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hidePivotFieldList="1"/>
  <mc:AlternateContent xmlns:mc="http://schemas.openxmlformats.org/markup-compatibility/2006">
    <mc:Choice Requires="x15">
      <x15ac:absPath xmlns:x15ac="http://schemas.microsoft.com/office/spreadsheetml/2010/11/ac" url="K:\Web\wwwNEW\diseases\antibioticresistance\hcp\asp\ltc\"/>
    </mc:Choice>
  </mc:AlternateContent>
  <xr:revisionPtr revIDLastSave="0" documentId="14_{0A8EAA63-F524-4345-A03D-30EA7979A4A2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Resident Days Present" sheetId="19" r:id="rId1"/>
    <sheet name="Summary" sheetId="17" r:id="rId2"/>
    <sheet name="Calculations" sheetId="18" state="hidden" r:id="rId3"/>
    <sheet name="January" sheetId="1" r:id="rId4"/>
    <sheet name="February" sheetId="5" r:id="rId5"/>
    <sheet name="March" sheetId="6" r:id="rId6"/>
    <sheet name="April" sheetId="8" r:id="rId7"/>
    <sheet name="May" sheetId="9" r:id="rId8"/>
    <sheet name="June" sheetId="10" r:id="rId9"/>
    <sheet name="July" sheetId="11" r:id="rId10"/>
    <sheet name="August" sheetId="12" r:id="rId11"/>
    <sheet name="September" sheetId="13" r:id="rId12"/>
    <sheet name="October" sheetId="14" r:id="rId13"/>
    <sheet name="November" sheetId="15" r:id="rId14"/>
    <sheet name="December" sheetId="16" r:id="rId15"/>
    <sheet name="Lookups" sheetId="2" r:id="rId16"/>
  </sheets>
  <definedNames>
    <definedName name="_xlcn.WorksheetConnection_TrackingToolDraft.xlsxMonths1" hidden="1">Months</definedName>
    <definedName name="_xlcn.WorksheetConnection_TrackingToolDraft.xlsxTracking_Table1" hidden="1">Table_Jan[]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racking_Table" name="Tracking_Table" connection="WorksheetConnection_Tracking Tool Draft.xlsx!Tracking_Table"/>
          <x15:modelTable id="Months" name="Months" connection="WorksheetConnection_Tracking Tool Draft.xlsx!Months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" i="17" l="1"/>
  <c r="N4" i="18"/>
  <c r="AJ550" i="1"/>
  <c r="AJ549" i="1"/>
  <c r="AJ548" i="1"/>
  <c r="AJ547" i="1"/>
  <c r="AJ546" i="1"/>
  <c r="AJ545" i="1"/>
  <c r="AJ544" i="1"/>
  <c r="AJ543" i="1"/>
  <c r="AJ542" i="1"/>
  <c r="AJ541" i="1"/>
  <c r="AJ540" i="1"/>
  <c r="AJ539" i="1"/>
  <c r="AJ538" i="1"/>
  <c r="AJ537" i="1"/>
  <c r="AJ536" i="1"/>
  <c r="AJ535" i="1"/>
  <c r="AJ534" i="1"/>
  <c r="AJ533" i="1"/>
  <c r="AJ532" i="1"/>
  <c r="AJ531" i="1"/>
  <c r="AJ530" i="1"/>
  <c r="AJ529" i="1"/>
  <c r="AJ528" i="1"/>
  <c r="AJ527" i="1"/>
  <c r="AJ526" i="1"/>
  <c r="AJ525" i="1"/>
  <c r="AJ524" i="1"/>
  <c r="AJ523" i="1"/>
  <c r="AJ522" i="1"/>
  <c r="AJ521" i="1"/>
  <c r="AJ520" i="1"/>
  <c r="AJ519" i="1"/>
  <c r="AJ518" i="1"/>
  <c r="AJ517" i="1"/>
  <c r="AJ516" i="1"/>
  <c r="AJ515" i="1"/>
  <c r="AJ514" i="1"/>
  <c r="AJ513" i="1"/>
  <c r="AJ512" i="1"/>
  <c r="AJ511" i="1"/>
  <c r="AJ510" i="1"/>
  <c r="AJ509" i="1"/>
  <c r="AJ508" i="1"/>
  <c r="AJ507" i="1"/>
  <c r="AJ506" i="1"/>
  <c r="AJ505" i="1"/>
  <c r="AJ504" i="1"/>
  <c r="AJ503" i="1"/>
  <c r="AJ502" i="1"/>
  <c r="AJ501" i="1"/>
  <c r="AJ500" i="1"/>
  <c r="AJ499" i="1"/>
  <c r="AJ498" i="1"/>
  <c r="AJ497" i="1"/>
  <c r="AJ496" i="1"/>
  <c r="AJ495" i="1"/>
  <c r="AJ494" i="1"/>
  <c r="AJ493" i="1"/>
  <c r="AJ492" i="1"/>
  <c r="AJ491" i="1"/>
  <c r="AJ490" i="1"/>
  <c r="AJ489" i="1"/>
  <c r="AJ488" i="1"/>
  <c r="AJ487" i="1"/>
  <c r="AJ486" i="1"/>
  <c r="AJ485" i="1"/>
  <c r="AJ484" i="1"/>
  <c r="AJ483" i="1"/>
  <c r="AJ482" i="1"/>
  <c r="AJ481" i="1"/>
  <c r="AJ480" i="1"/>
  <c r="AJ479" i="1"/>
  <c r="AJ478" i="1"/>
  <c r="AJ477" i="1"/>
  <c r="AJ476" i="1"/>
  <c r="AJ475" i="1"/>
  <c r="AJ474" i="1"/>
  <c r="AJ473" i="1"/>
  <c r="AJ472" i="1"/>
  <c r="AJ471" i="1"/>
  <c r="AJ470" i="1"/>
  <c r="AJ469" i="1"/>
  <c r="AJ468" i="1"/>
  <c r="AJ467" i="1"/>
  <c r="AJ466" i="1"/>
  <c r="AJ465" i="1"/>
  <c r="AJ464" i="1"/>
  <c r="AJ463" i="1"/>
  <c r="AJ462" i="1"/>
  <c r="AJ461" i="1"/>
  <c r="AJ460" i="1"/>
  <c r="AJ459" i="1"/>
  <c r="AJ458" i="1"/>
  <c r="AJ457" i="1"/>
  <c r="AJ456" i="1"/>
  <c r="AJ455" i="1"/>
  <c r="AJ454" i="1"/>
  <c r="AJ453" i="1"/>
  <c r="AJ452" i="1"/>
  <c r="AJ451" i="1"/>
  <c r="AJ450" i="1"/>
  <c r="AJ449" i="1"/>
  <c r="AJ448" i="1"/>
  <c r="AJ447" i="1"/>
  <c r="AJ446" i="1"/>
  <c r="AJ445" i="1"/>
  <c r="AJ444" i="1"/>
  <c r="AJ443" i="1"/>
  <c r="AJ442" i="1"/>
  <c r="AJ441" i="1"/>
  <c r="AJ440" i="1"/>
  <c r="AJ439" i="1"/>
  <c r="AJ438" i="1"/>
  <c r="AJ437" i="1"/>
  <c r="AJ436" i="1"/>
  <c r="AJ435" i="1"/>
  <c r="AJ434" i="1"/>
  <c r="AJ433" i="1"/>
  <c r="AJ432" i="1"/>
  <c r="AJ431" i="1"/>
  <c r="AJ430" i="1"/>
  <c r="AJ429" i="1"/>
  <c r="AJ428" i="1"/>
  <c r="AJ427" i="1"/>
  <c r="AJ426" i="1"/>
  <c r="AJ425" i="1"/>
  <c r="AJ424" i="1"/>
  <c r="AJ423" i="1"/>
  <c r="AJ422" i="1"/>
  <c r="AJ421" i="1"/>
  <c r="AJ420" i="1"/>
  <c r="AJ419" i="1"/>
  <c r="AJ418" i="1"/>
  <c r="AJ417" i="1"/>
  <c r="AJ416" i="1"/>
  <c r="AJ415" i="1"/>
  <c r="AJ414" i="1"/>
  <c r="AJ413" i="1"/>
  <c r="AJ412" i="1"/>
  <c r="AJ411" i="1"/>
  <c r="AJ410" i="1"/>
  <c r="AJ409" i="1"/>
  <c r="AJ408" i="1"/>
  <c r="AJ407" i="1"/>
  <c r="AJ406" i="1"/>
  <c r="AJ405" i="1"/>
  <c r="AJ404" i="1"/>
  <c r="AJ403" i="1"/>
  <c r="AJ402" i="1"/>
  <c r="AJ401" i="1"/>
  <c r="AJ400" i="1"/>
  <c r="AJ399" i="1"/>
  <c r="AJ398" i="1"/>
  <c r="AJ397" i="1"/>
  <c r="AJ396" i="1"/>
  <c r="AJ395" i="1"/>
  <c r="AJ394" i="1"/>
  <c r="AJ393" i="1"/>
  <c r="AJ392" i="1"/>
  <c r="AJ391" i="1"/>
  <c r="AJ390" i="1"/>
  <c r="AJ389" i="1"/>
  <c r="AJ388" i="1"/>
  <c r="AJ387" i="1"/>
  <c r="AJ386" i="1"/>
  <c r="AJ385" i="1"/>
  <c r="AJ384" i="1"/>
  <c r="AJ383" i="1"/>
  <c r="AJ382" i="1"/>
  <c r="AJ381" i="1"/>
  <c r="AJ380" i="1"/>
  <c r="AJ379" i="1"/>
  <c r="AJ378" i="1"/>
  <c r="AJ377" i="1"/>
  <c r="AJ376" i="1"/>
  <c r="AJ375" i="1"/>
  <c r="AJ374" i="1"/>
  <c r="AJ373" i="1"/>
  <c r="AJ372" i="1"/>
  <c r="AJ371" i="1"/>
  <c r="AJ370" i="1"/>
  <c r="AJ369" i="1"/>
  <c r="AJ368" i="1"/>
  <c r="AJ367" i="1"/>
  <c r="AJ366" i="1"/>
  <c r="AJ365" i="1"/>
  <c r="AJ364" i="1"/>
  <c r="AJ363" i="1"/>
  <c r="AJ362" i="1"/>
  <c r="AJ361" i="1"/>
  <c r="AJ360" i="1"/>
  <c r="AJ359" i="1"/>
  <c r="AJ358" i="1"/>
  <c r="AJ357" i="1"/>
  <c r="AJ356" i="1"/>
  <c r="AJ355" i="1"/>
  <c r="AJ354" i="1"/>
  <c r="AJ353" i="1"/>
  <c r="AJ352" i="1"/>
  <c r="AJ351" i="1"/>
  <c r="AJ350" i="1"/>
  <c r="AJ349" i="1"/>
  <c r="AJ348" i="1"/>
  <c r="AJ347" i="1"/>
  <c r="AJ346" i="1"/>
  <c r="AJ345" i="1"/>
  <c r="AJ344" i="1"/>
  <c r="AJ343" i="1"/>
  <c r="AJ342" i="1"/>
  <c r="AJ341" i="1"/>
  <c r="AJ340" i="1"/>
  <c r="AJ339" i="1"/>
  <c r="AJ338" i="1"/>
  <c r="AJ337" i="1"/>
  <c r="AJ336" i="1"/>
  <c r="AJ335" i="1"/>
  <c r="AJ334" i="1"/>
  <c r="AJ333" i="1"/>
  <c r="AJ332" i="1"/>
  <c r="AJ331" i="1"/>
  <c r="AJ330" i="1"/>
  <c r="AJ329" i="1"/>
  <c r="AJ328" i="1"/>
  <c r="AJ327" i="1"/>
  <c r="AJ326" i="1"/>
  <c r="AJ325" i="1"/>
  <c r="AJ324" i="1"/>
  <c r="AJ323" i="1"/>
  <c r="AJ322" i="1"/>
  <c r="AJ321" i="1"/>
  <c r="AJ320" i="1"/>
  <c r="AJ319" i="1"/>
  <c r="AJ318" i="1"/>
  <c r="AJ317" i="1"/>
  <c r="AJ316" i="1"/>
  <c r="AJ315" i="1"/>
  <c r="AJ314" i="1"/>
  <c r="AJ313" i="1"/>
  <c r="AJ312" i="1"/>
  <c r="AJ311" i="1"/>
  <c r="AJ310" i="1"/>
  <c r="AJ309" i="1"/>
  <c r="AJ308" i="1"/>
  <c r="AJ307" i="1"/>
  <c r="AJ306" i="1"/>
  <c r="AJ305" i="1"/>
  <c r="AJ304" i="1"/>
  <c r="AJ303" i="1"/>
  <c r="AJ302" i="1"/>
  <c r="AJ301" i="1"/>
  <c r="AJ300" i="1"/>
  <c r="AJ299" i="1"/>
  <c r="AJ298" i="1"/>
  <c r="AJ297" i="1"/>
  <c r="AJ296" i="1"/>
  <c r="AJ295" i="1"/>
  <c r="AJ294" i="1"/>
  <c r="AJ293" i="1"/>
  <c r="AJ292" i="1"/>
  <c r="AJ291" i="1"/>
  <c r="AJ290" i="1"/>
  <c r="AJ289" i="1"/>
  <c r="AJ288" i="1"/>
  <c r="AJ287" i="1"/>
  <c r="AJ286" i="1"/>
  <c r="AJ285" i="1"/>
  <c r="AJ284" i="1"/>
  <c r="AJ283" i="1"/>
  <c r="AJ282" i="1"/>
  <c r="AJ281" i="1"/>
  <c r="AJ280" i="1"/>
  <c r="AJ279" i="1"/>
  <c r="AJ278" i="1"/>
  <c r="AJ277" i="1"/>
  <c r="AJ276" i="1"/>
  <c r="AJ275" i="1"/>
  <c r="AJ274" i="1"/>
  <c r="AJ273" i="1"/>
  <c r="AJ272" i="1"/>
  <c r="AJ271" i="1"/>
  <c r="AJ270" i="1"/>
  <c r="AJ269" i="1"/>
  <c r="AJ268" i="1"/>
  <c r="AJ267" i="1"/>
  <c r="AJ266" i="1"/>
  <c r="AJ265" i="1"/>
  <c r="AJ264" i="1"/>
  <c r="AJ263" i="1"/>
  <c r="AJ262" i="1"/>
  <c r="AJ261" i="1"/>
  <c r="AJ260" i="1"/>
  <c r="AJ259" i="1"/>
  <c r="AJ258" i="1"/>
  <c r="AJ257" i="1"/>
  <c r="AJ256" i="1"/>
  <c r="AJ255" i="1"/>
  <c r="AJ254" i="1"/>
  <c r="AJ253" i="1"/>
  <c r="AJ252" i="1"/>
  <c r="AJ251" i="1"/>
  <c r="AJ250" i="1"/>
  <c r="AJ249" i="1"/>
  <c r="AJ248" i="1"/>
  <c r="AJ247" i="1"/>
  <c r="AJ246" i="1"/>
  <c r="AJ245" i="1"/>
  <c r="AJ244" i="1"/>
  <c r="AJ243" i="1"/>
  <c r="AJ242" i="1"/>
  <c r="AJ241" i="1"/>
  <c r="AJ240" i="1"/>
  <c r="AJ239" i="1"/>
  <c r="AJ238" i="1"/>
  <c r="AJ237" i="1"/>
  <c r="AJ236" i="1"/>
  <c r="AJ235" i="1"/>
  <c r="AJ234" i="1"/>
  <c r="AJ233" i="1"/>
  <c r="AJ232" i="1"/>
  <c r="AJ231" i="1"/>
  <c r="AJ230" i="1"/>
  <c r="AJ229" i="1"/>
  <c r="AJ228" i="1"/>
  <c r="AJ227" i="1"/>
  <c r="AJ226" i="1"/>
  <c r="AJ225" i="1"/>
  <c r="AJ224" i="1"/>
  <c r="AJ223" i="1"/>
  <c r="AJ222" i="1"/>
  <c r="AJ221" i="1"/>
  <c r="AJ220" i="1"/>
  <c r="AJ219" i="1"/>
  <c r="AJ218" i="1"/>
  <c r="AJ217" i="1"/>
  <c r="AJ216" i="1"/>
  <c r="AJ215" i="1"/>
  <c r="AJ214" i="1"/>
  <c r="AJ213" i="1"/>
  <c r="AJ212" i="1"/>
  <c r="AJ211" i="1"/>
  <c r="AJ210" i="1"/>
  <c r="AJ209" i="1"/>
  <c r="AJ208" i="1"/>
  <c r="AJ207" i="1"/>
  <c r="AJ206" i="1"/>
  <c r="AJ205" i="1"/>
  <c r="AJ204" i="1"/>
  <c r="AJ203" i="1"/>
  <c r="AJ202" i="1"/>
  <c r="AJ201" i="1"/>
  <c r="AJ200" i="1"/>
  <c r="AJ199" i="1"/>
  <c r="AJ198" i="1"/>
  <c r="AJ197" i="1"/>
  <c r="AJ196" i="1"/>
  <c r="AJ195" i="1"/>
  <c r="AJ194" i="1"/>
  <c r="AJ193" i="1"/>
  <c r="AJ192" i="1"/>
  <c r="AJ191" i="1"/>
  <c r="AJ190" i="1"/>
  <c r="AJ189" i="1"/>
  <c r="AJ188" i="1"/>
  <c r="AJ187" i="1"/>
  <c r="AJ186" i="1"/>
  <c r="AJ185" i="1"/>
  <c r="AJ184" i="1"/>
  <c r="AJ183" i="1"/>
  <c r="AJ182" i="1"/>
  <c r="AJ181" i="1"/>
  <c r="AJ180" i="1"/>
  <c r="AJ179" i="1"/>
  <c r="AJ178" i="1"/>
  <c r="AJ177" i="1"/>
  <c r="AJ176" i="1"/>
  <c r="AJ175" i="1"/>
  <c r="AJ174" i="1"/>
  <c r="AJ173" i="1"/>
  <c r="AJ172" i="1"/>
  <c r="AJ171" i="1"/>
  <c r="AJ170" i="1"/>
  <c r="AJ169" i="1"/>
  <c r="AJ168" i="1"/>
  <c r="AJ167" i="1"/>
  <c r="AJ166" i="1"/>
  <c r="AJ165" i="1"/>
  <c r="AJ164" i="1"/>
  <c r="AJ163" i="1"/>
  <c r="AJ162" i="1"/>
  <c r="AJ161" i="1"/>
  <c r="AJ160" i="1"/>
  <c r="AJ159" i="1"/>
  <c r="AJ158" i="1"/>
  <c r="AJ157" i="1"/>
  <c r="AJ156" i="1"/>
  <c r="AJ155" i="1"/>
  <c r="AJ154" i="1"/>
  <c r="AJ153" i="1"/>
  <c r="AJ152" i="1"/>
  <c r="AJ151" i="1"/>
  <c r="AJ150" i="1"/>
  <c r="AJ149" i="1"/>
  <c r="AJ148" i="1"/>
  <c r="AJ147" i="1"/>
  <c r="AJ146" i="1"/>
  <c r="AJ145" i="1"/>
  <c r="AJ144" i="1"/>
  <c r="AJ143" i="1"/>
  <c r="AJ142" i="1"/>
  <c r="AJ141" i="1"/>
  <c r="AJ140" i="1"/>
  <c r="AJ139" i="1"/>
  <c r="AJ138" i="1"/>
  <c r="AJ137" i="1"/>
  <c r="AJ136" i="1"/>
  <c r="AJ135" i="1"/>
  <c r="AJ134" i="1"/>
  <c r="AJ133" i="1"/>
  <c r="AJ132" i="1"/>
  <c r="AJ131" i="1"/>
  <c r="AJ130" i="1"/>
  <c r="AJ129" i="1"/>
  <c r="AJ128" i="1"/>
  <c r="AJ127" i="1"/>
  <c r="AJ126" i="1"/>
  <c r="AJ125" i="1"/>
  <c r="AJ124" i="1"/>
  <c r="AJ123" i="1"/>
  <c r="AJ122" i="1"/>
  <c r="AJ121" i="1"/>
  <c r="AJ120" i="1"/>
  <c r="AJ119" i="1"/>
  <c r="AJ118" i="1"/>
  <c r="AJ117" i="1"/>
  <c r="AJ116" i="1"/>
  <c r="AJ115" i="1"/>
  <c r="AJ114" i="1"/>
  <c r="AJ113" i="1"/>
  <c r="AJ112" i="1"/>
  <c r="AJ111" i="1"/>
  <c r="AJ110" i="1"/>
  <c r="AJ109" i="1"/>
  <c r="AJ108" i="1"/>
  <c r="AJ107" i="1"/>
  <c r="AJ106" i="1"/>
  <c r="AJ105" i="1"/>
  <c r="AJ104" i="1"/>
  <c r="AJ103" i="1"/>
  <c r="AJ102" i="1"/>
  <c r="AJ101" i="1"/>
  <c r="AJ100" i="1"/>
  <c r="AJ99" i="1"/>
  <c r="AJ98" i="1"/>
  <c r="AJ97" i="1"/>
  <c r="AJ96" i="1"/>
  <c r="AJ95" i="1"/>
  <c r="AJ94" i="1"/>
  <c r="AJ93" i="1"/>
  <c r="AJ92" i="1"/>
  <c r="AJ91" i="1"/>
  <c r="AJ90" i="1"/>
  <c r="AJ89" i="1"/>
  <c r="AJ88" i="1"/>
  <c r="AJ87" i="1"/>
  <c r="AJ86" i="1"/>
  <c r="AJ85" i="1"/>
  <c r="AJ84" i="1"/>
  <c r="AJ83" i="1"/>
  <c r="AJ82" i="1"/>
  <c r="AJ81" i="1"/>
  <c r="AJ80" i="1"/>
  <c r="AJ79" i="1"/>
  <c r="AJ78" i="1"/>
  <c r="AJ77" i="1"/>
  <c r="AJ76" i="1"/>
  <c r="AJ75" i="1"/>
  <c r="AJ74" i="1"/>
  <c r="AJ73" i="1"/>
  <c r="AJ72" i="1"/>
  <c r="AJ71" i="1"/>
  <c r="AJ70" i="1"/>
  <c r="AJ69" i="1"/>
  <c r="AJ68" i="1"/>
  <c r="AJ67" i="1"/>
  <c r="AJ66" i="1"/>
  <c r="AJ65" i="1"/>
  <c r="AJ64" i="1"/>
  <c r="AJ63" i="1"/>
  <c r="AJ62" i="1"/>
  <c r="AJ61" i="1"/>
  <c r="AJ60" i="1"/>
  <c r="AJ59" i="1"/>
  <c r="AJ58" i="1"/>
  <c r="AJ57" i="1"/>
  <c r="AJ56" i="1"/>
  <c r="AJ55" i="1"/>
  <c r="AJ54" i="1"/>
  <c r="AJ53" i="1"/>
  <c r="AJ52" i="1"/>
  <c r="AJ51" i="1"/>
  <c r="AJ50" i="1"/>
  <c r="AJ49" i="1"/>
  <c r="AJ48" i="1"/>
  <c r="AJ47" i="1"/>
  <c r="AJ46" i="1"/>
  <c r="AJ45" i="1"/>
  <c r="AJ44" i="1"/>
  <c r="AJ43" i="1"/>
  <c r="AJ42" i="1"/>
  <c r="AJ41" i="1"/>
  <c r="AJ40" i="1"/>
  <c r="AJ39" i="1"/>
  <c r="AJ38" i="1"/>
  <c r="AJ37" i="1"/>
  <c r="AJ36" i="1"/>
  <c r="AJ35" i="1"/>
  <c r="AJ34" i="1"/>
  <c r="AJ33" i="1"/>
  <c r="AJ32" i="1"/>
  <c r="AJ31" i="1"/>
  <c r="AJ30" i="1"/>
  <c r="AJ29" i="1"/>
  <c r="AJ28" i="1"/>
  <c r="AJ27" i="1"/>
  <c r="AJ26" i="1"/>
  <c r="AJ25" i="1"/>
  <c r="AJ24" i="1"/>
  <c r="AJ23" i="1"/>
  <c r="AJ22" i="1"/>
  <c r="AJ21" i="1"/>
  <c r="AJ20" i="1"/>
  <c r="AJ19" i="1"/>
  <c r="AJ18" i="1"/>
  <c r="AJ17" i="1"/>
  <c r="AJ16" i="1"/>
  <c r="AJ15" i="1"/>
  <c r="AJ14" i="1"/>
  <c r="AJ13" i="1"/>
  <c r="AJ12" i="1"/>
  <c r="AJ11" i="1"/>
  <c r="AJ10" i="1"/>
  <c r="AJ9" i="1"/>
  <c r="AJ8" i="1"/>
  <c r="AJ7" i="1"/>
  <c r="AJ6" i="1"/>
  <c r="AJ5" i="1"/>
  <c r="AJ4" i="1"/>
  <c r="AJ3" i="1"/>
  <c r="X13" i="1"/>
  <c r="AJ54" i="5"/>
  <c r="AJ55" i="5"/>
  <c r="AJ56" i="5"/>
  <c r="AJ57" i="5"/>
  <c r="AJ58" i="5"/>
  <c r="AJ59" i="5"/>
  <c r="AJ60" i="5"/>
  <c r="AJ61" i="5"/>
  <c r="AJ62" i="5"/>
  <c r="AJ63" i="5"/>
  <c r="AJ64" i="5"/>
  <c r="AJ65" i="5"/>
  <c r="AJ66" i="5"/>
  <c r="AJ67" i="5"/>
  <c r="AJ68" i="5"/>
  <c r="AJ69" i="5"/>
  <c r="AJ70" i="5"/>
  <c r="AJ71" i="5"/>
  <c r="AJ72" i="5"/>
  <c r="AJ73" i="5"/>
  <c r="AJ74" i="5"/>
  <c r="AJ75" i="5"/>
  <c r="AJ76" i="5"/>
  <c r="AJ77" i="5"/>
  <c r="AJ78" i="5"/>
  <c r="AJ79" i="5"/>
  <c r="AJ80" i="5"/>
  <c r="AJ81" i="5"/>
  <c r="AJ82" i="5"/>
  <c r="AJ83" i="5"/>
  <c r="AJ84" i="5"/>
  <c r="AJ85" i="5"/>
  <c r="AJ86" i="5"/>
  <c r="AJ87" i="5"/>
  <c r="AJ88" i="5"/>
  <c r="AJ89" i="5"/>
  <c r="AJ90" i="5"/>
  <c r="AJ91" i="5"/>
  <c r="AJ92" i="5"/>
  <c r="AJ93" i="5"/>
  <c r="AJ94" i="5"/>
  <c r="AJ95" i="5"/>
  <c r="AJ96" i="5"/>
  <c r="AJ97" i="5"/>
  <c r="AJ98" i="5"/>
  <c r="AJ99" i="5"/>
  <c r="AJ100" i="5"/>
  <c r="AJ101" i="5"/>
  <c r="AJ102" i="5"/>
  <c r="AJ103" i="5"/>
  <c r="AJ104" i="5"/>
  <c r="AJ105" i="5"/>
  <c r="AJ106" i="5"/>
  <c r="AJ107" i="5"/>
  <c r="AJ108" i="5"/>
  <c r="AJ109" i="5"/>
  <c r="AJ110" i="5"/>
  <c r="AJ111" i="5"/>
  <c r="AJ112" i="5"/>
  <c r="AJ113" i="5"/>
  <c r="AJ114" i="5"/>
  <c r="AJ115" i="5"/>
  <c r="AJ116" i="5"/>
  <c r="AJ117" i="5"/>
  <c r="AJ118" i="5"/>
  <c r="AJ119" i="5"/>
  <c r="AJ120" i="5"/>
  <c r="AJ121" i="5"/>
  <c r="AJ122" i="5"/>
  <c r="AJ123" i="5"/>
  <c r="AJ124" i="5"/>
  <c r="AJ125" i="5"/>
  <c r="AJ126" i="5"/>
  <c r="AJ127" i="5"/>
  <c r="AJ128" i="5"/>
  <c r="AJ129" i="5"/>
  <c r="AJ130" i="5"/>
  <c r="AJ131" i="5"/>
  <c r="AJ132" i="5"/>
  <c r="AJ133" i="5"/>
  <c r="AJ134" i="5"/>
  <c r="AJ135" i="5"/>
  <c r="AJ136" i="5"/>
  <c r="AJ137" i="5"/>
  <c r="AJ138" i="5"/>
  <c r="AJ139" i="5"/>
  <c r="AJ140" i="5"/>
  <c r="AJ141" i="5"/>
  <c r="AJ142" i="5"/>
  <c r="AJ143" i="5"/>
  <c r="AJ144" i="5"/>
  <c r="AJ145" i="5"/>
  <c r="AJ146" i="5"/>
  <c r="AJ147" i="5"/>
  <c r="AJ148" i="5"/>
  <c r="AJ149" i="5"/>
  <c r="AJ150" i="5"/>
  <c r="AJ151" i="5"/>
  <c r="AJ152" i="5"/>
  <c r="AJ153" i="5"/>
  <c r="AJ154" i="5"/>
  <c r="AJ155" i="5"/>
  <c r="AJ156" i="5"/>
  <c r="AJ157" i="5"/>
  <c r="AJ158" i="5"/>
  <c r="AJ159" i="5"/>
  <c r="AJ160" i="5"/>
  <c r="AJ161" i="5"/>
  <c r="AJ162" i="5"/>
  <c r="AJ163" i="5"/>
  <c r="AJ164" i="5"/>
  <c r="AJ165" i="5"/>
  <c r="AJ166" i="5"/>
  <c r="AJ167" i="5"/>
  <c r="AJ168" i="5"/>
  <c r="AJ169" i="5"/>
  <c r="AJ170" i="5"/>
  <c r="AJ171" i="5"/>
  <c r="AJ172" i="5"/>
  <c r="AJ173" i="5"/>
  <c r="AJ174" i="5"/>
  <c r="AJ175" i="5"/>
  <c r="AJ176" i="5"/>
  <c r="AJ177" i="5"/>
  <c r="AJ178" i="5"/>
  <c r="AJ179" i="5"/>
  <c r="AJ180" i="5"/>
  <c r="AJ181" i="5"/>
  <c r="AJ182" i="5"/>
  <c r="AJ183" i="5"/>
  <c r="AJ184" i="5"/>
  <c r="AJ185" i="5"/>
  <c r="AJ186" i="5"/>
  <c r="AJ187" i="5"/>
  <c r="AJ188" i="5"/>
  <c r="AJ189" i="5"/>
  <c r="AJ190" i="5"/>
  <c r="AJ191" i="5"/>
  <c r="AJ192" i="5"/>
  <c r="AJ193" i="5"/>
  <c r="AJ194" i="5"/>
  <c r="AJ195" i="5"/>
  <c r="AJ196" i="5"/>
  <c r="AJ197" i="5"/>
  <c r="AJ198" i="5"/>
  <c r="AJ199" i="5"/>
  <c r="AJ200" i="5"/>
  <c r="AJ201" i="5"/>
  <c r="AJ202" i="5"/>
  <c r="AJ203" i="5"/>
  <c r="AJ204" i="5"/>
  <c r="AJ205" i="5"/>
  <c r="AJ206" i="5"/>
  <c r="AJ207" i="5"/>
  <c r="AJ208" i="5"/>
  <c r="AJ209" i="5"/>
  <c r="AJ210" i="5"/>
  <c r="AJ211" i="5"/>
  <c r="AJ212" i="5"/>
  <c r="AJ213" i="5"/>
  <c r="AJ214" i="5"/>
  <c r="AJ215" i="5"/>
  <c r="AJ216" i="5"/>
  <c r="AJ217" i="5"/>
  <c r="AJ218" i="5"/>
  <c r="AJ219" i="5"/>
  <c r="AJ220" i="5"/>
  <c r="AJ221" i="5"/>
  <c r="AJ222" i="5"/>
  <c r="AJ223" i="5"/>
  <c r="AJ224" i="5"/>
  <c r="AJ225" i="5"/>
  <c r="AJ226" i="5"/>
  <c r="AJ227" i="5"/>
  <c r="AJ228" i="5"/>
  <c r="AJ229" i="5"/>
  <c r="AJ230" i="5"/>
  <c r="AJ231" i="5"/>
  <c r="AJ232" i="5"/>
  <c r="AJ233" i="5"/>
  <c r="AJ234" i="5"/>
  <c r="AJ235" i="5"/>
  <c r="AJ236" i="5"/>
  <c r="AJ237" i="5"/>
  <c r="AJ238" i="5"/>
  <c r="AJ239" i="5"/>
  <c r="AJ240" i="5"/>
  <c r="AJ241" i="5"/>
  <c r="AJ242" i="5"/>
  <c r="AJ243" i="5"/>
  <c r="AJ244" i="5"/>
  <c r="AJ245" i="5"/>
  <c r="AJ246" i="5"/>
  <c r="AJ247" i="5"/>
  <c r="AJ248" i="5"/>
  <c r="AJ249" i="5"/>
  <c r="AJ250" i="5"/>
  <c r="AJ251" i="5"/>
  <c r="AJ252" i="5"/>
  <c r="AJ253" i="5"/>
  <c r="AJ254" i="5"/>
  <c r="AJ255" i="5"/>
  <c r="AJ256" i="5"/>
  <c r="AJ257" i="5"/>
  <c r="AJ258" i="5"/>
  <c r="AJ259" i="5"/>
  <c r="AJ260" i="5"/>
  <c r="AJ261" i="5"/>
  <c r="AJ262" i="5"/>
  <c r="AJ263" i="5"/>
  <c r="AJ264" i="5"/>
  <c r="AJ265" i="5"/>
  <c r="AJ266" i="5"/>
  <c r="AJ267" i="5"/>
  <c r="AJ268" i="5"/>
  <c r="AJ269" i="5"/>
  <c r="AJ270" i="5"/>
  <c r="AJ271" i="5"/>
  <c r="AJ272" i="5"/>
  <c r="AJ273" i="5"/>
  <c r="AJ274" i="5"/>
  <c r="AJ275" i="5"/>
  <c r="AJ276" i="5"/>
  <c r="AJ277" i="5"/>
  <c r="AJ278" i="5"/>
  <c r="AJ279" i="5"/>
  <c r="AJ280" i="5"/>
  <c r="AJ281" i="5"/>
  <c r="AJ282" i="5"/>
  <c r="AJ283" i="5"/>
  <c r="AJ284" i="5"/>
  <c r="AJ285" i="5"/>
  <c r="AJ286" i="5"/>
  <c r="AJ287" i="5"/>
  <c r="AJ288" i="5"/>
  <c r="AJ289" i="5"/>
  <c r="AJ290" i="5"/>
  <c r="AJ291" i="5"/>
  <c r="AJ292" i="5"/>
  <c r="AJ293" i="5"/>
  <c r="AJ294" i="5"/>
  <c r="AJ295" i="5"/>
  <c r="AJ296" i="5"/>
  <c r="AJ297" i="5"/>
  <c r="AJ298" i="5"/>
  <c r="AJ299" i="5"/>
  <c r="AJ300" i="5"/>
  <c r="AJ301" i="5"/>
  <c r="AJ302" i="5"/>
  <c r="AJ303" i="5"/>
  <c r="AJ304" i="5"/>
  <c r="AJ305" i="5"/>
  <c r="AJ306" i="5"/>
  <c r="AJ307" i="5"/>
  <c r="AJ308" i="5"/>
  <c r="AJ309" i="5"/>
  <c r="AJ310" i="5"/>
  <c r="AJ311" i="5"/>
  <c r="AJ312" i="5"/>
  <c r="AJ313" i="5"/>
  <c r="AJ314" i="5"/>
  <c r="AJ315" i="5"/>
  <c r="AJ316" i="5"/>
  <c r="AJ317" i="5"/>
  <c r="AJ318" i="5"/>
  <c r="AJ319" i="5"/>
  <c r="AJ320" i="5"/>
  <c r="AJ321" i="5"/>
  <c r="AJ322" i="5"/>
  <c r="AJ323" i="5"/>
  <c r="AJ324" i="5"/>
  <c r="AJ325" i="5"/>
  <c r="AJ326" i="5"/>
  <c r="AJ327" i="5"/>
  <c r="AJ328" i="5"/>
  <c r="AJ329" i="5"/>
  <c r="AJ330" i="5"/>
  <c r="AJ331" i="5"/>
  <c r="AJ332" i="5"/>
  <c r="AJ333" i="5"/>
  <c r="AJ334" i="5"/>
  <c r="AJ335" i="5"/>
  <c r="AJ336" i="5"/>
  <c r="AJ337" i="5"/>
  <c r="AJ338" i="5"/>
  <c r="AJ339" i="5"/>
  <c r="AJ340" i="5"/>
  <c r="AJ341" i="5"/>
  <c r="AJ342" i="5"/>
  <c r="AJ343" i="5"/>
  <c r="AJ344" i="5"/>
  <c r="AJ345" i="5"/>
  <c r="AJ346" i="5"/>
  <c r="AJ347" i="5"/>
  <c r="AJ348" i="5"/>
  <c r="AJ349" i="5"/>
  <c r="AJ350" i="5"/>
  <c r="AJ351" i="5"/>
  <c r="AJ352" i="5"/>
  <c r="AJ353" i="5"/>
  <c r="AJ354" i="5"/>
  <c r="AJ355" i="5"/>
  <c r="AJ356" i="5"/>
  <c r="AJ357" i="5"/>
  <c r="AJ358" i="5"/>
  <c r="AJ359" i="5"/>
  <c r="AJ360" i="5"/>
  <c r="AJ361" i="5"/>
  <c r="AJ362" i="5"/>
  <c r="AJ363" i="5"/>
  <c r="AJ364" i="5"/>
  <c r="AJ365" i="5"/>
  <c r="AJ366" i="5"/>
  <c r="AJ367" i="5"/>
  <c r="AJ368" i="5"/>
  <c r="AJ369" i="5"/>
  <c r="AJ370" i="5"/>
  <c r="AJ371" i="5"/>
  <c r="AJ372" i="5"/>
  <c r="AJ373" i="5"/>
  <c r="AJ374" i="5"/>
  <c r="AJ375" i="5"/>
  <c r="AJ376" i="5"/>
  <c r="AJ377" i="5"/>
  <c r="AJ378" i="5"/>
  <c r="AJ379" i="5"/>
  <c r="AJ380" i="5"/>
  <c r="AJ381" i="5"/>
  <c r="AJ382" i="5"/>
  <c r="AJ383" i="5"/>
  <c r="AJ384" i="5"/>
  <c r="AJ385" i="5"/>
  <c r="AJ386" i="5"/>
  <c r="AJ387" i="5"/>
  <c r="AJ388" i="5"/>
  <c r="AJ389" i="5"/>
  <c r="AJ390" i="5"/>
  <c r="AJ391" i="5"/>
  <c r="AJ392" i="5"/>
  <c r="AJ393" i="5"/>
  <c r="AJ394" i="5"/>
  <c r="AJ395" i="5"/>
  <c r="AJ396" i="5"/>
  <c r="AJ397" i="5"/>
  <c r="AJ398" i="5"/>
  <c r="AJ399" i="5"/>
  <c r="AJ400" i="5"/>
  <c r="AJ401" i="5"/>
  <c r="AJ402" i="5"/>
  <c r="AJ403" i="5"/>
  <c r="AJ404" i="5"/>
  <c r="AJ405" i="5"/>
  <c r="AJ406" i="5"/>
  <c r="AJ407" i="5"/>
  <c r="AJ408" i="5"/>
  <c r="AJ409" i="5"/>
  <c r="AJ410" i="5"/>
  <c r="AJ411" i="5"/>
  <c r="AJ412" i="5"/>
  <c r="AJ413" i="5"/>
  <c r="AJ414" i="5"/>
  <c r="AJ415" i="5"/>
  <c r="AJ416" i="5"/>
  <c r="AJ417" i="5"/>
  <c r="AJ418" i="5"/>
  <c r="AJ419" i="5"/>
  <c r="AJ420" i="5"/>
  <c r="AJ421" i="5"/>
  <c r="AJ422" i="5"/>
  <c r="AJ423" i="5"/>
  <c r="AJ424" i="5"/>
  <c r="AJ425" i="5"/>
  <c r="AJ426" i="5"/>
  <c r="AJ427" i="5"/>
  <c r="AJ428" i="5"/>
  <c r="AJ429" i="5"/>
  <c r="AJ430" i="5"/>
  <c r="AJ431" i="5"/>
  <c r="AJ432" i="5"/>
  <c r="AJ433" i="5"/>
  <c r="AJ434" i="5"/>
  <c r="AJ435" i="5"/>
  <c r="AJ436" i="5"/>
  <c r="AJ437" i="5"/>
  <c r="AJ438" i="5"/>
  <c r="AJ439" i="5"/>
  <c r="AJ440" i="5"/>
  <c r="AJ441" i="5"/>
  <c r="AJ442" i="5"/>
  <c r="AJ443" i="5"/>
  <c r="AJ444" i="5"/>
  <c r="AJ445" i="5"/>
  <c r="AJ446" i="5"/>
  <c r="AJ447" i="5"/>
  <c r="AJ448" i="5"/>
  <c r="AJ449" i="5"/>
  <c r="AJ450" i="5"/>
  <c r="AJ451" i="5"/>
  <c r="AJ452" i="5"/>
  <c r="AJ453" i="5"/>
  <c r="AJ454" i="5"/>
  <c r="AJ455" i="5"/>
  <c r="AJ456" i="5"/>
  <c r="AJ457" i="5"/>
  <c r="AJ458" i="5"/>
  <c r="AJ459" i="5"/>
  <c r="AJ460" i="5"/>
  <c r="AJ461" i="5"/>
  <c r="AJ462" i="5"/>
  <c r="AJ463" i="5"/>
  <c r="AJ464" i="5"/>
  <c r="AJ465" i="5"/>
  <c r="AJ466" i="5"/>
  <c r="AJ467" i="5"/>
  <c r="AJ468" i="5"/>
  <c r="AJ469" i="5"/>
  <c r="AJ470" i="5"/>
  <c r="AJ471" i="5"/>
  <c r="AJ472" i="5"/>
  <c r="AJ473" i="5"/>
  <c r="AJ474" i="5"/>
  <c r="AJ475" i="5"/>
  <c r="AJ476" i="5"/>
  <c r="AJ477" i="5"/>
  <c r="AJ478" i="5"/>
  <c r="AJ479" i="5"/>
  <c r="AJ480" i="5"/>
  <c r="AJ481" i="5"/>
  <c r="AJ482" i="5"/>
  <c r="AJ483" i="5"/>
  <c r="AJ484" i="5"/>
  <c r="AJ485" i="5"/>
  <c r="AJ486" i="5"/>
  <c r="AJ487" i="5"/>
  <c r="AJ488" i="5"/>
  <c r="AJ489" i="5"/>
  <c r="AJ490" i="5"/>
  <c r="AJ491" i="5"/>
  <c r="AJ492" i="5"/>
  <c r="AJ493" i="5"/>
  <c r="AJ494" i="5"/>
  <c r="AJ495" i="5"/>
  <c r="AJ496" i="5"/>
  <c r="AJ497" i="5"/>
  <c r="AJ498" i="5"/>
  <c r="AJ499" i="5"/>
  <c r="AJ500" i="5"/>
  <c r="AJ501" i="5"/>
  <c r="AJ502" i="5"/>
  <c r="AJ503" i="5"/>
  <c r="AJ504" i="5"/>
  <c r="AJ505" i="5"/>
  <c r="AJ506" i="5"/>
  <c r="AJ507" i="5"/>
  <c r="AJ508" i="5"/>
  <c r="AJ509" i="5"/>
  <c r="AJ510" i="5"/>
  <c r="AJ511" i="5"/>
  <c r="AJ512" i="5"/>
  <c r="AJ513" i="5"/>
  <c r="AJ514" i="5"/>
  <c r="AJ515" i="5"/>
  <c r="AJ516" i="5"/>
  <c r="AJ517" i="5"/>
  <c r="AJ518" i="5"/>
  <c r="AJ519" i="5"/>
  <c r="AJ520" i="5"/>
  <c r="AJ521" i="5"/>
  <c r="AJ522" i="5"/>
  <c r="AJ523" i="5"/>
  <c r="AJ524" i="5"/>
  <c r="AJ525" i="5"/>
  <c r="AJ526" i="5"/>
  <c r="AJ527" i="5"/>
  <c r="AJ528" i="5"/>
  <c r="AJ529" i="5"/>
  <c r="AJ530" i="5"/>
  <c r="AJ531" i="5"/>
  <c r="AJ532" i="5"/>
  <c r="AJ533" i="5"/>
  <c r="AJ534" i="5"/>
  <c r="AJ535" i="5"/>
  <c r="AJ536" i="5"/>
  <c r="AJ537" i="5"/>
  <c r="AJ538" i="5"/>
  <c r="AJ539" i="5"/>
  <c r="AJ540" i="5"/>
  <c r="AJ541" i="5"/>
  <c r="AJ542" i="5"/>
  <c r="AJ543" i="5"/>
  <c r="AJ544" i="5"/>
  <c r="AJ545" i="5"/>
  <c r="AJ546" i="5"/>
  <c r="AJ547" i="5"/>
  <c r="AJ548" i="5"/>
  <c r="AJ549" i="5"/>
  <c r="AJ550" i="5"/>
  <c r="AJ3" i="5"/>
  <c r="AJ4" i="5"/>
  <c r="AJ5" i="5"/>
  <c r="AJ6" i="5"/>
  <c r="AJ7" i="5"/>
  <c r="AJ8" i="5"/>
  <c r="AJ9" i="5"/>
  <c r="AJ10" i="5"/>
  <c r="AJ11" i="5"/>
  <c r="AJ12" i="5"/>
  <c r="AJ13" i="5"/>
  <c r="AJ14" i="5"/>
  <c r="AJ15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28" i="5"/>
  <c r="AJ29" i="5"/>
  <c r="AJ30" i="5"/>
  <c r="AJ31" i="5"/>
  <c r="AJ32" i="5"/>
  <c r="AJ33" i="5"/>
  <c r="AJ34" i="5"/>
  <c r="AJ35" i="5"/>
  <c r="AJ36" i="5"/>
  <c r="AJ37" i="5"/>
  <c r="AJ38" i="5"/>
  <c r="AJ39" i="5"/>
  <c r="AJ40" i="5"/>
  <c r="AJ41" i="5"/>
  <c r="AJ42" i="5"/>
  <c r="AJ43" i="5"/>
  <c r="AJ44" i="5"/>
  <c r="AJ45" i="5"/>
  <c r="AJ46" i="5"/>
  <c r="AJ47" i="5"/>
  <c r="AJ48" i="5"/>
  <c r="AJ49" i="5"/>
  <c r="AJ50" i="5"/>
  <c r="AJ51" i="5"/>
  <c r="AJ52" i="5"/>
  <c r="AJ53" i="5"/>
  <c r="AF3" i="5"/>
  <c r="AF4" i="1"/>
  <c r="AF5" i="1"/>
  <c r="AF6" i="1"/>
  <c r="AF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AF65" i="1"/>
  <c r="AF66" i="1"/>
  <c r="AF67" i="1"/>
  <c r="AF68" i="1"/>
  <c r="AF69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15" i="1"/>
  <c r="AF116" i="1"/>
  <c r="AF117" i="1"/>
  <c r="AF118" i="1"/>
  <c r="AF119" i="1"/>
  <c r="AF120" i="1"/>
  <c r="AF121" i="1"/>
  <c r="AF122" i="1"/>
  <c r="AF123" i="1"/>
  <c r="AF124" i="1"/>
  <c r="AF125" i="1"/>
  <c r="AF126" i="1"/>
  <c r="AF127" i="1"/>
  <c r="AF128" i="1"/>
  <c r="AF129" i="1"/>
  <c r="AF130" i="1"/>
  <c r="AF131" i="1"/>
  <c r="AF132" i="1"/>
  <c r="AF133" i="1"/>
  <c r="AF134" i="1"/>
  <c r="AF135" i="1"/>
  <c r="AF136" i="1"/>
  <c r="AF137" i="1"/>
  <c r="AF138" i="1"/>
  <c r="AF139" i="1"/>
  <c r="AF140" i="1"/>
  <c r="AF141" i="1"/>
  <c r="AF142" i="1"/>
  <c r="AF143" i="1"/>
  <c r="AF144" i="1"/>
  <c r="AF145" i="1"/>
  <c r="AF146" i="1"/>
  <c r="AF147" i="1"/>
  <c r="AF148" i="1"/>
  <c r="AF149" i="1"/>
  <c r="AF150" i="1"/>
  <c r="AF151" i="1"/>
  <c r="AF152" i="1"/>
  <c r="AF153" i="1"/>
  <c r="AF154" i="1"/>
  <c r="AF155" i="1"/>
  <c r="AF156" i="1"/>
  <c r="AF157" i="1"/>
  <c r="AF158" i="1"/>
  <c r="AF159" i="1"/>
  <c r="AF160" i="1"/>
  <c r="AF161" i="1"/>
  <c r="AF162" i="1"/>
  <c r="AF163" i="1"/>
  <c r="AF164" i="1"/>
  <c r="AF165" i="1"/>
  <c r="AF166" i="1"/>
  <c r="AF167" i="1"/>
  <c r="AF168" i="1"/>
  <c r="AF169" i="1"/>
  <c r="AF170" i="1"/>
  <c r="AF171" i="1"/>
  <c r="AF172" i="1"/>
  <c r="AF173" i="1"/>
  <c r="AF174" i="1"/>
  <c r="AF175" i="1"/>
  <c r="AF176" i="1"/>
  <c r="AF177" i="1"/>
  <c r="AF178" i="1"/>
  <c r="AF179" i="1"/>
  <c r="AF180" i="1"/>
  <c r="AF181" i="1"/>
  <c r="AF182" i="1"/>
  <c r="AF183" i="1"/>
  <c r="AF184" i="1"/>
  <c r="AF185" i="1"/>
  <c r="AF186" i="1"/>
  <c r="AF187" i="1"/>
  <c r="AF188" i="1"/>
  <c r="AF189" i="1"/>
  <c r="AF190" i="1"/>
  <c r="AF191" i="1"/>
  <c r="AF192" i="1"/>
  <c r="AF193" i="1"/>
  <c r="AF194" i="1"/>
  <c r="AF195" i="1"/>
  <c r="AF196" i="1"/>
  <c r="AF197" i="1"/>
  <c r="AF198" i="1"/>
  <c r="AF199" i="1"/>
  <c r="AF200" i="1"/>
  <c r="AF201" i="1"/>
  <c r="AF202" i="1"/>
  <c r="AF203" i="1"/>
  <c r="AF204" i="1"/>
  <c r="AF205" i="1"/>
  <c r="AF206" i="1"/>
  <c r="AF207" i="1"/>
  <c r="AF208" i="1"/>
  <c r="AF209" i="1"/>
  <c r="AF210" i="1"/>
  <c r="AF211" i="1"/>
  <c r="AF212" i="1"/>
  <c r="AF213" i="1"/>
  <c r="AF214" i="1"/>
  <c r="AF215" i="1"/>
  <c r="AF216" i="1"/>
  <c r="AF217" i="1"/>
  <c r="AF218" i="1"/>
  <c r="AF219" i="1"/>
  <c r="AF220" i="1"/>
  <c r="AF221" i="1"/>
  <c r="AF222" i="1"/>
  <c r="AF223" i="1"/>
  <c r="AF224" i="1"/>
  <c r="AF225" i="1"/>
  <c r="AF226" i="1"/>
  <c r="AF227" i="1"/>
  <c r="AF228" i="1"/>
  <c r="AF229" i="1"/>
  <c r="AF230" i="1"/>
  <c r="AF231" i="1"/>
  <c r="AF232" i="1"/>
  <c r="AF233" i="1"/>
  <c r="AF234" i="1"/>
  <c r="AF235" i="1"/>
  <c r="AF236" i="1"/>
  <c r="AF237" i="1"/>
  <c r="AF238" i="1"/>
  <c r="AF239" i="1"/>
  <c r="AF240" i="1"/>
  <c r="AF241" i="1"/>
  <c r="AF242" i="1"/>
  <c r="AF243" i="1"/>
  <c r="AF244" i="1"/>
  <c r="AF245" i="1"/>
  <c r="AF246" i="1"/>
  <c r="AF247" i="1"/>
  <c r="AF248" i="1"/>
  <c r="AF249" i="1"/>
  <c r="AF250" i="1"/>
  <c r="AF251" i="1"/>
  <c r="AF252" i="1"/>
  <c r="AF253" i="1"/>
  <c r="AF254" i="1"/>
  <c r="AF255" i="1"/>
  <c r="AF256" i="1"/>
  <c r="AF257" i="1"/>
  <c r="AF258" i="1"/>
  <c r="AF259" i="1"/>
  <c r="AF260" i="1"/>
  <c r="AF261" i="1"/>
  <c r="AF262" i="1"/>
  <c r="AF263" i="1"/>
  <c r="AF264" i="1"/>
  <c r="AF265" i="1"/>
  <c r="AF266" i="1"/>
  <c r="AF267" i="1"/>
  <c r="AF268" i="1"/>
  <c r="AF269" i="1"/>
  <c r="AF270" i="1"/>
  <c r="AF271" i="1"/>
  <c r="AF272" i="1"/>
  <c r="AF273" i="1"/>
  <c r="AF274" i="1"/>
  <c r="AF275" i="1"/>
  <c r="AF276" i="1"/>
  <c r="AF277" i="1"/>
  <c r="AF278" i="1"/>
  <c r="AF279" i="1"/>
  <c r="AF280" i="1"/>
  <c r="AF281" i="1"/>
  <c r="AF282" i="1"/>
  <c r="AF283" i="1"/>
  <c r="AF284" i="1"/>
  <c r="AF285" i="1"/>
  <c r="AF286" i="1"/>
  <c r="AF287" i="1"/>
  <c r="AF288" i="1"/>
  <c r="AF289" i="1"/>
  <c r="AF290" i="1"/>
  <c r="AF291" i="1"/>
  <c r="AF292" i="1"/>
  <c r="AF293" i="1"/>
  <c r="AF294" i="1"/>
  <c r="AF295" i="1"/>
  <c r="AF296" i="1"/>
  <c r="AF297" i="1"/>
  <c r="AF298" i="1"/>
  <c r="AF299" i="1"/>
  <c r="AF300" i="1"/>
  <c r="AF301" i="1"/>
  <c r="AF302" i="1"/>
  <c r="AF303" i="1"/>
  <c r="AF304" i="1"/>
  <c r="AF305" i="1"/>
  <c r="AF306" i="1"/>
  <c r="AF307" i="1"/>
  <c r="AF308" i="1"/>
  <c r="AF309" i="1"/>
  <c r="AF310" i="1"/>
  <c r="AF311" i="1"/>
  <c r="AF312" i="1"/>
  <c r="AF313" i="1"/>
  <c r="AF314" i="1"/>
  <c r="AF315" i="1"/>
  <c r="AF316" i="1"/>
  <c r="AF317" i="1"/>
  <c r="AF318" i="1"/>
  <c r="AF319" i="1"/>
  <c r="AF320" i="1"/>
  <c r="AF321" i="1"/>
  <c r="AF322" i="1"/>
  <c r="AF323" i="1"/>
  <c r="AF324" i="1"/>
  <c r="AF325" i="1"/>
  <c r="AF326" i="1"/>
  <c r="AF327" i="1"/>
  <c r="AF328" i="1"/>
  <c r="AF329" i="1"/>
  <c r="AF330" i="1"/>
  <c r="AF331" i="1"/>
  <c r="AF332" i="1"/>
  <c r="AF333" i="1"/>
  <c r="AF334" i="1"/>
  <c r="AF335" i="1"/>
  <c r="AF336" i="1"/>
  <c r="AF337" i="1"/>
  <c r="AF338" i="1"/>
  <c r="AF339" i="1"/>
  <c r="AF340" i="1"/>
  <c r="AF341" i="1"/>
  <c r="AF342" i="1"/>
  <c r="AF343" i="1"/>
  <c r="AF344" i="1"/>
  <c r="AF345" i="1"/>
  <c r="AF346" i="1"/>
  <c r="AF347" i="1"/>
  <c r="AF348" i="1"/>
  <c r="AF349" i="1"/>
  <c r="AF350" i="1"/>
  <c r="AF351" i="1"/>
  <c r="AF352" i="1"/>
  <c r="AF353" i="1"/>
  <c r="AF354" i="1"/>
  <c r="AF355" i="1"/>
  <c r="AF356" i="1"/>
  <c r="AF357" i="1"/>
  <c r="AF358" i="1"/>
  <c r="AF359" i="1"/>
  <c r="AF360" i="1"/>
  <c r="AF361" i="1"/>
  <c r="AF362" i="1"/>
  <c r="AF363" i="1"/>
  <c r="AF364" i="1"/>
  <c r="AF365" i="1"/>
  <c r="AF366" i="1"/>
  <c r="AF367" i="1"/>
  <c r="AF368" i="1"/>
  <c r="AF369" i="1"/>
  <c r="AF370" i="1"/>
  <c r="AF371" i="1"/>
  <c r="AF372" i="1"/>
  <c r="AF373" i="1"/>
  <c r="AF374" i="1"/>
  <c r="AF375" i="1"/>
  <c r="AF376" i="1"/>
  <c r="AF377" i="1"/>
  <c r="AF378" i="1"/>
  <c r="AF379" i="1"/>
  <c r="AF380" i="1"/>
  <c r="AF381" i="1"/>
  <c r="AF382" i="1"/>
  <c r="AF383" i="1"/>
  <c r="AF384" i="1"/>
  <c r="AF385" i="1"/>
  <c r="AF386" i="1"/>
  <c r="AF387" i="1"/>
  <c r="AF388" i="1"/>
  <c r="AF389" i="1"/>
  <c r="AF390" i="1"/>
  <c r="AF391" i="1"/>
  <c r="AF392" i="1"/>
  <c r="AF393" i="1"/>
  <c r="AF394" i="1"/>
  <c r="AF395" i="1"/>
  <c r="AF396" i="1"/>
  <c r="AF397" i="1"/>
  <c r="AF398" i="1"/>
  <c r="AF399" i="1"/>
  <c r="AF400" i="1"/>
  <c r="AF401" i="1"/>
  <c r="AF402" i="1"/>
  <c r="AF403" i="1"/>
  <c r="AF404" i="1"/>
  <c r="AF405" i="1"/>
  <c r="AF406" i="1"/>
  <c r="AF407" i="1"/>
  <c r="AF408" i="1"/>
  <c r="AF409" i="1"/>
  <c r="AF410" i="1"/>
  <c r="AF411" i="1"/>
  <c r="AF412" i="1"/>
  <c r="AF413" i="1"/>
  <c r="AF414" i="1"/>
  <c r="AF415" i="1"/>
  <c r="AF416" i="1"/>
  <c r="AF417" i="1"/>
  <c r="AF418" i="1"/>
  <c r="AF419" i="1"/>
  <c r="AF420" i="1"/>
  <c r="AF421" i="1"/>
  <c r="AF422" i="1"/>
  <c r="AF423" i="1"/>
  <c r="AF424" i="1"/>
  <c r="AF425" i="1"/>
  <c r="AF426" i="1"/>
  <c r="AF427" i="1"/>
  <c r="AF428" i="1"/>
  <c r="AF429" i="1"/>
  <c r="AF430" i="1"/>
  <c r="AF431" i="1"/>
  <c r="AF432" i="1"/>
  <c r="AF433" i="1"/>
  <c r="AF434" i="1"/>
  <c r="AF435" i="1"/>
  <c r="AF436" i="1"/>
  <c r="AF437" i="1"/>
  <c r="AF438" i="1"/>
  <c r="AF439" i="1"/>
  <c r="AF440" i="1"/>
  <c r="AF441" i="1"/>
  <c r="AF442" i="1"/>
  <c r="AF443" i="1"/>
  <c r="AF444" i="1"/>
  <c r="AF445" i="1"/>
  <c r="AF446" i="1"/>
  <c r="AF447" i="1"/>
  <c r="AF448" i="1"/>
  <c r="AF449" i="1"/>
  <c r="AF450" i="1"/>
  <c r="AF451" i="1"/>
  <c r="AF452" i="1"/>
  <c r="AF453" i="1"/>
  <c r="AF454" i="1"/>
  <c r="AF455" i="1"/>
  <c r="AF456" i="1"/>
  <c r="AF457" i="1"/>
  <c r="AF458" i="1"/>
  <c r="AF459" i="1"/>
  <c r="AF460" i="1"/>
  <c r="AF461" i="1"/>
  <c r="AF462" i="1"/>
  <c r="AF463" i="1"/>
  <c r="AF464" i="1"/>
  <c r="AF465" i="1"/>
  <c r="AF466" i="1"/>
  <c r="AF467" i="1"/>
  <c r="AF468" i="1"/>
  <c r="AF469" i="1"/>
  <c r="AF470" i="1"/>
  <c r="AF471" i="1"/>
  <c r="AF472" i="1"/>
  <c r="AF473" i="1"/>
  <c r="AF474" i="1"/>
  <c r="AF475" i="1"/>
  <c r="AF476" i="1"/>
  <c r="AF477" i="1"/>
  <c r="AF478" i="1"/>
  <c r="AF479" i="1"/>
  <c r="AF480" i="1"/>
  <c r="AF481" i="1"/>
  <c r="AF482" i="1"/>
  <c r="AF483" i="1"/>
  <c r="AF484" i="1"/>
  <c r="AF485" i="1"/>
  <c r="AF486" i="1"/>
  <c r="AF487" i="1"/>
  <c r="AF488" i="1"/>
  <c r="AF489" i="1"/>
  <c r="AF490" i="1"/>
  <c r="AF491" i="1"/>
  <c r="AF492" i="1"/>
  <c r="AF493" i="1"/>
  <c r="AF494" i="1"/>
  <c r="AF495" i="1"/>
  <c r="AF496" i="1"/>
  <c r="AF497" i="1"/>
  <c r="AF498" i="1"/>
  <c r="AF499" i="1"/>
  <c r="AF500" i="1"/>
  <c r="AF501" i="1"/>
  <c r="AF502" i="1"/>
  <c r="AF503" i="1"/>
  <c r="AF504" i="1"/>
  <c r="AF505" i="1"/>
  <c r="AF506" i="1"/>
  <c r="AF507" i="1"/>
  <c r="AF508" i="1"/>
  <c r="AF509" i="1"/>
  <c r="AF510" i="1"/>
  <c r="AF511" i="1"/>
  <c r="AF512" i="1"/>
  <c r="AF513" i="1"/>
  <c r="AF514" i="1"/>
  <c r="AF515" i="1"/>
  <c r="AF516" i="1"/>
  <c r="AF517" i="1"/>
  <c r="AF518" i="1"/>
  <c r="AF519" i="1"/>
  <c r="AF520" i="1"/>
  <c r="AF521" i="1"/>
  <c r="AF522" i="1"/>
  <c r="AF523" i="1"/>
  <c r="AF524" i="1"/>
  <c r="AF525" i="1"/>
  <c r="AF526" i="1"/>
  <c r="AF527" i="1"/>
  <c r="AF528" i="1"/>
  <c r="AF529" i="1"/>
  <c r="AF530" i="1"/>
  <c r="AF531" i="1"/>
  <c r="AF532" i="1"/>
  <c r="AF533" i="1"/>
  <c r="AF534" i="1"/>
  <c r="AF535" i="1"/>
  <c r="AF536" i="1"/>
  <c r="AF537" i="1"/>
  <c r="AF538" i="1"/>
  <c r="AF539" i="1"/>
  <c r="AF540" i="1"/>
  <c r="AF541" i="1"/>
  <c r="AF542" i="1"/>
  <c r="AF543" i="1"/>
  <c r="AF544" i="1"/>
  <c r="AF545" i="1"/>
  <c r="AF546" i="1"/>
  <c r="AF547" i="1"/>
  <c r="AF548" i="1"/>
  <c r="AF549" i="1"/>
  <c r="AF550" i="1"/>
  <c r="AF3" i="1"/>
  <c r="X4" i="1"/>
  <c r="X5" i="1"/>
  <c r="X6" i="1"/>
  <c r="X7" i="1"/>
  <c r="X8" i="1"/>
  <c r="X9" i="1"/>
  <c r="X10" i="1"/>
  <c r="X11" i="1"/>
  <c r="X12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3" i="1"/>
  <c r="I13" i="18"/>
  <c r="I12" i="18"/>
  <c r="I11" i="18"/>
  <c r="I10" i="18"/>
  <c r="I9" i="18"/>
  <c r="I8" i="18"/>
  <c r="I7" i="18"/>
  <c r="I6" i="18"/>
  <c r="I5" i="18"/>
  <c r="I4" i="18"/>
  <c r="I3" i="18"/>
  <c r="I2" i="18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5" i="16"/>
  <c r="G156" i="16"/>
  <c r="G157" i="16"/>
  <c r="G158" i="16"/>
  <c r="G159" i="16"/>
  <c r="G160" i="16"/>
  <c r="G161" i="16"/>
  <c r="G162" i="16"/>
  <c r="G163" i="16"/>
  <c r="G164" i="16"/>
  <c r="G165" i="16"/>
  <c r="G166" i="16"/>
  <c r="G167" i="16"/>
  <c r="G168" i="16"/>
  <c r="G169" i="16"/>
  <c r="G170" i="16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0" i="16"/>
  <c r="G191" i="16"/>
  <c r="G192" i="16"/>
  <c r="G193" i="16"/>
  <c r="G194" i="16"/>
  <c r="G195" i="16"/>
  <c r="G196" i="16"/>
  <c r="G197" i="16"/>
  <c r="G198" i="16"/>
  <c r="G199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1" i="16"/>
  <c r="G272" i="16"/>
  <c r="G273" i="16"/>
  <c r="G274" i="16"/>
  <c r="G275" i="16"/>
  <c r="G276" i="16"/>
  <c r="G277" i="16"/>
  <c r="G278" i="16"/>
  <c r="G279" i="16"/>
  <c r="G280" i="16"/>
  <c r="G281" i="16"/>
  <c r="G282" i="16"/>
  <c r="G283" i="16"/>
  <c r="G284" i="16"/>
  <c r="G285" i="16"/>
  <c r="G286" i="16"/>
  <c r="G287" i="16"/>
  <c r="G288" i="16"/>
  <c r="G289" i="16"/>
  <c r="G290" i="16"/>
  <c r="G291" i="16"/>
  <c r="G292" i="16"/>
  <c r="G293" i="16"/>
  <c r="G294" i="16"/>
  <c r="G295" i="16"/>
  <c r="G296" i="16"/>
  <c r="G297" i="16"/>
  <c r="G298" i="16"/>
  <c r="G299" i="16"/>
  <c r="G300" i="16"/>
  <c r="G301" i="16"/>
  <c r="G302" i="16"/>
  <c r="G303" i="16"/>
  <c r="G304" i="16"/>
  <c r="G305" i="16"/>
  <c r="G306" i="16"/>
  <c r="G307" i="16"/>
  <c r="G308" i="16"/>
  <c r="G309" i="16"/>
  <c r="G310" i="16"/>
  <c r="G311" i="16"/>
  <c r="G312" i="16"/>
  <c r="G313" i="16"/>
  <c r="G314" i="16"/>
  <c r="G315" i="16"/>
  <c r="G316" i="16"/>
  <c r="G317" i="16"/>
  <c r="G318" i="16"/>
  <c r="G319" i="16"/>
  <c r="G320" i="16"/>
  <c r="G321" i="16"/>
  <c r="G322" i="16"/>
  <c r="G323" i="16"/>
  <c r="G324" i="16"/>
  <c r="G325" i="16"/>
  <c r="G326" i="16"/>
  <c r="G327" i="16"/>
  <c r="G328" i="16"/>
  <c r="G329" i="16"/>
  <c r="G330" i="16"/>
  <c r="G331" i="16"/>
  <c r="G332" i="16"/>
  <c r="G333" i="16"/>
  <c r="G334" i="16"/>
  <c r="G335" i="16"/>
  <c r="G336" i="16"/>
  <c r="G337" i="16"/>
  <c r="G338" i="16"/>
  <c r="G339" i="16"/>
  <c r="G340" i="16"/>
  <c r="G341" i="16"/>
  <c r="G342" i="16"/>
  <c r="G343" i="16"/>
  <c r="G344" i="16"/>
  <c r="G345" i="16"/>
  <c r="G346" i="16"/>
  <c r="G347" i="16"/>
  <c r="G348" i="16"/>
  <c r="G349" i="16"/>
  <c r="G350" i="16"/>
  <c r="G351" i="16"/>
  <c r="G352" i="16"/>
  <c r="G353" i="16"/>
  <c r="G354" i="16"/>
  <c r="G355" i="16"/>
  <c r="G356" i="16"/>
  <c r="G357" i="16"/>
  <c r="G358" i="16"/>
  <c r="G359" i="16"/>
  <c r="G360" i="16"/>
  <c r="G361" i="16"/>
  <c r="G362" i="16"/>
  <c r="G363" i="16"/>
  <c r="G364" i="16"/>
  <c r="G365" i="16"/>
  <c r="G366" i="16"/>
  <c r="G367" i="16"/>
  <c r="G368" i="16"/>
  <c r="G369" i="16"/>
  <c r="G370" i="16"/>
  <c r="G371" i="16"/>
  <c r="G372" i="16"/>
  <c r="G373" i="16"/>
  <c r="G374" i="16"/>
  <c r="G375" i="16"/>
  <c r="G376" i="16"/>
  <c r="G377" i="16"/>
  <c r="G378" i="16"/>
  <c r="G379" i="16"/>
  <c r="G380" i="16"/>
  <c r="G381" i="16"/>
  <c r="G382" i="16"/>
  <c r="G383" i="16"/>
  <c r="G384" i="16"/>
  <c r="G385" i="16"/>
  <c r="G386" i="16"/>
  <c r="G387" i="16"/>
  <c r="G388" i="16"/>
  <c r="G389" i="16"/>
  <c r="G390" i="16"/>
  <c r="G391" i="16"/>
  <c r="G392" i="16"/>
  <c r="G393" i="16"/>
  <c r="G394" i="16"/>
  <c r="G395" i="16"/>
  <c r="G396" i="16"/>
  <c r="G397" i="16"/>
  <c r="G398" i="16"/>
  <c r="G399" i="16"/>
  <c r="G400" i="16"/>
  <c r="G401" i="16"/>
  <c r="G402" i="16"/>
  <c r="G403" i="16"/>
  <c r="G404" i="16"/>
  <c r="G405" i="16"/>
  <c r="G406" i="16"/>
  <c r="G407" i="16"/>
  <c r="G408" i="16"/>
  <c r="G409" i="16"/>
  <c r="G410" i="16"/>
  <c r="G411" i="16"/>
  <c r="G412" i="16"/>
  <c r="G413" i="16"/>
  <c r="G414" i="16"/>
  <c r="G415" i="16"/>
  <c r="G416" i="16"/>
  <c r="G417" i="16"/>
  <c r="G418" i="16"/>
  <c r="G419" i="16"/>
  <c r="G420" i="16"/>
  <c r="G421" i="16"/>
  <c r="G422" i="16"/>
  <c r="G423" i="16"/>
  <c r="G424" i="16"/>
  <c r="G425" i="16"/>
  <c r="G426" i="16"/>
  <c r="G427" i="16"/>
  <c r="G428" i="16"/>
  <c r="G429" i="16"/>
  <c r="G430" i="16"/>
  <c r="G431" i="16"/>
  <c r="G432" i="16"/>
  <c r="G433" i="16"/>
  <c r="G434" i="16"/>
  <c r="G435" i="16"/>
  <c r="G436" i="16"/>
  <c r="G437" i="16"/>
  <c r="G438" i="16"/>
  <c r="G439" i="16"/>
  <c r="G440" i="16"/>
  <c r="G441" i="16"/>
  <c r="G442" i="16"/>
  <c r="G443" i="16"/>
  <c r="G444" i="16"/>
  <c r="G445" i="16"/>
  <c r="G446" i="16"/>
  <c r="G447" i="16"/>
  <c r="G448" i="16"/>
  <c r="G449" i="16"/>
  <c r="G450" i="16"/>
  <c r="G451" i="16"/>
  <c r="G452" i="16"/>
  <c r="G453" i="16"/>
  <c r="G454" i="16"/>
  <c r="G455" i="16"/>
  <c r="G456" i="16"/>
  <c r="G457" i="16"/>
  <c r="G458" i="16"/>
  <c r="G459" i="16"/>
  <c r="G460" i="16"/>
  <c r="G461" i="16"/>
  <c r="G462" i="16"/>
  <c r="G463" i="16"/>
  <c r="G464" i="16"/>
  <c r="G465" i="16"/>
  <c r="G466" i="16"/>
  <c r="G467" i="16"/>
  <c r="G468" i="16"/>
  <c r="G469" i="16"/>
  <c r="G470" i="16"/>
  <c r="G471" i="16"/>
  <c r="G472" i="16"/>
  <c r="G473" i="16"/>
  <c r="G474" i="16"/>
  <c r="G475" i="16"/>
  <c r="G476" i="16"/>
  <c r="G477" i="16"/>
  <c r="G478" i="16"/>
  <c r="G479" i="16"/>
  <c r="G480" i="16"/>
  <c r="G481" i="16"/>
  <c r="G482" i="16"/>
  <c r="G483" i="16"/>
  <c r="G484" i="16"/>
  <c r="G485" i="16"/>
  <c r="G486" i="16"/>
  <c r="G487" i="16"/>
  <c r="G488" i="16"/>
  <c r="G489" i="16"/>
  <c r="G490" i="16"/>
  <c r="G491" i="16"/>
  <c r="G492" i="16"/>
  <c r="G493" i="16"/>
  <c r="G494" i="16"/>
  <c r="G495" i="16"/>
  <c r="G496" i="16"/>
  <c r="G497" i="16"/>
  <c r="G498" i="16"/>
  <c r="G499" i="16"/>
  <c r="G500" i="16"/>
  <c r="G501" i="16"/>
  <c r="G502" i="16"/>
  <c r="G503" i="16"/>
  <c r="G504" i="16"/>
  <c r="G505" i="16"/>
  <c r="G506" i="16"/>
  <c r="G507" i="16"/>
  <c r="G508" i="16"/>
  <c r="G509" i="16"/>
  <c r="G510" i="16"/>
  <c r="G511" i="16"/>
  <c r="G512" i="16"/>
  <c r="G513" i="16"/>
  <c r="G514" i="16"/>
  <c r="G515" i="16"/>
  <c r="G516" i="16"/>
  <c r="G517" i="16"/>
  <c r="G518" i="16"/>
  <c r="G519" i="16"/>
  <c r="G520" i="16"/>
  <c r="G521" i="16"/>
  <c r="G522" i="16"/>
  <c r="G523" i="16"/>
  <c r="G524" i="16"/>
  <c r="G525" i="16"/>
  <c r="G526" i="16"/>
  <c r="G527" i="16"/>
  <c r="G528" i="16"/>
  <c r="G529" i="16"/>
  <c r="G530" i="16"/>
  <c r="G531" i="16"/>
  <c r="G532" i="16"/>
  <c r="G533" i="16"/>
  <c r="G534" i="16"/>
  <c r="G535" i="16"/>
  <c r="G536" i="16"/>
  <c r="G537" i="16"/>
  <c r="G538" i="16"/>
  <c r="G539" i="16"/>
  <c r="G540" i="16"/>
  <c r="G541" i="16"/>
  <c r="G542" i="16"/>
  <c r="G543" i="16"/>
  <c r="G544" i="16"/>
  <c r="G545" i="16"/>
  <c r="G546" i="16"/>
  <c r="G547" i="16"/>
  <c r="G548" i="16"/>
  <c r="G549" i="16"/>
  <c r="G550" i="16"/>
  <c r="N54" i="16"/>
  <c r="N55" i="16"/>
  <c r="N56" i="16"/>
  <c r="N57" i="16"/>
  <c r="N58" i="16"/>
  <c r="N59" i="16"/>
  <c r="N60" i="16"/>
  <c r="N61" i="16"/>
  <c r="N62" i="16"/>
  <c r="N63" i="16"/>
  <c r="N64" i="16"/>
  <c r="N65" i="16"/>
  <c r="N66" i="16"/>
  <c r="N67" i="16"/>
  <c r="N68" i="16"/>
  <c r="N69" i="16"/>
  <c r="N70" i="16"/>
  <c r="N71" i="16"/>
  <c r="N72" i="16"/>
  <c r="N73" i="16"/>
  <c r="N74" i="16"/>
  <c r="N75" i="16"/>
  <c r="N76" i="16"/>
  <c r="N77" i="16"/>
  <c r="N78" i="16"/>
  <c r="N79" i="16"/>
  <c r="N80" i="16"/>
  <c r="N81" i="16"/>
  <c r="N82" i="16"/>
  <c r="N83" i="16"/>
  <c r="N84" i="16"/>
  <c r="N85" i="16"/>
  <c r="N86" i="16"/>
  <c r="N87" i="16"/>
  <c r="N88" i="16"/>
  <c r="N89" i="16"/>
  <c r="N90" i="16"/>
  <c r="N91" i="16"/>
  <c r="N92" i="16"/>
  <c r="N93" i="16"/>
  <c r="N94" i="16"/>
  <c r="N95" i="16"/>
  <c r="N96" i="16"/>
  <c r="N97" i="16"/>
  <c r="N98" i="16"/>
  <c r="N99" i="16"/>
  <c r="N100" i="16"/>
  <c r="N101" i="16"/>
  <c r="N102" i="16"/>
  <c r="N103" i="16"/>
  <c r="N104" i="16"/>
  <c r="N105" i="16"/>
  <c r="N106" i="16"/>
  <c r="N107" i="16"/>
  <c r="N108" i="16"/>
  <c r="N109" i="16"/>
  <c r="N110" i="16"/>
  <c r="N111" i="16"/>
  <c r="N112" i="16"/>
  <c r="N113" i="16"/>
  <c r="N114" i="16"/>
  <c r="N115" i="16"/>
  <c r="N116" i="16"/>
  <c r="N117" i="16"/>
  <c r="N118" i="16"/>
  <c r="N119" i="16"/>
  <c r="N120" i="16"/>
  <c r="N121" i="16"/>
  <c r="N122" i="16"/>
  <c r="N123" i="16"/>
  <c r="N124" i="16"/>
  <c r="N125" i="16"/>
  <c r="N126" i="16"/>
  <c r="N127" i="16"/>
  <c r="N128" i="16"/>
  <c r="N129" i="16"/>
  <c r="N130" i="16"/>
  <c r="N131" i="16"/>
  <c r="N132" i="16"/>
  <c r="N133" i="16"/>
  <c r="N134" i="16"/>
  <c r="N135" i="16"/>
  <c r="N136" i="16"/>
  <c r="N137" i="16"/>
  <c r="N138" i="16"/>
  <c r="N139" i="16"/>
  <c r="N140" i="16"/>
  <c r="N141" i="16"/>
  <c r="N142" i="16"/>
  <c r="N143" i="16"/>
  <c r="N144" i="16"/>
  <c r="N145" i="16"/>
  <c r="N146" i="16"/>
  <c r="N147" i="16"/>
  <c r="N148" i="16"/>
  <c r="N149" i="16"/>
  <c r="N150" i="16"/>
  <c r="N151" i="16"/>
  <c r="N152" i="16"/>
  <c r="N153" i="16"/>
  <c r="N154" i="16"/>
  <c r="N155" i="16"/>
  <c r="N156" i="16"/>
  <c r="N157" i="16"/>
  <c r="N158" i="16"/>
  <c r="N159" i="16"/>
  <c r="N160" i="16"/>
  <c r="N161" i="16"/>
  <c r="N162" i="16"/>
  <c r="N163" i="16"/>
  <c r="N164" i="16"/>
  <c r="N165" i="16"/>
  <c r="N166" i="16"/>
  <c r="N167" i="16"/>
  <c r="N168" i="16"/>
  <c r="N169" i="16"/>
  <c r="N170" i="16"/>
  <c r="N171" i="16"/>
  <c r="N172" i="16"/>
  <c r="N173" i="16"/>
  <c r="N174" i="16"/>
  <c r="N175" i="16"/>
  <c r="N176" i="16"/>
  <c r="N177" i="16"/>
  <c r="N178" i="16"/>
  <c r="N179" i="16"/>
  <c r="N180" i="16"/>
  <c r="N181" i="16"/>
  <c r="N182" i="16"/>
  <c r="N183" i="16"/>
  <c r="N184" i="16"/>
  <c r="N185" i="16"/>
  <c r="N186" i="16"/>
  <c r="N187" i="16"/>
  <c r="N188" i="16"/>
  <c r="N189" i="16"/>
  <c r="N190" i="16"/>
  <c r="N191" i="16"/>
  <c r="N192" i="16"/>
  <c r="N193" i="16"/>
  <c r="N194" i="16"/>
  <c r="N195" i="16"/>
  <c r="N196" i="16"/>
  <c r="N197" i="16"/>
  <c r="N198" i="16"/>
  <c r="N199" i="16"/>
  <c r="N200" i="16"/>
  <c r="N201" i="16"/>
  <c r="N202" i="16"/>
  <c r="N203" i="16"/>
  <c r="N204" i="16"/>
  <c r="N205" i="16"/>
  <c r="N206" i="16"/>
  <c r="N207" i="16"/>
  <c r="N208" i="16"/>
  <c r="N209" i="16"/>
  <c r="N210" i="16"/>
  <c r="N211" i="16"/>
  <c r="N212" i="16"/>
  <c r="N213" i="16"/>
  <c r="N214" i="16"/>
  <c r="N215" i="16"/>
  <c r="N216" i="16"/>
  <c r="N217" i="16"/>
  <c r="N218" i="16"/>
  <c r="N219" i="16"/>
  <c r="N220" i="16"/>
  <c r="N221" i="16"/>
  <c r="N222" i="16"/>
  <c r="N223" i="16"/>
  <c r="N224" i="16"/>
  <c r="N225" i="16"/>
  <c r="N226" i="16"/>
  <c r="N227" i="16"/>
  <c r="N228" i="16"/>
  <c r="N229" i="16"/>
  <c r="N230" i="16"/>
  <c r="N231" i="16"/>
  <c r="N232" i="16"/>
  <c r="N233" i="16"/>
  <c r="N234" i="16"/>
  <c r="N235" i="16"/>
  <c r="N236" i="16"/>
  <c r="N237" i="16"/>
  <c r="N238" i="16"/>
  <c r="N239" i="16"/>
  <c r="N240" i="16"/>
  <c r="N241" i="16"/>
  <c r="N242" i="16"/>
  <c r="N243" i="16"/>
  <c r="N244" i="16"/>
  <c r="N245" i="16"/>
  <c r="N246" i="16"/>
  <c r="N247" i="16"/>
  <c r="N248" i="16"/>
  <c r="N249" i="16"/>
  <c r="N250" i="16"/>
  <c r="N251" i="16"/>
  <c r="N252" i="16"/>
  <c r="N253" i="16"/>
  <c r="N254" i="16"/>
  <c r="N255" i="16"/>
  <c r="N256" i="16"/>
  <c r="N257" i="16"/>
  <c r="N258" i="16"/>
  <c r="N259" i="16"/>
  <c r="N260" i="16"/>
  <c r="N261" i="16"/>
  <c r="N262" i="16"/>
  <c r="N263" i="16"/>
  <c r="N264" i="16"/>
  <c r="N265" i="16"/>
  <c r="N266" i="16"/>
  <c r="N267" i="16"/>
  <c r="N268" i="16"/>
  <c r="N269" i="16"/>
  <c r="N270" i="16"/>
  <c r="N271" i="16"/>
  <c r="N272" i="16"/>
  <c r="N273" i="16"/>
  <c r="N274" i="16"/>
  <c r="N275" i="16"/>
  <c r="N276" i="16"/>
  <c r="N277" i="16"/>
  <c r="N278" i="16"/>
  <c r="N279" i="16"/>
  <c r="N280" i="16"/>
  <c r="N281" i="16"/>
  <c r="N282" i="16"/>
  <c r="N283" i="16"/>
  <c r="N284" i="16"/>
  <c r="N285" i="16"/>
  <c r="N286" i="16"/>
  <c r="N287" i="16"/>
  <c r="N288" i="16"/>
  <c r="N289" i="16"/>
  <c r="N290" i="16"/>
  <c r="N291" i="16"/>
  <c r="N292" i="16"/>
  <c r="N293" i="16"/>
  <c r="N294" i="16"/>
  <c r="N295" i="16"/>
  <c r="N296" i="16"/>
  <c r="N297" i="16"/>
  <c r="N298" i="16"/>
  <c r="N299" i="16"/>
  <c r="N300" i="16"/>
  <c r="N301" i="16"/>
  <c r="N302" i="16"/>
  <c r="N303" i="16"/>
  <c r="N304" i="16"/>
  <c r="N305" i="16"/>
  <c r="N306" i="16"/>
  <c r="N307" i="16"/>
  <c r="N308" i="16"/>
  <c r="N309" i="16"/>
  <c r="N310" i="16"/>
  <c r="N311" i="16"/>
  <c r="N312" i="16"/>
  <c r="N313" i="16"/>
  <c r="N314" i="16"/>
  <c r="N315" i="16"/>
  <c r="N316" i="16"/>
  <c r="N317" i="16"/>
  <c r="N318" i="16"/>
  <c r="N319" i="16"/>
  <c r="N320" i="16"/>
  <c r="N321" i="16"/>
  <c r="N322" i="16"/>
  <c r="N323" i="16"/>
  <c r="N324" i="16"/>
  <c r="N325" i="16"/>
  <c r="N326" i="16"/>
  <c r="N327" i="16"/>
  <c r="N328" i="16"/>
  <c r="N329" i="16"/>
  <c r="N330" i="16"/>
  <c r="N331" i="16"/>
  <c r="N332" i="16"/>
  <c r="N333" i="16"/>
  <c r="N334" i="16"/>
  <c r="N335" i="16"/>
  <c r="N336" i="16"/>
  <c r="N337" i="16"/>
  <c r="N338" i="16"/>
  <c r="N339" i="16"/>
  <c r="N340" i="16"/>
  <c r="N341" i="16"/>
  <c r="N342" i="16"/>
  <c r="N343" i="16"/>
  <c r="N344" i="16"/>
  <c r="N345" i="16"/>
  <c r="N346" i="16"/>
  <c r="N347" i="16"/>
  <c r="N348" i="16"/>
  <c r="N349" i="16"/>
  <c r="N350" i="16"/>
  <c r="N351" i="16"/>
  <c r="N352" i="16"/>
  <c r="N353" i="16"/>
  <c r="N354" i="16"/>
  <c r="N355" i="16"/>
  <c r="N356" i="16"/>
  <c r="N357" i="16"/>
  <c r="N358" i="16"/>
  <c r="N359" i="16"/>
  <c r="N360" i="16"/>
  <c r="N361" i="16"/>
  <c r="N362" i="16"/>
  <c r="N363" i="16"/>
  <c r="N364" i="16"/>
  <c r="N365" i="16"/>
  <c r="N366" i="16"/>
  <c r="N367" i="16"/>
  <c r="N368" i="16"/>
  <c r="N369" i="16"/>
  <c r="N370" i="16"/>
  <c r="N371" i="16"/>
  <c r="N372" i="16"/>
  <c r="N373" i="16"/>
  <c r="N374" i="16"/>
  <c r="N375" i="16"/>
  <c r="N376" i="16"/>
  <c r="N377" i="16"/>
  <c r="N378" i="16"/>
  <c r="N379" i="16"/>
  <c r="N380" i="16"/>
  <c r="N381" i="16"/>
  <c r="N382" i="16"/>
  <c r="N383" i="16"/>
  <c r="N384" i="16"/>
  <c r="N385" i="16"/>
  <c r="N386" i="16"/>
  <c r="N387" i="16"/>
  <c r="N388" i="16"/>
  <c r="N389" i="16"/>
  <c r="N390" i="16"/>
  <c r="N391" i="16"/>
  <c r="N392" i="16"/>
  <c r="N393" i="16"/>
  <c r="N394" i="16"/>
  <c r="N395" i="16"/>
  <c r="N396" i="16"/>
  <c r="N397" i="16"/>
  <c r="N398" i="16"/>
  <c r="N399" i="16"/>
  <c r="N400" i="16"/>
  <c r="N401" i="16"/>
  <c r="N402" i="16"/>
  <c r="N403" i="16"/>
  <c r="N404" i="16"/>
  <c r="N405" i="16"/>
  <c r="N406" i="16"/>
  <c r="N407" i="16"/>
  <c r="N408" i="16"/>
  <c r="N409" i="16"/>
  <c r="N410" i="16"/>
  <c r="N411" i="16"/>
  <c r="N412" i="16"/>
  <c r="N413" i="16"/>
  <c r="N414" i="16"/>
  <c r="N415" i="16"/>
  <c r="N416" i="16"/>
  <c r="N417" i="16"/>
  <c r="N418" i="16"/>
  <c r="N419" i="16"/>
  <c r="N420" i="16"/>
  <c r="N421" i="16"/>
  <c r="N422" i="16"/>
  <c r="N423" i="16"/>
  <c r="N424" i="16"/>
  <c r="N425" i="16"/>
  <c r="N426" i="16"/>
  <c r="N427" i="16"/>
  <c r="N428" i="16"/>
  <c r="N429" i="16"/>
  <c r="N430" i="16"/>
  <c r="N431" i="16"/>
  <c r="N432" i="16"/>
  <c r="N433" i="16"/>
  <c r="N434" i="16"/>
  <c r="N435" i="16"/>
  <c r="N436" i="16"/>
  <c r="N437" i="16"/>
  <c r="N438" i="16"/>
  <c r="N439" i="16"/>
  <c r="N440" i="16"/>
  <c r="N441" i="16"/>
  <c r="N442" i="16"/>
  <c r="N443" i="16"/>
  <c r="N444" i="16"/>
  <c r="N445" i="16"/>
  <c r="N446" i="16"/>
  <c r="N447" i="16"/>
  <c r="N448" i="16"/>
  <c r="N449" i="16"/>
  <c r="N450" i="16"/>
  <c r="N451" i="16"/>
  <c r="N452" i="16"/>
  <c r="N453" i="16"/>
  <c r="N454" i="16"/>
  <c r="N455" i="16"/>
  <c r="N456" i="16"/>
  <c r="N457" i="16"/>
  <c r="N458" i="16"/>
  <c r="N459" i="16"/>
  <c r="N460" i="16"/>
  <c r="N461" i="16"/>
  <c r="N462" i="16"/>
  <c r="N463" i="16"/>
  <c r="N464" i="16"/>
  <c r="N465" i="16"/>
  <c r="N466" i="16"/>
  <c r="N467" i="16"/>
  <c r="N468" i="16"/>
  <c r="N469" i="16"/>
  <c r="N470" i="16"/>
  <c r="N471" i="16"/>
  <c r="N472" i="16"/>
  <c r="N473" i="16"/>
  <c r="N474" i="16"/>
  <c r="N475" i="16"/>
  <c r="N476" i="16"/>
  <c r="N477" i="16"/>
  <c r="N478" i="16"/>
  <c r="N479" i="16"/>
  <c r="N480" i="16"/>
  <c r="N481" i="16"/>
  <c r="N482" i="16"/>
  <c r="N483" i="16"/>
  <c r="N484" i="16"/>
  <c r="N485" i="16"/>
  <c r="N486" i="16"/>
  <c r="N487" i="16"/>
  <c r="N488" i="16"/>
  <c r="N489" i="16"/>
  <c r="N490" i="16"/>
  <c r="N491" i="16"/>
  <c r="N492" i="16"/>
  <c r="N493" i="16"/>
  <c r="N494" i="16"/>
  <c r="N495" i="16"/>
  <c r="N496" i="16"/>
  <c r="N497" i="16"/>
  <c r="N498" i="16"/>
  <c r="N499" i="16"/>
  <c r="N500" i="16"/>
  <c r="N501" i="16"/>
  <c r="N502" i="16"/>
  <c r="N503" i="16"/>
  <c r="N504" i="16"/>
  <c r="N505" i="16"/>
  <c r="N506" i="16"/>
  <c r="N507" i="16"/>
  <c r="N508" i="16"/>
  <c r="N509" i="16"/>
  <c r="N510" i="16"/>
  <c r="N511" i="16"/>
  <c r="N512" i="16"/>
  <c r="N513" i="16"/>
  <c r="N514" i="16"/>
  <c r="N515" i="16"/>
  <c r="N516" i="16"/>
  <c r="N517" i="16"/>
  <c r="N518" i="16"/>
  <c r="N519" i="16"/>
  <c r="N520" i="16"/>
  <c r="N521" i="16"/>
  <c r="N522" i="16"/>
  <c r="N523" i="16"/>
  <c r="N524" i="16"/>
  <c r="N525" i="16"/>
  <c r="N526" i="16"/>
  <c r="N527" i="16"/>
  <c r="N528" i="16"/>
  <c r="N529" i="16"/>
  <c r="N530" i="16"/>
  <c r="N531" i="16"/>
  <c r="N532" i="16"/>
  <c r="N533" i="16"/>
  <c r="N534" i="16"/>
  <c r="N535" i="16"/>
  <c r="N536" i="16"/>
  <c r="N537" i="16"/>
  <c r="N538" i="16"/>
  <c r="N539" i="16"/>
  <c r="N540" i="16"/>
  <c r="N541" i="16"/>
  <c r="N542" i="16"/>
  <c r="N543" i="16"/>
  <c r="N544" i="16"/>
  <c r="N545" i="16"/>
  <c r="N546" i="16"/>
  <c r="N547" i="16"/>
  <c r="N548" i="16"/>
  <c r="N549" i="16"/>
  <c r="N550" i="16"/>
  <c r="X54" i="16"/>
  <c r="X55" i="16"/>
  <c r="X56" i="16"/>
  <c r="X57" i="16"/>
  <c r="X58" i="16"/>
  <c r="X59" i="16"/>
  <c r="X60" i="16"/>
  <c r="X61" i="16"/>
  <c r="X62" i="16"/>
  <c r="X63" i="16"/>
  <c r="X64" i="16"/>
  <c r="X65" i="16"/>
  <c r="X66" i="16"/>
  <c r="X67" i="16"/>
  <c r="X68" i="16"/>
  <c r="X69" i="16"/>
  <c r="X70" i="16"/>
  <c r="X71" i="16"/>
  <c r="X72" i="16"/>
  <c r="X73" i="16"/>
  <c r="X74" i="16"/>
  <c r="X75" i="16"/>
  <c r="X76" i="16"/>
  <c r="X77" i="16"/>
  <c r="X78" i="16"/>
  <c r="X79" i="16"/>
  <c r="X80" i="16"/>
  <c r="X81" i="16"/>
  <c r="X82" i="16"/>
  <c r="X83" i="16"/>
  <c r="X84" i="16"/>
  <c r="X85" i="16"/>
  <c r="X86" i="16"/>
  <c r="X87" i="16"/>
  <c r="X88" i="16"/>
  <c r="X89" i="16"/>
  <c r="X90" i="16"/>
  <c r="X91" i="16"/>
  <c r="X92" i="16"/>
  <c r="X93" i="16"/>
  <c r="X94" i="16"/>
  <c r="X95" i="16"/>
  <c r="X96" i="16"/>
  <c r="X97" i="16"/>
  <c r="X98" i="16"/>
  <c r="X99" i="16"/>
  <c r="X100" i="16"/>
  <c r="X101" i="16"/>
  <c r="X102" i="16"/>
  <c r="X103" i="16"/>
  <c r="X104" i="16"/>
  <c r="X105" i="16"/>
  <c r="X106" i="16"/>
  <c r="X107" i="16"/>
  <c r="X108" i="16"/>
  <c r="X109" i="16"/>
  <c r="X110" i="16"/>
  <c r="X111" i="16"/>
  <c r="X112" i="16"/>
  <c r="X113" i="16"/>
  <c r="X114" i="16"/>
  <c r="X115" i="16"/>
  <c r="X116" i="16"/>
  <c r="X117" i="16"/>
  <c r="X118" i="16"/>
  <c r="X119" i="16"/>
  <c r="X120" i="16"/>
  <c r="X121" i="16"/>
  <c r="X122" i="16"/>
  <c r="X123" i="16"/>
  <c r="X124" i="16"/>
  <c r="X125" i="16"/>
  <c r="X126" i="16"/>
  <c r="X127" i="16"/>
  <c r="X128" i="16"/>
  <c r="X129" i="16"/>
  <c r="X130" i="16"/>
  <c r="X131" i="16"/>
  <c r="X132" i="16"/>
  <c r="X133" i="16"/>
  <c r="X134" i="16"/>
  <c r="X135" i="16"/>
  <c r="X136" i="16"/>
  <c r="X137" i="16"/>
  <c r="X138" i="16"/>
  <c r="X139" i="16"/>
  <c r="X140" i="16"/>
  <c r="X141" i="16"/>
  <c r="X142" i="16"/>
  <c r="X143" i="16"/>
  <c r="X144" i="16"/>
  <c r="X145" i="16"/>
  <c r="X146" i="16"/>
  <c r="X147" i="16"/>
  <c r="X148" i="16"/>
  <c r="X149" i="16"/>
  <c r="X150" i="16"/>
  <c r="X151" i="16"/>
  <c r="X152" i="16"/>
  <c r="X153" i="16"/>
  <c r="X154" i="16"/>
  <c r="X155" i="16"/>
  <c r="X156" i="16"/>
  <c r="X157" i="16"/>
  <c r="X158" i="16"/>
  <c r="X159" i="16"/>
  <c r="X160" i="16"/>
  <c r="X161" i="16"/>
  <c r="X162" i="16"/>
  <c r="X163" i="16"/>
  <c r="X164" i="16"/>
  <c r="X165" i="16"/>
  <c r="X166" i="16"/>
  <c r="X167" i="16"/>
  <c r="X168" i="16"/>
  <c r="X169" i="16"/>
  <c r="X170" i="16"/>
  <c r="X171" i="16"/>
  <c r="X172" i="16"/>
  <c r="X173" i="16"/>
  <c r="X174" i="16"/>
  <c r="X175" i="16"/>
  <c r="X176" i="16"/>
  <c r="X177" i="16"/>
  <c r="X178" i="16"/>
  <c r="X179" i="16"/>
  <c r="X180" i="16"/>
  <c r="X181" i="16"/>
  <c r="X182" i="16"/>
  <c r="X183" i="16"/>
  <c r="X184" i="16"/>
  <c r="X185" i="16"/>
  <c r="X186" i="16"/>
  <c r="X187" i="16"/>
  <c r="X188" i="16"/>
  <c r="X189" i="16"/>
  <c r="X190" i="16"/>
  <c r="X191" i="16"/>
  <c r="X192" i="16"/>
  <c r="X193" i="16"/>
  <c r="X194" i="16"/>
  <c r="X195" i="16"/>
  <c r="X196" i="16"/>
  <c r="X197" i="16"/>
  <c r="X198" i="16"/>
  <c r="X199" i="16"/>
  <c r="X200" i="16"/>
  <c r="X201" i="16"/>
  <c r="X202" i="16"/>
  <c r="X203" i="16"/>
  <c r="X204" i="16"/>
  <c r="X205" i="16"/>
  <c r="X206" i="16"/>
  <c r="X207" i="16"/>
  <c r="X208" i="16"/>
  <c r="X209" i="16"/>
  <c r="X210" i="16"/>
  <c r="X211" i="16"/>
  <c r="X212" i="16"/>
  <c r="X213" i="16"/>
  <c r="X214" i="16"/>
  <c r="X215" i="16"/>
  <c r="X216" i="16"/>
  <c r="X217" i="16"/>
  <c r="X218" i="16"/>
  <c r="X219" i="16"/>
  <c r="X220" i="16"/>
  <c r="X221" i="16"/>
  <c r="X222" i="16"/>
  <c r="X223" i="16"/>
  <c r="X224" i="16"/>
  <c r="X225" i="16"/>
  <c r="X226" i="16"/>
  <c r="X227" i="16"/>
  <c r="X228" i="16"/>
  <c r="X229" i="16"/>
  <c r="X230" i="16"/>
  <c r="X231" i="16"/>
  <c r="X232" i="16"/>
  <c r="X233" i="16"/>
  <c r="X234" i="16"/>
  <c r="X235" i="16"/>
  <c r="X236" i="16"/>
  <c r="X237" i="16"/>
  <c r="X238" i="16"/>
  <c r="X239" i="16"/>
  <c r="X240" i="16"/>
  <c r="X241" i="16"/>
  <c r="X242" i="16"/>
  <c r="X243" i="16"/>
  <c r="X244" i="16"/>
  <c r="X245" i="16"/>
  <c r="X246" i="16"/>
  <c r="X247" i="16"/>
  <c r="X248" i="16"/>
  <c r="X249" i="16"/>
  <c r="X250" i="16"/>
  <c r="X251" i="16"/>
  <c r="X252" i="16"/>
  <c r="X253" i="16"/>
  <c r="X254" i="16"/>
  <c r="X255" i="16"/>
  <c r="X256" i="16"/>
  <c r="X257" i="16"/>
  <c r="X258" i="16"/>
  <c r="X259" i="16"/>
  <c r="X260" i="16"/>
  <c r="X261" i="16"/>
  <c r="X262" i="16"/>
  <c r="X263" i="16"/>
  <c r="X264" i="16"/>
  <c r="X265" i="16"/>
  <c r="X266" i="16"/>
  <c r="X267" i="16"/>
  <c r="X268" i="16"/>
  <c r="X269" i="16"/>
  <c r="X270" i="16"/>
  <c r="X271" i="16"/>
  <c r="X272" i="16"/>
  <c r="X273" i="16"/>
  <c r="X274" i="16"/>
  <c r="X275" i="16"/>
  <c r="X276" i="16"/>
  <c r="X277" i="16"/>
  <c r="X278" i="16"/>
  <c r="X279" i="16"/>
  <c r="X280" i="16"/>
  <c r="X281" i="16"/>
  <c r="X282" i="16"/>
  <c r="X283" i="16"/>
  <c r="X284" i="16"/>
  <c r="X285" i="16"/>
  <c r="X286" i="16"/>
  <c r="X287" i="16"/>
  <c r="X288" i="16"/>
  <c r="X289" i="16"/>
  <c r="X290" i="16"/>
  <c r="X291" i="16"/>
  <c r="X292" i="16"/>
  <c r="X293" i="16"/>
  <c r="X294" i="16"/>
  <c r="X295" i="16"/>
  <c r="X296" i="16"/>
  <c r="X297" i="16"/>
  <c r="X298" i="16"/>
  <c r="X299" i="16"/>
  <c r="X300" i="16"/>
  <c r="X301" i="16"/>
  <c r="X302" i="16"/>
  <c r="X303" i="16"/>
  <c r="X304" i="16"/>
  <c r="X305" i="16"/>
  <c r="X306" i="16"/>
  <c r="X307" i="16"/>
  <c r="X308" i="16"/>
  <c r="X309" i="16"/>
  <c r="X310" i="16"/>
  <c r="X311" i="16"/>
  <c r="X312" i="16"/>
  <c r="X313" i="16"/>
  <c r="X314" i="16"/>
  <c r="X315" i="16"/>
  <c r="X316" i="16"/>
  <c r="X317" i="16"/>
  <c r="X318" i="16"/>
  <c r="X319" i="16"/>
  <c r="X320" i="16"/>
  <c r="X321" i="16"/>
  <c r="X322" i="16"/>
  <c r="X323" i="16"/>
  <c r="X324" i="16"/>
  <c r="X325" i="16"/>
  <c r="X326" i="16"/>
  <c r="X327" i="16"/>
  <c r="X328" i="16"/>
  <c r="X329" i="16"/>
  <c r="X330" i="16"/>
  <c r="X331" i="16"/>
  <c r="X332" i="16"/>
  <c r="X333" i="16"/>
  <c r="X334" i="16"/>
  <c r="X335" i="16"/>
  <c r="X336" i="16"/>
  <c r="X337" i="16"/>
  <c r="X338" i="16"/>
  <c r="X339" i="16"/>
  <c r="X340" i="16"/>
  <c r="X341" i="16"/>
  <c r="X342" i="16"/>
  <c r="X343" i="16"/>
  <c r="X344" i="16"/>
  <c r="X345" i="16"/>
  <c r="X346" i="16"/>
  <c r="X347" i="16"/>
  <c r="X348" i="16"/>
  <c r="X349" i="16"/>
  <c r="X350" i="16"/>
  <c r="X351" i="16"/>
  <c r="X352" i="16"/>
  <c r="X353" i="16"/>
  <c r="X354" i="16"/>
  <c r="X355" i="16"/>
  <c r="X356" i="16"/>
  <c r="X357" i="16"/>
  <c r="X358" i="16"/>
  <c r="X359" i="16"/>
  <c r="X360" i="16"/>
  <c r="X361" i="16"/>
  <c r="X362" i="16"/>
  <c r="X363" i="16"/>
  <c r="X364" i="16"/>
  <c r="X365" i="16"/>
  <c r="X366" i="16"/>
  <c r="X367" i="16"/>
  <c r="X368" i="16"/>
  <c r="X369" i="16"/>
  <c r="X370" i="16"/>
  <c r="X371" i="16"/>
  <c r="X372" i="16"/>
  <c r="X373" i="16"/>
  <c r="X374" i="16"/>
  <c r="X375" i="16"/>
  <c r="X376" i="16"/>
  <c r="X377" i="16"/>
  <c r="X378" i="16"/>
  <c r="X379" i="16"/>
  <c r="X380" i="16"/>
  <c r="X381" i="16"/>
  <c r="X382" i="16"/>
  <c r="X383" i="16"/>
  <c r="X384" i="16"/>
  <c r="X385" i="16"/>
  <c r="X386" i="16"/>
  <c r="X387" i="16"/>
  <c r="X388" i="16"/>
  <c r="X389" i="16"/>
  <c r="X390" i="16"/>
  <c r="X391" i="16"/>
  <c r="X392" i="16"/>
  <c r="X393" i="16"/>
  <c r="X394" i="16"/>
  <c r="X395" i="16"/>
  <c r="X396" i="16"/>
  <c r="X397" i="16"/>
  <c r="X398" i="16"/>
  <c r="X399" i="16"/>
  <c r="X400" i="16"/>
  <c r="X401" i="16"/>
  <c r="X402" i="16"/>
  <c r="X403" i="16"/>
  <c r="X404" i="16"/>
  <c r="X405" i="16"/>
  <c r="X406" i="16"/>
  <c r="X407" i="16"/>
  <c r="X408" i="16"/>
  <c r="X409" i="16"/>
  <c r="X410" i="16"/>
  <c r="X411" i="16"/>
  <c r="X412" i="16"/>
  <c r="X413" i="16"/>
  <c r="X414" i="16"/>
  <c r="X415" i="16"/>
  <c r="X416" i="16"/>
  <c r="X417" i="16"/>
  <c r="X418" i="16"/>
  <c r="X419" i="16"/>
  <c r="X420" i="16"/>
  <c r="X421" i="16"/>
  <c r="X422" i="16"/>
  <c r="X423" i="16"/>
  <c r="X424" i="16"/>
  <c r="X425" i="16"/>
  <c r="X426" i="16"/>
  <c r="X427" i="16"/>
  <c r="X428" i="16"/>
  <c r="X429" i="16"/>
  <c r="X430" i="16"/>
  <c r="X431" i="16"/>
  <c r="X432" i="16"/>
  <c r="X433" i="16"/>
  <c r="X434" i="16"/>
  <c r="X435" i="16"/>
  <c r="X436" i="16"/>
  <c r="X437" i="16"/>
  <c r="X438" i="16"/>
  <c r="X439" i="16"/>
  <c r="X440" i="16"/>
  <c r="X441" i="16"/>
  <c r="X442" i="16"/>
  <c r="X443" i="16"/>
  <c r="X444" i="16"/>
  <c r="X445" i="16"/>
  <c r="X446" i="16"/>
  <c r="X447" i="16"/>
  <c r="X448" i="16"/>
  <c r="X449" i="16"/>
  <c r="X450" i="16"/>
  <c r="X451" i="16"/>
  <c r="X452" i="16"/>
  <c r="X453" i="16"/>
  <c r="X454" i="16"/>
  <c r="X455" i="16"/>
  <c r="X456" i="16"/>
  <c r="X457" i="16"/>
  <c r="X458" i="16"/>
  <c r="X459" i="16"/>
  <c r="X460" i="16"/>
  <c r="X461" i="16"/>
  <c r="X462" i="16"/>
  <c r="X463" i="16"/>
  <c r="X464" i="16"/>
  <c r="X465" i="16"/>
  <c r="X466" i="16"/>
  <c r="X467" i="16"/>
  <c r="X468" i="16"/>
  <c r="X469" i="16"/>
  <c r="X470" i="16"/>
  <c r="X471" i="16"/>
  <c r="X472" i="16"/>
  <c r="X473" i="16"/>
  <c r="X474" i="16"/>
  <c r="X475" i="16"/>
  <c r="X476" i="16"/>
  <c r="X477" i="16"/>
  <c r="X478" i="16"/>
  <c r="X479" i="16"/>
  <c r="X480" i="16"/>
  <c r="X481" i="16"/>
  <c r="X482" i="16"/>
  <c r="X483" i="16"/>
  <c r="X484" i="16"/>
  <c r="X485" i="16"/>
  <c r="X486" i="16"/>
  <c r="X487" i="16"/>
  <c r="X488" i="16"/>
  <c r="X489" i="16"/>
  <c r="X490" i="16"/>
  <c r="X491" i="16"/>
  <c r="X492" i="16"/>
  <c r="X493" i="16"/>
  <c r="X494" i="16"/>
  <c r="X495" i="16"/>
  <c r="X496" i="16"/>
  <c r="X497" i="16"/>
  <c r="X498" i="16"/>
  <c r="X499" i="16"/>
  <c r="X500" i="16"/>
  <c r="X501" i="16"/>
  <c r="X502" i="16"/>
  <c r="X503" i="16"/>
  <c r="X504" i="16"/>
  <c r="X505" i="16"/>
  <c r="X506" i="16"/>
  <c r="X507" i="16"/>
  <c r="X508" i="16"/>
  <c r="X509" i="16"/>
  <c r="X510" i="16"/>
  <c r="X511" i="16"/>
  <c r="X512" i="16"/>
  <c r="X513" i="16"/>
  <c r="X514" i="16"/>
  <c r="X515" i="16"/>
  <c r="X516" i="16"/>
  <c r="X517" i="16"/>
  <c r="X518" i="16"/>
  <c r="X519" i="16"/>
  <c r="X520" i="16"/>
  <c r="X521" i="16"/>
  <c r="X522" i="16"/>
  <c r="X523" i="16"/>
  <c r="X524" i="16"/>
  <c r="X525" i="16"/>
  <c r="X526" i="16"/>
  <c r="X527" i="16"/>
  <c r="X528" i="16"/>
  <c r="X529" i="16"/>
  <c r="X530" i="16"/>
  <c r="X531" i="16"/>
  <c r="X532" i="16"/>
  <c r="X533" i="16"/>
  <c r="X534" i="16"/>
  <c r="X535" i="16"/>
  <c r="X536" i="16"/>
  <c r="X537" i="16"/>
  <c r="X538" i="16"/>
  <c r="X539" i="16"/>
  <c r="X540" i="16"/>
  <c r="X541" i="16"/>
  <c r="X542" i="16"/>
  <c r="X543" i="16"/>
  <c r="X544" i="16"/>
  <c r="X545" i="16"/>
  <c r="X546" i="16"/>
  <c r="X547" i="16"/>
  <c r="X548" i="16"/>
  <c r="X549" i="16"/>
  <c r="X550" i="16"/>
  <c r="AF54" i="16"/>
  <c r="AF55" i="16"/>
  <c r="AF56" i="16"/>
  <c r="AF57" i="16"/>
  <c r="AF58" i="16"/>
  <c r="AF59" i="16"/>
  <c r="AF60" i="16"/>
  <c r="AF61" i="16"/>
  <c r="AF62" i="16"/>
  <c r="AF63" i="16"/>
  <c r="AF64" i="16"/>
  <c r="AF65" i="16"/>
  <c r="AF66" i="16"/>
  <c r="AF67" i="16"/>
  <c r="AF68" i="16"/>
  <c r="AF69" i="16"/>
  <c r="AF70" i="16"/>
  <c r="AF71" i="16"/>
  <c r="AF72" i="16"/>
  <c r="AF73" i="16"/>
  <c r="AF74" i="16"/>
  <c r="AF75" i="16"/>
  <c r="AF76" i="16"/>
  <c r="AF77" i="16"/>
  <c r="AF78" i="16"/>
  <c r="AF79" i="16"/>
  <c r="AF80" i="16"/>
  <c r="AF81" i="16"/>
  <c r="AF82" i="16"/>
  <c r="AF83" i="16"/>
  <c r="AF84" i="16"/>
  <c r="AF85" i="16"/>
  <c r="AF86" i="16"/>
  <c r="AF87" i="16"/>
  <c r="AF88" i="16"/>
  <c r="AF89" i="16"/>
  <c r="AF90" i="16"/>
  <c r="AF91" i="16"/>
  <c r="AF92" i="16"/>
  <c r="AF93" i="16"/>
  <c r="AF94" i="16"/>
  <c r="AF95" i="16"/>
  <c r="AF96" i="16"/>
  <c r="AF97" i="16"/>
  <c r="AF98" i="16"/>
  <c r="AF99" i="16"/>
  <c r="AF100" i="16"/>
  <c r="AF101" i="16"/>
  <c r="AF102" i="16"/>
  <c r="AF103" i="16"/>
  <c r="AF104" i="16"/>
  <c r="AF105" i="16"/>
  <c r="AF106" i="16"/>
  <c r="AF107" i="16"/>
  <c r="AF108" i="16"/>
  <c r="AF109" i="16"/>
  <c r="AF110" i="16"/>
  <c r="AF111" i="16"/>
  <c r="AF112" i="16"/>
  <c r="AF113" i="16"/>
  <c r="AF114" i="16"/>
  <c r="AF115" i="16"/>
  <c r="AF116" i="16"/>
  <c r="AF117" i="16"/>
  <c r="AF118" i="16"/>
  <c r="AF119" i="16"/>
  <c r="AF120" i="16"/>
  <c r="AF121" i="16"/>
  <c r="AF122" i="16"/>
  <c r="AF123" i="16"/>
  <c r="AF124" i="16"/>
  <c r="AF125" i="16"/>
  <c r="AF126" i="16"/>
  <c r="AF127" i="16"/>
  <c r="AF128" i="16"/>
  <c r="AF129" i="16"/>
  <c r="AF130" i="16"/>
  <c r="AF131" i="16"/>
  <c r="AF132" i="16"/>
  <c r="AF133" i="16"/>
  <c r="AF134" i="16"/>
  <c r="AF135" i="16"/>
  <c r="AF136" i="16"/>
  <c r="AF137" i="16"/>
  <c r="AF138" i="16"/>
  <c r="AF139" i="16"/>
  <c r="AF140" i="16"/>
  <c r="AF141" i="16"/>
  <c r="AF142" i="16"/>
  <c r="AF143" i="16"/>
  <c r="AF144" i="16"/>
  <c r="AF145" i="16"/>
  <c r="AF146" i="16"/>
  <c r="AF147" i="16"/>
  <c r="AF148" i="16"/>
  <c r="AF149" i="16"/>
  <c r="AF150" i="16"/>
  <c r="AF151" i="16"/>
  <c r="AF152" i="16"/>
  <c r="AF153" i="16"/>
  <c r="AF154" i="16"/>
  <c r="AF155" i="16"/>
  <c r="AF156" i="16"/>
  <c r="AF157" i="16"/>
  <c r="AF158" i="16"/>
  <c r="AF159" i="16"/>
  <c r="AF160" i="16"/>
  <c r="AF161" i="16"/>
  <c r="AF162" i="16"/>
  <c r="AF163" i="16"/>
  <c r="AF164" i="16"/>
  <c r="AF165" i="16"/>
  <c r="AF166" i="16"/>
  <c r="AF167" i="16"/>
  <c r="AF168" i="16"/>
  <c r="AF169" i="16"/>
  <c r="AF170" i="16"/>
  <c r="AF171" i="16"/>
  <c r="AF172" i="16"/>
  <c r="AF173" i="16"/>
  <c r="AF174" i="16"/>
  <c r="AF175" i="16"/>
  <c r="AF176" i="16"/>
  <c r="AF177" i="16"/>
  <c r="AF178" i="16"/>
  <c r="AF179" i="16"/>
  <c r="AF180" i="16"/>
  <c r="AF181" i="16"/>
  <c r="AF182" i="16"/>
  <c r="AF183" i="16"/>
  <c r="AF184" i="16"/>
  <c r="AF185" i="16"/>
  <c r="AF186" i="16"/>
  <c r="AF187" i="16"/>
  <c r="AF188" i="16"/>
  <c r="AF189" i="16"/>
  <c r="AF190" i="16"/>
  <c r="AF191" i="16"/>
  <c r="AF192" i="16"/>
  <c r="AF193" i="16"/>
  <c r="AF194" i="16"/>
  <c r="AF195" i="16"/>
  <c r="AF196" i="16"/>
  <c r="AF197" i="16"/>
  <c r="AF198" i="16"/>
  <c r="AF199" i="16"/>
  <c r="AF200" i="16"/>
  <c r="AF201" i="16"/>
  <c r="AF202" i="16"/>
  <c r="AF203" i="16"/>
  <c r="AF204" i="16"/>
  <c r="AF205" i="16"/>
  <c r="AF206" i="16"/>
  <c r="AF207" i="16"/>
  <c r="AF208" i="16"/>
  <c r="AF209" i="16"/>
  <c r="AF210" i="16"/>
  <c r="AF211" i="16"/>
  <c r="AF212" i="16"/>
  <c r="AF213" i="16"/>
  <c r="AF214" i="16"/>
  <c r="AF215" i="16"/>
  <c r="AF216" i="16"/>
  <c r="AF217" i="16"/>
  <c r="AF218" i="16"/>
  <c r="AF219" i="16"/>
  <c r="AF220" i="16"/>
  <c r="AF221" i="16"/>
  <c r="AF222" i="16"/>
  <c r="AF223" i="16"/>
  <c r="AF224" i="16"/>
  <c r="AF225" i="16"/>
  <c r="AF226" i="16"/>
  <c r="AF227" i="16"/>
  <c r="AF228" i="16"/>
  <c r="AF229" i="16"/>
  <c r="AF230" i="16"/>
  <c r="AF231" i="16"/>
  <c r="AF232" i="16"/>
  <c r="AF233" i="16"/>
  <c r="AF234" i="16"/>
  <c r="AF235" i="16"/>
  <c r="AF236" i="16"/>
  <c r="AF237" i="16"/>
  <c r="AF238" i="16"/>
  <c r="AF239" i="16"/>
  <c r="AF240" i="16"/>
  <c r="AF241" i="16"/>
  <c r="AF242" i="16"/>
  <c r="AF243" i="16"/>
  <c r="AF244" i="16"/>
  <c r="AF245" i="16"/>
  <c r="AF246" i="16"/>
  <c r="AF247" i="16"/>
  <c r="AF248" i="16"/>
  <c r="AF249" i="16"/>
  <c r="AF250" i="16"/>
  <c r="AF251" i="16"/>
  <c r="AF252" i="16"/>
  <c r="AF253" i="16"/>
  <c r="AF254" i="16"/>
  <c r="AF255" i="16"/>
  <c r="AF256" i="16"/>
  <c r="AF257" i="16"/>
  <c r="AF258" i="16"/>
  <c r="AF259" i="16"/>
  <c r="AF260" i="16"/>
  <c r="AF261" i="16"/>
  <c r="AF262" i="16"/>
  <c r="AF263" i="16"/>
  <c r="AF264" i="16"/>
  <c r="AF265" i="16"/>
  <c r="AF266" i="16"/>
  <c r="AF267" i="16"/>
  <c r="AF268" i="16"/>
  <c r="AF269" i="16"/>
  <c r="AF270" i="16"/>
  <c r="AF271" i="16"/>
  <c r="AF272" i="16"/>
  <c r="AF273" i="16"/>
  <c r="AF274" i="16"/>
  <c r="AF275" i="16"/>
  <c r="AF276" i="16"/>
  <c r="AF277" i="16"/>
  <c r="AF278" i="16"/>
  <c r="AF279" i="16"/>
  <c r="AF280" i="16"/>
  <c r="AF281" i="16"/>
  <c r="AF282" i="16"/>
  <c r="AF283" i="16"/>
  <c r="AF284" i="16"/>
  <c r="AF285" i="16"/>
  <c r="AF286" i="16"/>
  <c r="AF287" i="16"/>
  <c r="AF288" i="16"/>
  <c r="AF289" i="16"/>
  <c r="AF290" i="16"/>
  <c r="AF291" i="16"/>
  <c r="AF292" i="16"/>
  <c r="AF293" i="16"/>
  <c r="AF294" i="16"/>
  <c r="AF295" i="16"/>
  <c r="AF296" i="16"/>
  <c r="AF297" i="16"/>
  <c r="AF298" i="16"/>
  <c r="AF299" i="16"/>
  <c r="AF300" i="16"/>
  <c r="AF301" i="16"/>
  <c r="AF302" i="16"/>
  <c r="AF303" i="16"/>
  <c r="AF304" i="16"/>
  <c r="AF305" i="16"/>
  <c r="AF306" i="16"/>
  <c r="AF307" i="16"/>
  <c r="AF308" i="16"/>
  <c r="AF309" i="16"/>
  <c r="AF310" i="16"/>
  <c r="AF311" i="16"/>
  <c r="AF312" i="16"/>
  <c r="AF313" i="16"/>
  <c r="AF314" i="16"/>
  <c r="AF315" i="16"/>
  <c r="AF316" i="16"/>
  <c r="AF317" i="16"/>
  <c r="AF318" i="16"/>
  <c r="AF319" i="16"/>
  <c r="AF320" i="16"/>
  <c r="AF321" i="16"/>
  <c r="AF322" i="16"/>
  <c r="AF323" i="16"/>
  <c r="AF324" i="16"/>
  <c r="AF325" i="16"/>
  <c r="AF326" i="16"/>
  <c r="AF327" i="16"/>
  <c r="AF328" i="16"/>
  <c r="AF329" i="16"/>
  <c r="AF330" i="16"/>
  <c r="AF331" i="16"/>
  <c r="AF332" i="16"/>
  <c r="AF333" i="16"/>
  <c r="AF334" i="16"/>
  <c r="AF335" i="16"/>
  <c r="AF336" i="16"/>
  <c r="AF337" i="16"/>
  <c r="AF338" i="16"/>
  <c r="AF339" i="16"/>
  <c r="AF340" i="16"/>
  <c r="AF341" i="16"/>
  <c r="AF342" i="16"/>
  <c r="AF343" i="16"/>
  <c r="AF344" i="16"/>
  <c r="AF345" i="16"/>
  <c r="AF346" i="16"/>
  <c r="AF347" i="16"/>
  <c r="AF348" i="16"/>
  <c r="AF349" i="16"/>
  <c r="AF350" i="16"/>
  <c r="AF351" i="16"/>
  <c r="AF352" i="16"/>
  <c r="AF353" i="16"/>
  <c r="AF354" i="16"/>
  <c r="AF355" i="16"/>
  <c r="AF356" i="16"/>
  <c r="AF357" i="16"/>
  <c r="AF358" i="16"/>
  <c r="AF359" i="16"/>
  <c r="AF360" i="16"/>
  <c r="AF361" i="16"/>
  <c r="AF362" i="16"/>
  <c r="AF363" i="16"/>
  <c r="AF364" i="16"/>
  <c r="AF365" i="16"/>
  <c r="AF366" i="16"/>
  <c r="AF367" i="16"/>
  <c r="AF368" i="16"/>
  <c r="AF369" i="16"/>
  <c r="AF370" i="16"/>
  <c r="AF371" i="16"/>
  <c r="AF372" i="16"/>
  <c r="AF373" i="16"/>
  <c r="AF374" i="16"/>
  <c r="AF375" i="16"/>
  <c r="AF376" i="16"/>
  <c r="AF377" i="16"/>
  <c r="AF378" i="16"/>
  <c r="AF379" i="16"/>
  <c r="AF380" i="16"/>
  <c r="AF381" i="16"/>
  <c r="AF382" i="16"/>
  <c r="AF383" i="16"/>
  <c r="AF384" i="16"/>
  <c r="AF385" i="16"/>
  <c r="AF386" i="16"/>
  <c r="AF387" i="16"/>
  <c r="AF388" i="16"/>
  <c r="AF389" i="16"/>
  <c r="AF390" i="16"/>
  <c r="AF391" i="16"/>
  <c r="AF392" i="16"/>
  <c r="AF393" i="16"/>
  <c r="AF394" i="16"/>
  <c r="AF395" i="16"/>
  <c r="AF396" i="16"/>
  <c r="AF397" i="16"/>
  <c r="AF398" i="16"/>
  <c r="AF399" i="16"/>
  <c r="AF400" i="16"/>
  <c r="AF401" i="16"/>
  <c r="AF402" i="16"/>
  <c r="AF403" i="16"/>
  <c r="AF404" i="16"/>
  <c r="AF405" i="16"/>
  <c r="AF406" i="16"/>
  <c r="AF407" i="16"/>
  <c r="AF408" i="16"/>
  <c r="AF409" i="16"/>
  <c r="AF410" i="16"/>
  <c r="AF411" i="16"/>
  <c r="AF412" i="16"/>
  <c r="AF413" i="16"/>
  <c r="AF414" i="16"/>
  <c r="AF415" i="16"/>
  <c r="AF416" i="16"/>
  <c r="AF417" i="16"/>
  <c r="AF418" i="16"/>
  <c r="AF419" i="16"/>
  <c r="AF420" i="16"/>
  <c r="AF421" i="16"/>
  <c r="AF422" i="16"/>
  <c r="AF423" i="16"/>
  <c r="AF424" i="16"/>
  <c r="AF425" i="16"/>
  <c r="AF426" i="16"/>
  <c r="AF427" i="16"/>
  <c r="AF428" i="16"/>
  <c r="AF429" i="16"/>
  <c r="AF430" i="16"/>
  <c r="AF431" i="16"/>
  <c r="AF432" i="16"/>
  <c r="AF433" i="16"/>
  <c r="AF434" i="16"/>
  <c r="AF435" i="16"/>
  <c r="AF436" i="16"/>
  <c r="AF437" i="16"/>
  <c r="AF438" i="16"/>
  <c r="AF439" i="16"/>
  <c r="AF440" i="16"/>
  <c r="AF441" i="16"/>
  <c r="AF442" i="16"/>
  <c r="AF443" i="16"/>
  <c r="AF444" i="16"/>
  <c r="AF445" i="16"/>
  <c r="AF446" i="16"/>
  <c r="AF447" i="16"/>
  <c r="AF448" i="16"/>
  <c r="AF449" i="16"/>
  <c r="AF450" i="16"/>
  <c r="AF451" i="16"/>
  <c r="AF452" i="16"/>
  <c r="AF453" i="16"/>
  <c r="AF454" i="16"/>
  <c r="AF455" i="16"/>
  <c r="AF456" i="16"/>
  <c r="AF457" i="16"/>
  <c r="AF458" i="16"/>
  <c r="AF459" i="16"/>
  <c r="AF460" i="16"/>
  <c r="AF461" i="16"/>
  <c r="AF462" i="16"/>
  <c r="AF463" i="16"/>
  <c r="AF464" i="16"/>
  <c r="AF465" i="16"/>
  <c r="AF466" i="16"/>
  <c r="AF467" i="16"/>
  <c r="AF468" i="16"/>
  <c r="AF469" i="16"/>
  <c r="AF470" i="16"/>
  <c r="AF471" i="16"/>
  <c r="AF472" i="16"/>
  <c r="AF473" i="16"/>
  <c r="AF474" i="16"/>
  <c r="AF475" i="16"/>
  <c r="AF476" i="16"/>
  <c r="AF477" i="16"/>
  <c r="AF478" i="16"/>
  <c r="AF479" i="16"/>
  <c r="AF480" i="16"/>
  <c r="AF481" i="16"/>
  <c r="AF482" i="16"/>
  <c r="AF483" i="16"/>
  <c r="AF484" i="16"/>
  <c r="AF485" i="16"/>
  <c r="AF486" i="16"/>
  <c r="AF487" i="16"/>
  <c r="AF488" i="16"/>
  <c r="AF489" i="16"/>
  <c r="AF490" i="16"/>
  <c r="AF491" i="16"/>
  <c r="AF492" i="16"/>
  <c r="AF493" i="16"/>
  <c r="AF494" i="16"/>
  <c r="AF495" i="16"/>
  <c r="AF496" i="16"/>
  <c r="AF497" i="16"/>
  <c r="AF498" i="16"/>
  <c r="AF499" i="16"/>
  <c r="AF500" i="16"/>
  <c r="AF501" i="16"/>
  <c r="AF502" i="16"/>
  <c r="AF503" i="16"/>
  <c r="AF504" i="16"/>
  <c r="AF505" i="16"/>
  <c r="AF506" i="16"/>
  <c r="AF507" i="16"/>
  <c r="AF508" i="16"/>
  <c r="AF509" i="16"/>
  <c r="AF510" i="16"/>
  <c r="AF511" i="16"/>
  <c r="AF512" i="16"/>
  <c r="AF513" i="16"/>
  <c r="AF514" i="16"/>
  <c r="AF515" i="16"/>
  <c r="AF516" i="16"/>
  <c r="AF517" i="16"/>
  <c r="AF518" i="16"/>
  <c r="AF519" i="16"/>
  <c r="AF520" i="16"/>
  <c r="AF521" i="16"/>
  <c r="AF522" i="16"/>
  <c r="AF523" i="16"/>
  <c r="AF524" i="16"/>
  <c r="AF525" i="16"/>
  <c r="AF526" i="16"/>
  <c r="AF527" i="16"/>
  <c r="AF528" i="16"/>
  <c r="AF529" i="16"/>
  <c r="AF530" i="16"/>
  <c r="AF531" i="16"/>
  <c r="AF532" i="16"/>
  <c r="AF533" i="16"/>
  <c r="AF534" i="16"/>
  <c r="AF535" i="16"/>
  <c r="AF536" i="16"/>
  <c r="AF537" i="16"/>
  <c r="AF538" i="16"/>
  <c r="AF539" i="16"/>
  <c r="AF540" i="16"/>
  <c r="AF541" i="16"/>
  <c r="AF542" i="16"/>
  <c r="AF543" i="16"/>
  <c r="AF544" i="16"/>
  <c r="AF545" i="16"/>
  <c r="AF546" i="16"/>
  <c r="AF547" i="16"/>
  <c r="AF548" i="16"/>
  <c r="AF549" i="16"/>
  <c r="AF550" i="16"/>
  <c r="AJ54" i="16"/>
  <c r="AJ55" i="16"/>
  <c r="AJ56" i="16"/>
  <c r="AJ57" i="16"/>
  <c r="AJ58" i="16"/>
  <c r="AJ59" i="16"/>
  <c r="AJ60" i="16"/>
  <c r="AJ61" i="16"/>
  <c r="AJ62" i="16"/>
  <c r="AJ63" i="16"/>
  <c r="AJ64" i="16"/>
  <c r="AJ65" i="16"/>
  <c r="AJ66" i="16"/>
  <c r="AJ67" i="16"/>
  <c r="AJ68" i="16"/>
  <c r="AJ69" i="16"/>
  <c r="AJ70" i="16"/>
  <c r="AJ71" i="16"/>
  <c r="AJ72" i="16"/>
  <c r="AJ73" i="16"/>
  <c r="AJ74" i="16"/>
  <c r="AJ75" i="16"/>
  <c r="AJ76" i="16"/>
  <c r="AJ77" i="16"/>
  <c r="AJ78" i="16"/>
  <c r="AJ79" i="16"/>
  <c r="AJ80" i="16"/>
  <c r="AJ81" i="16"/>
  <c r="AJ82" i="16"/>
  <c r="AJ83" i="16"/>
  <c r="AJ84" i="16"/>
  <c r="AJ85" i="16"/>
  <c r="AJ86" i="16"/>
  <c r="AJ87" i="16"/>
  <c r="AJ88" i="16"/>
  <c r="AJ89" i="16"/>
  <c r="AJ90" i="16"/>
  <c r="AJ91" i="16"/>
  <c r="AJ92" i="16"/>
  <c r="AJ93" i="16"/>
  <c r="AJ94" i="16"/>
  <c r="AJ95" i="16"/>
  <c r="AJ96" i="16"/>
  <c r="AJ97" i="16"/>
  <c r="AJ98" i="16"/>
  <c r="AJ99" i="16"/>
  <c r="AJ100" i="16"/>
  <c r="AJ101" i="16"/>
  <c r="AJ102" i="16"/>
  <c r="AJ103" i="16"/>
  <c r="AJ104" i="16"/>
  <c r="AJ105" i="16"/>
  <c r="AJ106" i="16"/>
  <c r="AJ107" i="16"/>
  <c r="AJ108" i="16"/>
  <c r="AJ109" i="16"/>
  <c r="AJ110" i="16"/>
  <c r="AJ111" i="16"/>
  <c r="AJ112" i="16"/>
  <c r="AJ113" i="16"/>
  <c r="AJ114" i="16"/>
  <c r="AJ115" i="16"/>
  <c r="AJ116" i="16"/>
  <c r="AJ117" i="16"/>
  <c r="AJ118" i="16"/>
  <c r="AJ119" i="16"/>
  <c r="AJ120" i="16"/>
  <c r="AJ121" i="16"/>
  <c r="AJ122" i="16"/>
  <c r="AJ123" i="16"/>
  <c r="AJ124" i="16"/>
  <c r="AJ125" i="16"/>
  <c r="AJ126" i="16"/>
  <c r="AJ127" i="16"/>
  <c r="AJ128" i="16"/>
  <c r="AJ129" i="16"/>
  <c r="AJ130" i="16"/>
  <c r="AJ131" i="16"/>
  <c r="AJ132" i="16"/>
  <c r="AJ133" i="16"/>
  <c r="AJ134" i="16"/>
  <c r="AJ135" i="16"/>
  <c r="AJ136" i="16"/>
  <c r="AJ137" i="16"/>
  <c r="AJ138" i="16"/>
  <c r="AJ139" i="16"/>
  <c r="AJ140" i="16"/>
  <c r="AJ141" i="16"/>
  <c r="AJ142" i="16"/>
  <c r="AJ143" i="16"/>
  <c r="AJ144" i="16"/>
  <c r="AJ145" i="16"/>
  <c r="AJ146" i="16"/>
  <c r="AJ147" i="16"/>
  <c r="AJ148" i="16"/>
  <c r="AJ149" i="16"/>
  <c r="AJ150" i="16"/>
  <c r="AJ151" i="16"/>
  <c r="AJ152" i="16"/>
  <c r="AJ153" i="16"/>
  <c r="AJ154" i="16"/>
  <c r="AJ155" i="16"/>
  <c r="AJ156" i="16"/>
  <c r="AJ157" i="16"/>
  <c r="AJ158" i="16"/>
  <c r="AJ159" i="16"/>
  <c r="AJ160" i="16"/>
  <c r="AJ161" i="16"/>
  <c r="AJ162" i="16"/>
  <c r="AJ163" i="16"/>
  <c r="AJ164" i="16"/>
  <c r="AJ165" i="16"/>
  <c r="AJ166" i="16"/>
  <c r="AJ167" i="16"/>
  <c r="AJ168" i="16"/>
  <c r="AJ169" i="16"/>
  <c r="AJ170" i="16"/>
  <c r="AJ171" i="16"/>
  <c r="AJ172" i="16"/>
  <c r="AJ173" i="16"/>
  <c r="AJ174" i="16"/>
  <c r="AJ175" i="16"/>
  <c r="AJ176" i="16"/>
  <c r="AJ177" i="16"/>
  <c r="AJ178" i="16"/>
  <c r="AJ179" i="16"/>
  <c r="AJ180" i="16"/>
  <c r="AJ181" i="16"/>
  <c r="AJ182" i="16"/>
  <c r="AJ183" i="16"/>
  <c r="AJ184" i="16"/>
  <c r="AJ185" i="16"/>
  <c r="AJ186" i="16"/>
  <c r="AJ187" i="16"/>
  <c r="AJ188" i="16"/>
  <c r="AJ189" i="16"/>
  <c r="AJ190" i="16"/>
  <c r="AJ191" i="16"/>
  <c r="AJ192" i="16"/>
  <c r="AJ193" i="16"/>
  <c r="AJ194" i="16"/>
  <c r="AJ195" i="16"/>
  <c r="AJ196" i="16"/>
  <c r="AJ197" i="16"/>
  <c r="AJ198" i="16"/>
  <c r="AJ199" i="16"/>
  <c r="AJ200" i="16"/>
  <c r="AJ201" i="16"/>
  <c r="AJ202" i="16"/>
  <c r="AJ203" i="16"/>
  <c r="AJ204" i="16"/>
  <c r="AJ205" i="16"/>
  <c r="AJ206" i="16"/>
  <c r="AJ207" i="16"/>
  <c r="AJ208" i="16"/>
  <c r="AJ209" i="16"/>
  <c r="AJ210" i="16"/>
  <c r="AJ211" i="16"/>
  <c r="AJ212" i="16"/>
  <c r="AJ213" i="16"/>
  <c r="AJ214" i="16"/>
  <c r="AJ215" i="16"/>
  <c r="AJ216" i="16"/>
  <c r="AJ217" i="16"/>
  <c r="AJ218" i="16"/>
  <c r="AJ219" i="16"/>
  <c r="AJ220" i="16"/>
  <c r="AJ221" i="16"/>
  <c r="AJ222" i="16"/>
  <c r="AJ223" i="16"/>
  <c r="AJ224" i="16"/>
  <c r="AJ225" i="16"/>
  <c r="AJ226" i="16"/>
  <c r="AJ227" i="16"/>
  <c r="AJ228" i="16"/>
  <c r="AJ229" i="16"/>
  <c r="AJ230" i="16"/>
  <c r="AJ231" i="16"/>
  <c r="AJ232" i="16"/>
  <c r="AJ233" i="16"/>
  <c r="AJ234" i="16"/>
  <c r="AJ235" i="16"/>
  <c r="AJ236" i="16"/>
  <c r="AJ237" i="16"/>
  <c r="AJ238" i="16"/>
  <c r="AJ239" i="16"/>
  <c r="AJ240" i="16"/>
  <c r="AJ241" i="16"/>
  <c r="AJ242" i="16"/>
  <c r="AJ243" i="16"/>
  <c r="AJ244" i="16"/>
  <c r="AJ245" i="16"/>
  <c r="AJ246" i="16"/>
  <c r="AJ247" i="16"/>
  <c r="AJ248" i="16"/>
  <c r="AJ249" i="16"/>
  <c r="AJ250" i="16"/>
  <c r="AJ251" i="16"/>
  <c r="AJ252" i="16"/>
  <c r="AJ253" i="16"/>
  <c r="AJ254" i="16"/>
  <c r="AJ255" i="16"/>
  <c r="AJ256" i="16"/>
  <c r="AJ257" i="16"/>
  <c r="AJ258" i="16"/>
  <c r="AJ259" i="16"/>
  <c r="AJ260" i="16"/>
  <c r="AJ261" i="16"/>
  <c r="AJ262" i="16"/>
  <c r="AJ263" i="16"/>
  <c r="AJ264" i="16"/>
  <c r="AJ265" i="16"/>
  <c r="AJ266" i="16"/>
  <c r="AJ267" i="16"/>
  <c r="AJ268" i="16"/>
  <c r="AJ269" i="16"/>
  <c r="AJ270" i="16"/>
  <c r="AJ271" i="16"/>
  <c r="AJ272" i="16"/>
  <c r="AJ273" i="16"/>
  <c r="AJ274" i="16"/>
  <c r="AJ275" i="16"/>
  <c r="AJ276" i="16"/>
  <c r="AJ277" i="16"/>
  <c r="AJ278" i="16"/>
  <c r="AJ279" i="16"/>
  <c r="AJ280" i="16"/>
  <c r="AJ281" i="16"/>
  <c r="AJ282" i="16"/>
  <c r="AJ283" i="16"/>
  <c r="AJ284" i="16"/>
  <c r="AJ285" i="16"/>
  <c r="AJ286" i="16"/>
  <c r="AJ287" i="16"/>
  <c r="AJ288" i="16"/>
  <c r="AJ289" i="16"/>
  <c r="AJ290" i="16"/>
  <c r="AJ291" i="16"/>
  <c r="AJ292" i="16"/>
  <c r="AJ293" i="16"/>
  <c r="AJ294" i="16"/>
  <c r="AJ295" i="16"/>
  <c r="AJ296" i="16"/>
  <c r="AJ297" i="16"/>
  <c r="AJ298" i="16"/>
  <c r="AJ299" i="16"/>
  <c r="AJ300" i="16"/>
  <c r="AJ301" i="16"/>
  <c r="AJ302" i="16"/>
  <c r="AJ303" i="16"/>
  <c r="AJ304" i="16"/>
  <c r="AJ305" i="16"/>
  <c r="AJ306" i="16"/>
  <c r="AJ307" i="16"/>
  <c r="AJ308" i="16"/>
  <c r="AJ309" i="16"/>
  <c r="AJ310" i="16"/>
  <c r="AJ311" i="16"/>
  <c r="AJ312" i="16"/>
  <c r="AJ313" i="16"/>
  <c r="AJ314" i="16"/>
  <c r="AJ315" i="16"/>
  <c r="AJ316" i="16"/>
  <c r="AJ317" i="16"/>
  <c r="AJ318" i="16"/>
  <c r="AJ319" i="16"/>
  <c r="AJ320" i="16"/>
  <c r="AJ321" i="16"/>
  <c r="AJ322" i="16"/>
  <c r="AJ323" i="16"/>
  <c r="AJ324" i="16"/>
  <c r="AJ325" i="16"/>
  <c r="AJ326" i="16"/>
  <c r="AJ327" i="16"/>
  <c r="AJ328" i="16"/>
  <c r="AJ329" i="16"/>
  <c r="AJ330" i="16"/>
  <c r="AJ331" i="16"/>
  <c r="AJ332" i="16"/>
  <c r="AJ333" i="16"/>
  <c r="AJ334" i="16"/>
  <c r="AJ335" i="16"/>
  <c r="AJ336" i="16"/>
  <c r="AJ337" i="16"/>
  <c r="AJ338" i="16"/>
  <c r="AJ339" i="16"/>
  <c r="AJ340" i="16"/>
  <c r="AJ341" i="16"/>
  <c r="AJ342" i="16"/>
  <c r="AJ343" i="16"/>
  <c r="AJ344" i="16"/>
  <c r="AJ345" i="16"/>
  <c r="AJ346" i="16"/>
  <c r="AJ347" i="16"/>
  <c r="AJ348" i="16"/>
  <c r="AJ349" i="16"/>
  <c r="AJ350" i="16"/>
  <c r="AJ351" i="16"/>
  <c r="AJ352" i="16"/>
  <c r="AJ353" i="16"/>
  <c r="AJ354" i="16"/>
  <c r="AJ355" i="16"/>
  <c r="AJ356" i="16"/>
  <c r="AJ357" i="16"/>
  <c r="AJ358" i="16"/>
  <c r="AJ359" i="16"/>
  <c r="AJ360" i="16"/>
  <c r="AJ361" i="16"/>
  <c r="AJ362" i="16"/>
  <c r="AJ363" i="16"/>
  <c r="AJ364" i="16"/>
  <c r="AJ365" i="16"/>
  <c r="AJ366" i="16"/>
  <c r="AJ367" i="16"/>
  <c r="AJ368" i="16"/>
  <c r="AJ369" i="16"/>
  <c r="AJ370" i="16"/>
  <c r="AJ371" i="16"/>
  <c r="AJ372" i="16"/>
  <c r="AJ373" i="16"/>
  <c r="AJ374" i="16"/>
  <c r="AJ375" i="16"/>
  <c r="AJ376" i="16"/>
  <c r="AJ377" i="16"/>
  <c r="AJ378" i="16"/>
  <c r="AJ379" i="16"/>
  <c r="AJ380" i="16"/>
  <c r="AJ381" i="16"/>
  <c r="AJ382" i="16"/>
  <c r="AJ383" i="16"/>
  <c r="AJ384" i="16"/>
  <c r="AJ385" i="16"/>
  <c r="AJ386" i="16"/>
  <c r="AJ387" i="16"/>
  <c r="AJ388" i="16"/>
  <c r="AJ389" i="16"/>
  <c r="AJ390" i="16"/>
  <c r="AJ391" i="16"/>
  <c r="AJ392" i="16"/>
  <c r="AJ393" i="16"/>
  <c r="AJ394" i="16"/>
  <c r="AJ395" i="16"/>
  <c r="AJ396" i="16"/>
  <c r="AJ397" i="16"/>
  <c r="AJ398" i="16"/>
  <c r="AJ399" i="16"/>
  <c r="AJ400" i="16"/>
  <c r="AJ401" i="16"/>
  <c r="AJ402" i="16"/>
  <c r="AJ403" i="16"/>
  <c r="AJ404" i="16"/>
  <c r="AJ405" i="16"/>
  <c r="AJ406" i="16"/>
  <c r="AJ407" i="16"/>
  <c r="AJ408" i="16"/>
  <c r="AJ409" i="16"/>
  <c r="AJ410" i="16"/>
  <c r="AJ411" i="16"/>
  <c r="AJ412" i="16"/>
  <c r="AJ413" i="16"/>
  <c r="AJ414" i="16"/>
  <c r="AJ415" i="16"/>
  <c r="AJ416" i="16"/>
  <c r="AJ417" i="16"/>
  <c r="AJ418" i="16"/>
  <c r="AJ419" i="16"/>
  <c r="AJ420" i="16"/>
  <c r="AJ421" i="16"/>
  <c r="AJ422" i="16"/>
  <c r="AJ423" i="16"/>
  <c r="AJ424" i="16"/>
  <c r="AJ425" i="16"/>
  <c r="AJ426" i="16"/>
  <c r="AJ427" i="16"/>
  <c r="AJ428" i="16"/>
  <c r="AJ429" i="16"/>
  <c r="AJ430" i="16"/>
  <c r="AJ431" i="16"/>
  <c r="AJ432" i="16"/>
  <c r="AJ433" i="16"/>
  <c r="AJ434" i="16"/>
  <c r="AJ435" i="16"/>
  <c r="AJ436" i="16"/>
  <c r="AJ437" i="16"/>
  <c r="AJ438" i="16"/>
  <c r="AJ439" i="16"/>
  <c r="AJ440" i="16"/>
  <c r="AJ441" i="16"/>
  <c r="AJ442" i="16"/>
  <c r="AJ443" i="16"/>
  <c r="AJ444" i="16"/>
  <c r="AJ445" i="16"/>
  <c r="AJ446" i="16"/>
  <c r="AJ447" i="16"/>
  <c r="AJ448" i="16"/>
  <c r="AJ449" i="16"/>
  <c r="AJ450" i="16"/>
  <c r="AJ451" i="16"/>
  <c r="AJ452" i="16"/>
  <c r="AJ453" i="16"/>
  <c r="AJ454" i="16"/>
  <c r="AJ455" i="16"/>
  <c r="AJ456" i="16"/>
  <c r="AJ457" i="16"/>
  <c r="AJ458" i="16"/>
  <c r="AJ459" i="16"/>
  <c r="AJ460" i="16"/>
  <c r="AJ461" i="16"/>
  <c r="AJ462" i="16"/>
  <c r="AJ463" i="16"/>
  <c r="AJ464" i="16"/>
  <c r="AJ465" i="16"/>
  <c r="AJ466" i="16"/>
  <c r="AJ467" i="16"/>
  <c r="AJ468" i="16"/>
  <c r="AJ469" i="16"/>
  <c r="AJ470" i="16"/>
  <c r="AJ471" i="16"/>
  <c r="AJ472" i="16"/>
  <c r="AJ473" i="16"/>
  <c r="AJ474" i="16"/>
  <c r="AJ475" i="16"/>
  <c r="AJ476" i="16"/>
  <c r="AJ477" i="16"/>
  <c r="AJ478" i="16"/>
  <c r="AJ479" i="16"/>
  <c r="AJ480" i="16"/>
  <c r="AJ481" i="16"/>
  <c r="AJ482" i="16"/>
  <c r="AJ483" i="16"/>
  <c r="AJ484" i="16"/>
  <c r="AJ485" i="16"/>
  <c r="AJ486" i="16"/>
  <c r="AJ487" i="16"/>
  <c r="AJ488" i="16"/>
  <c r="AJ489" i="16"/>
  <c r="AJ490" i="16"/>
  <c r="AJ491" i="16"/>
  <c r="AJ492" i="16"/>
  <c r="AJ493" i="16"/>
  <c r="AJ494" i="16"/>
  <c r="AJ495" i="16"/>
  <c r="AJ496" i="16"/>
  <c r="AJ497" i="16"/>
  <c r="AJ498" i="16"/>
  <c r="AJ499" i="16"/>
  <c r="AJ500" i="16"/>
  <c r="AJ501" i="16"/>
  <c r="AJ502" i="16"/>
  <c r="AJ503" i="16"/>
  <c r="AJ504" i="16"/>
  <c r="AJ505" i="16"/>
  <c r="AJ506" i="16"/>
  <c r="AJ507" i="16"/>
  <c r="AJ508" i="16"/>
  <c r="AJ509" i="16"/>
  <c r="AJ510" i="16"/>
  <c r="AJ511" i="16"/>
  <c r="AJ512" i="16"/>
  <c r="AJ513" i="16"/>
  <c r="AJ514" i="16"/>
  <c r="AJ515" i="16"/>
  <c r="AJ516" i="16"/>
  <c r="AJ517" i="16"/>
  <c r="AJ518" i="16"/>
  <c r="AJ519" i="16"/>
  <c r="AJ520" i="16"/>
  <c r="AJ521" i="16"/>
  <c r="AJ522" i="16"/>
  <c r="AJ523" i="16"/>
  <c r="AJ524" i="16"/>
  <c r="AJ525" i="16"/>
  <c r="AJ526" i="16"/>
  <c r="AJ527" i="16"/>
  <c r="AJ528" i="16"/>
  <c r="AJ529" i="16"/>
  <c r="AJ530" i="16"/>
  <c r="AJ531" i="16"/>
  <c r="AJ532" i="16"/>
  <c r="AJ533" i="16"/>
  <c r="AJ534" i="16"/>
  <c r="AJ535" i="16"/>
  <c r="AJ536" i="16"/>
  <c r="AJ537" i="16"/>
  <c r="AJ538" i="16"/>
  <c r="AJ539" i="16"/>
  <c r="AJ540" i="16"/>
  <c r="AJ541" i="16"/>
  <c r="AJ542" i="16"/>
  <c r="AJ543" i="16"/>
  <c r="AJ544" i="16"/>
  <c r="AJ545" i="16"/>
  <c r="AJ546" i="16"/>
  <c r="AJ547" i="16"/>
  <c r="AJ548" i="16"/>
  <c r="AJ549" i="16"/>
  <c r="AJ550" i="16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319" i="15"/>
  <c r="G320" i="15"/>
  <c r="G321" i="15"/>
  <c r="G322" i="15"/>
  <c r="G323" i="15"/>
  <c r="G324" i="15"/>
  <c r="G325" i="15"/>
  <c r="G326" i="15"/>
  <c r="G327" i="15"/>
  <c r="G328" i="15"/>
  <c r="G329" i="15"/>
  <c r="G330" i="15"/>
  <c r="G331" i="15"/>
  <c r="G332" i="15"/>
  <c r="G333" i="15"/>
  <c r="G334" i="15"/>
  <c r="G335" i="15"/>
  <c r="G336" i="15"/>
  <c r="G337" i="15"/>
  <c r="G338" i="15"/>
  <c r="G339" i="15"/>
  <c r="G340" i="15"/>
  <c r="G341" i="15"/>
  <c r="G342" i="15"/>
  <c r="G343" i="15"/>
  <c r="G344" i="15"/>
  <c r="G345" i="15"/>
  <c r="G346" i="15"/>
  <c r="G347" i="15"/>
  <c r="G348" i="15"/>
  <c r="G349" i="15"/>
  <c r="G350" i="15"/>
  <c r="G351" i="15"/>
  <c r="G352" i="15"/>
  <c r="G353" i="15"/>
  <c r="G354" i="15"/>
  <c r="G355" i="15"/>
  <c r="G356" i="15"/>
  <c r="G357" i="15"/>
  <c r="G358" i="15"/>
  <c r="G359" i="15"/>
  <c r="G360" i="15"/>
  <c r="G361" i="15"/>
  <c r="G362" i="15"/>
  <c r="G363" i="15"/>
  <c r="G364" i="15"/>
  <c r="G365" i="15"/>
  <c r="G366" i="15"/>
  <c r="G367" i="15"/>
  <c r="G368" i="15"/>
  <c r="G369" i="15"/>
  <c r="G370" i="15"/>
  <c r="G371" i="15"/>
  <c r="G372" i="15"/>
  <c r="G373" i="15"/>
  <c r="G374" i="15"/>
  <c r="G375" i="15"/>
  <c r="G376" i="15"/>
  <c r="G377" i="15"/>
  <c r="G378" i="15"/>
  <c r="G379" i="15"/>
  <c r="G380" i="15"/>
  <c r="G381" i="15"/>
  <c r="G382" i="15"/>
  <c r="G383" i="15"/>
  <c r="G384" i="15"/>
  <c r="G385" i="15"/>
  <c r="G386" i="15"/>
  <c r="G387" i="15"/>
  <c r="G388" i="15"/>
  <c r="G389" i="15"/>
  <c r="G390" i="15"/>
  <c r="G391" i="15"/>
  <c r="G392" i="15"/>
  <c r="G393" i="15"/>
  <c r="G394" i="15"/>
  <c r="G395" i="15"/>
  <c r="G396" i="15"/>
  <c r="G397" i="15"/>
  <c r="G398" i="15"/>
  <c r="G399" i="15"/>
  <c r="G400" i="15"/>
  <c r="G401" i="15"/>
  <c r="G402" i="15"/>
  <c r="G403" i="15"/>
  <c r="G404" i="15"/>
  <c r="G405" i="15"/>
  <c r="G406" i="15"/>
  <c r="G407" i="15"/>
  <c r="G408" i="15"/>
  <c r="G409" i="15"/>
  <c r="G410" i="15"/>
  <c r="G411" i="15"/>
  <c r="G412" i="15"/>
  <c r="G413" i="15"/>
  <c r="G414" i="15"/>
  <c r="G415" i="15"/>
  <c r="G416" i="15"/>
  <c r="G417" i="15"/>
  <c r="G418" i="15"/>
  <c r="G419" i="15"/>
  <c r="G420" i="15"/>
  <c r="G421" i="15"/>
  <c r="G422" i="15"/>
  <c r="G423" i="15"/>
  <c r="G424" i="15"/>
  <c r="G425" i="15"/>
  <c r="G426" i="15"/>
  <c r="G427" i="15"/>
  <c r="G428" i="15"/>
  <c r="G429" i="15"/>
  <c r="G430" i="15"/>
  <c r="G431" i="15"/>
  <c r="G432" i="15"/>
  <c r="G433" i="15"/>
  <c r="G434" i="15"/>
  <c r="G435" i="15"/>
  <c r="G436" i="15"/>
  <c r="G437" i="15"/>
  <c r="G438" i="15"/>
  <c r="G439" i="15"/>
  <c r="G440" i="15"/>
  <c r="G441" i="15"/>
  <c r="G442" i="15"/>
  <c r="G443" i="15"/>
  <c r="G444" i="15"/>
  <c r="G445" i="15"/>
  <c r="G446" i="15"/>
  <c r="G447" i="15"/>
  <c r="G448" i="15"/>
  <c r="G449" i="15"/>
  <c r="G450" i="15"/>
  <c r="G451" i="15"/>
  <c r="G452" i="15"/>
  <c r="G453" i="15"/>
  <c r="G454" i="15"/>
  <c r="G455" i="15"/>
  <c r="G456" i="15"/>
  <c r="G457" i="15"/>
  <c r="G458" i="15"/>
  <c r="G459" i="15"/>
  <c r="G460" i="15"/>
  <c r="G461" i="15"/>
  <c r="G462" i="15"/>
  <c r="G463" i="15"/>
  <c r="G464" i="15"/>
  <c r="G465" i="15"/>
  <c r="G466" i="15"/>
  <c r="G467" i="15"/>
  <c r="G468" i="15"/>
  <c r="G469" i="15"/>
  <c r="G470" i="15"/>
  <c r="G471" i="15"/>
  <c r="G472" i="15"/>
  <c r="G473" i="15"/>
  <c r="G474" i="15"/>
  <c r="G475" i="15"/>
  <c r="G476" i="15"/>
  <c r="G477" i="15"/>
  <c r="G478" i="15"/>
  <c r="G479" i="15"/>
  <c r="G480" i="15"/>
  <c r="G481" i="15"/>
  <c r="G482" i="15"/>
  <c r="G483" i="15"/>
  <c r="G484" i="15"/>
  <c r="G485" i="15"/>
  <c r="G486" i="15"/>
  <c r="G487" i="15"/>
  <c r="G488" i="15"/>
  <c r="G489" i="15"/>
  <c r="G490" i="15"/>
  <c r="G491" i="15"/>
  <c r="G492" i="15"/>
  <c r="G493" i="15"/>
  <c r="G494" i="15"/>
  <c r="G495" i="15"/>
  <c r="G496" i="15"/>
  <c r="G497" i="15"/>
  <c r="G498" i="15"/>
  <c r="G499" i="15"/>
  <c r="G500" i="15"/>
  <c r="G501" i="15"/>
  <c r="G502" i="15"/>
  <c r="G503" i="15"/>
  <c r="G504" i="15"/>
  <c r="G505" i="15"/>
  <c r="G506" i="15"/>
  <c r="G507" i="15"/>
  <c r="G508" i="15"/>
  <c r="G509" i="15"/>
  <c r="G510" i="15"/>
  <c r="G511" i="15"/>
  <c r="G512" i="15"/>
  <c r="G513" i="15"/>
  <c r="G514" i="15"/>
  <c r="G515" i="15"/>
  <c r="G516" i="15"/>
  <c r="G517" i="15"/>
  <c r="G518" i="15"/>
  <c r="G519" i="15"/>
  <c r="G520" i="15"/>
  <c r="G521" i="15"/>
  <c r="G522" i="15"/>
  <c r="G523" i="15"/>
  <c r="G524" i="15"/>
  <c r="G525" i="15"/>
  <c r="G526" i="15"/>
  <c r="G527" i="15"/>
  <c r="G528" i="15"/>
  <c r="G529" i="15"/>
  <c r="G530" i="15"/>
  <c r="G531" i="15"/>
  <c r="G532" i="15"/>
  <c r="G533" i="15"/>
  <c r="G534" i="15"/>
  <c r="G535" i="15"/>
  <c r="G536" i="15"/>
  <c r="G537" i="15"/>
  <c r="G538" i="15"/>
  <c r="G539" i="15"/>
  <c r="G540" i="15"/>
  <c r="G541" i="15"/>
  <c r="G542" i="15"/>
  <c r="G543" i="15"/>
  <c r="G544" i="15"/>
  <c r="G545" i="15"/>
  <c r="G546" i="15"/>
  <c r="G547" i="15"/>
  <c r="G548" i="15"/>
  <c r="G549" i="15"/>
  <c r="G550" i="15"/>
  <c r="N54" i="15"/>
  <c r="N55" i="15"/>
  <c r="N56" i="15"/>
  <c r="N57" i="15"/>
  <c r="N58" i="15"/>
  <c r="N59" i="15"/>
  <c r="N60" i="15"/>
  <c r="N61" i="15"/>
  <c r="N62" i="15"/>
  <c r="N63" i="15"/>
  <c r="N64" i="15"/>
  <c r="N65" i="15"/>
  <c r="N66" i="15"/>
  <c r="N67" i="15"/>
  <c r="N68" i="15"/>
  <c r="N69" i="15"/>
  <c r="N70" i="15"/>
  <c r="N71" i="15"/>
  <c r="N72" i="15"/>
  <c r="N73" i="15"/>
  <c r="N74" i="15"/>
  <c r="N75" i="15"/>
  <c r="N76" i="15"/>
  <c r="N77" i="15"/>
  <c r="N78" i="15"/>
  <c r="N79" i="15"/>
  <c r="N80" i="15"/>
  <c r="N81" i="15"/>
  <c r="N82" i="15"/>
  <c r="N83" i="15"/>
  <c r="N84" i="15"/>
  <c r="N85" i="15"/>
  <c r="N86" i="15"/>
  <c r="N87" i="15"/>
  <c r="N88" i="15"/>
  <c r="N89" i="15"/>
  <c r="N90" i="15"/>
  <c r="N91" i="15"/>
  <c r="N92" i="15"/>
  <c r="N93" i="15"/>
  <c r="N94" i="15"/>
  <c r="N95" i="15"/>
  <c r="N96" i="15"/>
  <c r="N97" i="15"/>
  <c r="N98" i="15"/>
  <c r="N99" i="15"/>
  <c r="N100" i="15"/>
  <c r="N101" i="15"/>
  <c r="N102" i="15"/>
  <c r="N103" i="15"/>
  <c r="N104" i="15"/>
  <c r="N105" i="15"/>
  <c r="N106" i="15"/>
  <c r="N107" i="15"/>
  <c r="N108" i="15"/>
  <c r="N109" i="15"/>
  <c r="N110" i="15"/>
  <c r="N111" i="15"/>
  <c r="N112" i="15"/>
  <c r="N113" i="15"/>
  <c r="N114" i="15"/>
  <c r="N115" i="15"/>
  <c r="N116" i="15"/>
  <c r="N117" i="15"/>
  <c r="N118" i="15"/>
  <c r="N119" i="15"/>
  <c r="N120" i="15"/>
  <c r="N121" i="15"/>
  <c r="N122" i="15"/>
  <c r="N123" i="15"/>
  <c r="N124" i="15"/>
  <c r="N125" i="15"/>
  <c r="N126" i="15"/>
  <c r="N127" i="15"/>
  <c r="N128" i="15"/>
  <c r="N129" i="15"/>
  <c r="N130" i="15"/>
  <c r="N131" i="15"/>
  <c r="N132" i="15"/>
  <c r="N133" i="15"/>
  <c r="N134" i="15"/>
  <c r="N135" i="15"/>
  <c r="N136" i="15"/>
  <c r="N137" i="15"/>
  <c r="N138" i="15"/>
  <c r="N139" i="15"/>
  <c r="N140" i="15"/>
  <c r="N141" i="15"/>
  <c r="N142" i="15"/>
  <c r="N143" i="15"/>
  <c r="N144" i="15"/>
  <c r="N145" i="15"/>
  <c r="N146" i="15"/>
  <c r="N147" i="15"/>
  <c r="N148" i="15"/>
  <c r="N149" i="15"/>
  <c r="N150" i="15"/>
  <c r="N151" i="15"/>
  <c r="N152" i="15"/>
  <c r="N153" i="15"/>
  <c r="N154" i="15"/>
  <c r="N155" i="15"/>
  <c r="N156" i="15"/>
  <c r="N157" i="15"/>
  <c r="N158" i="15"/>
  <c r="N159" i="15"/>
  <c r="N160" i="15"/>
  <c r="N161" i="15"/>
  <c r="N162" i="15"/>
  <c r="N163" i="15"/>
  <c r="N164" i="15"/>
  <c r="N165" i="15"/>
  <c r="N166" i="15"/>
  <c r="N167" i="15"/>
  <c r="N168" i="15"/>
  <c r="N169" i="15"/>
  <c r="N170" i="15"/>
  <c r="N171" i="15"/>
  <c r="N172" i="15"/>
  <c r="N173" i="15"/>
  <c r="N174" i="15"/>
  <c r="N175" i="15"/>
  <c r="N176" i="15"/>
  <c r="N177" i="15"/>
  <c r="N178" i="15"/>
  <c r="N179" i="15"/>
  <c r="N180" i="15"/>
  <c r="N181" i="15"/>
  <c r="N182" i="15"/>
  <c r="N183" i="15"/>
  <c r="N184" i="15"/>
  <c r="N185" i="15"/>
  <c r="N186" i="15"/>
  <c r="N187" i="15"/>
  <c r="N188" i="15"/>
  <c r="N189" i="15"/>
  <c r="N190" i="15"/>
  <c r="N191" i="15"/>
  <c r="N192" i="15"/>
  <c r="N193" i="15"/>
  <c r="N194" i="15"/>
  <c r="N195" i="15"/>
  <c r="N196" i="15"/>
  <c r="N197" i="15"/>
  <c r="N198" i="15"/>
  <c r="N199" i="15"/>
  <c r="N200" i="15"/>
  <c r="N201" i="15"/>
  <c r="N202" i="15"/>
  <c r="N203" i="15"/>
  <c r="N204" i="15"/>
  <c r="N205" i="15"/>
  <c r="N206" i="15"/>
  <c r="N207" i="15"/>
  <c r="N208" i="15"/>
  <c r="N209" i="15"/>
  <c r="N210" i="15"/>
  <c r="N211" i="15"/>
  <c r="N212" i="15"/>
  <c r="N213" i="15"/>
  <c r="N214" i="15"/>
  <c r="N215" i="15"/>
  <c r="N216" i="15"/>
  <c r="N217" i="15"/>
  <c r="N218" i="15"/>
  <c r="N219" i="15"/>
  <c r="N220" i="15"/>
  <c r="N221" i="15"/>
  <c r="N222" i="15"/>
  <c r="N223" i="15"/>
  <c r="N224" i="15"/>
  <c r="N225" i="15"/>
  <c r="N226" i="15"/>
  <c r="N227" i="15"/>
  <c r="N228" i="15"/>
  <c r="N229" i="15"/>
  <c r="N230" i="15"/>
  <c r="N231" i="15"/>
  <c r="N232" i="15"/>
  <c r="N233" i="15"/>
  <c r="N234" i="15"/>
  <c r="N235" i="15"/>
  <c r="N236" i="15"/>
  <c r="N237" i="15"/>
  <c r="N238" i="15"/>
  <c r="N239" i="15"/>
  <c r="N240" i="15"/>
  <c r="N241" i="15"/>
  <c r="N242" i="15"/>
  <c r="N243" i="15"/>
  <c r="N244" i="15"/>
  <c r="N245" i="15"/>
  <c r="N246" i="15"/>
  <c r="N247" i="15"/>
  <c r="N248" i="15"/>
  <c r="N249" i="15"/>
  <c r="N250" i="15"/>
  <c r="N251" i="15"/>
  <c r="N252" i="15"/>
  <c r="N253" i="15"/>
  <c r="N254" i="15"/>
  <c r="N255" i="15"/>
  <c r="N256" i="15"/>
  <c r="N257" i="15"/>
  <c r="N258" i="15"/>
  <c r="N259" i="15"/>
  <c r="N260" i="15"/>
  <c r="N261" i="15"/>
  <c r="N262" i="15"/>
  <c r="N263" i="15"/>
  <c r="N264" i="15"/>
  <c r="N265" i="15"/>
  <c r="N266" i="15"/>
  <c r="N267" i="15"/>
  <c r="N268" i="15"/>
  <c r="N269" i="15"/>
  <c r="N270" i="15"/>
  <c r="N271" i="15"/>
  <c r="N272" i="15"/>
  <c r="N273" i="15"/>
  <c r="N274" i="15"/>
  <c r="N275" i="15"/>
  <c r="N276" i="15"/>
  <c r="N277" i="15"/>
  <c r="N278" i="15"/>
  <c r="N279" i="15"/>
  <c r="N280" i="15"/>
  <c r="N281" i="15"/>
  <c r="N282" i="15"/>
  <c r="N283" i="15"/>
  <c r="N284" i="15"/>
  <c r="N285" i="15"/>
  <c r="N286" i="15"/>
  <c r="N287" i="15"/>
  <c r="N288" i="15"/>
  <c r="N289" i="15"/>
  <c r="N290" i="15"/>
  <c r="N291" i="15"/>
  <c r="N292" i="15"/>
  <c r="N293" i="15"/>
  <c r="N294" i="15"/>
  <c r="N295" i="15"/>
  <c r="N296" i="15"/>
  <c r="N297" i="15"/>
  <c r="N298" i="15"/>
  <c r="N299" i="15"/>
  <c r="N300" i="15"/>
  <c r="N301" i="15"/>
  <c r="N302" i="15"/>
  <c r="N303" i="15"/>
  <c r="N304" i="15"/>
  <c r="N305" i="15"/>
  <c r="N306" i="15"/>
  <c r="N307" i="15"/>
  <c r="N308" i="15"/>
  <c r="N309" i="15"/>
  <c r="N310" i="15"/>
  <c r="N311" i="15"/>
  <c r="N312" i="15"/>
  <c r="N313" i="15"/>
  <c r="N314" i="15"/>
  <c r="N315" i="15"/>
  <c r="N316" i="15"/>
  <c r="N317" i="15"/>
  <c r="N318" i="15"/>
  <c r="N319" i="15"/>
  <c r="N320" i="15"/>
  <c r="N321" i="15"/>
  <c r="N322" i="15"/>
  <c r="N323" i="15"/>
  <c r="N324" i="15"/>
  <c r="N325" i="15"/>
  <c r="N326" i="15"/>
  <c r="N327" i="15"/>
  <c r="N328" i="15"/>
  <c r="N329" i="15"/>
  <c r="N330" i="15"/>
  <c r="N331" i="15"/>
  <c r="N332" i="15"/>
  <c r="N333" i="15"/>
  <c r="N334" i="15"/>
  <c r="N335" i="15"/>
  <c r="N336" i="15"/>
  <c r="N337" i="15"/>
  <c r="N338" i="15"/>
  <c r="N339" i="15"/>
  <c r="N340" i="15"/>
  <c r="N341" i="15"/>
  <c r="N342" i="15"/>
  <c r="N343" i="15"/>
  <c r="N344" i="15"/>
  <c r="N345" i="15"/>
  <c r="N346" i="15"/>
  <c r="N347" i="15"/>
  <c r="N348" i="15"/>
  <c r="N349" i="15"/>
  <c r="N350" i="15"/>
  <c r="N351" i="15"/>
  <c r="N352" i="15"/>
  <c r="N353" i="15"/>
  <c r="N354" i="15"/>
  <c r="N355" i="15"/>
  <c r="N356" i="15"/>
  <c r="N357" i="15"/>
  <c r="N358" i="15"/>
  <c r="N359" i="15"/>
  <c r="N360" i="15"/>
  <c r="N361" i="15"/>
  <c r="N362" i="15"/>
  <c r="N363" i="15"/>
  <c r="N364" i="15"/>
  <c r="N365" i="15"/>
  <c r="N366" i="15"/>
  <c r="N367" i="15"/>
  <c r="N368" i="15"/>
  <c r="N369" i="15"/>
  <c r="N370" i="15"/>
  <c r="N371" i="15"/>
  <c r="N372" i="15"/>
  <c r="N373" i="15"/>
  <c r="N374" i="15"/>
  <c r="N375" i="15"/>
  <c r="N376" i="15"/>
  <c r="N377" i="15"/>
  <c r="N378" i="15"/>
  <c r="N379" i="15"/>
  <c r="N380" i="15"/>
  <c r="N381" i="15"/>
  <c r="N382" i="15"/>
  <c r="N383" i="15"/>
  <c r="N384" i="15"/>
  <c r="N385" i="15"/>
  <c r="N386" i="15"/>
  <c r="N387" i="15"/>
  <c r="N388" i="15"/>
  <c r="N389" i="15"/>
  <c r="N390" i="15"/>
  <c r="N391" i="15"/>
  <c r="N392" i="15"/>
  <c r="N393" i="15"/>
  <c r="N394" i="15"/>
  <c r="N395" i="15"/>
  <c r="N396" i="15"/>
  <c r="N397" i="15"/>
  <c r="N398" i="15"/>
  <c r="N399" i="15"/>
  <c r="N400" i="15"/>
  <c r="N401" i="15"/>
  <c r="N402" i="15"/>
  <c r="N403" i="15"/>
  <c r="N404" i="15"/>
  <c r="N405" i="15"/>
  <c r="N406" i="15"/>
  <c r="N407" i="15"/>
  <c r="N408" i="15"/>
  <c r="N409" i="15"/>
  <c r="N410" i="15"/>
  <c r="N411" i="15"/>
  <c r="N412" i="15"/>
  <c r="N413" i="15"/>
  <c r="N414" i="15"/>
  <c r="N415" i="15"/>
  <c r="N416" i="15"/>
  <c r="N417" i="15"/>
  <c r="N418" i="15"/>
  <c r="N419" i="15"/>
  <c r="N420" i="15"/>
  <c r="N421" i="15"/>
  <c r="N422" i="15"/>
  <c r="N423" i="15"/>
  <c r="N424" i="15"/>
  <c r="N425" i="15"/>
  <c r="N426" i="15"/>
  <c r="N427" i="15"/>
  <c r="N428" i="15"/>
  <c r="N429" i="15"/>
  <c r="N430" i="15"/>
  <c r="N431" i="15"/>
  <c r="N432" i="15"/>
  <c r="N433" i="15"/>
  <c r="N434" i="15"/>
  <c r="N435" i="15"/>
  <c r="N436" i="15"/>
  <c r="N437" i="15"/>
  <c r="N438" i="15"/>
  <c r="N439" i="15"/>
  <c r="N440" i="15"/>
  <c r="N441" i="15"/>
  <c r="N442" i="15"/>
  <c r="N443" i="15"/>
  <c r="N444" i="15"/>
  <c r="N445" i="15"/>
  <c r="N446" i="15"/>
  <c r="N447" i="15"/>
  <c r="N448" i="15"/>
  <c r="N449" i="15"/>
  <c r="N450" i="15"/>
  <c r="N451" i="15"/>
  <c r="N452" i="15"/>
  <c r="N453" i="15"/>
  <c r="N454" i="15"/>
  <c r="N455" i="15"/>
  <c r="N456" i="15"/>
  <c r="N457" i="15"/>
  <c r="N458" i="15"/>
  <c r="N459" i="15"/>
  <c r="N460" i="15"/>
  <c r="N461" i="15"/>
  <c r="N462" i="15"/>
  <c r="N463" i="15"/>
  <c r="N464" i="15"/>
  <c r="N465" i="15"/>
  <c r="N466" i="15"/>
  <c r="N467" i="15"/>
  <c r="N468" i="15"/>
  <c r="N469" i="15"/>
  <c r="N470" i="15"/>
  <c r="N471" i="15"/>
  <c r="N472" i="15"/>
  <c r="N473" i="15"/>
  <c r="N474" i="15"/>
  <c r="N475" i="15"/>
  <c r="N476" i="15"/>
  <c r="N477" i="15"/>
  <c r="N478" i="15"/>
  <c r="N479" i="15"/>
  <c r="N480" i="15"/>
  <c r="N481" i="15"/>
  <c r="N482" i="15"/>
  <c r="N483" i="15"/>
  <c r="N484" i="15"/>
  <c r="N485" i="15"/>
  <c r="N486" i="15"/>
  <c r="N487" i="15"/>
  <c r="N488" i="15"/>
  <c r="N489" i="15"/>
  <c r="N490" i="15"/>
  <c r="N491" i="15"/>
  <c r="N492" i="15"/>
  <c r="N493" i="15"/>
  <c r="N494" i="15"/>
  <c r="N495" i="15"/>
  <c r="N496" i="15"/>
  <c r="N497" i="15"/>
  <c r="N498" i="15"/>
  <c r="N499" i="15"/>
  <c r="N500" i="15"/>
  <c r="N501" i="15"/>
  <c r="N502" i="15"/>
  <c r="N503" i="15"/>
  <c r="N504" i="15"/>
  <c r="N505" i="15"/>
  <c r="N506" i="15"/>
  <c r="N507" i="15"/>
  <c r="N508" i="15"/>
  <c r="N509" i="15"/>
  <c r="N510" i="15"/>
  <c r="N511" i="15"/>
  <c r="N512" i="15"/>
  <c r="N513" i="15"/>
  <c r="N514" i="15"/>
  <c r="N515" i="15"/>
  <c r="N516" i="15"/>
  <c r="N517" i="15"/>
  <c r="N518" i="15"/>
  <c r="N519" i="15"/>
  <c r="N520" i="15"/>
  <c r="N521" i="15"/>
  <c r="N522" i="15"/>
  <c r="N523" i="15"/>
  <c r="N524" i="15"/>
  <c r="N525" i="15"/>
  <c r="N526" i="15"/>
  <c r="N527" i="15"/>
  <c r="N528" i="15"/>
  <c r="N529" i="15"/>
  <c r="N530" i="15"/>
  <c r="N531" i="15"/>
  <c r="N532" i="15"/>
  <c r="N533" i="15"/>
  <c r="N534" i="15"/>
  <c r="N535" i="15"/>
  <c r="N536" i="15"/>
  <c r="N537" i="15"/>
  <c r="N538" i="15"/>
  <c r="N539" i="15"/>
  <c r="N540" i="15"/>
  <c r="N541" i="15"/>
  <c r="N542" i="15"/>
  <c r="N543" i="15"/>
  <c r="N544" i="15"/>
  <c r="N545" i="15"/>
  <c r="N546" i="15"/>
  <c r="N547" i="15"/>
  <c r="N548" i="15"/>
  <c r="N549" i="15"/>
  <c r="N550" i="15"/>
  <c r="X54" i="15"/>
  <c r="X55" i="15"/>
  <c r="X56" i="15"/>
  <c r="X57" i="15"/>
  <c r="X58" i="15"/>
  <c r="X59" i="15"/>
  <c r="X60" i="15"/>
  <c r="X61" i="15"/>
  <c r="X62" i="15"/>
  <c r="X63" i="15"/>
  <c r="X64" i="15"/>
  <c r="X65" i="15"/>
  <c r="X66" i="15"/>
  <c r="X67" i="15"/>
  <c r="X68" i="15"/>
  <c r="X69" i="15"/>
  <c r="X70" i="15"/>
  <c r="X71" i="15"/>
  <c r="X72" i="15"/>
  <c r="X73" i="15"/>
  <c r="X74" i="15"/>
  <c r="X75" i="15"/>
  <c r="X76" i="15"/>
  <c r="X77" i="15"/>
  <c r="X78" i="15"/>
  <c r="X79" i="15"/>
  <c r="X80" i="15"/>
  <c r="X81" i="15"/>
  <c r="X82" i="15"/>
  <c r="X83" i="15"/>
  <c r="X84" i="15"/>
  <c r="X85" i="15"/>
  <c r="X86" i="15"/>
  <c r="X87" i="15"/>
  <c r="X88" i="15"/>
  <c r="X89" i="15"/>
  <c r="X90" i="15"/>
  <c r="X91" i="15"/>
  <c r="X92" i="15"/>
  <c r="X93" i="15"/>
  <c r="X94" i="15"/>
  <c r="X95" i="15"/>
  <c r="X96" i="15"/>
  <c r="X97" i="15"/>
  <c r="X98" i="15"/>
  <c r="X99" i="15"/>
  <c r="X100" i="15"/>
  <c r="X101" i="15"/>
  <c r="X102" i="15"/>
  <c r="X103" i="15"/>
  <c r="X104" i="15"/>
  <c r="X105" i="15"/>
  <c r="X106" i="15"/>
  <c r="X107" i="15"/>
  <c r="X108" i="15"/>
  <c r="X109" i="15"/>
  <c r="X110" i="15"/>
  <c r="X111" i="15"/>
  <c r="X112" i="15"/>
  <c r="X113" i="15"/>
  <c r="X114" i="15"/>
  <c r="X115" i="15"/>
  <c r="X116" i="15"/>
  <c r="X117" i="15"/>
  <c r="X118" i="15"/>
  <c r="X119" i="15"/>
  <c r="X120" i="15"/>
  <c r="X121" i="15"/>
  <c r="X122" i="15"/>
  <c r="X123" i="15"/>
  <c r="X124" i="15"/>
  <c r="X125" i="15"/>
  <c r="X126" i="15"/>
  <c r="X127" i="15"/>
  <c r="X128" i="15"/>
  <c r="X129" i="15"/>
  <c r="X130" i="15"/>
  <c r="X131" i="15"/>
  <c r="X132" i="15"/>
  <c r="X133" i="15"/>
  <c r="X134" i="15"/>
  <c r="X135" i="15"/>
  <c r="X136" i="15"/>
  <c r="X137" i="15"/>
  <c r="X138" i="15"/>
  <c r="X139" i="15"/>
  <c r="X140" i="15"/>
  <c r="X141" i="15"/>
  <c r="X142" i="15"/>
  <c r="X143" i="15"/>
  <c r="X144" i="15"/>
  <c r="X145" i="15"/>
  <c r="X146" i="15"/>
  <c r="X147" i="15"/>
  <c r="X148" i="15"/>
  <c r="X149" i="15"/>
  <c r="X150" i="15"/>
  <c r="X151" i="15"/>
  <c r="X152" i="15"/>
  <c r="X153" i="15"/>
  <c r="X154" i="15"/>
  <c r="X155" i="15"/>
  <c r="X156" i="15"/>
  <c r="X157" i="15"/>
  <c r="X158" i="15"/>
  <c r="X159" i="15"/>
  <c r="X160" i="15"/>
  <c r="X161" i="15"/>
  <c r="X162" i="15"/>
  <c r="X163" i="15"/>
  <c r="X164" i="15"/>
  <c r="X165" i="15"/>
  <c r="X166" i="15"/>
  <c r="X167" i="15"/>
  <c r="X168" i="15"/>
  <c r="X169" i="15"/>
  <c r="X170" i="15"/>
  <c r="X171" i="15"/>
  <c r="X172" i="15"/>
  <c r="X173" i="15"/>
  <c r="X174" i="15"/>
  <c r="X175" i="15"/>
  <c r="X176" i="15"/>
  <c r="X177" i="15"/>
  <c r="X178" i="15"/>
  <c r="X179" i="15"/>
  <c r="X180" i="15"/>
  <c r="X181" i="15"/>
  <c r="X182" i="15"/>
  <c r="X183" i="15"/>
  <c r="X184" i="15"/>
  <c r="X185" i="15"/>
  <c r="X186" i="15"/>
  <c r="X187" i="15"/>
  <c r="X188" i="15"/>
  <c r="X189" i="15"/>
  <c r="X190" i="15"/>
  <c r="X191" i="15"/>
  <c r="X192" i="15"/>
  <c r="X193" i="15"/>
  <c r="X194" i="15"/>
  <c r="X195" i="15"/>
  <c r="X196" i="15"/>
  <c r="X197" i="15"/>
  <c r="X198" i="15"/>
  <c r="X199" i="15"/>
  <c r="X200" i="15"/>
  <c r="X201" i="15"/>
  <c r="X202" i="15"/>
  <c r="X203" i="15"/>
  <c r="X204" i="15"/>
  <c r="X205" i="15"/>
  <c r="X206" i="15"/>
  <c r="X207" i="15"/>
  <c r="X208" i="15"/>
  <c r="X209" i="15"/>
  <c r="X210" i="15"/>
  <c r="X211" i="15"/>
  <c r="X212" i="15"/>
  <c r="X213" i="15"/>
  <c r="X214" i="15"/>
  <c r="X215" i="15"/>
  <c r="X216" i="15"/>
  <c r="X217" i="15"/>
  <c r="X218" i="15"/>
  <c r="X219" i="15"/>
  <c r="X220" i="15"/>
  <c r="X221" i="15"/>
  <c r="X222" i="15"/>
  <c r="X223" i="15"/>
  <c r="X224" i="15"/>
  <c r="X225" i="15"/>
  <c r="X226" i="15"/>
  <c r="X227" i="15"/>
  <c r="X228" i="15"/>
  <c r="X229" i="15"/>
  <c r="X230" i="15"/>
  <c r="X231" i="15"/>
  <c r="X232" i="15"/>
  <c r="X233" i="15"/>
  <c r="X234" i="15"/>
  <c r="X235" i="15"/>
  <c r="X236" i="15"/>
  <c r="X237" i="15"/>
  <c r="X238" i="15"/>
  <c r="X239" i="15"/>
  <c r="X240" i="15"/>
  <c r="X241" i="15"/>
  <c r="X242" i="15"/>
  <c r="X243" i="15"/>
  <c r="X244" i="15"/>
  <c r="X245" i="15"/>
  <c r="X246" i="15"/>
  <c r="X247" i="15"/>
  <c r="X248" i="15"/>
  <c r="X249" i="15"/>
  <c r="X250" i="15"/>
  <c r="X251" i="15"/>
  <c r="X252" i="15"/>
  <c r="X253" i="15"/>
  <c r="X254" i="15"/>
  <c r="X255" i="15"/>
  <c r="X256" i="15"/>
  <c r="X257" i="15"/>
  <c r="X258" i="15"/>
  <c r="X259" i="15"/>
  <c r="X260" i="15"/>
  <c r="X261" i="15"/>
  <c r="X262" i="15"/>
  <c r="X263" i="15"/>
  <c r="X264" i="15"/>
  <c r="X265" i="15"/>
  <c r="X266" i="15"/>
  <c r="X267" i="15"/>
  <c r="X268" i="15"/>
  <c r="X269" i="15"/>
  <c r="X270" i="15"/>
  <c r="X271" i="15"/>
  <c r="X272" i="15"/>
  <c r="X273" i="15"/>
  <c r="X274" i="15"/>
  <c r="X275" i="15"/>
  <c r="X276" i="15"/>
  <c r="X277" i="15"/>
  <c r="X278" i="15"/>
  <c r="X279" i="15"/>
  <c r="X280" i="15"/>
  <c r="X281" i="15"/>
  <c r="X282" i="15"/>
  <c r="X283" i="15"/>
  <c r="X284" i="15"/>
  <c r="X285" i="15"/>
  <c r="X286" i="15"/>
  <c r="X287" i="15"/>
  <c r="X288" i="15"/>
  <c r="X289" i="15"/>
  <c r="X290" i="15"/>
  <c r="X291" i="15"/>
  <c r="X292" i="15"/>
  <c r="X293" i="15"/>
  <c r="X294" i="15"/>
  <c r="X295" i="15"/>
  <c r="X296" i="15"/>
  <c r="X297" i="15"/>
  <c r="X298" i="15"/>
  <c r="X299" i="15"/>
  <c r="X300" i="15"/>
  <c r="X301" i="15"/>
  <c r="X302" i="15"/>
  <c r="X303" i="15"/>
  <c r="X304" i="15"/>
  <c r="X305" i="15"/>
  <c r="X306" i="15"/>
  <c r="X307" i="15"/>
  <c r="X308" i="15"/>
  <c r="X309" i="15"/>
  <c r="X310" i="15"/>
  <c r="X311" i="15"/>
  <c r="X312" i="15"/>
  <c r="X313" i="15"/>
  <c r="X314" i="15"/>
  <c r="X315" i="15"/>
  <c r="X316" i="15"/>
  <c r="X317" i="15"/>
  <c r="X318" i="15"/>
  <c r="X319" i="15"/>
  <c r="X320" i="15"/>
  <c r="X321" i="15"/>
  <c r="X322" i="15"/>
  <c r="X323" i="15"/>
  <c r="X324" i="15"/>
  <c r="X325" i="15"/>
  <c r="X326" i="15"/>
  <c r="X327" i="15"/>
  <c r="X328" i="15"/>
  <c r="X329" i="15"/>
  <c r="X330" i="15"/>
  <c r="X331" i="15"/>
  <c r="X332" i="15"/>
  <c r="X333" i="15"/>
  <c r="X334" i="15"/>
  <c r="X335" i="15"/>
  <c r="X336" i="15"/>
  <c r="X337" i="15"/>
  <c r="X338" i="15"/>
  <c r="X339" i="15"/>
  <c r="X340" i="15"/>
  <c r="X341" i="15"/>
  <c r="X342" i="15"/>
  <c r="X343" i="15"/>
  <c r="X344" i="15"/>
  <c r="X345" i="15"/>
  <c r="X346" i="15"/>
  <c r="X347" i="15"/>
  <c r="X348" i="15"/>
  <c r="X349" i="15"/>
  <c r="X350" i="15"/>
  <c r="X351" i="15"/>
  <c r="X352" i="15"/>
  <c r="X353" i="15"/>
  <c r="X354" i="15"/>
  <c r="X355" i="15"/>
  <c r="X356" i="15"/>
  <c r="X357" i="15"/>
  <c r="X358" i="15"/>
  <c r="X359" i="15"/>
  <c r="X360" i="15"/>
  <c r="X361" i="15"/>
  <c r="X362" i="15"/>
  <c r="X363" i="15"/>
  <c r="X364" i="15"/>
  <c r="X365" i="15"/>
  <c r="X366" i="15"/>
  <c r="X367" i="15"/>
  <c r="X368" i="15"/>
  <c r="X369" i="15"/>
  <c r="X370" i="15"/>
  <c r="X371" i="15"/>
  <c r="X372" i="15"/>
  <c r="X373" i="15"/>
  <c r="X374" i="15"/>
  <c r="X375" i="15"/>
  <c r="X376" i="15"/>
  <c r="X377" i="15"/>
  <c r="X378" i="15"/>
  <c r="X379" i="15"/>
  <c r="X380" i="15"/>
  <c r="X381" i="15"/>
  <c r="X382" i="15"/>
  <c r="X383" i="15"/>
  <c r="X384" i="15"/>
  <c r="X385" i="15"/>
  <c r="X386" i="15"/>
  <c r="X387" i="15"/>
  <c r="X388" i="15"/>
  <c r="X389" i="15"/>
  <c r="X390" i="15"/>
  <c r="X391" i="15"/>
  <c r="X392" i="15"/>
  <c r="X393" i="15"/>
  <c r="X394" i="15"/>
  <c r="X395" i="15"/>
  <c r="X396" i="15"/>
  <c r="X397" i="15"/>
  <c r="X398" i="15"/>
  <c r="X399" i="15"/>
  <c r="X400" i="15"/>
  <c r="X401" i="15"/>
  <c r="X402" i="15"/>
  <c r="X403" i="15"/>
  <c r="X404" i="15"/>
  <c r="X405" i="15"/>
  <c r="X406" i="15"/>
  <c r="X407" i="15"/>
  <c r="X408" i="15"/>
  <c r="X409" i="15"/>
  <c r="X410" i="15"/>
  <c r="X411" i="15"/>
  <c r="X412" i="15"/>
  <c r="X413" i="15"/>
  <c r="X414" i="15"/>
  <c r="X415" i="15"/>
  <c r="X416" i="15"/>
  <c r="X417" i="15"/>
  <c r="X418" i="15"/>
  <c r="X419" i="15"/>
  <c r="X420" i="15"/>
  <c r="X421" i="15"/>
  <c r="X422" i="15"/>
  <c r="X423" i="15"/>
  <c r="X424" i="15"/>
  <c r="X425" i="15"/>
  <c r="X426" i="15"/>
  <c r="X427" i="15"/>
  <c r="X428" i="15"/>
  <c r="X429" i="15"/>
  <c r="X430" i="15"/>
  <c r="X431" i="15"/>
  <c r="X432" i="15"/>
  <c r="X433" i="15"/>
  <c r="X434" i="15"/>
  <c r="X435" i="15"/>
  <c r="X436" i="15"/>
  <c r="X437" i="15"/>
  <c r="X438" i="15"/>
  <c r="X439" i="15"/>
  <c r="X440" i="15"/>
  <c r="X441" i="15"/>
  <c r="X442" i="15"/>
  <c r="X443" i="15"/>
  <c r="X444" i="15"/>
  <c r="X445" i="15"/>
  <c r="X446" i="15"/>
  <c r="X447" i="15"/>
  <c r="X448" i="15"/>
  <c r="X449" i="15"/>
  <c r="X450" i="15"/>
  <c r="X451" i="15"/>
  <c r="X452" i="15"/>
  <c r="X453" i="15"/>
  <c r="X454" i="15"/>
  <c r="X455" i="15"/>
  <c r="X456" i="15"/>
  <c r="X457" i="15"/>
  <c r="X458" i="15"/>
  <c r="X459" i="15"/>
  <c r="X460" i="15"/>
  <c r="X461" i="15"/>
  <c r="X462" i="15"/>
  <c r="X463" i="15"/>
  <c r="X464" i="15"/>
  <c r="X465" i="15"/>
  <c r="X466" i="15"/>
  <c r="X467" i="15"/>
  <c r="X468" i="15"/>
  <c r="X469" i="15"/>
  <c r="X470" i="15"/>
  <c r="X471" i="15"/>
  <c r="X472" i="15"/>
  <c r="X473" i="15"/>
  <c r="X474" i="15"/>
  <c r="X475" i="15"/>
  <c r="X476" i="15"/>
  <c r="X477" i="15"/>
  <c r="X478" i="15"/>
  <c r="X479" i="15"/>
  <c r="X480" i="15"/>
  <c r="X481" i="15"/>
  <c r="X482" i="15"/>
  <c r="X483" i="15"/>
  <c r="X484" i="15"/>
  <c r="X485" i="15"/>
  <c r="X486" i="15"/>
  <c r="X487" i="15"/>
  <c r="X488" i="15"/>
  <c r="X489" i="15"/>
  <c r="X490" i="15"/>
  <c r="X491" i="15"/>
  <c r="X492" i="15"/>
  <c r="X493" i="15"/>
  <c r="X494" i="15"/>
  <c r="X495" i="15"/>
  <c r="X496" i="15"/>
  <c r="X497" i="15"/>
  <c r="X498" i="15"/>
  <c r="X499" i="15"/>
  <c r="X500" i="15"/>
  <c r="X501" i="15"/>
  <c r="X502" i="15"/>
  <c r="X503" i="15"/>
  <c r="X504" i="15"/>
  <c r="X505" i="15"/>
  <c r="X506" i="15"/>
  <c r="X507" i="15"/>
  <c r="X508" i="15"/>
  <c r="X509" i="15"/>
  <c r="X510" i="15"/>
  <c r="X511" i="15"/>
  <c r="X512" i="15"/>
  <c r="X513" i="15"/>
  <c r="X514" i="15"/>
  <c r="X515" i="15"/>
  <c r="X516" i="15"/>
  <c r="X517" i="15"/>
  <c r="X518" i="15"/>
  <c r="X519" i="15"/>
  <c r="X520" i="15"/>
  <c r="X521" i="15"/>
  <c r="X522" i="15"/>
  <c r="X523" i="15"/>
  <c r="X524" i="15"/>
  <c r="X525" i="15"/>
  <c r="X526" i="15"/>
  <c r="X527" i="15"/>
  <c r="X528" i="15"/>
  <c r="X529" i="15"/>
  <c r="X530" i="15"/>
  <c r="X531" i="15"/>
  <c r="X532" i="15"/>
  <c r="X533" i="15"/>
  <c r="X534" i="15"/>
  <c r="X535" i="15"/>
  <c r="X536" i="15"/>
  <c r="X537" i="15"/>
  <c r="X538" i="15"/>
  <c r="X539" i="15"/>
  <c r="X540" i="15"/>
  <c r="X541" i="15"/>
  <c r="X542" i="15"/>
  <c r="X543" i="15"/>
  <c r="X544" i="15"/>
  <c r="X545" i="15"/>
  <c r="X546" i="15"/>
  <c r="X547" i="15"/>
  <c r="X548" i="15"/>
  <c r="X549" i="15"/>
  <c r="X550" i="15"/>
  <c r="AF54" i="15"/>
  <c r="AF55" i="15"/>
  <c r="AF56" i="15"/>
  <c r="AF57" i="15"/>
  <c r="AF58" i="15"/>
  <c r="AF59" i="15"/>
  <c r="AF60" i="15"/>
  <c r="AF61" i="15"/>
  <c r="AF62" i="15"/>
  <c r="AF63" i="15"/>
  <c r="AF64" i="15"/>
  <c r="AF65" i="15"/>
  <c r="AF66" i="15"/>
  <c r="AF67" i="15"/>
  <c r="AF68" i="15"/>
  <c r="AF69" i="15"/>
  <c r="AF70" i="15"/>
  <c r="AF71" i="15"/>
  <c r="AF72" i="15"/>
  <c r="AF73" i="15"/>
  <c r="AF74" i="15"/>
  <c r="AF75" i="15"/>
  <c r="AF76" i="15"/>
  <c r="AF77" i="15"/>
  <c r="AF78" i="15"/>
  <c r="AF79" i="15"/>
  <c r="AF80" i="15"/>
  <c r="AF81" i="15"/>
  <c r="AF82" i="15"/>
  <c r="AF83" i="15"/>
  <c r="AF84" i="15"/>
  <c r="AF85" i="15"/>
  <c r="AF86" i="15"/>
  <c r="AF87" i="15"/>
  <c r="AF88" i="15"/>
  <c r="AF89" i="15"/>
  <c r="AF90" i="15"/>
  <c r="AF91" i="15"/>
  <c r="AF92" i="15"/>
  <c r="AF93" i="15"/>
  <c r="AF94" i="15"/>
  <c r="AF95" i="15"/>
  <c r="AF96" i="15"/>
  <c r="AF97" i="15"/>
  <c r="AF98" i="15"/>
  <c r="AF99" i="15"/>
  <c r="AF100" i="15"/>
  <c r="AF101" i="15"/>
  <c r="AF102" i="15"/>
  <c r="AF103" i="15"/>
  <c r="AF104" i="15"/>
  <c r="AF105" i="15"/>
  <c r="AF106" i="15"/>
  <c r="AF107" i="15"/>
  <c r="AF108" i="15"/>
  <c r="AF109" i="15"/>
  <c r="AF110" i="15"/>
  <c r="AF111" i="15"/>
  <c r="AF112" i="15"/>
  <c r="AF113" i="15"/>
  <c r="AF114" i="15"/>
  <c r="AF115" i="15"/>
  <c r="AF116" i="15"/>
  <c r="AF117" i="15"/>
  <c r="AF118" i="15"/>
  <c r="AF119" i="15"/>
  <c r="AF120" i="15"/>
  <c r="AF121" i="15"/>
  <c r="AF122" i="15"/>
  <c r="AF123" i="15"/>
  <c r="AF124" i="15"/>
  <c r="AF125" i="15"/>
  <c r="AF126" i="15"/>
  <c r="AF127" i="15"/>
  <c r="AF128" i="15"/>
  <c r="AF129" i="15"/>
  <c r="AF130" i="15"/>
  <c r="AF131" i="15"/>
  <c r="AF132" i="15"/>
  <c r="AF133" i="15"/>
  <c r="AF134" i="15"/>
  <c r="AF135" i="15"/>
  <c r="AF136" i="15"/>
  <c r="AF137" i="15"/>
  <c r="AF138" i="15"/>
  <c r="AF139" i="15"/>
  <c r="AF140" i="15"/>
  <c r="AF141" i="15"/>
  <c r="AF142" i="15"/>
  <c r="AF143" i="15"/>
  <c r="AF144" i="15"/>
  <c r="AF145" i="15"/>
  <c r="AF146" i="15"/>
  <c r="AF147" i="15"/>
  <c r="AF148" i="15"/>
  <c r="AF149" i="15"/>
  <c r="AF150" i="15"/>
  <c r="AF151" i="15"/>
  <c r="AF152" i="15"/>
  <c r="AF153" i="15"/>
  <c r="AF154" i="15"/>
  <c r="AF155" i="15"/>
  <c r="AF156" i="15"/>
  <c r="AF157" i="15"/>
  <c r="AF158" i="15"/>
  <c r="AF159" i="15"/>
  <c r="AF160" i="15"/>
  <c r="AF161" i="15"/>
  <c r="AF162" i="15"/>
  <c r="AF163" i="15"/>
  <c r="AF164" i="15"/>
  <c r="AF165" i="15"/>
  <c r="AF166" i="15"/>
  <c r="AF167" i="15"/>
  <c r="AF168" i="15"/>
  <c r="AF169" i="15"/>
  <c r="AF170" i="15"/>
  <c r="AF171" i="15"/>
  <c r="AF172" i="15"/>
  <c r="AF173" i="15"/>
  <c r="AF174" i="15"/>
  <c r="AF175" i="15"/>
  <c r="AF176" i="15"/>
  <c r="AF177" i="15"/>
  <c r="AF178" i="15"/>
  <c r="AF179" i="15"/>
  <c r="AF180" i="15"/>
  <c r="AF181" i="15"/>
  <c r="AF182" i="15"/>
  <c r="AF183" i="15"/>
  <c r="AF184" i="15"/>
  <c r="AF185" i="15"/>
  <c r="AF186" i="15"/>
  <c r="AF187" i="15"/>
  <c r="AF188" i="15"/>
  <c r="AF189" i="15"/>
  <c r="AF190" i="15"/>
  <c r="AF191" i="15"/>
  <c r="AF192" i="15"/>
  <c r="AF193" i="15"/>
  <c r="AF194" i="15"/>
  <c r="AF195" i="15"/>
  <c r="AF196" i="15"/>
  <c r="AF197" i="15"/>
  <c r="AF198" i="15"/>
  <c r="AF199" i="15"/>
  <c r="AF200" i="15"/>
  <c r="AF201" i="15"/>
  <c r="AF202" i="15"/>
  <c r="AF203" i="15"/>
  <c r="AF204" i="15"/>
  <c r="AF205" i="15"/>
  <c r="AF206" i="15"/>
  <c r="AF207" i="15"/>
  <c r="AF208" i="15"/>
  <c r="AF209" i="15"/>
  <c r="AF210" i="15"/>
  <c r="AF211" i="15"/>
  <c r="AF212" i="15"/>
  <c r="AF213" i="15"/>
  <c r="AF214" i="15"/>
  <c r="AF215" i="15"/>
  <c r="AF216" i="15"/>
  <c r="AF217" i="15"/>
  <c r="AF218" i="15"/>
  <c r="AF219" i="15"/>
  <c r="AF220" i="15"/>
  <c r="AF221" i="15"/>
  <c r="AF222" i="15"/>
  <c r="AF223" i="15"/>
  <c r="AF224" i="15"/>
  <c r="AF225" i="15"/>
  <c r="AF226" i="15"/>
  <c r="AF227" i="15"/>
  <c r="AF228" i="15"/>
  <c r="AF229" i="15"/>
  <c r="AF230" i="15"/>
  <c r="AF231" i="15"/>
  <c r="AF232" i="15"/>
  <c r="AF233" i="15"/>
  <c r="AF234" i="15"/>
  <c r="AF235" i="15"/>
  <c r="AF236" i="15"/>
  <c r="AF237" i="15"/>
  <c r="AF238" i="15"/>
  <c r="AF239" i="15"/>
  <c r="AF240" i="15"/>
  <c r="AF241" i="15"/>
  <c r="AF242" i="15"/>
  <c r="AF243" i="15"/>
  <c r="AF244" i="15"/>
  <c r="AF245" i="15"/>
  <c r="AF246" i="15"/>
  <c r="AF247" i="15"/>
  <c r="AF248" i="15"/>
  <c r="AF249" i="15"/>
  <c r="AF250" i="15"/>
  <c r="AF251" i="15"/>
  <c r="AF252" i="15"/>
  <c r="AF253" i="15"/>
  <c r="AF254" i="15"/>
  <c r="AF255" i="15"/>
  <c r="AF256" i="15"/>
  <c r="AF257" i="15"/>
  <c r="AF258" i="15"/>
  <c r="AF259" i="15"/>
  <c r="AF260" i="15"/>
  <c r="AF261" i="15"/>
  <c r="AF262" i="15"/>
  <c r="AF263" i="15"/>
  <c r="AF264" i="15"/>
  <c r="AF265" i="15"/>
  <c r="AF266" i="15"/>
  <c r="AF267" i="15"/>
  <c r="AF268" i="15"/>
  <c r="AF269" i="15"/>
  <c r="AF270" i="15"/>
  <c r="AF271" i="15"/>
  <c r="AF272" i="15"/>
  <c r="AF273" i="15"/>
  <c r="AF274" i="15"/>
  <c r="AF275" i="15"/>
  <c r="AF276" i="15"/>
  <c r="AF277" i="15"/>
  <c r="AF278" i="15"/>
  <c r="AF279" i="15"/>
  <c r="AF280" i="15"/>
  <c r="AF281" i="15"/>
  <c r="AF282" i="15"/>
  <c r="AF283" i="15"/>
  <c r="AF284" i="15"/>
  <c r="AF285" i="15"/>
  <c r="AF286" i="15"/>
  <c r="AF287" i="15"/>
  <c r="AF288" i="15"/>
  <c r="AF289" i="15"/>
  <c r="AF290" i="15"/>
  <c r="AF291" i="15"/>
  <c r="AF292" i="15"/>
  <c r="AF293" i="15"/>
  <c r="AF294" i="15"/>
  <c r="AF295" i="15"/>
  <c r="AF296" i="15"/>
  <c r="AF297" i="15"/>
  <c r="AF298" i="15"/>
  <c r="AF299" i="15"/>
  <c r="AF300" i="15"/>
  <c r="AF301" i="15"/>
  <c r="AF302" i="15"/>
  <c r="AF303" i="15"/>
  <c r="AF304" i="15"/>
  <c r="AF305" i="15"/>
  <c r="AF306" i="15"/>
  <c r="AF307" i="15"/>
  <c r="AF308" i="15"/>
  <c r="AF309" i="15"/>
  <c r="AF310" i="15"/>
  <c r="AF311" i="15"/>
  <c r="AF312" i="15"/>
  <c r="AF313" i="15"/>
  <c r="AF314" i="15"/>
  <c r="AF315" i="15"/>
  <c r="AF316" i="15"/>
  <c r="AF317" i="15"/>
  <c r="AF318" i="15"/>
  <c r="AF319" i="15"/>
  <c r="AF320" i="15"/>
  <c r="AF321" i="15"/>
  <c r="AF322" i="15"/>
  <c r="AF323" i="15"/>
  <c r="AF324" i="15"/>
  <c r="AF325" i="15"/>
  <c r="AF326" i="15"/>
  <c r="AF327" i="15"/>
  <c r="AF328" i="15"/>
  <c r="AF329" i="15"/>
  <c r="AF330" i="15"/>
  <c r="AF331" i="15"/>
  <c r="AF332" i="15"/>
  <c r="AF333" i="15"/>
  <c r="AF334" i="15"/>
  <c r="AF335" i="15"/>
  <c r="AF336" i="15"/>
  <c r="AF337" i="15"/>
  <c r="AF338" i="15"/>
  <c r="AF339" i="15"/>
  <c r="AF340" i="15"/>
  <c r="AF341" i="15"/>
  <c r="AF342" i="15"/>
  <c r="AF343" i="15"/>
  <c r="AF344" i="15"/>
  <c r="AF345" i="15"/>
  <c r="AF346" i="15"/>
  <c r="AF347" i="15"/>
  <c r="AF348" i="15"/>
  <c r="AF349" i="15"/>
  <c r="AF350" i="15"/>
  <c r="AF351" i="15"/>
  <c r="AF352" i="15"/>
  <c r="AF353" i="15"/>
  <c r="AF354" i="15"/>
  <c r="AF355" i="15"/>
  <c r="AF356" i="15"/>
  <c r="AF357" i="15"/>
  <c r="AF358" i="15"/>
  <c r="AF359" i="15"/>
  <c r="AF360" i="15"/>
  <c r="AF361" i="15"/>
  <c r="AF362" i="15"/>
  <c r="AF363" i="15"/>
  <c r="AF364" i="15"/>
  <c r="AF365" i="15"/>
  <c r="AF366" i="15"/>
  <c r="AF367" i="15"/>
  <c r="AF368" i="15"/>
  <c r="AF369" i="15"/>
  <c r="AF370" i="15"/>
  <c r="AF371" i="15"/>
  <c r="AF372" i="15"/>
  <c r="AF373" i="15"/>
  <c r="AF374" i="15"/>
  <c r="AF375" i="15"/>
  <c r="AF376" i="15"/>
  <c r="AF377" i="15"/>
  <c r="AF378" i="15"/>
  <c r="AF379" i="15"/>
  <c r="AF380" i="15"/>
  <c r="AF381" i="15"/>
  <c r="AF382" i="15"/>
  <c r="AF383" i="15"/>
  <c r="AF384" i="15"/>
  <c r="AF385" i="15"/>
  <c r="AF386" i="15"/>
  <c r="AF387" i="15"/>
  <c r="AF388" i="15"/>
  <c r="AF389" i="15"/>
  <c r="AF390" i="15"/>
  <c r="AF391" i="15"/>
  <c r="AF392" i="15"/>
  <c r="AF393" i="15"/>
  <c r="AF394" i="15"/>
  <c r="AF395" i="15"/>
  <c r="AF396" i="15"/>
  <c r="AF397" i="15"/>
  <c r="AF398" i="15"/>
  <c r="AF399" i="15"/>
  <c r="AF400" i="15"/>
  <c r="AF401" i="15"/>
  <c r="AF402" i="15"/>
  <c r="AF403" i="15"/>
  <c r="AF404" i="15"/>
  <c r="AF405" i="15"/>
  <c r="AF406" i="15"/>
  <c r="AF407" i="15"/>
  <c r="AF408" i="15"/>
  <c r="AF409" i="15"/>
  <c r="AF410" i="15"/>
  <c r="AF411" i="15"/>
  <c r="AF412" i="15"/>
  <c r="AF413" i="15"/>
  <c r="AF414" i="15"/>
  <c r="AF415" i="15"/>
  <c r="AF416" i="15"/>
  <c r="AF417" i="15"/>
  <c r="AF418" i="15"/>
  <c r="AF419" i="15"/>
  <c r="AF420" i="15"/>
  <c r="AF421" i="15"/>
  <c r="AF422" i="15"/>
  <c r="AF423" i="15"/>
  <c r="AF424" i="15"/>
  <c r="AF425" i="15"/>
  <c r="AF426" i="15"/>
  <c r="AF427" i="15"/>
  <c r="AF428" i="15"/>
  <c r="AF429" i="15"/>
  <c r="AF430" i="15"/>
  <c r="AF431" i="15"/>
  <c r="AF432" i="15"/>
  <c r="AF433" i="15"/>
  <c r="AF434" i="15"/>
  <c r="AF435" i="15"/>
  <c r="AF436" i="15"/>
  <c r="AF437" i="15"/>
  <c r="AF438" i="15"/>
  <c r="AF439" i="15"/>
  <c r="AF440" i="15"/>
  <c r="AF441" i="15"/>
  <c r="AF442" i="15"/>
  <c r="AF443" i="15"/>
  <c r="AF444" i="15"/>
  <c r="AF445" i="15"/>
  <c r="AF446" i="15"/>
  <c r="AF447" i="15"/>
  <c r="AF448" i="15"/>
  <c r="AF449" i="15"/>
  <c r="AF450" i="15"/>
  <c r="AF451" i="15"/>
  <c r="AF452" i="15"/>
  <c r="AF453" i="15"/>
  <c r="AF454" i="15"/>
  <c r="AF455" i="15"/>
  <c r="AF456" i="15"/>
  <c r="AF457" i="15"/>
  <c r="AF458" i="15"/>
  <c r="AF459" i="15"/>
  <c r="AF460" i="15"/>
  <c r="AF461" i="15"/>
  <c r="AF462" i="15"/>
  <c r="AF463" i="15"/>
  <c r="AF464" i="15"/>
  <c r="AF465" i="15"/>
  <c r="AF466" i="15"/>
  <c r="AF467" i="15"/>
  <c r="AF468" i="15"/>
  <c r="AF469" i="15"/>
  <c r="AF470" i="15"/>
  <c r="AF471" i="15"/>
  <c r="AF472" i="15"/>
  <c r="AF473" i="15"/>
  <c r="AF474" i="15"/>
  <c r="AF475" i="15"/>
  <c r="AF476" i="15"/>
  <c r="AF477" i="15"/>
  <c r="AF478" i="15"/>
  <c r="AF479" i="15"/>
  <c r="AF480" i="15"/>
  <c r="AF481" i="15"/>
  <c r="AF482" i="15"/>
  <c r="AF483" i="15"/>
  <c r="AF484" i="15"/>
  <c r="AF485" i="15"/>
  <c r="AF486" i="15"/>
  <c r="AF487" i="15"/>
  <c r="AF488" i="15"/>
  <c r="AF489" i="15"/>
  <c r="AF490" i="15"/>
  <c r="AF491" i="15"/>
  <c r="AF492" i="15"/>
  <c r="AF493" i="15"/>
  <c r="AF494" i="15"/>
  <c r="AF495" i="15"/>
  <c r="AF496" i="15"/>
  <c r="AF497" i="15"/>
  <c r="AF498" i="15"/>
  <c r="AF499" i="15"/>
  <c r="AF500" i="15"/>
  <c r="AF501" i="15"/>
  <c r="AF502" i="15"/>
  <c r="AF503" i="15"/>
  <c r="AF504" i="15"/>
  <c r="AF505" i="15"/>
  <c r="AF506" i="15"/>
  <c r="AF507" i="15"/>
  <c r="AF508" i="15"/>
  <c r="AF509" i="15"/>
  <c r="AF510" i="15"/>
  <c r="AF511" i="15"/>
  <c r="AF512" i="15"/>
  <c r="AF513" i="15"/>
  <c r="AF514" i="15"/>
  <c r="AF515" i="15"/>
  <c r="AF516" i="15"/>
  <c r="AF517" i="15"/>
  <c r="AF518" i="15"/>
  <c r="AF519" i="15"/>
  <c r="AF520" i="15"/>
  <c r="AF521" i="15"/>
  <c r="AF522" i="15"/>
  <c r="AF523" i="15"/>
  <c r="AF524" i="15"/>
  <c r="AF525" i="15"/>
  <c r="AF526" i="15"/>
  <c r="AF527" i="15"/>
  <c r="AF528" i="15"/>
  <c r="AF529" i="15"/>
  <c r="AF530" i="15"/>
  <c r="AF531" i="15"/>
  <c r="AF532" i="15"/>
  <c r="AF533" i="15"/>
  <c r="AF534" i="15"/>
  <c r="AF535" i="15"/>
  <c r="AF536" i="15"/>
  <c r="AF537" i="15"/>
  <c r="AF538" i="15"/>
  <c r="AF539" i="15"/>
  <c r="AF540" i="15"/>
  <c r="AF541" i="15"/>
  <c r="AF542" i="15"/>
  <c r="AF543" i="15"/>
  <c r="AF544" i="15"/>
  <c r="AF545" i="15"/>
  <c r="AF546" i="15"/>
  <c r="AF547" i="15"/>
  <c r="AF548" i="15"/>
  <c r="AF549" i="15"/>
  <c r="AF550" i="15"/>
  <c r="AJ54" i="15"/>
  <c r="AJ55" i="15"/>
  <c r="AJ56" i="15"/>
  <c r="AJ57" i="15"/>
  <c r="AJ58" i="15"/>
  <c r="AJ59" i="15"/>
  <c r="AJ60" i="15"/>
  <c r="AJ61" i="15"/>
  <c r="AJ62" i="15"/>
  <c r="AJ63" i="15"/>
  <c r="AJ64" i="15"/>
  <c r="AJ65" i="15"/>
  <c r="AJ66" i="15"/>
  <c r="AJ67" i="15"/>
  <c r="AJ68" i="15"/>
  <c r="AJ69" i="15"/>
  <c r="AJ70" i="15"/>
  <c r="AJ71" i="15"/>
  <c r="AJ72" i="15"/>
  <c r="AJ73" i="15"/>
  <c r="AJ74" i="15"/>
  <c r="AJ75" i="15"/>
  <c r="AJ76" i="15"/>
  <c r="AJ77" i="15"/>
  <c r="AJ78" i="15"/>
  <c r="AJ79" i="15"/>
  <c r="AJ80" i="15"/>
  <c r="AJ81" i="15"/>
  <c r="AJ82" i="15"/>
  <c r="AJ83" i="15"/>
  <c r="AJ84" i="15"/>
  <c r="AJ85" i="15"/>
  <c r="AJ86" i="15"/>
  <c r="AJ87" i="15"/>
  <c r="AJ88" i="15"/>
  <c r="AJ89" i="15"/>
  <c r="AJ90" i="15"/>
  <c r="AJ91" i="15"/>
  <c r="AJ92" i="15"/>
  <c r="AJ93" i="15"/>
  <c r="AJ94" i="15"/>
  <c r="AJ95" i="15"/>
  <c r="AJ96" i="15"/>
  <c r="AJ97" i="15"/>
  <c r="AJ98" i="15"/>
  <c r="AJ99" i="15"/>
  <c r="AJ100" i="15"/>
  <c r="AJ101" i="15"/>
  <c r="AJ102" i="15"/>
  <c r="AJ103" i="15"/>
  <c r="AJ104" i="15"/>
  <c r="AJ105" i="15"/>
  <c r="AJ106" i="15"/>
  <c r="AJ107" i="15"/>
  <c r="AJ108" i="15"/>
  <c r="AJ109" i="15"/>
  <c r="AJ110" i="15"/>
  <c r="AJ111" i="15"/>
  <c r="AJ112" i="15"/>
  <c r="AJ113" i="15"/>
  <c r="AJ114" i="15"/>
  <c r="AJ115" i="15"/>
  <c r="AJ116" i="15"/>
  <c r="AJ117" i="15"/>
  <c r="AJ118" i="15"/>
  <c r="AJ119" i="15"/>
  <c r="AJ120" i="15"/>
  <c r="AJ121" i="15"/>
  <c r="AJ122" i="15"/>
  <c r="AJ123" i="15"/>
  <c r="AJ124" i="15"/>
  <c r="AJ125" i="15"/>
  <c r="AJ126" i="15"/>
  <c r="AJ127" i="15"/>
  <c r="AJ128" i="15"/>
  <c r="AJ129" i="15"/>
  <c r="AJ130" i="15"/>
  <c r="AJ131" i="15"/>
  <c r="AJ132" i="15"/>
  <c r="AJ133" i="15"/>
  <c r="AJ134" i="15"/>
  <c r="AJ135" i="15"/>
  <c r="AJ136" i="15"/>
  <c r="AJ137" i="15"/>
  <c r="AJ138" i="15"/>
  <c r="AJ139" i="15"/>
  <c r="AJ140" i="15"/>
  <c r="AJ141" i="15"/>
  <c r="AJ142" i="15"/>
  <c r="AJ143" i="15"/>
  <c r="AJ144" i="15"/>
  <c r="AJ145" i="15"/>
  <c r="AJ146" i="15"/>
  <c r="AJ147" i="15"/>
  <c r="AJ148" i="15"/>
  <c r="AJ149" i="15"/>
  <c r="AJ150" i="15"/>
  <c r="AJ151" i="15"/>
  <c r="AJ152" i="15"/>
  <c r="AJ153" i="15"/>
  <c r="AJ154" i="15"/>
  <c r="AJ155" i="15"/>
  <c r="AJ156" i="15"/>
  <c r="AJ157" i="15"/>
  <c r="AJ158" i="15"/>
  <c r="AJ159" i="15"/>
  <c r="AJ160" i="15"/>
  <c r="AJ161" i="15"/>
  <c r="AJ162" i="15"/>
  <c r="AJ163" i="15"/>
  <c r="AJ164" i="15"/>
  <c r="AJ165" i="15"/>
  <c r="AJ166" i="15"/>
  <c r="AJ167" i="15"/>
  <c r="AJ168" i="15"/>
  <c r="AJ169" i="15"/>
  <c r="AJ170" i="15"/>
  <c r="AJ171" i="15"/>
  <c r="AJ172" i="15"/>
  <c r="AJ173" i="15"/>
  <c r="AJ174" i="15"/>
  <c r="AJ175" i="15"/>
  <c r="AJ176" i="15"/>
  <c r="AJ177" i="15"/>
  <c r="AJ178" i="15"/>
  <c r="AJ179" i="15"/>
  <c r="AJ180" i="15"/>
  <c r="AJ181" i="15"/>
  <c r="AJ182" i="15"/>
  <c r="AJ183" i="15"/>
  <c r="AJ184" i="15"/>
  <c r="AJ185" i="15"/>
  <c r="AJ186" i="15"/>
  <c r="AJ187" i="15"/>
  <c r="AJ188" i="15"/>
  <c r="AJ189" i="15"/>
  <c r="AJ190" i="15"/>
  <c r="AJ191" i="15"/>
  <c r="AJ192" i="15"/>
  <c r="AJ193" i="15"/>
  <c r="AJ194" i="15"/>
  <c r="AJ195" i="15"/>
  <c r="AJ196" i="15"/>
  <c r="AJ197" i="15"/>
  <c r="AJ198" i="15"/>
  <c r="AJ199" i="15"/>
  <c r="AJ200" i="15"/>
  <c r="AJ201" i="15"/>
  <c r="AJ202" i="15"/>
  <c r="AJ203" i="15"/>
  <c r="AJ204" i="15"/>
  <c r="AJ205" i="15"/>
  <c r="AJ206" i="15"/>
  <c r="AJ207" i="15"/>
  <c r="AJ208" i="15"/>
  <c r="AJ209" i="15"/>
  <c r="AJ210" i="15"/>
  <c r="AJ211" i="15"/>
  <c r="AJ212" i="15"/>
  <c r="AJ213" i="15"/>
  <c r="AJ214" i="15"/>
  <c r="AJ215" i="15"/>
  <c r="AJ216" i="15"/>
  <c r="AJ217" i="15"/>
  <c r="AJ218" i="15"/>
  <c r="AJ219" i="15"/>
  <c r="AJ220" i="15"/>
  <c r="AJ221" i="15"/>
  <c r="AJ222" i="15"/>
  <c r="AJ223" i="15"/>
  <c r="AJ224" i="15"/>
  <c r="AJ225" i="15"/>
  <c r="AJ226" i="15"/>
  <c r="AJ227" i="15"/>
  <c r="AJ228" i="15"/>
  <c r="AJ229" i="15"/>
  <c r="AJ230" i="15"/>
  <c r="AJ231" i="15"/>
  <c r="AJ232" i="15"/>
  <c r="AJ233" i="15"/>
  <c r="AJ234" i="15"/>
  <c r="AJ235" i="15"/>
  <c r="AJ236" i="15"/>
  <c r="AJ237" i="15"/>
  <c r="AJ238" i="15"/>
  <c r="AJ239" i="15"/>
  <c r="AJ240" i="15"/>
  <c r="AJ241" i="15"/>
  <c r="AJ242" i="15"/>
  <c r="AJ243" i="15"/>
  <c r="AJ244" i="15"/>
  <c r="AJ245" i="15"/>
  <c r="AJ246" i="15"/>
  <c r="AJ247" i="15"/>
  <c r="AJ248" i="15"/>
  <c r="AJ249" i="15"/>
  <c r="AJ250" i="15"/>
  <c r="AJ251" i="15"/>
  <c r="AJ252" i="15"/>
  <c r="AJ253" i="15"/>
  <c r="AJ254" i="15"/>
  <c r="AJ255" i="15"/>
  <c r="AJ256" i="15"/>
  <c r="AJ257" i="15"/>
  <c r="AJ258" i="15"/>
  <c r="AJ259" i="15"/>
  <c r="AJ260" i="15"/>
  <c r="AJ261" i="15"/>
  <c r="AJ262" i="15"/>
  <c r="AJ263" i="15"/>
  <c r="AJ264" i="15"/>
  <c r="AJ265" i="15"/>
  <c r="AJ266" i="15"/>
  <c r="AJ267" i="15"/>
  <c r="AJ268" i="15"/>
  <c r="AJ269" i="15"/>
  <c r="AJ270" i="15"/>
  <c r="AJ271" i="15"/>
  <c r="AJ272" i="15"/>
  <c r="AJ273" i="15"/>
  <c r="AJ274" i="15"/>
  <c r="AJ275" i="15"/>
  <c r="AJ276" i="15"/>
  <c r="AJ277" i="15"/>
  <c r="AJ278" i="15"/>
  <c r="AJ279" i="15"/>
  <c r="AJ280" i="15"/>
  <c r="AJ281" i="15"/>
  <c r="AJ282" i="15"/>
  <c r="AJ283" i="15"/>
  <c r="AJ284" i="15"/>
  <c r="AJ285" i="15"/>
  <c r="AJ286" i="15"/>
  <c r="AJ287" i="15"/>
  <c r="AJ288" i="15"/>
  <c r="AJ289" i="15"/>
  <c r="AJ290" i="15"/>
  <c r="AJ291" i="15"/>
  <c r="AJ292" i="15"/>
  <c r="AJ293" i="15"/>
  <c r="AJ294" i="15"/>
  <c r="AJ295" i="15"/>
  <c r="AJ296" i="15"/>
  <c r="AJ297" i="15"/>
  <c r="AJ298" i="15"/>
  <c r="AJ299" i="15"/>
  <c r="AJ300" i="15"/>
  <c r="AJ301" i="15"/>
  <c r="AJ302" i="15"/>
  <c r="AJ303" i="15"/>
  <c r="AJ304" i="15"/>
  <c r="AJ305" i="15"/>
  <c r="AJ306" i="15"/>
  <c r="AJ307" i="15"/>
  <c r="AJ308" i="15"/>
  <c r="AJ309" i="15"/>
  <c r="AJ310" i="15"/>
  <c r="AJ311" i="15"/>
  <c r="AJ312" i="15"/>
  <c r="AJ313" i="15"/>
  <c r="AJ314" i="15"/>
  <c r="AJ315" i="15"/>
  <c r="AJ316" i="15"/>
  <c r="AJ317" i="15"/>
  <c r="AJ318" i="15"/>
  <c r="AJ319" i="15"/>
  <c r="AJ320" i="15"/>
  <c r="AJ321" i="15"/>
  <c r="AJ322" i="15"/>
  <c r="AJ323" i="15"/>
  <c r="AJ324" i="15"/>
  <c r="AJ325" i="15"/>
  <c r="AJ326" i="15"/>
  <c r="AJ327" i="15"/>
  <c r="AJ328" i="15"/>
  <c r="AJ329" i="15"/>
  <c r="AJ330" i="15"/>
  <c r="AJ331" i="15"/>
  <c r="AJ332" i="15"/>
  <c r="AJ333" i="15"/>
  <c r="AJ334" i="15"/>
  <c r="AJ335" i="15"/>
  <c r="AJ336" i="15"/>
  <c r="AJ337" i="15"/>
  <c r="AJ338" i="15"/>
  <c r="AJ339" i="15"/>
  <c r="AJ340" i="15"/>
  <c r="AJ341" i="15"/>
  <c r="AJ342" i="15"/>
  <c r="AJ343" i="15"/>
  <c r="AJ344" i="15"/>
  <c r="AJ345" i="15"/>
  <c r="AJ346" i="15"/>
  <c r="AJ347" i="15"/>
  <c r="AJ348" i="15"/>
  <c r="AJ349" i="15"/>
  <c r="AJ350" i="15"/>
  <c r="AJ351" i="15"/>
  <c r="AJ352" i="15"/>
  <c r="AJ353" i="15"/>
  <c r="AJ354" i="15"/>
  <c r="AJ355" i="15"/>
  <c r="AJ356" i="15"/>
  <c r="AJ357" i="15"/>
  <c r="AJ358" i="15"/>
  <c r="AJ359" i="15"/>
  <c r="AJ360" i="15"/>
  <c r="AJ361" i="15"/>
  <c r="AJ362" i="15"/>
  <c r="AJ363" i="15"/>
  <c r="AJ364" i="15"/>
  <c r="AJ365" i="15"/>
  <c r="AJ366" i="15"/>
  <c r="AJ367" i="15"/>
  <c r="AJ368" i="15"/>
  <c r="AJ369" i="15"/>
  <c r="AJ370" i="15"/>
  <c r="AJ371" i="15"/>
  <c r="AJ372" i="15"/>
  <c r="AJ373" i="15"/>
  <c r="AJ374" i="15"/>
  <c r="AJ375" i="15"/>
  <c r="AJ376" i="15"/>
  <c r="AJ377" i="15"/>
  <c r="AJ378" i="15"/>
  <c r="AJ379" i="15"/>
  <c r="AJ380" i="15"/>
  <c r="AJ381" i="15"/>
  <c r="AJ382" i="15"/>
  <c r="AJ383" i="15"/>
  <c r="AJ384" i="15"/>
  <c r="AJ385" i="15"/>
  <c r="AJ386" i="15"/>
  <c r="AJ387" i="15"/>
  <c r="AJ388" i="15"/>
  <c r="AJ389" i="15"/>
  <c r="AJ390" i="15"/>
  <c r="AJ391" i="15"/>
  <c r="AJ392" i="15"/>
  <c r="AJ393" i="15"/>
  <c r="AJ394" i="15"/>
  <c r="AJ395" i="15"/>
  <c r="AJ396" i="15"/>
  <c r="AJ397" i="15"/>
  <c r="AJ398" i="15"/>
  <c r="AJ399" i="15"/>
  <c r="AJ400" i="15"/>
  <c r="AJ401" i="15"/>
  <c r="AJ402" i="15"/>
  <c r="AJ403" i="15"/>
  <c r="AJ404" i="15"/>
  <c r="AJ405" i="15"/>
  <c r="AJ406" i="15"/>
  <c r="AJ407" i="15"/>
  <c r="AJ408" i="15"/>
  <c r="AJ409" i="15"/>
  <c r="AJ410" i="15"/>
  <c r="AJ411" i="15"/>
  <c r="AJ412" i="15"/>
  <c r="AJ413" i="15"/>
  <c r="AJ414" i="15"/>
  <c r="AJ415" i="15"/>
  <c r="AJ416" i="15"/>
  <c r="AJ417" i="15"/>
  <c r="AJ418" i="15"/>
  <c r="AJ419" i="15"/>
  <c r="AJ420" i="15"/>
  <c r="AJ421" i="15"/>
  <c r="AJ422" i="15"/>
  <c r="AJ423" i="15"/>
  <c r="AJ424" i="15"/>
  <c r="AJ425" i="15"/>
  <c r="AJ426" i="15"/>
  <c r="AJ427" i="15"/>
  <c r="AJ428" i="15"/>
  <c r="AJ429" i="15"/>
  <c r="AJ430" i="15"/>
  <c r="AJ431" i="15"/>
  <c r="AJ432" i="15"/>
  <c r="AJ433" i="15"/>
  <c r="AJ434" i="15"/>
  <c r="AJ435" i="15"/>
  <c r="AJ436" i="15"/>
  <c r="AJ437" i="15"/>
  <c r="AJ438" i="15"/>
  <c r="AJ439" i="15"/>
  <c r="AJ440" i="15"/>
  <c r="AJ441" i="15"/>
  <c r="AJ442" i="15"/>
  <c r="AJ443" i="15"/>
  <c r="AJ444" i="15"/>
  <c r="AJ445" i="15"/>
  <c r="AJ446" i="15"/>
  <c r="AJ447" i="15"/>
  <c r="AJ448" i="15"/>
  <c r="AJ449" i="15"/>
  <c r="AJ450" i="15"/>
  <c r="AJ451" i="15"/>
  <c r="AJ452" i="15"/>
  <c r="AJ453" i="15"/>
  <c r="AJ454" i="15"/>
  <c r="AJ455" i="15"/>
  <c r="AJ456" i="15"/>
  <c r="AJ457" i="15"/>
  <c r="AJ458" i="15"/>
  <c r="AJ459" i="15"/>
  <c r="AJ460" i="15"/>
  <c r="AJ461" i="15"/>
  <c r="AJ462" i="15"/>
  <c r="AJ463" i="15"/>
  <c r="AJ464" i="15"/>
  <c r="AJ465" i="15"/>
  <c r="AJ466" i="15"/>
  <c r="AJ467" i="15"/>
  <c r="AJ468" i="15"/>
  <c r="AJ469" i="15"/>
  <c r="AJ470" i="15"/>
  <c r="AJ471" i="15"/>
  <c r="AJ472" i="15"/>
  <c r="AJ473" i="15"/>
  <c r="AJ474" i="15"/>
  <c r="AJ475" i="15"/>
  <c r="AJ476" i="15"/>
  <c r="AJ477" i="15"/>
  <c r="AJ478" i="15"/>
  <c r="AJ479" i="15"/>
  <c r="AJ480" i="15"/>
  <c r="AJ481" i="15"/>
  <c r="AJ482" i="15"/>
  <c r="AJ483" i="15"/>
  <c r="AJ484" i="15"/>
  <c r="AJ485" i="15"/>
  <c r="AJ486" i="15"/>
  <c r="AJ487" i="15"/>
  <c r="AJ488" i="15"/>
  <c r="AJ489" i="15"/>
  <c r="AJ490" i="15"/>
  <c r="AJ491" i="15"/>
  <c r="AJ492" i="15"/>
  <c r="AJ493" i="15"/>
  <c r="AJ494" i="15"/>
  <c r="AJ495" i="15"/>
  <c r="AJ496" i="15"/>
  <c r="AJ497" i="15"/>
  <c r="AJ498" i="15"/>
  <c r="AJ499" i="15"/>
  <c r="AJ500" i="15"/>
  <c r="AJ501" i="15"/>
  <c r="AJ502" i="15"/>
  <c r="AJ503" i="15"/>
  <c r="AJ504" i="15"/>
  <c r="AJ505" i="15"/>
  <c r="AJ506" i="15"/>
  <c r="AJ507" i="15"/>
  <c r="AJ508" i="15"/>
  <c r="AJ509" i="15"/>
  <c r="AJ510" i="15"/>
  <c r="AJ511" i="15"/>
  <c r="AJ512" i="15"/>
  <c r="AJ513" i="15"/>
  <c r="AJ514" i="15"/>
  <c r="AJ515" i="15"/>
  <c r="AJ516" i="15"/>
  <c r="AJ517" i="15"/>
  <c r="AJ518" i="15"/>
  <c r="AJ519" i="15"/>
  <c r="AJ520" i="15"/>
  <c r="AJ521" i="15"/>
  <c r="AJ522" i="15"/>
  <c r="AJ523" i="15"/>
  <c r="AJ524" i="15"/>
  <c r="AJ525" i="15"/>
  <c r="AJ526" i="15"/>
  <c r="AJ527" i="15"/>
  <c r="AJ528" i="15"/>
  <c r="AJ529" i="15"/>
  <c r="AJ530" i="15"/>
  <c r="AJ531" i="15"/>
  <c r="AJ532" i="15"/>
  <c r="AJ533" i="15"/>
  <c r="AJ534" i="15"/>
  <c r="AJ535" i="15"/>
  <c r="AJ536" i="15"/>
  <c r="AJ537" i="15"/>
  <c r="AJ538" i="15"/>
  <c r="AJ539" i="15"/>
  <c r="AJ540" i="15"/>
  <c r="AJ541" i="15"/>
  <c r="AJ542" i="15"/>
  <c r="AJ543" i="15"/>
  <c r="AJ544" i="15"/>
  <c r="AJ545" i="15"/>
  <c r="AJ546" i="15"/>
  <c r="AJ547" i="15"/>
  <c r="AJ548" i="15"/>
  <c r="AJ549" i="15"/>
  <c r="AJ550" i="15"/>
  <c r="G54" i="14"/>
  <c r="G55" i="14"/>
  <c r="G56" i="14"/>
  <c r="G57" i="14"/>
  <c r="G58" i="14"/>
  <c r="G59" i="14"/>
  <c r="G60" i="14"/>
  <c r="G61" i="14"/>
  <c r="G62" i="14"/>
  <c r="G63" i="14"/>
  <c r="G64" i="14"/>
  <c r="G65" i="14"/>
  <c r="G66" i="14"/>
  <c r="G67" i="14"/>
  <c r="G68" i="14"/>
  <c r="G69" i="14"/>
  <c r="G70" i="14"/>
  <c r="G71" i="14"/>
  <c r="G72" i="14"/>
  <c r="G73" i="14"/>
  <c r="G74" i="14"/>
  <c r="G75" i="14"/>
  <c r="G76" i="14"/>
  <c r="G77" i="14"/>
  <c r="G78" i="14"/>
  <c r="G79" i="14"/>
  <c r="G80" i="14"/>
  <c r="G81" i="14"/>
  <c r="G82" i="14"/>
  <c r="G83" i="14"/>
  <c r="G84" i="14"/>
  <c r="G85" i="14"/>
  <c r="G86" i="14"/>
  <c r="G87" i="14"/>
  <c r="G88" i="14"/>
  <c r="G89" i="14"/>
  <c r="G90" i="14"/>
  <c r="G91" i="14"/>
  <c r="G92" i="14"/>
  <c r="G93" i="14"/>
  <c r="G94" i="14"/>
  <c r="G95" i="14"/>
  <c r="G96" i="14"/>
  <c r="G97" i="14"/>
  <c r="G98" i="14"/>
  <c r="G99" i="14"/>
  <c r="G100" i="14"/>
  <c r="G101" i="14"/>
  <c r="G102" i="14"/>
  <c r="G103" i="14"/>
  <c r="G104" i="14"/>
  <c r="G105" i="14"/>
  <c r="G106" i="14"/>
  <c r="G107" i="14"/>
  <c r="G108" i="14"/>
  <c r="G109" i="14"/>
  <c r="G110" i="14"/>
  <c r="G111" i="14"/>
  <c r="G112" i="14"/>
  <c r="G113" i="14"/>
  <c r="G114" i="14"/>
  <c r="G115" i="14"/>
  <c r="G116" i="14"/>
  <c r="G117" i="14"/>
  <c r="G118" i="14"/>
  <c r="G119" i="14"/>
  <c r="G120" i="14"/>
  <c r="G121" i="14"/>
  <c r="G122" i="14"/>
  <c r="G123" i="14"/>
  <c r="G124" i="14"/>
  <c r="G125" i="14"/>
  <c r="G126" i="14"/>
  <c r="G127" i="14"/>
  <c r="G128" i="14"/>
  <c r="G129" i="14"/>
  <c r="G130" i="14"/>
  <c r="G131" i="14"/>
  <c r="G132" i="14"/>
  <c r="G133" i="14"/>
  <c r="G134" i="14"/>
  <c r="G135" i="14"/>
  <c r="G136" i="14"/>
  <c r="G137" i="14"/>
  <c r="G138" i="14"/>
  <c r="G139" i="14"/>
  <c r="G140" i="14"/>
  <c r="G141" i="14"/>
  <c r="G142" i="14"/>
  <c r="G143" i="14"/>
  <c r="G144" i="14"/>
  <c r="G145" i="14"/>
  <c r="G146" i="14"/>
  <c r="G147" i="14"/>
  <c r="G148" i="14"/>
  <c r="G149" i="14"/>
  <c r="G150" i="14"/>
  <c r="G151" i="14"/>
  <c r="G152" i="14"/>
  <c r="G153" i="14"/>
  <c r="G154" i="14"/>
  <c r="G155" i="14"/>
  <c r="G156" i="14"/>
  <c r="G157" i="14"/>
  <c r="G158" i="14"/>
  <c r="G159" i="14"/>
  <c r="G160" i="14"/>
  <c r="G161" i="14"/>
  <c r="G162" i="14"/>
  <c r="G163" i="14"/>
  <c r="G164" i="14"/>
  <c r="G165" i="14"/>
  <c r="G166" i="14"/>
  <c r="G167" i="14"/>
  <c r="G168" i="14"/>
  <c r="G169" i="14"/>
  <c r="G170" i="14"/>
  <c r="G171" i="14"/>
  <c r="G172" i="14"/>
  <c r="G173" i="14"/>
  <c r="G174" i="14"/>
  <c r="G175" i="14"/>
  <c r="G176" i="14"/>
  <c r="G177" i="14"/>
  <c r="G178" i="14"/>
  <c r="G179" i="14"/>
  <c r="G180" i="14"/>
  <c r="G181" i="14"/>
  <c r="G182" i="14"/>
  <c r="G183" i="14"/>
  <c r="G184" i="14"/>
  <c r="G185" i="14"/>
  <c r="G186" i="14"/>
  <c r="G187" i="14"/>
  <c r="G188" i="14"/>
  <c r="G189" i="14"/>
  <c r="G190" i="14"/>
  <c r="G191" i="14"/>
  <c r="G192" i="14"/>
  <c r="G193" i="14"/>
  <c r="G194" i="14"/>
  <c r="G195" i="14"/>
  <c r="G196" i="14"/>
  <c r="G197" i="14"/>
  <c r="G198" i="14"/>
  <c r="G199" i="14"/>
  <c r="G200" i="14"/>
  <c r="G201" i="14"/>
  <c r="G202" i="14"/>
  <c r="G203" i="14"/>
  <c r="G204" i="14"/>
  <c r="G205" i="14"/>
  <c r="G206" i="14"/>
  <c r="G207" i="14"/>
  <c r="G208" i="14"/>
  <c r="G209" i="14"/>
  <c r="G210" i="14"/>
  <c r="G211" i="14"/>
  <c r="G212" i="14"/>
  <c r="G213" i="14"/>
  <c r="G214" i="14"/>
  <c r="G215" i="14"/>
  <c r="G216" i="14"/>
  <c r="G217" i="14"/>
  <c r="G218" i="14"/>
  <c r="G219" i="14"/>
  <c r="G220" i="14"/>
  <c r="G221" i="14"/>
  <c r="G222" i="14"/>
  <c r="G223" i="14"/>
  <c r="G224" i="14"/>
  <c r="G225" i="14"/>
  <c r="G226" i="14"/>
  <c r="G227" i="14"/>
  <c r="G228" i="14"/>
  <c r="G229" i="14"/>
  <c r="G230" i="14"/>
  <c r="G231" i="14"/>
  <c r="G232" i="14"/>
  <c r="G233" i="14"/>
  <c r="G234" i="14"/>
  <c r="G235" i="14"/>
  <c r="G236" i="14"/>
  <c r="G237" i="14"/>
  <c r="G238" i="14"/>
  <c r="G239" i="14"/>
  <c r="G240" i="14"/>
  <c r="G241" i="14"/>
  <c r="G242" i="14"/>
  <c r="G243" i="14"/>
  <c r="G244" i="14"/>
  <c r="G245" i="14"/>
  <c r="G246" i="14"/>
  <c r="G247" i="14"/>
  <c r="G248" i="14"/>
  <c r="G249" i="14"/>
  <c r="G250" i="14"/>
  <c r="G251" i="14"/>
  <c r="G252" i="14"/>
  <c r="G253" i="14"/>
  <c r="G254" i="14"/>
  <c r="G255" i="14"/>
  <c r="G256" i="14"/>
  <c r="G257" i="14"/>
  <c r="G258" i="14"/>
  <c r="G259" i="14"/>
  <c r="G260" i="14"/>
  <c r="G261" i="14"/>
  <c r="G262" i="14"/>
  <c r="G263" i="14"/>
  <c r="G264" i="14"/>
  <c r="G265" i="14"/>
  <c r="G266" i="14"/>
  <c r="G267" i="14"/>
  <c r="G268" i="14"/>
  <c r="G269" i="14"/>
  <c r="G270" i="14"/>
  <c r="G271" i="14"/>
  <c r="G272" i="14"/>
  <c r="G273" i="14"/>
  <c r="G274" i="14"/>
  <c r="G275" i="14"/>
  <c r="G276" i="14"/>
  <c r="G277" i="14"/>
  <c r="G278" i="14"/>
  <c r="G279" i="14"/>
  <c r="G280" i="14"/>
  <c r="G281" i="14"/>
  <c r="G282" i="14"/>
  <c r="G283" i="14"/>
  <c r="G284" i="14"/>
  <c r="G285" i="14"/>
  <c r="G286" i="14"/>
  <c r="G287" i="14"/>
  <c r="G288" i="14"/>
  <c r="G289" i="14"/>
  <c r="G290" i="14"/>
  <c r="G291" i="14"/>
  <c r="G292" i="14"/>
  <c r="G293" i="14"/>
  <c r="G294" i="14"/>
  <c r="G295" i="14"/>
  <c r="G296" i="14"/>
  <c r="G297" i="14"/>
  <c r="G298" i="14"/>
  <c r="G299" i="14"/>
  <c r="G300" i="14"/>
  <c r="G301" i="14"/>
  <c r="G302" i="14"/>
  <c r="G303" i="14"/>
  <c r="G304" i="14"/>
  <c r="G305" i="14"/>
  <c r="G306" i="14"/>
  <c r="G307" i="14"/>
  <c r="G308" i="14"/>
  <c r="G309" i="14"/>
  <c r="G310" i="14"/>
  <c r="G311" i="14"/>
  <c r="G312" i="14"/>
  <c r="G313" i="14"/>
  <c r="G314" i="14"/>
  <c r="G315" i="14"/>
  <c r="G316" i="14"/>
  <c r="G317" i="14"/>
  <c r="G318" i="14"/>
  <c r="G319" i="14"/>
  <c r="G320" i="14"/>
  <c r="G321" i="14"/>
  <c r="G322" i="14"/>
  <c r="G323" i="14"/>
  <c r="G324" i="14"/>
  <c r="G325" i="14"/>
  <c r="G326" i="14"/>
  <c r="G327" i="14"/>
  <c r="G328" i="14"/>
  <c r="G329" i="14"/>
  <c r="G330" i="14"/>
  <c r="G331" i="14"/>
  <c r="G332" i="14"/>
  <c r="G333" i="14"/>
  <c r="G334" i="14"/>
  <c r="G335" i="14"/>
  <c r="G336" i="14"/>
  <c r="G337" i="14"/>
  <c r="G338" i="14"/>
  <c r="G339" i="14"/>
  <c r="G340" i="14"/>
  <c r="G341" i="14"/>
  <c r="G342" i="14"/>
  <c r="G343" i="14"/>
  <c r="G344" i="14"/>
  <c r="G345" i="14"/>
  <c r="G346" i="14"/>
  <c r="G347" i="14"/>
  <c r="G348" i="14"/>
  <c r="G349" i="14"/>
  <c r="G350" i="14"/>
  <c r="G351" i="14"/>
  <c r="G352" i="14"/>
  <c r="G353" i="14"/>
  <c r="G354" i="14"/>
  <c r="G355" i="14"/>
  <c r="G356" i="14"/>
  <c r="G357" i="14"/>
  <c r="G358" i="14"/>
  <c r="G359" i="14"/>
  <c r="G360" i="14"/>
  <c r="G361" i="14"/>
  <c r="G362" i="14"/>
  <c r="G363" i="14"/>
  <c r="G364" i="14"/>
  <c r="G365" i="14"/>
  <c r="G366" i="14"/>
  <c r="G367" i="14"/>
  <c r="G368" i="14"/>
  <c r="G369" i="14"/>
  <c r="G370" i="14"/>
  <c r="G371" i="14"/>
  <c r="G372" i="14"/>
  <c r="G373" i="14"/>
  <c r="G374" i="14"/>
  <c r="G375" i="14"/>
  <c r="G376" i="14"/>
  <c r="G377" i="14"/>
  <c r="G378" i="14"/>
  <c r="G379" i="14"/>
  <c r="G380" i="14"/>
  <c r="G381" i="14"/>
  <c r="G382" i="14"/>
  <c r="G383" i="14"/>
  <c r="G384" i="14"/>
  <c r="G385" i="14"/>
  <c r="G386" i="14"/>
  <c r="G387" i="14"/>
  <c r="G388" i="14"/>
  <c r="G389" i="14"/>
  <c r="G390" i="14"/>
  <c r="G391" i="14"/>
  <c r="G392" i="14"/>
  <c r="G393" i="14"/>
  <c r="G394" i="14"/>
  <c r="G395" i="14"/>
  <c r="G396" i="14"/>
  <c r="G397" i="14"/>
  <c r="G398" i="14"/>
  <c r="G399" i="14"/>
  <c r="G400" i="14"/>
  <c r="G401" i="14"/>
  <c r="G402" i="14"/>
  <c r="G403" i="14"/>
  <c r="G404" i="14"/>
  <c r="G405" i="14"/>
  <c r="G406" i="14"/>
  <c r="G407" i="14"/>
  <c r="G408" i="14"/>
  <c r="G409" i="14"/>
  <c r="G410" i="14"/>
  <c r="G411" i="14"/>
  <c r="G412" i="14"/>
  <c r="G413" i="14"/>
  <c r="G414" i="14"/>
  <c r="G415" i="14"/>
  <c r="G416" i="14"/>
  <c r="G417" i="14"/>
  <c r="G418" i="14"/>
  <c r="G419" i="14"/>
  <c r="G420" i="14"/>
  <c r="G421" i="14"/>
  <c r="G422" i="14"/>
  <c r="G423" i="14"/>
  <c r="G424" i="14"/>
  <c r="G425" i="14"/>
  <c r="G426" i="14"/>
  <c r="G427" i="14"/>
  <c r="G428" i="14"/>
  <c r="G429" i="14"/>
  <c r="G430" i="14"/>
  <c r="G431" i="14"/>
  <c r="G432" i="14"/>
  <c r="G433" i="14"/>
  <c r="G434" i="14"/>
  <c r="G435" i="14"/>
  <c r="G436" i="14"/>
  <c r="G437" i="14"/>
  <c r="G438" i="14"/>
  <c r="G439" i="14"/>
  <c r="G440" i="14"/>
  <c r="G441" i="14"/>
  <c r="G442" i="14"/>
  <c r="G443" i="14"/>
  <c r="G444" i="14"/>
  <c r="G445" i="14"/>
  <c r="G446" i="14"/>
  <c r="G447" i="14"/>
  <c r="G448" i="14"/>
  <c r="G449" i="14"/>
  <c r="G450" i="14"/>
  <c r="G451" i="14"/>
  <c r="G452" i="14"/>
  <c r="G453" i="14"/>
  <c r="G454" i="14"/>
  <c r="G455" i="14"/>
  <c r="G456" i="14"/>
  <c r="G457" i="14"/>
  <c r="G458" i="14"/>
  <c r="G459" i="14"/>
  <c r="G460" i="14"/>
  <c r="G461" i="14"/>
  <c r="G462" i="14"/>
  <c r="G463" i="14"/>
  <c r="G464" i="14"/>
  <c r="G465" i="14"/>
  <c r="G466" i="14"/>
  <c r="G467" i="14"/>
  <c r="G468" i="14"/>
  <c r="G469" i="14"/>
  <c r="G470" i="14"/>
  <c r="G471" i="14"/>
  <c r="G472" i="14"/>
  <c r="G473" i="14"/>
  <c r="G474" i="14"/>
  <c r="G475" i="14"/>
  <c r="G476" i="14"/>
  <c r="G477" i="14"/>
  <c r="G478" i="14"/>
  <c r="G479" i="14"/>
  <c r="G480" i="14"/>
  <c r="G481" i="14"/>
  <c r="G482" i="14"/>
  <c r="G483" i="14"/>
  <c r="G484" i="14"/>
  <c r="G485" i="14"/>
  <c r="G486" i="14"/>
  <c r="G487" i="14"/>
  <c r="G488" i="14"/>
  <c r="G489" i="14"/>
  <c r="G490" i="14"/>
  <c r="G491" i="14"/>
  <c r="G492" i="14"/>
  <c r="G493" i="14"/>
  <c r="G494" i="14"/>
  <c r="G495" i="14"/>
  <c r="G496" i="14"/>
  <c r="G497" i="14"/>
  <c r="G498" i="14"/>
  <c r="G499" i="14"/>
  <c r="G500" i="14"/>
  <c r="G501" i="14"/>
  <c r="G502" i="14"/>
  <c r="G503" i="14"/>
  <c r="G504" i="14"/>
  <c r="G505" i="14"/>
  <c r="G506" i="14"/>
  <c r="G507" i="14"/>
  <c r="G508" i="14"/>
  <c r="G509" i="14"/>
  <c r="G510" i="14"/>
  <c r="G511" i="14"/>
  <c r="G512" i="14"/>
  <c r="G513" i="14"/>
  <c r="G514" i="14"/>
  <c r="G515" i="14"/>
  <c r="G516" i="14"/>
  <c r="G517" i="14"/>
  <c r="G518" i="14"/>
  <c r="G519" i="14"/>
  <c r="G520" i="14"/>
  <c r="G521" i="14"/>
  <c r="G522" i="14"/>
  <c r="G523" i="14"/>
  <c r="G524" i="14"/>
  <c r="G525" i="14"/>
  <c r="G526" i="14"/>
  <c r="G527" i="14"/>
  <c r="G528" i="14"/>
  <c r="G529" i="14"/>
  <c r="G530" i="14"/>
  <c r="G531" i="14"/>
  <c r="G532" i="14"/>
  <c r="G533" i="14"/>
  <c r="G534" i="14"/>
  <c r="G535" i="14"/>
  <c r="G536" i="14"/>
  <c r="G537" i="14"/>
  <c r="G538" i="14"/>
  <c r="G539" i="14"/>
  <c r="G540" i="14"/>
  <c r="G541" i="14"/>
  <c r="G542" i="14"/>
  <c r="G543" i="14"/>
  <c r="G544" i="14"/>
  <c r="G545" i="14"/>
  <c r="G546" i="14"/>
  <c r="G547" i="14"/>
  <c r="G548" i="14"/>
  <c r="G549" i="14"/>
  <c r="G550" i="14"/>
  <c r="N54" i="14"/>
  <c r="N55" i="14"/>
  <c r="N56" i="14"/>
  <c r="N57" i="14"/>
  <c r="N58" i="14"/>
  <c r="N59" i="14"/>
  <c r="N60" i="14"/>
  <c r="N61" i="14"/>
  <c r="N62" i="14"/>
  <c r="N63" i="14"/>
  <c r="N64" i="14"/>
  <c r="N65" i="14"/>
  <c r="N66" i="14"/>
  <c r="N67" i="14"/>
  <c r="N68" i="14"/>
  <c r="N69" i="14"/>
  <c r="N70" i="14"/>
  <c r="N71" i="14"/>
  <c r="N72" i="14"/>
  <c r="N73" i="14"/>
  <c r="N74" i="14"/>
  <c r="N75" i="14"/>
  <c r="N76" i="14"/>
  <c r="N77" i="14"/>
  <c r="N78" i="14"/>
  <c r="N79" i="14"/>
  <c r="N80" i="14"/>
  <c r="N81" i="14"/>
  <c r="N82" i="14"/>
  <c r="N83" i="14"/>
  <c r="N84" i="14"/>
  <c r="N85" i="14"/>
  <c r="N86" i="14"/>
  <c r="N87" i="14"/>
  <c r="N88" i="14"/>
  <c r="N89" i="14"/>
  <c r="N90" i="14"/>
  <c r="N91" i="14"/>
  <c r="N92" i="14"/>
  <c r="N93" i="14"/>
  <c r="N94" i="14"/>
  <c r="N95" i="14"/>
  <c r="N96" i="14"/>
  <c r="N97" i="14"/>
  <c r="N98" i="14"/>
  <c r="N99" i="14"/>
  <c r="N100" i="14"/>
  <c r="N101" i="14"/>
  <c r="N102" i="14"/>
  <c r="N103" i="14"/>
  <c r="N104" i="14"/>
  <c r="N105" i="14"/>
  <c r="N106" i="14"/>
  <c r="N107" i="14"/>
  <c r="N108" i="14"/>
  <c r="N109" i="14"/>
  <c r="N110" i="14"/>
  <c r="N111" i="14"/>
  <c r="N112" i="14"/>
  <c r="N113" i="14"/>
  <c r="N114" i="14"/>
  <c r="N115" i="14"/>
  <c r="N116" i="14"/>
  <c r="N117" i="14"/>
  <c r="N118" i="14"/>
  <c r="N119" i="14"/>
  <c r="N120" i="14"/>
  <c r="N121" i="14"/>
  <c r="N122" i="14"/>
  <c r="N123" i="14"/>
  <c r="N124" i="14"/>
  <c r="N125" i="14"/>
  <c r="N126" i="14"/>
  <c r="N127" i="14"/>
  <c r="N128" i="14"/>
  <c r="N129" i="14"/>
  <c r="N130" i="14"/>
  <c r="N131" i="14"/>
  <c r="N132" i="14"/>
  <c r="N133" i="14"/>
  <c r="N134" i="14"/>
  <c r="N135" i="14"/>
  <c r="N136" i="14"/>
  <c r="N137" i="14"/>
  <c r="N138" i="14"/>
  <c r="N139" i="14"/>
  <c r="N140" i="14"/>
  <c r="N141" i="14"/>
  <c r="N142" i="14"/>
  <c r="N143" i="14"/>
  <c r="N144" i="14"/>
  <c r="N145" i="14"/>
  <c r="N146" i="14"/>
  <c r="N147" i="14"/>
  <c r="N148" i="14"/>
  <c r="N149" i="14"/>
  <c r="N150" i="14"/>
  <c r="N151" i="14"/>
  <c r="N152" i="14"/>
  <c r="N153" i="14"/>
  <c r="N154" i="14"/>
  <c r="N155" i="14"/>
  <c r="N156" i="14"/>
  <c r="N157" i="14"/>
  <c r="N158" i="14"/>
  <c r="N159" i="14"/>
  <c r="N160" i="14"/>
  <c r="N161" i="14"/>
  <c r="N162" i="14"/>
  <c r="N163" i="14"/>
  <c r="N164" i="14"/>
  <c r="N165" i="14"/>
  <c r="N166" i="14"/>
  <c r="N167" i="14"/>
  <c r="N168" i="14"/>
  <c r="N169" i="14"/>
  <c r="N170" i="14"/>
  <c r="N171" i="14"/>
  <c r="N172" i="14"/>
  <c r="N173" i="14"/>
  <c r="N174" i="14"/>
  <c r="N175" i="14"/>
  <c r="N176" i="14"/>
  <c r="N177" i="14"/>
  <c r="N178" i="14"/>
  <c r="N179" i="14"/>
  <c r="N180" i="14"/>
  <c r="N181" i="14"/>
  <c r="N182" i="14"/>
  <c r="N183" i="14"/>
  <c r="N184" i="14"/>
  <c r="N185" i="14"/>
  <c r="N186" i="14"/>
  <c r="N187" i="14"/>
  <c r="N188" i="14"/>
  <c r="N189" i="14"/>
  <c r="N190" i="14"/>
  <c r="N191" i="14"/>
  <c r="N192" i="14"/>
  <c r="N193" i="14"/>
  <c r="N194" i="14"/>
  <c r="N195" i="14"/>
  <c r="N196" i="14"/>
  <c r="N197" i="14"/>
  <c r="N198" i="14"/>
  <c r="N199" i="14"/>
  <c r="N200" i="14"/>
  <c r="N201" i="14"/>
  <c r="N202" i="14"/>
  <c r="N203" i="14"/>
  <c r="N204" i="14"/>
  <c r="N205" i="14"/>
  <c r="N206" i="14"/>
  <c r="N207" i="14"/>
  <c r="N208" i="14"/>
  <c r="N209" i="14"/>
  <c r="N210" i="14"/>
  <c r="N211" i="14"/>
  <c r="N212" i="14"/>
  <c r="N213" i="14"/>
  <c r="N214" i="14"/>
  <c r="N215" i="14"/>
  <c r="N216" i="14"/>
  <c r="N217" i="14"/>
  <c r="N218" i="14"/>
  <c r="N219" i="14"/>
  <c r="N220" i="14"/>
  <c r="N221" i="14"/>
  <c r="N222" i="14"/>
  <c r="N223" i="14"/>
  <c r="N224" i="14"/>
  <c r="N225" i="14"/>
  <c r="N226" i="14"/>
  <c r="N227" i="14"/>
  <c r="N228" i="14"/>
  <c r="N229" i="14"/>
  <c r="N230" i="14"/>
  <c r="N231" i="14"/>
  <c r="N232" i="14"/>
  <c r="N233" i="14"/>
  <c r="N234" i="14"/>
  <c r="N235" i="14"/>
  <c r="N236" i="14"/>
  <c r="N237" i="14"/>
  <c r="N238" i="14"/>
  <c r="N239" i="14"/>
  <c r="N240" i="14"/>
  <c r="N241" i="14"/>
  <c r="N242" i="14"/>
  <c r="N243" i="14"/>
  <c r="N244" i="14"/>
  <c r="N245" i="14"/>
  <c r="N246" i="14"/>
  <c r="N247" i="14"/>
  <c r="N248" i="14"/>
  <c r="N249" i="14"/>
  <c r="N250" i="14"/>
  <c r="N251" i="14"/>
  <c r="N252" i="14"/>
  <c r="N253" i="14"/>
  <c r="N254" i="14"/>
  <c r="N255" i="14"/>
  <c r="N256" i="14"/>
  <c r="N257" i="14"/>
  <c r="N258" i="14"/>
  <c r="N259" i="14"/>
  <c r="N260" i="14"/>
  <c r="N261" i="14"/>
  <c r="N262" i="14"/>
  <c r="N263" i="14"/>
  <c r="N264" i="14"/>
  <c r="N265" i="14"/>
  <c r="N266" i="14"/>
  <c r="N267" i="14"/>
  <c r="N268" i="14"/>
  <c r="N269" i="14"/>
  <c r="N270" i="14"/>
  <c r="N271" i="14"/>
  <c r="N272" i="14"/>
  <c r="N273" i="14"/>
  <c r="N274" i="14"/>
  <c r="N275" i="14"/>
  <c r="N276" i="14"/>
  <c r="N277" i="14"/>
  <c r="N278" i="14"/>
  <c r="N279" i="14"/>
  <c r="N280" i="14"/>
  <c r="N281" i="14"/>
  <c r="N282" i="14"/>
  <c r="N283" i="14"/>
  <c r="N284" i="14"/>
  <c r="N285" i="14"/>
  <c r="N286" i="14"/>
  <c r="N287" i="14"/>
  <c r="N288" i="14"/>
  <c r="N289" i="14"/>
  <c r="N290" i="14"/>
  <c r="N291" i="14"/>
  <c r="N292" i="14"/>
  <c r="N293" i="14"/>
  <c r="N294" i="14"/>
  <c r="N295" i="14"/>
  <c r="N296" i="14"/>
  <c r="N297" i="14"/>
  <c r="N298" i="14"/>
  <c r="N299" i="14"/>
  <c r="N300" i="14"/>
  <c r="N301" i="14"/>
  <c r="N302" i="14"/>
  <c r="N303" i="14"/>
  <c r="N304" i="14"/>
  <c r="N305" i="14"/>
  <c r="N306" i="14"/>
  <c r="N307" i="14"/>
  <c r="N308" i="14"/>
  <c r="N309" i="14"/>
  <c r="N310" i="14"/>
  <c r="N311" i="14"/>
  <c r="N312" i="14"/>
  <c r="N313" i="14"/>
  <c r="N314" i="14"/>
  <c r="N315" i="14"/>
  <c r="N316" i="14"/>
  <c r="N317" i="14"/>
  <c r="N318" i="14"/>
  <c r="N319" i="14"/>
  <c r="N320" i="14"/>
  <c r="N321" i="14"/>
  <c r="N322" i="14"/>
  <c r="N323" i="14"/>
  <c r="N324" i="14"/>
  <c r="N325" i="14"/>
  <c r="N326" i="14"/>
  <c r="N327" i="14"/>
  <c r="N328" i="14"/>
  <c r="N329" i="14"/>
  <c r="N330" i="14"/>
  <c r="N331" i="14"/>
  <c r="N332" i="14"/>
  <c r="N333" i="14"/>
  <c r="N334" i="14"/>
  <c r="N335" i="14"/>
  <c r="N336" i="14"/>
  <c r="N337" i="14"/>
  <c r="N338" i="14"/>
  <c r="N339" i="14"/>
  <c r="N340" i="14"/>
  <c r="N341" i="14"/>
  <c r="N342" i="14"/>
  <c r="N343" i="14"/>
  <c r="N344" i="14"/>
  <c r="N345" i="14"/>
  <c r="N346" i="14"/>
  <c r="N347" i="14"/>
  <c r="N348" i="14"/>
  <c r="N349" i="14"/>
  <c r="N350" i="14"/>
  <c r="N351" i="14"/>
  <c r="N352" i="14"/>
  <c r="N353" i="14"/>
  <c r="N354" i="14"/>
  <c r="N355" i="14"/>
  <c r="N356" i="14"/>
  <c r="N357" i="14"/>
  <c r="N358" i="14"/>
  <c r="N359" i="14"/>
  <c r="N360" i="14"/>
  <c r="N361" i="14"/>
  <c r="N362" i="14"/>
  <c r="N363" i="14"/>
  <c r="N364" i="14"/>
  <c r="N365" i="14"/>
  <c r="N366" i="14"/>
  <c r="N367" i="14"/>
  <c r="N368" i="14"/>
  <c r="N369" i="14"/>
  <c r="N370" i="14"/>
  <c r="N371" i="14"/>
  <c r="N372" i="14"/>
  <c r="N373" i="14"/>
  <c r="N374" i="14"/>
  <c r="N375" i="14"/>
  <c r="N376" i="14"/>
  <c r="N377" i="14"/>
  <c r="N378" i="14"/>
  <c r="N379" i="14"/>
  <c r="N380" i="14"/>
  <c r="N381" i="14"/>
  <c r="N382" i="14"/>
  <c r="N383" i="14"/>
  <c r="N384" i="14"/>
  <c r="N385" i="14"/>
  <c r="N386" i="14"/>
  <c r="N387" i="14"/>
  <c r="N388" i="14"/>
  <c r="N389" i="14"/>
  <c r="N390" i="14"/>
  <c r="N391" i="14"/>
  <c r="N392" i="14"/>
  <c r="N393" i="14"/>
  <c r="N394" i="14"/>
  <c r="N395" i="14"/>
  <c r="N396" i="14"/>
  <c r="N397" i="14"/>
  <c r="N398" i="14"/>
  <c r="N399" i="14"/>
  <c r="N400" i="14"/>
  <c r="N401" i="14"/>
  <c r="N402" i="14"/>
  <c r="N403" i="14"/>
  <c r="N404" i="14"/>
  <c r="N405" i="14"/>
  <c r="N406" i="14"/>
  <c r="N407" i="14"/>
  <c r="N408" i="14"/>
  <c r="N409" i="14"/>
  <c r="N410" i="14"/>
  <c r="N411" i="14"/>
  <c r="N412" i="14"/>
  <c r="N413" i="14"/>
  <c r="N414" i="14"/>
  <c r="N415" i="14"/>
  <c r="N416" i="14"/>
  <c r="N417" i="14"/>
  <c r="N418" i="14"/>
  <c r="N419" i="14"/>
  <c r="N420" i="14"/>
  <c r="N421" i="14"/>
  <c r="N422" i="14"/>
  <c r="N423" i="14"/>
  <c r="N424" i="14"/>
  <c r="N425" i="14"/>
  <c r="N426" i="14"/>
  <c r="N427" i="14"/>
  <c r="N428" i="14"/>
  <c r="N429" i="14"/>
  <c r="N430" i="14"/>
  <c r="N431" i="14"/>
  <c r="N432" i="14"/>
  <c r="N433" i="14"/>
  <c r="N434" i="14"/>
  <c r="N435" i="14"/>
  <c r="N436" i="14"/>
  <c r="N437" i="14"/>
  <c r="N438" i="14"/>
  <c r="N439" i="14"/>
  <c r="N440" i="14"/>
  <c r="N441" i="14"/>
  <c r="N442" i="14"/>
  <c r="N443" i="14"/>
  <c r="N444" i="14"/>
  <c r="N445" i="14"/>
  <c r="N446" i="14"/>
  <c r="N447" i="14"/>
  <c r="N448" i="14"/>
  <c r="N449" i="14"/>
  <c r="N450" i="14"/>
  <c r="N451" i="14"/>
  <c r="N452" i="14"/>
  <c r="N453" i="14"/>
  <c r="N454" i="14"/>
  <c r="N455" i="14"/>
  <c r="N456" i="14"/>
  <c r="N457" i="14"/>
  <c r="N458" i="14"/>
  <c r="N459" i="14"/>
  <c r="N460" i="14"/>
  <c r="N461" i="14"/>
  <c r="N462" i="14"/>
  <c r="N463" i="14"/>
  <c r="N464" i="14"/>
  <c r="N465" i="14"/>
  <c r="N466" i="14"/>
  <c r="N467" i="14"/>
  <c r="N468" i="14"/>
  <c r="N469" i="14"/>
  <c r="N470" i="14"/>
  <c r="N471" i="14"/>
  <c r="N472" i="14"/>
  <c r="N473" i="14"/>
  <c r="N474" i="14"/>
  <c r="N475" i="14"/>
  <c r="N476" i="14"/>
  <c r="N477" i="14"/>
  <c r="N478" i="14"/>
  <c r="N479" i="14"/>
  <c r="N480" i="14"/>
  <c r="N481" i="14"/>
  <c r="N482" i="14"/>
  <c r="N483" i="14"/>
  <c r="N484" i="14"/>
  <c r="N485" i="14"/>
  <c r="N486" i="14"/>
  <c r="N487" i="14"/>
  <c r="N488" i="14"/>
  <c r="N489" i="14"/>
  <c r="N490" i="14"/>
  <c r="N491" i="14"/>
  <c r="N492" i="14"/>
  <c r="N493" i="14"/>
  <c r="N494" i="14"/>
  <c r="N495" i="14"/>
  <c r="N496" i="14"/>
  <c r="N497" i="14"/>
  <c r="N498" i="14"/>
  <c r="N499" i="14"/>
  <c r="N500" i="14"/>
  <c r="N501" i="14"/>
  <c r="N502" i="14"/>
  <c r="N503" i="14"/>
  <c r="N504" i="14"/>
  <c r="N505" i="14"/>
  <c r="N506" i="14"/>
  <c r="N507" i="14"/>
  <c r="N508" i="14"/>
  <c r="N509" i="14"/>
  <c r="N510" i="14"/>
  <c r="N511" i="14"/>
  <c r="N512" i="14"/>
  <c r="N513" i="14"/>
  <c r="N514" i="14"/>
  <c r="N515" i="14"/>
  <c r="N516" i="14"/>
  <c r="N517" i="14"/>
  <c r="N518" i="14"/>
  <c r="N519" i="14"/>
  <c r="N520" i="14"/>
  <c r="N521" i="14"/>
  <c r="N522" i="14"/>
  <c r="N523" i="14"/>
  <c r="N524" i="14"/>
  <c r="N525" i="14"/>
  <c r="N526" i="14"/>
  <c r="N527" i="14"/>
  <c r="N528" i="14"/>
  <c r="N529" i="14"/>
  <c r="N530" i="14"/>
  <c r="N531" i="14"/>
  <c r="N532" i="14"/>
  <c r="N533" i="14"/>
  <c r="N534" i="14"/>
  <c r="N535" i="14"/>
  <c r="N536" i="14"/>
  <c r="N537" i="14"/>
  <c r="N538" i="14"/>
  <c r="N539" i="14"/>
  <c r="N540" i="14"/>
  <c r="N541" i="14"/>
  <c r="N542" i="14"/>
  <c r="N543" i="14"/>
  <c r="N544" i="14"/>
  <c r="N545" i="14"/>
  <c r="N546" i="14"/>
  <c r="N547" i="14"/>
  <c r="N548" i="14"/>
  <c r="N549" i="14"/>
  <c r="N550" i="14"/>
  <c r="X54" i="14"/>
  <c r="X55" i="14"/>
  <c r="X56" i="14"/>
  <c r="X57" i="14"/>
  <c r="X58" i="14"/>
  <c r="X59" i="14"/>
  <c r="X60" i="14"/>
  <c r="X61" i="14"/>
  <c r="X62" i="14"/>
  <c r="X63" i="14"/>
  <c r="X64" i="14"/>
  <c r="X65" i="14"/>
  <c r="X66" i="14"/>
  <c r="X67" i="14"/>
  <c r="X68" i="14"/>
  <c r="X69" i="14"/>
  <c r="X70" i="14"/>
  <c r="X71" i="14"/>
  <c r="X72" i="14"/>
  <c r="X73" i="14"/>
  <c r="X74" i="14"/>
  <c r="X75" i="14"/>
  <c r="X76" i="14"/>
  <c r="X77" i="14"/>
  <c r="X78" i="14"/>
  <c r="X79" i="14"/>
  <c r="X80" i="14"/>
  <c r="X81" i="14"/>
  <c r="X82" i="14"/>
  <c r="X83" i="14"/>
  <c r="X84" i="14"/>
  <c r="X85" i="14"/>
  <c r="X86" i="14"/>
  <c r="X87" i="14"/>
  <c r="X88" i="14"/>
  <c r="X89" i="14"/>
  <c r="X90" i="14"/>
  <c r="X91" i="14"/>
  <c r="X92" i="14"/>
  <c r="X93" i="14"/>
  <c r="X94" i="14"/>
  <c r="X95" i="14"/>
  <c r="X96" i="14"/>
  <c r="X97" i="14"/>
  <c r="X98" i="14"/>
  <c r="X99" i="14"/>
  <c r="X100" i="14"/>
  <c r="X101" i="14"/>
  <c r="X102" i="14"/>
  <c r="X103" i="14"/>
  <c r="X104" i="14"/>
  <c r="X105" i="14"/>
  <c r="X106" i="14"/>
  <c r="X107" i="14"/>
  <c r="X108" i="14"/>
  <c r="X109" i="14"/>
  <c r="X110" i="14"/>
  <c r="X111" i="14"/>
  <c r="X112" i="14"/>
  <c r="X113" i="14"/>
  <c r="X114" i="14"/>
  <c r="X115" i="14"/>
  <c r="X116" i="14"/>
  <c r="X117" i="14"/>
  <c r="X118" i="14"/>
  <c r="X119" i="14"/>
  <c r="X120" i="14"/>
  <c r="X121" i="14"/>
  <c r="X122" i="14"/>
  <c r="X123" i="14"/>
  <c r="X124" i="14"/>
  <c r="X125" i="14"/>
  <c r="X126" i="14"/>
  <c r="X127" i="14"/>
  <c r="X128" i="14"/>
  <c r="X129" i="14"/>
  <c r="X130" i="14"/>
  <c r="X131" i="14"/>
  <c r="X132" i="14"/>
  <c r="X133" i="14"/>
  <c r="X134" i="14"/>
  <c r="X135" i="14"/>
  <c r="X136" i="14"/>
  <c r="X137" i="14"/>
  <c r="X138" i="14"/>
  <c r="X139" i="14"/>
  <c r="X140" i="14"/>
  <c r="X141" i="14"/>
  <c r="X142" i="14"/>
  <c r="X143" i="14"/>
  <c r="X144" i="14"/>
  <c r="X145" i="14"/>
  <c r="X146" i="14"/>
  <c r="X147" i="14"/>
  <c r="X148" i="14"/>
  <c r="X149" i="14"/>
  <c r="X150" i="14"/>
  <c r="X151" i="14"/>
  <c r="X152" i="14"/>
  <c r="X153" i="14"/>
  <c r="X154" i="14"/>
  <c r="X155" i="14"/>
  <c r="X156" i="14"/>
  <c r="X157" i="14"/>
  <c r="X158" i="14"/>
  <c r="X159" i="14"/>
  <c r="X160" i="14"/>
  <c r="X161" i="14"/>
  <c r="X162" i="14"/>
  <c r="X163" i="14"/>
  <c r="X164" i="14"/>
  <c r="X165" i="14"/>
  <c r="X166" i="14"/>
  <c r="X167" i="14"/>
  <c r="X168" i="14"/>
  <c r="X169" i="14"/>
  <c r="X170" i="14"/>
  <c r="X171" i="14"/>
  <c r="X172" i="14"/>
  <c r="X173" i="14"/>
  <c r="X174" i="14"/>
  <c r="X175" i="14"/>
  <c r="X176" i="14"/>
  <c r="X177" i="14"/>
  <c r="X178" i="14"/>
  <c r="X179" i="14"/>
  <c r="X180" i="14"/>
  <c r="X181" i="14"/>
  <c r="X182" i="14"/>
  <c r="X183" i="14"/>
  <c r="X184" i="14"/>
  <c r="X185" i="14"/>
  <c r="X186" i="14"/>
  <c r="X187" i="14"/>
  <c r="X188" i="14"/>
  <c r="X189" i="14"/>
  <c r="X190" i="14"/>
  <c r="X191" i="14"/>
  <c r="X192" i="14"/>
  <c r="X193" i="14"/>
  <c r="X194" i="14"/>
  <c r="X195" i="14"/>
  <c r="X196" i="14"/>
  <c r="X197" i="14"/>
  <c r="X198" i="14"/>
  <c r="X199" i="14"/>
  <c r="X200" i="14"/>
  <c r="X201" i="14"/>
  <c r="X202" i="14"/>
  <c r="X203" i="14"/>
  <c r="X204" i="14"/>
  <c r="X205" i="14"/>
  <c r="X206" i="14"/>
  <c r="X207" i="14"/>
  <c r="X208" i="14"/>
  <c r="X209" i="14"/>
  <c r="X210" i="14"/>
  <c r="X211" i="14"/>
  <c r="X212" i="14"/>
  <c r="X213" i="14"/>
  <c r="X214" i="14"/>
  <c r="X215" i="14"/>
  <c r="X216" i="14"/>
  <c r="X217" i="14"/>
  <c r="X218" i="14"/>
  <c r="X219" i="14"/>
  <c r="X220" i="14"/>
  <c r="X221" i="14"/>
  <c r="X222" i="14"/>
  <c r="X223" i="14"/>
  <c r="X224" i="14"/>
  <c r="X225" i="14"/>
  <c r="X226" i="14"/>
  <c r="X227" i="14"/>
  <c r="X228" i="14"/>
  <c r="X229" i="14"/>
  <c r="X230" i="14"/>
  <c r="X231" i="14"/>
  <c r="X232" i="14"/>
  <c r="X233" i="14"/>
  <c r="X234" i="14"/>
  <c r="X235" i="14"/>
  <c r="X236" i="14"/>
  <c r="X237" i="14"/>
  <c r="X238" i="14"/>
  <c r="X239" i="14"/>
  <c r="X240" i="14"/>
  <c r="X241" i="14"/>
  <c r="X242" i="14"/>
  <c r="X243" i="14"/>
  <c r="X244" i="14"/>
  <c r="X245" i="14"/>
  <c r="X246" i="14"/>
  <c r="X247" i="14"/>
  <c r="X248" i="14"/>
  <c r="X249" i="14"/>
  <c r="X250" i="14"/>
  <c r="X251" i="14"/>
  <c r="X252" i="14"/>
  <c r="X253" i="14"/>
  <c r="X254" i="14"/>
  <c r="X255" i="14"/>
  <c r="X256" i="14"/>
  <c r="X257" i="14"/>
  <c r="X258" i="14"/>
  <c r="X259" i="14"/>
  <c r="X260" i="14"/>
  <c r="X261" i="14"/>
  <c r="X262" i="14"/>
  <c r="X263" i="14"/>
  <c r="X264" i="14"/>
  <c r="X265" i="14"/>
  <c r="X266" i="14"/>
  <c r="X267" i="14"/>
  <c r="X268" i="14"/>
  <c r="X269" i="14"/>
  <c r="X270" i="14"/>
  <c r="X271" i="14"/>
  <c r="X272" i="14"/>
  <c r="X273" i="14"/>
  <c r="X274" i="14"/>
  <c r="X275" i="14"/>
  <c r="X276" i="14"/>
  <c r="X277" i="14"/>
  <c r="X278" i="14"/>
  <c r="X279" i="14"/>
  <c r="X280" i="14"/>
  <c r="X281" i="14"/>
  <c r="X282" i="14"/>
  <c r="X283" i="14"/>
  <c r="X284" i="14"/>
  <c r="X285" i="14"/>
  <c r="X286" i="14"/>
  <c r="X287" i="14"/>
  <c r="X288" i="14"/>
  <c r="X289" i="14"/>
  <c r="X290" i="14"/>
  <c r="X291" i="14"/>
  <c r="X292" i="14"/>
  <c r="X293" i="14"/>
  <c r="X294" i="14"/>
  <c r="X295" i="14"/>
  <c r="X296" i="14"/>
  <c r="X297" i="14"/>
  <c r="X298" i="14"/>
  <c r="X299" i="14"/>
  <c r="X300" i="14"/>
  <c r="X301" i="14"/>
  <c r="X302" i="14"/>
  <c r="X303" i="14"/>
  <c r="X304" i="14"/>
  <c r="X305" i="14"/>
  <c r="X306" i="14"/>
  <c r="X307" i="14"/>
  <c r="X308" i="14"/>
  <c r="X309" i="14"/>
  <c r="X310" i="14"/>
  <c r="X311" i="14"/>
  <c r="X312" i="14"/>
  <c r="X313" i="14"/>
  <c r="X314" i="14"/>
  <c r="X315" i="14"/>
  <c r="X316" i="14"/>
  <c r="X317" i="14"/>
  <c r="X318" i="14"/>
  <c r="X319" i="14"/>
  <c r="X320" i="14"/>
  <c r="X321" i="14"/>
  <c r="X322" i="14"/>
  <c r="X323" i="14"/>
  <c r="X324" i="14"/>
  <c r="X325" i="14"/>
  <c r="X326" i="14"/>
  <c r="X327" i="14"/>
  <c r="X328" i="14"/>
  <c r="X329" i="14"/>
  <c r="X330" i="14"/>
  <c r="X331" i="14"/>
  <c r="X332" i="14"/>
  <c r="X333" i="14"/>
  <c r="X334" i="14"/>
  <c r="X335" i="14"/>
  <c r="X336" i="14"/>
  <c r="X337" i="14"/>
  <c r="X338" i="14"/>
  <c r="X339" i="14"/>
  <c r="X340" i="14"/>
  <c r="X341" i="14"/>
  <c r="X342" i="14"/>
  <c r="X343" i="14"/>
  <c r="X344" i="14"/>
  <c r="X345" i="14"/>
  <c r="X346" i="14"/>
  <c r="X347" i="14"/>
  <c r="X348" i="14"/>
  <c r="X349" i="14"/>
  <c r="X350" i="14"/>
  <c r="X351" i="14"/>
  <c r="X352" i="14"/>
  <c r="X353" i="14"/>
  <c r="X354" i="14"/>
  <c r="X355" i="14"/>
  <c r="X356" i="14"/>
  <c r="X357" i="14"/>
  <c r="X358" i="14"/>
  <c r="X359" i="14"/>
  <c r="X360" i="14"/>
  <c r="X361" i="14"/>
  <c r="X362" i="14"/>
  <c r="X363" i="14"/>
  <c r="X364" i="14"/>
  <c r="X365" i="14"/>
  <c r="X366" i="14"/>
  <c r="X367" i="14"/>
  <c r="X368" i="14"/>
  <c r="X369" i="14"/>
  <c r="X370" i="14"/>
  <c r="X371" i="14"/>
  <c r="X372" i="14"/>
  <c r="X373" i="14"/>
  <c r="X374" i="14"/>
  <c r="X375" i="14"/>
  <c r="X376" i="14"/>
  <c r="X377" i="14"/>
  <c r="X378" i="14"/>
  <c r="X379" i="14"/>
  <c r="X380" i="14"/>
  <c r="X381" i="14"/>
  <c r="X382" i="14"/>
  <c r="X383" i="14"/>
  <c r="X384" i="14"/>
  <c r="X385" i="14"/>
  <c r="X386" i="14"/>
  <c r="X387" i="14"/>
  <c r="X388" i="14"/>
  <c r="X389" i="14"/>
  <c r="X390" i="14"/>
  <c r="X391" i="14"/>
  <c r="X392" i="14"/>
  <c r="X393" i="14"/>
  <c r="X394" i="14"/>
  <c r="X395" i="14"/>
  <c r="X396" i="14"/>
  <c r="X397" i="14"/>
  <c r="X398" i="14"/>
  <c r="X399" i="14"/>
  <c r="X400" i="14"/>
  <c r="X401" i="14"/>
  <c r="X402" i="14"/>
  <c r="X403" i="14"/>
  <c r="X404" i="14"/>
  <c r="X405" i="14"/>
  <c r="X406" i="14"/>
  <c r="X407" i="14"/>
  <c r="X408" i="14"/>
  <c r="X409" i="14"/>
  <c r="X410" i="14"/>
  <c r="X411" i="14"/>
  <c r="X412" i="14"/>
  <c r="X413" i="14"/>
  <c r="X414" i="14"/>
  <c r="X415" i="14"/>
  <c r="X416" i="14"/>
  <c r="X417" i="14"/>
  <c r="X418" i="14"/>
  <c r="X419" i="14"/>
  <c r="X420" i="14"/>
  <c r="X421" i="14"/>
  <c r="X422" i="14"/>
  <c r="X423" i="14"/>
  <c r="X424" i="14"/>
  <c r="X425" i="14"/>
  <c r="X426" i="14"/>
  <c r="X427" i="14"/>
  <c r="X428" i="14"/>
  <c r="X429" i="14"/>
  <c r="X430" i="14"/>
  <c r="X431" i="14"/>
  <c r="X432" i="14"/>
  <c r="X433" i="14"/>
  <c r="X434" i="14"/>
  <c r="X435" i="14"/>
  <c r="X436" i="14"/>
  <c r="X437" i="14"/>
  <c r="X438" i="14"/>
  <c r="X439" i="14"/>
  <c r="X440" i="14"/>
  <c r="X441" i="14"/>
  <c r="X442" i="14"/>
  <c r="X443" i="14"/>
  <c r="X444" i="14"/>
  <c r="X445" i="14"/>
  <c r="X446" i="14"/>
  <c r="X447" i="14"/>
  <c r="X448" i="14"/>
  <c r="X449" i="14"/>
  <c r="X450" i="14"/>
  <c r="X451" i="14"/>
  <c r="X452" i="14"/>
  <c r="X453" i="14"/>
  <c r="X454" i="14"/>
  <c r="X455" i="14"/>
  <c r="X456" i="14"/>
  <c r="X457" i="14"/>
  <c r="X458" i="14"/>
  <c r="X459" i="14"/>
  <c r="X460" i="14"/>
  <c r="X461" i="14"/>
  <c r="X462" i="14"/>
  <c r="X463" i="14"/>
  <c r="X464" i="14"/>
  <c r="X465" i="14"/>
  <c r="X466" i="14"/>
  <c r="X467" i="14"/>
  <c r="X468" i="14"/>
  <c r="X469" i="14"/>
  <c r="X470" i="14"/>
  <c r="X471" i="14"/>
  <c r="X472" i="14"/>
  <c r="X473" i="14"/>
  <c r="X474" i="14"/>
  <c r="X475" i="14"/>
  <c r="X476" i="14"/>
  <c r="X477" i="14"/>
  <c r="X478" i="14"/>
  <c r="X479" i="14"/>
  <c r="X480" i="14"/>
  <c r="X481" i="14"/>
  <c r="X482" i="14"/>
  <c r="X483" i="14"/>
  <c r="X484" i="14"/>
  <c r="X485" i="14"/>
  <c r="X486" i="14"/>
  <c r="X487" i="14"/>
  <c r="X488" i="14"/>
  <c r="X489" i="14"/>
  <c r="X490" i="14"/>
  <c r="X491" i="14"/>
  <c r="X492" i="14"/>
  <c r="X493" i="14"/>
  <c r="X494" i="14"/>
  <c r="X495" i="14"/>
  <c r="X496" i="14"/>
  <c r="X497" i="14"/>
  <c r="X498" i="14"/>
  <c r="X499" i="14"/>
  <c r="X500" i="14"/>
  <c r="X501" i="14"/>
  <c r="X502" i="14"/>
  <c r="X503" i="14"/>
  <c r="X504" i="14"/>
  <c r="X505" i="14"/>
  <c r="X506" i="14"/>
  <c r="X507" i="14"/>
  <c r="X508" i="14"/>
  <c r="X509" i="14"/>
  <c r="X510" i="14"/>
  <c r="X511" i="14"/>
  <c r="X512" i="14"/>
  <c r="X513" i="14"/>
  <c r="X514" i="14"/>
  <c r="X515" i="14"/>
  <c r="X516" i="14"/>
  <c r="X517" i="14"/>
  <c r="X518" i="14"/>
  <c r="X519" i="14"/>
  <c r="X520" i="14"/>
  <c r="X521" i="14"/>
  <c r="X522" i="14"/>
  <c r="X523" i="14"/>
  <c r="X524" i="14"/>
  <c r="X525" i="14"/>
  <c r="X526" i="14"/>
  <c r="X527" i="14"/>
  <c r="X528" i="14"/>
  <c r="X529" i="14"/>
  <c r="X530" i="14"/>
  <c r="X531" i="14"/>
  <c r="X532" i="14"/>
  <c r="X533" i="14"/>
  <c r="X534" i="14"/>
  <c r="X535" i="14"/>
  <c r="X536" i="14"/>
  <c r="X537" i="14"/>
  <c r="X538" i="14"/>
  <c r="X539" i="14"/>
  <c r="X540" i="14"/>
  <c r="X541" i="14"/>
  <c r="X542" i="14"/>
  <c r="X543" i="14"/>
  <c r="X544" i="14"/>
  <c r="X545" i="14"/>
  <c r="X546" i="14"/>
  <c r="X547" i="14"/>
  <c r="X548" i="14"/>
  <c r="X549" i="14"/>
  <c r="X550" i="14"/>
  <c r="AF54" i="14"/>
  <c r="AF55" i="14"/>
  <c r="AF56" i="14"/>
  <c r="AF57" i="14"/>
  <c r="AF58" i="14"/>
  <c r="AF59" i="14"/>
  <c r="AF60" i="14"/>
  <c r="AF61" i="14"/>
  <c r="AF62" i="14"/>
  <c r="AF63" i="14"/>
  <c r="AF64" i="14"/>
  <c r="AF65" i="14"/>
  <c r="AF66" i="14"/>
  <c r="AF67" i="14"/>
  <c r="AF68" i="14"/>
  <c r="AF69" i="14"/>
  <c r="AF70" i="14"/>
  <c r="AF71" i="14"/>
  <c r="AF72" i="14"/>
  <c r="AF73" i="14"/>
  <c r="AF74" i="14"/>
  <c r="AF75" i="14"/>
  <c r="AF76" i="14"/>
  <c r="AF77" i="14"/>
  <c r="AF78" i="14"/>
  <c r="AF79" i="14"/>
  <c r="AF80" i="14"/>
  <c r="AF81" i="14"/>
  <c r="AF82" i="14"/>
  <c r="AF83" i="14"/>
  <c r="AF84" i="14"/>
  <c r="AF85" i="14"/>
  <c r="AF86" i="14"/>
  <c r="AF87" i="14"/>
  <c r="AF88" i="14"/>
  <c r="AF89" i="14"/>
  <c r="AF90" i="14"/>
  <c r="AF91" i="14"/>
  <c r="AF92" i="14"/>
  <c r="AF93" i="14"/>
  <c r="AF94" i="14"/>
  <c r="AF95" i="14"/>
  <c r="AF96" i="14"/>
  <c r="AF97" i="14"/>
  <c r="AF98" i="14"/>
  <c r="AF99" i="14"/>
  <c r="AF100" i="14"/>
  <c r="AF101" i="14"/>
  <c r="AF102" i="14"/>
  <c r="AF103" i="14"/>
  <c r="AF104" i="14"/>
  <c r="AF105" i="14"/>
  <c r="AF106" i="14"/>
  <c r="AF107" i="14"/>
  <c r="AF108" i="14"/>
  <c r="AF109" i="14"/>
  <c r="AF110" i="14"/>
  <c r="AF111" i="14"/>
  <c r="AF112" i="14"/>
  <c r="AF113" i="14"/>
  <c r="AF114" i="14"/>
  <c r="AF115" i="14"/>
  <c r="AF116" i="14"/>
  <c r="AF117" i="14"/>
  <c r="AF118" i="14"/>
  <c r="AF119" i="14"/>
  <c r="AF120" i="14"/>
  <c r="AF121" i="14"/>
  <c r="AF122" i="14"/>
  <c r="AF123" i="14"/>
  <c r="AF124" i="14"/>
  <c r="AF125" i="14"/>
  <c r="AF126" i="14"/>
  <c r="AF127" i="14"/>
  <c r="AF128" i="14"/>
  <c r="AF129" i="14"/>
  <c r="AF130" i="14"/>
  <c r="AF131" i="14"/>
  <c r="AF132" i="14"/>
  <c r="AF133" i="14"/>
  <c r="AF134" i="14"/>
  <c r="AF135" i="14"/>
  <c r="AF136" i="14"/>
  <c r="AF137" i="14"/>
  <c r="AF138" i="14"/>
  <c r="AF139" i="14"/>
  <c r="AF140" i="14"/>
  <c r="AF141" i="14"/>
  <c r="AF142" i="14"/>
  <c r="AF143" i="14"/>
  <c r="AF144" i="14"/>
  <c r="AF145" i="14"/>
  <c r="AF146" i="14"/>
  <c r="AF147" i="14"/>
  <c r="AF148" i="14"/>
  <c r="AF149" i="14"/>
  <c r="AF150" i="14"/>
  <c r="AF151" i="14"/>
  <c r="AF152" i="14"/>
  <c r="AF153" i="14"/>
  <c r="AF154" i="14"/>
  <c r="AF155" i="14"/>
  <c r="AF156" i="14"/>
  <c r="AF157" i="14"/>
  <c r="AF158" i="14"/>
  <c r="AF159" i="14"/>
  <c r="AF160" i="14"/>
  <c r="AF161" i="14"/>
  <c r="AF162" i="14"/>
  <c r="AF163" i="14"/>
  <c r="AF164" i="14"/>
  <c r="AF165" i="14"/>
  <c r="AF166" i="14"/>
  <c r="AF167" i="14"/>
  <c r="AF168" i="14"/>
  <c r="AF169" i="14"/>
  <c r="AF170" i="14"/>
  <c r="AF171" i="14"/>
  <c r="AF172" i="14"/>
  <c r="AF173" i="14"/>
  <c r="AF174" i="14"/>
  <c r="AF175" i="14"/>
  <c r="AF176" i="14"/>
  <c r="AF177" i="14"/>
  <c r="AF178" i="14"/>
  <c r="AF179" i="14"/>
  <c r="AF180" i="14"/>
  <c r="AF181" i="14"/>
  <c r="AF182" i="14"/>
  <c r="AF183" i="14"/>
  <c r="AF184" i="14"/>
  <c r="AF185" i="14"/>
  <c r="AF186" i="14"/>
  <c r="AF187" i="14"/>
  <c r="AF188" i="14"/>
  <c r="AF189" i="14"/>
  <c r="AF190" i="14"/>
  <c r="AF191" i="14"/>
  <c r="AF192" i="14"/>
  <c r="AF193" i="14"/>
  <c r="AF194" i="14"/>
  <c r="AF195" i="14"/>
  <c r="AF196" i="14"/>
  <c r="AF197" i="14"/>
  <c r="AF198" i="14"/>
  <c r="AF199" i="14"/>
  <c r="AF200" i="14"/>
  <c r="AF201" i="14"/>
  <c r="AF202" i="14"/>
  <c r="AF203" i="14"/>
  <c r="AF204" i="14"/>
  <c r="AF205" i="14"/>
  <c r="AF206" i="14"/>
  <c r="AF207" i="14"/>
  <c r="AF208" i="14"/>
  <c r="AF209" i="14"/>
  <c r="AF210" i="14"/>
  <c r="AF211" i="14"/>
  <c r="AF212" i="14"/>
  <c r="AF213" i="14"/>
  <c r="AF214" i="14"/>
  <c r="AF215" i="14"/>
  <c r="AF216" i="14"/>
  <c r="AF217" i="14"/>
  <c r="AF218" i="14"/>
  <c r="AF219" i="14"/>
  <c r="AF220" i="14"/>
  <c r="AF221" i="14"/>
  <c r="AF222" i="14"/>
  <c r="AF223" i="14"/>
  <c r="AF224" i="14"/>
  <c r="AF225" i="14"/>
  <c r="AF226" i="14"/>
  <c r="AF227" i="14"/>
  <c r="AF228" i="14"/>
  <c r="AF229" i="14"/>
  <c r="AF230" i="14"/>
  <c r="AF231" i="14"/>
  <c r="AF232" i="14"/>
  <c r="AF233" i="14"/>
  <c r="AF234" i="14"/>
  <c r="AF235" i="14"/>
  <c r="AF236" i="14"/>
  <c r="AF237" i="14"/>
  <c r="AF238" i="14"/>
  <c r="AF239" i="14"/>
  <c r="AF240" i="14"/>
  <c r="AF241" i="14"/>
  <c r="AF242" i="14"/>
  <c r="AF243" i="14"/>
  <c r="AF244" i="14"/>
  <c r="AF245" i="14"/>
  <c r="AF246" i="14"/>
  <c r="AF247" i="14"/>
  <c r="AF248" i="14"/>
  <c r="AF249" i="14"/>
  <c r="AF250" i="14"/>
  <c r="AF251" i="14"/>
  <c r="AF252" i="14"/>
  <c r="AF253" i="14"/>
  <c r="AF254" i="14"/>
  <c r="AF255" i="14"/>
  <c r="AF256" i="14"/>
  <c r="AF257" i="14"/>
  <c r="AF258" i="14"/>
  <c r="AF259" i="14"/>
  <c r="AF260" i="14"/>
  <c r="AF261" i="14"/>
  <c r="AF262" i="14"/>
  <c r="AF263" i="14"/>
  <c r="AF264" i="14"/>
  <c r="AF265" i="14"/>
  <c r="AF266" i="14"/>
  <c r="AF267" i="14"/>
  <c r="AF268" i="14"/>
  <c r="AF269" i="14"/>
  <c r="AF270" i="14"/>
  <c r="AF271" i="14"/>
  <c r="AF272" i="14"/>
  <c r="AF273" i="14"/>
  <c r="AF274" i="14"/>
  <c r="AF275" i="14"/>
  <c r="AF276" i="14"/>
  <c r="AF277" i="14"/>
  <c r="AF278" i="14"/>
  <c r="AF279" i="14"/>
  <c r="AF280" i="14"/>
  <c r="AF281" i="14"/>
  <c r="AF282" i="14"/>
  <c r="AF283" i="14"/>
  <c r="AF284" i="14"/>
  <c r="AF285" i="14"/>
  <c r="AF286" i="14"/>
  <c r="AF287" i="14"/>
  <c r="AF288" i="14"/>
  <c r="AF289" i="14"/>
  <c r="AF290" i="14"/>
  <c r="AF291" i="14"/>
  <c r="AF292" i="14"/>
  <c r="AF293" i="14"/>
  <c r="AF294" i="14"/>
  <c r="AF295" i="14"/>
  <c r="AF296" i="14"/>
  <c r="AF297" i="14"/>
  <c r="AF298" i="14"/>
  <c r="AF299" i="14"/>
  <c r="AF300" i="14"/>
  <c r="AF301" i="14"/>
  <c r="AF302" i="14"/>
  <c r="AF303" i="14"/>
  <c r="AF304" i="14"/>
  <c r="AF305" i="14"/>
  <c r="AF306" i="14"/>
  <c r="AF307" i="14"/>
  <c r="AF308" i="14"/>
  <c r="AF309" i="14"/>
  <c r="AF310" i="14"/>
  <c r="AF311" i="14"/>
  <c r="AF312" i="14"/>
  <c r="AF313" i="14"/>
  <c r="AF314" i="14"/>
  <c r="AF315" i="14"/>
  <c r="AF316" i="14"/>
  <c r="AF317" i="14"/>
  <c r="AF318" i="14"/>
  <c r="AF319" i="14"/>
  <c r="AF320" i="14"/>
  <c r="AF321" i="14"/>
  <c r="AF322" i="14"/>
  <c r="AF323" i="14"/>
  <c r="AF324" i="14"/>
  <c r="AF325" i="14"/>
  <c r="AF326" i="14"/>
  <c r="AF327" i="14"/>
  <c r="AF328" i="14"/>
  <c r="AF329" i="14"/>
  <c r="AF330" i="14"/>
  <c r="AF331" i="14"/>
  <c r="AF332" i="14"/>
  <c r="AF333" i="14"/>
  <c r="AF334" i="14"/>
  <c r="AF335" i="14"/>
  <c r="AF336" i="14"/>
  <c r="AF337" i="14"/>
  <c r="AF338" i="14"/>
  <c r="AF339" i="14"/>
  <c r="AF340" i="14"/>
  <c r="AF341" i="14"/>
  <c r="AF342" i="14"/>
  <c r="AF343" i="14"/>
  <c r="AF344" i="14"/>
  <c r="AF345" i="14"/>
  <c r="AF346" i="14"/>
  <c r="AF347" i="14"/>
  <c r="AF348" i="14"/>
  <c r="AF349" i="14"/>
  <c r="AF350" i="14"/>
  <c r="AF351" i="14"/>
  <c r="AF352" i="14"/>
  <c r="AF353" i="14"/>
  <c r="AF354" i="14"/>
  <c r="AF355" i="14"/>
  <c r="AF356" i="14"/>
  <c r="AF357" i="14"/>
  <c r="AF358" i="14"/>
  <c r="AF359" i="14"/>
  <c r="AF360" i="14"/>
  <c r="AF361" i="14"/>
  <c r="AF362" i="14"/>
  <c r="AF363" i="14"/>
  <c r="AF364" i="14"/>
  <c r="AF365" i="14"/>
  <c r="AF366" i="14"/>
  <c r="AF367" i="14"/>
  <c r="AF368" i="14"/>
  <c r="AF369" i="14"/>
  <c r="AF370" i="14"/>
  <c r="AF371" i="14"/>
  <c r="AF372" i="14"/>
  <c r="AF373" i="14"/>
  <c r="AF374" i="14"/>
  <c r="AF375" i="14"/>
  <c r="AF376" i="14"/>
  <c r="AF377" i="14"/>
  <c r="AF378" i="14"/>
  <c r="AF379" i="14"/>
  <c r="AF380" i="14"/>
  <c r="AF381" i="14"/>
  <c r="AF382" i="14"/>
  <c r="AF383" i="14"/>
  <c r="AF384" i="14"/>
  <c r="AF385" i="14"/>
  <c r="AF386" i="14"/>
  <c r="AF387" i="14"/>
  <c r="AF388" i="14"/>
  <c r="AF389" i="14"/>
  <c r="AF390" i="14"/>
  <c r="AF391" i="14"/>
  <c r="AF392" i="14"/>
  <c r="AF393" i="14"/>
  <c r="AF394" i="14"/>
  <c r="AF395" i="14"/>
  <c r="AF396" i="14"/>
  <c r="AF397" i="14"/>
  <c r="AF398" i="14"/>
  <c r="AF399" i="14"/>
  <c r="AF400" i="14"/>
  <c r="AF401" i="14"/>
  <c r="AF402" i="14"/>
  <c r="AF403" i="14"/>
  <c r="AF404" i="14"/>
  <c r="AF405" i="14"/>
  <c r="AF406" i="14"/>
  <c r="AF407" i="14"/>
  <c r="AF408" i="14"/>
  <c r="AF409" i="14"/>
  <c r="AF410" i="14"/>
  <c r="AF411" i="14"/>
  <c r="AF412" i="14"/>
  <c r="AF413" i="14"/>
  <c r="AF414" i="14"/>
  <c r="AF415" i="14"/>
  <c r="AF416" i="14"/>
  <c r="AF417" i="14"/>
  <c r="AF418" i="14"/>
  <c r="AF419" i="14"/>
  <c r="AF420" i="14"/>
  <c r="AF421" i="14"/>
  <c r="AF422" i="14"/>
  <c r="AF423" i="14"/>
  <c r="AF424" i="14"/>
  <c r="AF425" i="14"/>
  <c r="AF426" i="14"/>
  <c r="AF427" i="14"/>
  <c r="AF428" i="14"/>
  <c r="AF429" i="14"/>
  <c r="AF430" i="14"/>
  <c r="AF431" i="14"/>
  <c r="AF432" i="14"/>
  <c r="AF433" i="14"/>
  <c r="AF434" i="14"/>
  <c r="AF435" i="14"/>
  <c r="AF436" i="14"/>
  <c r="AF437" i="14"/>
  <c r="AF438" i="14"/>
  <c r="AF439" i="14"/>
  <c r="AF440" i="14"/>
  <c r="AF441" i="14"/>
  <c r="AF442" i="14"/>
  <c r="AF443" i="14"/>
  <c r="AF444" i="14"/>
  <c r="AF445" i="14"/>
  <c r="AF446" i="14"/>
  <c r="AF447" i="14"/>
  <c r="AF448" i="14"/>
  <c r="AF449" i="14"/>
  <c r="AF450" i="14"/>
  <c r="AF451" i="14"/>
  <c r="AF452" i="14"/>
  <c r="AF453" i="14"/>
  <c r="AF454" i="14"/>
  <c r="AF455" i="14"/>
  <c r="AF456" i="14"/>
  <c r="AF457" i="14"/>
  <c r="AF458" i="14"/>
  <c r="AF459" i="14"/>
  <c r="AF460" i="14"/>
  <c r="AF461" i="14"/>
  <c r="AF462" i="14"/>
  <c r="AF463" i="14"/>
  <c r="AF464" i="14"/>
  <c r="AF465" i="14"/>
  <c r="AF466" i="14"/>
  <c r="AF467" i="14"/>
  <c r="AF468" i="14"/>
  <c r="AF469" i="14"/>
  <c r="AF470" i="14"/>
  <c r="AF471" i="14"/>
  <c r="AF472" i="14"/>
  <c r="AF473" i="14"/>
  <c r="AF474" i="14"/>
  <c r="AF475" i="14"/>
  <c r="AF476" i="14"/>
  <c r="AF477" i="14"/>
  <c r="AF478" i="14"/>
  <c r="AF479" i="14"/>
  <c r="AF480" i="14"/>
  <c r="AF481" i="14"/>
  <c r="AF482" i="14"/>
  <c r="AF483" i="14"/>
  <c r="AF484" i="14"/>
  <c r="AF485" i="14"/>
  <c r="AF486" i="14"/>
  <c r="AF487" i="14"/>
  <c r="AF488" i="14"/>
  <c r="AF489" i="14"/>
  <c r="AF490" i="14"/>
  <c r="AF491" i="14"/>
  <c r="AF492" i="14"/>
  <c r="AF493" i="14"/>
  <c r="AF494" i="14"/>
  <c r="AF495" i="14"/>
  <c r="AF496" i="14"/>
  <c r="AF497" i="14"/>
  <c r="AF498" i="14"/>
  <c r="AF499" i="14"/>
  <c r="AF500" i="14"/>
  <c r="AF501" i="14"/>
  <c r="AF502" i="14"/>
  <c r="AF503" i="14"/>
  <c r="AF504" i="14"/>
  <c r="AF505" i="14"/>
  <c r="AF506" i="14"/>
  <c r="AF507" i="14"/>
  <c r="AF508" i="14"/>
  <c r="AF509" i="14"/>
  <c r="AF510" i="14"/>
  <c r="AF511" i="14"/>
  <c r="AF512" i="14"/>
  <c r="AF513" i="14"/>
  <c r="AF514" i="14"/>
  <c r="AF515" i="14"/>
  <c r="AF516" i="14"/>
  <c r="AF517" i="14"/>
  <c r="AF518" i="14"/>
  <c r="AF519" i="14"/>
  <c r="AF520" i="14"/>
  <c r="AF521" i="14"/>
  <c r="AF522" i="14"/>
  <c r="AF523" i="14"/>
  <c r="AF524" i="14"/>
  <c r="AF525" i="14"/>
  <c r="AF526" i="14"/>
  <c r="AF527" i="14"/>
  <c r="AF528" i="14"/>
  <c r="AF529" i="14"/>
  <c r="AF530" i="14"/>
  <c r="AF531" i="14"/>
  <c r="AF532" i="14"/>
  <c r="AF533" i="14"/>
  <c r="AF534" i="14"/>
  <c r="AF535" i="14"/>
  <c r="AF536" i="14"/>
  <c r="AF537" i="14"/>
  <c r="AF538" i="14"/>
  <c r="AF539" i="14"/>
  <c r="AF540" i="14"/>
  <c r="AF541" i="14"/>
  <c r="AF542" i="14"/>
  <c r="AF543" i="14"/>
  <c r="AF544" i="14"/>
  <c r="AF545" i="14"/>
  <c r="AF546" i="14"/>
  <c r="AF547" i="14"/>
  <c r="AF548" i="14"/>
  <c r="AF549" i="14"/>
  <c r="AF550" i="14"/>
  <c r="AJ54" i="14"/>
  <c r="AJ55" i="14"/>
  <c r="AJ56" i="14"/>
  <c r="AJ57" i="14"/>
  <c r="AJ58" i="14"/>
  <c r="AJ59" i="14"/>
  <c r="AJ60" i="14"/>
  <c r="AJ61" i="14"/>
  <c r="AJ62" i="14"/>
  <c r="AJ63" i="14"/>
  <c r="AJ64" i="14"/>
  <c r="AJ65" i="14"/>
  <c r="AJ66" i="14"/>
  <c r="AJ67" i="14"/>
  <c r="AJ68" i="14"/>
  <c r="AJ69" i="14"/>
  <c r="AJ70" i="14"/>
  <c r="AJ71" i="14"/>
  <c r="AJ72" i="14"/>
  <c r="AJ73" i="14"/>
  <c r="AJ74" i="14"/>
  <c r="AJ75" i="14"/>
  <c r="AJ76" i="14"/>
  <c r="AJ77" i="14"/>
  <c r="AJ78" i="14"/>
  <c r="AJ79" i="14"/>
  <c r="AJ80" i="14"/>
  <c r="AJ81" i="14"/>
  <c r="AJ82" i="14"/>
  <c r="AJ83" i="14"/>
  <c r="AJ84" i="14"/>
  <c r="AJ85" i="14"/>
  <c r="AJ86" i="14"/>
  <c r="AJ87" i="14"/>
  <c r="AJ88" i="14"/>
  <c r="AJ89" i="14"/>
  <c r="AJ90" i="14"/>
  <c r="AJ91" i="14"/>
  <c r="AJ92" i="14"/>
  <c r="AJ93" i="14"/>
  <c r="AJ94" i="14"/>
  <c r="AJ95" i="14"/>
  <c r="AJ96" i="14"/>
  <c r="AJ97" i="14"/>
  <c r="AJ98" i="14"/>
  <c r="AJ99" i="14"/>
  <c r="AJ100" i="14"/>
  <c r="AJ101" i="14"/>
  <c r="AJ102" i="14"/>
  <c r="AJ103" i="14"/>
  <c r="AJ104" i="14"/>
  <c r="AJ105" i="14"/>
  <c r="AJ106" i="14"/>
  <c r="AJ107" i="14"/>
  <c r="AJ108" i="14"/>
  <c r="AJ109" i="14"/>
  <c r="AJ110" i="14"/>
  <c r="AJ111" i="14"/>
  <c r="AJ112" i="14"/>
  <c r="AJ113" i="14"/>
  <c r="AJ114" i="14"/>
  <c r="AJ115" i="14"/>
  <c r="AJ116" i="14"/>
  <c r="AJ117" i="14"/>
  <c r="AJ118" i="14"/>
  <c r="AJ119" i="14"/>
  <c r="AJ120" i="14"/>
  <c r="AJ121" i="14"/>
  <c r="AJ122" i="14"/>
  <c r="AJ123" i="14"/>
  <c r="AJ124" i="14"/>
  <c r="AJ125" i="14"/>
  <c r="AJ126" i="14"/>
  <c r="AJ127" i="14"/>
  <c r="AJ128" i="14"/>
  <c r="AJ129" i="14"/>
  <c r="AJ130" i="14"/>
  <c r="AJ131" i="14"/>
  <c r="AJ132" i="14"/>
  <c r="AJ133" i="14"/>
  <c r="AJ134" i="14"/>
  <c r="AJ135" i="14"/>
  <c r="AJ136" i="14"/>
  <c r="AJ137" i="14"/>
  <c r="AJ138" i="14"/>
  <c r="AJ139" i="14"/>
  <c r="AJ140" i="14"/>
  <c r="AJ141" i="14"/>
  <c r="AJ142" i="14"/>
  <c r="AJ143" i="14"/>
  <c r="AJ144" i="14"/>
  <c r="AJ145" i="14"/>
  <c r="AJ146" i="14"/>
  <c r="AJ147" i="14"/>
  <c r="AJ148" i="14"/>
  <c r="AJ149" i="14"/>
  <c r="AJ150" i="14"/>
  <c r="AJ151" i="14"/>
  <c r="AJ152" i="14"/>
  <c r="AJ153" i="14"/>
  <c r="AJ154" i="14"/>
  <c r="AJ155" i="14"/>
  <c r="AJ156" i="14"/>
  <c r="AJ157" i="14"/>
  <c r="AJ158" i="14"/>
  <c r="AJ159" i="14"/>
  <c r="AJ160" i="14"/>
  <c r="AJ161" i="14"/>
  <c r="AJ162" i="14"/>
  <c r="AJ163" i="14"/>
  <c r="AJ164" i="14"/>
  <c r="AJ165" i="14"/>
  <c r="AJ166" i="14"/>
  <c r="AJ167" i="14"/>
  <c r="AJ168" i="14"/>
  <c r="AJ169" i="14"/>
  <c r="AJ170" i="14"/>
  <c r="AJ171" i="14"/>
  <c r="AJ172" i="14"/>
  <c r="AJ173" i="14"/>
  <c r="AJ174" i="14"/>
  <c r="AJ175" i="14"/>
  <c r="AJ176" i="14"/>
  <c r="AJ177" i="14"/>
  <c r="AJ178" i="14"/>
  <c r="AJ179" i="14"/>
  <c r="AJ180" i="14"/>
  <c r="AJ181" i="14"/>
  <c r="AJ182" i="14"/>
  <c r="AJ183" i="14"/>
  <c r="AJ184" i="14"/>
  <c r="AJ185" i="14"/>
  <c r="AJ186" i="14"/>
  <c r="AJ187" i="14"/>
  <c r="AJ188" i="14"/>
  <c r="AJ189" i="14"/>
  <c r="AJ190" i="14"/>
  <c r="AJ191" i="14"/>
  <c r="AJ192" i="14"/>
  <c r="AJ193" i="14"/>
  <c r="AJ194" i="14"/>
  <c r="AJ195" i="14"/>
  <c r="AJ196" i="14"/>
  <c r="AJ197" i="14"/>
  <c r="AJ198" i="14"/>
  <c r="AJ199" i="14"/>
  <c r="AJ200" i="14"/>
  <c r="AJ201" i="14"/>
  <c r="AJ202" i="14"/>
  <c r="AJ203" i="14"/>
  <c r="AJ204" i="14"/>
  <c r="AJ205" i="14"/>
  <c r="AJ206" i="14"/>
  <c r="AJ207" i="14"/>
  <c r="AJ208" i="14"/>
  <c r="AJ209" i="14"/>
  <c r="AJ210" i="14"/>
  <c r="AJ211" i="14"/>
  <c r="AJ212" i="14"/>
  <c r="AJ213" i="14"/>
  <c r="AJ214" i="14"/>
  <c r="AJ215" i="14"/>
  <c r="AJ216" i="14"/>
  <c r="AJ217" i="14"/>
  <c r="AJ218" i="14"/>
  <c r="AJ219" i="14"/>
  <c r="AJ220" i="14"/>
  <c r="AJ221" i="14"/>
  <c r="AJ222" i="14"/>
  <c r="AJ223" i="14"/>
  <c r="AJ224" i="14"/>
  <c r="AJ225" i="14"/>
  <c r="AJ226" i="14"/>
  <c r="AJ227" i="14"/>
  <c r="AJ228" i="14"/>
  <c r="AJ229" i="14"/>
  <c r="AJ230" i="14"/>
  <c r="AJ231" i="14"/>
  <c r="AJ232" i="14"/>
  <c r="AJ233" i="14"/>
  <c r="AJ234" i="14"/>
  <c r="AJ235" i="14"/>
  <c r="AJ236" i="14"/>
  <c r="AJ237" i="14"/>
  <c r="AJ238" i="14"/>
  <c r="AJ239" i="14"/>
  <c r="AJ240" i="14"/>
  <c r="AJ241" i="14"/>
  <c r="AJ242" i="14"/>
  <c r="AJ243" i="14"/>
  <c r="AJ244" i="14"/>
  <c r="AJ245" i="14"/>
  <c r="AJ246" i="14"/>
  <c r="AJ247" i="14"/>
  <c r="AJ248" i="14"/>
  <c r="AJ249" i="14"/>
  <c r="AJ250" i="14"/>
  <c r="AJ251" i="14"/>
  <c r="AJ252" i="14"/>
  <c r="AJ253" i="14"/>
  <c r="AJ254" i="14"/>
  <c r="AJ255" i="14"/>
  <c r="AJ256" i="14"/>
  <c r="AJ257" i="14"/>
  <c r="AJ258" i="14"/>
  <c r="AJ259" i="14"/>
  <c r="AJ260" i="14"/>
  <c r="AJ261" i="14"/>
  <c r="AJ262" i="14"/>
  <c r="AJ263" i="14"/>
  <c r="AJ264" i="14"/>
  <c r="AJ265" i="14"/>
  <c r="AJ266" i="14"/>
  <c r="AJ267" i="14"/>
  <c r="AJ268" i="14"/>
  <c r="AJ269" i="14"/>
  <c r="AJ270" i="14"/>
  <c r="AJ271" i="14"/>
  <c r="AJ272" i="14"/>
  <c r="AJ273" i="14"/>
  <c r="AJ274" i="14"/>
  <c r="AJ275" i="14"/>
  <c r="AJ276" i="14"/>
  <c r="AJ277" i="14"/>
  <c r="AJ278" i="14"/>
  <c r="AJ279" i="14"/>
  <c r="AJ280" i="14"/>
  <c r="AJ281" i="14"/>
  <c r="AJ282" i="14"/>
  <c r="AJ283" i="14"/>
  <c r="AJ284" i="14"/>
  <c r="AJ285" i="14"/>
  <c r="AJ286" i="14"/>
  <c r="AJ287" i="14"/>
  <c r="AJ288" i="14"/>
  <c r="AJ289" i="14"/>
  <c r="AJ290" i="14"/>
  <c r="AJ291" i="14"/>
  <c r="AJ292" i="14"/>
  <c r="AJ293" i="14"/>
  <c r="AJ294" i="14"/>
  <c r="AJ295" i="14"/>
  <c r="AJ296" i="14"/>
  <c r="AJ297" i="14"/>
  <c r="AJ298" i="14"/>
  <c r="AJ299" i="14"/>
  <c r="AJ300" i="14"/>
  <c r="AJ301" i="14"/>
  <c r="AJ302" i="14"/>
  <c r="AJ303" i="14"/>
  <c r="AJ304" i="14"/>
  <c r="AJ305" i="14"/>
  <c r="AJ306" i="14"/>
  <c r="AJ307" i="14"/>
  <c r="AJ308" i="14"/>
  <c r="AJ309" i="14"/>
  <c r="AJ310" i="14"/>
  <c r="AJ311" i="14"/>
  <c r="AJ312" i="14"/>
  <c r="AJ313" i="14"/>
  <c r="AJ314" i="14"/>
  <c r="AJ315" i="14"/>
  <c r="AJ316" i="14"/>
  <c r="AJ317" i="14"/>
  <c r="AJ318" i="14"/>
  <c r="AJ319" i="14"/>
  <c r="AJ320" i="14"/>
  <c r="AJ321" i="14"/>
  <c r="AJ322" i="14"/>
  <c r="AJ323" i="14"/>
  <c r="AJ324" i="14"/>
  <c r="AJ325" i="14"/>
  <c r="AJ326" i="14"/>
  <c r="AJ327" i="14"/>
  <c r="AJ328" i="14"/>
  <c r="AJ329" i="14"/>
  <c r="AJ330" i="14"/>
  <c r="AJ331" i="14"/>
  <c r="AJ332" i="14"/>
  <c r="AJ333" i="14"/>
  <c r="AJ334" i="14"/>
  <c r="AJ335" i="14"/>
  <c r="AJ336" i="14"/>
  <c r="AJ337" i="14"/>
  <c r="AJ338" i="14"/>
  <c r="AJ339" i="14"/>
  <c r="AJ340" i="14"/>
  <c r="AJ341" i="14"/>
  <c r="AJ342" i="14"/>
  <c r="AJ343" i="14"/>
  <c r="AJ344" i="14"/>
  <c r="AJ345" i="14"/>
  <c r="AJ346" i="14"/>
  <c r="AJ347" i="14"/>
  <c r="AJ348" i="14"/>
  <c r="AJ349" i="14"/>
  <c r="AJ350" i="14"/>
  <c r="AJ351" i="14"/>
  <c r="AJ352" i="14"/>
  <c r="AJ353" i="14"/>
  <c r="AJ354" i="14"/>
  <c r="AJ355" i="14"/>
  <c r="AJ356" i="14"/>
  <c r="AJ357" i="14"/>
  <c r="AJ358" i="14"/>
  <c r="AJ359" i="14"/>
  <c r="AJ360" i="14"/>
  <c r="AJ361" i="14"/>
  <c r="AJ362" i="14"/>
  <c r="AJ363" i="14"/>
  <c r="AJ364" i="14"/>
  <c r="AJ365" i="14"/>
  <c r="AJ366" i="14"/>
  <c r="AJ367" i="14"/>
  <c r="AJ368" i="14"/>
  <c r="AJ369" i="14"/>
  <c r="AJ370" i="14"/>
  <c r="AJ371" i="14"/>
  <c r="AJ372" i="14"/>
  <c r="AJ373" i="14"/>
  <c r="AJ374" i="14"/>
  <c r="AJ375" i="14"/>
  <c r="AJ376" i="14"/>
  <c r="AJ377" i="14"/>
  <c r="AJ378" i="14"/>
  <c r="AJ379" i="14"/>
  <c r="AJ380" i="14"/>
  <c r="AJ381" i="14"/>
  <c r="AJ382" i="14"/>
  <c r="AJ383" i="14"/>
  <c r="AJ384" i="14"/>
  <c r="AJ385" i="14"/>
  <c r="AJ386" i="14"/>
  <c r="AJ387" i="14"/>
  <c r="AJ388" i="14"/>
  <c r="AJ389" i="14"/>
  <c r="AJ390" i="14"/>
  <c r="AJ391" i="14"/>
  <c r="AJ392" i="14"/>
  <c r="AJ393" i="14"/>
  <c r="AJ394" i="14"/>
  <c r="AJ395" i="14"/>
  <c r="AJ396" i="14"/>
  <c r="AJ397" i="14"/>
  <c r="AJ398" i="14"/>
  <c r="AJ399" i="14"/>
  <c r="AJ400" i="14"/>
  <c r="AJ401" i="14"/>
  <c r="AJ402" i="14"/>
  <c r="AJ403" i="14"/>
  <c r="AJ404" i="14"/>
  <c r="AJ405" i="14"/>
  <c r="AJ406" i="14"/>
  <c r="AJ407" i="14"/>
  <c r="AJ408" i="14"/>
  <c r="AJ409" i="14"/>
  <c r="AJ410" i="14"/>
  <c r="AJ411" i="14"/>
  <c r="AJ412" i="14"/>
  <c r="AJ413" i="14"/>
  <c r="AJ414" i="14"/>
  <c r="AJ415" i="14"/>
  <c r="AJ416" i="14"/>
  <c r="AJ417" i="14"/>
  <c r="AJ418" i="14"/>
  <c r="AJ419" i="14"/>
  <c r="AJ420" i="14"/>
  <c r="AJ421" i="14"/>
  <c r="AJ422" i="14"/>
  <c r="AJ423" i="14"/>
  <c r="AJ424" i="14"/>
  <c r="AJ425" i="14"/>
  <c r="AJ426" i="14"/>
  <c r="AJ427" i="14"/>
  <c r="AJ428" i="14"/>
  <c r="AJ429" i="14"/>
  <c r="AJ430" i="14"/>
  <c r="AJ431" i="14"/>
  <c r="AJ432" i="14"/>
  <c r="AJ433" i="14"/>
  <c r="AJ434" i="14"/>
  <c r="AJ435" i="14"/>
  <c r="AJ436" i="14"/>
  <c r="AJ437" i="14"/>
  <c r="AJ438" i="14"/>
  <c r="AJ439" i="14"/>
  <c r="AJ440" i="14"/>
  <c r="AJ441" i="14"/>
  <c r="AJ442" i="14"/>
  <c r="AJ443" i="14"/>
  <c r="AJ444" i="14"/>
  <c r="AJ445" i="14"/>
  <c r="AJ446" i="14"/>
  <c r="AJ447" i="14"/>
  <c r="AJ448" i="14"/>
  <c r="AJ449" i="14"/>
  <c r="AJ450" i="14"/>
  <c r="AJ451" i="14"/>
  <c r="AJ452" i="14"/>
  <c r="AJ453" i="14"/>
  <c r="AJ454" i="14"/>
  <c r="AJ455" i="14"/>
  <c r="AJ456" i="14"/>
  <c r="AJ457" i="14"/>
  <c r="AJ458" i="14"/>
  <c r="AJ459" i="14"/>
  <c r="AJ460" i="14"/>
  <c r="AJ461" i="14"/>
  <c r="AJ462" i="14"/>
  <c r="AJ463" i="14"/>
  <c r="AJ464" i="14"/>
  <c r="AJ465" i="14"/>
  <c r="AJ466" i="14"/>
  <c r="AJ467" i="14"/>
  <c r="AJ468" i="14"/>
  <c r="AJ469" i="14"/>
  <c r="AJ470" i="14"/>
  <c r="AJ471" i="14"/>
  <c r="AJ472" i="14"/>
  <c r="AJ473" i="14"/>
  <c r="AJ474" i="14"/>
  <c r="AJ475" i="14"/>
  <c r="AJ476" i="14"/>
  <c r="AJ477" i="14"/>
  <c r="AJ478" i="14"/>
  <c r="AJ479" i="14"/>
  <c r="AJ480" i="14"/>
  <c r="AJ481" i="14"/>
  <c r="AJ482" i="14"/>
  <c r="AJ483" i="14"/>
  <c r="AJ484" i="14"/>
  <c r="AJ485" i="14"/>
  <c r="AJ486" i="14"/>
  <c r="AJ487" i="14"/>
  <c r="AJ488" i="14"/>
  <c r="AJ489" i="14"/>
  <c r="AJ490" i="14"/>
  <c r="AJ491" i="14"/>
  <c r="AJ492" i="14"/>
  <c r="AJ493" i="14"/>
  <c r="AJ494" i="14"/>
  <c r="AJ495" i="14"/>
  <c r="AJ496" i="14"/>
  <c r="AJ497" i="14"/>
  <c r="AJ498" i="14"/>
  <c r="AJ499" i="14"/>
  <c r="AJ500" i="14"/>
  <c r="AJ501" i="14"/>
  <c r="AJ502" i="14"/>
  <c r="AJ503" i="14"/>
  <c r="AJ504" i="14"/>
  <c r="AJ505" i="14"/>
  <c r="AJ506" i="14"/>
  <c r="AJ507" i="14"/>
  <c r="AJ508" i="14"/>
  <c r="AJ509" i="14"/>
  <c r="AJ510" i="14"/>
  <c r="AJ511" i="14"/>
  <c r="AJ512" i="14"/>
  <c r="AJ513" i="14"/>
  <c r="AJ514" i="14"/>
  <c r="AJ515" i="14"/>
  <c r="AJ516" i="14"/>
  <c r="AJ517" i="14"/>
  <c r="AJ518" i="14"/>
  <c r="AJ519" i="14"/>
  <c r="AJ520" i="14"/>
  <c r="AJ521" i="14"/>
  <c r="AJ522" i="14"/>
  <c r="AJ523" i="14"/>
  <c r="AJ524" i="14"/>
  <c r="AJ525" i="14"/>
  <c r="AJ526" i="14"/>
  <c r="AJ527" i="14"/>
  <c r="AJ528" i="14"/>
  <c r="AJ529" i="14"/>
  <c r="AJ530" i="14"/>
  <c r="AJ531" i="14"/>
  <c r="AJ532" i="14"/>
  <c r="AJ533" i="14"/>
  <c r="AJ534" i="14"/>
  <c r="AJ535" i="14"/>
  <c r="AJ536" i="14"/>
  <c r="AJ537" i="14"/>
  <c r="AJ538" i="14"/>
  <c r="AJ539" i="14"/>
  <c r="AJ540" i="14"/>
  <c r="AJ541" i="14"/>
  <c r="AJ542" i="14"/>
  <c r="AJ543" i="14"/>
  <c r="AJ544" i="14"/>
  <c r="AJ545" i="14"/>
  <c r="AJ546" i="14"/>
  <c r="AJ547" i="14"/>
  <c r="AJ548" i="14"/>
  <c r="AJ549" i="14"/>
  <c r="AJ550" i="14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G97" i="13"/>
  <c r="G98" i="13"/>
  <c r="G99" i="13"/>
  <c r="G100" i="13"/>
  <c r="G101" i="13"/>
  <c r="G102" i="13"/>
  <c r="G103" i="13"/>
  <c r="G104" i="13"/>
  <c r="G105" i="13"/>
  <c r="G106" i="13"/>
  <c r="G107" i="13"/>
  <c r="G108" i="13"/>
  <c r="G109" i="13"/>
  <c r="G110" i="13"/>
  <c r="G111" i="13"/>
  <c r="G112" i="13"/>
  <c r="G113" i="13"/>
  <c r="G114" i="13"/>
  <c r="G115" i="13"/>
  <c r="G116" i="13"/>
  <c r="G117" i="13"/>
  <c r="G118" i="13"/>
  <c r="G119" i="13"/>
  <c r="G120" i="13"/>
  <c r="G121" i="13"/>
  <c r="G122" i="13"/>
  <c r="G123" i="13"/>
  <c r="G124" i="13"/>
  <c r="G125" i="13"/>
  <c r="G126" i="13"/>
  <c r="G127" i="13"/>
  <c r="G128" i="13"/>
  <c r="G129" i="13"/>
  <c r="G130" i="13"/>
  <c r="G131" i="13"/>
  <c r="G132" i="13"/>
  <c r="G133" i="13"/>
  <c r="G134" i="13"/>
  <c r="G135" i="13"/>
  <c r="G136" i="13"/>
  <c r="G137" i="13"/>
  <c r="G138" i="13"/>
  <c r="G139" i="13"/>
  <c r="G140" i="13"/>
  <c r="G141" i="13"/>
  <c r="G142" i="13"/>
  <c r="G143" i="13"/>
  <c r="G144" i="13"/>
  <c r="G145" i="13"/>
  <c r="G146" i="13"/>
  <c r="G147" i="13"/>
  <c r="G148" i="13"/>
  <c r="G149" i="13"/>
  <c r="G150" i="13"/>
  <c r="G151" i="13"/>
  <c r="G152" i="13"/>
  <c r="G153" i="13"/>
  <c r="G154" i="13"/>
  <c r="G155" i="13"/>
  <c r="G156" i="13"/>
  <c r="G157" i="13"/>
  <c r="G158" i="13"/>
  <c r="G159" i="13"/>
  <c r="G160" i="13"/>
  <c r="G161" i="13"/>
  <c r="G162" i="13"/>
  <c r="G163" i="13"/>
  <c r="G164" i="13"/>
  <c r="G165" i="13"/>
  <c r="G166" i="13"/>
  <c r="G167" i="13"/>
  <c r="G168" i="13"/>
  <c r="G169" i="13"/>
  <c r="G170" i="13"/>
  <c r="G171" i="13"/>
  <c r="G172" i="13"/>
  <c r="G173" i="13"/>
  <c r="G174" i="13"/>
  <c r="G175" i="13"/>
  <c r="G176" i="13"/>
  <c r="G177" i="13"/>
  <c r="G178" i="13"/>
  <c r="G179" i="13"/>
  <c r="G180" i="13"/>
  <c r="G181" i="13"/>
  <c r="G182" i="13"/>
  <c r="G183" i="13"/>
  <c r="G184" i="13"/>
  <c r="G185" i="13"/>
  <c r="G186" i="13"/>
  <c r="G187" i="13"/>
  <c r="G188" i="13"/>
  <c r="G189" i="13"/>
  <c r="G190" i="13"/>
  <c r="G191" i="13"/>
  <c r="G192" i="13"/>
  <c r="G193" i="13"/>
  <c r="G194" i="13"/>
  <c r="G195" i="13"/>
  <c r="G196" i="13"/>
  <c r="G197" i="13"/>
  <c r="G198" i="13"/>
  <c r="G199" i="13"/>
  <c r="G200" i="13"/>
  <c r="G201" i="13"/>
  <c r="G202" i="13"/>
  <c r="G203" i="13"/>
  <c r="G204" i="13"/>
  <c r="G205" i="13"/>
  <c r="G206" i="13"/>
  <c r="G207" i="13"/>
  <c r="G208" i="13"/>
  <c r="G209" i="13"/>
  <c r="G210" i="13"/>
  <c r="G211" i="13"/>
  <c r="G212" i="13"/>
  <c r="G213" i="13"/>
  <c r="G214" i="13"/>
  <c r="G215" i="13"/>
  <c r="G216" i="13"/>
  <c r="G217" i="13"/>
  <c r="G218" i="13"/>
  <c r="G219" i="13"/>
  <c r="G220" i="13"/>
  <c r="G221" i="13"/>
  <c r="G222" i="13"/>
  <c r="G223" i="13"/>
  <c r="G224" i="13"/>
  <c r="G225" i="13"/>
  <c r="G226" i="13"/>
  <c r="G227" i="13"/>
  <c r="G228" i="13"/>
  <c r="G229" i="13"/>
  <c r="G230" i="13"/>
  <c r="G231" i="13"/>
  <c r="G232" i="13"/>
  <c r="G233" i="13"/>
  <c r="G234" i="13"/>
  <c r="G235" i="13"/>
  <c r="G236" i="13"/>
  <c r="G237" i="13"/>
  <c r="G238" i="13"/>
  <c r="G239" i="13"/>
  <c r="G240" i="13"/>
  <c r="G241" i="13"/>
  <c r="G242" i="13"/>
  <c r="G243" i="13"/>
  <c r="G244" i="13"/>
  <c r="G245" i="13"/>
  <c r="G246" i="13"/>
  <c r="G247" i="13"/>
  <c r="G248" i="13"/>
  <c r="G249" i="13"/>
  <c r="G250" i="13"/>
  <c r="G251" i="13"/>
  <c r="G252" i="13"/>
  <c r="G253" i="13"/>
  <c r="G254" i="13"/>
  <c r="G255" i="13"/>
  <c r="G256" i="13"/>
  <c r="G257" i="13"/>
  <c r="G258" i="13"/>
  <c r="G259" i="13"/>
  <c r="G260" i="13"/>
  <c r="G261" i="13"/>
  <c r="G262" i="13"/>
  <c r="G263" i="13"/>
  <c r="G264" i="13"/>
  <c r="G265" i="13"/>
  <c r="G266" i="13"/>
  <c r="G267" i="13"/>
  <c r="G268" i="13"/>
  <c r="G269" i="13"/>
  <c r="G270" i="13"/>
  <c r="G271" i="13"/>
  <c r="G272" i="13"/>
  <c r="G273" i="13"/>
  <c r="G274" i="13"/>
  <c r="G275" i="13"/>
  <c r="G276" i="13"/>
  <c r="G277" i="13"/>
  <c r="G278" i="13"/>
  <c r="G279" i="13"/>
  <c r="G280" i="13"/>
  <c r="G281" i="13"/>
  <c r="G282" i="13"/>
  <c r="G283" i="13"/>
  <c r="G284" i="13"/>
  <c r="G285" i="13"/>
  <c r="G286" i="13"/>
  <c r="G287" i="13"/>
  <c r="G288" i="13"/>
  <c r="G289" i="13"/>
  <c r="G290" i="13"/>
  <c r="G291" i="13"/>
  <c r="G292" i="13"/>
  <c r="G293" i="13"/>
  <c r="G294" i="13"/>
  <c r="G295" i="13"/>
  <c r="G296" i="13"/>
  <c r="G297" i="13"/>
  <c r="G298" i="13"/>
  <c r="G299" i="13"/>
  <c r="G300" i="13"/>
  <c r="G301" i="13"/>
  <c r="G302" i="13"/>
  <c r="G303" i="13"/>
  <c r="G304" i="13"/>
  <c r="G305" i="13"/>
  <c r="G306" i="13"/>
  <c r="G307" i="13"/>
  <c r="G308" i="13"/>
  <c r="G309" i="13"/>
  <c r="G310" i="13"/>
  <c r="G311" i="13"/>
  <c r="G312" i="13"/>
  <c r="G313" i="13"/>
  <c r="G314" i="13"/>
  <c r="G315" i="13"/>
  <c r="G316" i="13"/>
  <c r="G317" i="13"/>
  <c r="G318" i="13"/>
  <c r="G319" i="13"/>
  <c r="G320" i="13"/>
  <c r="G321" i="13"/>
  <c r="G322" i="13"/>
  <c r="G323" i="13"/>
  <c r="G324" i="13"/>
  <c r="G325" i="13"/>
  <c r="G326" i="13"/>
  <c r="G327" i="13"/>
  <c r="G328" i="13"/>
  <c r="G329" i="13"/>
  <c r="G330" i="13"/>
  <c r="G331" i="13"/>
  <c r="G332" i="13"/>
  <c r="G333" i="13"/>
  <c r="G334" i="13"/>
  <c r="G335" i="13"/>
  <c r="G336" i="13"/>
  <c r="G337" i="13"/>
  <c r="G338" i="13"/>
  <c r="G339" i="13"/>
  <c r="G340" i="13"/>
  <c r="G341" i="13"/>
  <c r="G342" i="13"/>
  <c r="G343" i="13"/>
  <c r="G344" i="13"/>
  <c r="G345" i="13"/>
  <c r="G346" i="13"/>
  <c r="G347" i="13"/>
  <c r="G348" i="13"/>
  <c r="G349" i="13"/>
  <c r="G350" i="13"/>
  <c r="G351" i="13"/>
  <c r="G352" i="13"/>
  <c r="G353" i="13"/>
  <c r="G354" i="13"/>
  <c r="G355" i="13"/>
  <c r="G356" i="13"/>
  <c r="G357" i="13"/>
  <c r="G358" i="13"/>
  <c r="G359" i="13"/>
  <c r="G360" i="13"/>
  <c r="G361" i="13"/>
  <c r="G362" i="13"/>
  <c r="G363" i="13"/>
  <c r="G364" i="13"/>
  <c r="G365" i="13"/>
  <c r="G366" i="13"/>
  <c r="G367" i="13"/>
  <c r="G368" i="13"/>
  <c r="G369" i="13"/>
  <c r="G370" i="13"/>
  <c r="G371" i="13"/>
  <c r="G372" i="13"/>
  <c r="G373" i="13"/>
  <c r="G374" i="13"/>
  <c r="G375" i="13"/>
  <c r="G376" i="13"/>
  <c r="G377" i="13"/>
  <c r="G378" i="13"/>
  <c r="G379" i="13"/>
  <c r="G380" i="13"/>
  <c r="G381" i="13"/>
  <c r="G382" i="13"/>
  <c r="G383" i="13"/>
  <c r="G384" i="13"/>
  <c r="G385" i="13"/>
  <c r="G386" i="13"/>
  <c r="G387" i="13"/>
  <c r="G388" i="13"/>
  <c r="G389" i="13"/>
  <c r="G390" i="13"/>
  <c r="G391" i="13"/>
  <c r="G392" i="13"/>
  <c r="G393" i="13"/>
  <c r="G394" i="13"/>
  <c r="G395" i="13"/>
  <c r="G396" i="13"/>
  <c r="G397" i="13"/>
  <c r="G398" i="13"/>
  <c r="G399" i="13"/>
  <c r="G400" i="13"/>
  <c r="G401" i="13"/>
  <c r="G402" i="13"/>
  <c r="G403" i="13"/>
  <c r="G404" i="13"/>
  <c r="G405" i="13"/>
  <c r="G406" i="13"/>
  <c r="G407" i="13"/>
  <c r="G408" i="13"/>
  <c r="G409" i="13"/>
  <c r="G410" i="13"/>
  <c r="G411" i="13"/>
  <c r="G412" i="13"/>
  <c r="G413" i="13"/>
  <c r="G414" i="13"/>
  <c r="G415" i="13"/>
  <c r="G416" i="13"/>
  <c r="G417" i="13"/>
  <c r="G418" i="13"/>
  <c r="G419" i="13"/>
  <c r="G420" i="13"/>
  <c r="G421" i="13"/>
  <c r="G422" i="13"/>
  <c r="G423" i="13"/>
  <c r="G424" i="13"/>
  <c r="G425" i="13"/>
  <c r="G426" i="13"/>
  <c r="G427" i="13"/>
  <c r="G428" i="13"/>
  <c r="G429" i="13"/>
  <c r="G430" i="13"/>
  <c r="G431" i="13"/>
  <c r="G432" i="13"/>
  <c r="G433" i="13"/>
  <c r="G434" i="13"/>
  <c r="G435" i="13"/>
  <c r="G436" i="13"/>
  <c r="G437" i="13"/>
  <c r="G438" i="13"/>
  <c r="G439" i="13"/>
  <c r="G440" i="13"/>
  <c r="G441" i="13"/>
  <c r="G442" i="13"/>
  <c r="G443" i="13"/>
  <c r="G444" i="13"/>
  <c r="G445" i="13"/>
  <c r="G446" i="13"/>
  <c r="G447" i="13"/>
  <c r="G448" i="13"/>
  <c r="G449" i="13"/>
  <c r="G450" i="13"/>
  <c r="G451" i="13"/>
  <c r="G452" i="13"/>
  <c r="G453" i="13"/>
  <c r="G454" i="13"/>
  <c r="G455" i="13"/>
  <c r="G456" i="13"/>
  <c r="G457" i="13"/>
  <c r="G458" i="13"/>
  <c r="G459" i="13"/>
  <c r="G460" i="13"/>
  <c r="G461" i="13"/>
  <c r="G462" i="13"/>
  <c r="G463" i="13"/>
  <c r="G464" i="13"/>
  <c r="G465" i="13"/>
  <c r="G466" i="13"/>
  <c r="G467" i="13"/>
  <c r="G468" i="13"/>
  <c r="G469" i="13"/>
  <c r="G470" i="13"/>
  <c r="G471" i="13"/>
  <c r="G472" i="13"/>
  <c r="G473" i="13"/>
  <c r="G474" i="13"/>
  <c r="G475" i="13"/>
  <c r="G476" i="13"/>
  <c r="G477" i="13"/>
  <c r="G478" i="13"/>
  <c r="G479" i="13"/>
  <c r="G480" i="13"/>
  <c r="G481" i="13"/>
  <c r="G482" i="13"/>
  <c r="G483" i="13"/>
  <c r="G484" i="13"/>
  <c r="G485" i="13"/>
  <c r="G486" i="13"/>
  <c r="G487" i="13"/>
  <c r="G488" i="13"/>
  <c r="G489" i="13"/>
  <c r="G490" i="13"/>
  <c r="G491" i="13"/>
  <c r="G492" i="13"/>
  <c r="G493" i="13"/>
  <c r="G494" i="13"/>
  <c r="G495" i="13"/>
  <c r="G496" i="13"/>
  <c r="G497" i="13"/>
  <c r="G498" i="13"/>
  <c r="G499" i="13"/>
  <c r="G500" i="13"/>
  <c r="G501" i="13"/>
  <c r="G502" i="13"/>
  <c r="G503" i="13"/>
  <c r="G504" i="13"/>
  <c r="G505" i="13"/>
  <c r="G506" i="13"/>
  <c r="G507" i="13"/>
  <c r="G508" i="13"/>
  <c r="G509" i="13"/>
  <c r="G510" i="13"/>
  <c r="G511" i="13"/>
  <c r="G512" i="13"/>
  <c r="G513" i="13"/>
  <c r="G514" i="13"/>
  <c r="G515" i="13"/>
  <c r="G516" i="13"/>
  <c r="G517" i="13"/>
  <c r="G518" i="13"/>
  <c r="G519" i="13"/>
  <c r="G520" i="13"/>
  <c r="G521" i="13"/>
  <c r="G522" i="13"/>
  <c r="G523" i="13"/>
  <c r="G524" i="13"/>
  <c r="G525" i="13"/>
  <c r="G526" i="13"/>
  <c r="G527" i="13"/>
  <c r="G528" i="13"/>
  <c r="G529" i="13"/>
  <c r="G530" i="13"/>
  <c r="G531" i="13"/>
  <c r="G532" i="13"/>
  <c r="G533" i="13"/>
  <c r="G534" i="13"/>
  <c r="G535" i="13"/>
  <c r="G536" i="13"/>
  <c r="G537" i="13"/>
  <c r="G538" i="13"/>
  <c r="G539" i="13"/>
  <c r="G540" i="13"/>
  <c r="G541" i="13"/>
  <c r="G542" i="13"/>
  <c r="G543" i="13"/>
  <c r="G544" i="13"/>
  <c r="G545" i="13"/>
  <c r="G546" i="13"/>
  <c r="G547" i="13"/>
  <c r="G548" i="13"/>
  <c r="G549" i="13"/>
  <c r="G550" i="13"/>
  <c r="N54" i="13"/>
  <c r="N55" i="13"/>
  <c r="N56" i="13"/>
  <c r="N57" i="13"/>
  <c r="N58" i="13"/>
  <c r="N59" i="13"/>
  <c r="N60" i="13"/>
  <c r="N61" i="13"/>
  <c r="N62" i="13"/>
  <c r="N63" i="13"/>
  <c r="N64" i="13"/>
  <c r="N65" i="13"/>
  <c r="N66" i="13"/>
  <c r="N67" i="13"/>
  <c r="N68" i="13"/>
  <c r="N69" i="13"/>
  <c r="N70" i="13"/>
  <c r="N71" i="13"/>
  <c r="N72" i="13"/>
  <c r="N73" i="13"/>
  <c r="N74" i="13"/>
  <c r="N75" i="13"/>
  <c r="N76" i="13"/>
  <c r="N77" i="13"/>
  <c r="N78" i="13"/>
  <c r="N79" i="13"/>
  <c r="N80" i="13"/>
  <c r="N81" i="13"/>
  <c r="N82" i="13"/>
  <c r="N83" i="13"/>
  <c r="N84" i="13"/>
  <c r="N85" i="13"/>
  <c r="N86" i="13"/>
  <c r="N87" i="13"/>
  <c r="N88" i="13"/>
  <c r="N89" i="13"/>
  <c r="N90" i="13"/>
  <c r="N91" i="13"/>
  <c r="N92" i="13"/>
  <c r="N93" i="13"/>
  <c r="N94" i="13"/>
  <c r="N95" i="13"/>
  <c r="N96" i="13"/>
  <c r="N97" i="13"/>
  <c r="N98" i="13"/>
  <c r="N99" i="13"/>
  <c r="N100" i="13"/>
  <c r="N101" i="13"/>
  <c r="N102" i="13"/>
  <c r="N103" i="13"/>
  <c r="N104" i="13"/>
  <c r="N105" i="13"/>
  <c r="N106" i="13"/>
  <c r="N107" i="13"/>
  <c r="N108" i="13"/>
  <c r="N109" i="13"/>
  <c r="N110" i="13"/>
  <c r="N111" i="13"/>
  <c r="N112" i="13"/>
  <c r="N113" i="13"/>
  <c r="N114" i="13"/>
  <c r="N115" i="13"/>
  <c r="N116" i="13"/>
  <c r="N117" i="13"/>
  <c r="N118" i="13"/>
  <c r="N119" i="13"/>
  <c r="N120" i="13"/>
  <c r="N121" i="13"/>
  <c r="N122" i="13"/>
  <c r="N123" i="13"/>
  <c r="N124" i="13"/>
  <c r="N125" i="13"/>
  <c r="N126" i="13"/>
  <c r="N127" i="13"/>
  <c r="N128" i="13"/>
  <c r="N129" i="13"/>
  <c r="N130" i="13"/>
  <c r="N131" i="13"/>
  <c r="N132" i="13"/>
  <c r="N133" i="13"/>
  <c r="N134" i="13"/>
  <c r="N135" i="13"/>
  <c r="N136" i="13"/>
  <c r="N137" i="13"/>
  <c r="N138" i="13"/>
  <c r="N139" i="13"/>
  <c r="N140" i="13"/>
  <c r="N141" i="13"/>
  <c r="N142" i="13"/>
  <c r="N143" i="13"/>
  <c r="N144" i="13"/>
  <c r="N145" i="13"/>
  <c r="N146" i="13"/>
  <c r="N147" i="13"/>
  <c r="N148" i="13"/>
  <c r="N149" i="13"/>
  <c r="N150" i="13"/>
  <c r="N151" i="13"/>
  <c r="N152" i="13"/>
  <c r="N153" i="13"/>
  <c r="N154" i="13"/>
  <c r="N155" i="13"/>
  <c r="N156" i="13"/>
  <c r="N157" i="13"/>
  <c r="N158" i="13"/>
  <c r="N159" i="13"/>
  <c r="N160" i="13"/>
  <c r="N161" i="13"/>
  <c r="N162" i="13"/>
  <c r="N163" i="13"/>
  <c r="N164" i="13"/>
  <c r="N165" i="13"/>
  <c r="N166" i="13"/>
  <c r="N167" i="13"/>
  <c r="N168" i="13"/>
  <c r="N169" i="13"/>
  <c r="N170" i="13"/>
  <c r="N171" i="13"/>
  <c r="N172" i="13"/>
  <c r="N173" i="13"/>
  <c r="N174" i="13"/>
  <c r="N175" i="13"/>
  <c r="N176" i="13"/>
  <c r="N177" i="13"/>
  <c r="N178" i="13"/>
  <c r="N179" i="13"/>
  <c r="N180" i="13"/>
  <c r="N181" i="13"/>
  <c r="N182" i="13"/>
  <c r="N183" i="13"/>
  <c r="N184" i="13"/>
  <c r="N185" i="13"/>
  <c r="N186" i="13"/>
  <c r="N187" i="13"/>
  <c r="N188" i="13"/>
  <c r="N189" i="13"/>
  <c r="N190" i="13"/>
  <c r="N191" i="13"/>
  <c r="N192" i="13"/>
  <c r="N193" i="13"/>
  <c r="N194" i="13"/>
  <c r="N195" i="13"/>
  <c r="N196" i="13"/>
  <c r="N197" i="13"/>
  <c r="N198" i="13"/>
  <c r="N199" i="13"/>
  <c r="N200" i="13"/>
  <c r="N201" i="13"/>
  <c r="N202" i="13"/>
  <c r="N203" i="13"/>
  <c r="N204" i="13"/>
  <c r="N205" i="13"/>
  <c r="N206" i="13"/>
  <c r="N207" i="13"/>
  <c r="N208" i="13"/>
  <c r="N209" i="13"/>
  <c r="N210" i="13"/>
  <c r="N211" i="13"/>
  <c r="N212" i="13"/>
  <c r="N213" i="13"/>
  <c r="N214" i="13"/>
  <c r="N215" i="13"/>
  <c r="N216" i="13"/>
  <c r="N217" i="13"/>
  <c r="N218" i="13"/>
  <c r="N219" i="13"/>
  <c r="N220" i="13"/>
  <c r="N221" i="13"/>
  <c r="N222" i="13"/>
  <c r="N223" i="13"/>
  <c r="N224" i="13"/>
  <c r="N225" i="13"/>
  <c r="N226" i="13"/>
  <c r="N227" i="13"/>
  <c r="N228" i="13"/>
  <c r="N229" i="13"/>
  <c r="N230" i="13"/>
  <c r="N231" i="13"/>
  <c r="N232" i="13"/>
  <c r="N233" i="13"/>
  <c r="N234" i="13"/>
  <c r="N235" i="13"/>
  <c r="N236" i="13"/>
  <c r="N237" i="13"/>
  <c r="N238" i="13"/>
  <c r="N239" i="13"/>
  <c r="N240" i="13"/>
  <c r="N241" i="13"/>
  <c r="N242" i="13"/>
  <c r="N243" i="13"/>
  <c r="N244" i="13"/>
  <c r="N245" i="13"/>
  <c r="N246" i="13"/>
  <c r="N247" i="13"/>
  <c r="N248" i="13"/>
  <c r="N249" i="13"/>
  <c r="N250" i="13"/>
  <c r="N251" i="13"/>
  <c r="N252" i="13"/>
  <c r="N253" i="13"/>
  <c r="N254" i="13"/>
  <c r="N255" i="13"/>
  <c r="N256" i="13"/>
  <c r="N257" i="13"/>
  <c r="N258" i="13"/>
  <c r="N259" i="13"/>
  <c r="N260" i="13"/>
  <c r="N261" i="13"/>
  <c r="N262" i="13"/>
  <c r="N263" i="13"/>
  <c r="N264" i="13"/>
  <c r="N265" i="13"/>
  <c r="N266" i="13"/>
  <c r="N267" i="13"/>
  <c r="N268" i="13"/>
  <c r="N269" i="13"/>
  <c r="N270" i="13"/>
  <c r="N271" i="13"/>
  <c r="N272" i="13"/>
  <c r="N273" i="13"/>
  <c r="N274" i="13"/>
  <c r="N275" i="13"/>
  <c r="N276" i="13"/>
  <c r="N277" i="13"/>
  <c r="N278" i="13"/>
  <c r="N279" i="13"/>
  <c r="N280" i="13"/>
  <c r="N281" i="13"/>
  <c r="N282" i="13"/>
  <c r="N283" i="13"/>
  <c r="N284" i="13"/>
  <c r="N285" i="13"/>
  <c r="N286" i="13"/>
  <c r="N287" i="13"/>
  <c r="N288" i="13"/>
  <c r="N289" i="13"/>
  <c r="N290" i="13"/>
  <c r="N291" i="13"/>
  <c r="N292" i="13"/>
  <c r="N293" i="13"/>
  <c r="N294" i="13"/>
  <c r="N295" i="13"/>
  <c r="N296" i="13"/>
  <c r="N297" i="13"/>
  <c r="N298" i="13"/>
  <c r="N299" i="13"/>
  <c r="N300" i="13"/>
  <c r="N301" i="13"/>
  <c r="N302" i="13"/>
  <c r="N303" i="13"/>
  <c r="N304" i="13"/>
  <c r="N305" i="13"/>
  <c r="N306" i="13"/>
  <c r="N307" i="13"/>
  <c r="N308" i="13"/>
  <c r="N309" i="13"/>
  <c r="N310" i="13"/>
  <c r="N311" i="13"/>
  <c r="N312" i="13"/>
  <c r="N313" i="13"/>
  <c r="N314" i="13"/>
  <c r="N315" i="13"/>
  <c r="N316" i="13"/>
  <c r="N317" i="13"/>
  <c r="N318" i="13"/>
  <c r="N319" i="13"/>
  <c r="N320" i="13"/>
  <c r="N321" i="13"/>
  <c r="N322" i="13"/>
  <c r="N323" i="13"/>
  <c r="N324" i="13"/>
  <c r="N325" i="13"/>
  <c r="N326" i="13"/>
  <c r="N327" i="13"/>
  <c r="N328" i="13"/>
  <c r="N329" i="13"/>
  <c r="N330" i="13"/>
  <c r="N331" i="13"/>
  <c r="N332" i="13"/>
  <c r="N333" i="13"/>
  <c r="N334" i="13"/>
  <c r="N335" i="13"/>
  <c r="N336" i="13"/>
  <c r="N337" i="13"/>
  <c r="N338" i="13"/>
  <c r="N339" i="13"/>
  <c r="N340" i="13"/>
  <c r="N341" i="13"/>
  <c r="N342" i="13"/>
  <c r="N343" i="13"/>
  <c r="N344" i="13"/>
  <c r="N345" i="13"/>
  <c r="N346" i="13"/>
  <c r="N347" i="13"/>
  <c r="N348" i="13"/>
  <c r="N349" i="13"/>
  <c r="N350" i="13"/>
  <c r="N351" i="13"/>
  <c r="N352" i="13"/>
  <c r="N353" i="13"/>
  <c r="N354" i="13"/>
  <c r="N355" i="13"/>
  <c r="N356" i="13"/>
  <c r="N357" i="13"/>
  <c r="N358" i="13"/>
  <c r="N359" i="13"/>
  <c r="N360" i="13"/>
  <c r="N361" i="13"/>
  <c r="N362" i="13"/>
  <c r="N363" i="13"/>
  <c r="N364" i="13"/>
  <c r="N365" i="13"/>
  <c r="N366" i="13"/>
  <c r="N367" i="13"/>
  <c r="N368" i="13"/>
  <c r="N369" i="13"/>
  <c r="N370" i="13"/>
  <c r="N371" i="13"/>
  <c r="N372" i="13"/>
  <c r="N373" i="13"/>
  <c r="N374" i="13"/>
  <c r="N375" i="13"/>
  <c r="N376" i="13"/>
  <c r="N377" i="13"/>
  <c r="N378" i="13"/>
  <c r="N379" i="13"/>
  <c r="N380" i="13"/>
  <c r="N381" i="13"/>
  <c r="N382" i="13"/>
  <c r="N383" i="13"/>
  <c r="N384" i="13"/>
  <c r="N385" i="13"/>
  <c r="N386" i="13"/>
  <c r="N387" i="13"/>
  <c r="N388" i="13"/>
  <c r="N389" i="13"/>
  <c r="N390" i="13"/>
  <c r="N391" i="13"/>
  <c r="N392" i="13"/>
  <c r="N393" i="13"/>
  <c r="N394" i="13"/>
  <c r="N395" i="13"/>
  <c r="N396" i="13"/>
  <c r="N397" i="13"/>
  <c r="N398" i="13"/>
  <c r="N399" i="13"/>
  <c r="N400" i="13"/>
  <c r="N401" i="13"/>
  <c r="N402" i="13"/>
  <c r="N403" i="13"/>
  <c r="N404" i="13"/>
  <c r="N405" i="13"/>
  <c r="N406" i="13"/>
  <c r="N407" i="13"/>
  <c r="N408" i="13"/>
  <c r="N409" i="13"/>
  <c r="N410" i="13"/>
  <c r="N411" i="13"/>
  <c r="N412" i="13"/>
  <c r="N413" i="13"/>
  <c r="N414" i="13"/>
  <c r="N415" i="13"/>
  <c r="N416" i="13"/>
  <c r="N417" i="13"/>
  <c r="N418" i="13"/>
  <c r="N419" i="13"/>
  <c r="N420" i="13"/>
  <c r="N421" i="13"/>
  <c r="N422" i="13"/>
  <c r="N423" i="13"/>
  <c r="N424" i="13"/>
  <c r="N425" i="13"/>
  <c r="N426" i="13"/>
  <c r="N427" i="13"/>
  <c r="N428" i="13"/>
  <c r="N429" i="13"/>
  <c r="N430" i="13"/>
  <c r="N431" i="13"/>
  <c r="N432" i="13"/>
  <c r="N433" i="13"/>
  <c r="N434" i="13"/>
  <c r="N435" i="13"/>
  <c r="N436" i="13"/>
  <c r="N437" i="13"/>
  <c r="N438" i="13"/>
  <c r="N439" i="13"/>
  <c r="N440" i="13"/>
  <c r="N441" i="13"/>
  <c r="N442" i="13"/>
  <c r="N443" i="13"/>
  <c r="N444" i="13"/>
  <c r="N445" i="13"/>
  <c r="N446" i="13"/>
  <c r="N447" i="13"/>
  <c r="N448" i="13"/>
  <c r="N449" i="13"/>
  <c r="N450" i="13"/>
  <c r="N451" i="13"/>
  <c r="N452" i="13"/>
  <c r="N453" i="13"/>
  <c r="N454" i="13"/>
  <c r="N455" i="13"/>
  <c r="N456" i="13"/>
  <c r="N457" i="13"/>
  <c r="N458" i="13"/>
  <c r="N459" i="13"/>
  <c r="N460" i="13"/>
  <c r="N461" i="13"/>
  <c r="N462" i="13"/>
  <c r="N463" i="13"/>
  <c r="N464" i="13"/>
  <c r="N465" i="13"/>
  <c r="N466" i="13"/>
  <c r="N467" i="13"/>
  <c r="N468" i="13"/>
  <c r="N469" i="13"/>
  <c r="N470" i="13"/>
  <c r="N471" i="13"/>
  <c r="N472" i="13"/>
  <c r="N473" i="13"/>
  <c r="N474" i="13"/>
  <c r="N475" i="13"/>
  <c r="N476" i="13"/>
  <c r="N477" i="13"/>
  <c r="N478" i="13"/>
  <c r="N479" i="13"/>
  <c r="N480" i="13"/>
  <c r="N481" i="13"/>
  <c r="N482" i="13"/>
  <c r="N483" i="13"/>
  <c r="N484" i="13"/>
  <c r="N485" i="13"/>
  <c r="N486" i="13"/>
  <c r="N487" i="13"/>
  <c r="N488" i="13"/>
  <c r="N489" i="13"/>
  <c r="N490" i="13"/>
  <c r="N491" i="13"/>
  <c r="N492" i="13"/>
  <c r="N493" i="13"/>
  <c r="N494" i="13"/>
  <c r="N495" i="13"/>
  <c r="N496" i="13"/>
  <c r="N497" i="13"/>
  <c r="N498" i="13"/>
  <c r="N499" i="13"/>
  <c r="N500" i="13"/>
  <c r="N501" i="13"/>
  <c r="N502" i="13"/>
  <c r="N503" i="13"/>
  <c r="N504" i="13"/>
  <c r="N505" i="13"/>
  <c r="N506" i="13"/>
  <c r="N507" i="13"/>
  <c r="N508" i="13"/>
  <c r="N509" i="13"/>
  <c r="N510" i="13"/>
  <c r="N511" i="13"/>
  <c r="N512" i="13"/>
  <c r="N513" i="13"/>
  <c r="N514" i="13"/>
  <c r="N515" i="13"/>
  <c r="N516" i="13"/>
  <c r="N517" i="13"/>
  <c r="N518" i="13"/>
  <c r="N519" i="13"/>
  <c r="N520" i="13"/>
  <c r="N521" i="13"/>
  <c r="N522" i="13"/>
  <c r="N523" i="13"/>
  <c r="N524" i="13"/>
  <c r="N525" i="13"/>
  <c r="N526" i="13"/>
  <c r="N527" i="13"/>
  <c r="N528" i="13"/>
  <c r="N529" i="13"/>
  <c r="N530" i="13"/>
  <c r="N531" i="13"/>
  <c r="N532" i="13"/>
  <c r="N533" i="13"/>
  <c r="N534" i="13"/>
  <c r="N535" i="13"/>
  <c r="N536" i="13"/>
  <c r="N537" i="13"/>
  <c r="N538" i="13"/>
  <c r="N539" i="13"/>
  <c r="N540" i="13"/>
  <c r="N541" i="13"/>
  <c r="N542" i="13"/>
  <c r="N543" i="13"/>
  <c r="N544" i="13"/>
  <c r="N545" i="13"/>
  <c r="N546" i="13"/>
  <c r="N547" i="13"/>
  <c r="N548" i="13"/>
  <c r="N549" i="13"/>
  <c r="N550" i="13"/>
  <c r="X54" i="13"/>
  <c r="X55" i="13"/>
  <c r="X56" i="13"/>
  <c r="X57" i="13"/>
  <c r="X58" i="13"/>
  <c r="X59" i="13"/>
  <c r="X60" i="13"/>
  <c r="X61" i="13"/>
  <c r="X62" i="13"/>
  <c r="X63" i="13"/>
  <c r="X64" i="13"/>
  <c r="X65" i="13"/>
  <c r="X66" i="13"/>
  <c r="X67" i="13"/>
  <c r="X68" i="13"/>
  <c r="X69" i="13"/>
  <c r="X70" i="13"/>
  <c r="X71" i="13"/>
  <c r="X72" i="13"/>
  <c r="X73" i="13"/>
  <c r="X74" i="13"/>
  <c r="X75" i="13"/>
  <c r="X76" i="13"/>
  <c r="X77" i="13"/>
  <c r="X78" i="13"/>
  <c r="X79" i="13"/>
  <c r="X80" i="13"/>
  <c r="X81" i="13"/>
  <c r="X82" i="13"/>
  <c r="X83" i="13"/>
  <c r="X84" i="13"/>
  <c r="X85" i="13"/>
  <c r="X86" i="13"/>
  <c r="X87" i="13"/>
  <c r="X88" i="13"/>
  <c r="X89" i="13"/>
  <c r="X90" i="13"/>
  <c r="X91" i="13"/>
  <c r="X92" i="13"/>
  <c r="X93" i="13"/>
  <c r="X94" i="13"/>
  <c r="X95" i="13"/>
  <c r="X96" i="13"/>
  <c r="X97" i="13"/>
  <c r="X98" i="13"/>
  <c r="X99" i="13"/>
  <c r="X100" i="13"/>
  <c r="X101" i="13"/>
  <c r="X102" i="13"/>
  <c r="X103" i="13"/>
  <c r="X104" i="13"/>
  <c r="X105" i="13"/>
  <c r="X106" i="13"/>
  <c r="X107" i="13"/>
  <c r="X108" i="13"/>
  <c r="X109" i="13"/>
  <c r="X110" i="13"/>
  <c r="X111" i="13"/>
  <c r="X112" i="13"/>
  <c r="X113" i="13"/>
  <c r="X114" i="13"/>
  <c r="X115" i="13"/>
  <c r="X116" i="13"/>
  <c r="X117" i="13"/>
  <c r="X118" i="13"/>
  <c r="X119" i="13"/>
  <c r="X120" i="13"/>
  <c r="X121" i="13"/>
  <c r="X122" i="13"/>
  <c r="X123" i="13"/>
  <c r="X124" i="13"/>
  <c r="X125" i="13"/>
  <c r="X126" i="13"/>
  <c r="X127" i="13"/>
  <c r="X128" i="13"/>
  <c r="X129" i="13"/>
  <c r="X130" i="13"/>
  <c r="X131" i="13"/>
  <c r="X132" i="13"/>
  <c r="X133" i="13"/>
  <c r="X134" i="13"/>
  <c r="X135" i="13"/>
  <c r="X136" i="13"/>
  <c r="X137" i="13"/>
  <c r="X138" i="13"/>
  <c r="X139" i="13"/>
  <c r="X140" i="13"/>
  <c r="X141" i="13"/>
  <c r="X142" i="13"/>
  <c r="X143" i="13"/>
  <c r="X144" i="13"/>
  <c r="X145" i="13"/>
  <c r="X146" i="13"/>
  <c r="X147" i="13"/>
  <c r="X148" i="13"/>
  <c r="X149" i="13"/>
  <c r="X150" i="13"/>
  <c r="X151" i="13"/>
  <c r="X152" i="13"/>
  <c r="X153" i="13"/>
  <c r="X154" i="13"/>
  <c r="X155" i="13"/>
  <c r="X156" i="13"/>
  <c r="X157" i="13"/>
  <c r="X158" i="13"/>
  <c r="X159" i="13"/>
  <c r="X160" i="13"/>
  <c r="X161" i="13"/>
  <c r="X162" i="13"/>
  <c r="X163" i="13"/>
  <c r="X164" i="13"/>
  <c r="X165" i="13"/>
  <c r="X166" i="13"/>
  <c r="X167" i="13"/>
  <c r="X168" i="13"/>
  <c r="X169" i="13"/>
  <c r="X170" i="13"/>
  <c r="X171" i="13"/>
  <c r="X172" i="13"/>
  <c r="X173" i="13"/>
  <c r="X174" i="13"/>
  <c r="X175" i="13"/>
  <c r="X176" i="13"/>
  <c r="X177" i="13"/>
  <c r="X178" i="13"/>
  <c r="X179" i="13"/>
  <c r="X180" i="13"/>
  <c r="X181" i="13"/>
  <c r="X182" i="13"/>
  <c r="X183" i="13"/>
  <c r="X184" i="13"/>
  <c r="X185" i="13"/>
  <c r="X186" i="13"/>
  <c r="X187" i="13"/>
  <c r="X188" i="13"/>
  <c r="X189" i="13"/>
  <c r="X190" i="13"/>
  <c r="X191" i="13"/>
  <c r="X192" i="13"/>
  <c r="X193" i="13"/>
  <c r="X194" i="13"/>
  <c r="X195" i="13"/>
  <c r="X196" i="13"/>
  <c r="X197" i="13"/>
  <c r="X198" i="13"/>
  <c r="X199" i="13"/>
  <c r="X200" i="13"/>
  <c r="X201" i="13"/>
  <c r="X202" i="13"/>
  <c r="X203" i="13"/>
  <c r="X204" i="13"/>
  <c r="X205" i="13"/>
  <c r="X206" i="13"/>
  <c r="X207" i="13"/>
  <c r="X208" i="13"/>
  <c r="X209" i="13"/>
  <c r="X210" i="13"/>
  <c r="X211" i="13"/>
  <c r="X212" i="13"/>
  <c r="X213" i="13"/>
  <c r="X214" i="13"/>
  <c r="X215" i="13"/>
  <c r="X216" i="13"/>
  <c r="X217" i="13"/>
  <c r="X218" i="13"/>
  <c r="X219" i="13"/>
  <c r="X220" i="13"/>
  <c r="X221" i="13"/>
  <c r="X222" i="13"/>
  <c r="X223" i="13"/>
  <c r="X224" i="13"/>
  <c r="X225" i="13"/>
  <c r="X226" i="13"/>
  <c r="X227" i="13"/>
  <c r="X228" i="13"/>
  <c r="X229" i="13"/>
  <c r="X230" i="13"/>
  <c r="X231" i="13"/>
  <c r="X232" i="13"/>
  <c r="X233" i="13"/>
  <c r="X234" i="13"/>
  <c r="X235" i="13"/>
  <c r="X236" i="13"/>
  <c r="X237" i="13"/>
  <c r="X238" i="13"/>
  <c r="X239" i="13"/>
  <c r="X240" i="13"/>
  <c r="X241" i="13"/>
  <c r="X242" i="13"/>
  <c r="X243" i="13"/>
  <c r="X244" i="13"/>
  <c r="X245" i="13"/>
  <c r="X246" i="13"/>
  <c r="X247" i="13"/>
  <c r="X248" i="13"/>
  <c r="X249" i="13"/>
  <c r="X250" i="13"/>
  <c r="X251" i="13"/>
  <c r="X252" i="13"/>
  <c r="X253" i="13"/>
  <c r="X254" i="13"/>
  <c r="X255" i="13"/>
  <c r="X256" i="13"/>
  <c r="X257" i="13"/>
  <c r="X258" i="13"/>
  <c r="X259" i="13"/>
  <c r="X260" i="13"/>
  <c r="X261" i="13"/>
  <c r="X262" i="13"/>
  <c r="X263" i="13"/>
  <c r="X264" i="13"/>
  <c r="X265" i="13"/>
  <c r="X266" i="13"/>
  <c r="X267" i="13"/>
  <c r="X268" i="13"/>
  <c r="X269" i="13"/>
  <c r="X270" i="13"/>
  <c r="X271" i="13"/>
  <c r="X272" i="13"/>
  <c r="X273" i="13"/>
  <c r="X274" i="13"/>
  <c r="X275" i="13"/>
  <c r="X276" i="13"/>
  <c r="X277" i="13"/>
  <c r="X278" i="13"/>
  <c r="X279" i="13"/>
  <c r="X280" i="13"/>
  <c r="X281" i="13"/>
  <c r="X282" i="13"/>
  <c r="X283" i="13"/>
  <c r="X284" i="13"/>
  <c r="X285" i="13"/>
  <c r="X286" i="13"/>
  <c r="X287" i="13"/>
  <c r="X288" i="13"/>
  <c r="X289" i="13"/>
  <c r="X290" i="13"/>
  <c r="X291" i="13"/>
  <c r="X292" i="13"/>
  <c r="X293" i="13"/>
  <c r="X294" i="13"/>
  <c r="X295" i="13"/>
  <c r="X296" i="13"/>
  <c r="X297" i="13"/>
  <c r="X298" i="13"/>
  <c r="X299" i="13"/>
  <c r="X300" i="13"/>
  <c r="X301" i="13"/>
  <c r="X302" i="13"/>
  <c r="X303" i="13"/>
  <c r="X304" i="13"/>
  <c r="X305" i="13"/>
  <c r="X306" i="13"/>
  <c r="X307" i="13"/>
  <c r="X308" i="13"/>
  <c r="X309" i="13"/>
  <c r="X310" i="13"/>
  <c r="X311" i="13"/>
  <c r="X312" i="13"/>
  <c r="X313" i="13"/>
  <c r="X314" i="13"/>
  <c r="X315" i="13"/>
  <c r="X316" i="13"/>
  <c r="X317" i="13"/>
  <c r="X318" i="13"/>
  <c r="X319" i="13"/>
  <c r="X320" i="13"/>
  <c r="X321" i="13"/>
  <c r="X322" i="13"/>
  <c r="X323" i="13"/>
  <c r="X324" i="13"/>
  <c r="X325" i="13"/>
  <c r="X326" i="13"/>
  <c r="X327" i="13"/>
  <c r="X328" i="13"/>
  <c r="X329" i="13"/>
  <c r="X330" i="13"/>
  <c r="X331" i="13"/>
  <c r="X332" i="13"/>
  <c r="X333" i="13"/>
  <c r="X334" i="13"/>
  <c r="X335" i="13"/>
  <c r="X336" i="13"/>
  <c r="X337" i="13"/>
  <c r="X338" i="13"/>
  <c r="X339" i="13"/>
  <c r="X340" i="13"/>
  <c r="X341" i="13"/>
  <c r="X342" i="13"/>
  <c r="X343" i="13"/>
  <c r="X344" i="13"/>
  <c r="X345" i="13"/>
  <c r="X346" i="13"/>
  <c r="X347" i="13"/>
  <c r="X348" i="13"/>
  <c r="X349" i="13"/>
  <c r="X350" i="13"/>
  <c r="X351" i="13"/>
  <c r="X352" i="13"/>
  <c r="X353" i="13"/>
  <c r="X354" i="13"/>
  <c r="X355" i="13"/>
  <c r="X356" i="13"/>
  <c r="X357" i="13"/>
  <c r="X358" i="13"/>
  <c r="X359" i="13"/>
  <c r="X360" i="13"/>
  <c r="X361" i="13"/>
  <c r="X362" i="13"/>
  <c r="X363" i="13"/>
  <c r="X364" i="13"/>
  <c r="X365" i="13"/>
  <c r="X366" i="13"/>
  <c r="X367" i="13"/>
  <c r="X368" i="13"/>
  <c r="X369" i="13"/>
  <c r="X370" i="13"/>
  <c r="X371" i="13"/>
  <c r="X372" i="13"/>
  <c r="X373" i="13"/>
  <c r="X374" i="13"/>
  <c r="X375" i="13"/>
  <c r="X376" i="13"/>
  <c r="X377" i="13"/>
  <c r="X378" i="13"/>
  <c r="X379" i="13"/>
  <c r="X380" i="13"/>
  <c r="X381" i="13"/>
  <c r="X382" i="13"/>
  <c r="X383" i="13"/>
  <c r="X384" i="13"/>
  <c r="X385" i="13"/>
  <c r="X386" i="13"/>
  <c r="X387" i="13"/>
  <c r="X388" i="13"/>
  <c r="X389" i="13"/>
  <c r="X390" i="13"/>
  <c r="X391" i="13"/>
  <c r="X392" i="13"/>
  <c r="X393" i="13"/>
  <c r="X394" i="13"/>
  <c r="X395" i="13"/>
  <c r="X396" i="13"/>
  <c r="X397" i="13"/>
  <c r="X398" i="13"/>
  <c r="X399" i="13"/>
  <c r="X400" i="13"/>
  <c r="X401" i="13"/>
  <c r="X402" i="13"/>
  <c r="X403" i="13"/>
  <c r="X404" i="13"/>
  <c r="X405" i="13"/>
  <c r="X406" i="13"/>
  <c r="X407" i="13"/>
  <c r="X408" i="13"/>
  <c r="X409" i="13"/>
  <c r="X410" i="13"/>
  <c r="X411" i="13"/>
  <c r="X412" i="13"/>
  <c r="X413" i="13"/>
  <c r="X414" i="13"/>
  <c r="X415" i="13"/>
  <c r="X416" i="13"/>
  <c r="X417" i="13"/>
  <c r="X418" i="13"/>
  <c r="X419" i="13"/>
  <c r="X420" i="13"/>
  <c r="X421" i="13"/>
  <c r="X422" i="13"/>
  <c r="X423" i="13"/>
  <c r="X424" i="13"/>
  <c r="X425" i="13"/>
  <c r="X426" i="13"/>
  <c r="X427" i="13"/>
  <c r="X428" i="13"/>
  <c r="X429" i="13"/>
  <c r="X430" i="13"/>
  <c r="X431" i="13"/>
  <c r="X432" i="13"/>
  <c r="X433" i="13"/>
  <c r="X434" i="13"/>
  <c r="X435" i="13"/>
  <c r="X436" i="13"/>
  <c r="X437" i="13"/>
  <c r="X438" i="13"/>
  <c r="X439" i="13"/>
  <c r="X440" i="13"/>
  <c r="X441" i="13"/>
  <c r="X442" i="13"/>
  <c r="X443" i="13"/>
  <c r="X444" i="13"/>
  <c r="X445" i="13"/>
  <c r="X446" i="13"/>
  <c r="X447" i="13"/>
  <c r="X448" i="13"/>
  <c r="X449" i="13"/>
  <c r="X450" i="13"/>
  <c r="X451" i="13"/>
  <c r="X452" i="13"/>
  <c r="X453" i="13"/>
  <c r="X454" i="13"/>
  <c r="X455" i="13"/>
  <c r="X456" i="13"/>
  <c r="X457" i="13"/>
  <c r="X458" i="13"/>
  <c r="X459" i="13"/>
  <c r="X460" i="13"/>
  <c r="X461" i="13"/>
  <c r="X462" i="13"/>
  <c r="X463" i="13"/>
  <c r="X464" i="13"/>
  <c r="X465" i="13"/>
  <c r="X466" i="13"/>
  <c r="X467" i="13"/>
  <c r="X468" i="13"/>
  <c r="X469" i="13"/>
  <c r="X470" i="13"/>
  <c r="X471" i="13"/>
  <c r="X472" i="13"/>
  <c r="X473" i="13"/>
  <c r="X474" i="13"/>
  <c r="X475" i="13"/>
  <c r="X476" i="13"/>
  <c r="X477" i="13"/>
  <c r="X478" i="13"/>
  <c r="X479" i="13"/>
  <c r="X480" i="13"/>
  <c r="X481" i="13"/>
  <c r="X482" i="13"/>
  <c r="X483" i="13"/>
  <c r="X484" i="13"/>
  <c r="X485" i="13"/>
  <c r="X486" i="13"/>
  <c r="X487" i="13"/>
  <c r="X488" i="13"/>
  <c r="X489" i="13"/>
  <c r="X490" i="13"/>
  <c r="X491" i="13"/>
  <c r="X492" i="13"/>
  <c r="X493" i="13"/>
  <c r="X494" i="13"/>
  <c r="X495" i="13"/>
  <c r="X496" i="13"/>
  <c r="X497" i="13"/>
  <c r="X498" i="13"/>
  <c r="X499" i="13"/>
  <c r="X500" i="13"/>
  <c r="X501" i="13"/>
  <c r="X502" i="13"/>
  <c r="X503" i="13"/>
  <c r="X504" i="13"/>
  <c r="X505" i="13"/>
  <c r="X506" i="13"/>
  <c r="X507" i="13"/>
  <c r="X508" i="13"/>
  <c r="X509" i="13"/>
  <c r="X510" i="13"/>
  <c r="X511" i="13"/>
  <c r="X512" i="13"/>
  <c r="X513" i="13"/>
  <c r="X514" i="13"/>
  <c r="X515" i="13"/>
  <c r="X516" i="13"/>
  <c r="X517" i="13"/>
  <c r="X518" i="13"/>
  <c r="X519" i="13"/>
  <c r="X520" i="13"/>
  <c r="X521" i="13"/>
  <c r="X522" i="13"/>
  <c r="X523" i="13"/>
  <c r="X524" i="13"/>
  <c r="X525" i="13"/>
  <c r="X526" i="13"/>
  <c r="X527" i="13"/>
  <c r="X528" i="13"/>
  <c r="X529" i="13"/>
  <c r="X530" i="13"/>
  <c r="X531" i="13"/>
  <c r="X532" i="13"/>
  <c r="X533" i="13"/>
  <c r="X534" i="13"/>
  <c r="X535" i="13"/>
  <c r="X536" i="13"/>
  <c r="X537" i="13"/>
  <c r="X538" i="13"/>
  <c r="X539" i="13"/>
  <c r="X540" i="13"/>
  <c r="X541" i="13"/>
  <c r="X542" i="13"/>
  <c r="X543" i="13"/>
  <c r="X544" i="13"/>
  <c r="X545" i="13"/>
  <c r="X546" i="13"/>
  <c r="X547" i="13"/>
  <c r="X548" i="13"/>
  <c r="X549" i="13"/>
  <c r="X550" i="13"/>
  <c r="AF54" i="13"/>
  <c r="AF55" i="13"/>
  <c r="AF56" i="13"/>
  <c r="AF57" i="13"/>
  <c r="AF58" i="13"/>
  <c r="AF59" i="13"/>
  <c r="AF60" i="13"/>
  <c r="AF61" i="13"/>
  <c r="AF62" i="13"/>
  <c r="AF63" i="13"/>
  <c r="AF64" i="13"/>
  <c r="AF65" i="13"/>
  <c r="AF66" i="13"/>
  <c r="AF67" i="13"/>
  <c r="AF68" i="13"/>
  <c r="AF69" i="13"/>
  <c r="AF70" i="13"/>
  <c r="AF71" i="13"/>
  <c r="AF72" i="13"/>
  <c r="AF73" i="13"/>
  <c r="AF74" i="13"/>
  <c r="AF75" i="13"/>
  <c r="AF76" i="13"/>
  <c r="AF77" i="13"/>
  <c r="AF78" i="13"/>
  <c r="AF79" i="13"/>
  <c r="AF80" i="13"/>
  <c r="AF81" i="13"/>
  <c r="AF82" i="13"/>
  <c r="AF83" i="13"/>
  <c r="AF84" i="13"/>
  <c r="AF85" i="13"/>
  <c r="AF86" i="13"/>
  <c r="AF87" i="13"/>
  <c r="AF88" i="13"/>
  <c r="AF89" i="13"/>
  <c r="AF90" i="13"/>
  <c r="AF91" i="13"/>
  <c r="AF92" i="13"/>
  <c r="AF93" i="13"/>
  <c r="AF94" i="13"/>
  <c r="AF95" i="13"/>
  <c r="AF96" i="13"/>
  <c r="AF97" i="13"/>
  <c r="AF98" i="13"/>
  <c r="AF99" i="13"/>
  <c r="AF100" i="13"/>
  <c r="AF101" i="13"/>
  <c r="AF102" i="13"/>
  <c r="AF103" i="13"/>
  <c r="AF104" i="13"/>
  <c r="AF105" i="13"/>
  <c r="AF106" i="13"/>
  <c r="AF107" i="13"/>
  <c r="AF108" i="13"/>
  <c r="AF109" i="13"/>
  <c r="AF110" i="13"/>
  <c r="AF111" i="13"/>
  <c r="AF112" i="13"/>
  <c r="AF113" i="13"/>
  <c r="AF114" i="13"/>
  <c r="AF115" i="13"/>
  <c r="AF116" i="13"/>
  <c r="AF117" i="13"/>
  <c r="AF118" i="13"/>
  <c r="AF119" i="13"/>
  <c r="AF120" i="13"/>
  <c r="AF121" i="13"/>
  <c r="AF122" i="13"/>
  <c r="AF123" i="13"/>
  <c r="AF124" i="13"/>
  <c r="AF125" i="13"/>
  <c r="AF126" i="13"/>
  <c r="AF127" i="13"/>
  <c r="AF128" i="13"/>
  <c r="AF129" i="13"/>
  <c r="AF130" i="13"/>
  <c r="AF131" i="13"/>
  <c r="AF132" i="13"/>
  <c r="AF133" i="13"/>
  <c r="AF134" i="13"/>
  <c r="AF135" i="13"/>
  <c r="AF136" i="13"/>
  <c r="AF137" i="13"/>
  <c r="AF138" i="13"/>
  <c r="AF139" i="13"/>
  <c r="AF140" i="13"/>
  <c r="AF141" i="13"/>
  <c r="AF142" i="13"/>
  <c r="AF143" i="13"/>
  <c r="AF144" i="13"/>
  <c r="AF145" i="13"/>
  <c r="AF146" i="13"/>
  <c r="AF147" i="13"/>
  <c r="AF148" i="13"/>
  <c r="AF149" i="13"/>
  <c r="AF150" i="13"/>
  <c r="AF151" i="13"/>
  <c r="AF152" i="13"/>
  <c r="AF153" i="13"/>
  <c r="AF154" i="13"/>
  <c r="AF155" i="13"/>
  <c r="AF156" i="13"/>
  <c r="AF157" i="13"/>
  <c r="AF158" i="13"/>
  <c r="AF159" i="13"/>
  <c r="AF160" i="13"/>
  <c r="AF161" i="13"/>
  <c r="AF162" i="13"/>
  <c r="AF163" i="13"/>
  <c r="AF164" i="13"/>
  <c r="AF165" i="13"/>
  <c r="AF166" i="13"/>
  <c r="AF167" i="13"/>
  <c r="AF168" i="13"/>
  <c r="AF169" i="13"/>
  <c r="AF170" i="13"/>
  <c r="AF171" i="13"/>
  <c r="AF172" i="13"/>
  <c r="AF173" i="13"/>
  <c r="AF174" i="13"/>
  <c r="AF175" i="13"/>
  <c r="AF176" i="13"/>
  <c r="AF177" i="13"/>
  <c r="AF178" i="13"/>
  <c r="AF179" i="13"/>
  <c r="AF180" i="13"/>
  <c r="AF181" i="13"/>
  <c r="AF182" i="13"/>
  <c r="AF183" i="13"/>
  <c r="AF184" i="13"/>
  <c r="AF185" i="13"/>
  <c r="AF186" i="13"/>
  <c r="AF187" i="13"/>
  <c r="AF188" i="13"/>
  <c r="AF189" i="13"/>
  <c r="AF190" i="13"/>
  <c r="AF191" i="13"/>
  <c r="AF192" i="13"/>
  <c r="AF193" i="13"/>
  <c r="AF194" i="13"/>
  <c r="AF195" i="13"/>
  <c r="AF196" i="13"/>
  <c r="AF197" i="13"/>
  <c r="AF198" i="13"/>
  <c r="AF199" i="13"/>
  <c r="AF200" i="13"/>
  <c r="AF201" i="13"/>
  <c r="AF202" i="13"/>
  <c r="AF203" i="13"/>
  <c r="AF204" i="13"/>
  <c r="AF205" i="13"/>
  <c r="AF206" i="13"/>
  <c r="AF207" i="13"/>
  <c r="AF208" i="13"/>
  <c r="AF209" i="13"/>
  <c r="AF210" i="13"/>
  <c r="AF211" i="13"/>
  <c r="AF212" i="13"/>
  <c r="AF213" i="13"/>
  <c r="AF214" i="13"/>
  <c r="AF215" i="13"/>
  <c r="AF216" i="13"/>
  <c r="AF217" i="13"/>
  <c r="AF218" i="13"/>
  <c r="AF219" i="13"/>
  <c r="AF220" i="13"/>
  <c r="AF221" i="13"/>
  <c r="AF222" i="13"/>
  <c r="AF223" i="13"/>
  <c r="AF224" i="13"/>
  <c r="AF225" i="13"/>
  <c r="AF226" i="13"/>
  <c r="AF227" i="13"/>
  <c r="AF228" i="13"/>
  <c r="AF229" i="13"/>
  <c r="AF230" i="13"/>
  <c r="AF231" i="13"/>
  <c r="AF232" i="13"/>
  <c r="AF233" i="13"/>
  <c r="AF234" i="13"/>
  <c r="AF235" i="13"/>
  <c r="AF236" i="13"/>
  <c r="AF237" i="13"/>
  <c r="AF238" i="13"/>
  <c r="AF239" i="13"/>
  <c r="AF240" i="13"/>
  <c r="AF241" i="13"/>
  <c r="AF242" i="13"/>
  <c r="AF243" i="13"/>
  <c r="AF244" i="13"/>
  <c r="AF245" i="13"/>
  <c r="AF246" i="13"/>
  <c r="AF247" i="13"/>
  <c r="AF248" i="13"/>
  <c r="AF249" i="13"/>
  <c r="AF250" i="13"/>
  <c r="AF251" i="13"/>
  <c r="AF252" i="13"/>
  <c r="AF253" i="13"/>
  <c r="AF254" i="13"/>
  <c r="AF255" i="13"/>
  <c r="AF256" i="13"/>
  <c r="AF257" i="13"/>
  <c r="AF258" i="13"/>
  <c r="AF259" i="13"/>
  <c r="AF260" i="13"/>
  <c r="AF261" i="13"/>
  <c r="AF262" i="13"/>
  <c r="AF263" i="13"/>
  <c r="AF264" i="13"/>
  <c r="AF265" i="13"/>
  <c r="AF266" i="13"/>
  <c r="AF267" i="13"/>
  <c r="AF268" i="13"/>
  <c r="AF269" i="13"/>
  <c r="AF270" i="13"/>
  <c r="AF271" i="13"/>
  <c r="AF272" i="13"/>
  <c r="AF273" i="13"/>
  <c r="AF274" i="13"/>
  <c r="AF275" i="13"/>
  <c r="AF276" i="13"/>
  <c r="AF277" i="13"/>
  <c r="AF278" i="13"/>
  <c r="AF279" i="13"/>
  <c r="AF280" i="13"/>
  <c r="AF281" i="13"/>
  <c r="AF282" i="13"/>
  <c r="AF283" i="13"/>
  <c r="AF284" i="13"/>
  <c r="AF285" i="13"/>
  <c r="AF286" i="13"/>
  <c r="AF287" i="13"/>
  <c r="AF288" i="13"/>
  <c r="AF289" i="13"/>
  <c r="AF290" i="13"/>
  <c r="AF291" i="13"/>
  <c r="AF292" i="13"/>
  <c r="AF293" i="13"/>
  <c r="AF294" i="13"/>
  <c r="AF295" i="13"/>
  <c r="AF296" i="13"/>
  <c r="AF297" i="13"/>
  <c r="AF298" i="13"/>
  <c r="AF299" i="13"/>
  <c r="AF300" i="13"/>
  <c r="AF301" i="13"/>
  <c r="AF302" i="13"/>
  <c r="AF303" i="13"/>
  <c r="AF304" i="13"/>
  <c r="AF305" i="13"/>
  <c r="AF306" i="13"/>
  <c r="AF307" i="13"/>
  <c r="AF308" i="13"/>
  <c r="AF309" i="13"/>
  <c r="AF310" i="13"/>
  <c r="AF311" i="13"/>
  <c r="AF312" i="13"/>
  <c r="AF313" i="13"/>
  <c r="AF314" i="13"/>
  <c r="AF315" i="13"/>
  <c r="AF316" i="13"/>
  <c r="AF317" i="13"/>
  <c r="AF318" i="13"/>
  <c r="AF319" i="13"/>
  <c r="AF320" i="13"/>
  <c r="AF321" i="13"/>
  <c r="AF322" i="13"/>
  <c r="AF323" i="13"/>
  <c r="AF324" i="13"/>
  <c r="AF325" i="13"/>
  <c r="AF326" i="13"/>
  <c r="AF327" i="13"/>
  <c r="AF328" i="13"/>
  <c r="AF329" i="13"/>
  <c r="AF330" i="13"/>
  <c r="AF331" i="13"/>
  <c r="AF332" i="13"/>
  <c r="AF333" i="13"/>
  <c r="AF334" i="13"/>
  <c r="AF335" i="13"/>
  <c r="AF336" i="13"/>
  <c r="AF337" i="13"/>
  <c r="AF338" i="13"/>
  <c r="AF339" i="13"/>
  <c r="AF340" i="13"/>
  <c r="AF341" i="13"/>
  <c r="AF342" i="13"/>
  <c r="AF343" i="13"/>
  <c r="AF344" i="13"/>
  <c r="AF345" i="13"/>
  <c r="AF346" i="13"/>
  <c r="AF347" i="13"/>
  <c r="AF348" i="13"/>
  <c r="AF349" i="13"/>
  <c r="AF350" i="13"/>
  <c r="AF351" i="13"/>
  <c r="AF352" i="13"/>
  <c r="AF353" i="13"/>
  <c r="AF354" i="13"/>
  <c r="AF355" i="13"/>
  <c r="AF356" i="13"/>
  <c r="AF357" i="13"/>
  <c r="AF358" i="13"/>
  <c r="AF359" i="13"/>
  <c r="AF360" i="13"/>
  <c r="AF361" i="13"/>
  <c r="AF362" i="13"/>
  <c r="AF363" i="13"/>
  <c r="AF364" i="13"/>
  <c r="AF365" i="13"/>
  <c r="AF366" i="13"/>
  <c r="AF367" i="13"/>
  <c r="AF368" i="13"/>
  <c r="AF369" i="13"/>
  <c r="AF370" i="13"/>
  <c r="AF371" i="13"/>
  <c r="AF372" i="13"/>
  <c r="AF373" i="13"/>
  <c r="AF374" i="13"/>
  <c r="AF375" i="13"/>
  <c r="AF376" i="13"/>
  <c r="AF377" i="13"/>
  <c r="AF378" i="13"/>
  <c r="AF379" i="13"/>
  <c r="AF380" i="13"/>
  <c r="AF381" i="13"/>
  <c r="AF382" i="13"/>
  <c r="AF383" i="13"/>
  <c r="AF384" i="13"/>
  <c r="AF385" i="13"/>
  <c r="AF386" i="13"/>
  <c r="AF387" i="13"/>
  <c r="AF388" i="13"/>
  <c r="AF389" i="13"/>
  <c r="AF390" i="13"/>
  <c r="AF391" i="13"/>
  <c r="AF392" i="13"/>
  <c r="AF393" i="13"/>
  <c r="AF394" i="13"/>
  <c r="AF395" i="13"/>
  <c r="AF396" i="13"/>
  <c r="AF397" i="13"/>
  <c r="AF398" i="13"/>
  <c r="AF399" i="13"/>
  <c r="AF400" i="13"/>
  <c r="AF401" i="13"/>
  <c r="AF402" i="13"/>
  <c r="AF403" i="13"/>
  <c r="AF404" i="13"/>
  <c r="AF405" i="13"/>
  <c r="AF406" i="13"/>
  <c r="AF407" i="13"/>
  <c r="AF408" i="13"/>
  <c r="AF409" i="13"/>
  <c r="AF410" i="13"/>
  <c r="AF411" i="13"/>
  <c r="AF412" i="13"/>
  <c r="AF413" i="13"/>
  <c r="AF414" i="13"/>
  <c r="AF415" i="13"/>
  <c r="AF416" i="13"/>
  <c r="AF417" i="13"/>
  <c r="AF418" i="13"/>
  <c r="AF419" i="13"/>
  <c r="AF420" i="13"/>
  <c r="AF421" i="13"/>
  <c r="AF422" i="13"/>
  <c r="AF423" i="13"/>
  <c r="AF424" i="13"/>
  <c r="AF425" i="13"/>
  <c r="AF426" i="13"/>
  <c r="AF427" i="13"/>
  <c r="AF428" i="13"/>
  <c r="AF429" i="13"/>
  <c r="AF430" i="13"/>
  <c r="AF431" i="13"/>
  <c r="AF432" i="13"/>
  <c r="AF433" i="13"/>
  <c r="AF434" i="13"/>
  <c r="AF435" i="13"/>
  <c r="AF436" i="13"/>
  <c r="AF437" i="13"/>
  <c r="AF438" i="13"/>
  <c r="AF439" i="13"/>
  <c r="AF440" i="13"/>
  <c r="AF441" i="13"/>
  <c r="AF442" i="13"/>
  <c r="AF443" i="13"/>
  <c r="AF444" i="13"/>
  <c r="AF445" i="13"/>
  <c r="AF446" i="13"/>
  <c r="AF447" i="13"/>
  <c r="AF448" i="13"/>
  <c r="AF449" i="13"/>
  <c r="AF450" i="13"/>
  <c r="AF451" i="13"/>
  <c r="AF452" i="13"/>
  <c r="AF453" i="13"/>
  <c r="AF454" i="13"/>
  <c r="AF455" i="13"/>
  <c r="AF456" i="13"/>
  <c r="AF457" i="13"/>
  <c r="AF458" i="13"/>
  <c r="AF459" i="13"/>
  <c r="AF460" i="13"/>
  <c r="AF461" i="13"/>
  <c r="AF462" i="13"/>
  <c r="AF463" i="13"/>
  <c r="AF464" i="13"/>
  <c r="AF465" i="13"/>
  <c r="AF466" i="13"/>
  <c r="AF467" i="13"/>
  <c r="AF468" i="13"/>
  <c r="AF469" i="13"/>
  <c r="AF470" i="13"/>
  <c r="AF471" i="13"/>
  <c r="AF472" i="13"/>
  <c r="AF473" i="13"/>
  <c r="AF474" i="13"/>
  <c r="AF475" i="13"/>
  <c r="AF476" i="13"/>
  <c r="AF477" i="13"/>
  <c r="AF478" i="13"/>
  <c r="AF479" i="13"/>
  <c r="AF480" i="13"/>
  <c r="AF481" i="13"/>
  <c r="AF482" i="13"/>
  <c r="AF483" i="13"/>
  <c r="AF484" i="13"/>
  <c r="AF485" i="13"/>
  <c r="AF486" i="13"/>
  <c r="AF487" i="13"/>
  <c r="AF488" i="13"/>
  <c r="AF489" i="13"/>
  <c r="AF490" i="13"/>
  <c r="AF491" i="13"/>
  <c r="AF492" i="13"/>
  <c r="AF493" i="13"/>
  <c r="AF494" i="13"/>
  <c r="AF495" i="13"/>
  <c r="AF496" i="13"/>
  <c r="AF497" i="13"/>
  <c r="AF498" i="13"/>
  <c r="AF499" i="13"/>
  <c r="AF500" i="13"/>
  <c r="AF501" i="13"/>
  <c r="AF502" i="13"/>
  <c r="AF503" i="13"/>
  <c r="AF504" i="13"/>
  <c r="AF505" i="13"/>
  <c r="AF506" i="13"/>
  <c r="AF507" i="13"/>
  <c r="AF508" i="13"/>
  <c r="AF509" i="13"/>
  <c r="AF510" i="13"/>
  <c r="AF511" i="13"/>
  <c r="AF512" i="13"/>
  <c r="AF513" i="13"/>
  <c r="AF514" i="13"/>
  <c r="AF515" i="13"/>
  <c r="AF516" i="13"/>
  <c r="AF517" i="13"/>
  <c r="AF518" i="13"/>
  <c r="AF519" i="13"/>
  <c r="AF520" i="13"/>
  <c r="AF521" i="13"/>
  <c r="AF522" i="13"/>
  <c r="AF523" i="13"/>
  <c r="AF524" i="13"/>
  <c r="AF525" i="13"/>
  <c r="AF526" i="13"/>
  <c r="AF527" i="13"/>
  <c r="AF528" i="13"/>
  <c r="AF529" i="13"/>
  <c r="AF530" i="13"/>
  <c r="AF531" i="13"/>
  <c r="AF532" i="13"/>
  <c r="AF533" i="13"/>
  <c r="AF534" i="13"/>
  <c r="AF535" i="13"/>
  <c r="AF536" i="13"/>
  <c r="AF537" i="13"/>
  <c r="AF538" i="13"/>
  <c r="AF539" i="13"/>
  <c r="AF540" i="13"/>
  <c r="AF541" i="13"/>
  <c r="AF542" i="13"/>
  <c r="AF543" i="13"/>
  <c r="AF544" i="13"/>
  <c r="AF545" i="13"/>
  <c r="AF546" i="13"/>
  <c r="AF547" i="13"/>
  <c r="AF548" i="13"/>
  <c r="AF549" i="13"/>
  <c r="AF550" i="13"/>
  <c r="AJ54" i="13"/>
  <c r="AJ55" i="13"/>
  <c r="AJ56" i="13"/>
  <c r="AJ57" i="13"/>
  <c r="AJ58" i="13"/>
  <c r="AJ59" i="13"/>
  <c r="AJ60" i="13"/>
  <c r="AJ61" i="13"/>
  <c r="AJ62" i="13"/>
  <c r="AJ63" i="13"/>
  <c r="AJ64" i="13"/>
  <c r="AJ65" i="13"/>
  <c r="AJ66" i="13"/>
  <c r="AJ67" i="13"/>
  <c r="AJ68" i="13"/>
  <c r="AJ69" i="13"/>
  <c r="AJ70" i="13"/>
  <c r="AJ71" i="13"/>
  <c r="AJ72" i="13"/>
  <c r="AJ73" i="13"/>
  <c r="AJ74" i="13"/>
  <c r="AJ75" i="13"/>
  <c r="AJ76" i="13"/>
  <c r="AJ77" i="13"/>
  <c r="AJ78" i="13"/>
  <c r="AJ79" i="13"/>
  <c r="AJ80" i="13"/>
  <c r="AJ81" i="13"/>
  <c r="AJ82" i="13"/>
  <c r="AJ83" i="13"/>
  <c r="AJ84" i="13"/>
  <c r="AJ85" i="13"/>
  <c r="AJ86" i="13"/>
  <c r="AJ87" i="13"/>
  <c r="AJ88" i="13"/>
  <c r="AJ89" i="13"/>
  <c r="AJ90" i="13"/>
  <c r="AJ91" i="13"/>
  <c r="AJ92" i="13"/>
  <c r="AJ93" i="13"/>
  <c r="AJ94" i="13"/>
  <c r="AJ95" i="13"/>
  <c r="AJ96" i="13"/>
  <c r="AJ97" i="13"/>
  <c r="AJ98" i="13"/>
  <c r="AJ99" i="13"/>
  <c r="AJ100" i="13"/>
  <c r="AJ101" i="13"/>
  <c r="AJ102" i="13"/>
  <c r="AJ103" i="13"/>
  <c r="AJ104" i="13"/>
  <c r="AJ105" i="13"/>
  <c r="AJ106" i="13"/>
  <c r="AJ107" i="13"/>
  <c r="AJ108" i="13"/>
  <c r="AJ109" i="13"/>
  <c r="AJ110" i="13"/>
  <c r="AJ111" i="13"/>
  <c r="AJ112" i="13"/>
  <c r="AJ113" i="13"/>
  <c r="AJ114" i="13"/>
  <c r="AJ115" i="13"/>
  <c r="AJ116" i="13"/>
  <c r="AJ117" i="13"/>
  <c r="AJ118" i="13"/>
  <c r="AJ119" i="13"/>
  <c r="AJ120" i="13"/>
  <c r="AJ121" i="13"/>
  <c r="AJ122" i="13"/>
  <c r="AJ123" i="13"/>
  <c r="AJ124" i="13"/>
  <c r="AJ125" i="13"/>
  <c r="AJ126" i="13"/>
  <c r="AJ127" i="13"/>
  <c r="AJ128" i="13"/>
  <c r="AJ129" i="13"/>
  <c r="AJ130" i="13"/>
  <c r="AJ131" i="13"/>
  <c r="AJ132" i="13"/>
  <c r="AJ133" i="13"/>
  <c r="AJ134" i="13"/>
  <c r="AJ135" i="13"/>
  <c r="AJ136" i="13"/>
  <c r="AJ137" i="13"/>
  <c r="AJ138" i="13"/>
  <c r="AJ139" i="13"/>
  <c r="AJ140" i="13"/>
  <c r="AJ141" i="13"/>
  <c r="AJ142" i="13"/>
  <c r="AJ143" i="13"/>
  <c r="AJ144" i="13"/>
  <c r="AJ145" i="13"/>
  <c r="AJ146" i="13"/>
  <c r="AJ147" i="13"/>
  <c r="AJ148" i="13"/>
  <c r="AJ149" i="13"/>
  <c r="AJ150" i="13"/>
  <c r="AJ151" i="13"/>
  <c r="AJ152" i="13"/>
  <c r="AJ153" i="13"/>
  <c r="AJ154" i="13"/>
  <c r="AJ155" i="13"/>
  <c r="AJ156" i="13"/>
  <c r="AJ157" i="13"/>
  <c r="AJ158" i="13"/>
  <c r="AJ159" i="13"/>
  <c r="AJ160" i="13"/>
  <c r="AJ161" i="13"/>
  <c r="AJ162" i="13"/>
  <c r="AJ163" i="13"/>
  <c r="AJ164" i="13"/>
  <c r="AJ165" i="13"/>
  <c r="AJ166" i="13"/>
  <c r="AJ167" i="13"/>
  <c r="AJ168" i="13"/>
  <c r="AJ169" i="13"/>
  <c r="AJ170" i="13"/>
  <c r="AJ171" i="13"/>
  <c r="AJ172" i="13"/>
  <c r="AJ173" i="13"/>
  <c r="AJ174" i="13"/>
  <c r="AJ175" i="13"/>
  <c r="AJ176" i="13"/>
  <c r="AJ177" i="13"/>
  <c r="AJ178" i="13"/>
  <c r="AJ179" i="13"/>
  <c r="AJ180" i="13"/>
  <c r="AJ181" i="13"/>
  <c r="AJ182" i="13"/>
  <c r="AJ183" i="13"/>
  <c r="AJ184" i="13"/>
  <c r="AJ185" i="13"/>
  <c r="AJ186" i="13"/>
  <c r="AJ187" i="13"/>
  <c r="AJ188" i="13"/>
  <c r="AJ189" i="13"/>
  <c r="AJ190" i="13"/>
  <c r="AJ191" i="13"/>
  <c r="AJ192" i="13"/>
  <c r="AJ193" i="13"/>
  <c r="AJ194" i="13"/>
  <c r="AJ195" i="13"/>
  <c r="AJ196" i="13"/>
  <c r="AJ197" i="13"/>
  <c r="AJ198" i="13"/>
  <c r="AJ199" i="13"/>
  <c r="AJ200" i="13"/>
  <c r="AJ201" i="13"/>
  <c r="AJ202" i="13"/>
  <c r="AJ203" i="13"/>
  <c r="AJ204" i="13"/>
  <c r="AJ205" i="13"/>
  <c r="AJ206" i="13"/>
  <c r="AJ207" i="13"/>
  <c r="AJ208" i="13"/>
  <c r="AJ209" i="13"/>
  <c r="AJ210" i="13"/>
  <c r="AJ211" i="13"/>
  <c r="AJ212" i="13"/>
  <c r="AJ213" i="13"/>
  <c r="AJ214" i="13"/>
  <c r="AJ215" i="13"/>
  <c r="AJ216" i="13"/>
  <c r="AJ217" i="13"/>
  <c r="AJ218" i="13"/>
  <c r="AJ219" i="13"/>
  <c r="AJ220" i="13"/>
  <c r="AJ221" i="13"/>
  <c r="AJ222" i="13"/>
  <c r="AJ223" i="13"/>
  <c r="AJ224" i="13"/>
  <c r="AJ225" i="13"/>
  <c r="AJ226" i="13"/>
  <c r="AJ227" i="13"/>
  <c r="AJ228" i="13"/>
  <c r="AJ229" i="13"/>
  <c r="AJ230" i="13"/>
  <c r="AJ231" i="13"/>
  <c r="AJ232" i="13"/>
  <c r="AJ233" i="13"/>
  <c r="AJ234" i="13"/>
  <c r="AJ235" i="13"/>
  <c r="AJ236" i="13"/>
  <c r="AJ237" i="13"/>
  <c r="AJ238" i="13"/>
  <c r="AJ239" i="13"/>
  <c r="AJ240" i="13"/>
  <c r="AJ241" i="13"/>
  <c r="AJ242" i="13"/>
  <c r="AJ243" i="13"/>
  <c r="AJ244" i="13"/>
  <c r="AJ245" i="13"/>
  <c r="AJ246" i="13"/>
  <c r="AJ247" i="13"/>
  <c r="AJ248" i="13"/>
  <c r="AJ249" i="13"/>
  <c r="AJ250" i="13"/>
  <c r="AJ251" i="13"/>
  <c r="AJ252" i="13"/>
  <c r="AJ253" i="13"/>
  <c r="AJ254" i="13"/>
  <c r="AJ255" i="13"/>
  <c r="AJ256" i="13"/>
  <c r="AJ257" i="13"/>
  <c r="AJ258" i="13"/>
  <c r="AJ259" i="13"/>
  <c r="AJ260" i="13"/>
  <c r="AJ261" i="13"/>
  <c r="AJ262" i="13"/>
  <c r="AJ263" i="13"/>
  <c r="AJ264" i="13"/>
  <c r="AJ265" i="13"/>
  <c r="AJ266" i="13"/>
  <c r="AJ267" i="13"/>
  <c r="AJ268" i="13"/>
  <c r="AJ269" i="13"/>
  <c r="AJ270" i="13"/>
  <c r="AJ271" i="13"/>
  <c r="AJ272" i="13"/>
  <c r="AJ273" i="13"/>
  <c r="AJ274" i="13"/>
  <c r="AJ275" i="13"/>
  <c r="AJ276" i="13"/>
  <c r="AJ277" i="13"/>
  <c r="AJ278" i="13"/>
  <c r="AJ279" i="13"/>
  <c r="AJ280" i="13"/>
  <c r="AJ281" i="13"/>
  <c r="AJ282" i="13"/>
  <c r="AJ283" i="13"/>
  <c r="AJ284" i="13"/>
  <c r="AJ285" i="13"/>
  <c r="AJ286" i="13"/>
  <c r="AJ287" i="13"/>
  <c r="AJ288" i="13"/>
  <c r="AJ289" i="13"/>
  <c r="AJ290" i="13"/>
  <c r="AJ291" i="13"/>
  <c r="AJ292" i="13"/>
  <c r="AJ293" i="13"/>
  <c r="AJ294" i="13"/>
  <c r="AJ295" i="13"/>
  <c r="AJ296" i="13"/>
  <c r="AJ297" i="13"/>
  <c r="AJ298" i="13"/>
  <c r="AJ299" i="13"/>
  <c r="AJ300" i="13"/>
  <c r="AJ301" i="13"/>
  <c r="AJ302" i="13"/>
  <c r="AJ303" i="13"/>
  <c r="AJ304" i="13"/>
  <c r="AJ305" i="13"/>
  <c r="AJ306" i="13"/>
  <c r="AJ307" i="13"/>
  <c r="AJ308" i="13"/>
  <c r="AJ309" i="13"/>
  <c r="AJ310" i="13"/>
  <c r="AJ311" i="13"/>
  <c r="AJ312" i="13"/>
  <c r="AJ313" i="13"/>
  <c r="AJ314" i="13"/>
  <c r="AJ315" i="13"/>
  <c r="AJ316" i="13"/>
  <c r="AJ317" i="13"/>
  <c r="AJ318" i="13"/>
  <c r="AJ319" i="13"/>
  <c r="AJ320" i="13"/>
  <c r="AJ321" i="13"/>
  <c r="AJ322" i="13"/>
  <c r="AJ323" i="13"/>
  <c r="AJ324" i="13"/>
  <c r="AJ325" i="13"/>
  <c r="AJ326" i="13"/>
  <c r="AJ327" i="13"/>
  <c r="AJ328" i="13"/>
  <c r="AJ329" i="13"/>
  <c r="AJ330" i="13"/>
  <c r="AJ331" i="13"/>
  <c r="AJ332" i="13"/>
  <c r="AJ333" i="13"/>
  <c r="AJ334" i="13"/>
  <c r="AJ335" i="13"/>
  <c r="AJ336" i="13"/>
  <c r="AJ337" i="13"/>
  <c r="AJ338" i="13"/>
  <c r="AJ339" i="13"/>
  <c r="AJ340" i="13"/>
  <c r="AJ341" i="13"/>
  <c r="AJ342" i="13"/>
  <c r="AJ343" i="13"/>
  <c r="AJ344" i="13"/>
  <c r="AJ345" i="13"/>
  <c r="AJ346" i="13"/>
  <c r="AJ347" i="13"/>
  <c r="AJ348" i="13"/>
  <c r="AJ349" i="13"/>
  <c r="AJ350" i="13"/>
  <c r="AJ351" i="13"/>
  <c r="AJ352" i="13"/>
  <c r="AJ353" i="13"/>
  <c r="AJ354" i="13"/>
  <c r="AJ355" i="13"/>
  <c r="AJ356" i="13"/>
  <c r="AJ357" i="13"/>
  <c r="AJ358" i="13"/>
  <c r="AJ359" i="13"/>
  <c r="AJ360" i="13"/>
  <c r="AJ361" i="13"/>
  <c r="AJ362" i="13"/>
  <c r="AJ363" i="13"/>
  <c r="AJ364" i="13"/>
  <c r="AJ365" i="13"/>
  <c r="AJ366" i="13"/>
  <c r="AJ367" i="13"/>
  <c r="AJ368" i="13"/>
  <c r="AJ369" i="13"/>
  <c r="AJ370" i="13"/>
  <c r="AJ371" i="13"/>
  <c r="AJ372" i="13"/>
  <c r="AJ373" i="13"/>
  <c r="AJ374" i="13"/>
  <c r="AJ375" i="13"/>
  <c r="AJ376" i="13"/>
  <c r="AJ377" i="13"/>
  <c r="AJ378" i="13"/>
  <c r="AJ379" i="13"/>
  <c r="AJ380" i="13"/>
  <c r="AJ381" i="13"/>
  <c r="AJ382" i="13"/>
  <c r="AJ383" i="13"/>
  <c r="AJ384" i="13"/>
  <c r="AJ385" i="13"/>
  <c r="AJ386" i="13"/>
  <c r="AJ387" i="13"/>
  <c r="AJ388" i="13"/>
  <c r="AJ389" i="13"/>
  <c r="AJ390" i="13"/>
  <c r="AJ391" i="13"/>
  <c r="AJ392" i="13"/>
  <c r="AJ393" i="13"/>
  <c r="AJ394" i="13"/>
  <c r="AJ395" i="13"/>
  <c r="AJ396" i="13"/>
  <c r="AJ397" i="13"/>
  <c r="AJ398" i="13"/>
  <c r="AJ399" i="13"/>
  <c r="AJ400" i="13"/>
  <c r="AJ401" i="13"/>
  <c r="AJ402" i="13"/>
  <c r="AJ403" i="13"/>
  <c r="AJ404" i="13"/>
  <c r="AJ405" i="13"/>
  <c r="AJ406" i="13"/>
  <c r="AJ407" i="13"/>
  <c r="AJ408" i="13"/>
  <c r="AJ409" i="13"/>
  <c r="AJ410" i="13"/>
  <c r="AJ411" i="13"/>
  <c r="AJ412" i="13"/>
  <c r="AJ413" i="13"/>
  <c r="AJ414" i="13"/>
  <c r="AJ415" i="13"/>
  <c r="AJ416" i="13"/>
  <c r="AJ417" i="13"/>
  <c r="AJ418" i="13"/>
  <c r="AJ419" i="13"/>
  <c r="AJ420" i="13"/>
  <c r="AJ421" i="13"/>
  <c r="AJ422" i="13"/>
  <c r="AJ423" i="13"/>
  <c r="AJ424" i="13"/>
  <c r="AJ425" i="13"/>
  <c r="AJ426" i="13"/>
  <c r="AJ427" i="13"/>
  <c r="AJ428" i="13"/>
  <c r="AJ429" i="13"/>
  <c r="AJ430" i="13"/>
  <c r="AJ431" i="13"/>
  <c r="AJ432" i="13"/>
  <c r="AJ433" i="13"/>
  <c r="AJ434" i="13"/>
  <c r="AJ435" i="13"/>
  <c r="AJ436" i="13"/>
  <c r="AJ437" i="13"/>
  <c r="AJ438" i="13"/>
  <c r="AJ439" i="13"/>
  <c r="AJ440" i="13"/>
  <c r="AJ441" i="13"/>
  <c r="AJ442" i="13"/>
  <c r="AJ443" i="13"/>
  <c r="AJ444" i="13"/>
  <c r="AJ445" i="13"/>
  <c r="AJ446" i="13"/>
  <c r="AJ447" i="13"/>
  <c r="AJ448" i="13"/>
  <c r="AJ449" i="13"/>
  <c r="AJ450" i="13"/>
  <c r="AJ451" i="13"/>
  <c r="AJ452" i="13"/>
  <c r="AJ453" i="13"/>
  <c r="AJ454" i="13"/>
  <c r="AJ455" i="13"/>
  <c r="AJ456" i="13"/>
  <c r="AJ457" i="13"/>
  <c r="AJ458" i="13"/>
  <c r="AJ459" i="13"/>
  <c r="AJ460" i="13"/>
  <c r="AJ461" i="13"/>
  <c r="AJ462" i="13"/>
  <c r="AJ463" i="13"/>
  <c r="AJ464" i="13"/>
  <c r="AJ465" i="13"/>
  <c r="AJ466" i="13"/>
  <c r="AJ467" i="13"/>
  <c r="AJ468" i="13"/>
  <c r="AJ469" i="13"/>
  <c r="AJ470" i="13"/>
  <c r="AJ471" i="13"/>
  <c r="AJ472" i="13"/>
  <c r="AJ473" i="13"/>
  <c r="AJ474" i="13"/>
  <c r="AJ475" i="13"/>
  <c r="AJ476" i="13"/>
  <c r="AJ477" i="13"/>
  <c r="AJ478" i="13"/>
  <c r="AJ479" i="13"/>
  <c r="AJ480" i="13"/>
  <c r="AJ481" i="13"/>
  <c r="AJ482" i="13"/>
  <c r="AJ483" i="13"/>
  <c r="AJ484" i="13"/>
  <c r="AJ485" i="13"/>
  <c r="AJ486" i="13"/>
  <c r="AJ487" i="13"/>
  <c r="AJ488" i="13"/>
  <c r="AJ489" i="13"/>
  <c r="AJ490" i="13"/>
  <c r="AJ491" i="13"/>
  <c r="AJ492" i="13"/>
  <c r="AJ493" i="13"/>
  <c r="AJ494" i="13"/>
  <c r="AJ495" i="13"/>
  <c r="AJ496" i="13"/>
  <c r="AJ497" i="13"/>
  <c r="AJ498" i="13"/>
  <c r="AJ499" i="13"/>
  <c r="AJ500" i="13"/>
  <c r="AJ501" i="13"/>
  <c r="AJ502" i="13"/>
  <c r="AJ503" i="13"/>
  <c r="AJ504" i="13"/>
  <c r="AJ505" i="13"/>
  <c r="AJ506" i="13"/>
  <c r="AJ507" i="13"/>
  <c r="AJ508" i="13"/>
  <c r="AJ509" i="13"/>
  <c r="AJ510" i="13"/>
  <c r="AJ511" i="13"/>
  <c r="AJ512" i="13"/>
  <c r="AJ513" i="13"/>
  <c r="AJ514" i="13"/>
  <c r="AJ515" i="13"/>
  <c r="AJ516" i="13"/>
  <c r="AJ517" i="13"/>
  <c r="AJ518" i="13"/>
  <c r="AJ519" i="13"/>
  <c r="AJ520" i="13"/>
  <c r="AJ521" i="13"/>
  <c r="AJ522" i="13"/>
  <c r="AJ523" i="13"/>
  <c r="AJ524" i="13"/>
  <c r="AJ525" i="13"/>
  <c r="AJ526" i="13"/>
  <c r="AJ527" i="13"/>
  <c r="AJ528" i="13"/>
  <c r="AJ529" i="13"/>
  <c r="AJ530" i="13"/>
  <c r="AJ531" i="13"/>
  <c r="AJ532" i="13"/>
  <c r="AJ533" i="13"/>
  <c r="AJ534" i="13"/>
  <c r="AJ535" i="13"/>
  <c r="AJ536" i="13"/>
  <c r="AJ537" i="13"/>
  <c r="AJ538" i="13"/>
  <c r="AJ539" i="13"/>
  <c r="AJ540" i="13"/>
  <c r="AJ541" i="13"/>
  <c r="AJ542" i="13"/>
  <c r="AJ543" i="13"/>
  <c r="AJ544" i="13"/>
  <c r="AJ545" i="13"/>
  <c r="AJ546" i="13"/>
  <c r="AJ547" i="13"/>
  <c r="AJ548" i="13"/>
  <c r="AJ549" i="13"/>
  <c r="AJ550" i="13"/>
  <c r="G54" i="12"/>
  <c r="G55" i="12"/>
  <c r="G56" i="12"/>
  <c r="G57" i="12"/>
  <c r="G58" i="12"/>
  <c r="G59" i="12"/>
  <c r="G60" i="12"/>
  <c r="G61" i="12"/>
  <c r="G62" i="12"/>
  <c r="G63" i="12"/>
  <c r="G64" i="12"/>
  <c r="G65" i="12"/>
  <c r="G66" i="12"/>
  <c r="G67" i="12"/>
  <c r="G68" i="12"/>
  <c r="G69" i="12"/>
  <c r="G70" i="12"/>
  <c r="G71" i="12"/>
  <c r="G72" i="12"/>
  <c r="G73" i="12"/>
  <c r="G74" i="12"/>
  <c r="G75" i="12"/>
  <c r="G76" i="12"/>
  <c r="G77" i="12"/>
  <c r="G78" i="12"/>
  <c r="G79" i="12"/>
  <c r="G80" i="12"/>
  <c r="G81" i="12"/>
  <c r="G82" i="12"/>
  <c r="G83" i="12"/>
  <c r="G84" i="12"/>
  <c r="G85" i="12"/>
  <c r="G86" i="12"/>
  <c r="G87" i="12"/>
  <c r="G88" i="12"/>
  <c r="G89" i="12"/>
  <c r="G90" i="12"/>
  <c r="G91" i="12"/>
  <c r="G92" i="12"/>
  <c r="G93" i="12"/>
  <c r="G94" i="12"/>
  <c r="G95" i="12"/>
  <c r="G96" i="12"/>
  <c r="G97" i="12"/>
  <c r="G98" i="12"/>
  <c r="G99" i="12"/>
  <c r="G100" i="12"/>
  <c r="G101" i="12"/>
  <c r="G102" i="12"/>
  <c r="G103" i="12"/>
  <c r="G104" i="12"/>
  <c r="G105" i="12"/>
  <c r="G106" i="12"/>
  <c r="G107" i="12"/>
  <c r="G108" i="12"/>
  <c r="G109" i="12"/>
  <c r="G110" i="12"/>
  <c r="G111" i="12"/>
  <c r="G112" i="12"/>
  <c r="G113" i="12"/>
  <c r="G114" i="12"/>
  <c r="G115" i="12"/>
  <c r="G116" i="12"/>
  <c r="G117" i="12"/>
  <c r="G118" i="12"/>
  <c r="G119" i="12"/>
  <c r="G120" i="12"/>
  <c r="G121" i="12"/>
  <c r="G122" i="12"/>
  <c r="G123" i="12"/>
  <c r="G124" i="12"/>
  <c r="G125" i="12"/>
  <c r="G126" i="12"/>
  <c r="G127" i="12"/>
  <c r="G128" i="12"/>
  <c r="G129" i="12"/>
  <c r="G130" i="12"/>
  <c r="G131" i="12"/>
  <c r="G132" i="12"/>
  <c r="G133" i="12"/>
  <c r="G134" i="12"/>
  <c r="G135" i="12"/>
  <c r="G136" i="12"/>
  <c r="G137" i="12"/>
  <c r="G138" i="12"/>
  <c r="G139" i="12"/>
  <c r="G140" i="12"/>
  <c r="G141" i="12"/>
  <c r="G142" i="12"/>
  <c r="G143" i="12"/>
  <c r="G144" i="12"/>
  <c r="G145" i="12"/>
  <c r="G146" i="12"/>
  <c r="G147" i="12"/>
  <c r="G148" i="12"/>
  <c r="G149" i="12"/>
  <c r="G150" i="12"/>
  <c r="G151" i="12"/>
  <c r="G152" i="12"/>
  <c r="G153" i="12"/>
  <c r="G154" i="12"/>
  <c r="G155" i="12"/>
  <c r="G156" i="12"/>
  <c r="G157" i="12"/>
  <c r="G158" i="12"/>
  <c r="G159" i="12"/>
  <c r="G160" i="12"/>
  <c r="G161" i="12"/>
  <c r="G162" i="12"/>
  <c r="G163" i="12"/>
  <c r="G164" i="12"/>
  <c r="G165" i="12"/>
  <c r="G166" i="12"/>
  <c r="G167" i="12"/>
  <c r="G168" i="12"/>
  <c r="G169" i="12"/>
  <c r="G170" i="12"/>
  <c r="G171" i="12"/>
  <c r="G172" i="12"/>
  <c r="G173" i="12"/>
  <c r="G174" i="12"/>
  <c r="G175" i="12"/>
  <c r="G176" i="12"/>
  <c r="G177" i="12"/>
  <c r="G178" i="12"/>
  <c r="G179" i="12"/>
  <c r="G180" i="12"/>
  <c r="G181" i="12"/>
  <c r="G182" i="12"/>
  <c r="G183" i="12"/>
  <c r="G184" i="12"/>
  <c r="G185" i="12"/>
  <c r="G186" i="12"/>
  <c r="G187" i="12"/>
  <c r="G188" i="12"/>
  <c r="G189" i="12"/>
  <c r="G190" i="12"/>
  <c r="G191" i="12"/>
  <c r="G192" i="12"/>
  <c r="G193" i="12"/>
  <c r="G194" i="12"/>
  <c r="G195" i="12"/>
  <c r="G196" i="12"/>
  <c r="G197" i="12"/>
  <c r="G198" i="12"/>
  <c r="G199" i="12"/>
  <c r="G200" i="12"/>
  <c r="G201" i="12"/>
  <c r="G202" i="12"/>
  <c r="G203" i="12"/>
  <c r="G204" i="12"/>
  <c r="G205" i="12"/>
  <c r="G206" i="12"/>
  <c r="G207" i="12"/>
  <c r="G208" i="12"/>
  <c r="G209" i="12"/>
  <c r="G210" i="12"/>
  <c r="G211" i="12"/>
  <c r="G212" i="12"/>
  <c r="G213" i="12"/>
  <c r="G214" i="12"/>
  <c r="G215" i="12"/>
  <c r="G216" i="12"/>
  <c r="G217" i="12"/>
  <c r="G218" i="12"/>
  <c r="G219" i="12"/>
  <c r="G220" i="12"/>
  <c r="G221" i="12"/>
  <c r="G222" i="12"/>
  <c r="G223" i="12"/>
  <c r="G224" i="12"/>
  <c r="G225" i="12"/>
  <c r="G226" i="12"/>
  <c r="G227" i="12"/>
  <c r="G228" i="12"/>
  <c r="G229" i="12"/>
  <c r="G230" i="12"/>
  <c r="G231" i="12"/>
  <c r="G232" i="12"/>
  <c r="G233" i="12"/>
  <c r="G234" i="12"/>
  <c r="G235" i="12"/>
  <c r="G236" i="12"/>
  <c r="G237" i="12"/>
  <c r="G238" i="12"/>
  <c r="G239" i="12"/>
  <c r="G240" i="12"/>
  <c r="G241" i="12"/>
  <c r="G242" i="12"/>
  <c r="G243" i="12"/>
  <c r="G244" i="12"/>
  <c r="G245" i="12"/>
  <c r="G246" i="12"/>
  <c r="G247" i="12"/>
  <c r="G248" i="12"/>
  <c r="G249" i="12"/>
  <c r="G250" i="12"/>
  <c r="G251" i="12"/>
  <c r="G252" i="12"/>
  <c r="G253" i="12"/>
  <c r="G254" i="12"/>
  <c r="G255" i="12"/>
  <c r="G256" i="12"/>
  <c r="G257" i="12"/>
  <c r="G258" i="12"/>
  <c r="G259" i="12"/>
  <c r="G260" i="12"/>
  <c r="G261" i="12"/>
  <c r="G262" i="12"/>
  <c r="G263" i="12"/>
  <c r="G264" i="12"/>
  <c r="G265" i="12"/>
  <c r="G266" i="12"/>
  <c r="G267" i="12"/>
  <c r="G268" i="12"/>
  <c r="G269" i="12"/>
  <c r="G270" i="12"/>
  <c r="G271" i="12"/>
  <c r="G272" i="12"/>
  <c r="G273" i="12"/>
  <c r="G274" i="12"/>
  <c r="G275" i="12"/>
  <c r="G276" i="12"/>
  <c r="G277" i="12"/>
  <c r="G278" i="12"/>
  <c r="G279" i="12"/>
  <c r="G280" i="12"/>
  <c r="G281" i="12"/>
  <c r="G282" i="12"/>
  <c r="G283" i="12"/>
  <c r="G284" i="12"/>
  <c r="G285" i="12"/>
  <c r="G286" i="12"/>
  <c r="G287" i="12"/>
  <c r="G288" i="12"/>
  <c r="G289" i="12"/>
  <c r="G290" i="12"/>
  <c r="G291" i="12"/>
  <c r="G292" i="12"/>
  <c r="G293" i="12"/>
  <c r="G294" i="12"/>
  <c r="G295" i="12"/>
  <c r="G296" i="12"/>
  <c r="G297" i="12"/>
  <c r="G298" i="12"/>
  <c r="G299" i="12"/>
  <c r="G300" i="12"/>
  <c r="G301" i="12"/>
  <c r="G302" i="12"/>
  <c r="G303" i="12"/>
  <c r="G304" i="12"/>
  <c r="G305" i="12"/>
  <c r="G306" i="12"/>
  <c r="G307" i="12"/>
  <c r="G308" i="12"/>
  <c r="G309" i="12"/>
  <c r="G310" i="12"/>
  <c r="G311" i="12"/>
  <c r="G312" i="12"/>
  <c r="G313" i="12"/>
  <c r="G314" i="12"/>
  <c r="G315" i="12"/>
  <c r="G316" i="12"/>
  <c r="G317" i="12"/>
  <c r="G318" i="12"/>
  <c r="G319" i="12"/>
  <c r="G320" i="12"/>
  <c r="G321" i="12"/>
  <c r="G322" i="12"/>
  <c r="G323" i="12"/>
  <c r="G324" i="12"/>
  <c r="G325" i="12"/>
  <c r="G326" i="12"/>
  <c r="G327" i="12"/>
  <c r="G328" i="12"/>
  <c r="G329" i="12"/>
  <c r="G330" i="12"/>
  <c r="G331" i="12"/>
  <c r="G332" i="12"/>
  <c r="G333" i="12"/>
  <c r="G334" i="12"/>
  <c r="G335" i="12"/>
  <c r="G336" i="12"/>
  <c r="G337" i="12"/>
  <c r="G338" i="12"/>
  <c r="G339" i="12"/>
  <c r="G340" i="12"/>
  <c r="G341" i="12"/>
  <c r="G342" i="12"/>
  <c r="G343" i="12"/>
  <c r="G344" i="12"/>
  <c r="G345" i="12"/>
  <c r="G346" i="12"/>
  <c r="G347" i="12"/>
  <c r="G348" i="12"/>
  <c r="G349" i="12"/>
  <c r="G350" i="12"/>
  <c r="G351" i="12"/>
  <c r="G352" i="12"/>
  <c r="G353" i="12"/>
  <c r="G354" i="12"/>
  <c r="G355" i="12"/>
  <c r="G356" i="12"/>
  <c r="G357" i="12"/>
  <c r="G358" i="12"/>
  <c r="G359" i="12"/>
  <c r="G360" i="12"/>
  <c r="G361" i="12"/>
  <c r="G362" i="12"/>
  <c r="G363" i="12"/>
  <c r="G364" i="12"/>
  <c r="G365" i="12"/>
  <c r="G366" i="12"/>
  <c r="G367" i="12"/>
  <c r="G368" i="12"/>
  <c r="G369" i="12"/>
  <c r="G370" i="12"/>
  <c r="G371" i="12"/>
  <c r="G372" i="12"/>
  <c r="G373" i="12"/>
  <c r="G374" i="12"/>
  <c r="G375" i="12"/>
  <c r="G376" i="12"/>
  <c r="G377" i="12"/>
  <c r="G378" i="12"/>
  <c r="G379" i="12"/>
  <c r="G380" i="12"/>
  <c r="G381" i="12"/>
  <c r="G382" i="12"/>
  <c r="G383" i="12"/>
  <c r="G384" i="12"/>
  <c r="G385" i="12"/>
  <c r="G386" i="12"/>
  <c r="G387" i="12"/>
  <c r="G388" i="12"/>
  <c r="G389" i="12"/>
  <c r="G390" i="12"/>
  <c r="G391" i="12"/>
  <c r="G392" i="12"/>
  <c r="G393" i="12"/>
  <c r="G394" i="12"/>
  <c r="G395" i="12"/>
  <c r="G396" i="12"/>
  <c r="G397" i="12"/>
  <c r="G398" i="12"/>
  <c r="G399" i="12"/>
  <c r="G400" i="12"/>
  <c r="G401" i="12"/>
  <c r="G402" i="12"/>
  <c r="G403" i="12"/>
  <c r="G404" i="12"/>
  <c r="G405" i="12"/>
  <c r="G406" i="12"/>
  <c r="G407" i="12"/>
  <c r="G408" i="12"/>
  <c r="G409" i="12"/>
  <c r="G410" i="12"/>
  <c r="G411" i="12"/>
  <c r="G412" i="12"/>
  <c r="G413" i="12"/>
  <c r="G414" i="12"/>
  <c r="G415" i="12"/>
  <c r="G416" i="12"/>
  <c r="G417" i="12"/>
  <c r="G418" i="12"/>
  <c r="G419" i="12"/>
  <c r="G420" i="12"/>
  <c r="G421" i="12"/>
  <c r="G422" i="12"/>
  <c r="G423" i="12"/>
  <c r="G424" i="12"/>
  <c r="G425" i="12"/>
  <c r="G426" i="12"/>
  <c r="G427" i="12"/>
  <c r="G428" i="12"/>
  <c r="G429" i="12"/>
  <c r="G430" i="12"/>
  <c r="G431" i="12"/>
  <c r="G432" i="12"/>
  <c r="G433" i="12"/>
  <c r="G434" i="12"/>
  <c r="G435" i="12"/>
  <c r="G436" i="12"/>
  <c r="G437" i="12"/>
  <c r="G438" i="12"/>
  <c r="G439" i="12"/>
  <c r="G440" i="12"/>
  <c r="G441" i="12"/>
  <c r="G442" i="12"/>
  <c r="G443" i="12"/>
  <c r="G444" i="12"/>
  <c r="G445" i="12"/>
  <c r="G446" i="12"/>
  <c r="G447" i="12"/>
  <c r="G448" i="12"/>
  <c r="G449" i="12"/>
  <c r="G450" i="12"/>
  <c r="G451" i="12"/>
  <c r="G452" i="12"/>
  <c r="G453" i="12"/>
  <c r="G454" i="12"/>
  <c r="G455" i="12"/>
  <c r="G456" i="12"/>
  <c r="G457" i="12"/>
  <c r="G458" i="12"/>
  <c r="G459" i="12"/>
  <c r="G460" i="12"/>
  <c r="G461" i="12"/>
  <c r="G462" i="12"/>
  <c r="G463" i="12"/>
  <c r="G464" i="12"/>
  <c r="G465" i="12"/>
  <c r="G466" i="12"/>
  <c r="G467" i="12"/>
  <c r="G468" i="12"/>
  <c r="G469" i="12"/>
  <c r="G470" i="12"/>
  <c r="G471" i="12"/>
  <c r="G472" i="12"/>
  <c r="G473" i="12"/>
  <c r="G474" i="12"/>
  <c r="G475" i="12"/>
  <c r="G476" i="12"/>
  <c r="G477" i="12"/>
  <c r="G478" i="12"/>
  <c r="G479" i="12"/>
  <c r="G480" i="12"/>
  <c r="G481" i="12"/>
  <c r="G482" i="12"/>
  <c r="G483" i="12"/>
  <c r="G484" i="12"/>
  <c r="G485" i="12"/>
  <c r="G486" i="12"/>
  <c r="G487" i="12"/>
  <c r="G488" i="12"/>
  <c r="G489" i="12"/>
  <c r="G490" i="12"/>
  <c r="G491" i="12"/>
  <c r="G492" i="12"/>
  <c r="G493" i="12"/>
  <c r="G494" i="12"/>
  <c r="G495" i="12"/>
  <c r="G496" i="12"/>
  <c r="G497" i="12"/>
  <c r="G498" i="12"/>
  <c r="G499" i="12"/>
  <c r="G500" i="12"/>
  <c r="G501" i="12"/>
  <c r="G502" i="12"/>
  <c r="G503" i="12"/>
  <c r="G504" i="12"/>
  <c r="G505" i="12"/>
  <c r="G506" i="12"/>
  <c r="G507" i="12"/>
  <c r="G508" i="12"/>
  <c r="G509" i="12"/>
  <c r="G510" i="12"/>
  <c r="G511" i="12"/>
  <c r="G512" i="12"/>
  <c r="G513" i="12"/>
  <c r="G514" i="12"/>
  <c r="G515" i="12"/>
  <c r="G516" i="12"/>
  <c r="G517" i="12"/>
  <c r="G518" i="12"/>
  <c r="G519" i="12"/>
  <c r="G520" i="12"/>
  <c r="G521" i="12"/>
  <c r="G522" i="12"/>
  <c r="G523" i="12"/>
  <c r="G524" i="12"/>
  <c r="G525" i="12"/>
  <c r="G526" i="12"/>
  <c r="G527" i="12"/>
  <c r="G528" i="12"/>
  <c r="G529" i="12"/>
  <c r="G530" i="12"/>
  <c r="G531" i="12"/>
  <c r="G532" i="12"/>
  <c r="G533" i="12"/>
  <c r="G534" i="12"/>
  <c r="G535" i="12"/>
  <c r="G536" i="12"/>
  <c r="G537" i="12"/>
  <c r="G538" i="12"/>
  <c r="G539" i="12"/>
  <c r="G540" i="12"/>
  <c r="G541" i="12"/>
  <c r="G542" i="12"/>
  <c r="G543" i="12"/>
  <c r="G544" i="12"/>
  <c r="G545" i="12"/>
  <c r="G546" i="12"/>
  <c r="G547" i="12"/>
  <c r="G548" i="12"/>
  <c r="G549" i="12"/>
  <c r="G550" i="12"/>
  <c r="N54" i="12"/>
  <c r="N55" i="12"/>
  <c r="N56" i="12"/>
  <c r="N57" i="12"/>
  <c r="N58" i="12"/>
  <c r="N59" i="12"/>
  <c r="N60" i="12"/>
  <c r="N61" i="12"/>
  <c r="N62" i="12"/>
  <c r="N63" i="12"/>
  <c r="N64" i="12"/>
  <c r="N65" i="12"/>
  <c r="N66" i="12"/>
  <c r="N67" i="12"/>
  <c r="N68" i="12"/>
  <c r="N69" i="12"/>
  <c r="N70" i="12"/>
  <c r="N71" i="12"/>
  <c r="N72" i="12"/>
  <c r="N73" i="12"/>
  <c r="N74" i="12"/>
  <c r="N75" i="12"/>
  <c r="N76" i="12"/>
  <c r="N77" i="12"/>
  <c r="N78" i="12"/>
  <c r="N79" i="12"/>
  <c r="N80" i="12"/>
  <c r="N81" i="12"/>
  <c r="N82" i="12"/>
  <c r="N83" i="12"/>
  <c r="N84" i="12"/>
  <c r="N85" i="12"/>
  <c r="N86" i="12"/>
  <c r="N87" i="12"/>
  <c r="N88" i="12"/>
  <c r="N89" i="12"/>
  <c r="N90" i="12"/>
  <c r="N91" i="12"/>
  <c r="N92" i="12"/>
  <c r="N93" i="12"/>
  <c r="N94" i="12"/>
  <c r="N95" i="12"/>
  <c r="N96" i="12"/>
  <c r="N97" i="12"/>
  <c r="N98" i="12"/>
  <c r="N99" i="12"/>
  <c r="N100" i="12"/>
  <c r="N101" i="12"/>
  <c r="N102" i="12"/>
  <c r="N103" i="12"/>
  <c r="N104" i="12"/>
  <c r="N105" i="12"/>
  <c r="N106" i="12"/>
  <c r="N107" i="12"/>
  <c r="N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N122" i="12"/>
  <c r="N123" i="12"/>
  <c r="N124" i="12"/>
  <c r="N125" i="12"/>
  <c r="N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N144" i="12"/>
  <c r="N145" i="12"/>
  <c r="N146" i="12"/>
  <c r="N147" i="12"/>
  <c r="N148" i="12"/>
  <c r="N149" i="12"/>
  <c r="N150" i="12"/>
  <c r="N151" i="12"/>
  <c r="N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N168" i="12"/>
  <c r="N169" i="12"/>
  <c r="N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N184" i="12"/>
  <c r="N185" i="12"/>
  <c r="N186" i="12"/>
  <c r="N187" i="12"/>
  <c r="N188" i="12"/>
  <c r="N189" i="12"/>
  <c r="N190" i="12"/>
  <c r="N191" i="12"/>
  <c r="N192" i="12"/>
  <c r="N193" i="12"/>
  <c r="N194" i="12"/>
  <c r="N195" i="12"/>
  <c r="N196" i="12"/>
  <c r="N197" i="12"/>
  <c r="N198" i="12"/>
  <c r="N199" i="12"/>
  <c r="N200" i="12"/>
  <c r="N201" i="12"/>
  <c r="N202" i="12"/>
  <c r="N203" i="12"/>
  <c r="N204" i="12"/>
  <c r="N205" i="12"/>
  <c r="N206" i="12"/>
  <c r="N207" i="12"/>
  <c r="N208" i="12"/>
  <c r="N209" i="12"/>
  <c r="N210" i="12"/>
  <c r="N211" i="12"/>
  <c r="N212" i="12"/>
  <c r="N213" i="12"/>
  <c r="N214" i="12"/>
  <c r="N215" i="12"/>
  <c r="N216" i="12"/>
  <c r="N217" i="12"/>
  <c r="N218" i="12"/>
  <c r="N219" i="12"/>
  <c r="N220" i="12"/>
  <c r="N221" i="12"/>
  <c r="N222" i="12"/>
  <c r="N223" i="12"/>
  <c r="N224" i="12"/>
  <c r="N225" i="12"/>
  <c r="N226" i="12"/>
  <c r="N227" i="12"/>
  <c r="N228" i="12"/>
  <c r="N229" i="12"/>
  <c r="N230" i="12"/>
  <c r="N231" i="12"/>
  <c r="N232" i="12"/>
  <c r="N233" i="12"/>
  <c r="N234" i="12"/>
  <c r="N235" i="12"/>
  <c r="N236" i="12"/>
  <c r="N237" i="12"/>
  <c r="N238" i="12"/>
  <c r="N239" i="12"/>
  <c r="N240" i="12"/>
  <c r="N241" i="12"/>
  <c r="N242" i="12"/>
  <c r="N243" i="12"/>
  <c r="N244" i="12"/>
  <c r="N245" i="12"/>
  <c r="N246" i="12"/>
  <c r="N247" i="12"/>
  <c r="N248" i="12"/>
  <c r="N249" i="12"/>
  <c r="N250" i="12"/>
  <c r="N251" i="12"/>
  <c r="N252" i="12"/>
  <c r="N253" i="12"/>
  <c r="N254" i="12"/>
  <c r="N255" i="12"/>
  <c r="N256" i="12"/>
  <c r="N257" i="12"/>
  <c r="N258" i="12"/>
  <c r="N259" i="12"/>
  <c r="N260" i="12"/>
  <c r="N261" i="12"/>
  <c r="N262" i="12"/>
  <c r="N263" i="12"/>
  <c r="N264" i="12"/>
  <c r="N265" i="12"/>
  <c r="N266" i="12"/>
  <c r="N267" i="12"/>
  <c r="N268" i="12"/>
  <c r="N269" i="12"/>
  <c r="N270" i="12"/>
  <c r="N271" i="12"/>
  <c r="N272" i="12"/>
  <c r="N273" i="12"/>
  <c r="N274" i="12"/>
  <c r="N275" i="12"/>
  <c r="N276" i="12"/>
  <c r="N277" i="12"/>
  <c r="N278" i="12"/>
  <c r="N279" i="12"/>
  <c r="N280" i="12"/>
  <c r="N281" i="12"/>
  <c r="N282" i="12"/>
  <c r="N283" i="12"/>
  <c r="N284" i="12"/>
  <c r="N285" i="12"/>
  <c r="N286" i="12"/>
  <c r="N287" i="12"/>
  <c r="N288" i="12"/>
  <c r="N289" i="12"/>
  <c r="N290" i="12"/>
  <c r="N291" i="12"/>
  <c r="N292" i="12"/>
  <c r="N293" i="12"/>
  <c r="N294" i="12"/>
  <c r="N295" i="12"/>
  <c r="N296" i="12"/>
  <c r="N297" i="12"/>
  <c r="N298" i="12"/>
  <c r="N299" i="12"/>
  <c r="N300" i="12"/>
  <c r="N301" i="12"/>
  <c r="N302" i="12"/>
  <c r="N303" i="12"/>
  <c r="N304" i="12"/>
  <c r="N305" i="12"/>
  <c r="N306" i="12"/>
  <c r="N307" i="12"/>
  <c r="N308" i="12"/>
  <c r="N309" i="12"/>
  <c r="N310" i="12"/>
  <c r="N311" i="12"/>
  <c r="N312" i="12"/>
  <c r="N313" i="12"/>
  <c r="N314" i="12"/>
  <c r="N315" i="12"/>
  <c r="N316" i="12"/>
  <c r="N317" i="12"/>
  <c r="N318" i="12"/>
  <c r="N319" i="12"/>
  <c r="N320" i="12"/>
  <c r="N321" i="12"/>
  <c r="N322" i="12"/>
  <c r="N323" i="12"/>
  <c r="N324" i="12"/>
  <c r="N325" i="12"/>
  <c r="N326" i="12"/>
  <c r="N327" i="12"/>
  <c r="N328" i="12"/>
  <c r="N329" i="12"/>
  <c r="N330" i="12"/>
  <c r="N331" i="12"/>
  <c r="N332" i="12"/>
  <c r="N333" i="12"/>
  <c r="N334" i="12"/>
  <c r="N335" i="12"/>
  <c r="N336" i="12"/>
  <c r="N337" i="12"/>
  <c r="N338" i="12"/>
  <c r="N339" i="12"/>
  <c r="N340" i="12"/>
  <c r="N341" i="12"/>
  <c r="N342" i="12"/>
  <c r="N343" i="12"/>
  <c r="N344" i="12"/>
  <c r="N345" i="12"/>
  <c r="N346" i="12"/>
  <c r="N347" i="12"/>
  <c r="N348" i="12"/>
  <c r="N349" i="12"/>
  <c r="N350" i="12"/>
  <c r="N351" i="12"/>
  <c r="N352" i="12"/>
  <c r="N353" i="12"/>
  <c r="N354" i="12"/>
  <c r="N355" i="12"/>
  <c r="N356" i="12"/>
  <c r="N357" i="12"/>
  <c r="N358" i="12"/>
  <c r="N359" i="12"/>
  <c r="N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N373" i="12"/>
  <c r="N374" i="12"/>
  <c r="N375" i="12"/>
  <c r="N376" i="12"/>
  <c r="N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N393" i="12"/>
  <c r="N394" i="12"/>
  <c r="N395" i="12"/>
  <c r="N396" i="12"/>
  <c r="N397" i="12"/>
  <c r="N398" i="12"/>
  <c r="N399" i="12"/>
  <c r="N400" i="12"/>
  <c r="N401" i="12"/>
  <c r="N402" i="12"/>
  <c r="N403" i="12"/>
  <c r="N404" i="12"/>
  <c r="N405" i="12"/>
  <c r="N406" i="12"/>
  <c r="N407" i="12"/>
  <c r="N408" i="12"/>
  <c r="N409" i="12"/>
  <c r="N410" i="12"/>
  <c r="N411" i="12"/>
  <c r="N412" i="12"/>
  <c r="N413" i="12"/>
  <c r="N414" i="12"/>
  <c r="N415" i="12"/>
  <c r="N416" i="12"/>
  <c r="N417" i="12"/>
  <c r="N418" i="12"/>
  <c r="N419" i="12"/>
  <c r="N420" i="12"/>
  <c r="N421" i="12"/>
  <c r="N422" i="12"/>
  <c r="N423" i="12"/>
  <c r="N424" i="12"/>
  <c r="N425" i="12"/>
  <c r="N426" i="12"/>
  <c r="N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N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N495" i="12"/>
  <c r="N496" i="12"/>
  <c r="N497" i="12"/>
  <c r="N498" i="12"/>
  <c r="N499" i="12"/>
  <c r="N500" i="12"/>
  <c r="N501" i="12"/>
  <c r="N502" i="12"/>
  <c r="N503" i="12"/>
  <c r="N504" i="12"/>
  <c r="N505" i="12"/>
  <c r="N506" i="12"/>
  <c r="N507" i="12"/>
  <c r="N508" i="12"/>
  <c r="N509" i="12"/>
  <c r="N510" i="12"/>
  <c r="N511" i="12"/>
  <c r="N512" i="12"/>
  <c r="N513" i="12"/>
  <c r="N514" i="12"/>
  <c r="N515" i="12"/>
  <c r="N516" i="12"/>
  <c r="N517" i="12"/>
  <c r="N518" i="12"/>
  <c r="N519" i="12"/>
  <c r="N520" i="12"/>
  <c r="N521" i="12"/>
  <c r="N522" i="12"/>
  <c r="N523" i="12"/>
  <c r="N524" i="12"/>
  <c r="N525" i="12"/>
  <c r="N526" i="12"/>
  <c r="N527" i="12"/>
  <c r="N528" i="12"/>
  <c r="N529" i="12"/>
  <c r="N530" i="12"/>
  <c r="N531" i="12"/>
  <c r="N532" i="12"/>
  <c r="N533" i="12"/>
  <c r="N534" i="12"/>
  <c r="N535" i="12"/>
  <c r="N536" i="12"/>
  <c r="N537" i="12"/>
  <c r="N538" i="12"/>
  <c r="N539" i="12"/>
  <c r="N540" i="12"/>
  <c r="N541" i="12"/>
  <c r="N542" i="12"/>
  <c r="N543" i="12"/>
  <c r="N544" i="12"/>
  <c r="N545" i="12"/>
  <c r="N546" i="12"/>
  <c r="N547" i="12"/>
  <c r="N548" i="12"/>
  <c r="N549" i="12"/>
  <c r="N550" i="12"/>
  <c r="X54" i="12"/>
  <c r="X55" i="12"/>
  <c r="X56" i="12"/>
  <c r="X57" i="12"/>
  <c r="X58" i="12"/>
  <c r="X59" i="12"/>
  <c r="X60" i="12"/>
  <c r="X61" i="12"/>
  <c r="X62" i="12"/>
  <c r="X63" i="12"/>
  <c r="X64" i="12"/>
  <c r="X65" i="12"/>
  <c r="X66" i="12"/>
  <c r="X67" i="12"/>
  <c r="X68" i="12"/>
  <c r="X69" i="12"/>
  <c r="X70" i="12"/>
  <c r="X71" i="12"/>
  <c r="X72" i="12"/>
  <c r="X73" i="12"/>
  <c r="X74" i="12"/>
  <c r="X75" i="12"/>
  <c r="X76" i="12"/>
  <c r="X77" i="12"/>
  <c r="X78" i="12"/>
  <c r="X79" i="12"/>
  <c r="X80" i="12"/>
  <c r="X81" i="12"/>
  <c r="X82" i="12"/>
  <c r="X83" i="12"/>
  <c r="X84" i="12"/>
  <c r="X85" i="12"/>
  <c r="X86" i="12"/>
  <c r="X87" i="12"/>
  <c r="X88" i="12"/>
  <c r="X89" i="12"/>
  <c r="X90" i="12"/>
  <c r="X91" i="12"/>
  <c r="X92" i="12"/>
  <c r="X93" i="12"/>
  <c r="X94" i="12"/>
  <c r="X95" i="12"/>
  <c r="X96" i="12"/>
  <c r="X97" i="12"/>
  <c r="X98" i="12"/>
  <c r="X99" i="12"/>
  <c r="X100" i="12"/>
  <c r="X101" i="12"/>
  <c r="X102" i="12"/>
  <c r="X103" i="12"/>
  <c r="X104" i="12"/>
  <c r="X105" i="12"/>
  <c r="X106" i="12"/>
  <c r="X107" i="12"/>
  <c r="X108" i="12"/>
  <c r="X109" i="12"/>
  <c r="X110" i="12"/>
  <c r="X111" i="12"/>
  <c r="X112" i="12"/>
  <c r="X113" i="12"/>
  <c r="X114" i="12"/>
  <c r="X115" i="12"/>
  <c r="X116" i="12"/>
  <c r="X117" i="12"/>
  <c r="X118" i="12"/>
  <c r="X119" i="12"/>
  <c r="X120" i="12"/>
  <c r="X121" i="12"/>
  <c r="X122" i="12"/>
  <c r="X123" i="12"/>
  <c r="X124" i="12"/>
  <c r="X125" i="12"/>
  <c r="X126" i="12"/>
  <c r="X127" i="12"/>
  <c r="X128" i="12"/>
  <c r="X129" i="12"/>
  <c r="X130" i="12"/>
  <c r="X131" i="12"/>
  <c r="X132" i="12"/>
  <c r="X133" i="12"/>
  <c r="X134" i="12"/>
  <c r="X135" i="12"/>
  <c r="X136" i="12"/>
  <c r="X137" i="12"/>
  <c r="X138" i="12"/>
  <c r="X139" i="12"/>
  <c r="X140" i="12"/>
  <c r="X141" i="12"/>
  <c r="X142" i="12"/>
  <c r="X143" i="12"/>
  <c r="X144" i="12"/>
  <c r="X145" i="12"/>
  <c r="X146" i="12"/>
  <c r="X147" i="12"/>
  <c r="X148" i="12"/>
  <c r="X149" i="12"/>
  <c r="X150" i="12"/>
  <c r="X151" i="12"/>
  <c r="X152" i="12"/>
  <c r="X153" i="12"/>
  <c r="X154" i="12"/>
  <c r="X155" i="12"/>
  <c r="X156" i="12"/>
  <c r="X157" i="12"/>
  <c r="X158" i="12"/>
  <c r="X159" i="12"/>
  <c r="X160" i="12"/>
  <c r="X161" i="12"/>
  <c r="X162" i="12"/>
  <c r="X163" i="12"/>
  <c r="X164" i="12"/>
  <c r="X165" i="12"/>
  <c r="X166" i="12"/>
  <c r="X167" i="12"/>
  <c r="X168" i="12"/>
  <c r="X169" i="12"/>
  <c r="X170" i="12"/>
  <c r="X171" i="12"/>
  <c r="X172" i="12"/>
  <c r="X173" i="12"/>
  <c r="X174" i="12"/>
  <c r="X175" i="12"/>
  <c r="X176" i="12"/>
  <c r="X177" i="12"/>
  <c r="X178" i="12"/>
  <c r="X179" i="12"/>
  <c r="X180" i="12"/>
  <c r="X181" i="12"/>
  <c r="X182" i="12"/>
  <c r="X183" i="12"/>
  <c r="X184" i="12"/>
  <c r="X185" i="12"/>
  <c r="X186" i="12"/>
  <c r="X187" i="12"/>
  <c r="X188" i="12"/>
  <c r="X189" i="12"/>
  <c r="X190" i="12"/>
  <c r="X191" i="12"/>
  <c r="X192" i="12"/>
  <c r="X193" i="12"/>
  <c r="X194" i="12"/>
  <c r="X195" i="12"/>
  <c r="X196" i="12"/>
  <c r="X197" i="12"/>
  <c r="X198" i="12"/>
  <c r="X199" i="12"/>
  <c r="X200" i="12"/>
  <c r="X201" i="12"/>
  <c r="X202" i="12"/>
  <c r="X203" i="12"/>
  <c r="X204" i="12"/>
  <c r="X205" i="12"/>
  <c r="X206" i="12"/>
  <c r="X207" i="12"/>
  <c r="X208" i="12"/>
  <c r="X209" i="12"/>
  <c r="X210" i="12"/>
  <c r="X211" i="12"/>
  <c r="X212" i="12"/>
  <c r="X213" i="12"/>
  <c r="X214" i="12"/>
  <c r="X215" i="12"/>
  <c r="X216" i="12"/>
  <c r="X217" i="12"/>
  <c r="X218" i="12"/>
  <c r="X219" i="12"/>
  <c r="X220" i="12"/>
  <c r="X221" i="12"/>
  <c r="X222" i="12"/>
  <c r="X223" i="12"/>
  <c r="X224" i="12"/>
  <c r="X225" i="12"/>
  <c r="X226" i="12"/>
  <c r="X227" i="12"/>
  <c r="X228" i="12"/>
  <c r="X229" i="12"/>
  <c r="X230" i="12"/>
  <c r="X231" i="12"/>
  <c r="X232" i="12"/>
  <c r="X233" i="12"/>
  <c r="X234" i="12"/>
  <c r="X235" i="12"/>
  <c r="X236" i="12"/>
  <c r="X237" i="12"/>
  <c r="X238" i="12"/>
  <c r="X239" i="12"/>
  <c r="X240" i="12"/>
  <c r="X241" i="12"/>
  <c r="X242" i="12"/>
  <c r="X243" i="12"/>
  <c r="X244" i="12"/>
  <c r="X245" i="12"/>
  <c r="X246" i="12"/>
  <c r="X247" i="12"/>
  <c r="X248" i="12"/>
  <c r="X249" i="12"/>
  <c r="X250" i="12"/>
  <c r="X251" i="12"/>
  <c r="X252" i="12"/>
  <c r="X253" i="12"/>
  <c r="X254" i="12"/>
  <c r="X255" i="12"/>
  <c r="X256" i="12"/>
  <c r="X257" i="12"/>
  <c r="X258" i="12"/>
  <c r="X259" i="12"/>
  <c r="X260" i="12"/>
  <c r="X261" i="12"/>
  <c r="X262" i="12"/>
  <c r="X263" i="12"/>
  <c r="X264" i="12"/>
  <c r="X265" i="12"/>
  <c r="X266" i="12"/>
  <c r="X267" i="12"/>
  <c r="X268" i="12"/>
  <c r="X269" i="12"/>
  <c r="X270" i="12"/>
  <c r="X271" i="12"/>
  <c r="X272" i="12"/>
  <c r="X273" i="12"/>
  <c r="X274" i="12"/>
  <c r="X275" i="12"/>
  <c r="X276" i="12"/>
  <c r="X277" i="12"/>
  <c r="X278" i="12"/>
  <c r="X279" i="12"/>
  <c r="X280" i="12"/>
  <c r="X281" i="12"/>
  <c r="X282" i="12"/>
  <c r="X283" i="12"/>
  <c r="X284" i="12"/>
  <c r="X285" i="12"/>
  <c r="X286" i="12"/>
  <c r="X287" i="12"/>
  <c r="X288" i="12"/>
  <c r="X289" i="12"/>
  <c r="X290" i="12"/>
  <c r="X291" i="12"/>
  <c r="X292" i="12"/>
  <c r="X293" i="12"/>
  <c r="X294" i="12"/>
  <c r="X295" i="12"/>
  <c r="X296" i="12"/>
  <c r="X297" i="12"/>
  <c r="X298" i="12"/>
  <c r="X299" i="12"/>
  <c r="X300" i="12"/>
  <c r="X301" i="12"/>
  <c r="X302" i="12"/>
  <c r="X303" i="12"/>
  <c r="X304" i="12"/>
  <c r="X305" i="12"/>
  <c r="X306" i="12"/>
  <c r="X307" i="12"/>
  <c r="X308" i="12"/>
  <c r="X309" i="12"/>
  <c r="X310" i="12"/>
  <c r="X311" i="12"/>
  <c r="X312" i="12"/>
  <c r="X313" i="12"/>
  <c r="X314" i="12"/>
  <c r="X315" i="12"/>
  <c r="X316" i="12"/>
  <c r="X317" i="12"/>
  <c r="X318" i="12"/>
  <c r="X319" i="12"/>
  <c r="X320" i="12"/>
  <c r="X321" i="12"/>
  <c r="X322" i="12"/>
  <c r="X323" i="12"/>
  <c r="X324" i="12"/>
  <c r="X325" i="12"/>
  <c r="X326" i="12"/>
  <c r="X327" i="12"/>
  <c r="X328" i="12"/>
  <c r="X329" i="12"/>
  <c r="X330" i="12"/>
  <c r="X331" i="12"/>
  <c r="X332" i="12"/>
  <c r="X333" i="12"/>
  <c r="X334" i="12"/>
  <c r="X335" i="12"/>
  <c r="X336" i="12"/>
  <c r="X337" i="12"/>
  <c r="X338" i="12"/>
  <c r="X339" i="12"/>
  <c r="X340" i="12"/>
  <c r="X341" i="12"/>
  <c r="X342" i="12"/>
  <c r="X343" i="12"/>
  <c r="X344" i="12"/>
  <c r="X345" i="12"/>
  <c r="X346" i="12"/>
  <c r="X347" i="12"/>
  <c r="X348" i="12"/>
  <c r="X349" i="12"/>
  <c r="X350" i="12"/>
  <c r="X351" i="12"/>
  <c r="X352" i="12"/>
  <c r="X353" i="12"/>
  <c r="X354" i="12"/>
  <c r="X355" i="12"/>
  <c r="X356" i="12"/>
  <c r="X357" i="12"/>
  <c r="X358" i="12"/>
  <c r="X359" i="12"/>
  <c r="X360" i="12"/>
  <c r="X361" i="12"/>
  <c r="X362" i="12"/>
  <c r="X363" i="12"/>
  <c r="X364" i="12"/>
  <c r="X365" i="12"/>
  <c r="X366" i="12"/>
  <c r="X367" i="12"/>
  <c r="X368" i="12"/>
  <c r="X369" i="12"/>
  <c r="X370" i="12"/>
  <c r="X371" i="12"/>
  <c r="X372" i="12"/>
  <c r="X373" i="12"/>
  <c r="X374" i="12"/>
  <c r="X375" i="12"/>
  <c r="X376" i="12"/>
  <c r="X377" i="12"/>
  <c r="X378" i="12"/>
  <c r="X379" i="12"/>
  <c r="X380" i="12"/>
  <c r="X381" i="12"/>
  <c r="X382" i="12"/>
  <c r="X383" i="12"/>
  <c r="X384" i="12"/>
  <c r="X385" i="12"/>
  <c r="X386" i="12"/>
  <c r="X387" i="12"/>
  <c r="X388" i="12"/>
  <c r="X389" i="12"/>
  <c r="X390" i="12"/>
  <c r="X391" i="12"/>
  <c r="X392" i="12"/>
  <c r="X393" i="12"/>
  <c r="X394" i="12"/>
  <c r="X395" i="12"/>
  <c r="X396" i="12"/>
  <c r="X397" i="12"/>
  <c r="X398" i="12"/>
  <c r="X399" i="12"/>
  <c r="X400" i="12"/>
  <c r="X401" i="12"/>
  <c r="X402" i="12"/>
  <c r="X403" i="12"/>
  <c r="X404" i="12"/>
  <c r="X405" i="12"/>
  <c r="X406" i="12"/>
  <c r="X407" i="12"/>
  <c r="X408" i="12"/>
  <c r="X409" i="12"/>
  <c r="X410" i="12"/>
  <c r="X411" i="12"/>
  <c r="X412" i="12"/>
  <c r="X413" i="12"/>
  <c r="X414" i="12"/>
  <c r="X415" i="12"/>
  <c r="X416" i="12"/>
  <c r="X417" i="12"/>
  <c r="X418" i="12"/>
  <c r="X419" i="12"/>
  <c r="X420" i="12"/>
  <c r="X421" i="12"/>
  <c r="X422" i="12"/>
  <c r="X423" i="12"/>
  <c r="X424" i="12"/>
  <c r="X425" i="12"/>
  <c r="X426" i="12"/>
  <c r="X427" i="12"/>
  <c r="X428" i="12"/>
  <c r="X429" i="12"/>
  <c r="X430" i="12"/>
  <c r="X431" i="12"/>
  <c r="X432" i="12"/>
  <c r="X433" i="12"/>
  <c r="X434" i="12"/>
  <c r="X435" i="12"/>
  <c r="X436" i="12"/>
  <c r="X437" i="12"/>
  <c r="X438" i="12"/>
  <c r="X439" i="12"/>
  <c r="X440" i="12"/>
  <c r="X441" i="12"/>
  <c r="X442" i="12"/>
  <c r="X443" i="12"/>
  <c r="X444" i="12"/>
  <c r="X445" i="12"/>
  <c r="X446" i="12"/>
  <c r="X447" i="12"/>
  <c r="X448" i="12"/>
  <c r="X449" i="12"/>
  <c r="X450" i="12"/>
  <c r="X451" i="12"/>
  <c r="X452" i="12"/>
  <c r="X453" i="12"/>
  <c r="X454" i="12"/>
  <c r="X455" i="12"/>
  <c r="X456" i="12"/>
  <c r="X457" i="12"/>
  <c r="X458" i="12"/>
  <c r="X459" i="12"/>
  <c r="X460" i="12"/>
  <c r="X461" i="12"/>
  <c r="X462" i="12"/>
  <c r="X463" i="12"/>
  <c r="X464" i="12"/>
  <c r="X465" i="12"/>
  <c r="X466" i="12"/>
  <c r="X467" i="12"/>
  <c r="X468" i="12"/>
  <c r="X469" i="12"/>
  <c r="X470" i="12"/>
  <c r="X471" i="12"/>
  <c r="X472" i="12"/>
  <c r="X473" i="12"/>
  <c r="X474" i="12"/>
  <c r="X475" i="12"/>
  <c r="X476" i="12"/>
  <c r="X477" i="12"/>
  <c r="X478" i="12"/>
  <c r="X479" i="12"/>
  <c r="X480" i="12"/>
  <c r="X481" i="12"/>
  <c r="X482" i="12"/>
  <c r="X483" i="12"/>
  <c r="X484" i="12"/>
  <c r="X485" i="12"/>
  <c r="X486" i="12"/>
  <c r="X487" i="12"/>
  <c r="X488" i="12"/>
  <c r="X489" i="12"/>
  <c r="X490" i="12"/>
  <c r="X491" i="12"/>
  <c r="X492" i="12"/>
  <c r="X493" i="12"/>
  <c r="X494" i="12"/>
  <c r="X495" i="12"/>
  <c r="X496" i="12"/>
  <c r="X497" i="12"/>
  <c r="X498" i="12"/>
  <c r="X499" i="12"/>
  <c r="X500" i="12"/>
  <c r="X501" i="12"/>
  <c r="X502" i="12"/>
  <c r="X503" i="12"/>
  <c r="X504" i="12"/>
  <c r="X505" i="12"/>
  <c r="X506" i="12"/>
  <c r="X507" i="12"/>
  <c r="X508" i="12"/>
  <c r="X509" i="12"/>
  <c r="X510" i="12"/>
  <c r="X511" i="12"/>
  <c r="X512" i="12"/>
  <c r="X513" i="12"/>
  <c r="X514" i="12"/>
  <c r="X515" i="12"/>
  <c r="X516" i="12"/>
  <c r="X517" i="12"/>
  <c r="X518" i="12"/>
  <c r="X519" i="12"/>
  <c r="X520" i="12"/>
  <c r="X521" i="12"/>
  <c r="X522" i="12"/>
  <c r="X523" i="12"/>
  <c r="X524" i="12"/>
  <c r="X525" i="12"/>
  <c r="X526" i="12"/>
  <c r="X527" i="12"/>
  <c r="X528" i="12"/>
  <c r="X529" i="12"/>
  <c r="X530" i="12"/>
  <c r="X531" i="12"/>
  <c r="X532" i="12"/>
  <c r="X533" i="12"/>
  <c r="X534" i="12"/>
  <c r="X535" i="12"/>
  <c r="X536" i="12"/>
  <c r="X537" i="12"/>
  <c r="X538" i="12"/>
  <c r="X539" i="12"/>
  <c r="X540" i="12"/>
  <c r="X541" i="12"/>
  <c r="X542" i="12"/>
  <c r="X543" i="12"/>
  <c r="X544" i="12"/>
  <c r="X545" i="12"/>
  <c r="X546" i="12"/>
  <c r="X547" i="12"/>
  <c r="X548" i="12"/>
  <c r="X549" i="12"/>
  <c r="X550" i="12"/>
  <c r="AF54" i="12"/>
  <c r="AF55" i="12"/>
  <c r="AF56" i="12"/>
  <c r="AF57" i="12"/>
  <c r="AF58" i="12"/>
  <c r="AF59" i="12"/>
  <c r="AF60" i="12"/>
  <c r="AF61" i="12"/>
  <c r="AF62" i="12"/>
  <c r="AF63" i="12"/>
  <c r="AF64" i="12"/>
  <c r="AF65" i="12"/>
  <c r="AF66" i="12"/>
  <c r="AF67" i="12"/>
  <c r="AF68" i="12"/>
  <c r="AF69" i="12"/>
  <c r="AF70" i="12"/>
  <c r="AF71" i="12"/>
  <c r="AF72" i="12"/>
  <c r="AF73" i="12"/>
  <c r="AF74" i="12"/>
  <c r="AF75" i="12"/>
  <c r="AF76" i="12"/>
  <c r="AF77" i="12"/>
  <c r="AF78" i="12"/>
  <c r="AF79" i="12"/>
  <c r="AF80" i="12"/>
  <c r="AF81" i="12"/>
  <c r="AF82" i="12"/>
  <c r="AF83" i="12"/>
  <c r="AF84" i="12"/>
  <c r="AF85" i="12"/>
  <c r="AF86" i="12"/>
  <c r="AF87" i="12"/>
  <c r="AF88" i="12"/>
  <c r="AF89" i="12"/>
  <c r="AF90" i="12"/>
  <c r="AF91" i="12"/>
  <c r="AF92" i="12"/>
  <c r="AF93" i="12"/>
  <c r="AF94" i="12"/>
  <c r="AF95" i="12"/>
  <c r="AF96" i="12"/>
  <c r="AF97" i="12"/>
  <c r="AF98" i="12"/>
  <c r="AF99" i="12"/>
  <c r="AF100" i="12"/>
  <c r="AF101" i="12"/>
  <c r="AF102" i="12"/>
  <c r="AF103" i="12"/>
  <c r="AF104" i="12"/>
  <c r="AF105" i="12"/>
  <c r="AF106" i="12"/>
  <c r="AF107" i="12"/>
  <c r="AF108" i="12"/>
  <c r="AF109" i="12"/>
  <c r="AF110" i="12"/>
  <c r="AF111" i="12"/>
  <c r="AF112" i="12"/>
  <c r="AF113" i="12"/>
  <c r="AF114" i="12"/>
  <c r="AF115" i="12"/>
  <c r="AF116" i="12"/>
  <c r="AF117" i="12"/>
  <c r="AF118" i="12"/>
  <c r="AF119" i="12"/>
  <c r="AF120" i="12"/>
  <c r="AF121" i="12"/>
  <c r="AF122" i="12"/>
  <c r="AF123" i="12"/>
  <c r="AF124" i="12"/>
  <c r="AF125" i="12"/>
  <c r="AF126" i="12"/>
  <c r="AF127" i="12"/>
  <c r="AF128" i="12"/>
  <c r="AF129" i="12"/>
  <c r="AF130" i="12"/>
  <c r="AF131" i="12"/>
  <c r="AF132" i="12"/>
  <c r="AF133" i="12"/>
  <c r="AF134" i="12"/>
  <c r="AF135" i="12"/>
  <c r="AF136" i="12"/>
  <c r="AF137" i="12"/>
  <c r="AF138" i="12"/>
  <c r="AF139" i="12"/>
  <c r="AF140" i="12"/>
  <c r="AF141" i="12"/>
  <c r="AF142" i="12"/>
  <c r="AF143" i="12"/>
  <c r="AF144" i="12"/>
  <c r="AF145" i="12"/>
  <c r="AF146" i="12"/>
  <c r="AF147" i="12"/>
  <c r="AF148" i="12"/>
  <c r="AF149" i="12"/>
  <c r="AF150" i="12"/>
  <c r="AF151" i="12"/>
  <c r="AF152" i="12"/>
  <c r="AF153" i="12"/>
  <c r="AF154" i="12"/>
  <c r="AF155" i="12"/>
  <c r="AF156" i="12"/>
  <c r="AF157" i="12"/>
  <c r="AF158" i="12"/>
  <c r="AF159" i="12"/>
  <c r="AF160" i="12"/>
  <c r="AF161" i="12"/>
  <c r="AF162" i="12"/>
  <c r="AF163" i="12"/>
  <c r="AF164" i="12"/>
  <c r="AF165" i="12"/>
  <c r="AF166" i="12"/>
  <c r="AF167" i="12"/>
  <c r="AF168" i="12"/>
  <c r="AF169" i="12"/>
  <c r="AF170" i="12"/>
  <c r="AF171" i="12"/>
  <c r="AF172" i="12"/>
  <c r="AF173" i="12"/>
  <c r="AF174" i="12"/>
  <c r="AF175" i="12"/>
  <c r="AF176" i="12"/>
  <c r="AF177" i="12"/>
  <c r="AF178" i="12"/>
  <c r="AF179" i="12"/>
  <c r="AF180" i="12"/>
  <c r="AF181" i="12"/>
  <c r="AF182" i="12"/>
  <c r="AF183" i="12"/>
  <c r="AF184" i="12"/>
  <c r="AF185" i="12"/>
  <c r="AF186" i="12"/>
  <c r="AF187" i="12"/>
  <c r="AF188" i="12"/>
  <c r="AF189" i="12"/>
  <c r="AF190" i="12"/>
  <c r="AF191" i="12"/>
  <c r="AF192" i="12"/>
  <c r="AF193" i="12"/>
  <c r="AF194" i="12"/>
  <c r="AF195" i="12"/>
  <c r="AF196" i="12"/>
  <c r="AF197" i="12"/>
  <c r="AF198" i="12"/>
  <c r="AF199" i="12"/>
  <c r="AF200" i="12"/>
  <c r="AF201" i="12"/>
  <c r="AF202" i="12"/>
  <c r="AF203" i="12"/>
  <c r="AF204" i="12"/>
  <c r="AF205" i="12"/>
  <c r="AF206" i="12"/>
  <c r="AF207" i="12"/>
  <c r="AF208" i="12"/>
  <c r="AF209" i="12"/>
  <c r="AF210" i="12"/>
  <c r="AF211" i="12"/>
  <c r="AF212" i="12"/>
  <c r="AF213" i="12"/>
  <c r="AF214" i="12"/>
  <c r="AF215" i="12"/>
  <c r="AF216" i="12"/>
  <c r="AF217" i="12"/>
  <c r="AF218" i="12"/>
  <c r="AF219" i="12"/>
  <c r="AF220" i="12"/>
  <c r="AF221" i="12"/>
  <c r="AF222" i="12"/>
  <c r="AF223" i="12"/>
  <c r="AF224" i="12"/>
  <c r="AF225" i="12"/>
  <c r="AF226" i="12"/>
  <c r="AF227" i="12"/>
  <c r="AF228" i="12"/>
  <c r="AF229" i="12"/>
  <c r="AF230" i="12"/>
  <c r="AF231" i="12"/>
  <c r="AF232" i="12"/>
  <c r="AF233" i="12"/>
  <c r="AF234" i="12"/>
  <c r="AF235" i="12"/>
  <c r="AF236" i="12"/>
  <c r="AF237" i="12"/>
  <c r="AF238" i="12"/>
  <c r="AF239" i="12"/>
  <c r="AF240" i="12"/>
  <c r="AF241" i="12"/>
  <c r="AF242" i="12"/>
  <c r="AF243" i="12"/>
  <c r="AF244" i="12"/>
  <c r="AF245" i="12"/>
  <c r="AF246" i="12"/>
  <c r="AF247" i="12"/>
  <c r="AF248" i="12"/>
  <c r="AF249" i="12"/>
  <c r="AF250" i="12"/>
  <c r="AF251" i="12"/>
  <c r="AF252" i="12"/>
  <c r="AF253" i="12"/>
  <c r="AF254" i="12"/>
  <c r="AF255" i="12"/>
  <c r="AF256" i="12"/>
  <c r="AF257" i="12"/>
  <c r="AF258" i="12"/>
  <c r="AF259" i="12"/>
  <c r="AF260" i="12"/>
  <c r="AF261" i="12"/>
  <c r="AF262" i="12"/>
  <c r="AF263" i="12"/>
  <c r="AF264" i="12"/>
  <c r="AF265" i="12"/>
  <c r="AF266" i="12"/>
  <c r="AF267" i="12"/>
  <c r="AF268" i="12"/>
  <c r="AF269" i="12"/>
  <c r="AF270" i="12"/>
  <c r="AF271" i="12"/>
  <c r="AF272" i="12"/>
  <c r="AF273" i="12"/>
  <c r="AF274" i="12"/>
  <c r="AF275" i="12"/>
  <c r="AF276" i="12"/>
  <c r="AF277" i="12"/>
  <c r="AF278" i="12"/>
  <c r="AF279" i="12"/>
  <c r="AF280" i="12"/>
  <c r="AF281" i="12"/>
  <c r="AF282" i="12"/>
  <c r="AF283" i="12"/>
  <c r="AF284" i="12"/>
  <c r="AF285" i="12"/>
  <c r="AF286" i="12"/>
  <c r="AF287" i="12"/>
  <c r="AF288" i="12"/>
  <c r="AF289" i="12"/>
  <c r="AF290" i="12"/>
  <c r="AF291" i="12"/>
  <c r="AF292" i="12"/>
  <c r="AF293" i="12"/>
  <c r="AF294" i="12"/>
  <c r="AF295" i="12"/>
  <c r="AF296" i="12"/>
  <c r="AF297" i="12"/>
  <c r="AF298" i="12"/>
  <c r="AF299" i="12"/>
  <c r="AF300" i="12"/>
  <c r="AF301" i="12"/>
  <c r="AF302" i="12"/>
  <c r="AF303" i="12"/>
  <c r="AF304" i="12"/>
  <c r="AF305" i="12"/>
  <c r="AF306" i="12"/>
  <c r="AF307" i="12"/>
  <c r="AF308" i="12"/>
  <c r="AF309" i="12"/>
  <c r="AF310" i="12"/>
  <c r="AF311" i="12"/>
  <c r="AF312" i="12"/>
  <c r="AF313" i="12"/>
  <c r="AF314" i="12"/>
  <c r="AF315" i="12"/>
  <c r="AF316" i="12"/>
  <c r="AF317" i="12"/>
  <c r="AF318" i="12"/>
  <c r="AF319" i="12"/>
  <c r="AF320" i="12"/>
  <c r="AF321" i="12"/>
  <c r="AF322" i="12"/>
  <c r="AF323" i="12"/>
  <c r="AF324" i="12"/>
  <c r="AF325" i="12"/>
  <c r="AF326" i="12"/>
  <c r="AF327" i="12"/>
  <c r="AF328" i="12"/>
  <c r="AF329" i="12"/>
  <c r="AF330" i="12"/>
  <c r="AF331" i="12"/>
  <c r="AF332" i="12"/>
  <c r="AF333" i="12"/>
  <c r="AF334" i="12"/>
  <c r="AF335" i="12"/>
  <c r="AF336" i="12"/>
  <c r="AF337" i="12"/>
  <c r="AF338" i="12"/>
  <c r="AF339" i="12"/>
  <c r="AF340" i="12"/>
  <c r="AF341" i="12"/>
  <c r="AF342" i="12"/>
  <c r="AF343" i="12"/>
  <c r="AF344" i="12"/>
  <c r="AF345" i="12"/>
  <c r="AF346" i="12"/>
  <c r="AF347" i="12"/>
  <c r="AF348" i="12"/>
  <c r="AF349" i="12"/>
  <c r="AF350" i="12"/>
  <c r="AF351" i="12"/>
  <c r="AF352" i="12"/>
  <c r="AF353" i="12"/>
  <c r="AF354" i="12"/>
  <c r="AF355" i="12"/>
  <c r="AF356" i="12"/>
  <c r="AF357" i="12"/>
  <c r="AF358" i="12"/>
  <c r="AF359" i="12"/>
  <c r="AF360" i="12"/>
  <c r="AF361" i="12"/>
  <c r="AF362" i="12"/>
  <c r="AF363" i="12"/>
  <c r="AF364" i="12"/>
  <c r="AF365" i="12"/>
  <c r="AF366" i="12"/>
  <c r="AF367" i="12"/>
  <c r="AF368" i="12"/>
  <c r="AF369" i="12"/>
  <c r="AF370" i="12"/>
  <c r="AF371" i="12"/>
  <c r="AF372" i="12"/>
  <c r="AF373" i="12"/>
  <c r="AF374" i="12"/>
  <c r="AF375" i="12"/>
  <c r="AF376" i="12"/>
  <c r="AF377" i="12"/>
  <c r="AF378" i="12"/>
  <c r="AF379" i="12"/>
  <c r="AF380" i="12"/>
  <c r="AF381" i="12"/>
  <c r="AF382" i="12"/>
  <c r="AF383" i="12"/>
  <c r="AF384" i="12"/>
  <c r="AF385" i="12"/>
  <c r="AF386" i="12"/>
  <c r="AF387" i="12"/>
  <c r="AF388" i="12"/>
  <c r="AF389" i="12"/>
  <c r="AF390" i="12"/>
  <c r="AF391" i="12"/>
  <c r="AF392" i="12"/>
  <c r="AF393" i="12"/>
  <c r="AF394" i="12"/>
  <c r="AF395" i="12"/>
  <c r="AF396" i="12"/>
  <c r="AF397" i="12"/>
  <c r="AF398" i="12"/>
  <c r="AF399" i="12"/>
  <c r="AF400" i="12"/>
  <c r="AF401" i="12"/>
  <c r="AF402" i="12"/>
  <c r="AF403" i="12"/>
  <c r="AF404" i="12"/>
  <c r="AF405" i="12"/>
  <c r="AF406" i="12"/>
  <c r="AF407" i="12"/>
  <c r="AF408" i="12"/>
  <c r="AF409" i="12"/>
  <c r="AF410" i="12"/>
  <c r="AF411" i="12"/>
  <c r="AF412" i="12"/>
  <c r="AF413" i="12"/>
  <c r="AF414" i="12"/>
  <c r="AF415" i="12"/>
  <c r="AF416" i="12"/>
  <c r="AF417" i="12"/>
  <c r="AF418" i="12"/>
  <c r="AF419" i="12"/>
  <c r="AF420" i="12"/>
  <c r="AF421" i="12"/>
  <c r="AF422" i="12"/>
  <c r="AF423" i="12"/>
  <c r="AF424" i="12"/>
  <c r="AF425" i="12"/>
  <c r="AF426" i="12"/>
  <c r="AF427" i="12"/>
  <c r="AF428" i="12"/>
  <c r="AF429" i="12"/>
  <c r="AF430" i="12"/>
  <c r="AF431" i="12"/>
  <c r="AF432" i="12"/>
  <c r="AF433" i="12"/>
  <c r="AF434" i="12"/>
  <c r="AF435" i="12"/>
  <c r="AF436" i="12"/>
  <c r="AF437" i="12"/>
  <c r="AF438" i="12"/>
  <c r="AF439" i="12"/>
  <c r="AF440" i="12"/>
  <c r="AF441" i="12"/>
  <c r="AF442" i="12"/>
  <c r="AF443" i="12"/>
  <c r="AF444" i="12"/>
  <c r="AF445" i="12"/>
  <c r="AF446" i="12"/>
  <c r="AF447" i="12"/>
  <c r="AF448" i="12"/>
  <c r="AF449" i="12"/>
  <c r="AF450" i="12"/>
  <c r="AF451" i="12"/>
  <c r="AF452" i="12"/>
  <c r="AF453" i="12"/>
  <c r="AF454" i="12"/>
  <c r="AF455" i="12"/>
  <c r="AF456" i="12"/>
  <c r="AF457" i="12"/>
  <c r="AF458" i="12"/>
  <c r="AF459" i="12"/>
  <c r="AF460" i="12"/>
  <c r="AF461" i="12"/>
  <c r="AF462" i="12"/>
  <c r="AF463" i="12"/>
  <c r="AF464" i="12"/>
  <c r="AF465" i="12"/>
  <c r="AF466" i="12"/>
  <c r="AF467" i="12"/>
  <c r="AF468" i="12"/>
  <c r="AF469" i="12"/>
  <c r="AF470" i="12"/>
  <c r="AF471" i="12"/>
  <c r="AF472" i="12"/>
  <c r="AF473" i="12"/>
  <c r="AF474" i="12"/>
  <c r="AF475" i="12"/>
  <c r="AF476" i="12"/>
  <c r="AF477" i="12"/>
  <c r="AF478" i="12"/>
  <c r="AF479" i="12"/>
  <c r="AF480" i="12"/>
  <c r="AF481" i="12"/>
  <c r="AF482" i="12"/>
  <c r="AF483" i="12"/>
  <c r="AF484" i="12"/>
  <c r="AF485" i="12"/>
  <c r="AF486" i="12"/>
  <c r="AF487" i="12"/>
  <c r="AF488" i="12"/>
  <c r="AF489" i="12"/>
  <c r="AF490" i="12"/>
  <c r="AF491" i="12"/>
  <c r="AF492" i="12"/>
  <c r="AF493" i="12"/>
  <c r="AF494" i="12"/>
  <c r="AF495" i="12"/>
  <c r="AF496" i="12"/>
  <c r="AF497" i="12"/>
  <c r="AF498" i="12"/>
  <c r="AF499" i="12"/>
  <c r="AF500" i="12"/>
  <c r="AF501" i="12"/>
  <c r="AF502" i="12"/>
  <c r="AF503" i="12"/>
  <c r="AF504" i="12"/>
  <c r="AF505" i="12"/>
  <c r="AF506" i="12"/>
  <c r="AF507" i="12"/>
  <c r="AF508" i="12"/>
  <c r="AF509" i="12"/>
  <c r="AF510" i="12"/>
  <c r="AF511" i="12"/>
  <c r="AF512" i="12"/>
  <c r="AF513" i="12"/>
  <c r="AF514" i="12"/>
  <c r="AF515" i="12"/>
  <c r="AF516" i="12"/>
  <c r="AF517" i="12"/>
  <c r="AF518" i="12"/>
  <c r="AF519" i="12"/>
  <c r="AF520" i="12"/>
  <c r="AF521" i="12"/>
  <c r="AF522" i="12"/>
  <c r="AF523" i="12"/>
  <c r="AF524" i="12"/>
  <c r="AF525" i="12"/>
  <c r="AF526" i="12"/>
  <c r="AF527" i="12"/>
  <c r="AF528" i="12"/>
  <c r="AF529" i="12"/>
  <c r="AF530" i="12"/>
  <c r="AF531" i="12"/>
  <c r="AF532" i="12"/>
  <c r="AF533" i="12"/>
  <c r="AF534" i="12"/>
  <c r="AF535" i="12"/>
  <c r="AF536" i="12"/>
  <c r="AF537" i="12"/>
  <c r="AF538" i="12"/>
  <c r="AF539" i="12"/>
  <c r="AF540" i="12"/>
  <c r="AF541" i="12"/>
  <c r="AF542" i="12"/>
  <c r="AF543" i="12"/>
  <c r="AF544" i="12"/>
  <c r="AF545" i="12"/>
  <c r="AF546" i="12"/>
  <c r="AF547" i="12"/>
  <c r="AF548" i="12"/>
  <c r="AF549" i="12"/>
  <c r="AF550" i="12"/>
  <c r="AJ54" i="12"/>
  <c r="AJ55" i="12"/>
  <c r="AJ56" i="12"/>
  <c r="AJ57" i="12"/>
  <c r="AJ58" i="12"/>
  <c r="AJ59" i="12"/>
  <c r="AJ60" i="12"/>
  <c r="AJ61" i="12"/>
  <c r="AJ62" i="12"/>
  <c r="AJ63" i="12"/>
  <c r="AJ64" i="12"/>
  <c r="AJ65" i="12"/>
  <c r="AJ66" i="12"/>
  <c r="AJ67" i="12"/>
  <c r="AJ68" i="12"/>
  <c r="AJ69" i="12"/>
  <c r="AJ70" i="12"/>
  <c r="AJ71" i="12"/>
  <c r="AJ72" i="12"/>
  <c r="AJ73" i="12"/>
  <c r="AJ74" i="12"/>
  <c r="AJ75" i="12"/>
  <c r="AJ76" i="12"/>
  <c r="AJ77" i="12"/>
  <c r="AJ78" i="12"/>
  <c r="AJ79" i="12"/>
  <c r="AJ80" i="12"/>
  <c r="AJ81" i="12"/>
  <c r="AJ82" i="12"/>
  <c r="AJ83" i="12"/>
  <c r="AJ84" i="12"/>
  <c r="AJ85" i="12"/>
  <c r="AJ86" i="12"/>
  <c r="AJ87" i="12"/>
  <c r="AJ88" i="12"/>
  <c r="AJ89" i="12"/>
  <c r="AJ90" i="12"/>
  <c r="AJ91" i="12"/>
  <c r="AJ92" i="12"/>
  <c r="AJ93" i="12"/>
  <c r="AJ94" i="12"/>
  <c r="AJ95" i="12"/>
  <c r="AJ96" i="12"/>
  <c r="AJ97" i="12"/>
  <c r="AJ98" i="12"/>
  <c r="AJ99" i="12"/>
  <c r="AJ100" i="12"/>
  <c r="AJ101" i="12"/>
  <c r="AJ102" i="12"/>
  <c r="AJ103" i="12"/>
  <c r="AJ104" i="12"/>
  <c r="AJ105" i="12"/>
  <c r="AJ106" i="12"/>
  <c r="AJ107" i="12"/>
  <c r="AJ108" i="12"/>
  <c r="AJ109" i="12"/>
  <c r="AJ110" i="12"/>
  <c r="AJ111" i="12"/>
  <c r="AJ112" i="12"/>
  <c r="AJ113" i="12"/>
  <c r="AJ114" i="12"/>
  <c r="AJ115" i="12"/>
  <c r="AJ116" i="12"/>
  <c r="AJ117" i="12"/>
  <c r="AJ118" i="12"/>
  <c r="AJ119" i="12"/>
  <c r="AJ120" i="12"/>
  <c r="AJ121" i="12"/>
  <c r="AJ122" i="12"/>
  <c r="AJ123" i="12"/>
  <c r="AJ124" i="12"/>
  <c r="AJ125" i="12"/>
  <c r="AJ126" i="12"/>
  <c r="AJ127" i="12"/>
  <c r="AJ128" i="12"/>
  <c r="AJ129" i="12"/>
  <c r="AJ130" i="12"/>
  <c r="AJ131" i="12"/>
  <c r="AJ132" i="12"/>
  <c r="AJ133" i="12"/>
  <c r="AJ134" i="12"/>
  <c r="AJ135" i="12"/>
  <c r="AJ136" i="12"/>
  <c r="AJ137" i="12"/>
  <c r="AJ138" i="12"/>
  <c r="AJ139" i="12"/>
  <c r="AJ140" i="12"/>
  <c r="AJ141" i="12"/>
  <c r="AJ142" i="12"/>
  <c r="AJ143" i="12"/>
  <c r="AJ144" i="12"/>
  <c r="AJ145" i="12"/>
  <c r="AJ146" i="12"/>
  <c r="AJ147" i="12"/>
  <c r="AJ148" i="12"/>
  <c r="AJ149" i="12"/>
  <c r="AJ150" i="12"/>
  <c r="AJ151" i="12"/>
  <c r="AJ152" i="12"/>
  <c r="AJ153" i="12"/>
  <c r="AJ154" i="12"/>
  <c r="AJ155" i="12"/>
  <c r="AJ156" i="12"/>
  <c r="AJ157" i="12"/>
  <c r="AJ158" i="12"/>
  <c r="AJ159" i="12"/>
  <c r="AJ160" i="12"/>
  <c r="AJ161" i="12"/>
  <c r="AJ162" i="12"/>
  <c r="AJ163" i="12"/>
  <c r="AJ164" i="12"/>
  <c r="AJ165" i="12"/>
  <c r="AJ166" i="12"/>
  <c r="AJ167" i="12"/>
  <c r="AJ168" i="12"/>
  <c r="AJ169" i="12"/>
  <c r="AJ170" i="12"/>
  <c r="AJ171" i="12"/>
  <c r="AJ172" i="12"/>
  <c r="AJ173" i="12"/>
  <c r="AJ174" i="12"/>
  <c r="AJ175" i="12"/>
  <c r="AJ176" i="12"/>
  <c r="AJ177" i="12"/>
  <c r="AJ178" i="12"/>
  <c r="AJ179" i="12"/>
  <c r="AJ180" i="12"/>
  <c r="AJ181" i="12"/>
  <c r="AJ182" i="12"/>
  <c r="AJ183" i="12"/>
  <c r="AJ184" i="12"/>
  <c r="AJ185" i="12"/>
  <c r="AJ186" i="12"/>
  <c r="AJ187" i="12"/>
  <c r="AJ188" i="12"/>
  <c r="AJ189" i="12"/>
  <c r="AJ190" i="12"/>
  <c r="AJ191" i="12"/>
  <c r="AJ192" i="12"/>
  <c r="AJ193" i="12"/>
  <c r="AJ194" i="12"/>
  <c r="AJ195" i="12"/>
  <c r="AJ196" i="12"/>
  <c r="AJ197" i="12"/>
  <c r="AJ198" i="12"/>
  <c r="AJ199" i="12"/>
  <c r="AJ200" i="12"/>
  <c r="AJ201" i="12"/>
  <c r="AJ202" i="12"/>
  <c r="AJ203" i="12"/>
  <c r="AJ204" i="12"/>
  <c r="AJ205" i="12"/>
  <c r="AJ206" i="12"/>
  <c r="AJ207" i="12"/>
  <c r="AJ208" i="12"/>
  <c r="AJ209" i="12"/>
  <c r="AJ210" i="12"/>
  <c r="AJ211" i="12"/>
  <c r="AJ212" i="12"/>
  <c r="AJ213" i="12"/>
  <c r="AJ214" i="12"/>
  <c r="AJ215" i="12"/>
  <c r="AJ216" i="12"/>
  <c r="AJ217" i="12"/>
  <c r="AJ218" i="12"/>
  <c r="AJ219" i="12"/>
  <c r="AJ220" i="12"/>
  <c r="AJ221" i="12"/>
  <c r="AJ222" i="12"/>
  <c r="AJ223" i="12"/>
  <c r="AJ224" i="12"/>
  <c r="AJ225" i="12"/>
  <c r="AJ226" i="12"/>
  <c r="AJ227" i="12"/>
  <c r="AJ228" i="12"/>
  <c r="AJ229" i="12"/>
  <c r="AJ230" i="12"/>
  <c r="AJ231" i="12"/>
  <c r="AJ232" i="12"/>
  <c r="AJ233" i="12"/>
  <c r="AJ234" i="12"/>
  <c r="AJ235" i="12"/>
  <c r="AJ236" i="12"/>
  <c r="AJ237" i="12"/>
  <c r="AJ238" i="12"/>
  <c r="AJ239" i="12"/>
  <c r="AJ240" i="12"/>
  <c r="AJ241" i="12"/>
  <c r="AJ242" i="12"/>
  <c r="AJ243" i="12"/>
  <c r="AJ244" i="12"/>
  <c r="AJ245" i="12"/>
  <c r="AJ246" i="12"/>
  <c r="AJ247" i="12"/>
  <c r="AJ248" i="12"/>
  <c r="AJ249" i="12"/>
  <c r="AJ250" i="12"/>
  <c r="AJ251" i="12"/>
  <c r="AJ252" i="12"/>
  <c r="AJ253" i="12"/>
  <c r="AJ254" i="12"/>
  <c r="AJ255" i="12"/>
  <c r="AJ256" i="12"/>
  <c r="AJ257" i="12"/>
  <c r="AJ258" i="12"/>
  <c r="AJ259" i="12"/>
  <c r="AJ260" i="12"/>
  <c r="AJ261" i="12"/>
  <c r="AJ262" i="12"/>
  <c r="AJ263" i="12"/>
  <c r="AJ264" i="12"/>
  <c r="AJ265" i="12"/>
  <c r="AJ266" i="12"/>
  <c r="AJ267" i="12"/>
  <c r="AJ268" i="12"/>
  <c r="AJ269" i="12"/>
  <c r="AJ270" i="12"/>
  <c r="AJ271" i="12"/>
  <c r="AJ272" i="12"/>
  <c r="AJ273" i="12"/>
  <c r="AJ274" i="12"/>
  <c r="AJ275" i="12"/>
  <c r="AJ276" i="12"/>
  <c r="AJ277" i="12"/>
  <c r="AJ278" i="12"/>
  <c r="AJ279" i="12"/>
  <c r="AJ280" i="12"/>
  <c r="AJ281" i="12"/>
  <c r="AJ282" i="12"/>
  <c r="AJ283" i="12"/>
  <c r="AJ284" i="12"/>
  <c r="AJ285" i="12"/>
  <c r="AJ286" i="12"/>
  <c r="AJ287" i="12"/>
  <c r="AJ288" i="12"/>
  <c r="AJ289" i="12"/>
  <c r="AJ290" i="12"/>
  <c r="AJ291" i="12"/>
  <c r="AJ292" i="12"/>
  <c r="AJ293" i="12"/>
  <c r="AJ294" i="12"/>
  <c r="AJ295" i="12"/>
  <c r="AJ296" i="12"/>
  <c r="AJ297" i="12"/>
  <c r="AJ298" i="12"/>
  <c r="AJ299" i="12"/>
  <c r="AJ300" i="12"/>
  <c r="AJ301" i="12"/>
  <c r="AJ302" i="12"/>
  <c r="AJ303" i="12"/>
  <c r="AJ304" i="12"/>
  <c r="AJ305" i="12"/>
  <c r="AJ306" i="12"/>
  <c r="AJ307" i="12"/>
  <c r="AJ308" i="12"/>
  <c r="AJ309" i="12"/>
  <c r="AJ310" i="12"/>
  <c r="AJ311" i="12"/>
  <c r="AJ312" i="12"/>
  <c r="AJ313" i="12"/>
  <c r="AJ314" i="12"/>
  <c r="AJ315" i="12"/>
  <c r="AJ316" i="12"/>
  <c r="AJ317" i="12"/>
  <c r="AJ318" i="12"/>
  <c r="AJ319" i="12"/>
  <c r="AJ320" i="12"/>
  <c r="AJ321" i="12"/>
  <c r="AJ322" i="12"/>
  <c r="AJ323" i="12"/>
  <c r="AJ324" i="12"/>
  <c r="AJ325" i="12"/>
  <c r="AJ326" i="12"/>
  <c r="AJ327" i="12"/>
  <c r="AJ328" i="12"/>
  <c r="AJ329" i="12"/>
  <c r="AJ330" i="12"/>
  <c r="AJ331" i="12"/>
  <c r="AJ332" i="12"/>
  <c r="AJ333" i="12"/>
  <c r="AJ334" i="12"/>
  <c r="AJ335" i="12"/>
  <c r="AJ336" i="12"/>
  <c r="AJ337" i="12"/>
  <c r="AJ338" i="12"/>
  <c r="AJ339" i="12"/>
  <c r="AJ340" i="12"/>
  <c r="AJ341" i="12"/>
  <c r="AJ342" i="12"/>
  <c r="AJ343" i="12"/>
  <c r="AJ344" i="12"/>
  <c r="AJ345" i="12"/>
  <c r="AJ346" i="12"/>
  <c r="AJ347" i="12"/>
  <c r="AJ348" i="12"/>
  <c r="AJ349" i="12"/>
  <c r="AJ350" i="12"/>
  <c r="AJ351" i="12"/>
  <c r="AJ352" i="12"/>
  <c r="AJ353" i="12"/>
  <c r="AJ354" i="12"/>
  <c r="AJ355" i="12"/>
  <c r="AJ356" i="12"/>
  <c r="AJ357" i="12"/>
  <c r="AJ358" i="12"/>
  <c r="AJ359" i="12"/>
  <c r="AJ360" i="12"/>
  <c r="AJ361" i="12"/>
  <c r="AJ362" i="12"/>
  <c r="AJ363" i="12"/>
  <c r="AJ364" i="12"/>
  <c r="AJ365" i="12"/>
  <c r="AJ366" i="12"/>
  <c r="AJ367" i="12"/>
  <c r="AJ368" i="12"/>
  <c r="AJ369" i="12"/>
  <c r="AJ370" i="12"/>
  <c r="AJ371" i="12"/>
  <c r="AJ372" i="12"/>
  <c r="AJ373" i="12"/>
  <c r="AJ374" i="12"/>
  <c r="AJ375" i="12"/>
  <c r="AJ376" i="12"/>
  <c r="AJ377" i="12"/>
  <c r="AJ378" i="12"/>
  <c r="AJ379" i="12"/>
  <c r="AJ380" i="12"/>
  <c r="AJ381" i="12"/>
  <c r="AJ382" i="12"/>
  <c r="AJ383" i="12"/>
  <c r="AJ384" i="12"/>
  <c r="AJ385" i="12"/>
  <c r="AJ386" i="12"/>
  <c r="AJ387" i="12"/>
  <c r="AJ388" i="12"/>
  <c r="AJ389" i="12"/>
  <c r="AJ390" i="12"/>
  <c r="AJ391" i="12"/>
  <c r="AJ392" i="12"/>
  <c r="AJ393" i="12"/>
  <c r="AJ394" i="12"/>
  <c r="AJ395" i="12"/>
  <c r="AJ396" i="12"/>
  <c r="AJ397" i="12"/>
  <c r="AJ398" i="12"/>
  <c r="AJ399" i="12"/>
  <c r="AJ400" i="12"/>
  <c r="AJ401" i="12"/>
  <c r="AJ402" i="12"/>
  <c r="AJ403" i="12"/>
  <c r="AJ404" i="12"/>
  <c r="AJ405" i="12"/>
  <c r="AJ406" i="12"/>
  <c r="AJ407" i="12"/>
  <c r="AJ408" i="12"/>
  <c r="AJ409" i="12"/>
  <c r="AJ410" i="12"/>
  <c r="AJ411" i="12"/>
  <c r="AJ412" i="12"/>
  <c r="AJ413" i="12"/>
  <c r="AJ414" i="12"/>
  <c r="AJ415" i="12"/>
  <c r="AJ416" i="12"/>
  <c r="AJ417" i="12"/>
  <c r="AJ418" i="12"/>
  <c r="AJ419" i="12"/>
  <c r="AJ420" i="12"/>
  <c r="AJ421" i="12"/>
  <c r="AJ422" i="12"/>
  <c r="AJ423" i="12"/>
  <c r="AJ424" i="12"/>
  <c r="AJ425" i="12"/>
  <c r="AJ426" i="12"/>
  <c r="AJ427" i="12"/>
  <c r="AJ428" i="12"/>
  <c r="AJ429" i="12"/>
  <c r="AJ430" i="12"/>
  <c r="AJ431" i="12"/>
  <c r="AJ432" i="12"/>
  <c r="AJ433" i="12"/>
  <c r="AJ434" i="12"/>
  <c r="AJ435" i="12"/>
  <c r="AJ436" i="12"/>
  <c r="AJ437" i="12"/>
  <c r="AJ438" i="12"/>
  <c r="AJ439" i="12"/>
  <c r="AJ440" i="12"/>
  <c r="AJ441" i="12"/>
  <c r="AJ442" i="12"/>
  <c r="AJ443" i="12"/>
  <c r="AJ444" i="12"/>
  <c r="AJ445" i="12"/>
  <c r="AJ446" i="12"/>
  <c r="AJ447" i="12"/>
  <c r="AJ448" i="12"/>
  <c r="AJ449" i="12"/>
  <c r="AJ450" i="12"/>
  <c r="AJ451" i="12"/>
  <c r="AJ452" i="12"/>
  <c r="AJ453" i="12"/>
  <c r="AJ454" i="12"/>
  <c r="AJ455" i="12"/>
  <c r="AJ456" i="12"/>
  <c r="AJ457" i="12"/>
  <c r="AJ458" i="12"/>
  <c r="AJ459" i="12"/>
  <c r="AJ460" i="12"/>
  <c r="AJ461" i="12"/>
  <c r="AJ462" i="12"/>
  <c r="AJ463" i="12"/>
  <c r="AJ464" i="12"/>
  <c r="AJ465" i="12"/>
  <c r="AJ466" i="12"/>
  <c r="AJ467" i="12"/>
  <c r="AJ468" i="12"/>
  <c r="AJ469" i="12"/>
  <c r="AJ470" i="12"/>
  <c r="AJ471" i="12"/>
  <c r="AJ472" i="12"/>
  <c r="AJ473" i="12"/>
  <c r="AJ474" i="12"/>
  <c r="AJ475" i="12"/>
  <c r="AJ476" i="12"/>
  <c r="AJ477" i="12"/>
  <c r="AJ478" i="12"/>
  <c r="AJ479" i="12"/>
  <c r="AJ480" i="12"/>
  <c r="AJ481" i="12"/>
  <c r="AJ482" i="12"/>
  <c r="AJ483" i="12"/>
  <c r="AJ484" i="12"/>
  <c r="AJ485" i="12"/>
  <c r="AJ486" i="12"/>
  <c r="AJ487" i="12"/>
  <c r="AJ488" i="12"/>
  <c r="AJ489" i="12"/>
  <c r="AJ490" i="12"/>
  <c r="AJ491" i="12"/>
  <c r="AJ492" i="12"/>
  <c r="AJ493" i="12"/>
  <c r="AJ494" i="12"/>
  <c r="AJ495" i="12"/>
  <c r="AJ496" i="12"/>
  <c r="AJ497" i="12"/>
  <c r="AJ498" i="12"/>
  <c r="AJ499" i="12"/>
  <c r="AJ500" i="12"/>
  <c r="AJ501" i="12"/>
  <c r="AJ502" i="12"/>
  <c r="AJ503" i="12"/>
  <c r="AJ504" i="12"/>
  <c r="AJ505" i="12"/>
  <c r="AJ506" i="12"/>
  <c r="AJ507" i="12"/>
  <c r="AJ508" i="12"/>
  <c r="AJ509" i="12"/>
  <c r="AJ510" i="12"/>
  <c r="AJ511" i="12"/>
  <c r="AJ512" i="12"/>
  <c r="AJ513" i="12"/>
  <c r="AJ514" i="12"/>
  <c r="AJ515" i="12"/>
  <c r="AJ516" i="12"/>
  <c r="AJ517" i="12"/>
  <c r="AJ518" i="12"/>
  <c r="AJ519" i="12"/>
  <c r="AJ520" i="12"/>
  <c r="AJ521" i="12"/>
  <c r="AJ522" i="12"/>
  <c r="AJ523" i="12"/>
  <c r="AJ524" i="12"/>
  <c r="AJ525" i="12"/>
  <c r="AJ526" i="12"/>
  <c r="AJ527" i="12"/>
  <c r="AJ528" i="12"/>
  <c r="AJ529" i="12"/>
  <c r="AJ530" i="12"/>
  <c r="AJ531" i="12"/>
  <c r="AJ532" i="12"/>
  <c r="AJ533" i="12"/>
  <c r="AJ534" i="12"/>
  <c r="AJ535" i="12"/>
  <c r="AJ536" i="12"/>
  <c r="AJ537" i="12"/>
  <c r="AJ538" i="12"/>
  <c r="AJ539" i="12"/>
  <c r="AJ540" i="12"/>
  <c r="AJ541" i="12"/>
  <c r="AJ542" i="12"/>
  <c r="AJ543" i="12"/>
  <c r="AJ544" i="12"/>
  <c r="AJ545" i="12"/>
  <c r="AJ546" i="12"/>
  <c r="AJ547" i="12"/>
  <c r="AJ548" i="12"/>
  <c r="AJ549" i="12"/>
  <c r="AJ550" i="12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2" i="11"/>
  <c r="G73" i="11"/>
  <c r="G74" i="11"/>
  <c r="G75" i="11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96" i="11"/>
  <c r="G97" i="11"/>
  <c r="G98" i="11"/>
  <c r="G99" i="11"/>
  <c r="G100" i="11"/>
  <c r="G101" i="11"/>
  <c r="G102" i="11"/>
  <c r="G103" i="11"/>
  <c r="G104" i="11"/>
  <c r="G105" i="11"/>
  <c r="G106" i="11"/>
  <c r="G107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21" i="11"/>
  <c r="G122" i="11"/>
  <c r="G123" i="11"/>
  <c r="G124" i="11"/>
  <c r="G125" i="11"/>
  <c r="G126" i="11"/>
  <c r="G127" i="11"/>
  <c r="G128" i="11"/>
  <c r="G129" i="11"/>
  <c r="G130" i="11"/>
  <c r="G131" i="11"/>
  <c r="G132" i="11"/>
  <c r="G133" i="11"/>
  <c r="G134" i="11"/>
  <c r="G135" i="11"/>
  <c r="G136" i="11"/>
  <c r="G137" i="11"/>
  <c r="G138" i="11"/>
  <c r="G139" i="11"/>
  <c r="G140" i="11"/>
  <c r="G141" i="11"/>
  <c r="G142" i="11"/>
  <c r="G143" i="11"/>
  <c r="G144" i="11"/>
  <c r="G145" i="11"/>
  <c r="G146" i="11"/>
  <c r="G147" i="11"/>
  <c r="G148" i="11"/>
  <c r="G149" i="11"/>
  <c r="G150" i="11"/>
  <c r="G151" i="11"/>
  <c r="G152" i="11"/>
  <c r="G153" i="11"/>
  <c r="G154" i="11"/>
  <c r="G155" i="11"/>
  <c r="G156" i="11"/>
  <c r="G157" i="11"/>
  <c r="G158" i="11"/>
  <c r="G159" i="11"/>
  <c r="G160" i="11"/>
  <c r="G161" i="11"/>
  <c r="G162" i="11"/>
  <c r="G163" i="11"/>
  <c r="G164" i="11"/>
  <c r="G165" i="11"/>
  <c r="G166" i="11"/>
  <c r="G167" i="11"/>
  <c r="G168" i="11"/>
  <c r="G169" i="11"/>
  <c r="G170" i="11"/>
  <c r="G171" i="11"/>
  <c r="G172" i="11"/>
  <c r="G173" i="11"/>
  <c r="G174" i="11"/>
  <c r="G175" i="11"/>
  <c r="G176" i="11"/>
  <c r="G177" i="11"/>
  <c r="G178" i="11"/>
  <c r="G179" i="11"/>
  <c r="G180" i="11"/>
  <c r="G181" i="11"/>
  <c r="G182" i="11"/>
  <c r="G183" i="11"/>
  <c r="G184" i="11"/>
  <c r="G185" i="11"/>
  <c r="G186" i="11"/>
  <c r="G187" i="11"/>
  <c r="G188" i="11"/>
  <c r="G189" i="11"/>
  <c r="G190" i="11"/>
  <c r="G191" i="11"/>
  <c r="G192" i="11"/>
  <c r="G193" i="11"/>
  <c r="G194" i="11"/>
  <c r="G195" i="11"/>
  <c r="G196" i="11"/>
  <c r="G197" i="11"/>
  <c r="G198" i="11"/>
  <c r="G199" i="11"/>
  <c r="G200" i="11"/>
  <c r="G201" i="11"/>
  <c r="G202" i="11"/>
  <c r="G203" i="11"/>
  <c r="G204" i="11"/>
  <c r="G205" i="11"/>
  <c r="G206" i="11"/>
  <c r="G207" i="11"/>
  <c r="G208" i="11"/>
  <c r="G209" i="11"/>
  <c r="G210" i="11"/>
  <c r="G211" i="11"/>
  <c r="G212" i="11"/>
  <c r="G213" i="11"/>
  <c r="G214" i="11"/>
  <c r="G215" i="11"/>
  <c r="G216" i="11"/>
  <c r="G217" i="11"/>
  <c r="G218" i="11"/>
  <c r="G219" i="11"/>
  <c r="G220" i="11"/>
  <c r="G221" i="11"/>
  <c r="G222" i="11"/>
  <c r="G223" i="11"/>
  <c r="G224" i="11"/>
  <c r="G225" i="11"/>
  <c r="G226" i="11"/>
  <c r="G227" i="11"/>
  <c r="G228" i="11"/>
  <c r="G229" i="11"/>
  <c r="G230" i="11"/>
  <c r="G231" i="11"/>
  <c r="G232" i="11"/>
  <c r="G233" i="11"/>
  <c r="G234" i="11"/>
  <c r="G235" i="11"/>
  <c r="G236" i="11"/>
  <c r="G237" i="11"/>
  <c r="G238" i="11"/>
  <c r="G239" i="11"/>
  <c r="G240" i="11"/>
  <c r="G241" i="11"/>
  <c r="G242" i="11"/>
  <c r="G243" i="11"/>
  <c r="G244" i="11"/>
  <c r="G245" i="11"/>
  <c r="G246" i="11"/>
  <c r="G247" i="11"/>
  <c r="G248" i="11"/>
  <c r="G249" i="11"/>
  <c r="G250" i="11"/>
  <c r="G251" i="11"/>
  <c r="G252" i="11"/>
  <c r="G253" i="11"/>
  <c r="G254" i="11"/>
  <c r="G255" i="11"/>
  <c r="G256" i="11"/>
  <c r="G257" i="11"/>
  <c r="G258" i="11"/>
  <c r="G259" i="11"/>
  <c r="G260" i="11"/>
  <c r="G261" i="11"/>
  <c r="G262" i="11"/>
  <c r="G263" i="11"/>
  <c r="G264" i="11"/>
  <c r="G265" i="11"/>
  <c r="G266" i="11"/>
  <c r="G267" i="11"/>
  <c r="G268" i="11"/>
  <c r="G269" i="11"/>
  <c r="G270" i="11"/>
  <c r="G271" i="11"/>
  <c r="G272" i="11"/>
  <c r="G273" i="11"/>
  <c r="G274" i="11"/>
  <c r="G275" i="11"/>
  <c r="G276" i="11"/>
  <c r="G277" i="11"/>
  <c r="G278" i="11"/>
  <c r="G279" i="11"/>
  <c r="G280" i="11"/>
  <c r="G281" i="11"/>
  <c r="G282" i="11"/>
  <c r="G283" i="11"/>
  <c r="G284" i="11"/>
  <c r="G285" i="11"/>
  <c r="G286" i="11"/>
  <c r="G287" i="11"/>
  <c r="G288" i="11"/>
  <c r="G289" i="11"/>
  <c r="G290" i="11"/>
  <c r="G291" i="11"/>
  <c r="G292" i="11"/>
  <c r="G293" i="11"/>
  <c r="G294" i="11"/>
  <c r="G295" i="11"/>
  <c r="G296" i="11"/>
  <c r="G297" i="11"/>
  <c r="G298" i="11"/>
  <c r="G299" i="11"/>
  <c r="G300" i="11"/>
  <c r="G301" i="11"/>
  <c r="G302" i="11"/>
  <c r="G303" i="11"/>
  <c r="G304" i="11"/>
  <c r="G305" i="11"/>
  <c r="G306" i="11"/>
  <c r="G307" i="11"/>
  <c r="G308" i="11"/>
  <c r="G309" i="11"/>
  <c r="G310" i="11"/>
  <c r="G311" i="11"/>
  <c r="G312" i="11"/>
  <c r="G313" i="11"/>
  <c r="G314" i="11"/>
  <c r="G315" i="11"/>
  <c r="G316" i="11"/>
  <c r="G317" i="11"/>
  <c r="G318" i="11"/>
  <c r="G319" i="11"/>
  <c r="G320" i="11"/>
  <c r="G321" i="11"/>
  <c r="G322" i="11"/>
  <c r="G323" i="11"/>
  <c r="G324" i="11"/>
  <c r="G325" i="11"/>
  <c r="G326" i="11"/>
  <c r="G327" i="11"/>
  <c r="G328" i="11"/>
  <c r="G329" i="11"/>
  <c r="G330" i="11"/>
  <c r="G331" i="11"/>
  <c r="G332" i="11"/>
  <c r="G333" i="11"/>
  <c r="G334" i="11"/>
  <c r="G335" i="11"/>
  <c r="G336" i="11"/>
  <c r="G337" i="11"/>
  <c r="G338" i="11"/>
  <c r="G339" i="11"/>
  <c r="G340" i="11"/>
  <c r="G341" i="11"/>
  <c r="G342" i="11"/>
  <c r="G343" i="11"/>
  <c r="G344" i="11"/>
  <c r="G345" i="11"/>
  <c r="G346" i="11"/>
  <c r="G347" i="11"/>
  <c r="G348" i="11"/>
  <c r="G349" i="11"/>
  <c r="G350" i="11"/>
  <c r="G351" i="11"/>
  <c r="G352" i="11"/>
  <c r="G353" i="11"/>
  <c r="G354" i="11"/>
  <c r="G355" i="11"/>
  <c r="G356" i="11"/>
  <c r="G357" i="11"/>
  <c r="G358" i="11"/>
  <c r="G359" i="11"/>
  <c r="G360" i="11"/>
  <c r="G361" i="11"/>
  <c r="G362" i="11"/>
  <c r="G363" i="11"/>
  <c r="G364" i="11"/>
  <c r="G365" i="11"/>
  <c r="G366" i="11"/>
  <c r="G367" i="11"/>
  <c r="G368" i="11"/>
  <c r="G369" i="11"/>
  <c r="G370" i="11"/>
  <c r="G371" i="11"/>
  <c r="G372" i="11"/>
  <c r="G373" i="11"/>
  <c r="G374" i="11"/>
  <c r="G375" i="11"/>
  <c r="G376" i="11"/>
  <c r="G377" i="11"/>
  <c r="G378" i="11"/>
  <c r="G379" i="11"/>
  <c r="G380" i="11"/>
  <c r="G381" i="11"/>
  <c r="G382" i="11"/>
  <c r="G383" i="11"/>
  <c r="G384" i="11"/>
  <c r="G385" i="11"/>
  <c r="G386" i="11"/>
  <c r="G387" i="11"/>
  <c r="G388" i="11"/>
  <c r="G389" i="11"/>
  <c r="G390" i="11"/>
  <c r="G391" i="11"/>
  <c r="G392" i="11"/>
  <c r="G393" i="11"/>
  <c r="G394" i="11"/>
  <c r="G395" i="11"/>
  <c r="G396" i="11"/>
  <c r="G397" i="11"/>
  <c r="G398" i="11"/>
  <c r="G399" i="11"/>
  <c r="G400" i="11"/>
  <c r="G401" i="11"/>
  <c r="G402" i="11"/>
  <c r="G403" i="11"/>
  <c r="G404" i="11"/>
  <c r="G405" i="11"/>
  <c r="G406" i="11"/>
  <c r="G407" i="11"/>
  <c r="G408" i="11"/>
  <c r="G409" i="11"/>
  <c r="G410" i="11"/>
  <c r="G411" i="11"/>
  <c r="G412" i="11"/>
  <c r="G413" i="11"/>
  <c r="G414" i="11"/>
  <c r="G415" i="11"/>
  <c r="G416" i="11"/>
  <c r="G417" i="11"/>
  <c r="G418" i="11"/>
  <c r="G419" i="11"/>
  <c r="G420" i="11"/>
  <c r="G421" i="11"/>
  <c r="G422" i="11"/>
  <c r="G423" i="11"/>
  <c r="G424" i="11"/>
  <c r="G425" i="11"/>
  <c r="G426" i="11"/>
  <c r="G427" i="11"/>
  <c r="G428" i="11"/>
  <c r="G429" i="11"/>
  <c r="G430" i="11"/>
  <c r="G431" i="11"/>
  <c r="G432" i="11"/>
  <c r="G433" i="11"/>
  <c r="G434" i="11"/>
  <c r="G435" i="11"/>
  <c r="G436" i="11"/>
  <c r="G437" i="11"/>
  <c r="G438" i="11"/>
  <c r="G439" i="11"/>
  <c r="G440" i="11"/>
  <c r="G441" i="11"/>
  <c r="G442" i="11"/>
  <c r="G443" i="11"/>
  <c r="G444" i="11"/>
  <c r="G445" i="11"/>
  <c r="G446" i="11"/>
  <c r="G447" i="11"/>
  <c r="G448" i="11"/>
  <c r="G449" i="11"/>
  <c r="G450" i="11"/>
  <c r="G451" i="11"/>
  <c r="G452" i="11"/>
  <c r="G453" i="11"/>
  <c r="G454" i="11"/>
  <c r="G455" i="11"/>
  <c r="G456" i="11"/>
  <c r="G457" i="11"/>
  <c r="G458" i="11"/>
  <c r="G459" i="11"/>
  <c r="G460" i="11"/>
  <c r="G461" i="11"/>
  <c r="G462" i="11"/>
  <c r="G463" i="11"/>
  <c r="G464" i="11"/>
  <c r="G465" i="11"/>
  <c r="G466" i="11"/>
  <c r="G467" i="11"/>
  <c r="G468" i="11"/>
  <c r="G469" i="11"/>
  <c r="G470" i="11"/>
  <c r="G471" i="11"/>
  <c r="G472" i="11"/>
  <c r="G473" i="11"/>
  <c r="G474" i="11"/>
  <c r="G475" i="11"/>
  <c r="G476" i="11"/>
  <c r="G477" i="11"/>
  <c r="G478" i="11"/>
  <c r="G479" i="11"/>
  <c r="G480" i="11"/>
  <c r="G481" i="11"/>
  <c r="G482" i="11"/>
  <c r="G483" i="11"/>
  <c r="G484" i="11"/>
  <c r="G485" i="11"/>
  <c r="G486" i="11"/>
  <c r="G487" i="11"/>
  <c r="G488" i="11"/>
  <c r="G489" i="11"/>
  <c r="G490" i="11"/>
  <c r="G491" i="11"/>
  <c r="G492" i="11"/>
  <c r="G493" i="11"/>
  <c r="G494" i="11"/>
  <c r="G495" i="11"/>
  <c r="G496" i="11"/>
  <c r="G497" i="11"/>
  <c r="G498" i="11"/>
  <c r="G499" i="11"/>
  <c r="G500" i="11"/>
  <c r="G501" i="11"/>
  <c r="G502" i="11"/>
  <c r="G503" i="11"/>
  <c r="G504" i="11"/>
  <c r="G505" i="11"/>
  <c r="G506" i="11"/>
  <c r="G507" i="11"/>
  <c r="G508" i="11"/>
  <c r="G509" i="11"/>
  <c r="G510" i="11"/>
  <c r="G511" i="11"/>
  <c r="G512" i="11"/>
  <c r="G513" i="11"/>
  <c r="G514" i="11"/>
  <c r="G515" i="11"/>
  <c r="G516" i="11"/>
  <c r="G517" i="11"/>
  <c r="G518" i="11"/>
  <c r="G519" i="11"/>
  <c r="G520" i="11"/>
  <c r="G521" i="11"/>
  <c r="G522" i="11"/>
  <c r="G523" i="11"/>
  <c r="G524" i="11"/>
  <c r="G525" i="11"/>
  <c r="G526" i="11"/>
  <c r="G527" i="11"/>
  <c r="G528" i="11"/>
  <c r="G529" i="11"/>
  <c r="G530" i="11"/>
  <c r="G531" i="11"/>
  <c r="G532" i="11"/>
  <c r="G533" i="11"/>
  <c r="G534" i="11"/>
  <c r="G535" i="11"/>
  <c r="G536" i="11"/>
  <c r="G537" i="11"/>
  <c r="G538" i="11"/>
  <c r="G539" i="11"/>
  <c r="G540" i="11"/>
  <c r="G541" i="11"/>
  <c r="G542" i="11"/>
  <c r="G543" i="11"/>
  <c r="G544" i="11"/>
  <c r="G545" i="11"/>
  <c r="G546" i="11"/>
  <c r="G547" i="11"/>
  <c r="G548" i="11"/>
  <c r="G549" i="11"/>
  <c r="G550" i="11"/>
  <c r="N54" i="11"/>
  <c r="N55" i="11"/>
  <c r="N56" i="11"/>
  <c r="N57" i="11"/>
  <c r="N58" i="11"/>
  <c r="N59" i="11"/>
  <c r="N60" i="11"/>
  <c r="N61" i="11"/>
  <c r="N62" i="11"/>
  <c r="N63" i="11"/>
  <c r="N64" i="11"/>
  <c r="N65" i="11"/>
  <c r="N66" i="11"/>
  <c r="N67" i="11"/>
  <c r="N68" i="11"/>
  <c r="N69" i="11"/>
  <c r="N70" i="11"/>
  <c r="N71" i="11"/>
  <c r="N72" i="11"/>
  <c r="N73" i="11"/>
  <c r="N74" i="11"/>
  <c r="N75" i="11"/>
  <c r="N76" i="11"/>
  <c r="N77" i="11"/>
  <c r="N78" i="11"/>
  <c r="N79" i="11"/>
  <c r="N80" i="11"/>
  <c r="N81" i="11"/>
  <c r="N82" i="11"/>
  <c r="N83" i="11"/>
  <c r="N84" i="11"/>
  <c r="N85" i="11"/>
  <c r="N86" i="11"/>
  <c r="N87" i="11"/>
  <c r="N88" i="11"/>
  <c r="N89" i="11"/>
  <c r="N90" i="11"/>
  <c r="N91" i="11"/>
  <c r="N92" i="11"/>
  <c r="N93" i="11"/>
  <c r="N94" i="11"/>
  <c r="N95" i="11"/>
  <c r="N96" i="11"/>
  <c r="N97" i="11"/>
  <c r="N98" i="11"/>
  <c r="N99" i="11"/>
  <c r="N100" i="11"/>
  <c r="N101" i="11"/>
  <c r="N102" i="11"/>
  <c r="N103" i="11"/>
  <c r="N104" i="11"/>
  <c r="N105" i="11"/>
  <c r="N106" i="11"/>
  <c r="N107" i="11"/>
  <c r="N108" i="11"/>
  <c r="N109" i="11"/>
  <c r="N110" i="11"/>
  <c r="N111" i="11"/>
  <c r="N112" i="11"/>
  <c r="N113" i="11"/>
  <c r="N114" i="11"/>
  <c r="N115" i="11"/>
  <c r="N116" i="11"/>
  <c r="N117" i="11"/>
  <c r="N118" i="11"/>
  <c r="N119" i="11"/>
  <c r="N120" i="11"/>
  <c r="N121" i="11"/>
  <c r="N122" i="11"/>
  <c r="N123" i="11"/>
  <c r="N124" i="11"/>
  <c r="N125" i="11"/>
  <c r="N126" i="11"/>
  <c r="N127" i="11"/>
  <c r="N128" i="11"/>
  <c r="N129" i="11"/>
  <c r="N130" i="11"/>
  <c r="N131" i="11"/>
  <c r="N132" i="11"/>
  <c r="N133" i="11"/>
  <c r="N134" i="11"/>
  <c r="N135" i="11"/>
  <c r="N136" i="11"/>
  <c r="N137" i="11"/>
  <c r="N138" i="11"/>
  <c r="N139" i="11"/>
  <c r="N140" i="11"/>
  <c r="N141" i="11"/>
  <c r="N142" i="11"/>
  <c r="N143" i="11"/>
  <c r="N144" i="11"/>
  <c r="N145" i="11"/>
  <c r="N146" i="11"/>
  <c r="N147" i="11"/>
  <c r="N148" i="11"/>
  <c r="N149" i="11"/>
  <c r="N150" i="11"/>
  <c r="N151" i="11"/>
  <c r="N152" i="11"/>
  <c r="N153" i="11"/>
  <c r="N154" i="11"/>
  <c r="N155" i="11"/>
  <c r="N156" i="11"/>
  <c r="N157" i="11"/>
  <c r="N158" i="11"/>
  <c r="N159" i="11"/>
  <c r="N160" i="11"/>
  <c r="N161" i="11"/>
  <c r="N162" i="11"/>
  <c r="N163" i="11"/>
  <c r="N164" i="11"/>
  <c r="N165" i="11"/>
  <c r="N166" i="11"/>
  <c r="N167" i="11"/>
  <c r="N168" i="11"/>
  <c r="N169" i="11"/>
  <c r="N170" i="11"/>
  <c r="N171" i="11"/>
  <c r="N172" i="11"/>
  <c r="N173" i="11"/>
  <c r="N174" i="11"/>
  <c r="N175" i="11"/>
  <c r="N176" i="11"/>
  <c r="N177" i="11"/>
  <c r="N178" i="11"/>
  <c r="N179" i="11"/>
  <c r="N180" i="11"/>
  <c r="N181" i="11"/>
  <c r="N182" i="11"/>
  <c r="N183" i="11"/>
  <c r="N184" i="11"/>
  <c r="N185" i="11"/>
  <c r="N186" i="11"/>
  <c r="N187" i="11"/>
  <c r="N188" i="11"/>
  <c r="N189" i="11"/>
  <c r="N190" i="11"/>
  <c r="N191" i="11"/>
  <c r="N192" i="11"/>
  <c r="N193" i="11"/>
  <c r="N194" i="11"/>
  <c r="N195" i="11"/>
  <c r="N196" i="11"/>
  <c r="N197" i="11"/>
  <c r="N198" i="11"/>
  <c r="N199" i="11"/>
  <c r="N200" i="11"/>
  <c r="N201" i="11"/>
  <c r="N202" i="11"/>
  <c r="N203" i="11"/>
  <c r="N204" i="11"/>
  <c r="N205" i="11"/>
  <c r="N206" i="11"/>
  <c r="N207" i="11"/>
  <c r="N208" i="11"/>
  <c r="N209" i="11"/>
  <c r="N210" i="11"/>
  <c r="N211" i="11"/>
  <c r="N212" i="11"/>
  <c r="N213" i="11"/>
  <c r="N214" i="11"/>
  <c r="N215" i="11"/>
  <c r="N216" i="11"/>
  <c r="N217" i="11"/>
  <c r="N218" i="11"/>
  <c r="N219" i="11"/>
  <c r="N220" i="11"/>
  <c r="N221" i="11"/>
  <c r="N222" i="11"/>
  <c r="N223" i="11"/>
  <c r="N224" i="11"/>
  <c r="N225" i="11"/>
  <c r="N226" i="11"/>
  <c r="N227" i="11"/>
  <c r="N228" i="11"/>
  <c r="N229" i="11"/>
  <c r="N230" i="11"/>
  <c r="N231" i="11"/>
  <c r="N232" i="11"/>
  <c r="N233" i="11"/>
  <c r="N234" i="11"/>
  <c r="N235" i="11"/>
  <c r="N236" i="11"/>
  <c r="N237" i="11"/>
  <c r="N238" i="11"/>
  <c r="N239" i="11"/>
  <c r="N240" i="11"/>
  <c r="N241" i="11"/>
  <c r="N242" i="11"/>
  <c r="N243" i="11"/>
  <c r="N244" i="11"/>
  <c r="N245" i="11"/>
  <c r="N246" i="11"/>
  <c r="N247" i="11"/>
  <c r="N248" i="11"/>
  <c r="N249" i="11"/>
  <c r="N250" i="11"/>
  <c r="N251" i="11"/>
  <c r="N252" i="11"/>
  <c r="N253" i="11"/>
  <c r="N254" i="11"/>
  <c r="N255" i="11"/>
  <c r="N256" i="11"/>
  <c r="N257" i="11"/>
  <c r="N258" i="11"/>
  <c r="N259" i="11"/>
  <c r="N260" i="11"/>
  <c r="N261" i="11"/>
  <c r="N262" i="11"/>
  <c r="N263" i="11"/>
  <c r="N264" i="11"/>
  <c r="N265" i="11"/>
  <c r="N266" i="11"/>
  <c r="N267" i="11"/>
  <c r="N268" i="11"/>
  <c r="N269" i="11"/>
  <c r="N270" i="11"/>
  <c r="N271" i="11"/>
  <c r="N272" i="11"/>
  <c r="N273" i="11"/>
  <c r="N274" i="11"/>
  <c r="N275" i="11"/>
  <c r="N276" i="11"/>
  <c r="N277" i="11"/>
  <c r="N278" i="11"/>
  <c r="N279" i="11"/>
  <c r="N280" i="11"/>
  <c r="N281" i="11"/>
  <c r="N282" i="11"/>
  <c r="N283" i="11"/>
  <c r="N284" i="11"/>
  <c r="N285" i="11"/>
  <c r="N286" i="11"/>
  <c r="N287" i="11"/>
  <c r="N288" i="11"/>
  <c r="N289" i="11"/>
  <c r="N290" i="11"/>
  <c r="N291" i="11"/>
  <c r="N292" i="11"/>
  <c r="N293" i="11"/>
  <c r="N294" i="11"/>
  <c r="N295" i="11"/>
  <c r="N296" i="11"/>
  <c r="N297" i="11"/>
  <c r="N298" i="11"/>
  <c r="N299" i="11"/>
  <c r="N300" i="11"/>
  <c r="N301" i="11"/>
  <c r="N302" i="11"/>
  <c r="N303" i="11"/>
  <c r="N304" i="11"/>
  <c r="N305" i="11"/>
  <c r="N306" i="11"/>
  <c r="N307" i="11"/>
  <c r="N308" i="11"/>
  <c r="N309" i="11"/>
  <c r="N310" i="11"/>
  <c r="N311" i="11"/>
  <c r="N312" i="11"/>
  <c r="N313" i="11"/>
  <c r="N314" i="11"/>
  <c r="N315" i="11"/>
  <c r="N316" i="11"/>
  <c r="N317" i="11"/>
  <c r="N318" i="11"/>
  <c r="N319" i="11"/>
  <c r="N320" i="11"/>
  <c r="N321" i="11"/>
  <c r="N322" i="11"/>
  <c r="N323" i="11"/>
  <c r="N324" i="11"/>
  <c r="N325" i="11"/>
  <c r="N326" i="11"/>
  <c r="N327" i="11"/>
  <c r="N328" i="11"/>
  <c r="N329" i="11"/>
  <c r="N330" i="11"/>
  <c r="N331" i="11"/>
  <c r="N332" i="11"/>
  <c r="N333" i="11"/>
  <c r="N334" i="11"/>
  <c r="N335" i="11"/>
  <c r="N336" i="11"/>
  <c r="N337" i="11"/>
  <c r="N338" i="11"/>
  <c r="N339" i="11"/>
  <c r="N340" i="11"/>
  <c r="N341" i="11"/>
  <c r="N342" i="11"/>
  <c r="N343" i="11"/>
  <c r="N344" i="11"/>
  <c r="N345" i="11"/>
  <c r="N346" i="11"/>
  <c r="N347" i="11"/>
  <c r="N348" i="11"/>
  <c r="N349" i="11"/>
  <c r="N350" i="11"/>
  <c r="N351" i="11"/>
  <c r="N352" i="11"/>
  <c r="N353" i="11"/>
  <c r="N354" i="11"/>
  <c r="N355" i="11"/>
  <c r="N356" i="11"/>
  <c r="N357" i="11"/>
  <c r="N358" i="11"/>
  <c r="N359" i="11"/>
  <c r="N360" i="11"/>
  <c r="N361" i="11"/>
  <c r="N362" i="11"/>
  <c r="N363" i="11"/>
  <c r="N364" i="11"/>
  <c r="N365" i="11"/>
  <c r="N366" i="11"/>
  <c r="N367" i="11"/>
  <c r="N368" i="11"/>
  <c r="N369" i="11"/>
  <c r="N370" i="11"/>
  <c r="N371" i="11"/>
  <c r="N372" i="11"/>
  <c r="N373" i="11"/>
  <c r="N374" i="11"/>
  <c r="N375" i="11"/>
  <c r="N376" i="11"/>
  <c r="N377" i="11"/>
  <c r="N378" i="11"/>
  <c r="N379" i="11"/>
  <c r="N380" i="11"/>
  <c r="N381" i="11"/>
  <c r="N382" i="11"/>
  <c r="N383" i="11"/>
  <c r="N384" i="11"/>
  <c r="N385" i="11"/>
  <c r="N386" i="11"/>
  <c r="N387" i="11"/>
  <c r="N388" i="11"/>
  <c r="N389" i="11"/>
  <c r="N390" i="11"/>
  <c r="N391" i="11"/>
  <c r="N392" i="11"/>
  <c r="N393" i="11"/>
  <c r="N394" i="11"/>
  <c r="N395" i="11"/>
  <c r="N396" i="11"/>
  <c r="N397" i="11"/>
  <c r="N398" i="11"/>
  <c r="N399" i="11"/>
  <c r="N400" i="11"/>
  <c r="N401" i="11"/>
  <c r="N402" i="11"/>
  <c r="N403" i="11"/>
  <c r="N404" i="11"/>
  <c r="N405" i="11"/>
  <c r="N406" i="11"/>
  <c r="N407" i="11"/>
  <c r="N408" i="11"/>
  <c r="N409" i="11"/>
  <c r="N410" i="11"/>
  <c r="N411" i="11"/>
  <c r="N412" i="11"/>
  <c r="N413" i="11"/>
  <c r="N414" i="11"/>
  <c r="N415" i="11"/>
  <c r="N416" i="11"/>
  <c r="N417" i="11"/>
  <c r="N418" i="11"/>
  <c r="N419" i="11"/>
  <c r="N420" i="11"/>
  <c r="N421" i="11"/>
  <c r="N422" i="11"/>
  <c r="N423" i="11"/>
  <c r="N424" i="11"/>
  <c r="N425" i="11"/>
  <c r="N426" i="11"/>
  <c r="N427" i="11"/>
  <c r="N428" i="11"/>
  <c r="N429" i="11"/>
  <c r="N430" i="11"/>
  <c r="N431" i="11"/>
  <c r="N432" i="11"/>
  <c r="N433" i="11"/>
  <c r="N434" i="11"/>
  <c r="N435" i="11"/>
  <c r="N436" i="11"/>
  <c r="N437" i="11"/>
  <c r="N438" i="11"/>
  <c r="N439" i="11"/>
  <c r="N440" i="11"/>
  <c r="N441" i="11"/>
  <c r="N442" i="11"/>
  <c r="N443" i="11"/>
  <c r="N444" i="11"/>
  <c r="N445" i="11"/>
  <c r="N446" i="11"/>
  <c r="N447" i="11"/>
  <c r="N448" i="11"/>
  <c r="N449" i="11"/>
  <c r="N450" i="11"/>
  <c r="N451" i="11"/>
  <c r="N452" i="11"/>
  <c r="N453" i="11"/>
  <c r="N454" i="11"/>
  <c r="N455" i="11"/>
  <c r="N456" i="11"/>
  <c r="N457" i="11"/>
  <c r="N458" i="11"/>
  <c r="N459" i="11"/>
  <c r="N460" i="11"/>
  <c r="N461" i="11"/>
  <c r="N462" i="11"/>
  <c r="N463" i="11"/>
  <c r="N464" i="11"/>
  <c r="N465" i="11"/>
  <c r="N466" i="11"/>
  <c r="N467" i="11"/>
  <c r="N468" i="11"/>
  <c r="N469" i="11"/>
  <c r="N470" i="11"/>
  <c r="N471" i="11"/>
  <c r="N472" i="11"/>
  <c r="N473" i="11"/>
  <c r="N474" i="11"/>
  <c r="N475" i="11"/>
  <c r="N476" i="11"/>
  <c r="N477" i="11"/>
  <c r="N478" i="11"/>
  <c r="N479" i="11"/>
  <c r="N480" i="11"/>
  <c r="N481" i="11"/>
  <c r="N482" i="11"/>
  <c r="N483" i="11"/>
  <c r="N484" i="11"/>
  <c r="N485" i="11"/>
  <c r="N486" i="11"/>
  <c r="N487" i="11"/>
  <c r="N488" i="11"/>
  <c r="N489" i="11"/>
  <c r="N490" i="11"/>
  <c r="N491" i="11"/>
  <c r="N492" i="11"/>
  <c r="N493" i="11"/>
  <c r="N494" i="11"/>
  <c r="N495" i="11"/>
  <c r="N496" i="11"/>
  <c r="N497" i="11"/>
  <c r="N498" i="11"/>
  <c r="N499" i="11"/>
  <c r="N500" i="11"/>
  <c r="N501" i="11"/>
  <c r="N502" i="11"/>
  <c r="N503" i="11"/>
  <c r="N504" i="11"/>
  <c r="N505" i="11"/>
  <c r="N506" i="11"/>
  <c r="N507" i="11"/>
  <c r="N508" i="11"/>
  <c r="N509" i="11"/>
  <c r="N510" i="11"/>
  <c r="N511" i="11"/>
  <c r="N512" i="11"/>
  <c r="N513" i="11"/>
  <c r="N514" i="11"/>
  <c r="N515" i="11"/>
  <c r="N516" i="11"/>
  <c r="N517" i="11"/>
  <c r="N518" i="11"/>
  <c r="N519" i="11"/>
  <c r="N520" i="11"/>
  <c r="N521" i="11"/>
  <c r="N522" i="11"/>
  <c r="N523" i="11"/>
  <c r="N524" i="11"/>
  <c r="N525" i="11"/>
  <c r="N526" i="11"/>
  <c r="N527" i="11"/>
  <c r="N528" i="11"/>
  <c r="N529" i="11"/>
  <c r="N530" i="11"/>
  <c r="N531" i="11"/>
  <c r="N532" i="11"/>
  <c r="N533" i="11"/>
  <c r="N534" i="11"/>
  <c r="N535" i="11"/>
  <c r="N536" i="11"/>
  <c r="N537" i="11"/>
  <c r="N538" i="11"/>
  <c r="N539" i="11"/>
  <c r="N540" i="11"/>
  <c r="N541" i="11"/>
  <c r="N542" i="11"/>
  <c r="N543" i="11"/>
  <c r="N544" i="11"/>
  <c r="N545" i="11"/>
  <c r="N546" i="11"/>
  <c r="N547" i="11"/>
  <c r="N548" i="11"/>
  <c r="N549" i="11"/>
  <c r="N550" i="11"/>
  <c r="X54" i="11"/>
  <c r="X55" i="11"/>
  <c r="X56" i="11"/>
  <c r="X57" i="11"/>
  <c r="X58" i="11"/>
  <c r="X59" i="11"/>
  <c r="X60" i="11"/>
  <c r="X61" i="11"/>
  <c r="X62" i="11"/>
  <c r="X63" i="11"/>
  <c r="X64" i="11"/>
  <c r="X65" i="11"/>
  <c r="X66" i="11"/>
  <c r="X67" i="11"/>
  <c r="X68" i="11"/>
  <c r="X69" i="11"/>
  <c r="X70" i="11"/>
  <c r="X71" i="11"/>
  <c r="X72" i="11"/>
  <c r="X73" i="11"/>
  <c r="X74" i="11"/>
  <c r="X75" i="11"/>
  <c r="X76" i="11"/>
  <c r="X77" i="11"/>
  <c r="X78" i="11"/>
  <c r="X79" i="11"/>
  <c r="X80" i="11"/>
  <c r="X81" i="11"/>
  <c r="X82" i="11"/>
  <c r="X83" i="11"/>
  <c r="X84" i="11"/>
  <c r="X85" i="11"/>
  <c r="X86" i="11"/>
  <c r="X87" i="11"/>
  <c r="X88" i="11"/>
  <c r="X89" i="11"/>
  <c r="X90" i="11"/>
  <c r="X91" i="11"/>
  <c r="X92" i="11"/>
  <c r="X93" i="11"/>
  <c r="X94" i="11"/>
  <c r="X95" i="11"/>
  <c r="X96" i="11"/>
  <c r="X97" i="11"/>
  <c r="X98" i="11"/>
  <c r="X99" i="11"/>
  <c r="X100" i="11"/>
  <c r="X101" i="11"/>
  <c r="X102" i="11"/>
  <c r="X103" i="11"/>
  <c r="X104" i="11"/>
  <c r="X105" i="11"/>
  <c r="X106" i="11"/>
  <c r="X107" i="11"/>
  <c r="X108" i="11"/>
  <c r="X109" i="11"/>
  <c r="X110" i="11"/>
  <c r="X111" i="11"/>
  <c r="X112" i="11"/>
  <c r="X113" i="11"/>
  <c r="X114" i="11"/>
  <c r="X115" i="11"/>
  <c r="X116" i="11"/>
  <c r="X117" i="11"/>
  <c r="X118" i="11"/>
  <c r="X119" i="11"/>
  <c r="X120" i="11"/>
  <c r="X121" i="11"/>
  <c r="X122" i="11"/>
  <c r="X123" i="11"/>
  <c r="X124" i="11"/>
  <c r="X125" i="11"/>
  <c r="X126" i="11"/>
  <c r="X127" i="11"/>
  <c r="X128" i="11"/>
  <c r="X129" i="11"/>
  <c r="X130" i="11"/>
  <c r="X131" i="11"/>
  <c r="X132" i="11"/>
  <c r="X133" i="11"/>
  <c r="X134" i="11"/>
  <c r="X135" i="11"/>
  <c r="X136" i="11"/>
  <c r="X137" i="11"/>
  <c r="X138" i="11"/>
  <c r="X139" i="11"/>
  <c r="X140" i="11"/>
  <c r="X141" i="11"/>
  <c r="X142" i="11"/>
  <c r="X143" i="11"/>
  <c r="X144" i="11"/>
  <c r="X145" i="11"/>
  <c r="X146" i="11"/>
  <c r="X147" i="11"/>
  <c r="X148" i="11"/>
  <c r="X149" i="11"/>
  <c r="X150" i="11"/>
  <c r="X151" i="11"/>
  <c r="X152" i="11"/>
  <c r="X153" i="11"/>
  <c r="X154" i="11"/>
  <c r="X155" i="11"/>
  <c r="X156" i="11"/>
  <c r="X157" i="11"/>
  <c r="X158" i="11"/>
  <c r="X159" i="11"/>
  <c r="X160" i="11"/>
  <c r="X161" i="11"/>
  <c r="X162" i="11"/>
  <c r="X163" i="11"/>
  <c r="X164" i="11"/>
  <c r="X165" i="11"/>
  <c r="X166" i="11"/>
  <c r="X167" i="11"/>
  <c r="X168" i="11"/>
  <c r="X169" i="11"/>
  <c r="X170" i="11"/>
  <c r="X171" i="11"/>
  <c r="X172" i="11"/>
  <c r="X173" i="11"/>
  <c r="X174" i="11"/>
  <c r="X175" i="11"/>
  <c r="X176" i="11"/>
  <c r="X177" i="11"/>
  <c r="X178" i="11"/>
  <c r="X179" i="11"/>
  <c r="X180" i="11"/>
  <c r="X181" i="11"/>
  <c r="X182" i="11"/>
  <c r="X183" i="11"/>
  <c r="X184" i="11"/>
  <c r="X185" i="11"/>
  <c r="X186" i="11"/>
  <c r="X187" i="11"/>
  <c r="X188" i="11"/>
  <c r="X189" i="11"/>
  <c r="X190" i="11"/>
  <c r="X191" i="11"/>
  <c r="X192" i="11"/>
  <c r="X193" i="11"/>
  <c r="X194" i="11"/>
  <c r="X195" i="11"/>
  <c r="X196" i="11"/>
  <c r="X197" i="11"/>
  <c r="X198" i="11"/>
  <c r="X199" i="11"/>
  <c r="X200" i="11"/>
  <c r="X201" i="11"/>
  <c r="X202" i="11"/>
  <c r="X203" i="11"/>
  <c r="X204" i="11"/>
  <c r="X205" i="11"/>
  <c r="X206" i="11"/>
  <c r="X207" i="11"/>
  <c r="X208" i="11"/>
  <c r="X209" i="11"/>
  <c r="X210" i="11"/>
  <c r="X211" i="11"/>
  <c r="X212" i="11"/>
  <c r="X213" i="11"/>
  <c r="X214" i="11"/>
  <c r="X215" i="11"/>
  <c r="X216" i="11"/>
  <c r="X217" i="11"/>
  <c r="X218" i="11"/>
  <c r="X219" i="11"/>
  <c r="X220" i="11"/>
  <c r="X221" i="11"/>
  <c r="X222" i="11"/>
  <c r="X223" i="11"/>
  <c r="X224" i="11"/>
  <c r="X225" i="11"/>
  <c r="X226" i="11"/>
  <c r="X227" i="11"/>
  <c r="X228" i="11"/>
  <c r="X229" i="11"/>
  <c r="X230" i="11"/>
  <c r="X231" i="11"/>
  <c r="X232" i="11"/>
  <c r="X233" i="11"/>
  <c r="X234" i="11"/>
  <c r="X235" i="11"/>
  <c r="X236" i="11"/>
  <c r="X237" i="11"/>
  <c r="X238" i="11"/>
  <c r="X239" i="11"/>
  <c r="X240" i="11"/>
  <c r="X241" i="11"/>
  <c r="X242" i="11"/>
  <c r="X243" i="11"/>
  <c r="X244" i="11"/>
  <c r="X245" i="11"/>
  <c r="X246" i="11"/>
  <c r="X247" i="11"/>
  <c r="X248" i="11"/>
  <c r="X249" i="11"/>
  <c r="X250" i="11"/>
  <c r="X251" i="11"/>
  <c r="X252" i="11"/>
  <c r="X253" i="11"/>
  <c r="X254" i="11"/>
  <c r="X255" i="11"/>
  <c r="X256" i="11"/>
  <c r="X257" i="11"/>
  <c r="X258" i="11"/>
  <c r="X259" i="11"/>
  <c r="X260" i="11"/>
  <c r="X261" i="11"/>
  <c r="X262" i="11"/>
  <c r="X263" i="11"/>
  <c r="X264" i="11"/>
  <c r="X265" i="11"/>
  <c r="X266" i="11"/>
  <c r="X267" i="11"/>
  <c r="X268" i="11"/>
  <c r="X269" i="11"/>
  <c r="X270" i="11"/>
  <c r="X271" i="11"/>
  <c r="X272" i="11"/>
  <c r="X273" i="11"/>
  <c r="X274" i="11"/>
  <c r="X275" i="11"/>
  <c r="X276" i="11"/>
  <c r="X277" i="11"/>
  <c r="X278" i="11"/>
  <c r="X279" i="11"/>
  <c r="X280" i="11"/>
  <c r="X281" i="11"/>
  <c r="X282" i="11"/>
  <c r="X283" i="11"/>
  <c r="X284" i="11"/>
  <c r="X285" i="11"/>
  <c r="X286" i="11"/>
  <c r="X287" i="11"/>
  <c r="X288" i="11"/>
  <c r="X289" i="11"/>
  <c r="X290" i="11"/>
  <c r="X291" i="11"/>
  <c r="X292" i="11"/>
  <c r="X293" i="11"/>
  <c r="X294" i="11"/>
  <c r="X295" i="11"/>
  <c r="X296" i="11"/>
  <c r="X297" i="11"/>
  <c r="X298" i="11"/>
  <c r="X299" i="11"/>
  <c r="X300" i="11"/>
  <c r="X301" i="11"/>
  <c r="X302" i="11"/>
  <c r="X303" i="11"/>
  <c r="X304" i="11"/>
  <c r="X305" i="11"/>
  <c r="X306" i="11"/>
  <c r="X307" i="11"/>
  <c r="X308" i="11"/>
  <c r="X309" i="11"/>
  <c r="X310" i="11"/>
  <c r="X311" i="11"/>
  <c r="X312" i="11"/>
  <c r="X313" i="11"/>
  <c r="X314" i="11"/>
  <c r="X315" i="11"/>
  <c r="X316" i="11"/>
  <c r="X317" i="11"/>
  <c r="X318" i="11"/>
  <c r="X319" i="11"/>
  <c r="X320" i="11"/>
  <c r="X321" i="11"/>
  <c r="X322" i="11"/>
  <c r="X323" i="11"/>
  <c r="X324" i="11"/>
  <c r="X325" i="11"/>
  <c r="X326" i="11"/>
  <c r="X327" i="11"/>
  <c r="X328" i="11"/>
  <c r="X329" i="11"/>
  <c r="X330" i="11"/>
  <c r="X331" i="11"/>
  <c r="X332" i="11"/>
  <c r="X333" i="11"/>
  <c r="X334" i="11"/>
  <c r="X335" i="11"/>
  <c r="X336" i="11"/>
  <c r="X337" i="11"/>
  <c r="X338" i="11"/>
  <c r="X339" i="11"/>
  <c r="X340" i="11"/>
  <c r="X341" i="11"/>
  <c r="X342" i="11"/>
  <c r="X343" i="11"/>
  <c r="X344" i="11"/>
  <c r="X345" i="11"/>
  <c r="X346" i="11"/>
  <c r="X347" i="11"/>
  <c r="X348" i="11"/>
  <c r="X349" i="11"/>
  <c r="X350" i="11"/>
  <c r="X351" i="11"/>
  <c r="X352" i="11"/>
  <c r="X353" i="11"/>
  <c r="X354" i="11"/>
  <c r="X355" i="11"/>
  <c r="X356" i="11"/>
  <c r="X357" i="11"/>
  <c r="X358" i="11"/>
  <c r="X359" i="11"/>
  <c r="X360" i="11"/>
  <c r="X361" i="11"/>
  <c r="X362" i="11"/>
  <c r="X363" i="11"/>
  <c r="X364" i="11"/>
  <c r="X365" i="11"/>
  <c r="X366" i="11"/>
  <c r="X367" i="11"/>
  <c r="X368" i="11"/>
  <c r="X369" i="11"/>
  <c r="X370" i="11"/>
  <c r="X371" i="11"/>
  <c r="X372" i="11"/>
  <c r="X373" i="11"/>
  <c r="X374" i="11"/>
  <c r="X375" i="11"/>
  <c r="X376" i="11"/>
  <c r="X377" i="11"/>
  <c r="X378" i="11"/>
  <c r="X379" i="11"/>
  <c r="X380" i="11"/>
  <c r="X381" i="11"/>
  <c r="X382" i="11"/>
  <c r="X383" i="11"/>
  <c r="X384" i="11"/>
  <c r="X385" i="11"/>
  <c r="X386" i="11"/>
  <c r="X387" i="11"/>
  <c r="X388" i="11"/>
  <c r="X389" i="11"/>
  <c r="X390" i="11"/>
  <c r="X391" i="11"/>
  <c r="X392" i="11"/>
  <c r="X393" i="11"/>
  <c r="X394" i="11"/>
  <c r="X395" i="11"/>
  <c r="X396" i="11"/>
  <c r="X397" i="11"/>
  <c r="X398" i="11"/>
  <c r="X399" i="11"/>
  <c r="X400" i="11"/>
  <c r="X401" i="11"/>
  <c r="X402" i="11"/>
  <c r="X403" i="11"/>
  <c r="X404" i="11"/>
  <c r="X405" i="11"/>
  <c r="X406" i="11"/>
  <c r="X407" i="11"/>
  <c r="X408" i="11"/>
  <c r="X409" i="11"/>
  <c r="X410" i="11"/>
  <c r="X411" i="11"/>
  <c r="X412" i="11"/>
  <c r="X413" i="11"/>
  <c r="X414" i="11"/>
  <c r="X415" i="11"/>
  <c r="X416" i="11"/>
  <c r="X417" i="11"/>
  <c r="X418" i="11"/>
  <c r="X419" i="11"/>
  <c r="X420" i="11"/>
  <c r="X421" i="11"/>
  <c r="X422" i="11"/>
  <c r="X423" i="11"/>
  <c r="X424" i="11"/>
  <c r="X425" i="11"/>
  <c r="X426" i="11"/>
  <c r="X427" i="11"/>
  <c r="X428" i="11"/>
  <c r="X429" i="11"/>
  <c r="X430" i="11"/>
  <c r="X431" i="11"/>
  <c r="X432" i="11"/>
  <c r="X433" i="11"/>
  <c r="X434" i="11"/>
  <c r="X435" i="11"/>
  <c r="X436" i="11"/>
  <c r="X437" i="11"/>
  <c r="X438" i="11"/>
  <c r="X439" i="11"/>
  <c r="X440" i="11"/>
  <c r="X441" i="11"/>
  <c r="X442" i="11"/>
  <c r="X443" i="11"/>
  <c r="X444" i="11"/>
  <c r="X445" i="11"/>
  <c r="X446" i="11"/>
  <c r="X447" i="11"/>
  <c r="X448" i="11"/>
  <c r="X449" i="11"/>
  <c r="X450" i="11"/>
  <c r="X451" i="11"/>
  <c r="X452" i="11"/>
  <c r="X453" i="11"/>
  <c r="X454" i="11"/>
  <c r="X455" i="11"/>
  <c r="X456" i="11"/>
  <c r="X457" i="11"/>
  <c r="X458" i="11"/>
  <c r="X459" i="11"/>
  <c r="X460" i="11"/>
  <c r="X461" i="11"/>
  <c r="X462" i="11"/>
  <c r="X463" i="11"/>
  <c r="X464" i="11"/>
  <c r="X465" i="11"/>
  <c r="X466" i="11"/>
  <c r="X467" i="11"/>
  <c r="X468" i="11"/>
  <c r="X469" i="11"/>
  <c r="X470" i="11"/>
  <c r="X471" i="11"/>
  <c r="X472" i="11"/>
  <c r="X473" i="11"/>
  <c r="X474" i="11"/>
  <c r="X475" i="11"/>
  <c r="X476" i="11"/>
  <c r="X477" i="11"/>
  <c r="X478" i="11"/>
  <c r="X479" i="11"/>
  <c r="X480" i="11"/>
  <c r="X481" i="11"/>
  <c r="X482" i="11"/>
  <c r="X483" i="11"/>
  <c r="X484" i="11"/>
  <c r="X485" i="11"/>
  <c r="X486" i="11"/>
  <c r="X487" i="11"/>
  <c r="X488" i="11"/>
  <c r="X489" i="11"/>
  <c r="X490" i="11"/>
  <c r="X491" i="11"/>
  <c r="X492" i="11"/>
  <c r="X493" i="11"/>
  <c r="X494" i="11"/>
  <c r="X495" i="11"/>
  <c r="X496" i="11"/>
  <c r="X497" i="11"/>
  <c r="X498" i="11"/>
  <c r="X499" i="11"/>
  <c r="X500" i="11"/>
  <c r="X501" i="11"/>
  <c r="X502" i="11"/>
  <c r="X503" i="11"/>
  <c r="X504" i="11"/>
  <c r="X505" i="11"/>
  <c r="X506" i="11"/>
  <c r="X507" i="11"/>
  <c r="X508" i="11"/>
  <c r="X509" i="11"/>
  <c r="X510" i="11"/>
  <c r="X511" i="11"/>
  <c r="X512" i="11"/>
  <c r="X513" i="11"/>
  <c r="X514" i="11"/>
  <c r="X515" i="11"/>
  <c r="X516" i="11"/>
  <c r="X517" i="11"/>
  <c r="X518" i="11"/>
  <c r="X519" i="11"/>
  <c r="X520" i="11"/>
  <c r="X521" i="11"/>
  <c r="X522" i="11"/>
  <c r="X523" i="11"/>
  <c r="X524" i="11"/>
  <c r="X525" i="11"/>
  <c r="X526" i="11"/>
  <c r="X527" i="11"/>
  <c r="X528" i="11"/>
  <c r="X529" i="11"/>
  <c r="X530" i="11"/>
  <c r="X531" i="11"/>
  <c r="X532" i="11"/>
  <c r="X533" i="11"/>
  <c r="X534" i="11"/>
  <c r="X535" i="11"/>
  <c r="X536" i="11"/>
  <c r="X537" i="11"/>
  <c r="X538" i="11"/>
  <c r="X539" i="11"/>
  <c r="X540" i="11"/>
  <c r="X541" i="11"/>
  <c r="X542" i="11"/>
  <c r="X543" i="11"/>
  <c r="X544" i="11"/>
  <c r="X545" i="11"/>
  <c r="X546" i="11"/>
  <c r="X547" i="11"/>
  <c r="X548" i="11"/>
  <c r="X549" i="11"/>
  <c r="X550" i="11"/>
  <c r="AF54" i="11"/>
  <c r="AF55" i="11"/>
  <c r="AF56" i="11"/>
  <c r="AF57" i="11"/>
  <c r="AF58" i="11"/>
  <c r="AF59" i="11"/>
  <c r="AF60" i="11"/>
  <c r="AF61" i="11"/>
  <c r="AF62" i="11"/>
  <c r="AF63" i="11"/>
  <c r="AF64" i="11"/>
  <c r="AF65" i="11"/>
  <c r="AF66" i="11"/>
  <c r="AF67" i="11"/>
  <c r="AF68" i="11"/>
  <c r="AF69" i="11"/>
  <c r="AF70" i="11"/>
  <c r="AF71" i="11"/>
  <c r="AF72" i="11"/>
  <c r="AF73" i="11"/>
  <c r="AF74" i="11"/>
  <c r="AF75" i="11"/>
  <c r="AF76" i="11"/>
  <c r="AF77" i="11"/>
  <c r="AF78" i="11"/>
  <c r="AF79" i="11"/>
  <c r="AF80" i="11"/>
  <c r="AF81" i="11"/>
  <c r="AF82" i="11"/>
  <c r="AF83" i="11"/>
  <c r="AF84" i="11"/>
  <c r="AF85" i="11"/>
  <c r="AF86" i="11"/>
  <c r="AF87" i="11"/>
  <c r="AF88" i="11"/>
  <c r="AF89" i="11"/>
  <c r="AF90" i="11"/>
  <c r="AF91" i="11"/>
  <c r="AF92" i="11"/>
  <c r="AF93" i="11"/>
  <c r="AF94" i="11"/>
  <c r="AF95" i="11"/>
  <c r="AF96" i="11"/>
  <c r="AF97" i="11"/>
  <c r="AF98" i="11"/>
  <c r="AF99" i="11"/>
  <c r="AF100" i="11"/>
  <c r="AF101" i="11"/>
  <c r="AF102" i="11"/>
  <c r="AF103" i="11"/>
  <c r="AF104" i="11"/>
  <c r="AF105" i="11"/>
  <c r="AF106" i="11"/>
  <c r="AF107" i="11"/>
  <c r="AF108" i="11"/>
  <c r="AF109" i="11"/>
  <c r="AF110" i="11"/>
  <c r="AF111" i="11"/>
  <c r="AF112" i="11"/>
  <c r="AF113" i="11"/>
  <c r="AF114" i="11"/>
  <c r="AF115" i="11"/>
  <c r="AF116" i="11"/>
  <c r="AF117" i="11"/>
  <c r="AF118" i="11"/>
  <c r="AF119" i="11"/>
  <c r="AF120" i="11"/>
  <c r="AF121" i="11"/>
  <c r="AF122" i="11"/>
  <c r="AF123" i="11"/>
  <c r="AF124" i="11"/>
  <c r="AF125" i="11"/>
  <c r="AF126" i="11"/>
  <c r="AF127" i="11"/>
  <c r="AF128" i="11"/>
  <c r="AF129" i="11"/>
  <c r="AF130" i="11"/>
  <c r="AF131" i="11"/>
  <c r="AF132" i="11"/>
  <c r="AF133" i="11"/>
  <c r="AF134" i="11"/>
  <c r="AF135" i="11"/>
  <c r="AF136" i="11"/>
  <c r="AF137" i="11"/>
  <c r="AF138" i="11"/>
  <c r="AF139" i="11"/>
  <c r="AF140" i="11"/>
  <c r="AF141" i="11"/>
  <c r="AF142" i="11"/>
  <c r="AF143" i="11"/>
  <c r="AF144" i="11"/>
  <c r="AF145" i="11"/>
  <c r="AF146" i="11"/>
  <c r="AF147" i="11"/>
  <c r="AF148" i="11"/>
  <c r="AF149" i="11"/>
  <c r="AF150" i="11"/>
  <c r="AF151" i="11"/>
  <c r="AF152" i="11"/>
  <c r="AF153" i="11"/>
  <c r="AF154" i="11"/>
  <c r="AF155" i="11"/>
  <c r="AF156" i="11"/>
  <c r="AF157" i="11"/>
  <c r="AF158" i="11"/>
  <c r="AF159" i="11"/>
  <c r="AF160" i="11"/>
  <c r="AF161" i="11"/>
  <c r="AF162" i="11"/>
  <c r="AF163" i="11"/>
  <c r="AF164" i="11"/>
  <c r="AF165" i="11"/>
  <c r="AF166" i="11"/>
  <c r="AF167" i="11"/>
  <c r="AF168" i="11"/>
  <c r="AF169" i="11"/>
  <c r="AF170" i="11"/>
  <c r="AF171" i="11"/>
  <c r="AF172" i="11"/>
  <c r="AF173" i="11"/>
  <c r="AF174" i="11"/>
  <c r="AF175" i="11"/>
  <c r="AF176" i="11"/>
  <c r="AF177" i="11"/>
  <c r="AF178" i="11"/>
  <c r="AF179" i="11"/>
  <c r="AF180" i="11"/>
  <c r="AF181" i="11"/>
  <c r="AF182" i="11"/>
  <c r="AF183" i="11"/>
  <c r="AF184" i="11"/>
  <c r="AF185" i="11"/>
  <c r="AF186" i="11"/>
  <c r="AF187" i="11"/>
  <c r="AF188" i="11"/>
  <c r="AF189" i="11"/>
  <c r="AF190" i="11"/>
  <c r="AF191" i="11"/>
  <c r="AF192" i="11"/>
  <c r="AF193" i="11"/>
  <c r="AF194" i="11"/>
  <c r="AF195" i="11"/>
  <c r="AF196" i="11"/>
  <c r="AF197" i="11"/>
  <c r="AF198" i="11"/>
  <c r="AF199" i="11"/>
  <c r="AF200" i="11"/>
  <c r="AF201" i="11"/>
  <c r="AF202" i="11"/>
  <c r="AF203" i="11"/>
  <c r="AF204" i="11"/>
  <c r="AF205" i="11"/>
  <c r="AF206" i="11"/>
  <c r="AF207" i="11"/>
  <c r="AF208" i="11"/>
  <c r="AF209" i="11"/>
  <c r="AF210" i="11"/>
  <c r="AF211" i="11"/>
  <c r="AF212" i="11"/>
  <c r="AF213" i="11"/>
  <c r="AF214" i="11"/>
  <c r="AF215" i="11"/>
  <c r="AF216" i="11"/>
  <c r="AF217" i="11"/>
  <c r="AF218" i="11"/>
  <c r="AF219" i="11"/>
  <c r="AF220" i="11"/>
  <c r="AF221" i="11"/>
  <c r="AF222" i="11"/>
  <c r="AF223" i="11"/>
  <c r="AF224" i="11"/>
  <c r="AF225" i="11"/>
  <c r="AF226" i="11"/>
  <c r="AF227" i="11"/>
  <c r="AF228" i="11"/>
  <c r="AF229" i="11"/>
  <c r="AF230" i="11"/>
  <c r="AF231" i="11"/>
  <c r="AF232" i="11"/>
  <c r="AF233" i="11"/>
  <c r="AF234" i="11"/>
  <c r="AF235" i="11"/>
  <c r="AF236" i="11"/>
  <c r="AF237" i="11"/>
  <c r="AF238" i="11"/>
  <c r="AF239" i="11"/>
  <c r="AF240" i="11"/>
  <c r="AF241" i="11"/>
  <c r="AF242" i="11"/>
  <c r="AF243" i="11"/>
  <c r="AF244" i="11"/>
  <c r="AF245" i="11"/>
  <c r="AF246" i="11"/>
  <c r="AF247" i="11"/>
  <c r="AF248" i="11"/>
  <c r="AF249" i="11"/>
  <c r="AF250" i="11"/>
  <c r="AF251" i="11"/>
  <c r="AF252" i="11"/>
  <c r="AF253" i="11"/>
  <c r="AF254" i="11"/>
  <c r="AF255" i="11"/>
  <c r="AF256" i="11"/>
  <c r="AF257" i="11"/>
  <c r="AF258" i="11"/>
  <c r="AF259" i="11"/>
  <c r="AF260" i="11"/>
  <c r="AF261" i="11"/>
  <c r="AF262" i="11"/>
  <c r="AF263" i="11"/>
  <c r="AF264" i="11"/>
  <c r="AF265" i="11"/>
  <c r="AF266" i="11"/>
  <c r="AF267" i="11"/>
  <c r="AF268" i="11"/>
  <c r="AF269" i="11"/>
  <c r="AF270" i="11"/>
  <c r="AF271" i="11"/>
  <c r="AF272" i="11"/>
  <c r="AF273" i="11"/>
  <c r="AF274" i="11"/>
  <c r="AF275" i="11"/>
  <c r="AF276" i="11"/>
  <c r="AF277" i="11"/>
  <c r="AF278" i="11"/>
  <c r="AF279" i="11"/>
  <c r="AF280" i="11"/>
  <c r="AF281" i="11"/>
  <c r="AF282" i="11"/>
  <c r="AF283" i="11"/>
  <c r="AF284" i="11"/>
  <c r="AF285" i="11"/>
  <c r="AF286" i="11"/>
  <c r="AF287" i="11"/>
  <c r="AF288" i="11"/>
  <c r="AF289" i="11"/>
  <c r="AF290" i="11"/>
  <c r="AF291" i="11"/>
  <c r="AF292" i="11"/>
  <c r="AF293" i="11"/>
  <c r="AF294" i="11"/>
  <c r="AF295" i="11"/>
  <c r="AF296" i="11"/>
  <c r="AF297" i="11"/>
  <c r="AF298" i="11"/>
  <c r="AF299" i="11"/>
  <c r="AF300" i="11"/>
  <c r="AF301" i="11"/>
  <c r="AF302" i="11"/>
  <c r="AF303" i="11"/>
  <c r="AF304" i="11"/>
  <c r="AF305" i="11"/>
  <c r="AF306" i="11"/>
  <c r="AF307" i="11"/>
  <c r="AF308" i="11"/>
  <c r="AF309" i="11"/>
  <c r="AF310" i="11"/>
  <c r="AF311" i="11"/>
  <c r="AF312" i="11"/>
  <c r="AF313" i="11"/>
  <c r="AF314" i="11"/>
  <c r="AF315" i="11"/>
  <c r="AF316" i="11"/>
  <c r="AF317" i="11"/>
  <c r="AF318" i="11"/>
  <c r="AF319" i="11"/>
  <c r="AF320" i="11"/>
  <c r="AF321" i="11"/>
  <c r="AF322" i="11"/>
  <c r="AF323" i="11"/>
  <c r="AF324" i="11"/>
  <c r="AF325" i="11"/>
  <c r="AF326" i="11"/>
  <c r="AF327" i="11"/>
  <c r="AF328" i="11"/>
  <c r="AF329" i="11"/>
  <c r="AF330" i="11"/>
  <c r="AF331" i="11"/>
  <c r="AF332" i="11"/>
  <c r="AF333" i="11"/>
  <c r="AF334" i="11"/>
  <c r="AF335" i="11"/>
  <c r="AF336" i="11"/>
  <c r="AF337" i="11"/>
  <c r="AF338" i="11"/>
  <c r="AF339" i="11"/>
  <c r="AF340" i="11"/>
  <c r="AF341" i="11"/>
  <c r="AF342" i="11"/>
  <c r="AF343" i="11"/>
  <c r="AF344" i="11"/>
  <c r="AF345" i="11"/>
  <c r="AF346" i="11"/>
  <c r="AF347" i="11"/>
  <c r="AF348" i="11"/>
  <c r="AF349" i="11"/>
  <c r="AF350" i="11"/>
  <c r="AF351" i="11"/>
  <c r="AF352" i="11"/>
  <c r="AF353" i="11"/>
  <c r="AF354" i="11"/>
  <c r="AF355" i="11"/>
  <c r="AF356" i="11"/>
  <c r="AF357" i="11"/>
  <c r="AF358" i="11"/>
  <c r="AF359" i="11"/>
  <c r="AF360" i="11"/>
  <c r="AF361" i="11"/>
  <c r="AF362" i="11"/>
  <c r="AF363" i="11"/>
  <c r="AF364" i="11"/>
  <c r="AF365" i="11"/>
  <c r="AF366" i="11"/>
  <c r="AF367" i="11"/>
  <c r="AF368" i="11"/>
  <c r="AF369" i="11"/>
  <c r="AF370" i="11"/>
  <c r="AF371" i="11"/>
  <c r="AF372" i="11"/>
  <c r="AF373" i="11"/>
  <c r="AF374" i="11"/>
  <c r="AF375" i="11"/>
  <c r="AF376" i="11"/>
  <c r="AF377" i="11"/>
  <c r="AF378" i="11"/>
  <c r="AF379" i="11"/>
  <c r="AF380" i="11"/>
  <c r="AF381" i="11"/>
  <c r="AF382" i="11"/>
  <c r="AF383" i="11"/>
  <c r="AF384" i="11"/>
  <c r="AF385" i="11"/>
  <c r="AF386" i="11"/>
  <c r="AF387" i="11"/>
  <c r="AF388" i="11"/>
  <c r="AF389" i="11"/>
  <c r="AF390" i="11"/>
  <c r="AF391" i="11"/>
  <c r="AF392" i="11"/>
  <c r="AF393" i="11"/>
  <c r="AF394" i="11"/>
  <c r="AF395" i="11"/>
  <c r="AF396" i="11"/>
  <c r="AF397" i="11"/>
  <c r="AF398" i="11"/>
  <c r="AF399" i="11"/>
  <c r="AF400" i="11"/>
  <c r="AF401" i="11"/>
  <c r="AF402" i="11"/>
  <c r="AF403" i="11"/>
  <c r="AF404" i="11"/>
  <c r="AF405" i="11"/>
  <c r="AF406" i="11"/>
  <c r="AF407" i="11"/>
  <c r="AF408" i="11"/>
  <c r="AF409" i="11"/>
  <c r="AF410" i="11"/>
  <c r="AF411" i="11"/>
  <c r="AF412" i="11"/>
  <c r="AF413" i="11"/>
  <c r="AF414" i="11"/>
  <c r="AF415" i="11"/>
  <c r="AF416" i="11"/>
  <c r="AF417" i="11"/>
  <c r="AF418" i="11"/>
  <c r="AF419" i="11"/>
  <c r="AF420" i="11"/>
  <c r="AF421" i="11"/>
  <c r="AF422" i="11"/>
  <c r="AF423" i="11"/>
  <c r="AF424" i="11"/>
  <c r="AF425" i="11"/>
  <c r="AF426" i="11"/>
  <c r="AF427" i="11"/>
  <c r="AF428" i="11"/>
  <c r="AF429" i="11"/>
  <c r="AF430" i="11"/>
  <c r="AF431" i="11"/>
  <c r="AF432" i="11"/>
  <c r="AF433" i="11"/>
  <c r="AF434" i="11"/>
  <c r="AF435" i="11"/>
  <c r="AF436" i="11"/>
  <c r="AF437" i="11"/>
  <c r="AF438" i="11"/>
  <c r="AF439" i="11"/>
  <c r="AF440" i="11"/>
  <c r="AF441" i="11"/>
  <c r="AF442" i="11"/>
  <c r="AF443" i="11"/>
  <c r="AF444" i="11"/>
  <c r="AF445" i="11"/>
  <c r="AF446" i="11"/>
  <c r="AF447" i="11"/>
  <c r="AF448" i="11"/>
  <c r="AF449" i="11"/>
  <c r="AF450" i="11"/>
  <c r="AF451" i="11"/>
  <c r="AF452" i="11"/>
  <c r="AF453" i="11"/>
  <c r="AF454" i="11"/>
  <c r="AF455" i="11"/>
  <c r="AF456" i="11"/>
  <c r="AF457" i="11"/>
  <c r="AF458" i="11"/>
  <c r="AF459" i="11"/>
  <c r="AF460" i="11"/>
  <c r="AF461" i="11"/>
  <c r="AF462" i="11"/>
  <c r="AF463" i="11"/>
  <c r="AF464" i="11"/>
  <c r="AF465" i="11"/>
  <c r="AF466" i="11"/>
  <c r="AF467" i="11"/>
  <c r="AF468" i="11"/>
  <c r="AF469" i="11"/>
  <c r="AF470" i="11"/>
  <c r="AF471" i="11"/>
  <c r="AF472" i="11"/>
  <c r="AF473" i="11"/>
  <c r="AF474" i="11"/>
  <c r="AF475" i="11"/>
  <c r="AF476" i="11"/>
  <c r="AF477" i="11"/>
  <c r="AF478" i="11"/>
  <c r="AF479" i="11"/>
  <c r="AF480" i="11"/>
  <c r="AF481" i="11"/>
  <c r="AF482" i="11"/>
  <c r="AF483" i="11"/>
  <c r="AF484" i="11"/>
  <c r="AF485" i="11"/>
  <c r="AF486" i="11"/>
  <c r="AF487" i="11"/>
  <c r="AF488" i="11"/>
  <c r="AF489" i="11"/>
  <c r="AF490" i="11"/>
  <c r="AF491" i="11"/>
  <c r="AF492" i="11"/>
  <c r="AF493" i="11"/>
  <c r="AF494" i="11"/>
  <c r="AF495" i="11"/>
  <c r="AF496" i="11"/>
  <c r="AF497" i="11"/>
  <c r="AF498" i="11"/>
  <c r="AF499" i="11"/>
  <c r="AF500" i="11"/>
  <c r="AF501" i="11"/>
  <c r="AF502" i="11"/>
  <c r="AF503" i="11"/>
  <c r="AF504" i="11"/>
  <c r="AF505" i="11"/>
  <c r="AF506" i="11"/>
  <c r="AF507" i="11"/>
  <c r="AF508" i="11"/>
  <c r="AF509" i="11"/>
  <c r="AF510" i="11"/>
  <c r="AF511" i="11"/>
  <c r="AF512" i="11"/>
  <c r="AF513" i="11"/>
  <c r="AF514" i="11"/>
  <c r="AF515" i="11"/>
  <c r="AF516" i="11"/>
  <c r="AF517" i="11"/>
  <c r="AF518" i="11"/>
  <c r="AF519" i="11"/>
  <c r="AF520" i="11"/>
  <c r="AF521" i="11"/>
  <c r="AF522" i="11"/>
  <c r="AF523" i="11"/>
  <c r="AF524" i="11"/>
  <c r="AF525" i="11"/>
  <c r="AF526" i="11"/>
  <c r="AF527" i="11"/>
  <c r="AF528" i="11"/>
  <c r="AF529" i="11"/>
  <c r="AF530" i="11"/>
  <c r="AF531" i="11"/>
  <c r="AF532" i="11"/>
  <c r="AF533" i="11"/>
  <c r="AF534" i="11"/>
  <c r="AF535" i="11"/>
  <c r="AF536" i="11"/>
  <c r="AF537" i="11"/>
  <c r="AF538" i="11"/>
  <c r="AF539" i="11"/>
  <c r="AF540" i="11"/>
  <c r="AF541" i="11"/>
  <c r="AF542" i="11"/>
  <c r="AF543" i="11"/>
  <c r="AF544" i="11"/>
  <c r="AF545" i="11"/>
  <c r="AF546" i="11"/>
  <c r="AF547" i="11"/>
  <c r="AF548" i="11"/>
  <c r="AF549" i="11"/>
  <c r="AF550" i="11"/>
  <c r="AJ54" i="11"/>
  <c r="AJ55" i="11"/>
  <c r="AJ56" i="11"/>
  <c r="AJ57" i="11"/>
  <c r="AJ58" i="11"/>
  <c r="AJ59" i="11"/>
  <c r="AJ60" i="11"/>
  <c r="AJ61" i="11"/>
  <c r="AJ62" i="11"/>
  <c r="AJ63" i="11"/>
  <c r="AJ64" i="11"/>
  <c r="AJ65" i="11"/>
  <c r="AJ66" i="11"/>
  <c r="AJ67" i="11"/>
  <c r="AJ68" i="11"/>
  <c r="AJ69" i="11"/>
  <c r="AJ70" i="11"/>
  <c r="AJ71" i="11"/>
  <c r="AJ72" i="11"/>
  <c r="AJ73" i="11"/>
  <c r="AJ74" i="11"/>
  <c r="AJ75" i="11"/>
  <c r="AJ76" i="11"/>
  <c r="AJ77" i="11"/>
  <c r="AJ78" i="11"/>
  <c r="AJ79" i="11"/>
  <c r="AJ80" i="11"/>
  <c r="AJ81" i="11"/>
  <c r="AJ82" i="11"/>
  <c r="AJ83" i="11"/>
  <c r="AJ84" i="11"/>
  <c r="AJ85" i="11"/>
  <c r="AJ86" i="11"/>
  <c r="AJ87" i="11"/>
  <c r="AJ88" i="11"/>
  <c r="AJ89" i="11"/>
  <c r="AJ90" i="11"/>
  <c r="AJ91" i="11"/>
  <c r="AJ92" i="11"/>
  <c r="AJ93" i="11"/>
  <c r="AJ94" i="11"/>
  <c r="AJ95" i="11"/>
  <c r="AJ96" i="11"/>
  <c r="AJ97" i="11"/>
  <c r="AJ98" i="11"/>
  <c r="AJ99" i="11"/>
  <c r="AJ100" i="11"/>
  <c r="AJ101" i="11"/>
  <c r="AJ102" i="11"/>
  <c r="AJ103" i="11"/>
  <c r="AJ104" i="11"/>
  <c r="AJ105" i="11"/>
  <c r="AJ106" i="11"/>
  <c r="AJ107" i="11"/>
  <c r="AJ108" i="11"/>
  <c r="AJ109" i="11"/>
  <c r="AJ110" i="11"/>
  <c r="AJ111" i="11"/>
  <c r="AJ112" i="11"/>
  <c r="AJ113" i="11"/>
  <c r="AJ114" i="11"/>
  <c r="AJ115" i="11"/>
  <c r="AJ116" i="11"/>
  <c r="AJ117" i="11"/>
  <c r="AJ118" i="11"/>
  <c r="AJ119" i="11"/>
  <c r="AJ120" i="11"/>
  <c r="AJ121" i="11"/>
  <c r="AJ122" i="11"/>
  <c r="AJ123" i="11"/>
  <c r="AJ124" i="11"/>
  <c r="AJ125" i="11"/>
  <c r="AJ126" i="11"/>
  <c r="AJ127" i="11"/>
  <c r="AJ128" i="11"/>
  <c r="AJ129" i="11"/>
  <c r="AJ130" i="11"/>
  <c r="AJ131" i="11"/>
  <c r="AJ132" i="11"/>
  <c r="AJ133" i="11"/>
  <c r="AJ134" i="11"/>
  <c r="AJ135" i="11"/>
  <c r="AJ136" i="11"/>
  <c r="AJ137" i="11"/>
  <c r="AJ138" i="11"/>
  <c r="AJ139" i="11"/>
  <c r="AJ140" i="11"/>
  <c r="AJ141" i="11"/>
  <c r="AJ142" i="11"/>
  <c r="AJ143" i="11"/>
  <c r="AJ144" i="11"/>
  <c r="AJ145" i="11"/>
  <c r="AJ146" i="11"/>
  <c r="AJ147" i="11"/>
  <c r="AJ148" i="11"/>
  <c r="AJ149" i="11"/>
  <c r="AJ150" i="11"/>
  <c r="AJ151" i="11"/>
  <c r="AJ152" i="11"/>
  <c r="AJ153" i="11"/>
  <c r="AJ154" i="11"/>
  <c r="AJ155" i="11"/>
  <c r="AJ156" i="11"/>
  <c r="AJ157" i="11"/>
  <c r="AJ158" i="11"/>
  <c r="AJ159" i="11"/>
  <c r="AJ160" i="11"/>
  <c r="AJ161" i="11"/>
  <c r="AJ162" i="11"/>
  <c r="AJ163" i="11"/>
  <c r="AJ164" i="11"/>
  <c r="AJ165" i="11"/>
  <c r="AJ166" i="11"/>
  <c r="AJ167" i="11"/>
  <c r="AJ168" i="11"/>
  <c r="AJ169" i="11"/>
  <c r="AJ170" i="11"/>
  <c r="AJ171" i="11"/>
  <c r="AJ172" i="11"/>
  <c r="AJ173" i="11"/>
  <c r="AJ174" i="11"/>
  <c r="AJ175" i="11"/>
  <c r="AJ176" i="11"/>
  <c r="AJ177" i="11"/>
  <c r="AJ178" i="11"/>
  <c r="AJ179" i="11"/>
  <c r="AJ180" i="11"/>
  <c r="AJ181" i="11"/>
  <c r="AJ182" i="11"/>
  <c r="AJ183" i="11"/>
  <c r="AJ184" i="11"/>
  <c r="AJ185" i="11"/>
  <c r="AJ186" i="11"/>
  <c r="AJ187" i="11"/>
  <c r="AJ188" i="11"/>
  <c r="AJ189" i="11"/>
  <c r="AJ190" i="11"/>
  <c r="AJ191" i="11"/>
  <c r="AJ192" i="11"/>
  <c r="AJ193" i="11"/>
  <c r="AJ194" i="11"/>
  <c r="AJ195" i="11"/>
  <c r="AJ196" i="11"/>
  <c r="AJ197" i="11"/>
  <c r="AJ198" i="11"/>
  <c r="AJ199" i="11"/>
  <c r="AJ200" i="11"/>
  <c r="AJ201" i="11"/>
  <c r="AJ202" i="11"/>
  <c r="AJ203" i="11"/>
  <c r="AJ204" i="11"/>
  <c r="AJ205" i="11"/>
  <c r="AJ206" i="11"/>
  <c r="AJ207" i="11"/>
  <c r="AJ208" i="11"/>
  <c r="AJ209" i="11"/>
  <c r="AJ210" i="11"/>
  <c r="AJ211" i="11"/>
  <c r="AJ212" i="11"/>
  <c r="AJ213" i="11"/>
  <c r="AJ214" i="11"/>
  <c r="AJ215" i="11"/>
  <c r="AJ216" i="11"/>
  <c r="AJ217" i="11"/>
  <c r="AJ218" i="11"/>
  <c r="AJ219" i="11"/>
  <c r="AJ220" i="11"/>
  <c r="AJ221" i="11"/>
  <c r="AJ222" i="11"/>
  <c r="AJ223" i="11"/>
  <c r="AJ224" i="11"/>
  <c r="AJ225" i="11"/>
  <c r="AJ226" i="11"/>
  <c r="AJ227" i="11"/>
  <c r="AJ228" i="11"/>
  <c r="AJ229" i="11"/>
  <c r="AJ230" i="11"/>
  <c r="AJ231" i="11"/>
  <c r="AJ232" i="11"/>
  <c r="AJ233" i="11"/>
  <c r="AJ234" i="11"/>
  <c r="AJ235" i="11"/>
  <c r="AJ236" i="11"/>
  <c r="AJ237" i="11"/>
  <c r="AJ238" i="11"/>
  <c r="AJ239" i="11"/>
  <c r="AJ240" i="11"/>
  <c r="AJ241" i="11"/>
  <c r="AJ242" i="11"/>
  <c r="AJ243" i="11"/>
  <c r="AJ244" i="11"/>
  <c r="AJ245" i="11"/>
  <c r="AJ246" i="11"/>
  <c r="AJ247" i="11"/>
  <c r="AJ248" i="11"/>
  <c r="AJ249" i="11"/>
  <c r="AJ250" i="11"/>
  <c r="AJ251" i="11"/>
  <c r="AJ252" i="11"/>
  <c r="AJ253" i="11"/>
  <c r="AJ254" i="11"/>
  <c r="AJ255" i="11"/>
  <c r="AJ256" i="11"/>
  <c r="AJ257" i="11"/>
  <c r="AJ258" i="11"/>
  <c r="AJ259" i="11"/>
  <c r="AJ260" i="11"/>
  <c r="AJ261" i="11"/>
  <c r="AJ262" i="11"/>
  <c r="AJ263" i="11"/>
  <c r="AJ264" i="11"/>
  <c r="AJ265" i="11"/>
  <c r="AJ266" i="11"/>
  <c r="AJ267" i="11"/>
  <c r="AJ268" i="11"/>
  <c r="AJ269" i="11"/>
  <c r="AJ270" i="11"/>
  <c r="AJ271" i="11"/>
  <c r="AJ272" i="11"/>
  <c r="AJ273" i="11"/>
  <c r="AJ274" i="11"/>
  <c r="AJ275" i="11"/>
  <c r="AJ276" i="11"/>
  <c r="AJ277" i="11"/>
  <c r="AJ278" i="11"/>
  <c r="AJ279" i="11"/>
  <c r="AJ280" i="11"/>
  <c r="AJ281" i="11"/>
  <c r="AJ282" i="11"/>
  <c r="AJ283" i="11"/>
  <c r="AJ284" i="11"/>
  <c r="AJ285" i="11"/>
  <c r="AJ286" i="11"/>
  <c r="AJ287" i="11"/>
  <c r="AJ288" i="11"/>
  <c r="AJ289" i="11"/>
  <c r="AJ290" i="11"/>
  <c r="AJ291" i="11"/>
  <c r="AJ292" i="11"/>
  <c r="AJ293" i="11"/>
  <c r="AJ294" i="11"/>
  <c r="AJ295" i="11"/>
  <c r="AJ296" i="11"/>
  <c r="AJ297" i="11"/>
  <c r="AJ298" i="11"/>
  <c r="AJ299" i="11"/>
  <c r="AJ300" i="11"/>
  <c r="AJ301" i="11"/>
  <c r="AJ302" i="11"/>
  <c r="AJ303" i="11"/>
  <c r="AJ304" i="11"/>
  <c r="AJ305" i="11"/>
  <c r="AJ306" i="11"/>
  <c r="AJ307" i="11"/>
  <c r="AJ308" i="11"/>
  <c r="AJ309" i="11"/>
  <c r="AJ310" i="11"/>
  <c r="AJ311" i="11"/>
  <c r="AJ312" i="11"/>
  <c r="AJ313" i="11"/>
  <c r="AJ314" i="11"/>
  <c r="AJ315" i="11"/>
  <c r="AJ316" i="11"/>
  <c r="AJ317" i="11"/>
  <c r="AJ318" i="11"/>
  <c r="AJ319" i="11"/>
  <c r="AJ320" i="11"/>
  <c r="AJ321" i="11"/>
  <c r="AJ322" i="11"/>
  <c r="AJ323" i="11"/>
  <c r="AJ324" i="11"/>
  <c r="AJ325" i="11"/>
  <c r="AJ326" i="11"/>
  <c r="AJ327" i="11"/>
  <c r="AJ328" i="11"/>
  <c r="AJ329" i="11"/>
  <c r="AJ330" i="11"/>
  <c r="AJ331" i="11"/>
  <c r="AJ332" i="11"/>
  <c r="AJ333" i="11"/>
  <c r="AJ334" i="11"/>
  <c r="AJ335" i="11"/>
  <c r="AJ336" i="11"/>
  <c r="AJ337" i="11"/>
  <c r="AJ338" i="11"/>
  <c r="AJ339" i="11"/>
  <c r="AJ340" i="11"/>
  <c r="AJ341" i="11"/>
  <c r="AJ342" i="11"/>
  <c r="AJ343" i="11"/>
  <c r="AJ344" i="11"/>
  <c r="AJ345" i="11"/>
  <c r="AJ346" i="11"/>
  <c r="AJ347" i="11"/>
  <c r="AJ348" i="11"/>
  <c r="AJ349" i="11"/>
  <c r="AJ350" i="11"/>
  <c r="AJ351" i="11"/>
  <c r="AJ352" i="11"/>
  <c r="AJ353" i="11"/>
  <c r="AJ354" i="11"/>
  <c r="AJ355" i="11"/>
  <c r="AJ356" i="11"/>
  <c r="AJ357" i="11"/>
  <c r="AJ358" i="11"/>
  <c r="AJ359" i="11"/>
  <c r="AJ360" i="11"/>
  <c r="AJ361" i="11"/>
  <c r="AJ362" i="11"/>
  <c r="AJ363" i="11"/>
  <c r="AJ364" i="11"/>
  <c r="AJ365" i="11"/>
  <c r="AJ366" i="11"/>
  <c r="AJ367" i="11"/>
  <c r="AJ368" i="11"/>
  <c r="AJ369" i="11"/>
  <c r="AJ370" i="11"/>
  <c r="AJ371" i="11"/>
  <c r="AJ372" i="11"/>
  <c r="AJ373" i="11"/>
  <c r="AJ374" i="11"/>
  <c r="AJ375" i="11"/>
  <c r="AJ376" i="11"/>
  <c r="AJ377" i="11"/>
  <c r="AJ378" i="11"/>
  <c r="AJ379" i="11"/>
  <c r="AJ380" i="11"/>
  <c r="AJ381" i="11"/>
  <c r="AJ382" i="11"/>
  <c r="AJ383" i="11"/>
  <c r="AJ384" i="11"/>
  <c r="AJ385" i="11"/>
  <c r="AJ386" i="11"/>
  <c r="AJ387" i="11"/>
  <c r="AJ388" i="11"/>
  <c r="AJ389" i="11"/>
  <c r="AJ390" i="11"/>
  <c r="AJ391" i="11"/>
  <c r="AJ392" i="11"/>
  <c r="AJ393" i="11"/>
  <c r="AJ394" i="11"/>
  <c r="AJ395" i="11"/>
  <c r="AJ396" i="11"/>
  <c r="AJ397" i="11"/>
  <c r="AJ398" i="11"/>
  <c r="AJ399" i="11"/>
  <c r="AJ400" i="11"/>
  <c r="AJ401" i="11"/>
  <c r="AJ402" i="11"/>
  <c r="AJ403" i="11"/>
  <c r="AJ404" i="11"/>
  <c r="AJ405" i="11"/>
  <c r="AJ406" i="11"/>
  <c r="AJ407" i="11"/>
  <c r="AJ408" i="11"/>
  <c r="AJ409" i="11"/>
  <c r="AJ410" i="11"/>
  <c r="AJ411" i="11"/>
  <c r="AJ412" i="11"/>
  <c r="AJ413" i="11"/>
  <c r="AJ414" i="11"/>
  <c r="AJ415" i="11"/>
  <c r="AJ416" i="11"/>
  <c r="AJ417" i="11"/>
  <c r="AJ418" i="11"/>
  <c r="AJ419" i="11"/>
  <c r="AJ420" i="11"/>
  <c r="AJ421" i="11"/>
  <c r="AJ422" i="11"/>
  <c r="AJ423" i="11"/>
  <c r="AJ424" i="11"/>
  <c r="AJ425" i="11"/>
  <c r="AJ426" i="11"/>
  <c r="AJ427" i="11"/>
  <c r="AJ428" i="11"/>
  <c r="AJ429" i="11"/>
  <c r="AJ430" i="11"/>
  <c r="AJ431" i="11"/>
  <c r="AJ432" i="11"/>
  <c r="AJ433" i="11"/>
  <c r="AJ434" i="11"/>
  <c r="AJ435" i="11"/>
  <c r="AJ436" i="11"/>
  <c r="AJ437" i="11"/>
  <c r="AJ438" i="11"/>
  <c r="AJ439" i="11"/>
  <c r="AJ440" i="11"/>
  <c r="AJ441" i="11"/>
  <c r="AJ442" i="11"/>
  <c r="AJ443" i="11"/>
  <c r="AJ444" i="11"/>
  <c r="AJ445" i="11"/>
  <c r="AJ446" i="11"/>
  <c r="AJ447" i="11"/>
  <c r="AJ448" i="11"/>
  <c r="AJ449" i="11"/>
  <c r="AJ450" i="11"/>
  <c r="AJ451" i="11"/>
  <c r="AJ452" i="11"/>
  <c r="AJ453" i="11"/>
  <c r="AJ454" i="11"/>
  <c r="AJ455" i="11"/>
  <c r="AJ456" i="11"/>
  <c r="AJ457" i="11"/>
  <c r="AJ458" i="11"/>
  <c r="AJ459" i="11"/>
  <c r="AJ460" i="11"/>
  <c r="AJ461" i="11"/>
  <c r="AJ462" i="11"/>
  <c r="AJ463" i="11"/>
  <c r="AJ464" i="11"/>
  <c r="AJ465" i="11"/>
  <c r="AJ466" i="11"/>
  <c r="AJ467" i="11"/>
  <c r="AJ468" i="11"/>
  <c r="AJ469" i="11"/>
  <c r="AJ470" i="11"/>
  <c r="AJ471" i="11"/>
  <c r="AJ472" i="11"/>
  <c r="AJ473" i="11"/>
  <c r="AJ474" i="11"/>
  <c r="AJ475" i="11"/>
  <c r="AJ476" i="11"/>
  <c r="AJ477" i="11"/>
  <c r="AJ478" i="11"/>
  <c r="AJ479" i="11"/>
  <c r="AJ480" i="11"/>
  <c r="AJ481" i="11"/>
  <c r="AJ482" i="11"/>
  <c r="AJ483" i="11"/>
  <c r="AJ484" i="11"/>
  <c r="AJ485" i="11"/>
  <c r="AJ486" i="11"/>
  <c r="AJ487" i="11"/>
  <c r="AJ488" i="11"/>
  <c r="AJ489" i="11"/>
  <c r="AJ490" i="11"/>
  <c r="AJ491" i="11"/>
  <c r="AJ492" i="11"/>
  <c r="AJ493" i="11"/>
  <c r="AJ494" i="11"/>
  <c r="AJ495" i="11"/>
  <c r="AJ496" i="11"/>
  <c r="AJ497" i="11"/>
  <c r="AJ498" i="11"/>
  <c r="AJ499" i="11"/>
  <c r="AJ500" i="11"/>
  <c r="AJ501" i="11"/>
  <c r="AJ502" i="11"/>
  <c r="AJ503" i="11"/>
  <c r="AJ504" i="11"/>
  <c r="AJ505" i="11"/>
  <c r="AJ506" i="11"/>
  <c r="AJ507" i="11"/>
  <c r="AJ508" i="11"/>
  <c r="AJ509" i="11"/>
  <c r="AJ510" i="11"/>
  <c r="AJ511" i="11"/>
  <c r="AJ512" i="11"/>
  <c r="AJ513" i="11"/>
  <c r="AJ514" i="11"/>
  <c r="AJ515" i="11"/>
  <c r="AJ516" i="11"/>
  <c r="AJ517" i="11"/>
  <c r="AJ518" i="11"/>
  <c r="AJ519" i="11"/>
  <c r="AJ520" i="11"/>
  <c r="AJ521" i="11"/>
  <c r="AJ522" i="11"/>
  <c r="AJ523" i="11"/>
  <c r="AJ524" i="11"/>
  <c r="AJ525" i="11"/>
  <c r="AJ526" i="11"/>
  <c r="AJ527" i="11"/>
  <c r="AJ528" i="11"/>
  <c r="AJ529" i="11"/>
  <c r="AJ530" i="11"/>
  <c r="AJ531" i="11"/>
  <c r="AJ532" i="11"/>
  <c r="AJ533" i="11"/>
  <c r="AJ534" i="11"/>
  <c r="AJ535" i="11"/>
  <c r="AJ536" i="11"/>
  <c r="AJ537" i="11"/>
  <c r="AJ538" i="11"/>
  <c r="AJ539" i="11"/>
  <c r="AJ540" i="11"/>
  <c r="AJ541" i="11"/>
  <c r="AJ542" i="11"/>
  <c r="AJ543" i="11"/>
  <c r="AJ544" i="11"/>
  <c r="AJ545" i="11"/>
  <c r="AJ546" i="11"/>
  <c r="AJ547" i="11"/>
  <c r="AJ548" i="11"/>
  <c r="AJ549" i="11"/>
  <c r="AJ550" i="11"/>
  <c r="AJ550" i="10"/>
  <c r="AF550" i="10"/>
  <c r="X550" i="10"/>
  <c r="N550" i="10"/>
  <c r="G550" i="10"/>
  <c r="AJ549" i="10"/>
  <c r="AF549" i="10"/>
  <c r="X549" i="10"/>
  <c r="N549" i="10"/>
  <c r="G549" i="10"/>
  <c r="AJ548" i="10"/>
  <c r="AF548" i="10"/>
  <c r="X548" i="10"/>
  <c r="N548" i="10"/>
  <c r="G548" i="10"/>
  <c r="AJ547" i="10"/>
  <c r="AF547" i="10"/>
  <c r="X547" i="10"/>
  <c r="N547" i="10"/>
  <c r="G547" i="10"/>
  <c r="AJ546" i="10"/>
  <c r="AF546" i="10"/>
  <c r="X546" i="10"/>
  <c r="N546" i="10"/>
  <c r="G546" i="10"/>
  <c r="AJ545" i="10"/>
  <c r="AF545" i="10"/>
  <c r="X545" i="10"/>
  <c r="N545" i="10"/>
  <c r="G545" i="10"/>
  <c r="AJ544" i="10"/>
  <c r="AF544" i="10"/>
  <c r="X544" i="10"/>
  <c r="N544" i="10"/>
  <c r="G544" i="10"/>
  <c r="AJ543" i="10"/>
  <c r="AF543" i="10"/>
  <c r="X543" i="10"/>
  <c r="N543" i="10"/>
  <c r="G543" i="10"/>
  <c r="AJ542" i="10"/>
  <c r="AF542" i="10"/>
  <c r="X542" i="10"/>
  <c r="N542" i="10"/>
  <c r="G542" i="10"/>
  <c r="AJ541" i="10"/>
  <c r="AF541" i="10"/>
  <c r="X541" i="10"/>
  <c r="N541" i="10"/>
  <c r="G541" i="10"/>
  <c r="AJ540" i="10"/>
  <c r="AF540" i="10"/>
  <c r="X540" i="10"/>
  <c r="N540" i="10"/>
  <c r="G540" i="10"/>
  <c r="AJ539" i="10"/>
  <c r="AF539" i="10"/>
  <c r="X539" i="10"/>
  <c r="N539" i="10"/>
  <c r="G539" i="10"/>
  <c r="AJ538" i="10"/>
  <c r="AF538" i="10"/>
  <c r="X538" i="10"/>
  <c r="N538" i="10"/>
  <c r="G538" i="10"/>
  <c r="AJ537" i="10"/>
  <c r="AF537" i="10"/>
  <c r="X537" i="10"/>
  <c r="N537" i="10"/>
  <c r="G537" i="10"/>
  <c r="AJ536" i="10"/>
  <c r="AF536" i="10"/>
  <c r="X536" i="10"/>
  <c r="N536" i="10"/>
  <c r="G536" i="10"/>
  <c r="AJ535" i="10"/>
  <c r="AF535" i="10"/>
  <c r="X535" i="10"/>
  <c r="N535" i="10"/>
  <c r="G535" i="10"/>
  <c r="AJ534" i="10"/>
  <c r="AF534" i="10"/>
  <c r="X534" i="10"/>
  <c r="N534" i="10"/>
  <c r="G534" i="10"/>
  <c r="AJ533" i="10"/>
  <c r="AF533" i="10"/>
  <c r="X533" i="10"/>
  <c r="N533" i="10"/>
  <c r="G533" i="10"/>
  <c r="AJ532" i="10"/>
  <c r="AF532" i="10"/>
  <c r="X532" i="10"/>
  <c r="N532" i="10"/>
  <c r="G532" i="10"/>
  <c r="AJ531" i="10"/>
  <c r="AF531" i="10"/>
  <c r="X531" i="10"/>
  <c r="N531" i="10"/>
  <c r="G531" i="10"/>
  <c r="AJ530" i="10"/>
  <c r="AF530" i="10"/>
  <c r="X530" i="10"/>
  <c r="N530" i="10"/>
  <c r="G530" i="10"/>
  <c r="AJ529" i="10"/>
  <c r="AF529" i="10"/>
  <c r="X529" i="10"/>
  <c r="N529" i="10"/>
  <c r="G529" i="10"/>
  <c r="AJ528" i="10"/>
  <c r="AF528" i="10"/>
  <c r="X528" i="10"/>
  <c r="N528" i="10"/>
  <c r="G528" i="10"/>
  <c r="AJ527" i="10"/>
  <c r="AF527" i="10"/>
  <c r="X527" i="10"/>
  <c r="N527" i="10"/>
  <c r="G527" i="10"/>
  <c r="AJ526" i="10"/>
  <c r="AF526" i="10"/>
  <c r="X526" i="10"/>
  <c r="N526" i="10"/>
  <c r="G526" i="10"/>
  <c r="AJ525" i="10"/>
  <c r="AF525" i="10"/>
  <c r="X525" i="10"/>
  <c r="N525" i="10"/>
  <c r="G525" i="10"/>
  <c r="AJ524" i="10"/>
  <c r="AF524" i="10"/>
  <c r="X524" i="10"/>
  <c r="N524" i="10"/>
  <c r="G524" i="10"/>
  <c r="AJ523" i="10"/>
  <c r="AF523" i="10"/>
  <c r="X523" i="10"/>
  <c r="N523" i="10"/>
  <c r="G523" i="10"/>
  <c r="AJ522" i="10"/>
  <c r="AF522" i="10"/>
  <c r="X522" i="10"/>
  <c r="N522" i="10"/>
  <c r="G522" i="10"/>
  <c r="AJ521" i="10"/>
  <c r="AF521" i="10"/>
  <c r="X521" i="10"/>
  <c r="N521" i="10"/>
  <c r="G521" i="10"/>
  <c r="AJ520" i="10"/>
  <c r="AF520" i="10"/>
  <c r="X520" i="10"/>
  <c r="N520" i="10"/>
  <c r="G520" i="10"/>
  <c r="AJ519" i="10"/>
  <c r="AF519" i="10"/>
  <c r="X519" i="10"/>
  <c r="N519" i="10"/>
  <c r="G519" i="10"/>
  <c r="AJ518" i="10"/>
  <c r="AF518" i="10"/>
  <c r="X518" i="10"/>
  <c r="N518" i="10"/>
  <c r="G518" i="10"/>
  <c r="AJ517" i="10"/>
  <c r="AF517" i="10"/>
  <c r="X517" i="10"/>
  <c r="N517" i="10"/>
  <c r="G517" i="10"/>
  <c r="AJ516" i="10"/>
  <c r="AF516" i="10"/>
  <c r="X516" i="10"/>
  <c r="N516" i="10"/>
  <c r="G516" i="10"/>
  <c r="AJ515" i="10"/>
  <c r="AF515" i="10"/>
  <c r="X515" i="10"/>
  <c r="N515" i="10"/>
  <c r="G515" i="10"/>
  <c r="AJ514" i="10"/>
  <c r="AF514" i="10"/>
  <c r="X514" i="10"/>
  <c r="N514" i="10"/>
  <c r="G514" i="10"/>
  <c r="AJ513" i="10"/>
  <c r="AF513" i="10"/>
  <c r="X513" i="10"/>
  <c r="N513" i="10"/>
  <c r="G513" i="10"/>
  <c r="AJ512" i="10"/>
  <c r="AF512" i="10"/>
  <c r="X512" i="10"/>
  <c r="N512" i="10"/>
  <c r="G512" i="10"/>
  <c r="AJ511" i="10"/>
  <c r="AF511" i="10"/>
  <c r="X511" i="10"/>
  <c r="N511" i="10"/>
  <c r="G511" i="10"/>
  <c r="AJ510" i="10"/>
  <c r="AF510" i="10"/>
  <c r="X510" i="10"/>
  <c r="N510" i="10"/>
  <c r="G510" i="10"/>
  <c r="AJ509" i="10"/>
  <c r="AF509" i="10"/>
  <c r="X509" i="10"/>
  <c r="N509" i="10"/>
  <c r="G509" i="10"/>
  <c r="AJ508" i="10"/>
  <c r="AF508" i="10"/>
  <c r="X508" i="10"/>
  <c r="N508" i="10"/>
  <c r="G508" i="10"/>
  <c r="AJ507" i="10"/>
  <c r="AF507" i="10"/>
  <c r="X507" i="10"/>
  <c r="N507" i="10"/>
  <c r="G507" i="10"/>
  <c r="AJ506" i="10"/>
  <c r="AF506" i="10"/>
  <c r="X506" i="10"/>
  <c r="N506" i="10"/>
  <c r="G506" i="10"/>
  <c r="AJ505" i="10"/>
  <c r="AF505" i="10"/>
  <c r="X505" i="10"/>
  <c r="N505" i="10"/>
  <c r="G505" i="10"/>
  <c r="AJ504" i="10"/>
  <c r="AF504" i="10"/>
  <c r="X504" i="10"/>
  <c r="N504" i="10"/>
  <c r="G504" i="10"/>
  <c r="AJ503" i="10"/>
  <c r="AF503" i="10"/>
  <c r="X503" i="10"/>
  <c r="N503" i="10"/>
  <c r="G503" i="10"/>
  <c r="AJ502" i="10"/>
  <c r="AF502" i="10"/>
  <c r="X502" i="10"/>
  <c r="N502" i="10"/>
  <c r="G502" i="10"/>
  <c r="AJ501" i="10"/>
  <c r="AF501" i="10"/>
  <c r="X501" i="10"/>
  <c r="N501" i="10"/>
  <c r="G501" i="10"/>
  <c r="AJ500" i="10"/>
  <c r="AF500" i="10"/>
  <c r="X500" i="10"/>
  <c r="N500" i="10"/>
  <c r="G500" i="10"/>
  <c r="AJ499" i="10"/>
  <c r="AF499" i="10"/>
  <c r="X499" i="10"/>
  <c r="N499" i="10"/>
  <c r="G499" i="10"/>
  <c r="AJ498" i="10"/>
  <c r="AF498" i="10"/>
  <c r="X498" i="10"/>
  <c r="N498" i="10"/>
  <c r="G498" i="10"/>
  <c r="AJ497" i="10"/>
  <c r="AF497" i="10"/>
  <c r="X497" i="10"/>
  <c r="N497" i="10"/>
  <c r="G497" i="10"/>
  <c r="AJ496" i="10"/>
  <c r="AF496" i="10"/>
  <c r="X496" i="10"/>
  <c r="N496" i="10"/>
  <c r="G496" i="10"/>
  <c r="AJ495" i="10"/>
  <c r="AF495" i="10"/>
  <c r="X495" i="10"/>
  <c r="N495" i="10"/>
  <c r="G495" i="10"/>
  <c r="AJ494" i="10"/>
  <c r="AF494" i="10"/>
  <c r="X494" i="10"/>
  <c r="N494" i="10"/>
  <c r="G494" i="10"/>
  <c r="AJ493" i="10"/>
  <c r="AF493" i="10"/>
  <c r="X493" i="10"/>
  <c r="N493" i="10"/>
  <c r="G493" i="10"/>
  <c r="AJ492" i="10"/>
  <c r="AF492" i="10"/>
  <c r="X492" i="10"/>
  <c r="N492" i="10"/>
  <c r="G492" i="10"/>
  <c r="AJ491" i="10"/>
  <c r="AF491" i="10"/>
  <c r="X491" i="10"/>
  <c r="N491" i="10"/>
  <c r="G491" i="10"/>
  <c r="AJ490" i="10"/>
  <c r="AF490" i="10"/>
  <c r="X490" i="10"/>
  <c r="N490" i="10"/>
  <c r="G490" i="10"/>
  <c r="AJ489" i="10"/>
  <c r="AF489" i="10"/>
  <c r="X489" i="10"/>
  <c r="N489" i="10"/>
  <c r="G489" i="10"/>
  <c r="AJ488" i="10"/>
  <c r="AF488" i="10"/>
  <c r="X488" i="10"/>
  <c r="N488" i="10"/>
  <c r="G488" i="10"/>
  <c r="AJ487" i="10"/>
  <c r="AF487" i="10"/>
  <c r="X487" i="10"/>
  <c r="N487" i="10"/>
  <c r="G487" i="10"/>
  <c r="AJ486" i="10"/>
  <c r="AF486" i="10"/>
  <c r="X486" i="10"/>
  <c r="N486" i="10"/>
  <c r="G486" i="10"/>
  <c r="AJ485" i="10"/>
  <c r="AF485" i="10"/>
  <c r="X485" i="10"/>
  <c r="N485" i="10"/>
  <c r="G485" i="10"/>
  <c r="AJ484" i="10"/>
  <c r="AF484" i="10"/>
  <c r="X484" i="10"/>
  <c r="N484" i="10"/>
  <c r="G484" i="10"/>
  <c r="AJ483" i="10"/>
  <c r="AF483" i="10"/>
  <c r="X483" i="10"/>
  <c r="N483" i="10"/>
  <c r="G483" i="10"/>
  <c r="AJ482" i="10"/>
  <c r="AF482" i="10"/>
  <c r="X482" i="10"/>
  <c r="N482" i="10"/>
  <c r="G482" i="10"/>
  <c r="AJ481" i="10"/>
  <c r="AF481" i="10"/>
  <c r="X481" i="10"/>
  <c r="N481" i="10"/>
  <c r="G481" i="10"/>
  <c r="AJ480" i="10"/>
  <c r="AF480" i="10"/>
  <c r="X480" i="10"/>
  <c r="N480" i="10"/>
  <c r="G480" i="10"/>
  <c r="AJ479" i="10"/>
  <c r="AF479" i="10"/>
  <c r="X479" i="10"/>
  <c r="N479" i="10"/>
  <c r="G479" i="10"/>
  <c r="AJ478" i="10"/>
  <c r="AF478" i="10"/>
  <c r="X478" i="10"/>
  <c r="N478" i="10"/>
  <c r="G478" i="10"/>
  <c r="AJ477" i="10"/>
  <c r="AF477" i="10"/>
  <c r="X477" i="10"/>
  <c r="N477" i="10"/>
  <c r="G477" i="10"/>
  <c r="AJ476" i="10"/>
  <c r="AF476" i="10"/>
  <c r="X476" i="10"/>
  <c r="N476" i="10"/>
  <c r="G476" i="10"/>
  <c r="AJ475" i="10"/>
  <c r="AF475" i="10"/>
  <c r="X475" i="10"/>
  <c r="N475" i="10"/>
  <c r="G475" i="10"/>
  <c r="AJ474" i="10"/>
  <c r="AF474" i="10"/>
  <c r="X474" i="10"/>
  <c r="N474" i="10"/>
  <c r="G474" i="10"/>
  <c r="AJ473" i="10"/>
  <c r="AF473" i="10"/>
  <c r="X473" i="10"/>
  <c r="N473" i="10"/>
  <c r="G473" i="10"/>
  <c r="AJ472" i="10"/>
  <c r="AF472" i="10"/>
  <c r="X472" i="10"/>
  <c r="N472" i="10"/>
  <c r="G472" i="10"/>
  <c r="AJ471" i="10"/>
  <c r="AF471" i="10"/>
  <c r="X471" i="10"/>
  <c r="N471" i="10"/>
  <c r="G471" i="10"/>
  <c r="AJ470" i="10"/>
  <c r="AF470" i="10"/>
  <c r="X470" i="10"/>
  <c r="N470" i="10"/>
  <c r="G470" i="10"/>
  <c r="AJ469" i="10"/>
  <c r="AF469" i="10"/>
  <c r="X469" i="10"/>
  <c r="N469" i="10"/>
  <c r="G469" i="10"/>
  <c r="AJ468" i="10"/>
  <c r="AF468" i="10"/>
  <c r="X468" i="10"/>
  <c r="N468" i="10"/>
  <c r="G468" i="10"/>
  <c r="AJ467" i="10"/>
  <c r="AF467" i="10"/>
  <c r="X467" i="10"/>
  <c r="N467" i="10"/>
  <c r="G467" i="10"/>
  <c r="AJ466" i="10"/>
  <c r="AF466" i="10"/>
  <c r="X466" i="10"/>
  <c r="N466" i="10"/>
  <c r="G466" i="10"/>
  <c r="AJ465" i="10"/>
  <c r="AF465" i="10"/>
  <c r="X465" i="10"/>
  <c r="N465" i="10"/>
  <c r="G465" i="10"/>
  <c r="AJ464" i="10"/>
  <c r="AF464" i="10"/>
  <c r="X464" i="10"/>
  <c r="N464" i="10"/>
  <c r="G464" i="10"/>
  <c r="AJ463" i="10"/>
  <c r="AF463" i="10"/>
  <c r="X463" i="10"/>
  <c r="N463" i="10"/>
  <c r="G463" i="10"/>
  <c r="AJ462" i="10"/>
  <c r="AF462" i="10"/>
  <c r="X462" i="10"/>
  <c r="N462" i="10"/>
  <c r="G462" i="10"/>
  <c r="AJ461" i="10"/>
  <c r="AF461" i="10"/>
  <c r="X461" i="10"/>
  <c r="N461" i="10"/>
  <c r="G461" i="10"/>
  <c r="AJ460" i="10"/>
  <c r="AF460" i="10"/>
  <c r="X460" i="10"/>
  <c r="N460" i="10"/>
  <c r="G460" i="10"/>
  <c r="AJ459" i="10"/>
  <c r="AF459" i="10"/>
  <c r="X459" i="10"/>
  <c r="N459" i="10"/>
  <c r="G459" i="10"/>
  <c r="AJ458" i="10"/>
  <c r="AF458" i="10"/>
  <c r="X458" i="10"/>
  <c r="N458" i="10"/>
  <c r="G458" i="10"/>
  <c r="AJ457" i="10"/>
  <c r="AF457" i="10"/>
  <c r="X457" i="10"/>
  <c r="N457" i="10"/>
  <c r="G457" i="10"/>
  <c r="AJ456" i="10"/>
  <c r="AF456" i="10"/>
  <c r="X456" i="10"/>
  <c r="N456" i="10"/>
  <c r="G456" i="10"/>
  <c r="AJ455" i="10"/>
  <c r="AF455" i="10"/>
  <c r="X455" i="10"/>
  <c r="N455" i="10"/>
  <c r="G455" i="10"/>
  <c r="AJ454" i="10"/>
  <c r="AF454" i="10"/>
  <c r="X454" i="10"/>
  <c r="N454" i="10"/>
  <c r="G454" i="10"/>
  <c r="AJ453" i="10"/>
  <c r="AF453" i="10"/>
  <c r="X453" i="10"/>
  <c r="N453" i="10"/>
  <c r="G453" i="10"/>
  <c r="AJ452" i="10"/>
  <c r="AF452" i="10"/>
  <c r="X452" i="10"/>
  <c r="N452" i="10"/>
  <c r="G452" i="10"/>
  <c r="AJ451" i="10"/>
  <c r="AF451" i="10"/>
  <c r="X451" i="10"/>
  <c r="N451" i="10"/>
  <c r="G451" i="10"/>
  <c r="AJ450" i="10"/>
  <c r="AF450" i="10"/>
  <c r="X450" i="10"/>
  <c r="N450" i="10"/>
  <c r="G450" i="10"/>
  <c r="AJ449" i="10"/>
  <c r="AF449" i="10"/>
  <c r="X449" i="10"/>
  <c r="N449" i="10"/>
  <c r="G449" i="10"/>
  <c r="AJ448" i="10"/>
  <c r="AF448" i="10"/>
  <c r="X448" i="10"/>
  <c r="N448" i="10"/>
  <c r="G448" i="10"/>
  <c r="AJ447" i="10"/>
  <c r="AF447" i="10"/>
  <c r="X447" i="10"/>
  <c r="N447" i="10"/>
  <c r="G447" i="10"/>
  <c r="AJ446" i="10"/>
  <c r="AF446" i="10"/>
  <c r="X446" i="10"/>
  <c r="N446" i="10"/>
  <c r="G446" i="10"/>
  <c r="AJ445" i="10"/>
  <c r="AF445" i="10"/>
  <c r="X445" i="10"/>
  <c r="N445" i="10"/>
  <c r="G445" i="10"/>
  <c r="AJ444" i="10"/>
  <c r="AF444" i="10"/>
  <c r="X444" i="10"/>
  <c r="N444" i="10"/>
  <c r="G444" i="10"/>
  <c r="AJ443" i="10"/>
  <c r="AF443" i="10"/>
  <c r="X443" i="10"/>
  <c r="N443" i="10"/>
  <c r="G443" i="10"/>
  <c r="AJ442" i="10"/>
  <c r="AF442" i="10"/>
  <c r="X442" i="10"/>
  <c r="N442" i="10"/>
  <c r="G442" i="10"/>
  <c r="AJ441" i="10"/>
  <c r="AF441" i="10"/>
  <c r="X441" i="10"/>
  <c r="N441" i="10"/>
  <c r="G441" i="10"/>
  <c r="AJ440" i="10"/>
  <c r="AF440" i="10"/>
  <c r="X440" i="10"/>
  <c r="N440" i="10"/>
  <c r="G440" i="10"/>
  <c r="AJ439" i="10"/>
  <c r="AF439" i="10"/>
  <c r="X439" i="10"/>
  <c r="N439" i="10"/>
  <c r="G439" i="10"/>
  <c r="AJ438" i="10"/>
  <c r="AF438" i="10"/>
  <c r="X438" i="10"/>
  <c r="N438" i="10"/>
  <c r="G438" i="10"/>
  <c r="AJ437" i="10"/>
  <c r="AF437" i="10"/>
  <c r="X437" i="10"/>
  <c r="N437" i="10"/>
  <c r="G437" i="10"/>
  <c r="AJ436" i="10"/>
  <c r="AF436" i="10"/>
  <c r="X436" i="10"/>
  <c r="N436" i="10"/>
  <c r="G436" i="10"/>
  <c r="AJ435" i="10"/>
  <c r="AF435" i="10"/>
  <c r="X435" i="10"/>
  <c r="N435" i="10"/>
  <c r="G435" i="10"/>
  <c r="AJ434" i="10"/>
  <c r="AF434" i="10"/>
  <c r="X434" i="10"/>
  <c r="N434" i="10"/>
  <c r="G434" i="10"/>
  <c r="AJ433" i="10"/>
  <c r="AF433" i="10"/>
  <c r="X433" i="10"/>
  <c r="N433" i="10"/>
  <c r="G433" i="10"/>
  <c r="AJ432" i="10"/>
  <c r="AF432" i="10"/>
  <c r="X432" i="10"/>
  <c r="N432" i="10"/>
  <c r="G432" i="10"/>
  <c r="AJ431" i="10"/>
  <c r="AF431" i="10"/>
  <c r="X431" i="10"/>
  <c r="N431" i="10"/>
  <c r="G431" i="10"/>
  <c r="AJ430" i="10"/>
  <c r="AF430" i="10"/>
  <c r="X430" i="10"/>
  <c r="N430" i="10"/>
  <c r="G430" i="10"/>
  <c r="AJ429" i="10"/>
  <c r="AF429" i="10"/>
  <c r="X429" i="10"/>
  <c r="N429" i="10"/>
  <c r="G429" i="10"/>
  <c r="AJ428" i="10"/>
  <c r="AF428" i="10"/>
  <c r="X428" i="10"/>
  <c r="N428" i="10"/>
  <c r="G428" i="10"/>
  <c r="AJ427" i="10"/>
  <c r="AF427" i="10"/>
  <c r="X427" i="10"/>
  <c r="N427" i="10"/>
  <c r="G427" i="10"/>
  <c r="AJ426" i="10"/>
  <c r="AF426" i="10"/>
  <c r="X426" i="10"/>
  <c r="N426" i="10"/>
  <c r="G426" i="10"/>
  <c r="AJ425" i="10"/>
  <c r="AF425" i="10"/>
  <c r="X425" i="10"/>
  <c r="N425" i="10"/>
  <c r="G425" i="10"/>
  <c r="AJ424" i="10"/>
  <c r="AF424" i="10"/>
  <c r="X424" i="10"/>
  <c r="N424" i="10"/>
  <c r="G424" i="10"/>
  <c r="AJ423" i="10"/>
  <c r="AF423" i="10"/>
  <c r="X423" i="10"/>
  <c r="N423" i="10"/>
  <c r="G423" i="10"/>
  <c r="AJ422" i="10"/>
  <c r="AF422" i="10"/>
  <c r="X422" i="10"/>
  <c r="N422" i="10"/>
  <c r="G422" i="10"/>
  <c r="AJ421" i="10"/>
  <c r="AF421" i="10"/>
  <c r="X421" i="10"/>
  <c r="N421" i="10"/>
  <c r="G421" i="10"/>
  <c r="AJ420" i="10"/>
  <c r="AF420" i="10"/>
  <c r="X420" i="10"/>
  <c r="N420" i="10"/>
  <c r="G420" i="10"/>
  <c r="AJ419" i="10"/>
  <c r="AF419" i="10"/>
  <c r="X419" i="10"/>
  <c r="N419" i="10"/>
  <c r="G419" i="10"/>
  <c r="AJ418" i="10"/>
  <c r="AF418" i="10"/>
  <c r="X418" i="10"/>
  <c r="N418" i="10"/>
  <c r="G418" i="10"/>
  <c r="AJ417" i="10"/>
  <c r="AF417" i="10"/>
  <c r="X417" i="10"/>
  <c r="N417" i="10"/>
  <c r="G417" i="10"/>
  <c r="AJ416" i="10"/>
  <c r="AF416" i="10"/>
  <c r="X416" i="10"/>
  <c r="N416" i="10"/>
  <c r="G416" i="10"/>
  <c r="AJ415" i="10"/>
  <c r="AF415" i="10"/>
  <c r="X415" i="10"/>
  <c r="N415" i="10"/>
  <c r="G415" i="10"/>
  <c r="AJ414" i="10"/>
  <c r="AF414" i="10"/>
  <c r="X414" i="10"/>
  <c r="N414" i="10"/>
  <c r="G414" i="10"/>
  <c r="AJ413" i="10"/>
  <c r="AF413" i="10"/>
  <c r="X413" i="10"/>
  <c r="N413" i="10"/>
  <c r="G413" i="10"/>
  <c r="AJ412" i="10"/>
  <c r="AF412" i="10"/>
  <c r="X412" i="10"/>
  <c r="N412" i="10"/>
  <c r="G412" i="10"/>
  <c r="AJ411" i="10"/>
  <c r="AF411" i="10"/>
  <c r="X411" i="10"/>
  <c r="N411" i="10"/>
  <c r="G411" i="10"/>
  <c r="AJ410" i="10"/>
  <c r="AF410" i="10"/>
  <c r="X410" i="10"/>
  <c r="N410" i="10"/>
  <c r="G410" i="10"/>
  <c r="AJ409" i="10"/>
  <c r="AF409" i="10"/>
  <c r="X409" i="10"/>
  <c r="N409" i="10"/>
  <c r="G409" i="10"/>
  <c r="AJ408" i="10"/>
  <c r="AF408" i="10"/>
  <c r="X408" i="10"/>
  <c r="N408" i="10"/>
  <c r="G408" i="10"/>
  <c r="AJ407" i="10"/>
  <c r="AF407" i="10"/>
  <c r="X407" i="10"/>
  <c r="N407" i="10"/>
  <c r="G407" i="10"/>
  <c r="AJ406" i="10"/>
  <c r="AF406" i="10"/>
  <c r="X406" i="10"/>
  <c r="N406" i="10"/>
  <c r="G406" i="10"/>
  <c r="AJ405" i="10"/>
  <c r="AF405" i="10"/>
  <c r="X405" i="10"/>
  <c r="N405" i="10"/>
  <c r="G405" i="10"/>
  <c r="AJ404" i="10"/>
  <c r="AF404" i="10"/>
  <c r="X404" i="10"/>
  <c r="N404" i="10"/>
  <c r="G404" i="10"/>
  <c r="AJ403" i="10"/>
  <c r="AF403" i="10"/>
  <c r="X403" i="10"/>
  <c r="N403" i="10"/>
  <c r="G403" i="10"/>
  <c r="AJ402" i="10"/>
  <c r="AF402" i="10"/>
  <c r="X402" i="10"/>
  <c r="N402" i="10"/>
  <c r="G402" i="10"/>
  <c r="AJ401" i="10"/>
  <c r="AF401" i="10"/>
  <c r="X401" i="10"/>
  <c r="N401" i="10"/>
  <c r="G401" i="10"/>
  <c r="AJ400" i="10"/>
  <c r="AF400" i="10"/>
  <c r="X400" i="10"/>
  <c r="N400" i="10"/>
  <c r="G400" i="10"/>
  <c r="AJ399" i="10"/>
  <c r="AF399" i="10"/>
  <c r="X399" i="10"/>
  <c r="N399" i="10"/>
  <c r="G399" i="10"/>
  <c r="AJ398" i="10"/>
  <c r="AF398" i="10"/>
  <c r="X398" i="10"/>
  <c r="N398" i="10"/>
  <c r="G398" i="10"/>
  <c r="AJ397" i="10"/>
  <c r="AF397" i="10"/>
  <c r="X397" i="10"/>
  <c r="N397" i="10"/>
  <c r="G397" i="10"/>
  <c r="AJ396" i="10"/>
  <c r="AF396" i="10"/>
  <c r="X396" i="10"/>
  <c r="N396" i="10"/>
  <c r="G396" i="10"/>
  <c r="AJ395" i="10"/>
  <c r="AF395" i="10"/>
  <c r="X395" i="10"/>
  <c r="N395" i="10"/>
  <c r="G395" i="10"/>
  <c r="AJ394" i="10"/>
  <c r="AF394" i="10"/>
  <c r="X394" i="10"/>
  <c r="N394" i="10"/>
  <c r="G394" i="10"/>
  <c r="AJ393" i="10"/>
  <c r="AF393" i="10"/>
  <c r="X393" i="10"/>
  <c r="N393" i="10"/>
  <c r="G393" i="10"/>
  <c r="AJ392" i="10"/>
  <c r="AF392" i="10"/>
  <c r="X392" i="10"/>
  <c r="N392" i="10"/>
  <c r="G392" i="10"/>
  <c r="AJ391" i="10"/>
  <c r="AF391" i="10"/>
  <c r="X391" i="10"/>
  <c r="N391" i="10"/>
  <c r="G391" i="10"/>
  <c r="AJ390" i="10"/>
  <c r="AF390" i="10"/>
  <c r="X390" i="10"/>
  <c r="N390" i="10"/>
  <c r="G390" i="10"/>
  <c r="AJ389" i="10"/>
  <c r="AF389" i="10"/>
  <c r="X389" i="10"/>
  <c r="N389" i="10"/>
  <c r="G389" i="10"/>
  <c r="AJ388" i="10"/>
  <c r="AF388" i="10"/>
  <c r="X388" i="10"/>
  <c r="N388" i="10"/>
  <c r="G388" i="10"/>
  <c r="AJ387" i="10"/>
  <c r="AF387" i="10"/>
  <c r="X387" i="10"/>
  <c r="N387" i="10"/>
  <c r="G387" i="10"/>
  <c r="AJ386" i="10"/>
  <c r="AF386" i="10"/>
  <c r="X386" i="10"/>
  <c r="N386" i="10"/>
  <c r="G386" i="10"/>
  <c r="AJ385" i="10"/>
  <c r="AF385" i="10"/>
  <c r="X385" i="10"/>
  <c r="N385" i="10"/>
  <c r="G385" i="10"/>
  <c r="AJ384" i="10"/>
  <c r="AF384" i="10"/>
  <c r="X384" i="10"/>
  <c r="N384" i="10"/>
  <c r="G384" i="10"/>
  <c r="AJ383" i="10"/>
  <c r="AF383" i="10"/>
  <c r="X383" i="10"/>
  <c r="N383" i="10"/>
  <c r="G383" i="10"/>
  <c r="AJ382" i="10"/>
  <c r="AF382" i="10"/>
  <c r="X382" i="10"/>
  <c r="N382" i="10"/>
  <c r="G382" i="10"/>
  <c r="AJ381" i="10"/>
  <c r="AF381" i="10"/>
  <c r="X381" i="10"/>
  <c r="N381" i="10"/>
  <c r="G381" i="10"/>
  <c r="AJ380" i="10"/>
  <c r="AF380" i="10"/>
  <c r="X380" i="10"/>
  <c r="N380" i="10"/>
  <c r="G380" i="10"/>
  <c r="AJ379" i="10"/>
  <c r="AF379" i="10"/>
  <c r="X379" i="10"/>
  <c r="N379" i="10"/>
  <c r="G379" i="10"/>
  <c r="AJ378" i="10"/>
  <c r="AF378" i="10"/>
  <c r="X378" i="10"/>
  <c r="N378" i="10"/>
  <c r="G378" i="10"/>
  <c r="AJ377" i="10"/>
  <c r="AF377" i="10"/>
  <c r="X377" i="10"/>
  <c r="N377" i="10"/>
  <c r="G377" i="10"/>
  <c r="AJ376" i="10"/>
  <c r="AF376" i="10"/>
  <c r="X376" i="10"/>
  <c r="N376" i="10"/>
  <c r="G376" i="10"/>
  <c r="AJ375" i="10"/>
  <c r="AF375" i="10"/>
  <c r="X375" i="10"/>
  <c r="N375" i="10"/>
  <c r="G375" i="10"/>
  <c r="AJ374" i="10"/>
  <c r="AF374" i="10"/>
  <c r="X374" i="10"/>
  <c r="N374" i="10"/>
  <c r="G374" i="10"/>
  <c r="AJ373" i="10"/>
  <c r="AF373" i="10"/>
  <c r="X373" i="10"/>
  <c r="N373" i="10"/>
  <c r="G373" i="10"/>
  <c r="AJ372" i="10"/>
  <c r="AF372" i="10"/>
  <c r="X372" i="10"/>
  <c r="N372" i="10"/>
  <c r="G372" i="10"/>
  <c r="AJ371" i="10"/>
  <c r="AF371" i="10"/>
  <c r="X371" i="10"/>
  <c r="N371" i="10"/>
  <c r="G371" i="10"/>
  <c r="AJ370" i="10"/>
  <c r="AF370" i="10"/>
  <c r="X370" i="10"/>
  <c r="N370" i="10"/>
  <c r="G370" i="10"/>
  <c r="AJ369" i="10"/>
  <c r="AF369" i="10"/>
  <c r="X369" i="10"/>
  <c r="N369" i="10"/>
  <c r="G369" i="10"/>
  <c r="AJ368" i="10"/>
  <c r="AF368" i="10"/>
  <c r="X368" i="10"/>
  <c r="N368" i="10"/>
  <c r="G368" i="10"/>
  <c r="AJ367" i="10"/>
  <c r="AF367" i="10"/>
  <c r="X367" i="10"/>
  <c r="N367" i="10"/>
  <c r="G367" i="10"/>
  <c r="AJ366" i="10"/>
  <c r="AF366" i="10"/>
  <c r="X366" i="10"/>
  <c r="N366" i="10"/>
  <c r="G366" i="10"/>
  <c r="AJ365" i="10"/>
  <c r="AF365" i="10"/>
  <c r="X365" i="10"/>
  <c r="N365" i="10"/>
  <c r="G365" i="10"/>
  <c r="AJ364" i="10"/>
  <c r="AF364" i="10"/>
  <c r="X364" i="10"/>
  <c r="N364" i="10"/>
  <c r="G364" i="10"/>
  <c r="AJ363" i="10"/>
  <c r="AF363" i="10"/>
  <c r="X363" i="10"/>
  <c r="N363" i="10"/>
  <c r="G363" i="10"/>
  <c r="AJ362" i="10"/>
  <c r="AF362" i="10"/>
  <c r="X362" i="10"/>
  <c r="N362" i="10"/>
  <c r="G362" i="10"/>
  <c r="AJ361" i="10"/>
  <c r="AF361" i="10"/>
  <c r="X361" i="10"/>
  <c r="N361" i="10"/>
  <c r="G361" i="10"/>
  <c r="AJ360" i="10"/>
  <c r="AF360" i="10"/>
  <c r="X360" i="10"/>
  <c r="N360" i="10"/>
  <c r="G360" i="10"/>
  <c r="AJ359" i="10"/>
  <c r="AF359" i="10"/>
  <c r="X359" i="10"/>
  <c r="N359" i="10"/>
  <c r="G359" i="10"/>
  <c r="AJ358" i="10"/>
  <c r="AF358" i="10"/>
  <c r="X358" i="10"/>
  <c r="N358" i="10"/>
  <c r="G358" i="10"/>
  <c r="AJ357" i="10"/>
  <c r="AF357" i="10"/>
  <c r="X357" i="10"/>
  <c r="N357" i="10"/>
  <c r="G357" i="10"/>
  <c r="AJ356" i="10"/>
  <c r="AF356" i="10"/>
  <c r="X356" i="10"/>
  <c r="N356" i="10"/>
  <c r="G356" i="10"/>
  <c r="AJ355" i="10"/>
  <c r="AF355" i="10"/>
  <c r="X355" i="10"/>
  <c r="N355" i="10"/>
  <c r="G355" i="10"/>
  <c r="AJ354" i="10"/>
  <c r="AF354" i="10"/>
  <c r="X354" i="10"/>
  <c r="N354" i="10"/>
  <c r="G354" i="10"/>
  <c r="AJ353" i="10"/>
  <c r="AF353" i="10"/>
  <c r="X353" i="10"/>
  <c r="N353" i="10"/>
  <c r="G353" i="10"/>
  <c r="AJ352" i="10"/>
  <c r="AF352" i="10"/>
  <c r="X352" i="10"/>
  <c r="N352" i="10"/>
  <c r="G352" i="10"/>
  <c r="AJ351" i="10"/>
  <c r="AF351" i="10"/>
  <c r="X351" i="10"/>
  <c r="N351" i="10"/>
  <c r="G351" i="10"/>
  <c r="AJ350" i="10"/>
  <c r="AF350" i="10"/>
  <c r="X350" i="10"/>
  <c r="N350" i="10"/>
  <c r="G350" i="10"/>
  <c r="AJ349" i="10"/>
  <c r="AF349" i="10"/>
  <c r="X349" i="10"/>
  <c r="N349" i="10"/>
  <c r="G349" i="10"/>
  <c r="AJ348" i="10"/>
  <c r="AF348" i="10"/>
  <c r="X348" i="10"/>
  <c r="N348" i="10"/>
  <c r="G348" i="10"/>
  <c r="AJ347" i="10"/>
  <c r="AF347" i="10"/>
  <c r="X347" i="10"/>
  <c r="N347" i="10"/>
  <c r="G347" i="10"/>
  <c r="AJ346" i="10"/>
  <c r="AF346" i="10"/>
  <c r="X346" i="10"/>
  <c r="N346" i="10"/>
  <c r="G346" i="10"/>
  <c r="AJ345" i="10"/>
  <c r="AF345" i="10"/>
  <c r="X345" i="10"/>
  <c r="N345" i="10"/>
  <c r="G345" i="10"/>
  <c r="AJ344" i="10"/>
  <c r="AF344" i="10"/>
  <c r="X344" i="10"/>
  <c r="N344" i="10"/>
  <c r="G344" i="10"/>
  <c r="AJ343" i="10"/>
  <c r="AF343" i="10"/>
  <c r="X343" i="10"/>
  <c r="N343" i="10"/>
  <c r="G343" i="10"/>
  <c r="AJ342" i="10"/>
  <c r="AF342" i="10"/>
  <c r="X342" i="10"/>
  <c r="N342" i="10"/>
  <c r="G342" i="10"/>
  <c r="AJ341" i="10"/>
  <c r="AF341" i="10"/>
  <c r="X341" i="10"/>
  <c r="N341" i="10"/>
  <c r="G341" i="10"/>
  <c r="AJ340" i="10"/>
  <c r="AF340" i="10"/>
  <c r="X340" i="10"/>
  <c r="N340" i="10"/>
  <c r="G340" i="10"/>
  <c r="AJ339" i="10"/>
  <c r="AF339" i="10"/>
  <c r="X339" i="10"/>
  <c r="N339" i="10"/>
  <c r="G339" i="10"/>
  <c r="AJ338" i="10"/>
  <c r="AF338" i="10"/>
  <c r="X338" i="10"/>
  <c r="N338" i="10"/>
  <c r="G338" i="10"/>
  <c r="AJ337" i="10"/>
  <c r="AF337" i="10"/>
  <c r="X337" i="10"/>
  <c r="N337" i="10"/>
  <c r="G337" i="10"/>
  <c r="AJ336" i="10"/>
  <c r="AF336" i="10"/>
  <c r="X336" i="10"/>
  <c r="N336" i="10"/>
  <c r="G336" i="10"/>
  <c r="AJ335" i="10"/>
  <c r="AF335" i="10"/>
  <c r="X335" i="10"/>
  <c r="N335" i="10"/>
  <c r="G335" i="10"/>
  <c r="AJ334" i="10"/>
  <c r="AF334" i="10"/>
  <c r="X334" i="10"/>
  <c r="N334" i="10"/>
  <c r="G334" i="10"/>
  <c r="AJ333" i="10"/>
  <c r="AF333" i="10"/>
  <c r="X333" i="10"/>
  <c r="N333" i="10"/>
  <c r="G333" i="10"/>
  <c r="AJ332" i="10"/>
  <c r="AF332" i="10"/>
  <c r="X332" i="10"/>
  <c r="N332" i="10"/>
  <c r="G332" i="10"/>
  <c r="AJ331" i="10"/>
  <c r="AF331" i="10"/>
  <c r="X331" i="10"/>
  <c r="N331" i="10"/>
  <c r="G331" i="10"/>
  <c r="AJ330" i="10"/>
  <c r="AF330" i="10"/>
  <c r="X330" i="10"/>
  <c r="N330" i="10"/>
  <c r="G330" i="10"/>
  <c r="AJ329" i="10"/>
  <c r="AF329" i="10"/>
  <c r="X329" i="10"/>
  <c r="N329" i="10"/>
  <c r="G329" i="10"/>
  <c r="AJ328" i="10"/>
  <c r="AF328" i="10"/>
  <c r="X328" i="10"/>
  <c r="N328" i="10"/>
  <c r="G328" i="10"/>
  <c r="AJ327" i="10"/>
  <c r="AF327" i="10"/>
  <c r="X327" i="10"/>
  <c r="N327" i="10"/>
  <c r="G327" i="10"/>
  <c r="AJ326" i="10"/>
  <c r="AF326" i="10"/>
  <c r="X326" i="10"/>
  <c r="N326" i="10"/>
  <c r="G326" i="10"/>
  <c r="AJ325" i="10"/>
  <c r="AF325" i="10"/>
  <c r="X325" i="10"/>
  <c r="N325" i="10"/>
  <c r="G325" i="10"/>
  <c r="AJ324" i="10"/>
  <c r="AF324" i="10"/>
  <c r="X324" i="10"/>
  <c r="N324" i="10"/>
  <c r="G324" i="10"/>
  <c r="AJ323" i="10"/>
  <c r="AF323" i="10"/>
  <c r="X323" i="10"/>
  <c r="N323" i="10"/>
  <c r="G323" i="10"/>
  <c r="AJ322" i="10"/>
  <c r="AF322" i="10"/>
  <c r="X322" i="10"/>
  <c r="N322" i="10"/>
  <c r="G322" i="10"/>
  <c r="AJ321" i="10"/>
  <c r="AF321" i="10"/>
  <c r="X321" i="10"/>
  <c r="N321" i="10"/>
  <c r="G321" i="10"/>
  <c r="AJ320" i="10"/>
  <c r="AF320" i="10"/>
  <c r="X320" i="10"/>
  <c r="N320" i="10"/>
  <c r="G320" i="10"/>
  <c r="AJ319" i="10"/>
  <c r="AF319" i="10"/>
  <c r="X319" i="10"/>
  <c r="N319" i="10"/>
  <c r="G319" i="10"/>
  <c r="AJ318" i="10"/>
  <c r="AF318" i="10"/>
  <c r="X318" i="10"/>
  <c r="N318" i="10"/>
  <c r="G318" i="10"/>
  <c r="AJ317" i="10"/>
  <c r="AF317" i="10"/>
  <c r="X317" i="10"/>
  <c r="N317" i="10"/>
  <c r="G317" i="10"/>
  <c r="AJ316" i="10"/>
  <c r="AF316" i="10"/>
  <c r="X316" i="10"/>
  <c r="N316" i="10"/>
  <c r="G316" i="10"/>
  <c r="AJ315" i="10"/>
  <c r="AF315" i="10"/>
  <c r="X315" i="10"/>
  <c r="N315" i="10"/>
  <c r="G315" i="10"/>
  <c r="AJ314" i="10"/>
  <c r="AF314" i="10"/>
  <c r="X314" i="10"/>
  <c r="N314" i="10"/>
  <c r="G314" i="10"/>
  <c r="AJ313" i="10"/>
  <c r="AF313" i="10"/>
  <c r="X313" i="10"/>
  <c r="N313" i="10"/>
  <c r="G313" i="10"/>
  <c r="AJ312" i="10"/>
  <c r="AF312" i="10"/>
  <c r="X312" i="10"/>
  <c r="N312" i="10"/>
  <c r="G312" i="10"/>
  <c r="AJ311" i="10"/>
  <c r="AF311" i="10"/>
  <c r="X311" i="10"/>
  <c r="N311" i="10"/>
  <c r="G311" i="10"/>
  <c r="AJ310" i="10"/>
  <c r="AF310" i="10"/>
  <c r="X310" i="10"/>
  <c r="N310" i="10"/>
  <c r="G310" i="10"/>
  <c r="AJ309" i="10"/>
  <c r="AF309" i="10"/>
  <c r="X309" i="10"/>
  <c r="N309" i="10"/>
  <c r="G309" i="10"/>
  <c r="AJ308" i="10"/>
  <c r="AF308" i="10"/>
  <c r="X308" i="10"/>
  <c r="N308" i="10"/>
  <c r="G308" i="10"/>
  <c r="AJ307" i="10"/>
  <c r="AF307" i="10"/>
  <c r="X307" i="10"/>
  <c r="N307" i="10"/>
  <c r="G307" i="10"/>
  <c r="AJ306" i="10"/>
  <c r="AF306" i="10"/>
  <c r="X306" i="10"/>
  <c r="N306" i="10"/>
  <c r="G306" i="10"/>
  <c r="AJ305" i="10"/>
  <c r="AF305" i="10"/>
  <c r="X305" i="10"/>
  <c r="N305" i="10"/>
  <c r="G305" i="10"/>
  <c r="AJ304" i="10"/>
  <c r="AF304" i="10"/>
  <c r="X304" i="10"/>
  <c r="N304" i="10"/>
  <c r="G304" i="10"/>
  <c r="AJ303" i="10"/>
  <c r="AF303" i="10"/>
  <c r="X303" i="10"/>
  <c r="N303" i="10"/>
  <c r="G303" i="10"/>
  <c r="AJ302" i="10"/>
  <c r="AF302" i="10"/>
  <c r="X302" i="10"/>
  <c r="N302" i="10"/>
  <c r="G302" i="10"/>
  <c r="AJ301" i="10"/>
  <c r="AF301" i="10"/>
  <c r="X301" i="10"/>
  <c r="N301" i="10"/>
  <c r="G301" i="10"/>
  <c r="AJ300" i="10"/>
  <c r="AF300" i="10"/>
  <c r="X300" i="10"/>
  <c r="N300" i="10"/>
  <c r="G300" i="10"/>
  <c r="AJ299" i="10"/>
  <c r="AF299" i="10"/>
  <c r="X299" i="10"/>
  <c r="N299" i="10"/>
  <c r="G299" i="10"/>
  <c r="AJ298" i="10"/>
  <c r="AF298" i="10"/>
  <c r="X298" i="10"/>
  <c r="N298" i="10"/>
  <c r="G298" i="10"/>
  <c r="AJ297" i="10"/>
  <c r="AF297" i="10"/>
  <c r="X297" i="10"/>
  <c r="N297" i="10"/>
  <c r="G297" i="10"/>
  <c r="AJ296" i="10"/>
  <c r="AF296" i="10"/>
  <c r="X296" i="10"/>
  <c r="N296" i="10"/>
  <c r="G296" i="10"/>
  <c r="AJ295" i="10"/>
  <c r="AF295" i="10"/>
  <c r="X295" i="10"/>
  <c r="N295" i="10"/>
  <c r="G295" i="10"/>
  <c r="AJ294" i="10"/>
  <c r="AF294" i="10"/>
  <c r="X294" i="10"/>
  <c r="N294" i="10"/>
  <c r="G294" i="10"/>
  <c r="AJ293" i="10"/>
  <c r="AF293" i="10"/>
  <c r="X293" i="10"/>
  <c r="N293" i="10"/>
  <c r="G293" i="10"/>
  <c r="AJ292" i="10"/>
  <c r="AF292" i="10"/>
  <c r="X292" i="10"/>
  <c r="N292" i="10"/>
  <c r="G292" i="10"/>
  <c r="AJ291" i="10"/>
  <c r="AF291" i="10"/>
  <c r="X291" i="10"/>
  <c r="N291" i="10"/>
  <c r="G291" i="10"/>
  <c r="AJ290" i="10"/>
  <c r="AF290" i="10"/>
  <c r="X290" i="10"/>
  <c r="N290" i="10"/>
  <c r="G290" i="10"/>
  <c r="AJ289" i="10"/>
  <c r="AF289" i="10"/>
  <c r="X289" i="10"/>
  <c r="N289" i="10"/>
  <c r="G289" i="10"/>
  <c r="AJ288" i="10"/>
  <c r="AF288" i="10"/>
  <c r="X288" i="10"/>
  <c r="N288" i="10"/>
  <c r="G288" i="10"/>
  <c r="AJ287" i="10"/>
  <c r="AF287" i="10"/>
  <c r="X287" i="10"/>
  <c r="N287" i="10"/>
  <c r="G287" i="10"/>
  <c r="AJ286" i="10"/>
  <c r="AF286" i="10"/>
  <c r="X286" i="10"/>
  <c r="N286" i="10"/>
  <c r="G286" i="10"/>
  <c r="AJ285" i="10"/>
  <c r="AF285" i="10"/>
  <c r="X285" i="10"/>
  <c r="N285" i="10"/>
  <c r="G285" i="10"/>
  <c r="AJ284" i="10"/>
  <c r="AF284" i="10"/>
  <c r="X284" i="10"/>
  <c r="N284" i="10"/>
  <c r="G284" i="10"/>
  <c r="AJ283" i="10"/>
  <c r="AF283" i="10"/>
  <c r="X283" i="10"/>
  <c r="N283" i="10"/>
  <c r="G283" i="10"/>
  <c r="AJ282" i="10"/>
  <c r="AF282" i="10"/>
  <c r="X282" i="10"/>
  <c r="N282" i="10"/>
  <c r="G282" i="10"/>
  <c r="AJ281" i="10"/>
  <c r="AF281" i="10"/>
  <c r="X281" i="10"/>
  <c r="N281" i="10"/>
  <c r="G281" i="10"/>
  <c r="AJ280" i="10"/>
  <c r="AF280" i="10"/>
  <c r="X280" i="10"/>
  <c r="N280" i="10"/>
  <c r="G280" i="10"/>
  <c r="AJ279" i="10"/>
  <c r="AF279" i="10"/>
  <c r="X279" i="10"/>
  <c r="N279" i="10"/>
  <c r="G279" i="10"/>
  <c r="AJ278" i="10"/>
  <c r="AF278" i="10"/>
  <c r="X278" i="10"/>
  <c r="N278" i="10"/>
  <c r="G278" i="10"/>
  <c r="AJ277" i="10"/>
  <c r="AF277" i="10"/>
  <c r="X277" i="10"/>
  <c r="N277" i="10"/>
  <c r="G277" i="10"/>
  <c r="AJ276" i="10"/>
  <c r="AF276" i="10"/>
  <c r="X276" i="10"/>
  <c r="N276" i="10"/>
  <c r="G276" i="10"/>
  <c r="AJ275" i="10"/>
  <c r="AF275" i="10"/>
  <c r="X275" i="10"/>
  <c r="N275" i="10"/>
  <c r="G275" i="10"/>
  <c r="AJ274" i="10"/>
  <c r="AF274" i="10"/>
  <c r="X274" i="10"/>
  <c r="N274" i="10"/>
  <c r="G274" i="10"/>
  <c r="AJ273" i="10"/>
  <c r="AF273" i="10"/>
  <c r="X273" i="10"/>
  <c r="N273" i="10"/>
  <c r="G273" i="10"/>
  <c r="AJ272" i="10"/>
  <c r="AF272" i="10"/>
  <c r="X272" i="10"/>
  <c r="N272" i="10"/>
  <c r="G272" i="10"/>
  <c r="AJ271" i="10"/>
  <c r="AF271" i="10"/>
  <c r="X271" i="10"/>
  <c r="N271" i="10"/>
  <c r="G271" i="10"/>
  <c r="AJ270" i="10"/>
  <c r="AF270" i="10"/>
  <c r="X270" i="10"/>
  <c r="N270" i="10"/>
  <c r="G270" i="10"/>
  <c r="AJ269" i="10"/>
  <c r="AF269" i="10"/>
  <c r="X269" i="10"/>
  <c r="N269" i="10"/>
  <c r="G269" i="10"/>
  <c r="AJ268" i="10"/>
  <c r="AF268" i="10"/>
  <c r="X268" i="10"/>
  <c r="N268" i="10"/>
  <c r="G268" i="10"/>
  <c r="AJ267" i="10"/>
  <c r="AF267" i="10"/>
  <c r="X267" i="10"/>
  <c r="N267" i="10"/>
  <c r="G267" i="10"/>
  <c r="AJ266" i="10"/>
  <c r="AF266" i="10"/>
  <c r="X266" i="10"/>
  <c r="N266" i="10"/>
  <c r="G266" i="10"/>
  <c r="AJ265" i="10"/>
  <c r="AF265" i="10"/>
  <c r="X265" i="10"/>
  <c r="N265" i="10"/>
  <c r="G265" i="10"/>
  <c r="AJ264" i="10"/>
  <c r="AF264" i="10"/>
  <c r="X264" i="10"/>
  <c r="N264" i="10"/>
  <c r="G264" i="10"/>
  <c r="AJ263" i="10"/>
  <c r="AF263" i="10"/>
  <c r="X263" i="10"/>
  <c r="N263" i="10"/>
  <c r="G263" i="10"/>
  <c r="AJ262" i="10"/>
  <c r="AF262" i="10"/>
  <c r="X262" i="10"/>
  <c r="N262" i="10"/>
  <c r="G262" i="10"/>
  <c r="AJ261" i="10"/>
  <c r="AF261" i="10"/>
  <c r="X261" i="10"/>
  <c r="N261" i="10"/>
  <c r="G261" i="10"/>
  <c r="AJ260" i="10"/>
  <c r="AF260" i="10"/>
  <c r="X260" i="10"/>
  <c r="N260" i="10"/>
  <c r="G260" i="10"/>
  <c r="AJ259" i="10"/>
  <c r="AF259" i="10"/>
  <c r="X259" i="10"/>
  <c r="N259" i="10"/>
  <c r="G259" i="10"/>
  <c r="AJ258" i="10"/>
  <c r="AF258" i="10"/>
  <c r="X258" i="10"/>
  <c r="N258" i="10"/>
  <c r="G258" i="10"/>
  <c r="AJ257" i="10"/>
  <c r="AF257" i="10"/>
  <c r="X257" i="10"/>
  <c r="N257" i="10"/>
  <c r="G257" i="10"/>
  <c r="AJ256" i="10"/>
  <c r="AF256" i="10"/>
  <c r="X256" i="10"/>
  <c r="N256" i="10"/>
  <c r="G256" i="10"/>
  <c r="AJ255" i="10"/>
  <c r="AF255" i="10"/>
  <c r="X255" i="10"/>
  <c r="N255" i="10"/>
  <c r="G255" i="10"/>
  <c r="AJ254" i="10"/>
  <c r="AF254" i="10"/>
  <c r="X254" i="10"/>
  <c r="N254" i="10"/>
  <c r="G254" i="10"/>
  <c r="AJ253" i="10"/>
  <c r="AF253" i="10"/>
  <c r="X253" i="10"/>
  <c r="N253" i="10"/>
  <c r="G253" i="10"/>
  <c r="AJ252" i="10"/>
  <c r="AF252" i="10"/>
  <c r="X252" i="10"/>
  <c r="N252" i="10"/>
  <c r="G252" i="10"/>
  <c r="AJ251" i="10"/>
  <c r="AF251" i="10"/>
  <c r="X251" i="10"/>
  <c r="N251" i="10"/>
  <c r="G251" i="10"/>
  <c r="AJ250" i="10"/>
  <c r="AF250" i="10"/>
  <c r="X250" i="10"/>
  <c r="N250" i="10"/>
  <c r="G250" i="10"/>
  <c r="AJ249" i="10"/>
  <c r="AF249" i="10"/>
  <c r="X249" i="10"/>
  <c r="N249" i="10"/>
  <c r="G249" i="10"/>
  <c r="AJ248" i="10"/>
  <c r="AF248" i="10"/>
  <c r="X248" i="10"/>
  <c r="N248" i="10"/>
  <c r="G248" i="10"/>
  <c r="AJ247" i="10"/>
  <c r="AF247" i="10"/>
  <c r="X247" i="10"/>
  <c r="N247" i="10"/>
  <c r="G247" i="10"/>
  <c r="AJ246" i="10"/>
  <c r="AF246" i="10"/>
  <c r="X246" i="10"/>
  <c r="N246" i="10"/>
  <c r="G246" i="10"/>
  <c r="AJ245" i="10"/>
  <c r="AF245" i="10"/>
  <c r="X245" i="10"/>
  <c r="N245" i="10"/>
  <c r="G245" i="10"/>
  <c r="AJ244" i="10"/>
  <c r="AF244" i="10"/>
  <c r="X244" i="10"/>
  <c r="N244" i="10"/>
  <c r="G244" i="10"/>
  <c r="AJ243" i="10"/>
  <c r="AF243" i="10"/>
  <c r="X243" i="10"/>
  <c r="N243" i="10"/>
  <c r="G243" i="10"/>
  <c r="AJ242" i="10"/>
  <c r="AF242" i="10"/>
  <c r="X242" i="10"/>
  <c r="N242" i="10"/>
  <c r="G242" i="10"/>
  <c r="AJ241" i="10"/>
  <c r="AF241" i="10"/>
  <c r="X241" i="10"/>
  <c r="N241" i="10"/>
  <c r="G241" i="10"/>
  <c r="AJ240" i="10"/>
  <c r="AF240" i="10"/>
  <c r="X240" i="10"/>
  <c r="N240" i="10"/>
  <c r="G240" i="10"/>
  <c r="AJ239" i="10"/>
  <c r="AF239" i="10"/>
  <c r="X239" i="10"/>
  <c r="N239" i="10"/>
  <c r="G239" i="10"/>
  <c r="AJ238" i="10"/>
  <c r="AF238" i="10"/>
  <c r="X238" i="10"/>
  <c r="N238" i="10"/>
  <c r="G238" i="10"/>
  <c r="AJ237" i="10"/>
  <c r="AF237" i="10"/>
  <c r="X237" i="10"/>
  <c r="N237" i="10"/>
  <c r="G237" i="10"/>
  <c r="AJ236" i="10"/>
  <c r="AF236" i="10"/>
  <c r="X236" i="10"/>
  <c r="N236" i="10"/>
  <c r="G236" i="10"/>
  <c r="AJ235" i="10"/>
  <c r="AF235" i="10"/>
  <c r="X235" i="10"/>
  <c r="N235" i="10"/>
  <c r="G235" i="10"/>
  <c r="AJ234" i="10"/>
  <c r="AF234" i="10"/>
  <c r="X234" i="10"/>
  <c r="N234" i="10"/>
  <c r="G234" i="10"/>
  <c r="AJ233" i="10"/>
  <c r="AF233" i="10"/>
  <c r="X233" i="10"/>
  <c r="N233" i="10"/>
  <c r="G233" i="10"/>
  <c r="AJ232" i="10"/>
  <c r="AF232" i="10"/>
  <c r="X232" i="10"/>
  <c r="N232" i="10"/>
  <c r="G232" i="10"/>
  <c r="AJ231" i="10"/>
  <c r="AF231" i="10"/>
  <c r="X231" i="10"/>
  <c r="N231" i="10"/>
  <c r="G231" i="10"/>
  <c r="AJ230" i="10"/>
  <c r="AF230" i="10"/>
  <c r="X230" i="10"/>
  <c r="N230" i="10"/>
  <c r="G230" i="10"/>
  <c r="AJ229" i="10"/>
  <c r="AF229" i="10"/>
  <c r="X229" i="10"/>
  <c r="N229" i="10"/>
  <c r="G229" i="10"/>
  <c r="AJ228" i="10"/>
  <c r="AF228" i="10"/>
  <c r="X228" i="10"/>
  <c r="N228" i="10"/>
  <c r="G228" i="10"/>
  <c r="AJ227" i="10"/>
  <c r="AF227" i="10"/>
  <c r="X227" i="10"/>
  <c r="N227" i="10"/>
  <c r="G227" i="10"/>
  <c r="AJ226" i="10"/>
  <c r="AF226" i="10"/>
  <c r="X226" i="10"/>
  <c r="N226" i="10"/>
  <c r="G226" i="10"/>
  <c r="AJ225" i="10"/>
  <c r="AF225" i="10"/>
  <c r="X225" i="10"/>
  <c r="N225" i="10"/>
  <c r="G225" i="10"/>
  <c r="AJ224" i="10"/>
  <c r="AF224" i="10"/>
  <c r="X224" i="10"/>
  <c r="N224" i="10"/>
  <c r="G224" i="10"/>
  <c r="AJ223" i="10"/>
  <c r="AF223" i="10"/>
  <c r="X223" i="10"/>
  <c r="N223" i="10"/>
  <c r="G223" i="10"/>
  <c r="AJ222" i="10"/>
  <c r="AF222" i="10"/>
  <c r="X222" i="10"/>
  <c r="N222" i="10"/>
  <c r="G222" i="10"/>
  <c r="AJ221" i="10"/>
  <c r="AF221" i="10"/>
  <c r="X221" i="10"/>
  <c r="N221" i="10"/>
  <c r="G221" i="10"/>
  <c r="AJ220" i="10"/>
  <c r="AF220" i="10"/>
  <c r="X220" i="10"/>
  <c r="N220" i="10"/>
  <c r="G220" i="10"/>
  <c r="AJ219" i="10"/>
  <c r="AF219" i="10"/>
  <c r="X219" i="10"/>
  <c r="N219" i="10"/>
  <c r="G219" i="10"/>
  <c r="AJ218" i="10"/>
  <c r="AF218" i="10"/>
  <c r="X218" i="10"/>
  <c r="N218" i="10"/>
  <c r="G218" i="10"/>
  <c r="AJ217" i="10"/>
  <c r="AF217" i="10"/>
  <c r="X217" i="10"/>
  <c r="N217" i="10"/>
  <c r="G217" i="10"/>
  <c r="AJ216" i="10"/>
  <c r="AF216" i="10"/>
  <c r="X216" i="10"/>
  <c r="N216" i="10"/>
  <c r="G216" i="10"/>
  <c r="AJ215" i="10"/>
  <c r="AF215" i="10"/>
  <c r="X215" i="10"/>
  <c r="N215" i="10"/>
  <c r="G215" i="10"/>
  <c r="AJ214" i="10"/>
  <c r="AF214" i="10"/>
  <c r="X214" i="10"/>
  <c r="N214" i="10"/>
  <c r="G214" i="10"/>
  <c r="AJ213" i="10"/>
  <c r="AF213" i="10"/>
  <c r="X213" i="10"/>
  <c r="N213" i="10"/>
  <c r="G213" i="10"/>
  <c r="AJ212" i="10"/>
  <c r="AF212" i="10"/>
  <c r="X212" i="10"/>
  <c r="N212" i="10"/>
  <c r="G212" i="10"/>
  <c r="AJ211" i="10"/>
  <c r="AF211" i="10"/>
  <c r="X211" i="10"/>
  <c r="N211" i="10"/>
  <c r="G211" i="10"/>
  <c r="AJ210" i="10"/>
  <c r="AF210" i="10"/>
  <c r="X210" i="10"/>
  <c r="N210" i="10"/>
  <c r="G210" i="10"/>
  <c r="AJ209" i="10"/>
  <c r="AF209" i="10"/>
  <c r="X209" i="10"/>
  <c r="N209" i="10"/>
  <c r="G209" i="10"/>
  <c r="AJ208" i="10"/>
  <c r="AF208" i="10"/>
  <c r="X208" i="10"/>
  <c r="N208" i="10"/>
  <c r="G208" i="10"/>
  <c r="AJ207" i="10"/>
  <c r="AF207" i="10"/>
  <c r="X207" i="10"/>
  <c r="N207" i="10"/>
  <c r="G207" i="10"/>
  <c r="AJ206" i="10"/>
  <c r="AF206" i="10"/>
  <c r="X206" i="10"/>
  <c r="N206" i="10"/>
  <c r="G206" i="10"/>
  <c r="AJ205" i="10"/>
  <c r="AF205" i="10"/>
  <c r="X205" i="10"/>
  <c r="N205" i="10"/>
  <c r="G205" i="10"/>
  <c r="AJ204" i="10"/>
  <c r="AF204" i="10"/>
  <c r="X204" i="10"/>
  <c r="N204" i="10"/>
  <c r="G204" i="10"/>
  <c r="AJ203" i="10"/>
  <c r="AF203" i="10"/>
  <c r="X203" i="10"/>
  <c r="N203" i="10"/>
  <c r="G203" i="10"/>
  <c r="AJ202" i="10"/>
  <c r="AF202" i="10"/>
  <c r="X202" i="10"/>
  <c r="N202" i="10"/>
  <c r="G202" i="10"/>
  <c r="AJ201" i="10"/>
  <c r="AF201" i="10"/>
  <c r="X201" i="10"/>
  <c r="N201" i="10"/>
  <c r="G201" i="10"/>
  <c r="AJ200" i="10"/>
  <c r="AF200" i="10"/>
  <c r="X200" i="10"/>
  <c r="N200" i="10"/>
  <c r="G200" i="10"/>
  <c r="AJ199" i="10"/>
  <c r="AF199" i="10"/>
  <c r="X199" i="10"/>
  <c r="N199" i="10"/>
  <c r="G199" i="10"/>
  <c r="AJ198" i="10"/>
  <c r="AF198" i="10"/>
  <c r="X198" i="10"/>
  <c r="N198" i="10"/>
  <c r="G198" i="10"/>
  <c r="AJ197" i="10"/>
  <c r="AF197" i="10"/>
  <c r="X197" i="10"/>
  <c r="N197" i="10"/>
  <c r="G197" i="10"/>
  <c r="AJ196" i="10"/>
  <c r="AF196" i="10"/>
  <c r="X196" i="10"/>
  <c r="N196" i="10"/>
  <c r="G196" i="10"/>
  <c r="AJ195" i="10"/>
  <c r="AF195" i="10"/>
  <c r="X195" i="10"/>
  <c r="N195" i="10"/>
  <c r="G195" i="10"/>
  <c r="AJ194" i="10"/>
  <c r="AF194" i="10"/>
  <c r="X194" i="10"/>
  <c r="N194" i="10"/>
  <c r="G194" i="10"/>
  <c r="AJ193" i="10"/>
  <c r="AF193" i="10"/>
  <c r="X193" i="10"/>
  <c r="N193" i="10"/>
  <c r="G193" i="10"/>
  <c r="AJ192" i="10"/>
  <c r="AF192" i="10"/>
  <c r="X192" i="10"/>
  <c r="N192" i="10"/>
  <c r="G192" i="10"/>
  <c r="AJ191" i="10"/>
  <c r="AF191" i="10"/>
  <c r="X191" i="10"/>
  <c r="N191" i="10"/>
  <c r="G191" i="10"/>
  <c r="AJ190" i="10"/>
  <c r="AF190" i="10"/>
  <c r="X190" i="10"/>
  <c r="N190" i="10"/>
  <c r="G190" i="10"/>
  <c r="AJ189" i="10"/>
  <c r="AF189" i="10"/>
  <c r="X189" i="10"/>
  <c r="N189" i="10"/>
  <c r="G189" i="10"/>
  <c r="AJ188" i="10"/>
  <c r="AF188" i="10"/>
  <c r="X188" i="10"/>
  <c r="N188" i="10"/>
  <c r="G188" i="10"/>
  <c r="AJ187" i="10"/>
  <c r="AF187" i="10"/>
  <c r="X187" i="10"/>
  <c r="N187" i="10"/>
  <c r="G187" i="10"/>
  <c r="AJ186" i="10"/>
  <c r="AF186" i="10"/>
  <c r="X186" i="10"/>
  <c r="N186" i="10"/>
  <c r="G186" i="10"/>
  <c r="AJ185" i="10"/>
  <c r="AF185" i="10"/>
  <c r="X185" i="10"/>
  <c r="N185" i="10"/>
  <c r="G185" i="10"/>
  <c r="AJ184" i="10"/>
  <c r="AF184" i="10"/>
  <c r="X184" i="10"/>
  <c r="N184" i="10"/>
  <c r="G184" i="10"/>
  <c r="AJ183" i="10"/>
  <c r="AF183" i="10"/>
  <c r="X183" i="10"/>
  <c r="N183" i="10"/>
  <c r="G183" i="10"/>
  <c r="AJ182" i="10"/>
  <c r="AF182" i="10"/>
  <c r="X182" i="10"/>
  <c r="N182" i="10"/>
  <c r="G182" i="10"/>
  <c r="AJ181" i="10"/>
  <c r="AF181" i="10"/>
  <c r="X181" i="10"/>
  <c r="N181" i="10"/>
  <c r="G181" i="10"/>
  <c r="AJ180" i="10"/>
  <c r="AF180" i="10"/>
  <c r="X180" i="10"/>
  <c r="N180" i="10"/>
  <c r="G180" i="10"/>
  <c r="AJ179" i="10"/>
  <c r="AF179" i="10"/>
  <c r="X179" i="10"/>
  <c r="N179" i="10"/>
  <c r="G179" i="10"/>
  <c r="AJ178" i="10"/>
  <c r="AF178" i="10"/>
  <c r="X178" i="10"/>
  <c r="N178" i="10"/>
  <c r="G178" i="10"/>
  <c r="AJ177" i="10"/>
  <c r="AF177" i="10"/>
  <c r="X177" i="10"/>
  <c r="N177" i="10"/>
  <c r="G177" i="10"/>
  <c r="AJ176" i="10"/>
  <c r="AF176" i="10"/>
  <c r="X176" i="10"/>
  <c r="N176" i="10"/>
  <c r="G176" i="10"/>
  <c r="AJ175" i="10"/>
  <c r="AF175" i="10"/>
  <c r="X175" i="10"/>
  <c r="N175" i="10"/>
  <c r="G175" i="10"/>
  <c r="AJ174" i="10"/>
  <c r="AF174" i="10"/>
  <c r="X174" i="10"/>
  <c r="N174" i="10"/>
  <c r="G174" i="10"/>
  <c r="AJ173" i="10"/>
  <c r="AF173" i="10"/>
  <c r="X173" i="10"/>
  <c r="N173" i="10"/>
  <c r="G173" i="10"/>
  <c r="AJ172" i="10"/>
  <c r="AF172" i="10"/>
  <c r="X172" i="10"/>
  <c r="N172" i="10"/>
  <c r="G172" i="10"/>
  <c r="AJ171" i="10"/>
  <c r="AF171" i="10"/>
  <c r="X171" i="10"/>
  <c r="N171" i="10"/>
  <c r="G171" i="10"/>
  <c r="AJ170" i="10"/>
  <c r="AF170" i="10"/>
  <c r="X170" i="10"/>
  <c r="N170" i="10"/>
  <c r="G170" i="10"/>
  <c r="AJ169" i="10"/>
  <c r="AF169" i="10"/>
  <c r="X169" i="10"/>
  <c r="N169" i="10"/>
  <c r="G169" i="10"/>
  <c r="AJ168" i="10"/>
  <c r="AF168" i="10"/>
  <c r="X168" i="10"/>
  <c r="N168" i="10"/>
  <c r="G168" i="10"/>
  <c r="AJ167" i="10"/>
  <c r="AF167" i="10"/>
  <c r="X167" i="10"/>
  <c r="N167" i="10"/>
  <c r="G167" i="10"/>
  <c r="AJ166" i="10"/>
  <c r="AF166" i="10"/>
  <c r="X166" i="10"/>
  <c r="N166" i="10"/>
  <c r="G166" i="10"/>
  <c r="AJ165" i="10"/>
  <c r="AF165" i="10"/>
  <c r="X165" i="10"/>
  <c r="N165" i="10"/>
  <c r="G165" i="10"/>
  <c r="AJ164" i="10"/>
  <c r="AF164" i="10"/>
  <c r="X164" i="10"/>
  <c r="N164" i="10"/>
  <c r="G164" i="10"/>
  <c r="AJ163" i="10"/>
  <c r="AF163" i="10"/>
  <c r="X163" i="10"/>
  <c r="N163" i="10"/>
  <c r="G163" i="10"/>
  <c r="AJ162" i="10"/>
  <c r="AF162" i="10"/>
  <c r="X162" i="10"/>
  <c r="N162" i="10"/>
  <c r="G162" i="10"/>
  <c r="AJ161" i="10"/>
  <c r="AF161" i="10"/>
  <c r="X161" i="10"/>
  <c r="N161" i="10"/>
  <c r="G161" i="10"/>
  <c r="AJ160" i="10"/>
  <c r="AF160" i="10"/>
  <c r="X160" i="10"/>
  <c r="N160" i="10"/>
  <c r="G160" i="10"/>
  <c r="AJ159" i="10"/>
  <c r="AF159" i="10"/>
  <c r="X159" i="10"/>
  <c r="N159" i="10"/>
  <c r="G159" i="10"/>
  <c r="AJ158" i="10"/>
  <c r="AF158" i="10"/>
  <c r="X158" i="10"/>
  <c r="N158" i="10"/>
  <c r="G158" i="10"/>
  <c r="AJ157" i="10"/>
  <c r="AF157" i="10"/>
  <c r="X157" i="10"/>
  <c r="N157" i="10"/>
  <c r="G157" i="10"/>
  <c r="AJ156" i="10"/>
  <c r="AF156" i="10"/>
  <c r="X156" i="10"/>
  <c r="N156" i="10"/>
  <c r="G156" i="10"/>
  <c r="AJ155" i="10"/>
  <c r="AF155" i="10"/>
  <c r="X155" i="10"/>
  <c r="N155" i="10"/>
  <c r="G155" i="10"/>
  <c r="AJ154" i="10"/>
  <c r="AF154" i="10"/>
  <c r="X154" i="10"/>
  <c r="N154" i="10"/>
  <c r="G154" i="10"/>
  <c r="AJ153" i="10"/>
  <c r="AF153" i="10"/>
  <c r="X153" i="10"/>
  <c r="N153" i="10"/>
  <c r="G153" i="10"/>
  <c r="AJ152" i="10"/>
  <c r="AF152" i="10"/>
  <c r="X152" i="10"/>
  <c r="N152" i="10"/>
  <c r="G152" i="10"/>
  <c r="AJ151" i="10"/>
  <c r="AF151" i="10"/>
  <c r="X151" i="10"/>
  <c r="N151" i="10"/>
  <c r="G151" i="10"/>
  <c r="AJ150" i="10"/>
  <c r="AF150" i="10"/>
  <c r="X150" i="10"/>
  <c r="N150" i="10"/>
  <c r="G150" i="10"/>
  <c r="AJ149" i="10"/>
  <c r="AF149" i="10"/>
  <c r="X149" i="10"/>
  <c r="N149" i="10"/>
  <c r="G149" i="10"/>
  <c r="AJ148" i="10"/>
  <c r="AF148" i="10"/>
  <c r="X148" i="10"/>
  <c r="N148" i="10"/>
  <c r="G148" i="10"/>
  <c r="AJ147" i="10"/>
  <c r="AF147" i="10"/>
  <c r="X147" i="10"/>
  <c r="N147" i="10"/>
  <c r="G147" i="10"/>
  <c r="AJ146" i="10"/>
  <c r="AF146" i="10"/>
  <c r="X146" i="10"/>
  <c r="N146" i="10"/>
  <c r="G146" i="10"/>
  <c r="AJ145" i="10"/>
  <c r="AF145" i="10"/>
  <c r="X145" i="10"/>
  <c r="N145" i="10"/>
  <c r="G145" i="10"/>
  <c r="AJ144" i="10"/>
  <c r="AF144" i="10"/>
  <c r="X144" i="10"/>
  <c r="N144" i="10"/>
  <c r="G144" i="10"/>
  <c r="AJ143" i="10"/>
  <c r="AF143" i="10"/>
  <c r="X143" i="10"/>
  <c r="N143" i="10"/>
  <c r="G143" i="10"/>
  <c r="AJ142" i="10"/>
  <c r="AF142" i="10"/>
  <c r="X142" i="10"/>
  <c r="N142" i="10"/>
  <c r="G142" i="10"/>
  <c r="AJ141" i="10"/>
  <c r="AF141" i="10"/>
  <c r="X141" i="10"/>
  <c r="N141" i="10"/>
  <c r="G141" i="10"/>
  <c r="AJ140" i="10"/>
  <c r="AF140" i="10"/>
  <c r="X140" i="10"/>
  <c r="N140" i="10"/>
  <c r="G140" i="10"/>
  <c r="AJ139" i="10"/>
  <c r="AF139" i="10"/>
  <c r="X139" i="10"/>
  <c r="N139" i="10"/>
  <c r="G139" i="10"/>
  <c r="AJ138" i="10"/>
  <c r="AF138" i="10"/>
  <c r="X138" i="10"/>
  <c r="N138" i="10"/>
  <c r="G138" i="10"/>
  <c r="AJ137" i="10"/>
  <c r="AF137" i="10"/>
  <c r="X137" i="10"/>
  <c r="N137" i="10"/>
  <c r="G137" i="10"/>
  <c r="AJ136" i="10"/>
  <c r="AF136" i="10"/>
  <c r="X136" i="10"/>
  <c r="N136" i="10"/>
  <c r="G136" i="10"/>
  <c r="AJ135" i="10"/>
  <c r="AF135" i="10"/>
  <c r="X135" i="10"/>
  <c r="N135" i="10"/>
  <c r="G135" i="10"/>
  <c r="AJ134" i="10"/>
  <c r="AF134" i="10"/>
  <c r="X134" i="10"/>
  <c r="N134" i="10"/>
  <c r="G134" i="10"/>
  <c r="AJ133" i="10"/>
  <c r="AF133" i="10"/>
  <c r="X133" i="10"/>
  <c r="N133" i="10"/>
  <c r="G133" i="10"/>
  <c r="AJ132" i="10"/>
  <c r="AF132" i="10"/>
  <c r="X132" i="10"/>
  <c r="N132" i="10"/>
  <c r="G132" i="10"/>
  <c r="AJ131" i="10"/>
  <c r="AF131" i="10"/>
  <c r="X131" i="10"/>
  <c r="N131" i="10"/>
  <c r="G131" i="10"/>
  <c r="AJ130" i="10"/>
  <c r="AF130" i="10"/>
  <c r="X130" i="10"/>
  <c r="N130" i="10"/>
  <c r="G130" i="10"/>
  <c r="AJ129" i="10"/>
  <c r="AF129" i="10"/>
  <c r="X129" i="10"/>
  <c r="N129" i="10"/>
  <c r="G129" i="10"/>
  <c r="AJ128" i="10"/>
  <c r="AF128" i="10"/>
  <c r="X128" i="10"/>
  <c r="N128" i="10"/>
  <c r="G128" i="10"/>
  <c r="AJ127" i="10"/>
  <c r="AF127" i="10"/>
  <c r="X127" i="10"/>
  <c r="N127" i="10"/>
  <c r="G127" i="10"/>
  <c r="AJ126" i="10"/>
  <c r="AF126" i="10"/>
  <c r="X126" i="10"/>
  <c r="N126" i="10"/>
  <c r="G126" i="10"/>
  <c r="AJ125" i="10"/>
  <c r="AF125" i="10"/>
  <c r="X125" i="10"/>
  <c r="N125" i="10"/>
  <c r="G125" i="10"/>
  <c r="AJ124" i="10"/>
  <c r="AF124" i="10"/>
  <c r="X124" i="10"/>
  <c r="N124" i="10"/>
  <c r="G124" i="10"/>
  <c r="AJ123" i="10"/>
  <c r="AF123" i="10"/>
  <c r="X123" i="10"/>
  <c r="N123" i="10"/>
  <c r="G123" i="10"/>
  <c r="AJ122" i="10"/>
  <c r="AF122" i="10"/>
  <c r="X122" i="10"/>
  <c r="N122" i="10"/>
  <c r="G122" i="10"/>
  <c r="AJ121" i="10"/>
  <c r="AF121" i="10"/>
  <c r="X121" i="10"/>
  <c r="N121" i="10"/>
  <c r="G121" i="10"/>
  <c r="AJ120" i="10"/>
  <c r="AF120" i="10"/>
  <c r="X120" i="10"/>
  <c r="N120" i="10"/>
  <c r="G120" i="10"/>
  <c r="AJ119" i="10"/>
  <c r="AF119" i="10"/>
  <c r="X119" i="10"/>
  <c r="N119" i="10"/>
  <c r="G119" i="10"/>
  <c r="AJ118" i="10"/>
  <c r="AF118" i="10"/>
  <c r="X118" i="10"/>
  <c r="N118" i="10"/>
  <c r="G118" i="10"/>
  <c r="AJ117" i="10"/>
  <c r="AF117" i="10"/>
  <c r="X117" i="10"/>
  <c r="N117" i="10"/>
  <c r="G117" i="10"/>
  <c r="AJ116" i="10"/>
  <c r="AF116" i="10"/>
  <c r="X116" i="10"/>
  <c r="N116" i="10"/>
  <c r="G116" i="10"/>
  <c r="AJ115" i="10"/>
  <c r="AF115" i="10"/>
  <c r="X115" i="10"/>
  <c r="N115" i="10"/>
  <c r="G115" i="10"/>
  <c r="AJ114" i="10"/>
  <c r="AF114" i="10"/>
  <c r="X114" i="10"/>
  <c r="N114" i="10"/>
  <c r="G114" i="10"/>
  <c r="AJ113" i="10"/>
  <c r="AF113" i="10"/>
  <c r="X113" i="10"/>
  <c r="N113" i="10"/>
  <c r="G113" i="10"/>
  <c r="AJ112" i="10"/>
  <c r="AF112" i="10"/>
  <c r="X112" i="10"/>
  <c r="N112" i="10"/>
  <c r="G112" i="10"/>
  <c r="AJ111" i="10"/>
  <c r="AF111" i="10"/>
  <c r="X111" i="10"/>
  <c r="N111" i="10"/>
  <c r="G111" i="10"/>
  <c r="AJ110" i="10"/>
  <c r="AF110" i="10"/>
  <c r="X110" i="10"/>
  <c r="N110" i="10"/>
  <c r="G110" i="10"/>
  <c r="AJ109" i="10"/>
  <c r="AF109" i="10"/>
  <c r="X109" i="10"/>
  <c r="N109" i="10"/>
  <c r="G109" i="10"/>
  <c r="AJ108" i="10"/>
  <c r="AF108" i="10"/>
  <c r="X108" i="10"/>
  <c r="N108" i="10"/>
  <c r="G108" i="10"/>
  <c r="AJ107" i="10"/>
  <c r="AF107" i="10"/>
  <c r="X107" i="10"/>
  <c r="N107" i="10"/>
  <c r="G107" i="10"/>
  <c r="AJ106" i="10"/>
  <c r="AF106" i="10"/>
  <c r="X106" i="10"/>
  <c r="N106" i="10"/>
  <c r="G106" i="10"/>
  <c r="AJ105" i="10"/>
  <c r="AF105" i="10"/>
  <c r="X105" i="10"/>
  <c r="N105" i="10"/>
  <c r="G105" i="10"/>
  <c r="AJ104" i="10"/>
  <c r="AF104" i="10"/>
  <c r="X104" i="10"/>
  <c r="N104" i="10"/>
  <c r="G104" i="10"/>
  <c r="AJ103" i="10"/>
  <c r="AF103" i="10"/>
  <c r="X103" i="10"/>
  <c r="N103" i="10"/>
  <c r="G103" i="10"/>
  <c r="AJ102" i="10"/>
  <c r="AF102" i="10"/>
  <c r="X102" i="10"/>
  <c r="N102" i="10"/>
  <c r="G102" i="10"/>
  <c r="AJ101" i="10"/>
  <c r="AF101" i="10"/>
  <c r="X101" i="10"/>
  <c r="N101" i="10"/>
  <c r="G101" i="10"/>
  <c r="AJ100" i="10"/>
  <c r="AF100" i="10"/>
  <c r="X100" i="10"/>
  <c r="N100" i="10"/>
  <c r="G100" i="10"/>
  <c r="AJ99" i="10"/>
  <c r="AF99" i="10"/>
  <c r="X99" i="10"/>
  <c r="N99" i="10"/>
  <c r="G99" i="10"/>
  <c r="AJ98" i="10"/>
  <c r="AF98" i="10"/>
  <c r="X98" i="10"/>
  <c r="N98" i="10"/>
  <c r="G98" i="10"/>
  <c r="AJ97" i="10"/>
  <c r="AF97" i="10"/>
  <c r="X97" i="10"/>
  <c r="N97" i="10"/>
  <c r="G97" i="10"/>
  <c r="AJ96" i="10"/>
  <c r="AF96" i="10"/>
  <c r="X96" i="10"/>
  <c r="N96" i="10"/>
  <c r="G96" i="10"/>
  <c r="AJ95" i="10"/>
  <c r="AF95" i="10"/>
  <c r="X95" i="10"/>
  <c r="N95" i="10"/>
  <c r="G95" i="10"/>
  <c r="AJ94" i="10"/>
  <c r="AF94" i="10"/>
  <c r="X94" i="10"/>
  <c r="N94" i="10"/>
  <c r="G94" i="10"/>
  <c r="AJ93" i="10"/>
  <c r="AF93" i="10"/>
  <c r="X93" i="10"/>
  <c r="N93" i="10"/>
  <c r="G93" i="10"/>
  <c r="AJ92" i="10"/>
  <c r="AF92" i="10"/>
  <c r="X92" i="10"/>
  <c r="N92" i="10"/>
  <c r="G92" i="10"/>
  <c r="AJ91" i="10"/>
  <c r="AF91" i="10"/>
  <c r="X91" i="10"/>
  <c r="N91" i="10"/>
  <c r="G91" i="10"/>
  <c r="AJ90" i="10"/>
  <c r="AF90" i="10"/>
  <c r="X90" i="10"/>
  <c r="N90" i="10"/>
  <c r="G90" i="10"/>
  <c r="AJ89" i="10"/>
  <c r="AF89" i="10"/>
  <c r="X89" i="10"/>
  <c r="N89" i="10"/>
  <c r="G89" i="10"/>
  <c r="AJ88" i="10"/>
  <c r="AF88" i="10"/>
  <c r="X88" i="10"/>
  <c r="N88" i="10"/>
  <c r="G88" i="10"/>
  <c r="AJ87" i="10"/>
  <c r="AF87" i="10"/>
  <c r="X87" i="10"/>
  <c r="N87" i="10"/>
  <c r="G87" i="10"/>
  <c r="AJ86" i="10"/>
  <c r="AF86" i="10"/>
  <c r="X86" i="10"/>
  <c r="N86" i="10"/>
  <c r="G86" i="10"/>
  <c r="AJ85" i="10"/>
  <c r="AF85" i="10"/>
  <c r="X85" i="10"/>
  <c r="N85" i="10"/>
  <c r="G85" i="10"/>
  <c r="AJ84" i="10"/>
  <c r="AF84" i="10"/>
  <c r="X84" i="10"/>
  <c r="N84" i="10"/>
  <c r="G84" i="10"/>
  <c r="AJ83" i="10"/>
  <c r="AF83" i="10"/>
  <c r="X83" i="10"/>
  <c r="N83" i="10"/>
  <c r="G83" i="10"/>
  <c r="AJ82" i="10"/>
  <c r="AF82" i="10"/>
  <c r="X82" i="10"/>
  <c r="N82" i="10"/>
  <c r="G82" i="10"/>
  <c r="AJ81" i="10"/>
  <c r="AF81" i="10"/>
  <c r="X81" i="10"/>
  <c r="N81" i="10"/>
  <c r="G81" i="10"/>
  <c r="AJ80" i="10"/>
  <c r="AF80" i="10"/>
  <c r="X80" i="10"/>
  <c r="N80" i="10"/>
  <c r="G80" i="10"/>
  <c r="AJ79" i="10"/>
  <c r="AF79" i="10"/>
  <c r="X79" i="10"/>
  <c r="N79" i="10"/>
  <c r="G79" i="10"/>
  <c r="AJ78" i="10"/>
  <c r="AF78" i="10"/>
  <c r="X78" i="10"/>
  <c r="N78" i="10"/>
  <c r="G78" i="10"/>
  <c r="AJ77" i="10"/>
  <c r="AF77" i="10"/>
  <c r="X77" i="10"/>
  <c r="N77" i="10"/>
  <c r="G77" i="10"/>
  <c r="AJ76" i="10"/>
  <c r="AF76" i="10"/>
  <c r="X76" i="10"/>
  <c r="N76" i="10"/>
  <c r="G76" i="10"/>
  <c r="AJ75" i="10"/>
  <c r="AF75" i="10"/>
  <c r="X75" i="10"/>
  <c r="N75" i="10"/>
  <c r="G75" i="10"/>
  <c r="AJ74" i="10"/>
  <c r="AF74" i="10"/>
  <c r="X74" i="10"/>
  <c r="N74" i="10"/>
  <c r="G74" i="10"/>
  <c r="AJ73" i="10"/>
  <c r="AF73" i="10"/>
  <c r="X73" i="10"/>
  <c r="N73" i="10"/>
  <c r="G73" i="10"/>
  <c r="AJ72" i="10"/>
  <c r="AF72" i="10"/>
  <c r="X72" i="10"/>
  <c r="N72" i="10"/>
  <c r="G72" i="10"/>
  <c r="AJ71" i="10"/>
  <c r="AF71" i="10"/>
  <c r="X71" i="10"/>
  <c r="N71" i="10"/>
  <c r="G71" i="10"/>
  <c r="AJ70" i="10"/>
  <c r="AF70" i="10"/>
  <c r="X70" i="10"/>
  <c r="N70" i="10"/>
  <c r="G70" i="10"/>
  <c r="AJ69" i="10"/>
  <c r="AF69" i="10"/>
  <c r="X69" i="10"/>
  <c r="N69" i="10"/>
  <c r="G69" i="10"/>
  <c r="AJ68" i="10"/>
  <c r="AF68" i="10"/>
  <c r="X68" i="10"/>
  <c r="N68" i="10"/>
  <c r="G68" i="10"/>
  <c r="AJ67" i="10"/>
  <c r="AF67" i="10"/>
  <c r="X67" i="10"/>
  <c r="N67" i="10"/>
  <c r="G67" i="10"/>
  <c r="AJ66" i="10"/>
  <c r="AF66" i="10"/>
  <c r="X66" i="10"/>
  <c r="N66" i="10"/>
  <c r="G66" i="10"/>
  <c r="AJ65" i="10"/>
  <c r="AF65" i="10"/>
  <c r="X65" i="10"/>
  <c r="N65" i="10"/>
  <c r="G65" i="10"/>
  <c r="AJ64" i="10"/>
  <c r="AF64" i="10"/>
  <c r="X64" i="10"/>
  <c r="N64" i="10"/>
  <c r="G64" i="10"/>
  <c r="AJ63" i="10"/>
  <c r="AF63" i="10"/>
  <c r="X63" i="10"/>
  <c r="N63" i="10"/>
  <c r="G63" i="10"/>
  <c r="AJ62" i="10"/>
  <c r="AF62" i="10"/>
  <c r="X62" i="10"/>
  <c r="N62" i="10"/>
  <c r="G62" i="10"/>
  <c r="AJ61" i="10"/>
  <c r="AF61" i="10"/>
  <c r="X61" i="10"/>
  <c r="N61" i="10"/>
  <c r="G61" i="10"/>
  <c r="AJ60" i="10"/>
  <c r="AF60" i="10"/>
  <c r="X60" i="10"/>
  <c r="N60" i="10"/>
  <c r="G60" i="10"/>
  <c r="AJ59" i="10"/>
  <c r="AF59" i="10"/>
  <c r="X59" i="10"/>
  <c r="N59" i="10"/>
  <c r="G59" i="10"/>
  <c r="AJ58" i="10"/>
  <c r="AF58" i="10"/>
  <c r="X58" i="10"/>
  <c r="N58" i="10"/>
  <c r="G58" i="10"/>
  <c r="AJ57" i="10"/>
  <c r="AF57" i="10"/>
  <c r="X57" i="10"/>
  <c r="N57" i="10"/>
  <c r="G57" i="10"/>
  <c r="AJ56" i="10"/>
  <c r="AF56" i="10"/>
  <c r="X56" i="10"/>
  <c r="N56" i="10"/>
  <c r="G56" i="10"/>
  <c r="AJ55" i="10"/>
  <c r="AF55" i="10"/>
  <c r="X55" i="10"/>
  <c r="N55" i="10"/>
  <c r="G55" i="10"/>
  <c r="AJ54" i="10"/>
  <c r="AF54" i="10"/>
  <c r="X54" i="10"/>
  <c r="N54" i="10"/>
  <c r="G54" i="10"/>
  <c r="AJ53" i="10"/>
  <c r="AF53" i="10"/>
  <c r="X53" i="10"/>
  <c r="N53" i="10"/>
  <c r="G53" i="10"/>
  <c r="AJ52" i="10"/>
  <c r="AF52" i="10"/>
  <c r="X52" i="10"/>
  <c r="N52" i="10"/>
  <c r="G52" i="10"/>
  <c r="AJ51" i="10"/>
  <c r="AF51" i="10"/>
  <c r="X51" i="10"/>
  <c r="N51" i="10"/>
  <c r="G51" i="10"/>
  <c r="AJ50" i="10"/>
  <c r="AF50" i="10"/>
  <c r="X50" i="10"/>
  <c r="N50" i="10"/>
  <c r="G50" i="10"/>
  <c r="AJ49" i="10"/>
  <c r="AF49" i="10"/>
  <c r="X49" i="10"/>
  <c r="N49" i="10"/>
  <c r="G49" i="10"/>
  <c r="AJ48" i="10"/>
  <c r="AF48" i="10"/>
  <c r="X48" i="10"/>
  <c r="N48" i="10"/>
  <c r="G48" i="10"/>
  <c r="AJ47" i="10"/>
  <c r="AF47" i="10"/>
  <c r="X47" i="10"/>
  <c r="N47" i="10"/>
  <c r="G47" i="10"/>
  <c r="AJ46" i="10"/>
  <c r="AF46" i="10"/>
  <c r="X46" i="10"/>
  <c r="N46" i="10"/>
  <c r="G46" i="10"/>
  <c r="AJ45" i="10"/>
  <c r="AF45" i="10"/>
  <c r="X45" i="10"/>
  <c r="N45" i="10"/>
  <c r="G45" i="10"/>
  <c r="AJ44" i="10"/>
  <c r="AF44" i="10"/>
  <c r="X44" i="10"/>
  <c r="N44" i="10"/>
  <c r="G44" i="10"/>
  <c r="AJ43" i="10"/>
  <c r="AF43" i="10"/>
  <c r="X43" i="10"/>
  <c r="N43" i="10"/>
  <c r="G43" i="10"/>
  <c r="AJ42" i="10"/>
  <c r="AF42" i="10"/>
  <c r="X42" i="10"/>
  <c r="N42" i="10"/>
  <c r="G42" i="10"/>
  <c r="AJ41" i="10"/>
  <c r="AF41" i="10"/>
  <c r="X41" i="10"/>
  <c r="N41" i="10"/>
  <c r="G41" i="10"/>
  <c r="AJ40" i="10"/>
  <c r="AF40" i="10"/>
  <c r="X40" i="10"/>
  <c r="N40" i="10"/>
  <c r="G40" i="10"/>
  <c r="AJ39" i="10"/>
  <c r="AF39" i="10"/>
  <c r="X39" i="10"/>
  <c r="N39" i="10"/>
  <c r="G39" i="10"/>
  <c r="AJ38" i="10"/>
  <c r="AF38" i="10"/>
  <c r="X38" i="10"/>
  <c r="N38" i="10"/>
  <c r="G38" i="10"/>
  <c r="AJ37" i="10"/>
  <c r="AF37" i="10"/>
  <c r="X37" i="10"/>
  <c r="N37" i="10"/>
  <c r="G37" i="10"/>
  <c r="AJ36" i="10"/>
  <c r="AF36" i="10"/>
  <c r="X36" i="10"/>
  <c r="N36" i="10"/>
  <c r="G36" i="10"/>
  <c r="AJ35" i="10"/>
  <c r="AF35" i="10"/>
  <c r="X35" i="10"/>
  <c r="N35" i="10"/>
  <c r="G35" i="10"/>
  <c r="AJ34" i="10"/>
  <c r="AF34" i="10"/>
  <c r="X34" i="10"/>
  <c r="N34" i="10"/>
  <c r="G34" i="10"/>
  <c r="AJ33" i="10"/>
  <c r="AF33" i="10"/>
  <c r="X33" i="10"/>
  <c r="N33" i="10"/>
  <c r="G33" i="10"/>
  <c r="AJ32" i="10"/>
  <c r="AF32" i="10"/>
  <c r="X32" i="10"/>
  <c r="N32" i="10"/>
  <c r="G32" i="10"/>
  <c r="AJ31" i="10"/>
  <c r="AF31" i="10"/>
  <c r="X31" i="10"/>
  <c r="N31" i="10"/>
  <c r="G31" i="10"/>
  <c r="AJ30" i="10"/>
  <c r="AF30" i="10"/>
  <c r="X30" i="10"/>
  <c r="N30" i="10"/>
  <c r="G30" i="10"/>
  <c r="AJ29" i="10"/>
  <c r="AF29" i="10"/>
  <c r="X29" i="10"/>
  <c r="N29" i="10"/>
  <c r="G29" i="10"/>
  <c r="AJ28" i="10"/>
  <c r="AF28" i="10"/>
  <c r="X28" i="10"/>
  <c r="N28" i="10"/>
  <c r="G28" i="10"/>
  <c r="AJ27" i="10"/>
  <c r="AF27" i="10"/>
  <c r="X27" i="10"/>
  <c r="N27" i="10"/>
  <c r="G27" i="10"/>
  <c r="AJ26" i="10"/>
  <c r="AF26" i="10"/>
  <c r="X26" i="10"/>
  <c r="N26" i="10"/>
  <c r="G26" i="10"/>
  <c r="AJ25" i="10"/>
  <c r="AF25" i="10"/>
  <c r="X25" i="10"/>
  <c r="N25" i="10"/>
  <c r="G25" i="10"/>
  <c r="AJ24" i="10"/>
  <c r="AF24" i="10"/>
  <c r="X24" i="10"/>
  <c r="N24" i="10"/>
  <c r="G24" i="10"/>
  <c r="AJ23" i="10"/>
  <c r="AF23" i="10"/>
  <c r="X23" i="10"/>
  <c r="N23" i="10"/>
  <c r="G23" i="10"/>
  <c r="AJ22" i="10"/>
  <c r="AF22" i="10"/>
  <c r="X22" i="10"/>
  <c r="N22" i="10"/>
  <c r="G22" i="10"/>
  <c r="AJ21" i="10"/>
  <c r="AF21" i="10"/>
  <c r="X21" i="10"/>
  <c r="N21" i="10"/>
  <c r="G21" i="10"/>
  <c r="AJ20" i="10"/>
  <c r="AF20" i="10"/>
  <c r="X20" i="10"/>
  <c r="N20" i="10"/>
  <c r="G20" i="10"/>
  <c r="AJ19" i="10"/>
  <c r="AF19" i="10"/>
  <c r="X19" i="10"/>
  <c r="N19" i="10"/>
  <c r="G19" i="10"/>
  <c r="AJ18" i="10"/>
  <c r="AF18" i="10"/>
  <c r="X18" i="10"/>
  <c r="N18" i="10"/>
  <c r="G18" i="10"/>
  <c r="AJ17" i="10"/>
  <c r="AF17" i="10"/>
  <c r="X17" i="10"/>
  <c r="N17" i="10"/>
  <c r="G17" i="10"/>
  <c r="AJ16" i="10"/>
  <c r="AF16" i="10"/>
  <c r="X16" i="10"/>
  <c r="N16" i="10"/>
  <c r="G16" i="10"/>
  <c r="AJ15" i="10"/>
  <c r="AF15" i="10"/>
  <c r="X15" i="10"/>
  <c r="N15" i="10"/>
  <c r="G15" i="10"/>
  <c r="AJ14" i="10"/>
  <c r="AF14" i="10"/>
  <c r="X14" i="10"/>
  <c r="N14" i="10"/>
  <c r="G14" i="10"/>
  <c r="AJ13" i="10"/>
  <c r="AF13" i="10"/>
  <c r="X13" i="10"/>
  <c r="N13" i="10"/>
  <c r="G13" i="10"/>
  <c r="AJ12" i="10"/>
  <c r="AF12" i="10"/>
  <c r="X12" i="10"/>
  <c r="N12" i="10"/>
  <c r="G12" i="10"/>
  <c r="AJ11" i="10"/>
  <c r="AF11" i="10"/>
  <c r="X11" i="10"/>
  <c r="N11" i="10"/>
  <c r="G11" i="10"/>
  <c r="AJ10" i="10"/>
  <c r="AF10" i="10"/>
  <c r="X10" i="10"/>
  <c r="N10" i="10"/>
  <c r="G10" i="10"/>
  <c r="AJ9" i="10"/>
  <c r="AF9" i="10"/>
  <c r="X9" i="10"/>
  <c r="N9" i="10"/>
  <c r="G9" i="10"/>
  <c r="AJ8" i="10"/>
  <c r="AF8" i="10"/>
  <c r="X8" i="10"/>
  <c r="N8" i="10"/>
  <c r="G8" i="10"/>
  <c r="AJ7" i="10"/>
  <c r="AF7" i="10"/>
  <c r="X7" i="10"/>
  <c r="N7" i="10"/>
  <c r="G7" i="10"/>
  <c r="AJ6" i="10"/>
  <c r="AF6" i="10"/>
  <c r="X6" i="10"/>
  <c r="N6" i="10"/>
  <c r="G6" i="10"/>
  <c r="AJ5" i="10"/>
  <c r="AF5" i="10"/>
  <c r="X5" i="10"/>
  <c r="N5" i="10"/>
  <c r="G5" i="10"/>
  <c r="AJ4" i="10"/>
  <c r="AF4" i="10"/>
  <c r="X4" i="10"/>
  <c r="N4" i="10"/>
  <c r="G4" i="10"/>
  <c r="AJ3" i="10"/>
  <c r="AF3" i="10"/>
  <c r="X3" i="10"/>
  <c r="N3" i="10"/>
  <c r="G3" i="10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00" i="9"/>
  <c r="G501" i="9"/>
  <c r="G502" i="9"/>
  <c r="G503" i="9"/>
  <c r="G504" i="9"/>
  <c r="G505" i="9"/>
  <c r="G506" i="9"/>
  <c r="G507" i="9"/>
  <c r="G508" i="9"/>
  <c r="G509" i="9"/>
  <c r="G510" i="9"/>
  <c r="G511" i="9"/>
  <c r="G512" i="9"/>
  <c r="G513" i="9"/>
  <c r="G514" i="9"/>
  <c r="G515" i="9"/>
  <c r="G516" i="9"/>
  <c r="G517" i="9"/>
  <c r="G518" i="9"/>
  <c r="G519" i="9"/>
  <c r="G520" i="9"/>
  <c r="G521" i="9"/>
  <c r="G522" i="9"/>
  <c r="G523" i="9"/>
  <c r="G524" i="9"/>
  <c r="G525" i="9"/>
  <c r="G526" i="9"/>
  <c r="G527" i="9"/>
  <c r="G528" i="9"/>
  <c r="G529" i="9"/>
  <c r="G530" i="9"/>
  <c r="G531" i="9"/>
  <c r="G532" i="9"/>
  <c r="G533" i="9"/>
  <c r="G534" i="9"/>
  <c r="G535" i="9"/>
  <c r="G536" i="9"/>
  <c r="G537" i="9"/>
  <c r="G538" i="9"/>
  <c r="G539" i="9"/>
  <c r="G540" i="9"/>
  <c r="G541" i="9"/>
  <c r="G542" i="9"/>
  <c r="G543" i="9"/>
  <c r="G544" i="9"/>
  <c r="G545" i="9"/>
  <c r="G546" i="9"/>
  <c r="G547" i="9"/>
  <c r="G548" i="9"/>
  <c r="G549" i="9"/>
  <c r="G550" i="9"/>
  <c r="N54" i="9"/>
  <c r="N55" i="9"/>
  <c r="N56" i="9"/>
  <c r="N57" i="9"/>
  <c r="N58" i="9"/>
  <c r="N59" i="9"/>
  <c r="N60" i="9"/>
  <c r="N61" i="9"/>
  <c r="N62" i="9"/>
  <c r="N63" i="9"/>
  <c r="N64" i="9"/>
  <c r="N65" i="9"/>
  <c r="N66" i="9"/>
  <c r="N67" i="9"/>
  <c r="N68" i="9"/>
  <c r="N69" i="9"/>
  <c r="N70" i="9"/>
  <c r="N71" i="9"/>
  <c r="N72" i="9"/>
  <c r="N73" i="9"/>
  <c r="N74" i="9"/>
  <c r="N75" i="9"/>
  <c r="N76" i="9"/>
  <c r="N77" i="9"/>
  <c r="N78" i="9"/>
  <c r="N79" i="9"/>
  <c r="N80" i="9"/>
  <c r="N81" i="9"/>
  <c r="N82" i="9"/>
  <c r="N83" i="9"/>
  <c r="N84" i="9"/>
  <c r="N85" i="9"/>
  <c r="N86" i="9"/>
  <c r="N87" i="9"/>
  <c r="N88" i="9"/>
  <c r="N89" i="9"/>
  <c r="N90" i="9"/>
  <c r="N91" i="9"/>
  <c r="N92" i="9"/>
  <c r="N93" i="9"/>
  <c r="N94" i="9"/>
  <c r="N95" i="9"/>
  <c r="N96" i="9"/>
  <c r="N97" i="9"/>
  <c r="N98" i="9"/>
  <c r="N99" i="9"/>
  <c r="N100" i="9"/>
  <c r="N101" i="9"/>
  <c r="N102" i="9"/>
  <c r="N103" i="9"/>
  <c r="N104" i="9"/>
  <c r="N105" i="9"/>
  <c r="N106" i="9"/>
  <c r="N107" i="9"/>
  <c r="N108" i="9"/>
  <c r="N109" i="9"/>
  <c r="N110" i="9"/>
  <c r="N111" i="9"/>
  <c r="N112" i="9"/>
  <c r="N113" i="9"/>
  <c r="N114" i="9"/>
  <c r="N115" i="9"/>
  <c r="N116" i="9"/>
  <c r="N117" i="9"/>
  <c r="N118" i="9"/>
  <c r="N119" i="9"/>
  <c r="N120" i="9"/>
  <c r="N121" i="9"/>
  <c r="N122" i="9"/>
  <c r="N123" i="9"/>
  <c r="N124" i="9"/>
  <c r="N125" i="9"/>
  <c r="N126" i="9"/>
  <c r="N127" i="9"/>
  <c r="N128" i="9"/>
  <c r="N129" i="9"/>
  <c r="N130" i="9"/>
  <c r="N131" i="9"/>
  <c r="N132" i="9"/>
  <c r="N133" i="9"/>
  <c r="N134" i="9"/>
  <c r="N135" i="9"/>
  <c r="N136" i="9"/>
  <c r="N137" i="9"/>
  <c r="N138" i="9"/>
  <c r="N139" i="9"/>
  <c r="N140" i="9"/>
  <c r="N141" i="9"/>
  <c r="N142" i="9"/>
  <c r="N143" i="9"/>
  <c r="N144" i="9"/>
  <c r="N145" i="9"/>
  <c r="N146" i="9"/>
  <c r="N147" i="9"/>
  <c r="N148" i="9"/>
  <c r="N149" i="9"/>
  <c r="N150" i="9"/>
  <c r="N151" i="9"/>
  <c r="N152" i="9"/>
  <c r="N153" i="9"/>
  <c r="N154" i="9"/>
  <c r="N155" i="9"/>
  <c r="N156" i="9"/>
  <c r="N157" i="9"/>
  <c r="N158" i="9"/>
  <c r="N159" i="9"/>
  <c r="N160" i="9"/>
  <c r="N161" i="9"/>
  <c r="N162" i="9"/>
  <c r="N163" i="9"/>
  <c r="N164" i="9"/>
  <c r="N165" i="9"/>
  <c r="N166" i="9"/>
  <c r="N167" i="9"/>
  <c r="N168" i="9"/>
  <c r="N169" i="9"/>
  <c r="N170" i="9"/>
  <c r="N171" i="9"/>
  <c r="N172" i="9"/>
  <c r="N173" i="9"/>
  <c r="N174" i="9"/>
  <c r="N175" i="9"/>
  <c r="N176" i="9"/>
  <c r="N177" i="9"/>
  <c r="N178" i="9"/>
  <c r="N179" i="9"/>
  <c r="N180" i="9"/>
  <c r="N181" i="9"/>
  <c r="N182" i="9"/>
  <c r="N183" i="9"/>
  <c r="N184" i="9"/>
  <c r="N185" i="9"/>
  <c r="N186" i="9"/>
  <c r="N187" i="9"/>
  <c r="N188" i="9"/>
  <c r="N189" i="9"/>
  <c r="N190" i="9"/>
  <c r="N191" i="9"/>
  <c r="N192" i="9"/>
  <c r="N193" i="9"/>
  <c r="N194" i="9"/>
  <c r="N195" i="9"/>
  <c r="N196" i="9"/>
  <c r="N197" i="9"/>
  <c r="N198" i="9"/>
  <c r="N199" i="9"/>
  <c r="N200" i="9"/>
  <c r="N201" i="9"/>
  <c r="N202" i="9"/>
  <c r="N203" i="9"/>
  <c r="N204" i="9"/>
  <c r="N205" i="9"/>
  <c r="N206" i="9"/>
  <c r="N207" i="9"/>
  <c r="N208" i="9"/>
  <c r="N209" i="9"/>
  <c r="N210" i="9"/>
  <c r="N211" i="9"/>
  <c r="N212" i="9"/>
  <c r="N213" i="9"/>
  <c r="N214" i="9"/>
  <c r="N215" i="9"/>
  <c r="N216" i="9"/>
  <c r="N217" i="9"/>
  <c r="N218" i="9"/>
  <c r="N219" i="9"/>
  <c r="N220" i="9"/>
  <c r="N221" i="9"/>
  <c r="N222" i="9"/>
  <c r="N223" i="9"/>
  <c r="N224" i="9"/>
  <c r="N225" i="9"/>
  <c r="N226" i="9"/>
  <c r="N227" i="9"/>
  <c r="N228" i="9"/>
  <c r="N229" i="9"/>
  <c r="N230" i="9"/>
  <c r="N231" i="9"/>
  <c r="N232" i="9"/>
  <c r="N233" i="9"/>
  <c r="N234" i="9"/>
  <c r="N235" i="9"/>
  <c r="N236" i="9"/>
  <c r="N237" i="9"/>
  <c r="N238" i="9"/>
  <c r="N239" i="9"/>
  <c r="N240" i="9"/>
  <c r="N241" i="9"/>
  <c r="N242" i="9"/>
  <c r="N243" i="9"/>
  <c r="N244" i="9"/>
  <c r="N245" i="9"/>
  <c r="N246" i="9"/>
  <c r="N247" i="9"/>
  <c r="N248" i="9"/>
  <c r="N249" i="9"/>
  <c r="N250" i="9"/>
  <c r="N251" i="9"/>
  <c r="N252" i="9"/>
  <c r="N253" i="9"/>
  <c r="N254" i="9"/>
  <c r="N255" i="9"/>
  <c r="N256" i="9"/>
  <c r="N257" i="9"/>
  <c r="N258" i="9"/>
  <c r="N259" i="9"/>
  <c r="N260" i="9"/>
  <c r="N261" i="9"/>
  <c r="N262" i="9"/>
  <c r="N263" i="9"/>
  <c r="N264" i="9"/>
  <c r="N265" i="9"/>
  <c r="N266" i="9"/>
  <c r="N267" i="9"/>
  <c r="N268" i="9"/>
  <c r="N269" i="9"/>
  <c r="N270" i="9"/>
  <c r="N271" i="9"/>
  <c r="N272" i="9"/>
  <c r="N273" i="9"/>
  <c r="N274" i="9"/>
  <c r="N275" i="9"/>
  <c r="N276" i="9"/>
  <c r="N277" i="9"/>
  <c r="N278" i="9"/>
  <c r="N279" i="9"/>
  <c r="N280" i="9"/>
  <c r="N281" i="9"/>
  <c r="N282" i="9"/>
  <c r="N283" i="9"/>
  <c r="N284" i="9"/>
  <c r="N285" i="9"/>
  <c r="N286" i="9"/>
  <c r="N287" i="9"/>
  <c r="N288" i="9"/>
  <c r="N289" i="9"/>
  <c r="N290" i="9"/>
  <c r="N291" i="9"/>
  <c r="N292" i="9"/>
  <c r="N293" i="9"/>
  <c r="N294" i="9"/>
  <c r="N295" i="9"/>
  <c r="N296" i="9"/>
  <c r="N297" i="9"/>
  <c r="N298" i="9"/>
  <c r="N299" i="9"/>
  <c r="N300" i="9"/>
  <c r="N301" i="9"/>
  <c r="N302" i="9"/>
  <c r="N303" i="9"/>
  <c r="N304" i="9"/>
  <c r="N305" i="9"/>
  <c r="N306" i="9"/>
  <c r="N307" i="9"/>
  <c r="N308" i="9"/>
  <c r="N309" i="9"/>
  <c r="N310" i="9"/>
  <c r="N311" i="9"/>
  <c r="N312" i="9"/>
  <c r="N313" i="9"/>
  <c r="N314" i="9"/>
  <c r="N315" i="9"/>
  <c r="N316" i="9"/>
  <c r="N317" i="9"/>
  <c r="N318" i="9"/>
  <c r="N319" i="9"/>
  <c r="N320" i="9"/>
  <c r="N321" i="9"/>
  <c r="N322" i="9"/>
  <c r="N323" i="9"/>
  <c r="N324" i="9"/>
  <c r="N325" i="9"/>
  <c r="N326" i="9"/>
  <c r="N327" i="9"/>
  <c r="N328" i="9"/>
  <c r="N329" i="9"/>
  <c r="N330" i="9"/>
  <c r="N331" i="9"/>
  <c r="N332" i="9"/>
  <c r="N333" i="9"/>
  <c r="N334" i="9"/>
  <c r="N335" i="9"/>
  <c r="N336" i="9"/>
  <c r="N337" i="9"/>
  <c r="N338" i="9"/>
  <c r="N339" i="9"/>
  <c r="N340" i="9"/>
  <c r="N341" i="9"/>
  <c r="N342" i="9"/>
  <c r="N343" i="9"/>
  <c r="N344" i="9"/>
  <c r="N345" i="9"/>
  <c r="N346" i="9"/>
  <c r="N347" i="9"/>
  <c r="N348" i="9"/>
  <c r="N349" i="9"/>
  <c r="N350" i="9"/>
  <c r="N351" i="9"/>
  <c r="N352" i="9"/>
  <c r="N353" i="9"/>
  <c r="N354" i="9"/>
  <c r="N355" i="9"/>
  <c r="N356" i="9"/>
  <c r="N357" i="9"/>
  <c r="N358" i="9"/>
  <c r="N359" i="9"/>
  <c r="N360" i="9"/>
  <c r="N361" i="9"/>
  <c r="N362" i="9"/>
  <c r="N363" i="9"/>
  <c r="N364" i="9"/>
  <c r="N365" i="9"/>
  <c r="N366" i="9"/>
  <c r="N367" i="9"/>
  <c r="N368" i="9"/>
  <c r="N369" i="9"/>
  <c r="N370" i="9"/>
  <c r="N371" i="9"/>
  <c r="N372" i="9"/>
  <c r="N373" i="9"/>
  <c r="N374" i="9"/>
  <c r="N375" i="9"/>
  <c r="N376" i="9"/>
  <c r="N377" i="9"/>
  <c r="N378" i="9"/>
  <c r="N379" i="9"/>
  <c r="N380" i="9"/>
  <c r="N381" i="9"/>
  <c r="N382" i="9"/>
  <c r="N383" i="9"/>
  <c r="N384" i="9"/>
  <c r="N385" i="9"/>
  <c r="N386" i="9"/>
  <c r="N387" i="9"/>
  <c r="N388" i="9"/>
  <c r="N389" i="9"/>
  <c r="N390" i="9"/>
  <c r="N391" i="9"/>
  <c r="N392" i="9"/>
  <c r="N393" i="9"/>
  <c r="N394" i="9"/>
  <c r="N395" i="9"/>
  <c r="N396" i="9"/>
  <c r="N397" i="9"/>
  <c r="N398" i="9"/>
  <c r="N399" i="9"/>
  <c r="N400" i="9"/>
  <c r="N401" i="9"/>
  <c r="N402" i="9"/>
  <c r="N403" i="9"/>
  <c r="N404" i="9"/>
  <c r="N405" i="9"/>
  <c r="N406" i="9"/>
  <c r="N407" i="9"/>
  <c r="N408" i="9"/>
  <c r="N409" i="9"/>
  <c r="N410" i="9"/>
  <c r="N411" i="9"/>
  <c r="N412" i="9"/>
  <c r="N413" i="9"/>
  <c r="N414" i="9"/>
  <c r="N415" i="9"/>
  <c r="N416" i="9"/>
  <c r="N417" i="9"/>
  <c r="N418" i="9"/>
  <c r="N419" i="9"/>
  <c r="N420" i="9"/>
  <c r="N421" i="9"/>
  <c r="N422" i="9"/>
  <c r="N423" i="9"/>
  <c r="N424" i="9"/>
  <c r="N425" i="9"/>
  <c r="N426" i="9"/>
  <c r="N427" i="9"/>
  <c r="N428" i="9"/>
  <c r="N429" i="9"/>
  <c r="N430" i="9"/>
  <c r="N431" i="9"/>
  <c r="N432" i="9"/>
  <c r="N433" i="9"/>
  <c r="N434" i="9"/>
  <c r="N435" i="9"/>
  <c r="N436" i="9"/>
  <c r="N437" i="9"/>
  <c r="N438" i="9"/>
  <c r="N439" i="9"/>
  <c r="N440" i="9"/>
  <c r="N441" i="9"/>
  <c r="N442" i="9"/>
  <c r="N443" i="9"/>
  <c r="N444" i="9"/>
  <c r="N445" i="9"/>
  <c r="N446" i="9"/>
  <c r="N447" i="9"/>
  <c r="N448" i="9"/>
  <c r="N449" i="9"/>
  <c r="N450" i="9"/>
  <c r="N451" i="9"/>
  <c r="N452" i="9"/>
  <c r="N453" i="9"/>
  <c r="N454" i="9"/>
  <c r="N455" i="9"/>
  <c r="N456" i="9"/>
  <c r="N457" i="9"/>
  <c r="N458" i="9"/>
  <c r="N459" i="9"/>
  <c r="N460" i="9"/>
  <c r="N461" i="9"/>
  <c r="N462" i="9"/>
  <c r="N463" i="9"/>
  <c r="N464" i="9"/>
  <c r="N465" i="9"/>
  <c r="N466" i="9"/>
  <c r="N467" i="9"/>
  <c r="N468" i="9"/>
  <c r="N469" i="9"/>
  <c r="N470" i="9"/>
  <c r="N471" i="9"/>
  <c r="N472" i="9"/>
  <c r="N473" i="9"/>
  <c r="N474" i="9"/>
  <c r="N475" i="9"/>
  <c r="N476" i="9"/>
  <c r="N477" i="9"/>
  <c r="N478" i="9"/>
  <c r="N479" i="9"/>
  <c r="N480" i="9"/>
  <c r="N481" i="9"/>
  <c r="N482" i="9"/>
  <c r="N483" i="9"/>
  <c r="N484" i="9"/>
  <c r="N485" i="9"/>
  <c r="N486" i="9"/>
  <c r="N487" i="9"/>
  <c r="N488" i="9"/>
  <c r="N489" i="9"/>
  <c r="N490" i="9"/>
  <c r="N491" i="9"/>
  <c r="N492" i="9"/>
  <c r="N493" i="9"/>
  <c r="N494" i="9"/>
  <c r="N495" i="9"/>
  <c r="N496" i="9"/>
  <c r="N497" i="9"/>
  <c r="N498" i="9"/>
  <c r="N499" i="9"/>
  <c r="N500" i="9"/>
  <c r="N501" i="9"/>
  <c r="N502" i="9"/>
  <c r="N503" i="9"/>
  <c r="N504" i="9"/>
  <c r="N505" i="9"/>
  <c r="N506" i="9"/>
  <c r="N507" i="9"/>
  <c r="N508" i="9"/>
  <c r="N509" i="9"/>
  <c r="N510" i="9"/>
  <c r="N511" i="9"/>
  <c r="N512" i="9"/>
  <c r="N513" i="9"/>
  <c r="N514" i="9"/>
  <c r="N515" i="9"/>
  <c r="N516" i="9"/>
  <c r="N517" i="9"/>
  <c r="N518" i="9"/>
  <c r="N519" i="9"/>
  <c r="N520" i="9"/>
  <c r="N521" i="9"/>
  <c r="N522" i="9"/>
  <c r="N523" i="9"/>
  <c r="N524" i="9"/>
  <c r="N525" i="9"/>
  <c r="N526" i="9"/>
  <c r="N527" i="9"/>
  <c r="N528" i="9"/>
  <c r="N529" i="9"/>
  <c r="N530" i="9"/>
  <c r="N531" i="9"/>
  <c r="N532" i="9"/>
  <c r="N533" i="9"/>
  <c r="N534" i="9"/>
  <c r="N535" i="9"/>
  <c r="N536" i="9"/>
  <c r="N537" i="9"/>
  <c r="N538" i="9"/>
  <c r="N539" i="9"/>
  <c r="N540" i="9"/>
  <c r="N541" i="9"/>
  <c r="N542" i="9"/>
  <c r="N543" i="9"/>
  <c r="N544" i="9"/>
  <c r="N545" i="9"/>
  <c r="N546" i="9"/>
  <c r="N547" i="9"/>
  <c r="N548" i="9"/>
  <c r="N549" i="9"/>
  <c r="N550" i="9"/>
  <c r="X54" i="9"/>
  <c r="X55" i="9"/>
  <c r="X56" i="9"/>
  <c r="X57" i="9"/>
  <c r="X58" i="9"/>
  <c r="X59" i="9"/>
  <c r="X60" i="9"/>
  <c r="X61" i="9"/>
  <c r="X62" i="9"/>
  <c r="X63" i="9"/>
  <c r="X64" i="9"/>
  <c r="X65" i="9"/>
  <c r="X66" i="9"/>
  <c r="X67" i="9"/>
  <c r="X68" i="9"/>
  <c r="X69" i="9"/>
  <c r="X70" i="9"/>
  <c r="X71" i="9"/>
  <c r="X72" i="9"/>
  <c r="X73" i="9"/>
  <c r="X74" i="9"/>
  <c r="X75" i="9"/>
  <c r="X76" i="9"/>
  <c r="X77" i="9"/>
  <c r="X78" i="9"/>
  <c r="X79" i="9"/>
  <c r="X80" i="9"/>
  <c r="X81" i="9"/>
  <c r="X82" i="9"/>
  <c r="X83" i="9"/>
  <c r="X84" i="9"/>
  <c r="X85" i="9"/>
  <c r="X86" i="9"/>
  <c r="X87" i="9"/>
  <c r="X88" i="9"/>
  <c r="X89" i="9"/>
  <c r="X90" i="9"/>
  <c r="X91" i="9"/>
  <c r="X92" i="9"/>
  <c r="X93" i="9"/>
  <c r="X94" i="9"/>
  <c r="X95" i="9"/>
  <c r="X96" i="9"/>
  <c r="X97" i="9"/>
  <c r="X98" i="9"/>
  <c r="X99" i="9"/>
  <c r="X100" i="9"/>
  <c r="X101" i="9"/>
  <c r="X102" i="9"/>
  <c r="X103" i="9"/>
  <c r="X104" i="9"/>
  <c r="X105" i="9"/>
  <c r="X106" i="9"/>
  <c r="X107" i="9"/>
  <c r="X108" i="9"/>
  <c r="X109" i="9"/>
  <c r="X110" i="9"/>
  <c r="X111" i="9"/>
  <c r="X112" i="9"/>
  <c r="X113" i="9"/>
  <c r="X114" i="9"/>
  <c r="X115" i="9"/>
  <c r="X116" i="9"/>
  <c r="X117" i="9"/>
  <c r="X118" i="9"/>
  <c r="X119" i="9"/>
  <c r="X120" i="9"/>
  <c r="X121" i="9"/>
  <c r="X122" i="9"/>
  <c r="X123" i="9"/>
  <c r="X124" i="9"/>
  <c r="X125" i="9"/>
  <c r="X126" i="9"/>
  <c r="X127" i="9"/>
  <c r="X128" i="9"/>
  <c r="X129" i="9"/>
  <c r="X130" i="9"/>
  <c r="X131" i="9"/>
  <c r="X132" i="9"/>
  <c r="X133" i="9"/>
  <c r="X134" i="9"/>
  <c r="X135" i="9"/>
  <c r="X136" i="9"/>
  <c r="X137" i="9"/>
  <c r="X138" i="9"/>
  <c r="X139" i="9"/>
  <c r="X140" i="9"/>
  <c r="X141" i="9"/>
  <c r="X142" i="9"/>
  <c r="X143" i="9"/>
  <c r="X144" i="9"/>
  <c r="X145" i="9"/>
  <c r="X146" i="9"/>
  <c r="X147" i="9"/>
  <c r="X148" i="9"/>
  <c r="X149" i="9"/>
  <c r="X150" i="9"/>
  <c r="X151" i="9"/>
  <c r="X152" i="9"/>
  <c r="X153" i="9"/>
  <c r="X154" i="9"/>
  <c r="X155" i="9"/>
  <c r="X156" i="9"/>
  <c r="X157" i="9"/>
  <c r="X158" i="9"/>
  <c r="X159" i="9"/>
  <c r="X160" i="9"/>
  <c r="X161" i="9"/>
  <c r="X162" i="9"/>
  <c r="X163" i="9"/>
  <c r="X164" i="9"/>
  <c r="X165" i="9"/>
  <c r="X166" i="9"/>
  <c r="X167" i="9"/>
  <c r="X168" i="9"/>
  <c r="X169" i="9"/>
  <c r="X170" i="9"/>
  <c r="X171" i="9"/>
  <c r="X172" i="9"/>
  <c r="X173" i="9"/>
  <c r="X174" i="9"/>
  <c r="X175" i="9"/>
  <c r="X176" i="9"/>
  <c r="X177" i="9"/>
  <c r="X178" i="9"/>
  <c r="X179" i="9"/>
  <c r="X180" i="9"/>
  <c r="X181" i="9"/>
  <c r="X182" i="9"/>
  <c r="X183" i="9"/>
  <c r="X184" i="9"/>
  <c r="X185" i="9"/>
  <c r="X186" i="9"/>
  <c r="X187" i="9"/>
  <c r="X188" i="9"/>
  <c r="X189" i="9"/>
  <c r="X190" i="9"/>
  <c r="X191" i="9"/>
  <c r="X192" i="9"/>
  <c r="X193" i="9"/>
  <c r="X194" i="9"/>
  <c r="X195" i="9"/>
  <c r="X196" i="9"/>
  <c r="X197" i="9"/>
  <c r="X198" i="9"/>
  <c r="X199" i="9"/>
  <c r="X200" i="9"/>
  <c r="X201" i="9"/>
  <c r="X202" i="9"/>
  <c r="X203" i="9"/>
  <c r="X204" i="9"/>
  <c r="X205" i="9"/>
  <c r="X206" i="9"/>
  <c r="X207" i="9"/>
  <c r="X208" i="9"/>
  <c r="X209" i="9"/>
  <c r="X210" i="9"/>
  <c r="X211" i="9"/>
  <c r="X212" i="9"/>
  <c r="X213" i="9"/>
  <c r="X214" i="9"/>
  <c r="X215" i="9"/>
  <c r="X216" i="9"/>
  <c r="X217" i="9"/>
  <c r="X218" i="9"/>
  <c r="X219" i="9"/>
  <c r="X220" i="9"/>
  <c r="X221" i="9"/>
  <c r="X222" i="9"/>
  <c r="X223" i="9"/>
  <c r="X224" i="9"/>
  <c r="X225" i="9"/>
  <c r="X226" i="9"/>
  <c r="X227" i="9"/>
  <c r="X228" i="9"/>
  <c r="X229" i="9"/>
  <c r="X230" i="9"/>
  <c r="X231" i="9"/>
  <c r="X232" i="9"/>
  <c r="X233" i="9"/>
  <c r="X234" i="9"/>
  <c r="X235" i="9"/>
  <c r="X236" i="9"/>
  <c r="X237" i="9"/>
  <c r="X238" i="9"/>
  <c r="X239" i="9"/>
  <c r="X240" i="9"/>
  <c r="X241" i="9"/>
  <c r="X242" i="9"/>
  <c r="X243" i="9"/>
  <c r="X244" i="9"/>
  <c r="X245" i="9"/>
  <c r="X246" i="9"/>
  <c r="X247" i="9"/>
  <c r="X248" i="9"/>
  <c r="X249" i="9"/>
  <c r="X250" i="9"/>
  <c r="X251" i="9"/>
  <c r="X252" i="9"/>
  <c r="X253" i="9"/>
  <c r="X254" i="9"/>
  <c r="X255" i="9"/>
  <c r="X256" i="9"/>
  <c r="X257" i="9"/>
  <c r="X258" i="9"/>
  <c r="X259" i="9"/>
  <c r="X260" i="9"/>
  <c r="X261" i="9"/>
  <c r="X262" i="9"/>
  <c r="X263" i="9"/>
  <c r="X264" i="9"/>
  <c r="X265" i="9"/>
  <c r="X266" i="9"/>
  <c r="X267" i="9"/>
  <c r="X268" i="9"/>
  <c r="X269" i="9"/>
  <c r="X270" i="9"/>
  <c r="X271" i="9"/>
  <c r="X272" i="9"/>
  <c r="X273" i="9"/>
  <c r="X274" i="9"/>
  <c r="X275" i="9"/>
  <c r="X276" i="9"/>
  <c r="X277" i="9"/>
  <c r="X278" i="9"/>
  <c r="X279" i="9"/>
  <c r="X280" i="9"/>
  <c r="X281" i="9"/>
  <c r="X282" i="9"/>
  <c r="X283" i="9"/>
  <c r="X284" i="9"/>
  <c r="X285" i="9"/>
  <c r="X286" i="9"/>
  <c r="X287" i="9"/>
  <c r="X288" i="9"/>
  <c r="X289" i="9"/>
  <c r="X290" i="9"/>
  <c r="X291" i="9"/>
  <c r="X292" i="9"/>
  <c r="X293" i="9"/>
  <c r="X294" i="9"/>
  <c r="X295" i="9"/>
  <c r="X296" i="9"/>
  <c r="X297" i="9"/>
  <c r="X298" i="9"/>
  <c r="X299" i="9"/>
  <c r="X300" i="9"/>
  <c r="X301" i="9"/>
  <c r="X302" i="9"/>
  <c r="X303" i="9"/>
  <c r="X304" i="9"/>
  <c r="X305" i="9"/>
  <c r="X306" i="9"/>
  <c r="X307" i="9"/>
  <c r="X308" i="9"/>
  <c r="X309" i="9"/>
  <c r="X310" i="9"/>
  <c r="X311" i="9"/>
  <c r="X312" i="9"/>
  <c r="X313" i="9"/>
  <c r="X314" i="9"/>
  <c r="X315" i="9"/>
  <c r="X316" i="9"/>
  <c r="X317" i="9"/>
  <c r="X318" i="9"/>
  <c r="X319" i="9"/>
  <c r="X320" i="9"/>
  <c r="X321" i="9"/>
  <c r="X322" i="9"/>
  <c r="X323" i="9"/>
  <c r="X324" i="9"/>
  <c r="X325" i="9"/>
  <c r="X326" i="9"/>
  <c r="X327" i="9"/>
  <c r="X328" i="9"/>
  <c r="X329" i="9"/>
  <c r="X330" i="9"/>
  <c r="X331" i="9"/>
  <c r="X332" i="9"/>
  <c r="X333" i="9"/>
  <c r="X334" i="9"/>
  <c r="X335" i="9"/>
  <c r="X336" i="9"/>
  <c r="X337" i="9"/>
  <c r="X338" i="9"/>
  <c r="X339" i="9"/>
  <c r="X340" i="9"/>
  <c r="X341" i="9"/>
  <c r="X342" i="9"/>
  <c r="X343" i="9"/>
  <c r="X344" i="9"/>
  <c r="X345" i="9"/>
  <c r="X346" i="9"/>
  <c r="X347" i="9"/>
  <c r="X348" i="9"/>
  <c r="X349" i="9"/>
  <c r="X350" i="9"/>
  <c r="X351" i="9"/>
  <c r="X352" i="9"/>
  <c r="X353" i="9"/>
  <c r="X354" i="9"/>
  <c r="X355" i="9"/>
  <c r="X356" i="9"/>
  <c r="X357" i="9"/>
  <c r="X358" i="9"/>
  <c r="X359" i="9"/>
  <c r="X360" i="9"/>
  <c r="X361" i="9"/>
  <c r="X362" i="9"/>
  <c r="X363" i="9"/>
  <c r="X364" i="9"/>
  <c r="X365" i="9"/>
  <c r="X366" i="9"/>
  <c r="X367" i="9"/>
  <c r="X368" i="9"/>
  <c r="X369" i="9"/>
  <c r="X370" i="9"/>
  <c r="X371" i="9"/>
  <c r="X372" i="9"/>
  <c r="X373" i="9"/>
  <c r="X374" i="9"/>
  <c r="X375" i="9"/>
  <c r="X376" i="9"/>
  <c r="X377" i="9"/>
  <c r="X378" i="9"/>
  <c r="X379" i="9"/>
  <c r="X380" i="9"/>
  <c r="X381" i="9"/>
  <c r="X382" i="9"/>
  <c r="X383" i="9"/>
  <c r="X384" i="9"/>
  <c r="X385" i="9"/>
  <c r="X386" i="9"/>
  <c r="X387" i="9"/>
  <c r="X388" i="9"/>
  <c r="X389" i="9"/>
  <c r="X390" i="9"/>
  <c r="X391" i="9"/>
  <c r="X392" i="9"/>
  <c r="X393" i="9"/>
  <c r="X394" i="9"/>
  <c r="X395" i="9"/>
  <c r="X396" i="9"/>
  <c r="X397" i="9"/>
  <c r="X398" i="9"/>
  <c r="X399" i="9"/>
  <c r="X400" i="9"/>
  <c r="X401" i="9"/>
  <c r="X402" i="9"/>
  <c r="X403" i="9"/>
  <c r="X404" i="9"/>
  <c r="X405" i="9"/>
  <c r="X406" i="9"/>
  <c r="X407" i="9"/>
  <c r="X408" i="9"/>
  <c r="X409" i="9"/>
  <c r="X410" i="9"/>
  <c r="X411" i="9"/>
  <c r="X412" i="9"/>
  <c r="X413" i="9"/>
  <c r="X414" i="9"/>
  <c r="X415" i="9"/>
  <c r="X416" i="9"/>
  <c r="X417" i="9"/>
  <c r="X418" i="9"/>
  <c r="X419" i="9"/>
  <c r="X420" i="9"/>
  <c r="X421" i="9"/>
  <c r="X422" i="9"/>
  <c r="X423" i="9"/>
  <c r="X424" i="9"/>
  <c r="X425" i="9"/>
  <c r="X426" i="9"/>
  <c r="X427" i="9"/>
  <c r="X428" i="9"/>
  <c r="X429" i="9"/>
  <c r="X430" i="9"/>
  <c r="X431" i="9"/>
  <c r="X432" i="9"/>
  <c r="X433" i="9"/>
  <c r="X434" i="9"/>
  <c r="X435" i="9"/>
  <c r="X436" i="9"/>
  <c r="X437" i="9"/>
  <c r="X438" i="9"/>
  <c r="X439" i="9"/>
  <c r="X440" i="9"/>
  <c r="X441" i="9"/>
  <c r="X442" i="9"/>
  <c r="X443" i="9"/>
  <c r="X444" i="9"/>
  <c r="X445" i="9"/>
  <c r="X446" i="9"/>
  <c r="X447" i="9"/>
  <c r="X448" i="9"/>
  <c r="X449" i="9"/>
  <c r="X450" i="9"/>
  <c r="X451" i="9"/>
  <c r="X452" i="9"/>
  <c r="X453" i="9"/>
  <c r="X454" i="9"/>
  <c r="X455" i="9"/>
  <c r="X456" i="9"/>
  <c r="X457" i="9"/>
  <c r="X458" i="9"/>
  <c r="X459" i="9"/>
  <c r="X460" i="9"/>
  <c r="X461" i="9"/>
  <c r="X462" i="9"/>
  <c r="X463" i="9"/>
  <c r="X464" i="9"/>
  <c r="X465" i="9"/>
  <c r="X466" i="9"/>
  <c r="X467" i="9"/>
  <c r="X468" i="9"/>
  <c r="X469" i="9"/>
  <c r="X470" i="9"/>
  <c r="X471" i="9"/>
  <c r="X472" i="9"/>
  <c r="X473" i="9"/>
  <c r="X474" i="9"/>
  <c r="X475" i="9"/>
  <c r="X476" i="9"/>
  <c r="X477" i="9"/>
  <c r="X478" i="9"/>
  <c r="X479" i="9"/>
  <c r="X480" i="9"/>
  <c r="X481" i="9"/>
  <c r="X482" i="9"/>
  <c r="X483" i="9"/>
  <c r="X484" i="9"/>
  <c r="X485" i="9"/>
  <c r="X486" i="9"/>
  <c r="X487" i="9"/>
  <c r="X488" i="9"/>
  <c r="X489" i="9"/>
  <c r="X490" i="9"/>
  <c r="X491" i="9"/>
  <c r="X492" i="9"/>
  <c r="X493" i="9"/>
  <c r="X494" i="9"/>
  <c r="X495" i="9"/>
  <c r="X496" i="9"/>
  <c r="X497" i="9"/>
  <c r="X498" i="9"/>
  <c r="X499" i="9"/>
  <c r="X500" i="9"/>
  <c r="X501" i="9"/>
  <c r="X502" i="9"/>
  <c r="X503" i="9"/>
  <c r="X504" i="9"/>
  <c r="X505" i="9"/>
  <c r="X506" i="9"/>
  <c r="X507" i="9"/>
  <c r="X508" i="9"/>
  <c r="X509" i="9"/>
  <c r="X510" i="9"/>
  <c r="X511" i="9"/>
  <c r="X512" i="9"/>
  <c r="X513" i="9"/>
  <c r="X514" i="9"/>
  <c r="X515" i="9"/>
  <c r="X516" i="9"/>
  <c r="X517" i="9"/>
  <c r="X518" i="9"/>
  <c r="X519" i="9"/>
  <c r="X520" i="9"/>
  <c r="X521" i="9"/>
  <c r="X522" i="9"/>
  <c r="X523" i="9"/>
  <c r="X524" i="9"/>
  <c r="X525" i="9"/>
  <c r="X526" i="9"/>
  <c r="X527" i="9"/>
  <c r="X528" i="9"/>
  <c r="X529" i="9"/>
  <c r="X530" i="9"/>
  <c r="X531" i="9"/>
  <c r="X532" i="9"/>
  <c r="X533" i="9"/>
  <c r="X534" i="9"/>
  <c r="X535" i="9"/>
  <c r="X536" i="9"/>
  <c r="X537" i="9"/>
  <c r="X538" i="9"/>
  <c r="X539" i="9"/>
  <c r="X540" i="9"/>
  <c r="X541" i="9"/>
  <c r="X542" i="9"/>
  <c r="X543" i="9"/>
  <c r="X544" i="9"/>
  <c r="X545" i="9"/>
  <c r="X546" i="9"/>
  <c r="X547" i="9"/>
  <c r="X548" i="9"/>
  <c r="X549" i="9"/>
  <c r="X550" i="9"/>
  <c r="AF54" i="9"/>
  <c r="AF55" i="9"/>
  <c r="AF56" i="9"/>
  <c r="AF57" i="9"/>
  <c r="AF58" i="9"/>
  <c r="AF59" i="9"/>
  <c r="AF60" i="9"/>
  <c r="AF61" i="9"/>
  <c r="AF62" i="9"/>
  <c r="AF63" i="9"/>
  <c r="AF64" i="9"/>
  <c r="AF65" i="9"/>
  <c r="AF66" i="9"/>
  <c r="AF67" i="9"/>
  <c r="AF68" i="9"/>
  <c r="AF69" i="9"/>
  <c r="AF70" i="9"/>
  <c r="AF71" i="9"/>
  <c r="AF72" i="9"/>
  <c r="AF73" i="9"/>
  <c r="AF74" i="9"/>
  <c r="AF75" i="9"/>
  <c r="AF76" i="9"/>
  <c r="AF77" i="9"/>
  <c r="AF78" i="9"/>
  <c r="AF79" i="9"/>
  <c r="AF80" i="9"/>
  <c r="AF81" i="9"/>
  <c r="AF82" i="9"/>
  <c r="AF83" i="9"/>
  <c r="AF84" i="9"/>
  <c r="AF85" i="9"/>
  <c r="AF86" i="9"/>
  <c r="AF87" i="9"/>
  <c r="AF88" i="9"/>
  <c r="AF89" i="9"/>
  <c r="AF90" i="9"/>
  <c r="AF91" i="9"/>
  <c r="AF92" i="9"/>
  <c r="AF93" i="9"/>
  <c r="AF94" i="9"/>
  <c r="AF95" i="9"/>
  <c r="AF96" i="9"/>
  <c r="AF97" i="9"/>
  <c r="AF98" i="9"/>
  <c r="AF99" i="9"/>
  <c r="AF100" i="9"/>
  <c r="AF101" i="9"/>
  <c r="AF102" i="9"/>
  <c r="AF103" i="9"/>
  <c r="AF104" i="9"/>
  <c r="AF105" i="9"/>
  <c r="AF106" i="9"/>
  <c r="AF107" i="9"/>
  <c r="AF108" i="9"/>
  <c r="AF109" i="9"/>
  <c r="AF110" i="9"/>
  <c r="AF111" i="9"/>
  <c r="AF112" i="9"/>
  <c r="AF113" i="9"/>
  <c r="AF114" i="9"/>
  <c r="AF115" i="9"/>
  <c r="AF116" i="9"/>
  <c r="AF117" i="9"/>
  <c r="AF118" i="9"/>
  <c r="AF119" i="9"/>
  <c r="AF120" i="9"/>
  <c r="AF121" i="9"/>
  <c r="AF122" i="9"/>
  <c r="AF123" i="9"/>
  <c r="AF124" i="9"/>
  <c r="AF125" i="9"/>
  <c r="AF126" i="9"/>
  <c r="AF127" i="9"/>
  <c r="AF128" i="9"/>
  <c r="AF129" i="9"/>
  <c r="AF130" i="9"/>
  <c r="AF131" i="9"/>
  <c r="AF132" i="9"/>
  <c r="AF133" i="9"/>
  <c r="AF134" i="9"/>
  <c r="AF135" i="9"/>
  <c r="AF136" i="9"/>
  <c r="AF137" i="9"/>
  <c r="AF138" i="9"/>
  <c r="AF139" i="9"/>
  <c r="AF140" i="9"/>
  <c r="AF141" i="9"/>
  <c r="AF142" i="9"/>
  <c r="AF143" i="9"/>
  <c r="AF144" i="9"/>
  <c r="AF145" i="9"/>
  <c r="AF146" i="9"/>
  <c r="AF147" i="9"/>
  <c r="AF148" i="9"/>
  <c r="AF149" i="9"/>
  <c r="AF150" i="9"/>
  <c r="AF151" i="9"/>
  <c r="AF152" i="9"/>
  <c r="AF153" i="9"/>
  <c r="AF154" i="9"/>
  <c r="AF155" i="9"/>
  <c r="AF156" i="9"/>
  <c r="AF157" i="9"/>
  <c r="AF158" i="9"/>
  <c r="AF159" i="9"/>
  <c r="AF160" i="9"/>
  <c r="AF161" i="9"/>
  <c r="AF162" i="9"/>
  <c r="AF163" i="9"/>
  <c r="AF164" i="9"/>
  <c r="AF165" i="9"/>
  <c r="AF166" i="9"/>
  <c r="AF167" i="9"/>
  <c r="AF168" i="9"/>
  <c r="AF169" i="9"/>
  <c r="AF170" i="9"/>
  <c r="AF171" i="9"/>
  <c r="AF172" i="9"/>
  <c r="AF173" i="9"/>
  <c r="AF174" i="9"/>
  <c r="AF175" i="9"/>
  <c r="AF176" i="9"/>
  <c r="AF177" i="9"/>
  <c r="AF178" i="9"/>
  <c r="AF179" i="9"/>
  <c r="AF180" i="9"/>
  <c r="AF181" i="9"/>
  <c r="AF182" i="9"/>
  <c r="AF183" i="9"/>
  <c r="AF184" i="9"/>
  <c r="AF185" i="9"/>
  <c r="AF186" i="9"/>
  <c r="AF187" i="9"/>
  <c r="AF188" i="9"/>
  <c r="AF189" i="9"/>
  <c r="AF190" i="9"/>
  <c r="AF191" i="9"/>
  <c r="AF192" i="9"/>
  <c r="AF193" i="9"/>
  <c r="AF194" i="9"/>
  <c r="AF195" i="9"/>
  <c r="AF196" i="9"/>
  <c r="AF197" i="9"/>
  <c r="AF198" i="9"/>
  <c r="AF199" i="9"/>
  <c r="AF200" i="9"/>
  <c r="AF201" i="9"/>
  <c r="AF202" i="9"/>
  <c r="AF203" i="9"/>
  <c r="AF204" i="9"/>
  <c r="AF205" i="9"/>
  <c r="AF206" i="9"/>
  <c r="AF207" i="9"/>
  <c r="AF208" i="9"/>
  <c r="AF209" i="9"/>
  <c r="AF210" i="9"/>
  <c r="AF211" i="9"/>
  <c r="AF212" i="9"/>
  <c r="AF213" i="9"/>
  <c r="AF214" i="9"/>
  <c r="AF215" i="9"/>
  <c r="AF216" i="9"/>
  <c r="AF217" i="9"/>
  <c r="AF218" i="9"/>
  <c r="AF219" i="9"/>
  <c r="AF220" i="9"/>
  <c r="AF221" i="9"/>
  <c r="AF222" i="9"/>
  <c r="AF223" i="9"/>
  <c r="AF224" i="9"/>
  <c r="AF225" i="9"/>
  <c r="AF226" i="9"/>
  <c r="AF227" i="9"/>
  <c r="AF228" i="9"/>
  <c r="AF229" i="9"/>
  <c r="AF230" i="9"/>
  <c r="AF231" i="9"/>
  <c r="AF232" i="9"/>
  <c r="AF233" i="9"/>
  <c r="AF234" i="9"/>
  <c r="AF235" i="9"/>
  <c r="AF236" i="9"/>
  <c r="AF237" i="9"/>
  <c r="AF238" i="9"/>
  <c r="AF239" i="9"/>
  <c r="AF240" i="9"/>
  <c r="AF241" i="9"/>
  <c r="AF242" i="9"/>
  <c r="AF243" i="9"/>
  <c r="AF244" i="9"/>
  <c r="AF245" i="9"/>
  <c r="AF246" i="9"/>
  <c r="AF247" i="9"/>
  <c r="AF248" i="9"/>
  <c r="AF249" i="9"/>
  <c r="AF250" i="9"/>
  <c r="AF251" i="9"/>
  <c r="AF252" i="9"/>
  <c r="AF253" i="9"/>
  <c r="AF254" i="9"/>
  <c r="AF255" i="9"/>
  <c r="AF256" i="9"/>
  <c r="AF257" i="9"/>
  <c r="AF258" i="9"/>
  <c r="AF259" i="9"/>
  <c r="AF260" i="9"/>
  <c r="AF261" i="9"/>
  <c r="AF262" i="9"/>
  <c r="AF263" i="9"/>
  <c r="AF264" i="9"/>
  <c r="AF265" i="9"/>
  <c r="AF266" i="9"/>
  <c r="AF267" i="9"/>
  <c r="AF268" i="9"/>
  <c r="AF269" i="9"/>
  <c r="AF270" i="9"/>
  <c r="AF271" i="9"/>
  <c r="AF272" i="9"/>
  <c r="AF273" i="9"/>
  <c r="AF274" i="9"/>
  <c r="AF275" i="9"/>
  <c r="AF276" i="9"/>
  <c r="AF277" i="9"/>
  <c r="AF278" i="9"/>
  <c r="AF279" i="9"/>
  <c r="AF280" i="9"/>
  <c r="AF281" i="9"/>
  <c r="AF282" i="9"/>
  <c r="AF283" i="9"/>
  <c r="AF284" i="9"/>
  <c r="AF285" i="9"/>
  <c r="AF286" i="9"/>
  <c r="AF287" i="9"/>
  <c r="AF288" i="9"/>
  <c r="AF289" i="9"/>
  <c r="AF290" i="9"/>
  <c r="AF291" i="9"/>
  <c r="AF292" i="9"/>
  <c r="AF293" i="9"/>
  <c r="AF294" i="9"/>
  <c r="AF295" i="9"/>
  <c r="AF296" i="9"/>
  <c r="AF297" i="9"/>
  <c r="AF298" i="9"/>
  <c r="AF299" i="9"/>
  <c r="AF300" i="9"/>
  <c r="AF301" i="9"/>
  <c r="AF302" i="9"/>
  <c r="AF303" i="9"/>
  <c r="AF304" i="9"/>
  <c r="AF305" i="9"/>
  <c r="AF306" i="9"/>
  <c r="AF307" i="9"/>
  <c r="AF308" i="9"/>
  <c r="AF309" i="9"/>
  <c r="AF310" i="9"/>
  <c r="AF311" i="9"/>
  <c r="AF312" i="9"/>
  <c r="AF313" i="9"/>
  <c r="AF314" i="9"/>
  <c r="AF315" i="9"/>
  <c r="AF316" i="9"/>
  <c r="AF317" i="9"/>
  <c r="AF318" i="9"/>
  <c r="AF319" i="9"/>
  <c r="AF320" i="9"/>
  <c r="AF321" i="9"/>
  <c r="AF322" i="9"/>
  <c r="AF323" i="9"/>
  <c r="AF324" i="9"/>
  <c r="AF325" i="9"/>
  <c r="AF326" i="9"/>
  <c r="AF327" i="9"/>
  <c r="AF328" i="9"/>
  <c r="AF329" i="9"/>
  <c r="AF330" i="9"/>
  <c r="AF331" i="9"/>
  <c r="AF332" i="9"/>
  <c r="AF333" i="9"/>
  <c r="AF334" i="9"/>
  <c r="AF335" i="9"/>
  <c r="AF336" i="9"/>
  <c r="AF337" i="9"/>
  <c r="AF338" i="9"/>
  <c r="AF339" i="9"/>
  <c r="AF340" i="9"/>
  <c r="AF341" i="9"/>
  <c r="AF342" i="9"/>
  <c r="AF343" i="9"/>
  <c r="AF344" i="9"/>
  <c r="AF345" i="9"/>
  <c r="AF346" i="9"/>
  <c r="AF347" i="9"/>
  <c r="AF348" i="9"/>
  <c r="AF349" i="9"/>
  <c r="AF350" i="9"/>
  <c r="AF351" i="9"/>
  <c r="AF352" i="9"/>
  <c r="AF353" i="9"/>
  <c r="AF354" i="9"/>
  <c r="AF355" i="9"/>
  <c r="AF356" i="9"/>
  <c r="AF357" i="9"/>
  <c r="AF358" i="9"/>
  <c r="AF359" i="9"/>
  <c r="AF360" i="9"/>
  <c r="AF361" i="9"/>
  <c r="AF362" i="9"/>
  <c r="AF363" i="9"/>
  <c r="AF364" i="9"/>
  <c r="AF365" i="9"/>
  <c r="AF366" i="9"/>
  <c r="AF367" i="9"/>
  <c r="AF368" i="9"/>
  <c r="AF369" i="9"/>
  <c r="AF370" i="9"/>
  <c r="AF371" i="9"/>
  <c r="AF372" i="9"/>
  <c r="AF373" i="9"/>
  <c r="AF374" i="9"/>
  <c r="AF375" i="9"/>
  <c r="AF376" i="9"/>
  <c r="AF377" i="9"/>
  <c r="AF378" i="9"/>
  <c r="AF379" i="9"/>
  <c r="AF380" i="9"/>
  <c r="AF381" i="9"/>
  <c r="AF382" i="9"/>
  <c r="AF383" i="9"/>
  <c r="AF384" i="9"/>
  <c r="AF385" i="9"/>
  <c r="AF386" i="9"/>
  <c r="AF387" i="9"/>
  <c r="AF388" i="9"/>
  <c r="AF389" i="9"/>
  <c r="AF390" i="9"/>
  <c r="AF391" i="9"/>
  <c r="AF392" i="9"/>
  <c r="AF393" i="9"/>
  <c r="AF394" i="9"/>
  <c r="AF395" i="9"/>
  <c r="AF396" i="9"/>
  <c r="AF397" i="9"/>
  <c r="AF398" i="9"/>
  <c r="AF399" i="9"/>
  <c r="AF400" i="9"/>
  <c r="AF401" i="9"/>
  <c r="AF402" i="9"/>
  <c r="AF403" i="9"/>
  <c r="AF404" i="9"/>
  <c r="AF405" i="9"/>
  <c r="AF406" i="9"/>
  <c r="AF407" i="9"/>
  <c r="AF408" i="9"/>
  <c r="AF409" i="9"/>
  <c r="AF410" i="9"/>
  <c r="AF411" i="9"/>
  <c r="AF412" i="9"/>
  <c r="AF413" i="9"/>
  <c r="AF414" i="9"/>
  <c r="AF415" i="9"/>
  <c r="AF416" i="9"/>
  <c r="AF417" i="9"/>
  <c r="AF418" i="9"/>
  <c r="AF419" i="9"/>
  <c r="AF420" i="9"/>
  <c r="AF421" i="9"/>
  <c r="AF422" i="9"/>
  <c r="AF423" i="9"/>
  <c r="AF424" i="9"/>
  <c r="AF425" i="9"/>
  <c r="AF426" i="9"/>
  <c r="AF427" i="9"/>
  <c r="AF428" i="9"/>
  <c r="AF429" i="9"/>
  <c r="AF430" i="9"/>
  <c r="AF431" i="9"/>
  <c r="AF432" i="9"/>
  <c r="AF433" i="9"/>
  <c r="AF434" i="9"/>
  <c r="AF435" i="9"/>
  <c r="AF436" i="9"/>
  <c r="AF437" i="9"/>
  <c r="AF438" i="9"/>
  <c r="AF439" i="9"/>
  <c r="AF440" i="9"/>
  <c r="AF441" i="9"/>
  <c r="AF442" i="9"/>
  <c r="AF443" i="9"/>
  <c r="AF444" i="9"/>
  <c r="AF445" i="9"/>
  <c r="AF446" i="9"/>
  <c r="AF447" i="9"/>
  <c r="AF448" i="9"/>
  <c r="AF449" i="9"/>
  <c r="AF450" i="9"/>
  <c r="AF451" i="9"/>
  <c r="AF452" i="9"/>
  <c r="AF453" i="9"/>
  <c r="AF454" i="9"/>
  <c r="AF455" i="9"/>
  <c r="AF456" i="9"/>
  <c r="AF457" i="9"/>
  <c r="AF458" i="9"/>
  <c r="AF459" i="9"/>
  <c r="AF460" i="9"/>
  <c r="AF461" i="9"/>
  <c r="AF462" i="9"/>
  <c r="AF463" i="9"/>
  <c r="AF464" i="9"/>
  <c r="AF465" i="9"/>
  <c r="AF466" i="9"/>
  <c r="AF467" i="9"/>
  <c r="AF468" i="9"/>
  <c r="AF469" i="9"/>
  <c r="AF470" i="9"/>
  <c r="AF471" i="9"/>
  <c r="AF472" i="9"/>
  <c r="AF473" i="9"/>
  <c r="AF474" i="9"/>
  <c r="AF475" i="9"/>
  <c r="AF476" i="9"/>
  <c r="AF477" i="9"/>
  <c r="AF478" i="9"/>
  <c r="AF479" i="9"/>
  <c r="AF480" i="9"/>
  <c r="AF481" i="9"/>
  <c r="AF482" i="9"/>
  <c r="AF483" i="9"/>
  <c r="AF484" i="9"/>
  <c r="AF485" i="9"/>
  <c r="AF486" i="9"/>
  <c r="AF487" i="9"/>
  <c r="AF488" i="9"/>
  <c r="AF489" i="9"/>
  <c r="AF490" i="9"/>
  <c r="AF491" i="9"/>
  <c r="AF492" i="9"/>
  <c r="AF493" i="9"/>
  <c r="AF494" i="9"/>
  <c r="AF495" i="9"/>
  <c r="AF496" i="9"/>
  <c r="AF497" i="9"/>
  <c r="AF498" i="9"/>
  <c r="AF499" i="9"/>
  <c r="AF500" i="9"/>
  <c r="AF501" i="9"/>
  <c r="AF502" i="9"/>
  <c r="AF503" i="9"/>
  <c r="AF504" i="9"/>
  <c r="AF505" i="9"/>
  <c r="AF506" i="9"/>
  <c r="AF507" i="9"/>
  <c r="AF508" i="9"/>
  <c r="AF509" i="9"/>
  <c r="AF510" i="9"/>
  <c r="AF511" i="9"/>
  <c r="AF512" i="9"/>
  <c r="AF513" i="9"/>
  <c r="AF514" i="9"/>
  <c r="AF515" i="9"/>
  <c r="AF516" i="9"/>
  <c r="AF517" i="9"/>
  <c r="AF518" i="9"/>
  <c r="AF519" i="9"/>
  <c r="AF520" i="9"/>
  <c r="AF521" i="9"/>
  <c r="AF522" i="9"/>
  <c r="AF523" i="9"/>
  <c r="AF524" i="9"/>
  <c r="AF525" i="9"/>
  <c r="AF526" i="9"/>
  <c r="AF527" i="9"/>
  <c r="AF528" i="9"/>
  <c r="AF529" i="9"/>
  <c r="AF530" i="9"/>
  <c r="AF531" i="9"/>
  <c r="AF532" i="9"/>
  <c r="AF533" i="9"/>
  <c r="AF534" i="9"/>
  <c r="AF535" i="9"/>
  <c r="AF536" i="9"/>
  <c r="AF537" i="9"/>
  <c r="AF538" i="9"/>
  <c r="AF539" i="9"/>
  <c r="AF540" i="9"/>
  <c r="AF541" i="9"/>
  <c r="AF542" i="9"/>
  <c r="AF543" i="9"/>
  <c r="AF544" i="9"/>
  <c r="AF545" i="9"/>
  <c r="AF546" i="9"/>
  <c r="AF547" i="9"/>
  <c r="AF548" i="9"/>
  <c r="AF549" i="9"/>
  <c r="AF550" i="9"/>
  <c r="AJ54" i="9"/>
  <c r="AJ55" i="9"/>
  <c r="AJ56" i="9"/>
  <c r="AJ57" i="9"/>
  <c r="AJ58" i="9"/>
  <c r="AJ59" i="9"/>
  <c r="AJ60" i="9"/>
  <c r="AJ61" i="9"/>
  <c r="AJ62" i="9"/>
  <c r="AJ63" i="9"/>
  <c r="AJ64" i="9"/>
  <c r="AJ65" i="9"/>
  <c r="AJ66" i="9"/>
  <c r="AJ67" i="9"/>
  <c r="AJ68" i="9"/>
  <c r="AJ69" i="9"/>
  <c r="AJ70" i="9"/>
  <c r="AJ71" i="9"/>
  <c r="AJ72" i="9"/>
  <c r="AJ73" i="9"/>
  <c r="AJ74" i="9"/>
  <c r="AJ75" i="9"/>
  <c r="AJ76" i="9"/>
  <c r="AJ77" i="9"/>
  <c r="AJ78" i="9"/>
  <c r="AJ79" i="9"/>
  <c r="AJ80" i="9"/>
  <c r="AJ81" i="9"/>
  <c r="AJ82" i="9"/>
  <c r="AJ83" i="9"/>
  <c r="AJ84" i="9"/>
  <c r="AJ85" i="9"/>
  <c r="AJ86" i="9"/>
  <c r="AJ87" i="9"/>
  <c r="AJ88" i="9"/>
  <c r="AJ89" i="9"/>
  <c r="AJ90" i="9"/>
  <c r="AJ91" i="9"/>
  <c r="AJ92" i="9"/>
  <c r="AJ93" i="9"/>
  <c r="AJ94" i="9"/>
  <c r="AJ95" i="9"/>
  <c r="AJ96" i="9"/>
  <c r="AJ97" i="9"/>
  <c r="AJ98" i="9"/>
  <c r="AJ99" i="9"/>
  <c r="AJ100" i="9"/>
  <c r="AJ101" i="9"/>
  <c r="AJ102" i="9"/>
  <c r="AJ103" i="9"/>
  <c r="AJ104" i="9"/>
  <c r="AJ105" i="9"/>
  <c r="AJ106" i="9"/>
  <c r="AJ107" i="9"/>
  <c r="AJ108" i="9"/>
  <c r="AJ109" i="9"/>
  <c r="AJ110" i="9"/>
  <c r="AJ111" i="9"/>
  <c r="AJ112" i="9"/>
  <c r="AJ113" i="9"/>
  <c r="AJ114" i="9"/>
  <c r="AJ115" i="9"/>
  <c r="AJ116" i="9"/>
  <c r="AJ117" i="9"/>
  <c r="AJ118" i="9"/>
  <c r="AJ119" i="9"/>
  <c r="AJ120" i="9"/>
  <c r="AJ121" i="9"/>
  <c r="AJ122" i="9"/>
  <c r="AJ123" i="9"/>
  <c r="AJ124" i="9"/>
  <c r="AJ125" i="9"/>
  <c r="AJ126" i="9"/>
  <c r="AJ127" i="9"/>
  <c r="AJ128" i="9"/>
  <c r="AJ129" i="9"/>
  <c r="AJ130" i="9"/>
  <c r="AJ131" i="9"/>
  <c r="AJ132" i="9"/>
  <c r="AJ133" i="9"/>
  <c r="AJ134" i="9"/>
  <c r="AJ135" i="9"/>
  <c r="AJ136" i="9"/>
  <c r="AJ137" i="9"/>
  <c r="AJ138" i="9"/>
  <c r="AJ139" i="9"/>
  <c r="AJ140" i="9"/>
  <c r="AJ141" i="9"/>
  <c r="AJ142" i="9"/>
  <c r="AJ143" i="9"/>
  <c r="AJ144" i="9"/>
  <c r="AJ145" i="9"/>
  <c r="AJ146" i="9"/>
  <c r="AJ147" i="9"/>
  <c r="AJ148" i="9"/>
  <c r="AJ149" i="9"/>
  <c r="AJ150" i="9"/>
  <c r="AJ151" i="9"/>
  <c r="AJ152" i="9"/>
  <c r="AJ153" i="9"/>
  <c r="AJ154" i="9"/>
  <c r="AJ155" i="9"/>
  <c r="AJ156" i="9"/>
  <c r="AJ157" i="9"/>
  <c r="AJ158" i="9"/>
  <c r="AJ159" i="9"/>
  <c r="AJ160" i="9"/>
  <c r="AJ161" i="9"/>
  <c r="AJ162" i="9"/>
  <c r="AJ163" i="9"/>
  <c r="AJ164" i="9"/>
  <c r="AJ165" i="9"/>
  <c r="AJ166" i="9"/>
  <c r="AJ167" i="9"/>
  <c r="AJ168" i="9"/>
  <c r="AJ169" i="9"/>
  <c r="AJ170" i="9"/>
  <c r="AJ171" i="9"/>
  <c r="AJ172" i="9"/>
  <c r="AJ173" i="9"/>
  <c r="AJ174" i="9"/>
  <c r="AJ175" i="9"/>
  <c r="AJ176" i="9"/>
  <c r="AJ177" i="9"/>
  <c r="AJ178" i="9"/>
  <c r="AJ179" i="9"/>
  <c r="AJ180" i="9"/>
  <c r="AJ181" i="9"/>
  <c r="AJ182" i="9"/>
  <c r="AJ183" i="9"/>
  <c r="AJ184" i="9"/>
  <c r="AJ185" i="9"/>
  <c r="AJ186" i="9"/>
  <c r="AJ187" i="9"/>
  <c r="AJ188" i="9"/>
  <c r="AJ189" i="9"/>
  <c r="AJ190" i="9"/>
  <c r="AJ191" i="9"/>
  <c r="AJ192" i="9"/>
  <c r="AJ193" i="9"/>
  <c r="AJ194" i="9"/>
  <c r="AJ195" i="9"/>
  <c r="AJ196" i="9"/>
  <c r="AJ197" i="9"/>
  <c r="AJ198" i="9"/>
  <c r="AJ199" i="9"/>
  <c r="AJ200" i="9"/>
  <c r="AJ201" i="9"/>
  <c r="AJ202" i="9"/>
  <c r="AJ203" i="9"/>
  <c r="AJ204" i="9"/>
  <c r="AJ205" i="9"/>
  <c r="AJ206" i="9"/>
  <c r="AJ207" i="9"/>
  <c r="AJ208" i="9"/>
  <c r="AJ209" i="9"/>
  <c r="AJ210" i="9"/>
  <c r="AJ211" i="9"/>
  <c r="AJ212" i="9"/>
  <c r="AJ213" i="9"/>
  <c r="AJ214" i="9"/>
  <c r="AJ215" i="9"/>
  <c r="AJ216" i="9"/>
  <c r="AJ217" i="9"/>
  <c r="AJ218" i="9"/>
  <c r="AJ219" i="9"/>
  <c r="AJ220" i="9"/>
  <c r="AJ221" i="9"/>
  <c r="AJ222" i="9"/>
  <c r="AJ223" i="9"/>
  <c r="AJ224" i="9"/>
  <c r="AJ225" i="9"/>
  <c r="AJ226" i="9"/>
  <c r="AJ227" i="9"/>
  <c r="AJ228" i="9"/>
  <c r="AJ229" i="9"/>
  <c r="AJ230" i="9"/>
  <c r="AJ231" i="9"/>
  <c r="AJ232" i="9"/>
  <c r="AJ233" i="9"/>
  <c r="AJ234" i="9"/>
  <c r="AJ235" i="9"/>
  <c r="AJ236" i="9"/>
  <c r="AJ237" i="9"/>
  <c r="AJ238" i="9"/>
  <c r="AJ239" i="9"/>
  <c r="AJ240" i="9"/>
  <c r="AJ241" i="9"/>
  <c r="AJ242" i="9"/>
  <c r="AJ243" i="9"/>
  <c r="AJ244" i="9"/>
  <c r="AJ245" i="9"/>
  <c r="AJ246" i="9"/>
  <c r="AJ247" i="9"/>
  <c r="AJ248" i="9"/>
  <c r="AJ249" i="9"/>
  <c r="AJ250" i="9"/>
  <c r="AJ251" i="9"/>
  <c r="AJ252" i="9"/>
  <c r="AJ253" i="9"/>
  <c r="AJ254" i="9"/>
  <c r="AJ255" i="9"/>
  <c r="AJ256" i="9"/>
  <c r="AJ257" i="9"/>
  <c r="AJ258" i="9"/>
  <c r="AJ259" i="9"/>
  <c r="AJ260" i="9"/>
  <c r="AJ261" i="9"/>
  <c r="AJ262" i="9"/>
  <c r="AJ263" i="9"/>
  <c r="AJ264" i="9"/>
  <c r="AJ265" i="9"/>
  <c r="AJ266" i="9"/>
  <c r="AJ267" i="9"/>
  <c r="AJ268" i="9"/>
  <c r="AJ269" i="9"/>
  <c r="AJ270" i="9"/>
  <c r="AJ271" i="9"/>
  <c r="AJ272" i="9"/>
  <c r="AJ273" i="9"/>
  <c r="AJ274" i="9"/>
  <c r="AJ275" i="9"/>
  <c r="AJ276" i="9"/>
  <c r="AJ277" i="9"/>
  <c r="AJ278" i="9"/>
  <c r="AJ279" i="9"/>
  <c r="AJ280" i="9"/>
  <c r="AJ281" i="9"/>
  <c r="AJ282" i="9"/>
  <c r="AJ283" i="9"/>
  <c r="AJ284" i="9"/>
  <c r="AJ285" i="9"/>
  <c r="AJ286" i="9"/>
  <c r="AJ287" i="9"/>
  <c r="AJ288" i="9"/>
  <c r="AJ289" i="9"/>
  <c r="AJ290" i="9"/>
  <c r="AJ291" i="9"/>
  <c r="AJ292" i="9"/>
  <c r="AJ293" i="9"/>
  <c r="AJ294" i="9"/>
  <c r="AJ295" i="9"/>
  <c r="AJ296" i="9"/>
  <c r="AJ297" i="9"/>
  <c r="AJ298" i="9"/>
  <c r="AJ299" i="9"/>
  <c r="AJ300" i="9"/>
  <c r="AJ301" i="9"/>
  <c r="AJ302" i="9"/>
  <c r="AJ303" i="9"/>
  <c r="AJ304" i="9"/>
  <c r="AJ305" i="9"/>
  <c r="AJ306" i="9"/>
  <c r="AJ307" i="9"/>
  <c r="AJ308" i="9"/>
  <c r="AJ309" i="9"/>
  <c r="AJ310" i="9"/>
  <c r="AJ311" i="9"/>
  <c r="AJ312" i="9"/>
  <c r="AJ313" i="9"/>
  <c r="AJ314" i="9"/>
  <c r="AJ315" i="9"/>
  <c r="AJ316" i="9"/>
  <c r="AJ317" i="9"/>
  <c r="AJ318" i="9"/>
  <c r="AJ319" i="9"/>
  <c r="AJ320" i="9"/>
  <c r="AJ321" i="9"/>
  <c r="AJ322" i="9"/>
  <c r="AJ323" i="9"/>
  <c r="AJ324" i="9"/>
  <c r="AJ325" i="9"/>
  <c r="AJ326" i="9"/>
  <c r="AJ327" i="9"/>
  <c r="AJ328" i="9"/>
  <c r="AJ329" i="9"/>
  <c r="AJ330" i="9"/>
  <c r="AJ331" i="9"/>
  <c r="AJ332" i="9"/>
  <c r="AJ333" i="9"/>
  <c r="AJ334" i="9"/>
  <c r="AJ335" i="9"/>
  <c r="AJ336" i="9"/>
  <c r="AJ337" i="9"/>
  <c r="AJ338" i="9"/>
  <c r="AJ339" i="9"/>
  <c r="AJ340" i="9"/>
  <c r="AJ341" i="9"/>
  <c r="AJ342" i="9"/>
  <c r="AJ343" i="9"/>
  <c r="AJ344" i="9"/>
  <c r="AJ345" i="9"/>
  <c r="AJ346" i="9"/>
  <c r="AJ347" i="9"/>
  <c r="AJ348" i="9"/>
  <c r="AJ349" i="9"/>
  <c r="AJ350" i="9"/>
  <c r="AJ351" i="9"/>
  <c r="AJ352" i="9"/>
  <c r="AJ353" i="9"/>
  <c r="AJ354" i="9"/>
  <c r="AJ355" i="9"/>
  <c r="AJ356" i="9"/>
  <c r="AJ357" i="9"/>
  <c r="AJ358" i="9"/>
  <c r="AJ359" i="9"/>
  <c r="AJ360" i="9"/>
  <c r="AJ361" i="9"/>
  <c r="AJ362" i="9"/>
  <c r="AJ363" i="9"/>
  <c r="AJ364" i="9"/>
  <c r="AJ365" i="9"/>
  <c r="AJ366" i="9"/>
  <c r="AJ367" i="9"/>
  <c r="AJ368" i="9"/>
  <c r="AJ369" i="9"/>
  <c r="AJ370" i="9"/>
  <c r="AJ371" i="9"/>
  <c r="AJ372" i="9"/>
  <c r="AJ373" i="9"/>
  <c r="AJ374" i="9"/>
  <c r="AJ375" i="9"/>
  <c r="AJ376" i="9"/>
  <c r="AJ377" i="9"/>
  <c r="AJ378" i="9"/>
  <c r="AJ379" i="9"/>
  <c r="AJ380" i="9"/>
  <c r="AJ381" i="9"/>
  <c r="AJ382" i="9"/>
  <c r="AJ383" i="9"/>
  <c r="AJ384" i="9"/>
  <c r="AJ385" i="9"/>
  <c r="AJ386" i="9"/>
  <c r="AJ387" i="9"/>
  <c r="AJ388" i="9"/>
  <c r="AJ389" i="9"/>
  <c r="AJ390" i="9"/>
  <c r="AJ391" i="9"/>
  <c r="AJ392" i="9"/>
  <c r="AJ393" i="9"/>
  <c r="AJ394" i="9"/>
  <c r="AJ395" i="9"/>
  <c r="AJ396" i="9"/>
  <c r="AJ397" i="9"/>
  <c r="AJ398" i="9"/>
  <c r="AJ399" i="9"/>
  <c r="AJ400" i="9"/>
  <c r="AJ401" i="9"/>
  <c r="AJ402" i="9"/>
  <c r="AJ403" i="9"/>
  <c r="AJ404" i="9"/>
  <c r="AJ405" i="9"/>
  <c r="AJ406" i="9"/>
  <c r="AJ407" i="9"/>
  <c r="AJ408" i="9"/>
  <c r="AJ409" i="9"/>
  <c r="AJ410" i="9"/>
  <c r="AJ411" i="9"/>
  <c r="AJ412" i="9"/>
  <c r="AJ413" i="9"/>
  <c r="AJ414" i="9"/>
  <c r="AJ415" i="9"/>
  <c r="AJ416" i="9"/>
  <c r="AJ417" i="9"/>
  <c r="AJ418" i="9"/>
  <c r="AJ419" i="9"/>
  <c r="AJ420" i="9"/>
  <c r="AJ421" i="9"/>
  <c r="AJ422" i="9"/>
  <c r="AJ423" i="9"/>
  <c r="AJ424" i="9"/>
  <c r="AJ425" i="9"/>
  <c r="AJ426" i="9"/>
  <c r="AJ427" i="9"/>
  <c r="AJ428" i="9"/>
  <c r="AJ429" i="9"/>
  <c r="AJ430" i="9"/>
  <c r="AJ431" i="9"/>
  <c r="AJ432" i="9"/>
  <c r="AJ433" i="9"/>
  <c r="AJ434" i="9"/>
  <c r="AJ435" i="9"/>
  <c r="AJ436" i="9"/>
  <c r="AJ437" i="9"/>
  <c r="AJ438" i="9"/>
  <c r="AJ439" i="9"/>
  <c r="AJ440" i="9"/>
  <c r="AJ441" i="9"/>
  <c r="AJ442" i="9"/>
  <c r="AJ443" i="9"/>
  <c r="AJ444" i="9"/>
  <c r="AJ445" i="9"/>
  <c r="AJ446" i="9"/>
  <c r="AJ447" i="9"/>
  <c r="AJ448" i="9"/>
  <c r="AJ449" i="9"/>
  <c r="AJ450" i="9"/>
  <c r="AJ451" i="9"/>
  <c r="AJ452" i="9"/>
  <c r="AJ453" i="9"/>
  <c r="AJ454" i="9"/>
  <c r="AJ455" i="9"/>
  <c r="AJ456" i="9"/>
  <c r="AJ457" i="9"/>
  <c r="AJ458" i="9"/>
  <c r="AJ459" i="9"/>
  <c r="AJ460" i="9"/>
  <c r="AJ461" i="9"/>
  <c r="AJ462" i="9"/>
  <c r="AJ463" i="9"/>
  <c r="AJ464" i="9"/>
  <c r="AJ465" i="9"/>
  <c r="AJ466" i="9"/>
  <c r="AJ467" i="9"/>
  <c r="AJ468" i="9"/>
  <c r="AJ469" i="9"/>
  <c r="AJ470" i="9"/>
  <c r="AJ471" i="9"/>
  <c r="AJ472" i="9"/>
  <c r="AJ473" i="9"/>
  <c r="AJ474" i="9"/>
  <c r="AJ475" i="9"/>
  <c r="AJ476" i="9"/>
  <c r="AJ477" i="9"/>
  <c r="AJ478" i="9"/>
  <c r="AJ479" i="9"/>
  <c r="AJ480" i="9"/>
  <c r="AJ481" i="9"/>
  <c r="AJ482" i="9"/>
  <c r="AJ483" i="9"/>
  <c r="AJ484" i="9"/>
  <c r="AJ485" i="9"/>
  <c r="AJ486" i="9"/>
  <c r="AJ487" i="9"/>
  <c r="AJ488" i="9"/>
  <c r="AJ489" i="9"/>
  <c r="AJ490" i="9"/>
  <c r="AJ491" i="9"/>
  <c r="AJ492" i="9"/>
  <c r="AJ493" i="9"/>
  <c r="AJ494" i="9"/>
  <c r="AJ495" i="9"/>
  <c r="AJ496" i="9"/>
  <c r="AJ497" i="9"/>
  <c r="AJ498" i="9"/>
  <c r="AJ499" i="9"/>
  <c r="AJ500" i="9"/>
  <c r="AJ501" i="9"/>
  <c r="AJ502" i="9"/>
  <c r="AJ503" i="9"/>
  <c r="AJ504" i="9"/>
  <c r="AJ505" i="9"/>
  <c r="AJ506" i="9"/>
  <c r="AJ507" i="9"/>
  <c r="AJ508" i="9"/>
  <c r="AJ509" i="9"/>
  <c r="AJ510" i="9"/>
  <c r="AJ511" i="9"/>
  <c r="AJ512" i="9"/>
  <c r="AJ513" i="9"/>
  <c r="AJ514" i="9"/>
  <c r="AJ515" i="9"/>
  <c r="AJ516" i="9"/>
  <c r="AJ517" i="9"/>
  <c r="AJ518" i="9"/>
  <c r="AJ519" i="9"/>
  <c r="AJ520" i="9"/>
  <c r="AJ521" i="9"/>
  <c r="AJ522" i="9"/>
  <c r="AJ523" i="9"/>
  <c r="AJ524" i="9"/>
  <c r="AJ525" i="9"/>
  <c r="AJ526" i="9"/>
  <c r="AJ527" i="9"/>
  <c r="AJ528" i="9"/>
  <c r="AJ529" i="9"/>
  <c r="AJ530" i="9"/>
  <c r="AJ531" i="9"/>
  <c r="AJ532" i="9"/>
  <c r="AJ533" i="9"/>
  <c r="AJ534" i="9"/>
  <c r="AJ535" i="9"/>
  <c r="AJ536" i="9"/>
  <c r="AJ537" i="9"/>
  <c r="AJ538" i="9"/>
  <c r="AJ539" i="9"/>
  <c r="AJ540" i="9"/>
  <c r="AJ541" i="9"/>
  <c r="AJ542" i="9"/>
  <c r="AJ543" i="9"/>
  <c r="AJ544" i="9"/>
  <c r="AJ545" i="9"/>
  <c r="AJ546" i="9"/>
  <c r="AJ547" i="9"/>
  <c r="AJ548" i="9"/>
  <c r="AJ549" i="9"/>
  <c r="AJ550" i="9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0" i="8"/>
  <c r="G191" i="8"/>
  <c r="G192" i="8"/>
  <c r="G193" i="8"/>
  <c r="G194" i="8"/>
  <c r="G195" i="8"/>
  <c r="G196" i="8"/>
  <c r="G197" i="8"/>
  <c r="G198" i="8"/>
  <c r="G199" i="8"/>
  <c r="G200" i="8"/>
  <c r="G201" i="8"/>
  <c r="G202" i="8"/>
  <c r="G203" i="8"/>
  <c r="G204" i="8"/>
  <c r="G205" i="8"/>
  <c r="G206" i="8"/>
  <c r="G207" i="8"/>
  <c r="G208" i="8"/>
  <c r="G209" i="8"/>
  <c r="G210" i="8"/>
  <c r="G211" i="8"/>
  <c r="G212" i="8"/>
  <c r="G213" i="8"/>
  <c r="G214" i="8"/>
  <c r="G215" i="8"/>
  <c r="G216" i="8"/>
  <c r="G217" i="8"/>
  <c r="G218" i="8"/>
  <c r="G219" i="8"/>
  <c r="G220" i="8"/>
  <c r="G221" i="8"/>
  <c r="G222" i="8"/>
  <c r="G223" i="8"/>
  <c r="G224" i="8"/>
  <c r="G225" i="8"/>
  <c r="G226" i="8"/>
  <c r="G227" i="8"/>
  <c r="G228" i="8"/>
  <c r="G229" i="8"/>
  <c r="G230" i="8"/>
  <c r="G231" i="8"/>
  <c r="G232" i="8"/>
  <c r="G233" i="8"/>
  <c r="G234" i="8"/>
  <c r="G235" i="8"/>
  <c r="G236" i="8"/>
  <c r="G237" i="8"/>
  <c r="G238" i="8"/>
  <c r="G239" i="8"/>
  <c r="G240" i="8"/>
  <c r="G241" i="8"/>
  <c r="G242" i="8"/>
  <c r="G243" i="8"/>
  <c r="G244" i="8"/>
  <c r="G245" i="8"/>
  <c r="G246" i="8"/>
  <c r="G247" i="8"/>
  <c r="G248" i="8"/>
  <c r="G249" i="8"/>
  <c r="G250" i="8"/>
  <c r="G251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69" i="8"/>
  <c r="G270" i="8"/>
  <c r="G271" i="8"/>
  <c r="G272" i="8"/>
  <c r="G273" i="8"/>
  <c r="G274" i="8"/>
  <c r="G275" i="8"/>
  <c r="G276" i="8"/>
  <c r="G277" i="8"/>
  <c r="G278" i="8"/>
  <c r="G279" i="8"/>
  <c r="G280" i="8"/>
  <c r="G281" i="8"/>
  <c r="G282" i="8"/>
  <c r="G283" i="8"/>
  <c r="G284" i="8"/>
  <c r="G285" i="8"/>
  <c r="G286" i="8"/>
  <c r="G287" i="8"/>
  <c r="G288" i="8"/>
  <c r="G289" i="8"/>
  <c r="G290" i="8"/>
  <c r="G291" i="8"/>
  <c r="G292" i="8"/>
  <c r="G293" i="8"/>
  <c r="G294" i="8"/>
  <c r="G295" i="8"/>
  <c r="G296" i="8"/>
  <c r="G297" i="8"/>
  <c r="G298" i="8"/>
  <c r="G299" i="8"/>
  <c r="G300" i="8"/>
  <c r="G301" i="8"/>
  <c r="G302" i="8"/>
  <c r="G303" i="8"/>
  <c r="G304" i="8"/>
  <c r="G305" i="8"/>
  <c r="G306" i="8"/>
  <c r="G307" i="8"/>
  <c r="G308" i="8"/>
  <c r="G309" i="8"/>
  <c r="G310" i="8"/>
  <c r="G311" i="8"/>
  <c r="G312" i="8"/>
  <c r="G313" i="8"/>
  <c r="G314" i="8"/>
  <c r="G315" i="8"/>
  <c r="G316" i="8"/>
  <c r="G317" i="8"/>
  <c r="G318" i="8"/>
  <c r="G319" i="8"/>
  <c r="G320" i="8"/>
  <c r="G321" i="8"/>
  <c r="G322" i="8"/>
  <c r="G323" i="8"/>
  <c r="G324" i="8"/>
  <c r="G325" i="8"/>
  <c r="G326" i="8"/>
  <c r="G327" i="8"/>
  <c r="G328" i="8"/>
  <c r="G329" i="8"/>
  <c r="G330" i="8"/>
  <c r="G331" i="8"/>
  <c r="G332" i="8"/>
  <c r="G333" i="8"/>
  <c r="G334" i="8"/>
  <c r="G335" i="8"/>
  <c r="G336" i="8"/>
  <c r="G337" i="8"/>
  <c r="G338" i="8"/>
  <c r="G339" i="8"/>
  <c r="G340" i="8"/>
  <c r="G341" i="8"/>
  <c r="G342" i="8"/>
  <c r="G343" i="8"/>
  <c r="G344" i="8"/>
  <c r="G345" i="8"/>
  <c r="G346" i="8"/>
  <c r="G347" i="8"/>
  <c r="G348" i="8"/>
  <c r="G349" i="8"/>
  <c r="G350" i="8"/>
  <c r="G351" i="8"/>
  <c r="G352" i="8"/>
  <c r="G353" i="8"/>
  <c r="G354" i="8"/>
  <c r="G355" i="8"/>
  <c r="G356" i="8"/>
  <c r="G357" i="8"/>
  <c r="G358" i="8"/>
  <c r="G359" i="8"/>
  <c r="G360" i="8"/>
  <c r="G361" i="8"/>
  <c r="G362" i="8"/>
  <c r="G363" i="8"/>
  <c r="G364" i="8"/>
  <c r="G365" i="8"/>
  <c r="G366" i="8"/>
  <c r="G367" i="8"/>
  <c r="G368" i="8"/>
  <c r="G369" i="8"/>
  <c r="G370" i="8"/>
  <c r="G371" i="8"/>
  <c r="G372" i="8"/>
  <c r="G373" i="8"/>
  <c r="G374" i="8"/>
  <c r="G375" i="8"/>
  <c r="G376" i="8"/>
  <c r="G377" i="8"/>
  <c r="G378" i="8"/>
  <c r="G379" i="8"/>
  <c r="G380" i="8"/>
  <c r="G381" i="8"/>
  <c r="G382" i="8"/>
  <c r="G383" i="8"/>
  <c r="G384" i="8"/>
  <c r="G385" i="8"/>
  <c r="G386" i="8"/>
  <c r="G387" i="8"/>
  <c r="G388" i="8"/>
  <c r="G389" i="8"/>
  <c r="G390" i="8"/>
  <c r="G391" i="8"/>
  <c r="G392" i="8"/>
  <c r="G393" i="8"/>
  <c r="G394" i="8"/>
  <c r="G395" i="8"/>
  <c r="G396" i="8"/>
  <c r="G397" i="8"/>
  <c r="G398" i="8"/>
  <c r="G399" i="8"/>
  <c r="G400" i="8"/>
  <c r="G401" i="8"/>
  <c r="G402" i="8"/>
  <c r="G403" i="8"/>
  <c r="G404" i="8"/>
  <c r="G405" i="8"/>
  <c r="G406" i="8"/>
  <c r="G407" i="8"/>
  <c r="G408" i="8"/>
  <c r="G409" i="8"/>
  <c r="G410" i="8"/>
  <c r="G411" i="8"/>
  <c r="G412" i="8"/>
  <c r="G413" i="8"/>
  <c r="G414" i="8"/>
  <c r="G415" i="8"/>
  <c r="G416" i="8"/>
  <c r="G417" i="8"/>
  <c r="G418" i="8"/>
  <c r="G419" i="8"/>
  <c r="G420" i="8"/>
  <c r="G421" i="8"/>
  <c r="G422" i="8"/>
  <c r="G423" i="8"/>
  <c r="G424" i="8"/>
  <c r="G425" i="8"/>
  <c r="G426" i="8"/>
  <c r="G427" i="8"/>
  <c r="G428" i="8"/>
  <c r="G429" i="8"/>
  <c r="G430" i="8"/>
  <c r="G431" i="8"/>
  <c r="G432" i="8"/>
  <c r="G433" i="8"/>
  <c r="G434" i="8"/>
  <c r="G435" i="8"/>
  <c r="G436" i="8"/>
  <c r="G437" i="8"/>
  <c r="G438" i="8"/>
  <c r="G439" i="8"/>
  <c r="G440" i="8"/>
  <c r="G441" i="8"/>
  <c r="G442" i="8"/>
  <c r="G443" i="8"/>
  <c r="G444" i="8"/>
  <c r="G445" i="8"/>
  <c r="G446" i="8"/>
  <c r="G447" i="8"/>
  <c r="G448" i="8"/>
  <c r="G449" i="8"/>
  <c r="G450" i="8"/>
  <c r="G451" i="8"/>
  <c r="G452" i="8"/>
  <c r="G453" i="8"/>
  <c r="G454" i="8"/>
  <c r="G455" i="8"/>
  <c r="G456" i="8"/>
  <c r="G457" i="8"/>
  <c r="G458" i="8"/>
  <c r="G459" i="8"/>
  <c r="G460" i="8"/>
  <c r="G461" i="8"/>
  <c r="G462" i="8"/>
  <c r="G463" i="8"/>
  <c r="G464" i="8"/>
  <c r="G465" i="8"/>
  <c r="G466" i="8"/>
  <c r="G467" i="8"/>
  <c r="G468" i="8"/>
  <c r="G469" i="8"/>
  <c r="G470" i="8"/>
  <c r="G471" i="8"/>
  <c r="G472" i="8"/>
  <c r="G473" i="8"/>
  <c r="G474" i="8"/>
  <c r="G475" i="8"/>
  <c r="G476" i="8"/>
  <c r="G477" i="8"/>
  <c r="G478" i="8"/>
  <c r="G479" i="8"/>
  <c r="G480" i="8"/>
  <c r="G481" i="8"/>
  <c r="G482" i="8"/>
  <c r="G483" i="8"/>
  <c r="G484" i="8"/>
  <c r="G485" i="8"/>
  <c r="G486" i="8"/>
  <c r="G487" i="8"/>
  <c r="G488" i="8"/>
  <c r="G489" i="8"/>
  <c r="G490" i="8"/>
  <c r="G491" i="8"/>
  <c r="G492" i="8"/>
  <c r="G493" i="8"/>
  <c r="G494" i="8"/>
  <c r="G495" i="8"/>
  <c r="G496" i="8"/>
  <c r="G497" i="8"/>
  <c r="G498" i="8"/>
  <c r="G499" i="8"/>
  <c r="G500" i="8"/>
  <c r="G501" i="8"/>
  <c r="G502" i="8"/>
  <c r="G503" i="8"/>
  <c r="G504" i="8"/>
  <c r="G505" i="8"/>
  <c r="G506" i="8"/>
  <c r="G507" i="8"/>
  <c r="G508" i="8"/>
  <c r="G509" i="8"/>
  <c r="G510" i="8"/>
  <c r="G511" i="8"/>
  <c r="G512" i="8"/>
  <c r="G513" i="8"/>
  <c r="G514" i="8"/>
  <c r="G515" i="8"/>
  <c r="G516" i="8"/>
  <c r="G517" i="8"/>
  <c r="G518" i="8"/>
  <c r="G519" i="8"/>
  <c r="G520" i="8"/>
  <c r="G521" i="8"/>
  <c r="G522" i="8"/>
  <c r="G523" i="8"/>
  <c r="G524" i="8"/>
  <c r="G525" i="8"/>
  <c r="G526" i="8"/>
  <c r="G527" i="8"/>
  <c r="G528" i="8"/>
  <c r="G529" i="8"/>
  <c r="G530" i="8"/>
  <c r="G531" i="8"/>
  <c r="G532" i="8"/>
  <c r="G533" i="8"/>
  <c r="G534" i="8"/>
  <c r="G535" i="8"/>
  <c r="G536" i="8"/>
  <c r="G537" i="8"/>
  <c r="G538" i="8"/>
  <c r="G539" i="8"/>
  <c r="G540" i="8"/>
  <c r="G541" i="8"/>
  <c r="G542" i="8"/>
  <c r="G543" i="8"/>
  <c r="G544" i="8"/>
  <c r="G545" i="8"/>
  <c r="G546" i="8"/>
  <c r="G547" i="8"/>
  <c r="G548" i="8"/>
  <c r="G549" i="8"/>
  <c r="G550" i="8"/>
  <c r="N54" i="8"/>
  <c r="N55" i="8"/>
  <c r="N56" i="8"/>
  <c r="N57" i="8"/>
  <c r="N58" i="8"/>
  <c r="N59" i="8"/>
  <c r="N60" i="8"/>
  <c r="N61" i="8"/>
  <c r="N62" i="8"/>
  <c r="N63" i="8"/>
  <c r="N64" i="8"/>
  <c r="N65" i="8"/>
  <c r="N66" i="8"/>
  <c r="N67" i="8"/>
  <c r="N68" i="8"/>
  <c r="N69" i="8"/>
  <c r="N70" i="8"/>
  <c r="N71" i="8"/>
  <c r="N72" i="8"/>
  <c r="N73" i="8"/>
  <c r="N74" i="8"/>
  <c r="N75" i="8"/>
  <c r="N76" i="8"/>
  <c r="N77" i="8"/>
  <c r="N78" i="8"/>
  <c r="N79" i="8"/>
  <c r="N80" i="8"/>
  <c r="N81" i="8"/>
  <c r="N82" i="8"/>
  <c r="N83" i="8"/>
  <c r="N84" i="8"/>
  <c r="N85" i="8"/>
  <c r="N86" i="8"/>
  <c r="N87" i="8"/>
  <c r="N88" i="8"/>
  <c r="N89" i="8"/>
  <c r="N90" i="8"/>
  <c r="N91" i="8"/>
  <c r="N92" i="8"/>
  <c r="N93" i="8"/>
  <c r="N94" i="8"/>
  <c r="N95" i="8"/>
  <c r="N96" i="8"/>
  <c r="N97" i="8"/>
  <c r="N98" i="8"/>
  <c r="N99" i="8"/>
  <c r="N100" i="8"/>
  <c r="N101" i="8"/>
  <c r="N102" i="8"/>
  <c r="N103" i="8"/>
  <c r="N104" i="8"/>
  <c r="N105" i="8"/>
  <c r="N106" i="8"/>
  <c r="N107" i="8"/>
  <c r="N108" i="8"/>
  <c r="N109" i="8"/>
  <c r="N110" i="8"/>
  <c r="N111" i="8"/>
  <c r="N112" i="8"/>
  <c r="N113" i="8"/>
  <c r="N114" i="8"/>
  <c r="N115" i="8"/>
  <c r="N116" i="8"/>
  <c r="N117" i="8"/>
  <c r="N118" i="8"/>
  <c r="N119" i="8"/>
  <c r="N120" i="8"/>
  <c r="N121" i="8"/>
  <c r="N122" i="8"/>
  <c r="N123" i="8"/>
  <c r="N124" i="8"/>
  <c r="N125" i="8"/>
  <c r="N126" i="8"/>
  <c r="N127" i="8"/>
  <c r="N128" i="8"/>
  <c r="N129" i="8"/>
  <c r="N130" i="8"/>
  <c r="N131" i="8"/>
  <c r="N132" i="8"/>
  <c r="N133" i="8"/>
  <c r="N134" i="8"/>
  <c r="N135" i="8"/>
  <c r="N136" i="8"/>
  <c r="N137" i="8"/>
  <c r="N138" i="8"/>
  <c r="N139" i="8"/>
  <c r="N140" i="8"/>
  <c r="N141" i="8"/>
  <c r="N142" i="8"/>
  <c r="N143" i="8"/>
  <c r="N144" i="8"/>
  <c r="N145" i="8"/>
  <c r="N146" i="8"/>
  <c r="N147" i="8"/>
  <c r="N148" i="8"/>
  <c r="N149" i="8"/>
  <c r="N150" i="8"/>
  <c r="N151" i="8"/>
  <c r="N152" i="8"/>
  <c r="N153" i="8"/>
  <c r="N154" i="8"/>
  <c r="N155" i="8"/>
  <c r="N156" i="8"/>
  <c r="N157" i="8"/>
  <c r="N158" i="8"/>
  <c r="N159" i="8"/>
  <c r="N160" i="8"/>
  <c r="N161" i="8"/>
  <c r="N162" i="8"/>
  <c r="N163" i="8"/>
  <c r="N164" i="8"/>
  <c r="N165" i="8"/>
  <c r="N166" i="8"/>
  <c r="N167" i="8"/>
  <c r="N168" i="8"/>
  <c r="N169" i="8"/>
  <c r="N170" i="8"/>
  <c r="N171" i="8"/>
  <c r="N172" i="8"/>
  <c r="N173" i="8"/>
  <c r="N174" i="8"/>
  <c r="N175" i="8"/>
  <c r="N176" i="8"/>
  <c r="N177" i="8"/>
  <c r="N178" i="8"/>
  <c r="N179" i="8"/>
  <c r="N180" i="8"/>
  <c r="N181" i="8"/>
  <c r="N182" i="8"/>
  <c r="N183" i="8"/>
  <c r="N184" i="8"/>
  <c r="N185" i="8"/>
  <c r="N186" i="8"/>
  <c r="N187" i="8"/>
  <c r="N188" i="8"/>
  <c r="N189" i="8"/>
  <c r="N190" i="8"/>
  <c r="N191" i="8"/>
  <c r="N192" i="8"/>
  <c r="N193" i="8"/>
  <c r="N194" i="8"/>
  <c r="N195" i="8"/>
  <c r="N196" i="8"/>
  <c r="N197" i="8"/>
  <c r="N198" i="8"/>
  <c r="N199" i="8"/>
  <c r="N200" i="8"/>
  <c r="N201" i="8"/>
  <c r="N202" i="8"/>
  <c r="N203" i="8"/>
  <c r="N204" i="8"/>
  <c r="N205" i="8"/>
  <c r="N206" i="8"/>
  <c r="N207" i="8"/>
  <c r="N208" i="8"/>
  <c r="N209" i="8"/>
  <c r="N210" i="8"/>
  <c r="N211" i="8"/>
  <c r="N212" i="8"/>
  <c r="N213" i="8"/>
  <c r="N214" i="8"/>
  <c r="N215" i="8"/>
  <c r="N216" i="8"/>
  <c r="N217" i="8"/>
  <c r="N218" i="8"/>
  <c r="N219" i="8"/>
  <c r="N220" i="8"/>
  <c r="N221" i="8"/>
  <c r="N222" i="8"/>
  <c r="N223" i="8"/>
  <c r="N224" i="8"/>
  <c r="N225" i="8"/>
  <c r="N226" i="8"/>
  <c r="N227" i="8"/>
  <c r="N228" i="8"/>
  <c r="N229" i="8"/>
  <c r="N230" i="8"/>
  <c r="N231" i="8"/>
  <c r="N232" i="8"/>
  <c r="N233" i="8"/>
  <c r="N234" i="8"/>
  <c r="N235" i="8"/>
  <c r="N236" i="8"/>
  <c r="N237" i="8"/>
  <c r="N238" i="8"/>
  <c r="N239" i="8"/>
  <c r="N240" i="8"/>
  <c r="N241" i="8"/>
  <c r="N242" i="8"/>
  <c r="N243" i="8"/>
  <c r="N244" i="8"/>
  <c r="N245" i="8"/>
  <c r="N246" i="8"/>
  <c r="N247" i="8"/>
  <c r="N248" i="8"/>
  <c r="N249" i="8"/>
  <c r="N250" i="8"/>
  <c r="N251" i="8"/>
  <c r="N252" i="8"/>
  <c r="N253" i="8"/>
  <c r="N254" i="8"/>
  <c r="N255" i="8"/>
  <c r="N256" i="8"/>
  <c r="N257" i="8"/>
  <c r="N258" i="8"/>
  <c r="N259" i="8"/>
  <c r="N260" i="8"/>
  <c r="N261" i="8"/>
  <c r="N262" i="8"/>
  <c r="N263" i="8"/>
  <c r="N264" i="8"/>
  <c r="N265" i="8"/>
  <c r="N266" i="8"/>
  <c r="N267" i="8"/>
  <c r="N268" i="8"/>
  <c r="N269" i="8"/>
  <c r="N270" i="8"/>
  <c r="N271" i="8"/>
  <c r="N272" i="8"/>
  <c r="N273" i="8"/>
  <c r="N274" i="8"/>
  <c r="N275" i="8"/>
  <c r="N276" i="8"/>
  <c r="N277" i="8"/>
  <c r="N278" i="8"/>
  <c r="N279" i="8"/>
  <c r="N280" i="8"/>
  <c r="N281" i="8"/>
  <c r="N282" i="8"/>
  <c r="N283" i="8"/>
  <c r="N284" i="8"/>
  <c r="N285" i="8"/>
  <c r="N286" i="8"/>
  <c r="N287" i="8"/>
  <c r="N288" i="8"/>
  <c r="N289" i="8"/>
  <c r="N290" i="8"/>
  <c r="N291" i="8"/>
  <c r="N292" i="8"/>
  <c r="N293" i="8"/>
  <c r="N294" i="8"/>
  <c r="N295" i="8"/>
  <c r="N296" i="8"/>
  <c r="N297" i="8"/>
  <c r="N298" i="8"/>
  <c r="N299" i="8"/>
  <c r="N300" i="8"/>
  <c r="N301" i="8"/>
  <c r="N302" i="8"/>
  <c r="N303" i="8"/>
  <c r="N304" i="8"/>
  <c r="N305" i="8"/>
  <c r="N306" i="8"/>
  <c r="N307" i="8"/>
  <c r="N308" i="8"/>
  <c r="N309" i="8"/>
  <c r="N310" i="8"/>
  <c r="N311" i="8"/>
  <c r="N312" i="8"/>
  <c r="N313" i="8"/>
  <c r="N314" i="8"/>
  <c r="N315" i="8"/>
  <c r="N316" i="8"/>
  <c r="N317" i="8"/>
  <c r="N318" i="8"/>
  <c r="N319" i="8"/>
  <c r="N320" i="8"/>
  <c r="N321" i="8"/>
  <c r="N322" i="8"/>
  <c r="N323" i="8"/>
  <c r="N324" i="8"/>
  <c r="N325" i="8"/>
  <c r="N326" i="8"/>
  <c r="N327" i="8"/>
  <c r="N328" i="8"/>
  <c r="N329" i="8"/>
  <c r="N330" i="8"/>
  <c r="N331" i="8"/>
  <c r="N332" i="8"/>
  <c r="N333" i="8"/>
  <c r="N334" i="8"/>
  <c r="N335" i="8"/>
  <c r="N336" i="8"/>
  <c r="N337" i="8"/>
  <c r="N338" i="8"/>
  <c r="N339" i="8"/>
  <c r="N340" i="8"/>
  <c r="N341" i="8"/>
  <c r="N342" i="8"/>
  <c r="N343" i="8"/>
  <c r="N344" i="8"/>
  <c r="N345" i="8"/>
  <c r="N346" i="8"/>
  <c r="N347" i="8"/>
  <c r="N348" i="8"/>
  <c r="N349" i="8"/>
  <c r="N350" i="8"/>
  <c r="N351" i="8"/>
  <c r="N352" i="8"/>
  <c r="N353" i="8"/>
  <c r="N354" i="8"/>
  <c r="N355" i="8"/>
  <c r="N356" i="8"/>
  <c r="N357" i="8"/>
  <c r="N358" i="8"/>
  <c r="N359" i="8"/>
  <c r="N360" i="8"/>
  <c r="N361" i="8"/>
  <c r="N362" i="8"/>
  <c r="N363" i="8"/>
  <c r="N364" i="8"/>
  <c r="N365" i="8"/>
  <c r="N366" i="8"/>
  <c r="N367" i="8"/>
  <c r="N368" i="8"/>
  <c r="N369" i="8"/>
  <c r="N370" i="8"/>
  <c r="N371" i="8"/>
  <c r="N372" i="8"/>
  <c r="N373" i="8"/>
  <c r="N374" i="8"/>
  <c r="N375" i="8"/>
  <c r="N376" i="8"/>
  <c r="N377" i="8"/>
  <c r="N378" i="8"/>
  <c r="N379" i="8"/>
  <c r="N380" i="8"/>
  <c r="N381" i="8"/>
  <c r="N382" i="8"/>
  <c r="N383" i="8"/>
  <c r="N384" i="8"/>
  <c r="N385" i="8"/>
  <c r="N386" i="8"/>
  <c r="N387" i="8"/>
  <c r="N388" i="8"/>
  <c r="N389" i="8"/>
  <c r="N390" i="8"/>
  <c r="N391" i="8"/>
  <c r="N392" i="8"/>
  <c r="N393" i="8"/>
  <c r="N394" i="8"/>
  <c r="N395" i="8"/>
  <c r="N396" i="8"/>
  <c r="N397" i="8"/>
  <c r="N398" i="8"/>
  <c r="N399" i="8"/>
  <c r="N400" i="8"/>
  <c r="N401" i="8"/>
  <c r="N402" i="8"/>
  <c r="N403" i="8"/>
  <c r="N404" i="8"/>
  <c r="N405" i="8"/>
  <c r="N406" i="8"/>
  <c r="N407" i="8"/>
  <c r="N408" i="8"/>
  <c r="N409" i="8"/>
  <c r="N410" i="8"/>
  <c r="N411" i="8"/>
  <c r="N412" i="8"/>
  <c r="N413" i="8"/>
  <c r="N414" i="8"/>
  <c r="N415" i="8"/>
  <c r="N416" i="8"/>
  <c r="N417" i="8"/>
  <c r="N418" i="8"/>
  <c r="N419" i="8"/>
  <c r="N420" i="8"/>
  <c r="N421" i="8"/>
  <c r="N422" i="8"/>
  <c r="N423" i="8"/>
  <c r="N424" i="8"/>
  <c r="N425" i="8"/>
  <c r="N426" i="8"/>
  <c r="N427" i="8"/>
  <c r="N428" i="8"/>
  <c r="N429" i="8"/>
  <c r="N430" i="8"/>
  <c r="N431" i="8"/>
  <c r="N432" i="8"/>
  <c r="N433" i="8"/>
  <c r="N434" i="8"/>
  <c r="N435" i="8"/>
  <c r="N436" i="8"/>
  <c r="N437" i="8"/>
  <c r="N438" i="8"/>
  <c r="N439" i="8"/>
  <c r="N440" i="8"/>
  <c r="N441" i="8"/>
  <c r="N442" i="8"/>
  <c r="N443" i="8"/>
  <c r="N444" i="8"/>
  <c r="N445" i="8"/>
  <c r="N446" i="8"/>
  <c r="N447" i="8"/>
  <c r="N448" i="8"/>
  <c r="N449" i="8"/>
  <c r="N450" i="8"/>
  <c r="N451" i="8"/>
  <c r="N452" i="8"/>
  <c r="N453" i="8"/>
  <c r="N454" i="8"/>
  <c r="N455" i="8"/>
  <c r="N456" i="8"/>
  <c r="N457" i="8"/>
  <c r="N458" i="8"/>
  <c r="N459" i="8"/>
  <c r="N460" i="8"/>
  <c r="N461" i="8"/>
  <c r="N462" i="8"/>
  <c r="N463" i="8"/>
  <c r="N464" i="8"/>
  <c r="N465" i="8"/>
  <c r="N466" i="8"/>
  <c r="N467" i="8"/>
  <c r="N468" i="8"/>
  <c r="N469" i="8"/>
  <c r="N470" i="8"/>
  <c r="N471" i="8"/>
  <c r="N472" i="8"/>
  <c r="N473" i="8"/>
  <c r="N474" i="8"/>
  <c r="N475" i="8"/>
  <c r="N476" i="8"/>
  <c r="N477" i="8"/>
  <c r="N478" i="8"/>
  <c r="N479" i="8"/>
  <c r="N480" i="8"/>
  <c r="N481" i="8"/>
  <c r="N482" i="8"/>
  <c r="N483" i="8"/>
  <c r="N484" i="8"/>
  <c r="N485" i="8"/>
  <c r="N486" i="8"/>
  <c r="N487" i="8"/>
  <c r="N488" i="8"/>
  <c r="N489" i="8"/>
  <c r="N490" i="8"/>
  <c r="N491" i="8"/>
  <c r="N492" i="8"/>
  <c r="N493" i="8"/>
  <c r="N494" i="8"/>
  <c r="N495" i="8"/>
  <c r="N496" i="8"/>
  <c r="N497" i="8"/>
  <c r="N498" i="8"/>
  <c r="N499" i="8"/>
  <c r="N500" i="8"/>
  <c r="N501" i="8"/>
  <c r="N502" i="8"/>
  <c r="N503" i="8"/>
  <c r="N504" i="8"/>
  <c r="N505" i="8"/>
  <c r="N506" i="8"/>
  <c r="N507" i="8"/>
  <c r="N508" i="8"/>
  <c r="N509" i="8"/>
  <c r="N510" i="8"/>
  <c r="N511" i="8"/>
  <c r="N512" i="8"/>
  <c r="N513" i="8"/>
  <c r="N514" i="8"/>
  <c r="N515" i="8"/>
  <c r="N516" i="8"/>
  <c r="N517" i="8"/>
  <c r="N518" i="8"/>
  <c r="N519" i="8"/>
  <c r="N520" i="8"/>
  <c r="N521" i="8"/>
  <c r="N522" i="8"/>
  <c r="N523" i="8"/>
  <c r="N524" i="8"/>
  <c r="N525" i="8"/>
  <c r="N526" i="8"/>
  <c r="N527" i="8"/>
  <c r="N528" i="8"/>
  <c r="N529" i="8"/>
  <c r="N530" i="8"/>
  <c r="N531" i="8"/>
  <c r="N532" i="8"/>
  <c r="N533" i="8"/>
  <c r="N534" i="8"/>
  <c r="N535" i="8"/>
  <c r="N536" i="8"/>
  <c r="N537" i="8"/>
  <c r="N538" i="8"/>
  <c r="N539" i="8"/>
  <c r="N540" i="8"/>
  <c r="N541" i="8"/>
  <c r="N542" i="8"/>
  <c r="N543" i="8"/>
  <c r="N544" i="8"/>
  <c r="N545" i="8"/>
  <c r="N546" i="8"/>
  <c r="N547" i="8"/>
  <c r="N548" i="8"/>
  <c r="N549" i="8"/>
  <c r="N550" i="8"/>
  <c r="X54" i="8"/>
  <c r="X55" i="8"/>
  <c r="X56" i="8"/>
  <c r="X57" i="8"/>
  <c r="X58" i="8"/>
  <c r="X59" i="8"/>
  <c r="X60" i="8"/>
  <c r="X61" i="8"/>
  <c r="X62" i="8"/>
  <c r="X63" i="8"/>
  <c r="X64" i="8"/>
  <c r="X65" i="8"/>
  <c r="X66" i="8"/>
  <c r="X67" i="8"/>
  <c r="X68" i="8"/>
  <c r="X69" i="8"/>
  <c r="X70" i="8"/>
  <c r="X71" i="8"/>
  <c r="X72" i="8"/>
  <c r="X73" i="8"/>
  <c r="X74" i="8"/>
  <c r="X75" i="8"/>
  <c r="X76" i="8"/>
  <c r="X77" i="8"/>
  <c r="X78" i="8"/>
  <c r="X79" i="8"/>
  <c r="X80" i="8"/>
  <c r="X81" i="8"/>
  <c r="X82" i="8"/>
  <c r="X83" i="8"/>
  <c r="X84" i="8"/>
  <c r="X85" i="8"/>
  <c r="X86" i="8"/>
  <c r="X87" i="8"/>
  <c r="X88" i="8"/>
  <c r="X89" i="8"/>
  <c r="X90" i="8"/>
  <c r="X91" i="8"/>
  <c r="X92" i="8"/>
  <c r="X93" i="8"/>
  <c r="X94" i="8"/>
  <c r="X95" i="8"/>
  <c r="X96" i="8"/>
  <c r="X97" i="8"/>
  <c r="X98" i="8"/>
  <c r="X99" i="8"/>
  <c r="X100" i="8"/>
  <c r="X101" i="8"/>
  <c r="X102" i="8"/>
  <c r="X103" i="8"/>
  <c r="X104" i="8"/>
  <c r="X105" i="8"/>
  <c r="X106" i="8"/>
  <c r="X107" i="8"/>
  <c r="X108" i="8"/>
  <c r="X109" i="8"/>
  <c r="X110" i="8"/>
  <c r="X111" i="8"/>
  <c r="X112" i="8"/>
  <c r="X113" i="8"/>
  <c r="X114" i="8"/>
  <c r="X115" i="8"/>
  <c r="X116" i="8"/>
  <c r="X117" i="8"/>
  <c r="X118" i="8"/>
  <c r="X119" i="8"/>
  <c r="X120" i="8"/>
  <c r="X121" i="8"/>
  <c r="X122" i="8"/>
  <c r="X123" i="8"/>
  <c r="X124" i="8"/>
  <c r="X125" i="8"/>
  <c r="X126" i="8"/>
  <c r="X127" i="8"/>
  <c r="X128" i="8"/>
  <c r="X129" i="8"/>
  <c r="X130" i="8"/>
  <c r="X131" i="8"/>
  <c r="X132" i="8"/>
  <c r="X133" i="8"/>
  <c r="X134" i="8"/>
  <c r="X135" i="8"/>
  <c r="X136" i="8"/>
  <c r="X137" i="8"/>
  <c r="X138" i="8"/>
  <c r="X139" i="8"/>
  <c r="X140" i="8"/>
  <c r="X141" i="8"/>
  <c r="X142" i="8"/>
  <c r="X143" i="8"/>
  <c r="X144" i="8"/>
  <c r="X145" i="8"/>
  <c r="X146" i="8"/>
  <c r="X147" i="8"/>
  <c r="X148" i="8"/>
  <c r="X149" i="8"/>
  <c r="X150" i="8"/>
  <c r="X151" i="8"/>
  <c r="X152" i="8"/>
  <c r="X153" i="8"/>
  <c r="X154" i="8"/>
  <c r="X155" i="8"/>
  <c r="X156" i="8"/>
  <c r="X157" i="8"/>
  <c r="X158" i="8"/>
  <c r="X159" i="8"/>
  <c r="X160" i="8"/>
  <c r="X161" i="8"/>
  <c r="X162" i="8"/>
  <c r="X163" i="8"/>
  <c r="X164" i="8"/>
  <c r="X165" i="8"/>
  <c r="X166" i="8"/>
  <c r="X167" i="8"/>
  <c r="X168" i="8"/>
  <c r="X169" i="8"/>
  <c r="X170" i="8"/>
  <c r="X171" i="8"/>
  <c r="X172" i="8"/>
  <c r="X173" i="8"/>
  <c r="X174" i="8"/>
  <c r="X175" i="8"/>
  <c r="X176" i="8"/>
  <c r="X177" i="8"/>
  <c r="X178" i="8"/>
  <c r="X179" i="8"/>
  <c r="X180" i="8"/>
  <c r="X181" i="8"/>
  <c r="X182" i="8"/>
  <c r="X183" i="8"/>
  <c r="X184" i="8"/>
  <c r="X185" i="8"/>
  <c r="X186" i="8"/>
  <c r="X187" i="8"/>
  <c r="X188" i="8"/>
  <c r="X189" i="8"/>
  <c r="X190" i="8"/>
  <c r="X191" i="8"/>
  <c r="X192" i="8"/>
  <c r="X193" i="8"/>
  <c r="X194" i="8"/>
  <c r="X195" i="8"/>
  <c r="X196" i="8"/>
  <c r="X197" i="8"/>
  <c r="X198" i="8"/>
  <c r="X199" i="8"/>
  <c r="X200" i="8"/>
  <c r="X201" i="8"/>
  <c r="X202" i="8"/>
  <c r="X203" i="8"/>
  <c r="X204" i="8"/>
  <c r="X205" i="8"/>
  <c r="X206" i="8"/>
  <c r="X207" i="8"/>
  <c r="X208" i="8"/>
  <c r="X209" i="8"/>
  <c r="X210" i="8"/>
  <c r="X211" i="8"/>
  <c r="X212" i="8"/>
  <c r="X213" i="8"/>
  <c r="X214" i="8"/>
  <c r="X215" i="8"/>
  <c r="X216" i="8"/>
  <c r="X217" i="8"/>
  <c r="X218" i="8"/>
  <c r="X219" i="8"/>
  <c r="X220" i="8"/>
  <c r="X221" i="8"/>
  <c r="X222" i="8"/>
  <c r="X223" i="8"/>
  <c r="X224" i="8"/>
  <c r="X225" i="8"/>
  <c r="X226" i="8"/>
  <c r="X227" i="8"/>
  <c r="X228" i="8"/>
  <c r="X229" i="8"/>
  <c r="X230" i="8"/>
  <c r="X231" i="8"/>
  <c r="X232" i="8"/>
  <c r="X233" i="8"/>
  <c r="X234" i="8"/>
  <c r="X235" i="8"/>
  <c r="X236" i="8"/>
  <c r="X237" i="8"/>
  <c r="X238" i="8"/>
  <c r="X239" i="8"/>
  <c r="X240" i="8"/>
  <c r="X241" i="8"/>
  <c r="X242" i="8"/>
  <c r="X243" i="8"/>
  <c r="X244" i="8"/>
  <c r="X245" i="8"/>
  <c r="X246" i="8"/>
  <c r="X247" i="8"/>
  <c r="X248" i="8"/>
  <c r="X249" i="8"/>
  <c r="X250" i="8"/>
  <c r="X251" i="8"/>
  <c r="X252" i="8"/>
  <c r="X253" i="8"/>
  <c r="X254" i="8"/>
  <c r="X255" i="8"/>
  <c r="X256" i="8"/>
  <c r="X257" i="8"/>
  <c r="X258" i="8"/>
  <c r="X259" i="8"/>
  <c r="X260" i="8"/>
  <c r="X261" i="8"/>
  <c r="X262" i="8"/>
  <c r="X263" i="8"/>
  <c r="X264" i="8"/>
  <c r="X265" i="8"/>
  <c r="X266" i="8"/>
  <c r="X267" i="8"/>
  <c r="X268" i="8"/>
  <c r="X269" i="8"/>
  <c r="X270" i="8"/>
  <c r="X271" i="8"/>
  <c r="X272" i="8"/>
  <c r="X273" i="8"/>
  <c r="X274" i="8"/>
  <c r="X275" i="8"/>
  <c r="X276" i="8"/>
  <c r="X277" i="8"/>
  <c r="X278" i="8"/>
  <c r="X279" i="8"/>
  <c r="X280" i="8"/>
  <c r="X281" i="8"/>
  <c r="X282" i="8"/>
  <c r="X283" i="8"/>
  <c r="X284" i="8"/>
  <c r="X285" i="8"/>
  <c r="X286" i="8"/>
  <c r="X287" i="8"/>
  <c r="X288" i="8"/>
  <c r="X289" i="8"/>
  <c r="X290" i="8"/>
  <c r="X291" i="8"/>
  <c r="X292" i="8"/>
  <c r="X293" i="8"/>
  <c r="X294" i="8"/>
  <c r="X295" i="8"/>
  <c r="X296" i="8"/>
  <c r="X297" i="8"/>
  <c r="X298" i="8"/>
  <c r="X299" i="8"/>
  <c r="X300" i="8"/>
  <c r="X301" i="8"/>
  <c r="X302" i="8"/>
  <c r="X303" i="8"/>
  <c r="X304" i="8"/>
  <c r="X305" i="8"/>
  <c r="X306" i="8"/>
  <c r="X307" i="8"/>
  <c r="X308" i="8"/>
  <c r="X309" i="8"/>
  <c r="X310" i="8"/>
  <c r="X311" i="8"/>
  <c r="X312" i="8"/>
  <c r="X313" i="8"/>
  <c r="X314" i="8"/>
  <c r="X315" i="8"/>
  <c r="X316" i="8"/>
  <c r="X317" i="8"/>
  <c r="X318" i="8"/>
  <c r="X319" i="8"/>
  <c r="X320" i="8"/>
  <c r="X321" i="8"/>
  <c r="X322" i="8"/>
  <c r="X323" i="8"/>
  <c r="X324" i="8"/>
  <c r="X325" i="8"/>
  <c r="X326" i="8"/>
  <c r="X327" i="8"/>
  <c r="X328" i="8"/>
  <c r="X329" i="8"/>
  <c r="X330" i="8"/>
  <c r="X331" i="8"/>
  <c r="X332" i="8"/>
  <c r="X333" i="8"/>
  <c r="X334" i="8"/>
  <c r="X335" i="8"/>
  <c r="X336" i="8"/>
  <c r="X337" i="8"/>
  <c r="X338" i="8"/>
  <c r="X339" i="8"/>
  <c r="X340" i="8"/>
  <c r="X341" i="8"/>
  <c r="X342" i="8"/>
  <c r="X343" i="8"/>
  <c r="X344" i="8"/>
  <c r="X345" i="8"/>
  <c r="X346" i="8"/>
  <c r="X347" i="8"/>
  <c r="X348" i="8"/>
  <c r="X349" i="8"/>
  <c r="X350" i="8"/>
  <c r="X351" i="8"/>
  <c r="X352" i="8"/>
  <c r="X353" i="8"/>
  <c r="X354" i="8"/>
  <c r="X355" i="8"/>
  <c r="X356" i="8"/>
  <c r="X357" i="8"/>
  <c r="X358" i="8"/>
  <c r="X359" i="8"/>
  <c r="X360" i="8"/>
  <c r="X361" i="8"/>
  <c r="X362" i="8"/>
  <c r="X363" i="8"/>
  <c r="X364" i="8"/>
  <c r="X365" i="8"/>
  <c r="X366" i="8"/>
  <c r="X367" i="8"/>
  <c r="X368" i="8"/>
  <c r="X369" i="8"/>
  <c r="X370" i="8"/>
  <c r="X371" i="8"/>
  <c r="X372" i="8"/>
  <c r="X373" i="8"/>
  <c r="X374" i="8"/>
  <c r="X375" i="8"/>
  <c r="X376" i="8"/>
  <c r="X377" i="8"/>
  <c r="X378" i="8"/>
  <c r="X379" i="8"/>
  <c r="X380" i="8"/>
  <c r="X381" i="8"/>
  <c r="X382" i="8"/>
  <c r="X383" i="8"/>
  <c r="X384" i="8"/>
  <c r="X385" i="8"/>
  <c r="X386" i="8"/>
  <c r="X387" i="8"/>
  <c r="X388" i="8"/>
  <c r="X389" i="8"/>
  <c r="X390" i="8"/>
  <c r="X391" i="8"/>
  <c r="X392" i="8"/>
  <c r="X393" i="8"/>
  <c r="X394" i="8"/>
  <c r="X395" i="8"/>
  <c r="X396" i="8"/>
  <c r="X397" i="8"/>
  <c r="X398" i="8"/>
  <c r="X399" i="8"/>
  <c r="X400" i="8"/>
  <c r="X401" i="8"/>
  <c r="X402" i="8"/>
  <c r="X403" i="8"/>
  <c r="X404" i="8"/>
  <c r="X405" i="8"/>
  <c r="X406" i="8"/>
  <c r="X407" i="8"/>
  <c r="X408" i="8"/>
  <c r="X409" i="8"/>
  <c r="X410" i="8"/>
  <c r="X411" i="8"/>
  <c r="X412" i="8"/>
  <c r="X413" i="8"/>
  <c r="X414" i="8"/>
  <c r="X415" i="8"/>
  <c r="X416" i="8"/>
  <c r="X417" i="8"/>
  <c r="X418" i="8"/>
  <c r="X419" i="8"/>
  <c r="X420" i="8"/>
  <c r="X421" i="8"/>
  <c r="X422" i="8"/>
  <c r="X423" i="8"/>
  <c r="X424" i="8"/>
  <c r="X425" i="8"/>
  <c r="X426" i="8"/>
  <c r="X427" i="8"/>
  <c r="X428" i="8"/>
  <c r="X429" i="8"/>
  <c r="X430" i="8"/>
  <c r="X431" i="8"/>
  <c r="X432" i="8"/>
  <c r="X433" i="8"/>
  <c r="X434" i="8"/>
  <c r="X435" i="8"/>
  <c r="X436" i="8"/>
  <c r="X437" i="8"/>
  <c r="X438" i="8"/>
  <c r="X439" i="8"/>
  <c r="X440" i="8"/>
  <c r="X441" i="8"/>
  <c r="X442" i="8"/>
  <c r="X443" i="8"/>
  <c r="X444" i="8"/>
  <c r="X445" i="8"/>
  <c r="X446" i="8"/>
  <c r="X447" i="8"/>
  <c r="X448" i="8"/>
  <c r="X449" i="8"/>
  <c r="X450" i="8"/>
  <c r="X451" i="8"/>
  <c r="X452" i="8"/>
  <c r="X453" i="8"/>
  <c r="X454" i="8"/>
  <c r="X455" i="8"/>
  <c r="X456" i="8"/>
  <c r="X457" i="8"/>
  <c r="X458" i="8"/>
  <c r="X459" i="8"/>
  <c r="X460" i="8"/>
  <c r="X461" i="8"/>
  <c r="X462" i="8"/>
  <c r="X463" i="8"/>
  <c r="X464" i="8"/>
  <c r="X465" i="8"/>
  <c r="X466" i="8"/>
  <c r="X467" i="8"/>
  <c r="X468" i="8"/>
  <c r="X469" i="8"/>
  <c r="X470" i="8"/>
  <c r="X471" i="8"/>
  <c r="X472" i="8"/>
  <c r="X473" i="8"/>
  <c r="X474" i="8"/>
  <c r="X475" i="8"/>
  <c r="X476" i="8"/>
  <c r="X477" i="8"/>
  <c r="X478" i="8"/>
  <c r="X479" i="8"/>
  <c r="X480" i="8"/>
  <c r="X481" i="8"/>
  <c r="X482" i="8"/>
  <c r="X483" i="8"/>
  <c r="X484" i="8"/>
  <c r="X485" i="8"/>
  <c r="X486" i="8"/>
  <c r="X487" i="8"/>
  <c r="X488" i="8"/>
  <c r="X489" i="8"/>
  <c r="X490" i="8"/>
  <c r="X491" i="8"/>
  <c r="X492" i="8"/>
  <c r="X493" i="8"/>
  <c r="X494" i="8"/>
  <c r="X495" i="8"/>
  <c r="X496" i="8"/>
  <c r="X497" i="8"/>
  <c r="X498" i="8"/>
  <c r="X499" i="8"/>
  <c r="X500" i="8"/>
  <c r="X501" i="8"/>
  <c r="X502" i="8"/>
  <c r="X503" i="8"/>
  <c r="X504" i="8"/>
  <c r="X505" i="8"/>
  <c r="X506" i="8"/>
  <c r="X507" i="8"/>
  <c r="X508" i="8"/>
  <c r="X509" i="8"/>
  <c r="X510" i="8"/>
  <c r="X511" i="8"/>
  <c r="X512" i="8"/>
  <c r="X513" i="8"/>
  <c r="X514" i="8"/>
  <c r="X515" i="8"/>
  <c r="X516" i="8"/>
  <c r="X517" i="8"/>
  <c r="X518" i="8"/>
  <c r="X519" i="8"/>
  <c r="X520" i="8"/>
  <c r="X521" i="8"/>
  <c r="X522" i="8"/>
  <c r="X523" i="8"/>
  <c r="X524" i="8"/>
  <c r="X525" i="8"/>
  <c r="X526" i="8"/>
  <c r="X527" i="8"/>
  <c r="X528" i="8"/>
  <c r="X529" i="8"/>
  <c r="X530" i="8"/>
  <c r="X531" i="8"/>
  <c r="X532" i="8"/>
  <c r="X533" i="8"/>
  <c r="X534" i="8"/>
  <c r="X535" i="8"/>
  <c r="X536" i="8"/>
  <c r="X537" i="8"/>
  <c r="X538" i="8"/>
  <c r="X539" i="8"/>
  <c r="X540" i="8"/>
  <c r="X541" i="8"/>
  <c r="X542" i="8"/>
  <c r="X543" i="8"/>
  <c r="X544" i="8"/>
  <c r="X545" i="8"/>
  <c r="X546" i="8"/>
  <c r="X547" i="8"/>
  <c r="X548" i="8"/>
  <c r="X549" i="8"/>
  <c r="X550" i="8"/>
  <c r="AF54" i="8"/>
  <c r="AF55" i="8"/>
  <c r="AF56" i="8"/>
  <c r="AF57" i="8"/>
  <c r="AF58" i="8"/>
  <c r="AF59" i="8"/>
  <c r="AF60" i="8"/>
  <c r="AF61" i="8"/>
  <c r="AF62" i="8"/>
  <c r="AF63" i="8"/>
  <c r="AF64" i="8"/>
  <c r="AF65" i="8"/>
  <c r="AF66" i="8"/>
  <c r="AF67" i="8"/>
  <c r="AF68" i="8"/>
  <c r="AF69" i="8"/>
  <c r="AF70" i="8"/>
  <c r="AF71" i="8"/>
  <c r="AF72" i="8"/>
  <c r="AF73" i="8"/>
  <c r="AF74" i="8"/>
  <c r="AF75" i="8"/>
  <c r="AF76" i="8"/>
  <c r="AF77" i="8"/>
  <c r="AF78" i="8"/>
  <c r="AF79" i="8"/>
  <c r="AF80" i="8"/>
  <c r="AF81" i="8"/>
  <c r="AF82" i="8"/>
  <c r="AF83" i="8"/>
  <c r="AF84" i="8"/>
  <c r="AF85" i="8"/>
  <c r="AF86" i="8"/>
  <c r="AF87" i="8"/>
  <c r="AF88" i="8"/>
  <c r="AF89" i="8"/>
  <c r="AF90" i="8"/>
  <c r="AF91" i="8"/>
  <c r="AF92" i="8"/>
  <c r="AF93" i="8"/>
  <c r="AF94" i="8"/>
  <c r="AF95" i="8"/>
  <c r="AF96" i="8"/>
  <c r="AF97" i="8"/>
  <c r="AF98" i="8"/>
  <c r="AF99" i="8"/>
  <c r="AF100" i="8"/>
  <c r="AF101" i="8"/>
  <c r="AF102" i="8"/>
  <c r="AF103" i="8"/>
  <c r="AF104" i="8"/>
  <c r="AF105" i="8"/>
  <c r="AF106" i="8"/>
  <c r="AF107" i="8"/>
  <c r="AF108" i="8"/>
  <c r="AF109" i="8"/>
  <c r="AF110" i="8"/>
  <c r="AF111" i="8"/>
  <c r="AF112" i="8"/>
  <c r="AF113" i="8"/>
  <c r="AF114" i="8"/>
  <c r="AF115" i="8"/>
  <c r="AF116" i="8"/>
  <c r="AF117" i="8"/>
  <c r="AF118" i="8"/>
  <c r="AF119" i="8"/>
  <c r="AF120" i="8"/>
  <c r="AF121" i="8"/>
  <c r="AF122" i="8"/>
  <c r="AF123" i="8"/>
  <c r="AF124" i="8"/>
  <c r="AF125" i="8"/>
  <c r="AF126" i="8"/>
  <c r="AF127" i="8"/>
  <c r="AF128" i="8"/>
  <c r="AF129" i="8"/>
  <c r="AF130" i="8"/>
  <c r="AF131" i="8"/>
  <c r="AF132" i="8"/>
  <c r="AF133" i="8"/>
  <c r="AF134" i="8"/>
  <c r="AF135" i="8"/>
  <c r="AF136" i="8"/>
  <c r="AF137" i="8"/>
  <c r="AF138" i="8"/>
  <c r="AF139" i="8"/>
  <c r="AF140" i="8"/>
  <c r="AF141" i="8"/>
  <c r="AF142" i="8"/>
  <c r="AF143" i="8"/>
  <c r="AF144" i="8"/>
  <c r="AF145" i="8"/>
  <c r="AF146" i="8"/>
  <c r="AF147" i="8"/>
  <c r="AF148" i="8"/>
  <c r="AF149" i="8"/>
  <c r="AF150" i="8"/>
  <c r="AF151" i="8"/>
  <c r="AF152" i="8"/>
  <c r="AF153" i="8"/>
  <c r="AF154" i="8"/>
  <c r="AF155" i="8"/>
  <c r="AF156" i="8"/>
  <c r="AF157" i="8"/>
  <c r="AF158" i="8"/>
  <c r="AF159" i="8"/>
  <c r="AF160" i="8"/>
  <c r="AF161" i="8"/>
  <c r="AF162" i="8"/>
  <c r="AF163" i="8"/>
  <c r="AF164" i="8"/>
  <c r="AF165" i="8"/>
  <c r="AF166" i="8"/>
  <c r="AF167" i="8"/>
  <c r="AF168" i="8"/>
  <c r="AF169" i="8"/>
  <c r="AF170" i="8"/>
  <c r="AF171" i="8"/>
  <c r="AF172" i="8"/>
  <c r="AF173" i="8"/>
  <c r="AF174" i="8"/>
  <c r="AF175" i="8"/>
  <c r="AF176" i="8"/>
  <c r="AF177" i="8"/>
  <c r="AF178" i="8"/>
  <c r="AF179" i="8"/>
  <c r="AF180" i="8"/>
  <c r="AF181" i="8"/>
  <c r="AF182" i="8"/>
  <c r="AF183" i="8"/>
  <c r="AF184" i="8"/>
  <c r="AF185" i="8"/>
  <c r="AF186" i="8"/>
  <c r="AF187" i="8"/>
  <c r="AF188" i="8"/>
  <c r="AF189" i="8"/>
  <c r="AF190" i="8"/>
  <c r="AF191" i="8"/>
  <c r="AF192" i="8"/>
  <c r="AF193" i="8"/>
  <c r="AF194" i="8"/>
  <c r="AF195" i="8"/>
  <c r="AF196" i="8"/>
  <c r="AF197" i="8"/>
  <c r="AF198" i="8"/>
  <c r="AF199" i="8"/>
  <c r="AF200" i="8"/>
  <c r="AF201" i="8"/>
  <c r="AF202" i="8"/>
  <c r="AF203" i="8"/>
  <c r="AF204" i="8"/>
  <c r="AF205" i="8"/>
  <c r="AF206" i="8"/>
  <c r="AF207" i="8"/>
  <c r="AF208" i="8"/>
  <c r="AF209" i="8"/>
  <c r="AF210" i="8"/>
  <c r="AF211" i="8"/>
  <c r="AF212" i="8"/>
  <c r="AF213" i="8"/>
  <c r="AF214" i="8"/>
  <c r="AF215" i="8"/>
  <c r="AF216" i="8"/>
  <c r="AF217" i="8"/>
  <c r="AF218" i="8"/>
  <c r="AF219" i="8"/>
  <c r="AF220" i="8"/>
  <c r="AF221" i="8"/>
  <c r="AF222" i="8"/>
  <c r="AF223" i="8"/>
  <c r="AF224" i="8"/>
  <c r="AF225" i="8"/>
  <c r="AF226" i="8"/>
  <c r="AF227" i="8"/>
  <c r="AF228" i="8"/>
  <c r="AF229" i="8"/>
  <c r="AF230" i="8"/>
  <c r="AF231" i="8"/>
  <c r="AF232" i="8"/>
  <c r="AF233" i="8"/>
  <c r="AF234" i="8"/>
  <c r="AF235" i="8"/>
  <c r="AF236" i="8"/>
  <c r="AF237" i="8"/>
  <c r="AF238" i="8"/>
  <c r="AF239" i="8"/>
  <c r="AF240" i="8"/>
  <c r="AF241" i="8"/>
  <c r="AF242" i="8"/>
  <c r="AF243" i="8"/>
  <c r="AF244" i="8"/>
  <c r="AF245" i="8"/>
  <c r="AF246" i="8"/>
  <c r="AF247" i="8"/>
  <c r="AF248" i="8"/>
  <c r="AF249" i="8"/>
  <c r="AF250" i="8"/>
  <c r="AF251" i="8"/>
  <c r="AF252" i="8"/>
  <c r="AF253" i="8"/>
  <c r="AF254" i="8"/>
  <c r="AF255" i="8"/>
  <c r="AF256" i="8"/>
  <c r="AF257" i="8"/>
  <c r="AF258" i="8"/>
  <c r="AF259" i="8"/>
  <c r="AF260" i="8"/>
  <c r="AF261" i="8"/>
  <c r="AF262" i="8"/>
  <c r="AF263" i="8"/>
  <c r="AF264" i="8"/>
  <c r="AF265" i="8"/>
  <c r="AF266" i="8"/>
  <c r="AF267" i="8"/>
  <c r="AF268" i="8"/>
  <c r="AF269" i="8"/>
  <c r="AF270" i="8"/>
  <c r="AF271" i="8"/>
  <c r="AF272" i="8"/>
  <c r="AF273" i="8"/>
  <c r="AF274" i="8"/>
  <c r="AF275" i="8"/>
  <c r="AF276" i="8"/>
  <c r="AF277" i="8"/>
  <c r="AF278" i="8"/>
  <c r="AF279" i="8"/>
  <c r="AF280" i="8"/>
  <c r="AF281" i="8"/>
  <c r="AF282" i="8"/>
  <c r="AF283" i="8"/>
  <c r="AF284" i="8"/>
  <c r="AF285" i="8"/>
  <c r="AF286" i="8"/>
  <c r="AF287" i="8"/>
  <c r="AF288" i="8"/>
  <c r="AF289" i="8"/>
  <c r="AF290" i="8"/>
  <c r="AF291" i="8"/>
  <c r="AF292" i="8"/>
  <c r="AF293" i="8"/>
  <c r="AF294" i="8"/>
  <c r="AF295" i="8"/>
  <c r="AF296" i="8"/>
  <c r="AF297" i="8"/>
  <c r="AF298" i="8"/>
  <c r="AF299" i="8"/>
  <c r="AF300" i="8"/>
  <c r="AF301" i="8"/>
  <c r="AF302" i="8"/>
  <c r="AF303" i="8"/>
  <c r="AF304" i="8"/>
  <c r="AF305" i="8"/>
  <c r="AF306" i="8"/>
  <c r="AF307" i="8"/>
  <c r="AF308" i="8"/>
  <c r="AF309" i="8"/>
  <c r="AF310" i="8"/>
  <c r="AF311" i="8"/>
  <c r="AF312" i="8"/>
  <c r="AF313" i="8"/>
  <c r="AF314" i="8"/>
  <c r="AF315" i="8"/>
  <c r="AF316" i="8"/>
  <c r="AF317" i="8"/>
  <c r="AF318" i="8"/>
  <c r="AF319" i="8"/>
  <c r="AF320" i="8"/>
  <c r="AF321" i="8"/>
  <c r="AF322" i="8"/>
  <c r="AF323" i="8"/>
  <c r="AF324" i="8"/>
  <c r="AF325" i="8"/>
  <c r="AF326" i="8"/>
  <c r="AF327" i="8"/>
  <c r="AF328" i="8"/>
  <c r="AF329" i="8"/>
  <c r="AF330" i="8"/>
  <c r="AF331" i="8"/>
  <c r="AF332" i="8"/>
  <c r="AF333" i="8"/>
  <c r="AF334" i="8"/>
  <c r="AF335" i="8"/>
  <c r="AF336" i="8"/>
  <c r="AF337" i="8"/>
  <c r="AF338" i="8"/>
  <c r="AF339" i="8"/>
  <c r="AF340" i="8"/>
  <c r="AF341" i="8"/>
  <c r="AF342" i="8"/>
  <c r="AF343" i="8"/>
  <c r="AF344" i="8"/>
  <c r="AF345" i="8"/>
  <c r="AF346" i="8"/>
  <c r="AF347" i="8"/>
  <c r="AF348" i="8"/>
  <c r="AF349" i="8"/>
  <c r="AF350" i="8"/>
  <c r="AF351" i="8"/>
  <c r="AF352" i="8"/>
  <c r="AF353" i="8"/>
  <c r="AF354" i="8"/>
  <c r="AF355" i="8"/>
  <c r="AF356" i="8"/>
  <c r="AF357" i="8"/>
  <c r="AF358" i="8"/>
  <c r="AF359" i="8"/>
  <c r="AF360" i="8"/>
  <c r="AF361" i="8"/>
  <c r="AF362" i="8"/>
  <c r="AF363" i="8"/>
  <c r="AF364" i="8"/>
  <c r="AF365" i="8"/>
  <c r="AF366" i="8"/>
  <c r="AF367" i="8"/>
  <c r="AF368" i="8"/>
  <c r="AF369" i="8"/>
  <c r="AF370" i="8"/>
  <c r="AF371" i="8"/>
  <c r="AF372" i="8"/>
  <c r="AF373" i="8"/>
  <c r="AF374" i="8"/>
  <c r="AF375" i="8"/>
  <c r="AF376" i="8"/>
  <c r="AF377" i="8"/>
  <c r="AF378" i="8"/>
  <c r="AF379" i="8"/>
  <c r="AF380" i="8"/>
  <c r="AF381" i="8"/>
  <c r="AF382" i="8"/>
  <c r="AF383" i="8"/>
  <c r="AF384" i="8"/>
  <c r="AF385" i="8"/>
  <c r="AF386" i="8"/>
  <c r="AF387" i="8"/>
  <c r="AF388" i="8"/>
  <c r="AF389" i="8"/>
  <c r="AF390" i="8"/>
  <c r="AF391" i="8"/>
  <c r="AF392" i="8"/>
  <c r="AF393" i="8"/>
  <c r="AF394" i="8"/>
  <c r="AF395" i="8"/>
  <c r="AF396" i="8"/>
  <c r="AF397" i="8"/>
  <c r="AF398" i="8"/>
  <c r="AF399" i="8"/>
  <c r="AF400" i="8"/>
  <c r="AF401" i="8"/>
  <c r="AF402" i="8"/>
  <c r="AF403" i="8"/>
  <c r="AF404" i="8"/>
  <c r="AF405" i="8"/>
  <c r="AF406" i="8"/>
  <c r="AF407" i="8"/>
  <c r="AF408" i="8"/>
  <c r="AF409" i="8"/>
  <c r="AF410" i="8"/>
  <c r="AF411" i="8"/>
  <c r="AF412" i="8"/>
  <c r="AF413" i="8"/>
  <c r="AF414" i="8"/>
  <c r="AF415" i="8"/>
  <c r="AF416" i="8"/>
  <c r="AF417" i="8"/>
  <c r="AF418" i="8"/>
  <c r="AF419" i="8"/>
  <c r="AF420" i="8"/>
  <c r="AF421" i="8"/>
  <c r="AF422" i="8"/>
  <c r="AF423" i="8"/>
  <c r="AF424" i="8"/>
  <c r="AF425" i="8"/>
  <c r="AF426" i="8"/>
  <c r="AF427" i="8"/>
  <c r="AF428" i="8"/>
  <c r="AF429" i="8"/>
  <c r="AF430" i="8"/>
  <c r="AF431" i="8"/>
  <c r="AF432" i="8"/>
  <c r="AF433" i="8"/>
  <c r="AF434" i="8"/>
  <c r="AF435" i="8"/>
  <c r="AF436" i="8"/>
  <c r="AF437" i="8"/>
  <c r="AF438" i="8"/>
  <c r="AF439" i="8"/>
  <c r="AF440" i="8"/>
  <c r="AF441" i="8"/>
  <c r="AF442" i="8"/>
  <c r="AF443" i="8"/>
  <c r="AF444" i="8"/>
  <c r="AF445" i="8"/>
  <c r="AF446" i="8"/>
  <c r="AF447" i="8"/>
  <c r="AF448" i="8"/>
  <c r="AF449" i="8"/>
  <c r="AF450" i="8"/>
  <c r="AF451" i="8"/>
  <c r="AF452" i="8"/>
  <c r="AF453" i="8"/>
  <c r="AF454" i="8"/>
  <c r="AF455" i="8"/>
  <c r="AF456" i="8"/>
  <c r="AF457" i="8"/>
  <c r="AF458" i="8"/>
  <c r="AF459" i="8"/>
  <c r="AF460" i="8"/>
  <c r="AF461" i="8"/>
  <c r="AF462" i="8"/>
  <c r="AF463" i="8"/>
  <c r="AF464" i="8"/>
  <c r="AF465" i="8"/>
  <c r="AF466" i="8"/>
  <c r="AF467" i="8"/>
  <c r="AF468" i="8"/>
  <c r="AF469" i="8"/>
  <c r="AF470" i="8"/>
  <c r="AF471" i="8"/>
  <c r="AF472" i="8"/>
  <c r="AF473" i="8"/>
  <c r="AF474" i="8"/>
  <c r="AF475" i="8"/>
  <c r="AF476" i="8"/>
  <c r="AF477" i="8"/>
  <c r="AF478" i="8"/>
  <c r="AF479" i="8"/>
  <c r="AF480" i="8"/>
  <c r="AF481" i="8"/>
  <c r="AF482" i="8"/>
  <c r="AF483" i="8"/>
  <c r="AF484" i="8"/>
  <c r="AF485" i="8"/>
  <c r="AF486" i="8"/>
  <c r="AF487" i="8"/>
  <c r="AF488" i="8"/>
  <c r="AF489" i="8"/>
  <c r="AF490" i="8"/>
  <c r="AF491" i="8"/>
  <c r="AF492" i="8"/>
  <c r="AF493" i="8"/>
  <c r="AF494" i="8"/>
  <c r="AF495" i="8"/>
  <c r="AF496" i="8"/>
  <c r="AF497" i="8"/>
  <c r="AF498" i="8"/>
  <c r="AF499" i="8"/>
  <c r="AF500" i="8"/>
  <c r="AF501" i="8"/>
  <c r="AF502" i="8"/>
  <c r="AF503" i="8"/>
  <c r="AF504" i="8"/>
  <c r="AF505" i="8"/>
  <c r="AF506" i="8"/>
  <c r="AF507" i="8"/>
  <c r="AF508" i="8"/>
  <c r="AF509" i="8"/>
  <c r="AF510" i="8"/>
  <c r="AF511" i="8"/>
  <c r="AF512" i="8"/>
  <c r="AF513" i="8"/>
  <c r="AF514" i="8"/>
  <c r="AF515" i="8"/>
  <c r="AF516" i="8"/>
  <c r="AF517" i="8"/>
  <c r="AF518" i="8"/>
  <c r="AF519" i="8"/>
  <c r="AF520" i="8"/>
  <c r="AF521" i="8"/>
  <c r="AF522" i="8"/>
  <c r="AF523" i="8"/>
  <c r="AF524" i="8"/>
  <c r="AF525" i="8"/>
  <c r="AF526" i="8"/>
  <c r="AF527" i="8"/>
  <c r="AF528" i="8"/>
  <c r="AF529" i="8"/>
  <c r="AF530" i="8"/>
  <c r="AF531" i="8"/>
  <c r="AF532" i="8"/>
  <c r="AF533" i="8"/>
  <c r="AF534" i="8"/>
  <c r="AF535" i="8"/>
  <c r="AF536" i="8"/>
  <c r="AF537" i="8"/>
  <c r="AF538" i="8"/>
  <c r="AF539" i="8"/>
  <c r="AF540" i="8"/>
  <c r="AF541" i="8"/>
  <c r="AF542" i="8"/>
  <c r="AF543" i="8"/>
  <c r="AF544" i="8"/>
  <c r="AF545" i="8"/>
  <c r="AF546" i="8"/>
  <c r="AF547" i="8"/>
  <c r="AF548" i="8"/>
  <c r="AF549" i="8"/>
  <c r="AF550" i="8"/>
  <c r="AJ54" i="8"/>
  <c r="AJ55" i="8"/>
  <c r="AJ56" i="8"/>
  <c r="AJ57" i="8"/>
  <c r="AJ58" i="8"/>
  <c r="AJ59" i="8"/>
  <c r="AJ60" i="8"/>
  <c r="AJ61" i="8"/>
  <c r="AJ62" i="8"/>
  <c r="AJ63" i="8"/>
  <c r="AJ64" i="8"/>
  <c r="AJ65" i="8"/>
  <c r="AJ66" i="8"/>
  <c r="AJ67" i="8"/>
  <c r="AJ68" i="8"/>
  <c r="AJ69" i="8"/>
  <c r="AJ70" i="8"/>
  <c r="AJ71" i="8"/>
  <c r="AJ72" i="8"/>
  <c r="AJ73" i="8"/>
  <c r="AJ74" i="8"/>
  <c r="AJ75" i="8"/>
  <c r="AJ76" i="8"/>
  <c r="AJ77" i="8"/>
  <c r="AJ78" i="8"/>
  <c r="AJ79" i="8"/>
  <c r="AJ80" i="8"/>
  <c r="AJ81" i="8"/>
  <c r="AJ82" i="8"/>
  <c r="AJ83" i="8"/>
  <c r="AJ84" i="8"/>
  <c r="AJ85" i="8"/>
  <c r="AJ86" i="8"/>
  <c r="AJ87" i="8"/>
  <c r="AJ88" i="8"/>
  <c r="AJ89" i="8"/>
  <c r="AJ90" i="8"/>
  <c r="AJ91" i="8"/>
  <c r="AJ92" i="8"/>
  <c r="AJ93" i="8"/>
  <c r="AJ94" i="8"/>
  <c r="AJ95" i="8"/>
  <c r="AJ96" i="8"/>
  <c r="AJ97" i="8"/>
  <c r="AJ98" i="8"/>
  <c r="AJ99" i="8"/>
  <c r="AJ100" i="8"/>
  <c r="AJ101" i="8"/>
  <c r="AJ102" i="8"/>
  <c r="AJ103" i="8"/>
  <c r="AJ104" i="8"/>
  <c r="AJ105" i="8"/>
  <c r="AJ106" i="8"/>
  <c r="AJ107" i="8"/>
  <c r="AJ108" i="8"/>
  <c r="AJ109" i="8"/>
  <c r="AJ110" i="8"/>
  <c r="AJ111" i="8"/>
  <c r="AJ112" i="8"/>
  <c r="AJ113" i="8"/>
  <c r="AJ114" i="8"/>
  <c r="AJ115" i="8"/>
  <c r="AJ116" i="8"/>
  <c r="AJ117" i="8"/>
  <c r="AJ118" i="8"/>
  <c r="AJ119" i="8"/>
  <c r="AJ120" i="8"/>
  <c r="AJ121" i="8"/>
  <c r="AJ122" i="8"/>
  <c r="AJ123" i="8"/>
  <c r="AJ124" i="8"/>
  <c r="AJ125" i="8"/>
  <c r="AJ126" i="8"/>
  <c r="AJ127" i="8"/>
  <c r="AJ128" i="8"/>
  <c r="AJ129" i="8"/>
  <c r="AJ130" i="8"/>
  <c r="AJ131" i="8"/>
  <c r="AJ132" i="8"/>
  <c r="AJ133" i="8"/>
  <c r="AJ134" i="8"/>
  <c r="AJ135" i="8"/>
  <c r="AJ136" i="8"/>
  <c r="AJ137" i="8"/>
  <c r="AJ138" i="8"/>
  <c r="AJ139" i="8"/>
  <c r="AJ140" i="8"/>
  <c r="AJ141" i="8"/>
  <c r="AJ142" i="8"/>
  <c r="AJ143" i="8"/>
  <c r="AJ144" i="8"/>
  <c r="AJ145" i="8"/>
  <c r="AJ146" i="8"/>
  <c r="AJ147" i="8"/>
  <c r="AJ148" i="8"/>
  <c r="AJ149" i="8"/>
  <c r="AJ150" i="8"/>
  <c r="AJ151" i="8"/>
  <c r="AJ152" i="8"/>
  <c r="AJ153" i="8"/>
  <c r="AJ154" i="8"/>
  <c r="AJ155" i="8"/>
  <c r="AJ156" i="8"/>
  <c r="AJ157" i="8"/>
  <c r="AJ158" i="8"/>
  <c r="AJ159" i="8"/>
  <c r="AJ160" i="8"/>
  <c r="AJ161" i="8"/>
  <c r="AJ162" i="8"/>
  <c r="AJ163" i="8"/>
  <c r="AJ164" i="8"/>
  <c r="AJ165" i="8"/>
  <c r="AJ166" i="8"/>
  <c r="AJ167" i="8"/>
  <c r="AJ168" i="8"/>
  <c r="AJ169" i="8"/>
  <c r="AJ170" i="8"/>
  <c r="AJ171" i="8"/>
  <c r="AJ172" i="8"/>
  <c r="AJ173" i="8"/>
  <c r="AJ174" i="8"/>
  <c r="AJ175" i="8"/>
  <c r="AJ176" i="8"/>
  <c r="AJ177" i="8"/>
  <c r="AJ178" i="8"/>
  <c r="AJ179" i="8"/>
  <c r="AJ180" i="8"/>
  <c r="AJ181" i="8"/>
  <c r="AJ182" i="8"/>
  <c r="AJ183" i="8"/>
  <c r="AJ184" i="8"/>
  <c r="AJ185" i="8"/>
  <c r="AJ186" i="8"/>
  <c r="AJ187" i="8"/>
  <c r="AJ188" i="8"/>
  <c r="AJ189" i="8"/>
  <c r="AJ190" i="8"/>
  <c r="AJ191" i="8"/>
  <c r="AJ192" i="8"/>
  <c r="AJ193" i="8"/>
  <c r="AJ194" i="8"/>
  <c r="AJ195" i="8"/>
  <c r="AJ196" i="8"/>
  <c r="AJ197" i="8"/>
  <c r="AJ198" i="8"/>
  <c r="AJ199" i="8"/>
  <c r="AJ200" i="8"/>
  <c r="AJ201" i="8"/>
  <c r="AJ202" i="8"/>
  <c r="AJ203" i="8"/>
  <c r="AJ204" i="8"/>
  <c r="AJ205" i="8"/>
  <c r="AJ206" i="8"/>
  <c r="AJ207" i="8"/>
  <c r="AJ208" i="8"/>
  <c r="AJ209" i="8"/>
  <c r="AJ210" i="8"/>
  <c r="AJ211" i="8"/>
  <c r="AJ212" i="8"/>
  <c r="AJ213" i="8"/>
  <c r="AJ214" i="8"/>
  <c r="AJ215" i="8"/>
  <c r="AJ216" i="8"/>
  <c r="AJ217" i="8"/>
  <c r="AJ218" i="8"/>
  <c r="AJ219" i="8"/>
  <c r="AJ220" i="8"/>
  <c r="AJ221" i="8"/>
  <c r="AJ222" i="8"/>
  <c r="AJ223" i="8"/>
  <c r="AJ224" i="8"/>
  <c r="AJ225" i="8"/>
  <c r="AJ226" i="8"/>
  <c r="AJ227" i="8"/>
  <c r="AJ228" i="8"/>
  <c r="AJ229" i="8"/>
  <c r="AJ230" i="8"/>
  <c r="AJ231" i="8"/>
  <c r="AJ232" i="8"/>
  <c r="AJ233" i="8"/>
  <c r="AJ234" i="8"/>
  <c r="AJ235" i="8"/>
  <c r="AJ236" i="8"/>
  <c r="AJ237" i="8"/>
  <c r="AJ238" i="8"/>
  <c r="AJ239" i="8"/>
  <c r="AJ240" i="8"/>
  <c r="AJ241" i="8"/>
  <c r="AJ242" i="8"/>
  <c r="AJ243" i="8"/>
  <c r="AJ244" i="8"/>
  <c r="AJ245" i="8"/>
  <c r="AJ246" i="8"/>
  <c r="AJ247" i="8"/>
  <c r="AJ248" i="8"/>
  <c r="AJ249" i="8"/>
  <c r="AJ250" i="8"/>
  <c r="AJ251" i="8"/>
  <c r="AJ252" i="8"/>
  <c r="AJ253" i="8"/>
  <c r="AJ254" i="8"/>
  <c r="AJ255" i="8"/>
  <c r="AJ256" i="8"/>
  <c r="AJ257" i="8"/>
  <c r="AJ258" i="8"/>
  <c r="AJ259" i="8"/>
  <c r="AJ260" i="8"/>
  <c r="AJ261" i="8"/>
  <c r="AJ262" i="8"/>
  <c r="AJ263" i="8"/>
  <c r="AJ264" i="8"/>
  <c r="AJ265" i="8"/>
  <c r="AJ266" i="8"/>
  <c r="AJ267" i="8"/>
  <c r="AJ268" i="8"/>
  <c r="AJ269" i="8"/>
  <c r="AJ270" i="8"/>
  <c r="AJ271" i="8"/>
  <c r="AJ272" i="8"/>
  <c r="AJ273" i="8"/>
  <c r="AJ274" i="8"/>
  <c r="AJ275" i="8"/>
  <c r="AJ276" i="8"/>
  <c r="AJ277" i="8"/>
  <c r="AJ278" i="8"/>
  <c r="AJ279" i="8"/>
  <c r="AJ280" i="8"/>
  <c r="AJ281" i="8"/>
  <c r="AJ282" i="8"/>
  <c r="AJ283" i="8"/>
  <c r="AJ284" i="8"/>
  <c r="AJ285" i="8"/>
  <c r="AJ286" i="8"/>
  <c r="AJ287" i="8"/>
  <c r="AJ288" i="8"/>
  <c r="AJ289" i="8"/>
  <c r="AJ290" i="8"/>
  <c r="AJ291" i="8"/>
  <c r="AJ292" i="8"/>
  <c r="AJ293" i="8"/>
  <c r="AJ294" i="8"/>
  <c r="AJ295" i="8"/>
  <c r="AJ296" i="8"/>
  <c r="AJ297" i="8"/>
  <c r="AJ298" i="8"/>
  <c r="AJ299" i="8"/>
  <c r="AJ300" i="8"/>
  <c r="AJ301" i="8"/>
  <c r="AJ302" i="8"/>
  <c r="AJ303" i="8"/>
  <c r="AJ304" i="8"/>
  <c r="AJ305" i="8"/>
  <c r="AJ306" i="8"/>
  <c r="AJ307" i="8"/>
  <c r="AJ308" i="8"/>
  <c r="AJ309" i="8"/>
  <c r="AJ310" i="8"/>
  <c r="AJ311" i="8"/>
  <c r="AJ312" i="8"/>
  <c r="AJ313" i="8"/>
  <c r="AJ314" i="8"/>
  <c r="AJ315" i="8"/>
  <c r="AJ316" i="8"/>
  <c r="AJ317" i="8"/>
  <c r="AJ318" i="8"/>
  <c r="AJ319" i="8"/>
  <c r="AJ320" i="8"/>
  <c r="AJ321" i="8"/>
  <c r="AJ322" i="8"/>
  <c r="AJ323" i="8"/>
  <c r="AJ324" i="8"/>
  <c r="AJ325" i="8"/>
  <c r="AJ326" i="8"/>
  <c r="AJ327" i="8"/>
  <c r="AJ328" i="8"/>
  <c r="AJ329" i="8"/>
  <c r="AJ330" i="8"/>
  <c r="AJ331" i="8"/>
  <c r="AJ332" i="8"/>
  <c r="AJ333" i="8"/>
  <c r="AJ334" i="8"/>
  <c r="AJ335" i="8"/>
  <c r="AJ336" i="8"/>
  <c r="AJ337" i="8"/>
  <c r="AJ338" i="8"/>
  <c r="AJ339" i="8"/>
  <c r="AJ340" i="8"/>
  <c r="AJ341" i="8"/>
  <c r="AJ342" i="8"/>
  <c r="AJ343" i="8"/>
  <c r="AJ344" i="8"/>
  <c r="AJ345" i="8"/>
  <c r="AJ346" i="8"/>
  <c r="AJ347" i="8"/>
  <c r="AJ348" i="8"/>
  <c r="AJ349" i="8"/>
  <c r="AJ350" i="8"/>
  <c r="AJ351" i="8"/>
  <c r="AJ352" i="8"/>
  <c r="AJ353" i="8"/>
  <c r="AJ354" i="8"/>
  <c r="AJ355" i="8"/>
  <c r="AJ356" i="8"/>
  <c r="AJ357" i="8"/>
  <c r="AJ358" i="8"/>
  <c r="AJ359" i="8"/>
  <c r="AJ360" i="8"/>
  <c r="AJ361" i="8"/>
  <c r="AJ362" i="8"/>
  <c r="AJ363" i="8"/>
  <c r="AJ364" i="8"/>
  <c r="AJ365" i="8"/>
  <c r="AJ366" i="8"/>
  <c r="AJ367" i="8"/>
  <c r="AJ368" i="8"/>
  <c r="AJ369" i="8"/>
  <c r="AJ370" i="8"/>
  <c r="AJ371" i="8"/>
  <c r="AJ372" i="8"/>
  <c r="AJ373" i="8"/>
  <c r="AJ374" i="8"/>
  <c r="AJ375" i="8"/>
  <c r="AJ376" i="8"/>
  <c r="AJ377" i="8"/>
  <c r="AJ378" i="8"/>
  <c r="AJ379" i="8"/>
  <c r="AJ380" i="8"/>
  <c r="AJ381" i="8"/>
  <c r="AJ382" i="8"/>
  <c r="AJ383" i="8"/>
  <c r="AJ384" i="8"/>
  <c r="AJ385" i="8"/>
  <c r="AJ386" i="8"/>
  <c r="AJ387" i="8"/>
  <c r="AJ388" i="8"/>
  <c r="AJ389" i="8"/>
  <c r="AJ390" i="8"/>
  <c r="AJ391" i="8"/>
  <c r="AJ392" i="8"/>
  <c r="AJ393" i="8"/>
  <c r="AJ394" i="8"/>
  <c r="AJ395" i="8"/>
  <c r="AJ396" i="8"/>
  <c r="AJ397" i="8"/>
  <c r="AJ398" i="8"/>
  <c r="AJ399" i="8"/>
  <c r="AJ400" i="8"/>
  <c r="AJ401" i="8"/>
  <c r="AJ402" i="8"/>
  <c r="AJ403" i="8"/>
  <c r="AJ404" i="8"/>
  <c r="AJ405" i="8"/>
  <c r="AJ406" i="8"/>
  <c r="AJ407" i="8"/>
  <c r="AJ408" i="8"/>
  <c r="AJ409" i="8"/>
  <c r="AJ410" i="8"/>
  <c r="AJ411" i="8"/>
  <c r="AJ412" i="8"/>
  <c r="AJ413" i="8"/>
  <c r="AJ414" i="8"/>
  <c r="AJ415" i="8"/>
  <c r="AJ416" i="8"/>
  <c r="AJ417" i="8"/>
  <c r="AJ418" i="8"/>
  <c r="AJ419" i="8"/>
  <c r="AJ420" i="8"/>
  <c r="AJ421" i="8"/>
  <c r="AJ422" i="8"/>
  <c r="AJ423" i="8"/>
  <c r="AJ424" i="8"/>
  <c r="AJ425" i="8"/>
  <c r="AJ426" i="8"/>
  <c r="AJ427" i="8"/>
  <c r="AJ428" i="8"/>
  <c r="AJ429" i="8"/>
  <c r="AJ430" i="8"/>
  <c r="AJ431" i="8"/>
  <c r="AJ432" i="8"/>
  <c r="AJ433" i="8"/>
  <c r="AJ434" i="8"/>
  <c r="AJ435" i="8"/>
  <c r="AJ436" i="8"/>
  <c r="AJ437" i="8"/>
  <c r="AJ438" i="8"/>
  <c r="AJ439" i="8"/>
  <c r="AJ440" i="8"/>
  <c r="AJ441" i="8"/>
  <c r="AJ442" i="8"/>
  <c r="AJ443" i="8"/>
  <c r="AJ444" i="8"/>
  <c r="AJ445" i="8"/>
  <c r="AJ446" i="8"/>
  <c r="AJ447" i="8"/>
  <c r="AJ448" i="8"/>
  <c r="AJ449" i="8"/>
  <c r="AJ450" i="8"/>
  <c r="AJ451" i="8"/>
  <c r="AJ452" i="8"/>
  <c r="AJ453" i="8"/>
  <c r="AJ454" i="8"/>
  <c r="AJ455" i="8"/>
  <c r="AJ456" i="8"/>
  <c r="AJ457" i="8"/>
  <c r="AJ458" i="8"/>
  <c r="AJ459" i="8"/>
  <c r="AJ460" i="8"/>
  <c r="AJ461" i="8"/>
  <c r="AJ462" i="8"/>
  <c r="AJ463" i="8"/>
  <c r="AJ464" i="8"/>
  <c r="AJ465" i="8"/>
  <c r="AJ466" i="8"/>
  <c r="AJ467" i="8"/>
  <c r="AJ468" i="8"/>
  <c r="AJ469" i="8"/>
  <c r="AJ470" i="8"/>
  <c r="AJ471" i="8"/>
  <c r="AJ472" i="8"/>
  <c r="AJ473" i="8"/>
  <c r="AJ474" i="8"/>
  <c r="AJ475" i="8"/>
  <c r="AJ476" i="8"/>
  <c r="AJ477" i="8"/>
  <c r="AJ478" i="8"/>
  <c r="AJ479" i="8"/>
  <c r="AJ480" i="8"/>
  <c r="AJ481" i="8"/>
  <c r="AJ482" i="8"/>
  <c r="AJ483" i="8"/>
  <c r="AJ484" i="8"/>
  <c r="AJ485" i="8"/>
  <c r="AJ486" i="8"/>
  <c r="AJ487" i="8"/>
  <c r="AJ488" i="8"/>
  <c r="AJ489" i="8"/>
  <c r="AJ490" i="8"/>
  <c r="AJ491" i="8"/>
  <c r="AJ492" i="8"/>
  <c r="AJ493" i="8"/>
  <c r="AJ494" i="8"/>
  <c r="AJ495" i="8"/>
  <c r="AJ496" i="8"/>
  <c r="AJ497" i="8"/>
  <c r="AJ498" i="8"/>
  <c r="AJ499" i="8"/>
  <c r="AJ500" i="8"/>
  <c r="AJ501" i="8"/>
  <c r="AJ502" i="8"/>
  <c r="AJ503" i="8"/>
  <c r="AJ504" i="8"/>
  <c r="AJ505" i="8"/>
  <c r="AJ506" i="8"/>
  <c r="AJ507" i="8"/>
  <c r="AJ508" i="8"/>
  <c r="AJ509" i="8"/>
  <c r="AJ510" i="8"/>
  <c r="AJ511" i="8"/>
  <c r="AJ512" i="8"/>
  <c r="AJ513" i="8"/>
  <c r="AJ514" i="8"/>
  <c r="AJ515" i="8"/>
  <c r="AJ516" i="8"/>
  <c r="AJ517" i="8"/>
  <c r="AJ518" i="8"/>
  <c r="AJ519" i="8"/>
  <c r="AJ520" i="8"/>
  <c r="AJ521" i="8"/>
  <c r="AJ522" i="8"/>
  <c r="AJ523" i="8"/>
  <c r="AJ524" i="8"/>
  <c r="AJ525" i="8"/>
  <c r="AJ526" i="8"/>
  <c r="AJ527" i="8"/>
  <c r="AJ528" i="8"/>
  <c r="AJ529" i="8"/>
  <c r="AJ530" i="8"/>
  <c r="AJ531" i="8"/>
  <c r="AJ532" i="8"/>
  <c r="AJ533" i="8"/>
  <c r="AJ534" i="8"/>
  <c r="AJ535" i="8"/>
  <c r="AJ536" i="8"/>
  <c r="AJ537" i="8"/>
  <c r="AJ538" i="8"/>
  <c r="AJ539" i="8"/>
  <c r="AJ540" i="8"/>
  <c r="AJ541" i="8"/>
  <c r="AJ542" i="8"/>
  <c r="AJ543" i="8"/>
  <c r="AJ544" i="8"/>
  <c r="AJ545" i="8"/>
  <c r="AJ546" i="8"/>
  <c r="AJ547" i="8"/>
  <c r="AJ548" i="8"/>
  <c r="AJ549" i="8"/>
  <c r="AJ550" i="8"/>
  <c r="G54" i="6"/>
  <c r="G55" i="6"/>
  <c r="G56" i="6"/>
  <c r="G57" i="6"/>
  <c r="G58" i="6"/>
  <c r="G59" i="6"/>
  <c r="G60" i="6"/>
  <c r="G61" i="6"/>
  <c r="G62" i="6"/>
  <c r="G63" i="6"/>
  <c r="G64" i="6"/>
  <c r="G65" i="6"/>
  <c r="G66" i="6"/>
  <c r="G67" i="6"/>
  <c r="G68" i="6"/>
  <c r="G69" i="6"/>
  <c r="G70" i="6"/>
  <c r="G71" i="6"/>
  <c r="G72" i="6"/>
  <c r="G73" i="6"/>
  <c r="G74" i="6"/>
  <c r="G75" i="6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97" i="6"/>
  <c r="G98" i="6"/>
  <c r="G99" i="6"/>
  <c r="G100" i="6"/>
  <c r="G101" i="6"/>
  <c r="G102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G128" i="6"/>
  <c r="G129" i="6"/>
  <c r="G130" i="6"/>
  <c r="G131" i="6"/>
  <c r="G132" i="6"/>
  <c r="G133" i="6"/>
  <c r="G134" i="6"/>
  <c r="G135" i="6"/>
  <c r="G136" i="6"/>
  <c r="G137" i="6"/>
  <c r="G138" i="6"/>
  <c r="G139" i="6"/>
  <c r="G140" i="6"/>
  <c r="G141" i="6"/>
  <c r="G142" i="6"/>
  <c r="G143" i="6"/>
  <c r="G144" i="6"/>
  <c r="G145" i="6"/>
  <c r="G146" i="6"/>
  <c r="G147" i="6"/>
  <c r="G148" i="6"/>
  <c r="G149" i="6"/>
  <c r="G150" i="6"/>
  <c r="G151" i="6"/>
  <c r="G152" i="6"/>
  <c r="G153" i="6"/>
  <c r="G154" i="6"/>
  <c r="G155" i="6"/>
  <c r="G156" i="6"/>
  <c r="G157" i="6"/>
  <c r="G158" i="6"/>
  <c r="G159" i="6"/>
  <c r="G160" i="6"/>
  <c r="G161" i="6"/>
  <c r="G162" i="6"/>
  <c r="G163" i="6"/>
  <c r="G164" i="6"/>
  <c r="G165" i="6"/>
  <c r="G166" i="6"/>
  <c r="G167" i="6"/>
  <c r="G168" i="6"/>
  <c r="G169" i="6"/>
  <c r="G170" i="6"/>
  <c r="G171" i="6"/>
  <c r="G172" i="6"/>
  <c r="G173" i="6"/>
  <c r="G174" i="6"/>
  <c r="G175" i="6"/>
  <c r="G176" i="6"/>
  <c r="G177" i="6"/>
  <c r="G178" i="6"/>
  <c r="G179" i="6"/>
  <c r="G180" i="6"/>
  <c r="G181" i="6"/>
  <c r="G182" i="6"/>
  <c r="G183" i="6"/>
  <c r="G184" i="6"/>
  <c r="G185" i="6"/>
  <c r="G186" i="6"/>
  <c r="G187" i="6"/>
  <c r="G188" i="6"/>
  <c r="G189" i="6"/>
  <c r="G190" i="6"/>
  <c r="G191" i="6"/>
  <c r="G192" i="6"/>
  <c r="G193" i="6"/>
  <c r="G194" i="6"/>
  <c r="G195" i="6"/>
  <c r="G196" i="6"/>
  <c r="G197" i="6"/>
  <c r="G198" i="6"/>
  <c r="G199" i="6"/>
  <c r="G200" i="6"/>
  <c r="G201" i="6"/>
  <c r="G202" i="6"/>
  <c r="G203" i="6"/>
  <c r="G204" i="6"/>
  <c r="G205" i="6"/>
  <c r="G206" i="6"/>
  <c r="G207" i="6"/>
  <c r="G208" i="6"/>
  <c r="G209" i="6"/>
  <c r="G210" i="6"/>
  <c r="G211" i="6"/>
  <c r="G212" i="6"/>
  <c r="G213" i="6"/>
  <c r="G214" i="6"/>
  <c r="G215" i="6"/>
  <c r="G216" i="6"/>
  <c r="G217" i="6"/>
  <c r="G218" i="6"/>
  <c r="G219" i="6"/>
  <c r="G220" i="6"/>
  <c r="G221" i="6"/>
  <c r="G222" i="6"/>
  <c r="G223" i="6"/>
  <c r="G224" i="6"/>
  <c r="G225" i="6"/>
  <c r="G226" i="6"/>
  <c r="G227" i="6"/>
  <c r="G228" i="6"/>
  <c r="G229" i="6"/>
  <c r="G230" i="6"/>
  <c r="G231" i="6"/>
  <c r="G232" i="6"/>
  <c r="G233" i="6"/>
  <c r="G234" i="6"/>
  <c r="G235" i="6"/>
  <c r="G236" i="6"/>
  <c r="G237" i="6"/>
  <c r="G238" i="6"/>
  <c r="G239" i="6"/>
  <c r="G240" i="6"/>
  <c r="G241" i="6"/>
  <c r="G242" i="6"/>
  <c r="G243" i="6"/>
  <c r="G244" i="6"/>
  <c r="G245" i="6"/>
  <c r="G246" i="6"/>
  <c r="G247" i="6"/>
  <c r="G248" i="6"/>
  <c r="G249" i="6"/>
  <c r="G250" i="6"/>
  <c r="G251" i="6"/>
  <c r="G252" i="6"/>
  <c r="G253" i="6"/>
  <c r="G254" i="6"/>
  <c r="G255" i="6"/>
  <c r="G256" i="6"/>
  <c r="G257" i="6"/>
  <c r="G258" i="6"/>
  <c r="G259" i="6"/>
  <c r="G260" i="6"/>
  <c r="G261" i="6"/>
  <c r="G262" i="6"/>
  <c r="G263" i="6"/>
  <c r="G264" i="6"/>
  <c r="G265" i="6"/>
  <c r="G266" i="6"/>
  <c r="G267" i="6"/>
  <c r="G268" i="6"/>
  <c r="G269" i="6"/>
  <c r="G270" i="6"/>
  <c r="G271" i="6"/>
  <c r="G272" i="6"/>
  <c r="G273" i="6"/>
  <c r="G274" i="6"/>
  <c r="G275" i="6"/>
  <c r="G276" i="6"/>
  <c r="G277" i="6"/>
  <c r="G278" i="6"/>
  <c r="G279" i="6"/>
  <c r="G280" i="6"/>
  <c r="G281" i="6"/>
  <c r="G282" i="6"/>
  <c r="G283" i="6"/>
  <c r="G284" i="6"/>
  <c r="G285" i="6"/>
  <c r="G286" i="6"/>
  <c r="G287" i="6"/>
  <c r="G288" i="6"/>
  <c r="G289" i="6"/>
  <c r="G290" i="6"/>
  <c r="G291" i="6"/>
  <c r="G292" i="6"/>
  <c r="G293" i="6"/>
  <c r="G294" i="6"/>
  <c r="G295" i="6"/>
  <c r="G296" i="6"/>
  <c r="G297" i="6"/>
  <c r="G298" i="6"/>
  <c r="G299" i="6"/>
  <c r="G300" i="6"/>
  <c r="G301" i="6"/>
  <c r="G302" i="6"/>
  <c r="G303" i="6"/>
  <c r="G304" i="6"/>
  <c r="G305" i="6"/>
  <c r="G306" i="6"/>
  <c r="G307" i="6"/>
  <c r="G308" i="6"/>
  <c r="G309" i="6"/>
  <c r="G310" i="6"/>
  <c r="G311" i="6"/>
  <c r="G312" i="6"/>
  <c r="G313" i="6"/>
  <c r="G314" i="6"/>
  <c r="G315" i="6"/>
  <c r="G316" i="6"/>
  <c r="G317" i="6"/>
  <c r="G318" i="6"/>
  <c r="G319" i="6"/>
  <c r="G320" i="6"/>
  <c r="G321" i="6"/>
  <c r="G322" i="6"/>
  <c r="G323" i="6"/>
  <c r="G324" i="6"/>
  <c r="G325" i="6"/>
  <c r="G326" i="6"/>
  <c r="G327" i="6"/>
  <c r="G328" i="6"/>
  <c r="G329" i="6"/>
  <c r="G330" i="6"/>
  <c r="G331" i="6"/>
  <c r="G332" i="6"/>
  <c r="G333" i="6"/>
  <c r="G334" i="6"/>
  <c r="G335" i="6"/>
  <c r="G336" i="6"/>
  <c r="G337" i="6"/>
  <c r="G338" i="6"/>
  <c r="G339" i="6"/>
  <c r="G340" i="6"/>
  <c r="G341" i="6"/>
  <c r="G342" i="6"/>
  <c r="G343" i="6"/>
  <c r="G344" i="6"/>
  <c r="G345" i="6"/>
  <c r="G346" i="6"/>
  <c r="G347" i="6"/>
  <c r="G348" i="6"/>
  <c r="G349" i="6"/>
  <c r="G350" i="6"/>
  <c r="G351" i="6"/>
  <c r="G352" i="6"/>
  <c r="G353" i="6"/>
  <c r="G354" i="6"/>
  <c r="G355" i="6"/>
  <c r="G356" i="6"/>
  <c r="G357" i="6"/>
  <c r="G358" i="6"/>
  <c r="G359" i="6"/>
  <c r="G360" i="6"/>
  <c r="G361" i="6"/>
  <c r="G362" i="6"/>
  <c r="G363" i="6"/>
  <c r="G364" i="6"/>
  <c r="G365" i="6"/>
  <c r="G366" i="6"/>
  <c r="G367" i="6"/>
  <c r="G368" i="6"/>
  <c r="G369" i="6"/>
  <c r="G370" i="6"/>
  <c r="G371" i="6"/>
  <c r="G372" i="6"/>
  <c r="G373" i="6"/>
  <c r="G374" i="6"/>
  <c r="G375" i="6"/>
  <c r="G376" i="6"/>
  <c r="G377" i="6"/>
  <c r="G378" i="6"/>
  <c r="G379" i="6"/>
  <c r="G380" i="6"/>
  <c r="G381" i="6"/>
  <c r="G382" i="6"/>
  <c r="G383" i="6"/>
  <c r="G384" i="6"/>
  <c r="G385" i="6"/>
  <c r="G386" i="6"/>
  <c r="G387" i="6"/>
  <c r="G388" i="6"/>
  <c r="G389" i="6"/>
  <c r="G390" i="6"/>
  <c r="G391" i="6"/>
  <c r="G392" i="6"/>
  <c r="G393" i="6"/>
  <c r="G394" i="6"/>
  <c r="G395" i="6"/>
  <c r="G396" i="6"/>
  <c r="G397" i="6"/>
  <c r="G398" i="6"/>
  <c r="G399" i="6"/>
  <c r="G400" i="6"/>
  <c r="G401" i="6"/>
  <c r="G402" i="6"/>
  <c r="G403" i="6"/>
  <c r="G404" i="6"/>
  <c r="G405" i="6"/>
  <c r="G406" i="6"/>
  <c r="G407" i="6"/>
  <c r="G408" i="6"/>
  <c r="G409" i="6"/>
  <c r="G410" i="6"/>
  <c r="G411" i="6"/>
  <c r="G412" i="6"/>
  <c r="G413" i="6"/>
  <c r="G414" i="6"/>
  <c r="G415" i="6"/>
  <c r="G416" i="6"/>
  <c r="G417" i="6"/>
  <c r="G418" i="6"/>
  <c r="G419" i="6"/>
  <c r="G420" i="6"/>
  <c r="G421" i="6"/>
  <c r="G422" i="6"/>
  <c r="G423" i="6"/>
  <c r="G424" i="6"/>
  <c r="G425" i="6"/>
  <c r="G426" i="6"/>
  <c r="G427" i="6"/>
  <c r="G428" i="6"/>
  <c r="G429" i="6"/>
  <c r="G430" i="6"/>
  <c r="G431" i="6"/>
  <c r="G432" i="6"/>
  <c r="G433" i="6"/>
  <c r="G434" i="6"/>
  <c r="G435" i="6"/>
  <c r="G436" i="6"/>
  <c r="G437" i="6"/>
  <c r="G438" i="6"/>
  <c r="G439" i="6"/>
  <c r="G440" i="6"/>
  <c r="G441" i="6"/>
  <c r="G442" i="6"/>
  <c r="G443" i="6"/>
  <c r="G444" i="6"/>
  <c r="G445" i="6"/>
  <c r="G446" i="6"/>
  <c r="G447" i="6"/>
  <c r="G448" i="6"/>
  <c r="G449" i="6"/>
  <c r="G450" i="6"/>
  <c r="G451" i="6"/>
  <c r="G452" i="6"/>
  <c r="G453" i="6"/>
  <c r="G454" i="6"/>
  <c r="G455" i="6"/>
  <c r="G456" i="6"/>
  <c r="G457" i="6"/>
  <c r="G458" i="6"/>
  <c r="G459" i="6"/>
  <c r="G460" i="6"/>
  <c r="G461" i="6"/>
  <c r="G462" i="6"/>
  <c r="G463" i="6"/>
  <c r="G464" i="6"/>
  <c r="G465" i="6"/>
  <c r="G466" i="6"/>
  <c r="G467" i="6"/>
  <c r="G468" i="6"/>
  <c r="G469" i="6"/>
  <c r="G470" i="6"/>
  <c r="G471" i="6"/>
  <c r="G472" i="6"/>
  <c r="G473" i="6"/>
  <c r="G474" i="6"/>
  <c r="G475" i="6"/>
  <c r="G476" i="6"/>
  <c r="G477" i="6"/>
  <c r="G478" i="6"/>
  <c r="G479" i="6"/>
  <c r="G480" i="6"/>
  <c r="G481" i="6"/>
  <c r="G482" i="6"/>
  <c r="G483" i="6"/>
  <c r="G484" i="6"/>
  <c r="G485" i="6"/>
  <c r="G486" i="6"/>
  <c r="G487" i="6"/>
  <c r="G488" i="6"/>
  <c r="G489" i="6"/>
  <c r="G490" i="6"/>
  <c r="G491" i="6"/>
  <c r="G492" i="6"/>
  <c r="G493" i="6"/>
  <c r="G494" i="6"/>
  <c r="G495" i="6"/>
  <c r="G496" i="6"/>
  <c r="G497" i="6"/>
  <c r="G498" i="6"/>
  <c r="G499" i="6"/>
  <c r="G500" i="6"/>
  <c r="G501" i="6"/>
  <c r="G502" i="6"/>
  <c r="G503" i="6"/>
  <c r="G504" i="6"/>
  <c r="G505" i="6"/>
  <c r="G506" i="6"/>
  <c r="G507" i="6"/>
  <c r="G508" i="6"/>
  <c r="G509" i="6"/>
  <c r="G510" i="6"/>
  <c r="G511" i="6"/>
  <c r="G512" i="6"/>
  <c r="G513" i="6"/>
  <c r="G514" i="6"/>
  <c r="G515" i="6"/>
  <c r="G516" i="6"/>
  <c r="G517" i="6"/>
  <c r="G518" i="6"/>
  <c r="G519" i="6"/>
  <c r="G520" i="6"/>
  <c r="G521" i="6"/>
  <c r="G522" i="6"/>
  <c r="G523" i="6"/>
  <c r="G524" i="6"/>
  <c r="G525" i="6"/>
  <c r="G526" i="6"/>
  <c r="G527" i="6"/>
  <c r="G528" i="6"/>
  <c r="G529" i="6"/>
  <c r="G530" i="6"/>
  <c r="G531" i="6"/>
  <c r="G532" i="6"/>
  <c r="G533" i="6"/>
  <c r="G534" i="6"/>
  <c r="G535" i="6"/>
  <c r="G536" i="6"/>
  <c r="G537" i="6"/>
  <c r="G538" i="6"/>
  <c r="G539" i="6"/>
  <c r="G540" i="6"/>
  <c r="G541" i="6"/>
  <c r="G542" i="6"/>
  <c r="G543" i="6"/>
  <c r="G544" i="6"/>
  <c r="G545" i="6"/>
  <c r="G546" i="6"/>
  <c r="G547" i="6"/>
  <c r="G548" i="6"/>
  <c r="G549" i="6"/>
  <c r="G550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N97" i="6"/>
  <c r="N98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N111" i="6"/>
  <c r="N112" i="6"/>
  <c r="N113" i="6"/>
  <c r="N114" i="6"/>
  <c r="N115" i="6"/>
  <c r="N116" i="6"/>
  <c r="N117" i="6"/>
  <c r="N118" i="6"/>
  <c r="N119" i="6"/>
  <c r="N120" i="6"/>
  <c r="N121" i="6"/>
  <c r="N122" i="6"/>
  <c r="N123" i="6"/>
  <c r="N124" i="6"/>
  <c r="N125" i="6"/>
  <c r="N126" i="6"/>
  <c r="N127" i="6"/>
  <c r="N128" i="6"/>
  <c r="N129" i="6"/>
  <c r="N130" i="6"/>
  <c r="N131" i="6"/>
  <c r="N132" i="6"/>
  <c r="N133" i="6"/>
  <c r="N134" i="6"/>
  <c r="N135" i="6"/>
  <c r="N136" i="6"/>
  <c r="N137" i="6"/>
  <c r="N138" i="6"/>
  <c r="N139" i="6"/>
  <c r="N140" i="6"/>
  <c r="N141" i="6"/>
  <c r="N142" i="6"/>
  <c r="N143" i="6"/>
  <c r="N144" i="6"/>
  <c r="N145" i="6"/>
  <c r="N146" i="6"/>
  <c r="N147" i="6"/>
  <c r="N148" i="6"/>
  <c r="N149" i="6"/>
  <c r="N150" i="6"/>
  <c r="N151" i="6"/>
  <c r="N152" i="6"/>
  <c r="N153" i="6"/>
  <c r="N154" i="6"/>
  <c r="N155" i="6"/>
  <c r="N156" i="6"/>
  <c r="N157" i="6"/>
  <c r="N158" i="6"/>
  <c r="N159" i="6"/>
  <c r="N160" i="6"/>
  <c r="N161" i="6"/>
  <c r="N162" i="6"/>
  <c r="N163" i="6"/>
  <c r="N164" i="6"/>
  <c r="N165" i="6"/>
  <c r="N166" i="6"/>
  <c r="N167" i="6"/>
  <c r="N168" i="6"/>
  <c r="N169" i="6"/>
  <c r="N170" i="6"/>
  <c r="N171" i="6"/>
  <c r="N172" i="6"/>
  <c r="N173" i="6"/>
  <c r="N174" i="6"/>
  <c r="N175" i="6"/>
  <c r="N176" i="6"/>
  <c r="N177" i="6"/>
  <c r="N178" i="6"/>
  <c r="N179" i="6"/>
  <c r="N180" i="6"/>
  <c r="N181" i="6"/>
  <c r="N182" i="6"/>
  <c r="N183" i="6"/>
  <c r="N184" i="6"/>
  <c r="N185" i="6"/>
  <c r="N186" i="6"/>
  <c r="N187" i="6"/>
  <c r="N188" i="6"/>
  <c r="N189" i="6"/>
  <c r="N190" i="6"/>
  <c r="N191" i="6"/>
  <c r="N192" i="6"/>
  <c r="N193" i="6"/>
  <c r="N194" i="6"/>
  <c r="N195" i="6"/>
  <c r="N196" i="6"/>
  <c r="N197" i="6"/>
  <c r="N198" i="6"/>
  <c r="N199" i="6"/>
  <c r="N200" i="6"/>
  <c r="N201" i="6"/>
  <c r="N202" i="6"/>
  <c r="N203" i="6"/>
  <c r="N204" i="6"/>
  <c r="N205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226" i="6"/>
  <c r="N227" i="6"/>
  <c r="N228" i="6"/>
  <c r="N229" i="6"/>
  <c r="N230" i="6"/>
  <c r="N231" i="6"/>
  <c r="N232" i="6"/>
  <c r="N233" i="6"/>
  <c r="N234" i="6"/>
  <c r="N235" i="6"/>
  <c r="N236" i="6"/>
  <c r="N237" i="6"/>
  <c r="N238" i="6"/>
  <c r="N239" i="6"/>
  <c r="N240" i="6"/>
  <c r="N241" i="6"/>
  <c r="N242" i="6"/>
  <c r="N243" i="6"/>
  <c r="N244" i="6"/>
  <c r="N245" i="6"/>
  <c r="N246" i="6"/>
  <c r="N247" i="6"/>
  <c r="N248" i="6"/>
  <c r="N249" i="6"/>
  <c r="N250" i="6"/>
  <c r="N251" i="6"/>
  <c r="N252" i="6"/>
  <c r="N253" i="6"/>
  <c r="N254" i="6"/>
  <c r="N255" i="6"/>
  <c r="N256" i="6"/>
  <c r="N257" i="6"/>
  <c r="N258" i="6"/>
  <c r="N259" i="6"/>
  <c r="N260" i="6"/>
  <c r="N261" i="6"/>
  <c r="N262" i="6"/>
  <c r="N263" i="6"/>
  <c r="N264" i="6"/>
  <c r="N265" i="6"/>
  <c r="N266" i="6"/>
  <c r="N267" i="6"/>
  <c r="N268" i="6"/>
  <c r="N269" i="6"/>
  <c r="N270" i="6"/>
  <c r="N271" i="6"/>
  <c r="N272" i="6"/>
  <c r="N273" i="6"/>
  <c r="N274" i="6"/>
  <c r="N275" i="6"/>
  <c r="N276" i="6"/>
  <c r="N277" i="6"/>
  <c r="N278" i="6"/>
  <c r="N279" i="6"/>
  <c r="N280" i="6"/>
  <c r="N281" i="6"/>
  <c r="N282" i="6"/>
  <c r="N283" i="6"/>
  <c r="N284" i="6"/>
  <c r="N285" i="6"/>
  <c r="N286" i="6"/>
  <c r="N287" i="6"/>
  <c r="N288" i="6"/>
  <c r="N289" i="6"/>
  <c r="N290" i="6"/>
  <c r="N291" i="6"/>
  <c r="N292" i="6"/>
  <c r="N293" i="6"/>
  <c r="N294" i="6"/>
  <c r="N295" i="6"/>
  <c r="N296" i="6"/>
  <c r="N297" i="6"/>
  <c r="N298" i="6"/>
  <c r="N299" i="6"/>
  <c r="N300" i="6"/>
  <c r="N301" i="6"/>
  <c r="N302" i="6"/>
  <c r="N303" i="6"/>
  <c r="N304" i="6"/>
  <c r="N305" i="6"/>
  <c r="N306" i="6"/>
  <c r="N307" i="6"/>
  <c r="N308" i="6"/>
  <c r="N309" i="6"/>
  <c r="N310" i="6"/>
  <c r="N311" i="6"/>
  <c r="N312" i="6"/>
  <c r="N313" i="6"/>
  <c r="N314" i="6"/>
  <c r="N315" i="6"/>
  <c r="N316" i="6"/>
  <c r="N317" i="6"/>
  <c r="N318" i="6"/>
  <c r="N319" i="6"/>
  <c r="N320" i="6"/>
  <c r="N321" i="6"/>
  <c r="N322" i="6"/>
  <c r="N323" i="6"/>
  <c r="N324" i="6"/>
  <c r="N325" i="6"/>
  <c r="N326" i="6"/>
  <c r="N327" i="6"/>
  <c r="N328" i="6"/>
  <c r="N329" i="6"/>
  <c r="N330" i="6"/>
  <c r="N331" i="6"/>
  <c r="N332" i="6"/>
  <c r="N333" i="6"/>
  <c r="N334" i="6"/>
  <c r="N335" i="6"/>
  <c r="N336" i="6"/>
  <c r="N337" i="6"/>
  <c r="N338" i="6"/>
  <c r="N339" i="6"/>
  <c r="N340" i="6"/>
  <c r="N341" i="6"/>
  <c r="N342" i="6"/>
  <c r="N343" i="6"/>
  <c r="N344" i="6"/>
  <c r="N345" i="6"/>
  <c r="N346" i="6"/>
  <c r="N347" i="6"/>
  <c r="N348" i="6"/>
  <c r="N349" i="6"/>
  <c r="N350" i="6"/>
  <c r="N351" i="6"/>
  <c r="N352" i="6"/>
  <c r="N353" i="6"/>
  <c r="N354" i="6"/>
  <c r="N355" i="6"/>
  <c r="N356" i="6"/>
  <c r="N357" i="6"/>
  <c r="N358" i="6"/>
  <c r="N359" i="6"/>
  <c r="N360" i="6"/>
  <c r="N361" i="6"/>
  <c r="N362" i="6"/>
  <c r="N363" i="6"/>
  <c r="N364" i="6"/>
  <c r="N365" i="6"/>
  <c r="N366" i="6"/>
  <c r="N367" i="6"/>
  <c r="N368" i="6"/>
  <c r="N369" i="6"/>
  <c r="N370" i="6"/>
  <c r="N371" i="6"/>
  <c r="N372" i="6"/>
  <c r="N373" i="6"/>
  <c r="N374" i="6"/>
  <c r="N375" i="6"/>
  <c r="N376" i="6"/>
  <c r="N377" i="6"/>
  <c r="N378" i="6"/>
  <c r="N379" i="6"/>
  <c r="N380" i="6"/>
  <c r="N381" i="6"/>
  <c r="N382" i="6"/>
  <c r="N383" i="6"/>
  <c r="N384" i="6"/>
  <c r="N385" i="6"/>
  <c r="N386" i="6"/>
  <c r="N387" i="6"/>
  <c r="N388" i="6"/>
  <c r="N389" i="6"/>
  <c r="N390" i="6"/>
  <c r="N391" i="6"/>
  <c r="N392" i="6"/>
  <c r="N393" i="6"/>
  <c r="N394" i="6"/>
  <c r="N395" i="6"/>
  <c r="N396" i="6"/>
  <c r="N397" i="6"/>
  <c r="N398" i="6"/>
  <c r="N399" i="6"/>
  <c r="N400" i="6"/>
  <c r="N401" i="6"/>
  <c r="N402" i="6"/>
  <c r="N403" i="6"/>
  <c r="N404" i="6"/>
  <c r="N405" i="6"/>
  <c r="N406" i="6"/>
  <c r="N407" i="6"/>
  <c r="N408" i="6"/>
  <c r="N409" i="6"/>
  <c r="N410" i="6"/>
  <c r="N411" i="6"/>
  <c r="N412" i="6"/>
  <c r="N413" i="6"/>
  <c r="N414" i="6"/>
  <c r="N415" i="6"/>
  <c r="N416" i="6"/>
  <c r="N417" i="6"/>
  <c r="N418" i="6"/>
  <c r="N419" i="6"/>
  <c r="N420" i="6"/>
  <c r="N421" i="6"/>
  <c r="N422" i="6"/>
  <c r="N423" i="6"/>
  <c r="N424" i="6"/>
  <c r="N425" i="6"/>
  <c r="N426" i="6"/>
  <c r="N427" i="6"/>
  <c r="N428" i="6"/>
  <c r="N429" i="6"/>
  <c r="N430" i="6"/>
  <c r="N431" i="6"/>
  <c r="N432" i="6"/>
  <c r="N433" i="6"/>
  <c r="N434" i="6"/>
  <c r="N435" i="6"/>
  <c r="N436" i="6"/>
  <c r="N437" i="6"/>
  <c r="N438" i="6"/>
  <c r="N439" i="6"/>
  <c r="N440" i="6"/>
  <c r="N441" i="6"/>
  <c r="N442" i="6"/>
  <c r="N443" i="6"/>
  <c r="N444" i="6"/>
  <c r="N445" i="6"/>
  <c r="N446" i="6"/>
  <c r="N447" i="6"/>
  <c r="N448" i="6"/>
  <c r="N449" i="6"/>
  <c r="N450" i="6"/>
  <c r="N451" i="6"/>
  <c r="N452" i="6"/>
  <c r="N453" i="6"/>
  <c r="N454" i="6"/>
  <c r="N455" i="6"/>
  <c r="N456" i="6"/>
  <c r="N457" i="6"/>
  <c r="N458" i="6"/>
  <c r="N459" i="6"/>
  <c r="N460" i="6"/>
  <c r="N461" i="6"/>
  <c r="N462" i="6"/>
  <c r="N463" i="6"/>
  <c r="N464" i="6"/>
  <c r="N465" i="6"/>
  <c r="N466" i="6"/>
  <c r="N467" i="6"/>
  <c r="N468" i="6"/>
  <c r="N469" i="6"/>
  <c r="N470" i="6"/>
  <c r="N471" i="6"/>
  <c r="N472" i="6"/>
  <c r="N473" i="6"/>
  <c r="N474" i="6"/>
  <c r="N475" i="6"/>
  <c r="N476" i="6"/>
  <c r="N477" i="6"/>
  <c r="N478" i="6"/>
  <c r="N479" i="6"/>
  <c r="N480" i="6"/>
  <c r="N481" i="6"/>
  <c r="N482" i="6"/>
  <c r="N483" i="6"/>
  <c r="N484" i="6"/>
  <c r="N485" i="6"/>
  <c r="N486" i="6"/>
  <c r="N487" i="6"/>
  <c r="N488" i="6"/>
  <c r="N489" i="6"/>
  <c r="N490" i="6"/>
  <c r="N491" i="6"/>
  <c r="N492" i="6"/>
  <c r="N493" i="6"/>
  <c r="N494" i="6"/>
  <c r="N495" i="6"/>
  <c r="N496" i="6"/>
  <c r="N497" i="6"/>
  <c r="N498" i="6"/>
  <c r="N499" i="6"/>
  <c r="N500" i="6"/>
  <c r="N501" i="6"/>
  <c r="N502" i="6"/>
  <c r="N503" i="6"/>
  <c r="N504" i="6"/>
  <c r="N505" i="6"/>
  <c r="N506" i="6"/>
  <c r="N507" i="6"/>
  <c r="N508" i="6"/>
  <c r="N509" i="6"/>
  <c r="N510" i="6"/>
  <c r="N511" i="6"/>
  <c r="N512" i="6"/>
  <c r="N513" i="6"/>
  <c r="N514" i="6"/>
  <c r="N515" i="6"/>
  <c r="N516" i="6"/>
  <c r="N517" i="6"/>
  <c r="N518" i="6"/>
  <c r="N519" i="6"/>
  <c r="N520" i="6"/>
  <c r="N521" i="6"/>
  <c r="N522" i="6"/>
  <c r="N523" i="6"/>
  <c r="N524" i="6"/>
  <c r="N525" i="6"/>
  <c r="N526" i="6"/>
  <c r="N527" i="6"/>
  <c r="N528" i="6"/>
  <c r="N529" i="6"/>
  <c r="N530" i="6"/>
  <c r="N531" i="6"/>
  <c r="N532" i="6"/>
  <c r="N533" i="6"/>
  <c r="N534" i="6"/>
  <c r="N535" i="6"/>
  <c r="N536" i="6"/>
  <c r="N537" i="6"/>
  <c r="N538" i="6"/>
  <c r="N539" i="6"/>
  <c r="N540" i="6"/>
  <c r="N541" i="6"/>
  <c r="N542" i="6"/>
  <c r="N543" i="6"/>
  <c r="N544" i="6"/>
  <c r="N545" i="6"/>
  <c r="N546" i="6"/>
  <c r="N547" i="6"/>
  <c r="N548" i="6"/>
  <c r="N549" i="6"/>
  <c r="N550" i="6"/>
  <c r="X54" i="6"/>
  <c r="X55" i="6"/>
  <c r="X56" i="6"/>
  <c r="X57" i="6"/>
  <c r="X58" i="6"/>
  <c r="X59" i="6"/>
  <c r="X60" i="6"/>
  <c r="X61" i="6"/>
  <c r="X62" i="6"/>
  <c r="X63" i="6"/>
  <c r="X64" i="6"/>
  <c r="X65" i="6"/>
  <c r="X66" i="6"/>
  <c r="X67" i="6"/>
  <c r="X68" i="6"/>
  <c r="X69" i="6"/>
  <c r="X70" i="6"/>
  <c r="X71" i="6"/>
  <c r="X72" i="6"/>
  <c r="X73" i="6"/>
  <c r="X74" i="6"/>
  <c r="X75" i="6"/>
  <c r="X76" i="6"/>
  <c r="X77" i="6"/>
  <c r="X78" i="6"/>
  <c r="X79" i="6"/>
  <c r="X80" i="6"/>
  <c r="X81" i="6"/>
  <c r="X82" i="6"/>
  <c r="X83" i="6"/>
  <c r="X84" i="6"/>
  <c r="X85" i="6"/>
  <c r="X86" i="6"/>
  <c r="X87" i="6"/>
  <c r="X88" i="6"/>
  <c r="X89" i="6"/>
  <c r="X90" i="6"/>
  <c r="X91" i="6"/>
  <c r="X92" i="6"/>
  <c r="X93" i="6"/>
  <c r="X94" i="6"/>
  <c r="X95" i="6"/>
  <c r="X96" i="6"/>
  <c r="X97" i="6"/>
  <c r="X98" i="6"/>
  <c r="X99" i="6"/>
  <c r="X100" i="6"/>
  <c r="X101" i="6"/>
  <c r="X102" i="6"/>
  <c r="X103" i="6"/>
  <c r="X104" i="6"/>
  <c r="X105" i="6"/>
  <c r="X106" i="6"/>
  <c r="X107" i="6"/>
  <c r="X108" i="6"/>
  <c r="X109" i="6"/>
  <c r="X110" i="6"/>
  <c r="X111" i="6"/>
  <c r="X112" i="6"/>
  <c r="X113" i="6"/>
  <c r="X114" i="6"/>
  <c r="X115" i="6"/>
  <c r="X116" i="6"/>
  <c r="X117" i="6"/>
  <c r="X118" i="6"/>
  <c r="X119" i="6"/>
  <c r="X120" i="6"/>
  <c r="X121" i="6"/>
  <c r="X122" i="6"/>
  <c r="X123" i="6"/>
  <c r="X124" i="6"/>
  <c r="X125" i="6"/>
  <c r="X126" i="6"/>
  <c r="X127" i="6"/>
  <c r="X128" i="6"/>
  <c r="X129" i="6"/>
  <c r="X130" i="6"/>
  <c r="X131" i="6"/>
  <c r="X132" i="6"/>
  <c r="X133" i="6"/>
  <c r="X134" i="6"/>
  <c r="X135" i="6"/>
  <c r="X136" i="6"/>
  <c r="X137" i="6"/>
  <c r="X138" i="6"/>
  <c r="X139" i="6"/>
  <c r="X140" i="6"/>
  <c r="X141" i="6"/>
  <c r="X142" i="6"/>
  <c r="X143" i="6"/>
  <c r="X144" i="6"/>
  <c r="X145" i="6"/>
  <c r="X146" i="6"/>
  <c r="X147" i="6"/>
  <c r="X148" i="6"/>
  <c r="X149" i="6"/>
  <c r="X150" i="6"/>
  <c r="X151" i="6"/>
  <c r="X152" i="6"/>
  <c r="X153" i="6"/>
  <c r="X154" i="6"/>
  <c r="X155" i="6"/>
  <c r="X156" i="6"/>
  <c r="X157" i="6"/>
  <c r="X158" i="6"/>
  <c r="X159" i="6"/>
  <c r="X160" i="6"/>
  <c r="X161" i="6"/>
  <c r="X162" i="6"/>
  <c r="X163" i="6"/>
  <c r="X164" i="6"/>
  <c r="X165" i="6"/>
  <c r="X166" i="6"/>
  <c r="X167" i="6"/>
  <c r="X168" i="6"/>
  <c r="X169" i="6"/>
  <c r="X170" i="6"/>
  <c r="X171" i="6"/>
  <c r="X172" i="6"/>
  <c r="X173" i="6"/>
  <c r="X174" i="6"/>
  <c r="X175" i="6"/>
  <c r="X176" i="6"/>
  <c r="X177" i="6"/>
  <c r="X178" i="6"/>
  <c r="X179" i="6"/>
  <c r="X180" i="6"/>
  <c r="X181" i="6"/>
  <c r="X182" i="6"/>
  <c r="X183" i="6"/>
  <c r="X184" i="6"/>
  <c r="X185" i="6"/>
  <c r="X186" i="6"/>
  <c r="X187" i="6"/>
  <c r="X188" i="6"/>
  <c r="X189" i="6"/>
  <c r="X190" i="6"/>
  <c r="X191" i="6"/>
  <c r="X192" i="6"/>
  <c r="X193" i="6"/>
  <c r="X194" i="6"/>
  <c r="X195" i="6"/>
  <c r="X196" i="6"/>
  <c r="X197" i="6"/>
  <c r="X198" i="6"/>
  <c r="X199" i="6"/>
  <c r="X200" i="6"/>
  <c r="X201" i="6"/>
  <c r="X202" i="6"/>
  <c r="X203" i="6"/>
  <c r="X204" i="6"/>
  <c r="X205" i="6"/>
  <c r="X206" i="6"/>
  <c r="X207" i="6"/>
  <c r="X208" i="6"/>
  <c r="X209" i="6"/>
  <c r="X210" i="6"/>
  <c r="X211" i="6"/>
  <c r="X212" i="6"/>
  <c r="X213" i="6"/>
  <c r="X214" i="6"/>
  <c r="X215" i="6"/>
  <c r="X216" i="6"/>
  <c r="X217" i="6"/>
  <c r="X218" i="6"/>
  <c r="X219" i="6"/>
  <c r="X220" i="6"/>
  <c r="X221" i="6"/>
  <c r="X222" i="6"/>
  <c r="X223" i="6"/>
  <c r="X224" i="6"/>
  <c r="X225" i="6"/>
  <c r="X226" i="6"/>
  <c r="X227" i="6"/>
  <c r="X228" i="6"/>
  <c r="X229" i="6"/>
  <c r="X230" i="6"/>
  <c r="X231" i="6"/>
  <c r="X232" i="6"/>
  <c r="X233" i="6"/>
  <c r="X234" i="6"/>
  <c r="X235" i="6"/>
  <c r="X236" i="6"/>
  <c r="X237" i="6"/>
  <c r="X238" i="6"/>
  <c r="X239" i="6"/>
  <c r="X240" i="6"/>
  <c r="X241" i="6"/>
  <c r="X242" i="6"/>
  <c r="X243" i="6"/>
  <c r="X244" i="6"/>
  <c r="X245" i="6"/>
  <c r="X246" i="6"/>
  <c r="X247" i="6"/>
  <c r="X248" i="6"/>
  <c r="X249" i="6"/>
  <c r="X250" i="6"/>
  <c r="X251" i="6"/>
  <c r="X252" i="6"/>
  <c r="X253" i="6"/>
  <c r="X254" i="6"/>
  <c r="X255" i="6"/>
  <c r="X256" i="6"/>
  <c r="X257" i="6"/>
  <c r="X258" i="6"/>
  <c r="X259" i="6"/>
  <c r="X260" i="6"/>
  <c r="X261" i="6"/>
  <c r="X262" i="6"/>
  <c r="X263" i="6"/>
  <c r="X264" i="6"/>
  <c r="X265" i="6"/>
  <c r="X266" i="6"/>
  <c r="X267" i="6"/>
  <c r="X268" i="6"/>
  <c r="X269" i="6"/>
  <c r="X270" i="6"/>
  <c r="X271" i="6"/>
  <c r="X272" i="6"/>
  <c r="X273" i="6"/>
  <c r="X274" i="6"/>
  <c r="X275" i="6"/>
  <c r="X276" i="6"/>
  <c r="X277" i="6"/>
  <c r="X278" i="6"/>
  <c r="X279" i="6"/>
  <c r="X280" i="6"/>
  <c r="X281" i="6"/>
  <c r="X282" i="6"/>
  <c r="X283" i="6"/>
  <c r="X284" i="6"/>
  <c r="X285" i="6"/>
  <c r="X286" i="6"/>
  <c r="X287" i="6"/>
  <c r="X288" i="6"/>
  <c r="X289" i="6"/>
  <c r="X290" i="6"/>
  <c r="X291" i="6"/>
  <c r="X292" i="6"/>
  <c r="X293" i="6"/>
  <c r="X294" i="6"/>
  <c r="X295" i="6"/>
  <c r="X296" i="6"/>
  <c r="X297" i="6"/>
  <c r="X298" i="6"/>
  <c r="X299" i="6"/>
  <c r="X300" i="6"/>
  <c r="X301" i="6"/>
  <c r="X302" i="6"/>
  <c r="X303" i="6"/>
  <c r="X304" i="6"/>
  <c r="X305" i="6"/>
  <c r="X306" i="6"/>
  <c r="X307" i="6"/>
  <c r="X308" i="6"/>
  <c r="X309" i="6"/>
  <c r="X310" i="6"/>
  <c r="X311" i="6"/>
  <c r="X312" i="6"/>
  <c r="X313" i="6"/>
  <c r="X314" i="6"/>
  <c r="X315" i="6"/>
  <c r="X316" i="6"/>
  <c r="X317" i="6"/>
  <c r="X318" i="6"/>
  <c r="X319" i="6"/>
  <c r="X320" i="6"/>
  <c r="X321" i="6"/>
  <c r="X322" i="6"/>
  <c r="X323" i="6"/>
  <c r="X324" i="6"/>
  <c r="X325" i="6"/>
  <c r="X326" i="6"/>
  <c r="X327" i="6"/>
  <c r="X328" i="6"/>
  <c r="X329" i="6"/>
  <c r="X330" i="6"/>
  <c r="X331" i="6"/>
  <c r="X332" i="6"/>
  <c r="X333" i="6"/>
  <c r="X334" i="6"/>
  <c r="X335" i="6"/>
  <c r="X336" i="6"/>
  <c r="X337" i="6"/>
  <c r="X338" i="6"/>
  <c r="X339" i="6"/>
  <c r="X340" i="6"/>
  <c r="X341" i="6"/>
  <c r="X342" i="6"/>
  <c r="X343" i="6"/>
  <c r="X344" i="6"/>
  <c r="X345" i="6"/>
  <c r="X346" i="6"/>
  <c r="X347" i="6"/>
  <c r="X348" i="6"/>
  <c r="X349" i="6"/>
  <c r="X350" i="6"/>
  <c r="X351" i="6"/>
  <c r="X352" i="6"/>
  <c r="X353" i="6"/>
  <c r="X354" i="6"/>
  <c r="X355" i="6"/>
  <c r="X356" i="6"/>
  <c r="X357" i="6"/>
  <c r="X358" i="6"/>
  <c r="X359" i="6"/>
  <c r="X360" i="6"/>
  <c r="X361" i="6"/>
  <c r="X362" i="6"/>
  <c r="X363" i="6"/>
  <c r="X364" i="6"/>
  <c r="X365" i="6"/>
  <c r="X366" i="6"/>
  <c r="X367" i="6"/>
  <c r="X368" i="6"/>
  <c r="X369" i="6"/>
  <c r="X370" i="6"/>
  <c r="X371" i="6"/>
  <c r="X372" i="6"/>
  <c r="X373" i="6"/>
  <c r="X374" i="6"/>
  <c r="X375" i="6"/>
  <c r="X376" i="6"/>
  <c r="X377" i="6"/>
  <c r="X378" i="6"/>
  <c r="X379" i="6"/>
  <c r="X380" i="6"/>
  <c r="X381" i="6"/>
  <c r="X382" i="6"/>
  <c r="X383" i="6"/>
  <c r="X384" i="6"/>
  <c r="X385" i="6"/>
  <c r="X386" i="6"/>
  <c r="X387" i="6"/>
  <c r="X388" i="6"/>
  <c r="X389" i="6"/>
  <c r="X390" i="6"/>
  <c r="X391" i="6"/>
  <c r="X392" i="6"/>
  <c r="X393" i="6"/>
  <c r="X394" i="6"/>
  <c r="X395" i="6"/>
  <c r="X396" i="6"/>
  <c r="X397" i="6"/>
  <c r="X398" i="6"/>
  <c r="X399" i="6"/>
  <c r="X400" i="6"/>
  <c r="X401" i="6"/>
  <c r="X402" i="6"/>
  <c r="X403" i="6"/>
  <c r="X404" i="6"/>
  <c r="X405" i="6"/>
  <c r="X406" i="6"/>
  <c r="X407" i="6"/>
  <c r="X408" i="6"/>
  <c r="X409" i="6"/>
  <c r="X410" i="6"/>
  <c r="X411" i="6"/>
  <c r="X412" i="6"/>
  <c r="X413" i="6"/>
  <c r="X414" i="6"/>
  <c r="X415" i="6"/>
  <c r="X416" i="6"/>
  <c r="X417" i="6"/>
  <c r="X418" i="6"/>
  <c r="X419" i="6"/>
  <c r="X420" i="6"/>
  <c r="X421" i="6"/>
  <c r="X422" i="6"/>
  <c r="X423" i="6"/>
  <c r="X424" i="6"/>
  <c r="X425" i="6"/>
  <c r="X426" i="6"/>
  <c r="X427" i="6"/>
  <c r="X428" i="6"/>
  <c r="X429" i="6"/>
  <c r="X430" i="6"/>
  <c r="X431" i="6"/>
  <c r="X432" i="6"/>
  <c r="X433" i="6"/>
  <c r="X434" i="6"/>
  <c r="X435" i="6"/>
  <c r="X436" i="6"/>
  <c r="X437" i="6"/>
  <c r="X438" i="6"/>
  <c r="X439" i="6"/>
  <c r="X440" i="6"/>
  <c r="X441" i="6"/>
  <c r="X442" i="6"/>
  <c r="X443" i="6"/>
  <c r="X444" i="6"/>
  <c r="X445" i="6"/>
  <c r="X446" i="6"/>
  <c r="X447" i="6"/>
  <c r="X448" i="6"/>
  <c r="X449" i="6"/>
  <c r="X450" i="6"/>
  <c r="X451" i="6"/>
  <c r="X452" i="6"/>
  <c r="X453" i="6"/>
  <c r="X454" i="6"/>
  <c r="X455" i="6"/>
  <c r="X456" i="6"/>
  <c r="X457" i="6"/>
  <c r="X458" i="6"/>
  <c r="X459" i="6"/>
  <c r="X460" i="6"/>
  <c r="X461" i="6"/>
  <c r="X462" i="6"/>
  <c r="X463" i="6"/>
  <c r="X464" i="6"/>
  <c r="X465" i="6"/>
  <c r="X466" i="6"/>
  <c r="X467" i="6"/>
  <c r="X468" i="6"/>
  <c r="X469" i="6"/>
  <c r="X470" i="6"/>
  <c r="X471" i="6"/>
  <c r="X472" i="6"/>
  <c r="X473" i="6"/>
  <c r="X474" i="6"/>
  <c r="X475" i="6"/>
  <c r="X476" i="6"/>
  <c r="X477" i="6"/>
  <c r="X478" i="6"/>
  <c r="X479" i="6"/>
  <c r="X480" i="6"/>
  <c r="X481" i="6"/>
  <c r="X482" i="6"/>
  <c r="X483" i="6"/>
  <c r="X484" i="6"/>
  <c r="X485" i="6"/>
  <c r="X486" i="6"/>
  <c r="X487" i="6"/>
  <c r="X488" i="6"/>
  <c r="X489" i="6"/>
  <c r="X490" i="6"/>
  <c r="X491" i="6"/>
  <c r="X492" i="6"/>
  <c r="X493" i="6"/>
  <c r="X494" i="6"/>
  <c r="X495" i="6"/>
  <c r="X496" i="6"/>
  <c r="X497" i="6"/>
  <c r="X498" i="6"/>
  <c r="X499" i="6"/>
  <c r="X500" i="6"/>
  <c r="X501" i="6"/>
  <c r="X502" i="6"/>
  <c r="X503" i="6"/>
  <c r="X504" i="6"/>
  <c r="X505" i="6"/>
  <c r="X506" i="6"/>
  <c r="X507" i="6"/>
  <c r="X508" i="6"/>
  <c r="X509" i="6"/>
  <c r="X510" i="6"/>
  <c r="X511" i="6"/>
  <c r="X512" i="6"/>
  <c r="X513" i="6"/>
  <c r="X514" i="6"/>
  <c r="X515" i="6"/>
  <c r="X516" i="6"/>
  <c r="X517" i="6"/>
  <c r="X518" i="6"/>
  <c r="X519" i="6"/>
  <c r="X520" i="6"/>
  <c r="X521" i="6"/>
  <c r="X522" i="6"/>
  <c r="X523" i="6"/>
  <c r="X524" i="6"/>
  <c r="X525" i="6"/>
  <c r="X526" i="6"/>
  <c r="X527" i="6"/>
  <c r="X528" i="6"/>
  <c r="X529" i="6"/>
  <c r="X530" i="6"/>
  <c r="X531" i="6"/>
  <c r="X532" i="6"/>
  <c r="X533" i="6"/>
  <c r="X534" i="6"/>
  <c r="X535" i="6"/>
  <c r="X536" i="6"/>
  <c r="X537" i="6"/>
  <c r="X538" i="6"/>
  <c r="X539" i="6"/>
  <c r="X540" i="6"/>
  <c r="X541" i="6"/>
  <c r="X542" i="6"/>
  <c r="X543" i="6"/>
  <c r="X544" i="6"/>
  <c r="X545" i="6"/>
  <c r="X546" i="6"/>
  <c r="X547" i="6"/>
  <c r="X548" i="6"/>
  <c r="X549" i="6"/>
  <c r="X550" i="6"/>
  <c r="AF54" i="6"/>
  <c r="AF55" i="6"/>
  <c r="AF56" i="6"/>
  <c r="AF57" i="6"/>
  <c r="AF58" i="6"/>
  <c r="AF59" i="6"/>
  <c r="AF60" i="6"/>
  <c r="AF61" i="6"/>
  <c r="AF62" i="6"/>
  <c r="AF63" i="6"/>
  <c r="AF64" i="6"/>
  <c r="AF65" i="6"/>
  <c r="AF66" i="6"/>
  <c r="AF67" i="6"/>
  <c r="AF68" i="6"/>
  <c r="AF69" i="6"/>
  <c r="AF70" i="6"/>
  <c r="AF71" i="6"/>
  <c r="AF72" i="6"/>
  <c r="AF73" i="6"/>
  <c r="AF74" i="6"/>
  <c r="AF75" i="6"/>
  <c r="AF76" i="6"/>
  <c r="AF77" i="6"/>
  <c r="AF78" i="6"/>
  <c r="AF79" i="6"/>
  <c r="AF80" i="6"/>
  <c r="AF81" i="6"/>
  <c r="AF82" i="6"/>
  <c r="AF83" i="6"/>
  <c r="AF84" i="6"/>
  <c r="AF85" i="6"/>
  <c r="AF86" i="6"/>
  <c r="AF87" i="6"/>
  <c r="AF88" i="6"/>
  <c r="AF89" i="6"/>
  <c r="AF90" i="6"/>
  <c r="AF91" i="6"/>
  <c r="AF92" i="6"/>
  <c r="AF93" i="6"/>
  <c r="AF94" i="6"/>
  <c r="AF95" i="6"/>
  <c r="AF96" i="6"/>
  <c r="AF97" i="6"/>
  <c r="AF98" i="6"/>
  <c r="AF99" i="6"/>
  <c r="AF100" i="6"/>
  <c r="AF101" i="6"/>
  <c r="AF102" i="6"/>
  <c r="AF103" i="6"/>
  <c r="AF104" i="6"/>
  <c r="AF105" i="6"/>
  <c r="AF106" i="6"/>
  <c r="AF107" i="6"/>
  <c r="AF108" i="6"/>
  <c r="AF109" i="6"/>
  <c r="AF110" i="6"/>
  <c r="AF111" i="6"/>
  <c r="AF112" i="6"/>
  <c r="AF113" i="6"/>
  <c r="AF114" i="6"/>
  <c r="AF115" i="6"/>
  <c r="AF116" i="6"/>
  <c r="AF117" i="6"/>
  <c r="AF118" i="6"/>
  <c r="AF119" i="6"/>
  <c r="AF120" i="6"/>
  <c r="AF121" i="6"/>
  <c r="AF122" i="6"/>
  <c r="AF123" i="6"/>
  <c r="AF124" i="6"/>
  <c r="AF125" i="6"/>
  <c r="AF126" i="6"/>
  <c r="AF127" i="6"/>
  <c r="AF128" i="6"/>
  <c r="AF129" i="6"/>
  <c r="AF130" i="6"/>
  <c r="AF131" i="6"/>
  <c r="AF132" i="6"/>
  <c r="AF133" i="6"/>
  <c r="AF134" i="6"/>
  <c r="AF135" i="6"/>
  <c r="AF136" i="6"/>
  <c r="AF137" i="6"/>
  <c r="AF138" i="6"/>
  <c r="AF139" i="6"/>
  <c r="AF140" i="6"/>
  <c r="AF141" i="6"/>
  <c r="AF142" i="6"/>
  <c r="AF143" i="6"/>
  <c r="AF144" i="6"/>
  <c r="AF145" i="6"/>
  <c r="AF146" i="6"/>
  <c r="AF147" i="6"/>
  <c r="AF148" i="6"/>
  <c r="AF149" i="6"/>
  <c r="AF150" i="6"/>
  <c r="AF151" i="6"/>
  <c r="AF152" i="6"/>
  <c r="AF153" i="6"/>
  <c r="AF154" i="6"/>
  <c r="AF155" i="6"/>
  <c r="AF156" i="6"/>
  <c r="AF157" i="6"/>
  <c r="AF158" i="6"/>
  <c r="AF159" i="6"/>
  <c r="AF160" i="6"/>
  <c r="AF161" i="6"/>
  <c r="AF162" i="6"/>
  <c r="AF163" i="6"/>
  <c r="AF164" i="6"/>
  <c r="AF165" i="6"/>
  <c r="AF166" i="6"/>
  <c r="AF167" i="6"/>
  <c r="AF168" i="6"/>
  <c r="AF169" i="6"/>
  <c r="AF170" i="6"/>
  <c r="AF171" i="6"/>
  <c r="AF172" i="6"/>
  <c r="AF173" i="6"/>
  <c r="AF174" i="6"/>
  <c r="AF175" i="6"/>
  <c r="AF176" i="6"/>
  <c r="AF177" i="6"/>
  <c r="AF178" i="6"/>
  <c r="AF179" i="6"/>
  <c r="AF180" i="6"/>
  <c r="AF181" i="6"/>
  <c r="AF182" i="6"/>
  <c r="AF183" i="6"/>
  <c r="AF184" i="6"/>
  <c r="AF185" i="6"/>
  <c r="AF186" i="6"/>
  <c r="AF187" i="6"/>
  <c r="AF188" i="6"/>
  <c r="AF189" i="6"/>
  <c r="AF190" i="6"/>
  <c r="AF191" i="6"/>
  <c r="AF192" i="6"/>
  <c r="AF193" i="6"/>
  <c r="AF194" i="6"/>
  <c r="AF195" i="6"/>
  <c r="AF196" i="6"/>
  <c r="AF197" i="6"/>
  <c r="AF198" i="6"/>
  <c r="AF199" i="6"/>
  <c r="AF200" i="6"/>
  <c r="AF201" i="6"/>
  <c r="AF202" i="6"/>
  <c r="AF203" i="6"/>
  <c r="AF204" i="6"/>
  <c r="AF205" i="6"/>
  <c r="AF206" i="6"/>
  <c r="AF207" i="6"/>
  <c r="AF208" i="6"/>
  <c r="AF209" i="6"/>
  <c r="AF210" i="6"/>
  <c r="AF211" i="6"/>
  <c r="AF212" i="6"/>
  <c r="AF213" i="6"/>
  <c r="AF214" i="6"/>
  <c r="AF215" i="6"/>
  <c r="AF216" i="6"/>
  <c r="AF217" i="6"/>
  <c r="AF218" i="6"/>
  <c r="AF219" i="6"/>
  <c r="AF220" i="6"/>
  <c r="AF221" i="6"/>
  <c r="AF222" i="6"/>
  <c r="AF223" i="6"/>
  <c r="AF224" i="6"/>
  <c r="AF225" i="6"/>
  <c r="AF226" i="6"/>
  <c r="AF227" i="6"/>
  <c r="AF228" i="6"/>
  <c r="AF229" i="6"/>
  <c r="AF230" i="6"/>
  <c r="AF231" i="6"/>
  <c r="AF232" i="6"/>
  <c r="AF233" i="6"/>
  <c r="AF234" i="6"/>
  <c r="AF235" i="6"/>
  <c r="AF236" i="6"/>
  <c r="AF237" i="6"/>
  <c r="AF238" i="6"/>
  <c r="AF239" i="6"/>
  <c r="AF240" i="6"/>
  <c r="AF241" i="6"/>
  <c r="AF242" i="6"/>
  <c r="AF243" i="6"/>
  <c r="AF244" i="6"/>
  <c r="AF245" i="6"/>
  <c r="AF246" i="6"/>
  <c r="AF247" i="6"/>
  <c r="AF248" i="6"/>
  <c r="AF249" i="6"/>
  <c r="AF250" i="6"/>
  <c r="AF251" i="6"/>
  <c r="AF252" i="6"/>
  <c r="AF253" i="6"/>
  <c r="AF254" i="6"/>
  <c r="AF255" i="6"/>
  <c r="AF256" i="6"/>
  <c r="AF257" i="6"/>
  <c r="AF258" i="6"/>
  <c r="AF259" i="6"/>
  <c r="AF260" i="6"/>
  <c r="AF261" i="6"/>
  <c r="AF262" i="6"/>
  <c r="AF263" i="6"/>
  <c r="AF264" i="6"/>
  <c r="AF265" i="6"/>
  <c r="AF266" i="6"/>
  <c r="AF267" i="6"/>
  <c r="AF268" i="6"/>
  <c r="AF269" i="6"/>
  <c r="AF270" i="6"/>
  <c r="AF271" i="6"/>
  <c r="AF272" i="6"/>
  <c r="AF273" i="6"/>
  <c r="AF274" i="6"/>
  <c r="AF275" i="6"/>
  <c r="AF276" i="6"/>
  <c r="AF277" i="6"/>
  <c r="AF278" i="6"/>
  <c r="AF279" i="6"/>
  <c r="AF280" i="6"/>
  <c r="AF281" i="6"/>
  <c r="AF282" i="6"/>
  <c r="AF283" i="6"/>
  <c r="AF284" i="6"/>
  <c r="AF285" i="6"/>
  <c r="AF286" i="6"/>
  <c r="AF287" i="6"/>
  <c r="AF288" i="6"/>
  <c r="AF289" i="6"/>
  <c r="AF290" i="6"/>
  <c r="AF291" i="6"/>
  <c r="AF292" i="6"/>
  <c r="AF293" i="6"/>
  <c r="AF294" i="6"/>
  <c r="AF295" i="6"/>
  <c r="AF296" i="6"/>
  <c r="AF297" i="6"/>
  <c r="AF298" i="6"/>
  <c r="AF299" i="6"/>
  <c r="AF300" i="6"/>
  <c r="AF301" i="6"/>
  <c r="AF302" i="6"/>
  <c r="AF303" i="6"/>
  <c r="AF304" i="6"/>
  <c r="AF305" i="6"/>
  <c r="AF306" i="6"/>
  <c r="AF307" i="6"/>
  <c r="AF308" i="6"/>
  <c r="AF309" i="6"/>
  <c r="AF310" i="6"/>
  <c r="AF311" i="6"/>
  <c r="AF312" i="6"/>
  <c r="AF313" i="6"/>
  <c r="AF314" i="6"/>
  <c r="AF315" i="6"/>
  <c r="AF316" i="6"/>
  <c r="AF317" i="6"/>
  <c r="AF318" i="6"/>
  <c r="AF319" i="6"/>
  <c r="AF320" i="6"/>
  <c r="AF321" i="6"/>
  <c r="AF322" i="6"/>
  <c r="AF323" i="6"/>
  <c r="AF324" i="6"/>
  <c r="AF325" i="6"/>
  <c r="AF326" i="6"/>
  <c r="AF327" i="6"/>
  <c r="AF328" i="6"/>
  <c r="AF329" i="6"/>
  <c r="AF330" i="6"/>
  <c r="AF331" i="6"/>
  <c r="AF332" i="6"/>
  <c r="AF333" i="6"/>
  <c r="AF334" i="6"/>
  <c r="AF335" i="6"/>
  <c r="AF336" i="6"/>
  <c r="AF337" i="6"/>
  <c r="AF338" i="6"/>
  <c r="AF339" i="6"/>
  <c r="AF340" i="6"/>
  <c r="AF341" i="6"/>
  <c r="AF342" i="6"/>
  <c r="AF343" i="6"/>
  <c r="AF344" i="6"/>
  <c r="AF345" i="6"/>
  <c r="AF346" i="6"/>
  <c r="AF347" i="6"/>
  <c r="AF348" i="6"/>
  <c r="AF349" i="6"/>
  <c r="AF350" i="6"/>
  <c r="AF351" i="6"/>
  <c r="AF352" i="6"/>
  <c r="AF353" i="6"/>
  <c r="AF354" i="6"/>
  <c r="AF355" i="6"/>
  <c r="AF356" i="6"/>
  <c r="AF357" i="6"/>
  <c r="AF358" i="6"/>
  <c r="AF359" i="6"/>
  <c r="AF360" i="6"/>
  <c r="AF361" i="6"/>
  <c r="AF362" i="6"/>
  <c r="AF363" i="6"/>
  <c r="AF364" i="6"/>
  <c r="AF365" i="6"/>
  <c r="AF366" i="6"/>
  <c r="AF367" i="6"/>
  <c r="AF368" i="6"/>
  <c r="AF369" i="6"/>
  <c r="AF370" i="6"/>
  <c r="AF371" i="6"/>
  <c r="AF372" i="6"/>
  <c r="AF373" i="6"/>
  <c r="AF374" i="6"/>
  <c r="AF375" i="6"/>
  <c r="AF376" i="6"/>
  <c r="AF377" i="6"/>
  <c r="AF378" i="6"/>
  <c r="AF379" i="6"/>
  <c r="AF380" i="6"/>
  <c r="AF381" i="6"/>
  <c r="AF382" i="6"/>
  <c r="AF383" i="6"/>
  <c r="AF384" i="6"/>
  <c r="AF385" i="6"/>
  <c r="AF386" i="6"/>
  <c r="AF387" i="6"/>
  <c r="AF388" i="6"/>
  <c r="AF389" i="6"/>
  <c r="AF390" i="6"/>
  <c r="AF391" i="6"/>
  <c r="AF392" i="6"/>
  <c r="AF393" i="6"/>
  <c r="AF394" i="6"/>
  <c r="AF395" i="6"/>
  <c r="AF396" i="6"/>
  <c r="AF397" i="6"/>
  <c r="AF398" i="6"/>
  <c r="AF399" i="6"/>
  <c r="AF400" i="6"/>
  <c r="AF401" i="6"/>
  <c r="AF402" i="6"/>
  <c r="AF403" i="6"/>
  <c r="AF404" i="6"/>
  <c r="AF405" i="6"/>
  <c r="AF406" i="6"/>
  <c r="AF407" i="6"/>
  <c r="AF408" i="6"/>
  <c r="AF409" i="6"/>
  <c r="AF410" i="6"/>
  <c r="AF411" i="6"/>
  <c r="AF412" i="6"/>
  <c r="AF413" i="6"/>
  <c r="AF414" i="6"/>
  <c r="AF415" i="6"/>
  <c r="AF416" i="6"/>
  <c r="AF417" i="6"/>
  <c r="AF418" i="6"/>
  <c r="AF419" i="6"/>
  <c r="AF420" i="6"/>
  <c r="AF421" i="6"/>
  <c r="AF422" i="6"/>
  <c r="AF423" i="6"/>
  <c r="AF424" i="6"/>
  <c r="AF425" i="6"/>
  <c r="AF426" i="6"/>
  <c r="AF427" i="6"/>
  <c r="AF428" i="6"/>
  <c r="AF429" i="6"/>
  <c r="AF430" i="6"/>
  <c r="AF431" i="6"/>
  <c r="AF432" i="6"/>
  <c r="AF433" i="6"/>
  <c r="AF434" i="6"/>
  <c r="AF435" i="6"/>
  <c r="AF436" i="6"/>
  <c r="AF437" i="6"/>
  <c r="AF438" i="6"/>
  <c r="AF439" i="6"/>
  <c r="AF440" i="6"/>
  <c r="AF441" i="6"/>
  <c r="AF442" i="6"/>
  <c r="AF443" i="6"/>
  <c r="AF444" i="6"/>
  <c r="AF445" i="6"/>
  <c r="AF446" i="6"/>
  <c r="AF447" i="6"/>
  <c r="AF448" i="6"/>
  <c r="AF449" i="6"/>
  <c r="AF450" i="6"/>
  <c r="AF451" i="6"/>
  <c r="AF452" i="6"/>
  <c r="AF453" i="6"/>
  <c r="AF454" i="6"/>
  <c r="AF455" i="6"/>
  <c r="AF456" i="6"/>
  <c r="AF457" i="6"/>
  <c r="AF458" i="6"/>
  <c r="AF459" i="6"/>
  <c r="AF460" i="6"/>
  <c r="AF461" i="6"/>
  <c r="AF462" i="6"/>
  <c r="AF463" i="6"/>
  <c r="AF464" i="6"/>
  <c r="AF465" i="6"/>
  <c r="AF466" i="6"/>
  <c r="AF467" i="6"/>
  <c r="AF468" i="6"/>
  <c r="AF469" i="6"/>
  <c r="AF470" i="6"/>
  <c r="AF471" i="6"/>
  <c r="AF472" i="6"/>
  <c r="AF473" i="6"/>
  <c r="AF474" i="6"/>
  <c r="AF475" i="6"/>
  <c r="AF476" i="6"/>
  <c r="AF477" i="6"/>
  <c r="AF478" i="6"/>
  <c r="AF479" i="6"/>
  <c r="AF480" i="6"/>
  <c r="AF481" i="6"/>
  <c r="AF482" i="6"/>
  <c r="AF483" i="6"/>
  <c r="AF484" i="6"/>
  <c r="AF485" i="6"/>
  <c r="AF486" i="6"/>
  <c r="AF487" i="6"/>
  <c r="AF488" i="6"/>
  <c r="AF489" i="6"/>
  <c r="AF490" i="6"/>
  <c r="AF491" i="6"/>
  <c r="AF492" i="6"/>
  <c r="AF493" i="6"/>
  <c r="AF494" i="6"/>
  <c r="AF495" i="6"/>
  <c r="AF496" i="6"/>
  <c r="AF497" i="6"/>
  <c r="AF498" i="6"/>
  <c r="AF499" i="6"/>
  <c r="AF500" i="6"/>
  <c r="AF501" i="6"/>
  <c r="AF502" i="6"/>
  <c r="AF503" i="6"/>
  <c r="AF504" i="6"/>
  <c r="AF505" i="6"/>
  <c r="AF506" i="6"/>
  <c r="AF507" i="6"/>
  <c r="AF508" i="6"/>
  <c r="AF509" i="6"/>
  <c r="AF510" i="6"/>
  <c r="AF511" i="6"/>
  <c r="AF512" i="6"/>
  <c r="AF513" i="6"/>
  <c r="AF514" i="6"/>
  <c r="AF515" i="6"/>
  <c r="AF516" i="6"/>
  <c r="AF517" i="6"/>
  <c r="AF518" i="6"/>
  <c r="AF519" i="6"/>
  <c r="AF520" i="6"/>
  <c r="AF521" i="6"/>
  <c r="AF522" i="6"/>
  <c r="AF523" i="6"/>
  <c r="AF524" i="6"/>
  <c r="AF525" i="6"/>
  <c r="AF526" i="6"/>
  <c r="AF527" i="6"/>
  <c r="AF528" i="6"/>
  <c r="AF529" i="6"/>
  <c r="AF530" i="6"/>
  <c r="AF531" i="6"/>
  <c r="AF532" i="6"/>
  <c r="AF533" i="6"/>
  <c r="AF534" i="6"/>
  <c r="AF535" i="6"/>
  <c r="AF536" i="6"/>
  <c r="AF537" i="6"/>
  <c r="AF538" i="6"/>
  <c r="AF539" i="6"/>
  <c r="AF540" i="6"/>
  <c r="AF541" i="6"/>
  <c r="AF542" i="6"/>
  <c r="AF543" i="6"/>
  <c r="AF544" i="6"/>
  <c r="AF545" i="6"/>
  <c r="AF546" i="6"/>
  <c r="AF547" i="6"/>
  <c r="AF548" i="6"/>
  <c r="AF549" i="6"/>
  <c r="AF550" i="6"/>
  <c r="AJ54" i="6"/>
  <c r="AJ55" i="6"/>
  <c r="AJ56" i="6"/>
  <c r="AJ57" i="6"/>
  <c r="AJ58" i="6"/>
  <c r="AJ59" i="6"/>
  <c r="AJ60" i="6"/>
  <c r="AJ61" i="6"/>
  <c r="AJ62" i="6"/>
  <c r="AJ63" i="6"/>
  <c r="AJ64" i="6"/>
  <c r="AJ65" i="6"/>
  <c r="AJ66" i="6"/>
  <c r="AJ67" i="6"/>
  <c r="AJ68" i="6"/>
  <c r="AJ69" i="6"/>
  <c r="AJ70" i="6"/>
  <c r="AJ71" i="6"/>
  <c r="AJ72" i="6"/>
  <c r="AJ73" i="6"/>
  <c r="AJ74" i="6"/>
  <c r="AJ75" i="6"/>
  <c r="AJ76" i="6"/>
  <c r="AJ77" i="6"/>
  <c r="AJ78" i="6"/>
  <c r="AJ79" i="6"/>
  <c r="AJ80" i="6"/>
  <c r="AJ81" i="6"/>
  <c r="AJ82" i="6"/>
  <c r="AJ83" i="6"/>
  <c r="AJ84" i="6"/>
  <c r="AJ85" i="6"/>
  <c r="AJ86" i="6"/>
  <c r="AJ87" i="6"/>
  <c r="AJ88" i="6"/>
  <c r="AJ89" i="6"/>
  <c r="AJ90" i="6"/>
  <c r="AJ91" i="6"/>
  <c r="AJ92" i="6"/>
  <c r="AJ93" i="6"/>
  <c r="AJ94" i="6"/>
  <c r="AJ95" i="6"/>
  <c r="AJ96" i="6"/>
  <c r="AJ97" i="6"/>
  <c r="AJ98" i="6"/>
  <c r="AJ99" i="6"/>
  <c r="AJ100" i="6"/>
  <c r="AJ101" i="6"/>
  <c r="AJ102" i="6"/>
  <c r="AJ103" i="6"/>
  <c r="AJ104" i="6"/>
  <c r="AJ105" i="6"/>
  <c r="AJ106" i="6"/>
  <c r="AJ107" i="6"/>
  <c r="AJ108" i="6"/>
  <c r="AJ109" i="6"/>
  <c r="AJ110" i="6"/>
  <c r="AJ111" i="6"/>
  <c r="AJ112" i="6"/>
  <c r="AJ113" i="6"/>
  <c r="AJ114" i="6"/>
  <c r="AJ115" i="6"/>
  <c r="AJ116" i="6"/>
  <c r="AJ117" i="6"/>
  <c r="AJ118" i="6"/>
  <c r="AJ119" i="6"/>
  <c r="AJ120" i="6"/>
  <c r="AJ121" i="6"/>
  <c r="AJ122" i="6"/>
  <c r="AJ123" i="6"/>
  <c r="AJ124" i="6"/>
  <c r="AJ125" i="6"/>
  <c r="AJ126" i="6"/>
  <c r="AJ127" i="6"/>
  <c r="AJ128" i="6"/>
  <c r="AJ129" i="6"/>
  <c r="AJ130" i="6"/>
  <c r="AJ131" i="6"/>
  <c r="AJ132" i="6"/>
  <c r="AJ133" i="6"/>
  <c r="AJ134" i="6"/>
  <c r="AJ135" i="6"/>
  <c r="AJ136" i="6"/>
  <c r="AJ137" i="6"/>
  <c r="AJ138" i="6"/>
  <c r="AJ139" i="6"/>
  <c r="AJ140" i="6"/>
  <c r="AJ141" i="6"/>
  <c r="AJ142" i="6"/>
  <c r="AJ143" i="6"/>
  <c r="AJ144" i="6"/>
  <c r="AJ145" i="6"/>
  <c r="AJ146" i="6"/>
  <c r="AJ147" i="6"/>
  <c r="AJ148" i="6"/>
  <c r="AJ149" i="6"/>
  <c r="AJ150" i="6"/>
  <c r="AJ151" i="6"/>
  <c r="AJ152" i="6"/>
  <c r="AJ153" i="6"/>
  <c r="AJ154" i="6"/>
  <c r="AJ155" i="6"/>
  <c r="AJ156" i="6"/>
  <c r="AJ157" i="6"/>
  <c r="AJ158" i="6"/>
  <c r="AJ159" i="6"/>
  <c r="AJ160" i="6"/>
  <c r="AJ161" i="6"/>
  <c r="AJ162" i="6"/>
  <c r="AJ163" i="6"/>
  <c r="AJ164" i="6"/>
  <c r="AJ165" i="6"/>
  <c r="AJ166" i="6"/>
  <c r="AJ167" i="6"/>
  <c r="AJ168" i="6"/>
  <c r="AJ169" i="6"/>
  <c r="AJ170" i="6"/>
  <c r="AJ171" i="6"/>
  <c r="AJ172" i="6"/>
  <c r="AJ173" i="6"/>
  <c r="AJ174" i="6"/>
  <c r="AJ175" i="6"/>
  <c r="AJ176" i="6"/>
  <c r="AJ177" i="6"/>
  <c r="AJ178" i="6"/>
  <c r="AJ179" i="6"/>
  <c r="AJ180" i="6"/>
  <c r="AJ181" i="6"/>
  <c r="AJ182" i="6"/>
  <c r="AJ183" i="6"/>
  <c r="AJ184" i="6"/>
  <c r="AJ185" i="6"/>
  <c r="AJ186" i="6"/>
  <c r="AJ187" i="6"/>
  <c r="AJ188" i="6"/>
  <c r="AJ189" i="6"/>
  <c r="AJ190" i="6"/>
  <c r="AJ191" i="6"/>
  <c r="AJ192" i="6"/>
  <c r="AJ193" i="6"/>
  <c r="AJ194" i="6"/>
  <c r="AJ195" i="6"/>
  <c r="AJ196" i="6"/>
  <c r="AJ197" i="6"/>
  <c r="AJ198" i="6"/>
  <c r="AJ199" i="6"/>
  <c r="AJ200" i="6"/>
  <c r="AJ201" i="6"/>
  <c r="AJ202" i="6"/>
  <c r="AJ203" i="6"/>
  <c r="AJ204" i="6"/>
  <c r="AJ205" i="6"/>
  <c r="AJ206" i="6"/>
  <c r="AJ207" i="6"/>
  <c r="AJ208" i="6"/>
  <c r="AJ209" i="6"/>
  <c r="AJ210" i="6"/>
  <c r="AJ211" i="6"/>
  <c r="AJ212" i="6"/>
  <c r="AJ213" i="6"/>
  <c r="AJ214" i="6"/>
  <c r="AJ215" i="6"/>
  <c r="AJ216" i="6"/>
  <c r="AJ217" i="6"/>
  <c r="AJ218" i="6"/>
  <c r="AJ219" i="6"/>
  <c r="AJ220" i="6"/>
  <c r="AJ221" i="6"/>
  <c r="AJ222" i="6"/>
  <c r="AJ223" i="6"/>
  <c r="AJ224" i="6"/>
  <c r="AJ225" i="6"/>
  <c r="AJ226" i="6"/>
  <c r="AJ227" i="6"/>
  <c r="AJ228" i="6"/>
  <c r="AJ229" i="6"/>
  <c r="AJ230" i="6"/>
  <c r="AJ231" i="6"/>
  <c r="AJ232" i="6"/>
  <c r="AJ233" i="6"/>
  <c r="AJ234" i="6"/>
  <c r="AJ235" i="6"/>
  <c r="AJ236" i="6"/>
  <c r="AJ237" i="6"/>
  <c r="AJ238" i="6"/>
  <c r="AJ239" i="6"/>
  <c r="AJ240" i="6"/>
  <c r="AJ241" i="6"/>
  <c r="AJ242" i="6"/>
  <c r="AJ243" i="6"/>
  <c r="AJ244" i="6"/>
  <c r="AJ245" i="6"/>
  <c r="AJ246" i="6"/>
  <c r="AJ247" i="6"/>
  <c r="AJ248" i="6"/>
  <c r="AJ249" i="6"/>
  <c r="AJ250" i="6"/>
  <c r="AJ251" i="6"/>
  <c r="AJ252" i="6"/>
  <c r="AJ253" i="6"/>
  <c r="AJ254" i="6"/>
  <c r="AJ255" i="6"/>
  <c r="AJ256" i="6"/>
  <c r="AJ257" i="6"/>
  <c r="AJ258" i="6"/>
  <c r="AJ259" i="6"/>
  <c r="AJ260" i="6"/>
  <c r="AJ261" i="6"/>
  <c r="AJ262" i="6"/>
  <c r="AJ263" i="6"/>
  <c r="AJ264" i="6"/>
  <c r="AJ265" i="6"/>
  <c r="AJ266" i="6"/>
  <c r="AJ267" i="6"/>
  <c r="AJ268" i="6"/>
  <c r="AJ269" i="6"/>
  <c r="AJ270" i="6"/>
  <c r="AJ271" i="6"/>
  <c r="AJ272" i="6"/>
  <c r="AJ273" i="6"/>
  <c r="AJ274" i="6"/>
  <c r="AJ275" i="6"/>
  <c r="AJ276" i="6"/>
  <c r="AJ277" i="6"/>
  <c r="AJ278" i="6"/>
  <c r="AJ279" i="6"/>
  <c r="AJ280" i="6"/>
  <c r="AJ281" i="6"/>
  <c r="AJ282" i="6"/>
  <c r="AJ283" i="6"/>
  <c r="AJ284" i="6"/>
  <c r="AJ285" i="6"/>
  <c r="AJ286" i="6"/>
  <c r="AJ287" i="6"/>
  <c r="AJ288" i="6"/>
  <c r="AJ289" i="6"/>
  <c r="AJ290" i="6"/>
  <c r="AJ291" i="6"/>
  <c r="AJ292" i="6"/>
  <c r="AJ293" i="6"/>
  <c r="AJ294" i="6"/>
  <c r="AJ295" i="6"/>
  <c r="AJ296" i="6"/>
  <c r="AJ297" i="6"/>
  <c r="AJ298" i="6"/>
  <c r="AJ299" i="6"/>
  <c r="AJ300" i="6"/>
  <c r="AJ301" i="6"/>
  <c r="AJ302" i="6"/>
  <c r="AJ303" i="6"/>
  <c r="AJ304" i="6"/>
  <c r="AJ305" i="6"/>
  <c r="AJ306" i="6"/>
  <c r="AJ307" i="6"/>
  <c r="AJ308" i="6"/>
  <c r="AJ309" i="6"/>
  <c r="AJ310" i="6"/>
  <c r="AJ311" i="6"/>
  <c r="AJ312" i="6"/>
  <c r="AJ313" i="6"/>
  <c r="AJ314" i="6"/>
  <c r="AJ315" i="6"/>
  <c r="AJ316" i="6"/>
  <c r="AJ317" i="6"/>
  <c r="AJ318" i="6"/>
  <c r="AJ319" i="6"/>
  <c r="AJ320" i="6"/>
  <c r="AJ321" i="6"/>
  <c r="AJ322" i="6"/>
  <c r="AJ323" i="6"/>
  <c r="AJ324" i="6"/>
  <c r="AJ325" i="6"/>
  <c r="AJ326" i="6"/>
  <c r="AJ327" i="6"/>
  <c r="AJ328" i="6"/>
  <c r="AJ329" i="6"/>
  <c r="AJ330" i="6"/>
  <c r="AJ331" i="6"/>
  <c r="AJ332" i="6"/>
  <c r="AJ333" i="6"/>
  <c r="AJ334" i="6"/>
  <c r="AJ335" i="6"/>
  <c r="AJ336" i="6"/>
  <c r="AJ337" i="6"/>
  <c r="AJ338" i="6"/>
  <c r="AJ339" i="6"/>
  <c r="AJ340" i="6"/>
  <c r="AJ341" i="6"/>
  <c r="AJ342" i="6"/>
  <c r="AJ343" i="6"/>
  <c r="AJ344" i="6"/>
  <c r="AJ345" i="6"/>
  <c r="AJ346" i="6"/>
  <c r="AJ347" i="6"/>
  <c r="AJ348" i="6"/>
  <c r="AJ349" i="6"/>
  <c r="AJ350" i="6"/>
  <c r="AJ351" i="6"/>
  <c r="AJ352" i="6"/>
  <c r="AJ353" i="6"/>
  <c r="AJ354" i="6"/>
  <c r="AJ355" i="6"/>
  <c r="AJ356" i="6"/>
  <c r="AJ357" i="6"/>
  <c r="AJ358" i="6"/>
  <c r="AJ359" i="6"/>
  <c r="AJ360" i="6"/>
  <c r="AJ361" i="6"/>
  <c r="AJ362" i="6"/>
  <c r="AJ363" i="6"/>
  <c r="AJ364" i="6"/>
  <c r="AJ365" i="6"/>
  <c r="AJ366" i="6"/>
  <c r="AJ367" i="6"/>
  <c r="AJ368" i="6"/>
  <c r="AJ369" i="6"/>
  <c r="AJ370" i="6"/>
  <c r="AJ371" i="6"/>
  <c r="AJ372" i="6"/>
  <c r="AJ373" i="6"/>
  <c r="AJ374" i="6"/>
  <c r="AJ375" i="6"/>
  <c r="AJ376" i="6"/>
  <c r="AJ377" i="6"/>
  <c r="AJ378" i="6"/>
  <c r="AJ379" i="6"/>
  <c r="AJ380" i="6"/>
  <c r="AJ381" i="6"/>
  <c r="AJ382" i="6"/>
  <c r="AJ383" i="6"/>
  <c r="AJ384" i="6"/>
  <c r="AJ385" i="6"/>
  <c r="AJ386" i="6"/>
  <c r="AJ387" i="6"/>
  <c r="AJ388" i="6"/>
  <c r="AJ389" i="6"/>
  <c r="AJ390" i="6"/>
  <c r="AJ391" i="6"/>
  <c r="AJ392" i="6"/>
  <c r="AJ393" i="6"/>
  <c r="AJ394" i="6"/>
  <c r="AJ395" i="6"/>
  <c r="AJ396" i="6"/>
  <c r="AJ397" i="6"/>
  <c r="AJ398" i="6"/>
  <c r="AJ399" i="6"/>
  <c r="AJ400" i="6"/>
  <c r="AJ401" i="6"/>
  <c r="AJ402" i="6"/>
  <c r="AJ403" i="6"/>
  <c r="AJ404" i="6"/>
  <c r="AJ405" i="6"/>
  <c r="AJ406" i="6"/>
  <c r="AJ407" i="6"/>
  <c r="AJ408" i="6"/>
  <c r="AJ409" i="6"/>
  <c r="AJ410" i="6"/>
  <c r="AJ411" i="6"/>
  <c r="AJ412" i="6"/>
  <c r="AJ413" i="6"/>
  <c r="AJ414" i="6"/>
  <c r="AJ415" i="6"/>
  <c r="AJ416" i="6"/>
  <c r="AJ417" i="6"/>
  <c r="AJ418" i="6"/>
  <c r="AJ419" i="6"/>
  <c r="AJ420" i="6"/>
  <c r="AJ421" i="6"/>
  <c r="AJ422" i="6"/>
  <c r="AJ423" i="6"/>
  <c r="AJ424" i="6"/>
  <c r="AJ425" i="6"/>
  <c r="AJ426" i="6"/>
  <c r="AJ427" i="6"/>
  <c r="AJ428" i="6"/>
  <c r="AJ429" i="6"/>
  <c r="AJ430" i="6"/>
  <c r="AJ431" i="6"/>
  <c r="AJ432" i="6"/>
  <c r="AJ433" i="6"/>
  <c r="AJ434" i="6"/>
  <c r="AJ435" i="6"/>
  <c r="AJ436" i="6"/>
  <c r="AJ437" i="6"/>
  <c r="AJ438" i="6"/>
  <c r="AJ439" i="6"/>
  <c r="AJ440" i="6"/>
  <c r="AJ441" i="6"/>
  <c r="AJ442" i="6"/>
  <c r="AJ443" i="6"/>
  <c r="AJ444" i="6"/>
  <c r="AJ445" i="6"/>
  <c r="AJ446" i="6"/>
  <c r="AJ447" i="6"/>
  <c r="AJ448" i="6"/>
  <c r="AJ449" i="6"/>
  <c r="AJ450" i="6"/>
  <c r="AJ451" i="6"/>
  <c r="AJ452" i="6"/>
  <c r="AJ453" i="6"/>
  <c r="AJ454" i="6"/>
  <c r="AJ455" i="6"/>
  <c r="AJ456" i="6"/>
  <c r="AJ457" i="6"/>
  <c r="AJ458" i="6"/>
  <c r="AJ459" i="6"/>
  <c r="AJ460" i="6"/>
  <c r="AJ461" i="6"/>
  <c r="AJ462" i="6"/>
  <c r="AJ463" i="6"/>
  <c r="AJ464" i="6"/>
  <c r="AJ465" i="6"/>
  <c r="AJ466" i="6"/>
  <c r="AJ467" i="6"/>
  <c r="AJ468" i="6"/>
  <c r="AJ469" i="6"/>
  <c r="AJ470" i="6"/>
  <c r="AJ471" i="6"/>
  <c r="AJ472" i="6"/>
  <c r="AJ473" i="6"/>
  <c r="AJ474" i="6"/>
  <c r="AJ475" i="6"/>
  <c r="AJ476" i="6"/>
  <c r="AJ477" i="6"/>
  <c r="AJ478" i="6"/>
  <c r="AJ479" i="6"/>
  <c r="AJ480" i="6"/>
  <c r="AJ481" i="6"/>
  <c r="AJ482" i="6"/>
  <c r="AJ483" i="6"/>
  <c r="AJ484" i="6"/>
  <c r="AJ485" i="6"/>
  <c r="AJ486" i="6"/>
  <c r="AJ487" i="6"/>
  <c r="AJ488" i="6"/>
  <c r="AJ489" i="6"/>
  <c r="AJ490" i="6"/>
  <c r="AJ491" i="6"/>
  <c r="AJ492" i="6"/>
  <c r="AJ493" i="6"/>
  <c r="AJ494" i="6"/>
  <c r="AJ495" i="6"/>
  <c r="AJ496" i="6"/>
  <c r="AJ497" i="6"/>
  <c r="AJ498" i="6"/>
  <c r="AJ499" i="6"/>
  <c r="AJ500" i="6"/>
  <c r="AJ501" i="6"/>
  <c r="AJ502" i="6"/>
  <c r="AJ503" i="6"/>
  <c r="AJ504" i="6"/>
  <c r="AJ505" i="6"/>
  <c r="AJ506" i="6"/>
  <c r="AJ507" i="6"/>
  <c r="AJ508" i="6"/>
  <c r="AJ509" i="6"/>
  <c r="AJ510" i="6"/>
  <c r="AJ511" i="6"/>
  <c r="AJ512" i="6"/>
  <c r="AJ513" i="6"/>
  <c r="AJ514" i="6"/>
  <c r="AJ515" i="6"/>
  <c r="AJ516" i="6"/>
  <c r="AJ517" i="6"/>
  <c r="AJ518" i="6"/>
  <c r="AJ519" i="6"/>
  <c r="AJ520" i="6"/>
  <c r="AJ521" i="6"/>
  <c r="AJ522" i="6"/>
  <c r="AJ523" i="6"/>
  <c r="AJ524" i="6"/>
  <c r="AJ525" i="6"/>
  <c r="AJ526" i="6"/>
  <c r="AJ527" i="6"/>
  <c r="AJ528" i="6"/>
  <c r="AJ529" i="6"/>
  <c r="AJ530" i="6"/>
  <c r="AJ531" i="6"/>
  <c r="AJ532" i="6"/>
  <c r="AJ533" i="6"/>
  <c r="AJ534" i="6"/>
  <c r="AJ535" i="6"/>
  <c r="AJ536" i="6"/>
  <c r="AJ537" i="6"/>
  <c r="AJ538" i="6"/>
  <c r="AJ539" i="6"/>
  <c r="AJ540" i="6"/>
  <c r="AJ541" i="6"/>
  <c r="AJ542" i="6"/>
  <c r="AJ543" i="6"/>
  <c r="AJ544" i="6"/>
  <c r="AJ545" i="6"/>
  <c r="AJ546" i="6"/>
  <c r="AJ547" i="6"/>
  <c r="AJ548" i="6"/>
  <c r="AJ549" i="6"/>
  <c r="AJ550" i="6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5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29" i="5"/>
  <c r="G230" i="5"/>
  <c r="G231" i="5"/>
  <c r="G232" i="5"/>
  <c r="G233" i="5"/>
  <c r="G234" i="5"/>
  <c r="G235" i="5"/>
  <c r="G236" i="5"/>
  <c r="G237" i="5"/>
  <c r="G238" i="5"/>
  <c r="G239" i="5"/>
  <c r="G240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71" i="5"/>
  <c r="G272" i="5"/>
  <c r="G273" i="5"/>
  <c r="G274" i="5"/>
  <c r="G275" i="5"/>
  <c r="G276" i="5"/>
  <c r="G277" i="5"/>
  <c r="G278" i="5"/>
  <c r="G279" i="5"/>
  <c r="G280" i="5"/>
  <c r="G281" i="5"/>
  <c r="G282" i="5"/>
  <c r="G283" i="5"/>
  <c r="G284" i="5"/>
  <c r="G285" i="5"/>
  <c r="G286" i="5"/>
  <c r="G287" i="5"/>
  <c r="G288" i="5"/>
  <c r="G289" i="5"/>
  <c r="G290" i="5"/>
  <c r="G291" i="5"/>
  <c r="G292" i="5"/>
  <c r="G293" i="5"/>
  <c r="G294" i="5"/>
  <c r="G295" i="5"/>
  <c r="G296" i="5"/>
  <c r="G297" i="5"/>
  <c r="G298" i="5"/>
  <c r="G299" i="5"/>
  <c r="G300" i="5"/>
  <c r="G301" i="5"/>
  <c r="G302" i="5"/>
  <c r="G303" i="5"/>
  <c r="G304" i="5"/>
  <c r="G305" i="5"/>
  <c r="G306" i="5"/>
  <c r="G307" i="5"/>
  <c r="G308" i="5"/>
  <c r="G309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G336" i="5"/>
  <c r="G337" i="5"/>
  <c r="G338" i="5"/>
  <c r="G339" i="5"/>
  <c r="G340" i="5"/>
  <c r="G341" i="5"/>
  <c r="G342" i="5"/>
  <c r="G343" i="5"/>
  <c r="G344" i="5"/>
  <c r="G345" i="5"/>
  <c r="G346" i="5"/>
  <c r="G347" i="5"/>
  <c r="G348" i="5"/>
  <c r="G349" i="5"/>
  <c r="G350" i="5"/>
  <c r="G351" i="5"/>
  <c r="G352" i="5"/>
  <c r="G353" i="5"/>
  <c r="G354" i="5"/>
  <c r="G355" i="5"/>
  <c r="G356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6" i="5"/>
  <c r="G377" i="5"/>
  <c r="G378" i="5"/>
  <c r="G379" i="5"/>
  <c r="G380" i="5"/>
  <c r="G381" i="5"/>
  <c r="G382" i="5"/>
  <c r="G383" i="5"/>
  <c r="G384" i="5"/>
  <c r="G385" i="5"/>
  <c r="G386" i="5"/>
  <c r="G387" i="5"/>
  <c r="G388" i="5"/>
  <c r="G389" i="5"/>
  <c r="G390" i="5"/>
  <c r="G391" i="5"/>
  <c r="G392" i="5"/>
  <c r="G393" i="5"/>
  <c r="G394" i="5"/>
  <c r="G395" i="5"/>
  <c r="G396" i="5"/>
  <c r="G397" i="5"/>
  <c r="G398" i="5"/>
  <c r="G399" i="5"/>
  <c r="G400" i="5"/>
  <c r="G401" i="5"/>
  <c r="G402" i="5"/>
  <c r="G403" i="5"/>
  <c r="G404" i="5"/>
  <c r="G405" i="5"/>
  <c r="G406" i="5"/>
  <c r="G407" i="5"/>
  <c r="G408" i="5"/>
  <c r="G409" i="5"/>
  <c r="G410" i="5"/>
  <c r="G411" i="5"/>
  <c r="G412" i="5"/>
  <c r="G413" i="5"/>
  <c r="G414" i="5"/>
  <c r="G415" i="5"/>
  <c r="G416" i="5"/>
  <c r="G417" i="5"/>
  <c r="G418" i="5"/>
  <c r="G419" i="5"/>
  <c r="G420" i="5"/>
  <c r="G421" i="5"/>
  <c r="G422" i="5"/>
  <c r="G423" i="5"/>
  <c r="G424" i="5"/>
  <c r="G425" i="5"/>
  <c r="G426" i="5"/>
  <c r="G427" i="5"/>
  <c r="G428" i="5"/>
  <c r="G429" i="5"/>
  <c r="G430" i="5"/>
  <c r="G431" i="5"/>
  <c r="G432" i="5"/>
  <c r="G433" i="5"/>
  <c r="G434" i="5"/>
  <c r="G435" i="5"/>
  <c r="G436" i="5"/>
  <c r="G437" i="5"/>
  <c r="G438" i="5"/>
  <c r="G439" i="5"/>
  <c r="G440" i="5"/>
  <c r="G441" i="5"/>
  <c r="G442" i="5"/>
  <c r="G443" i="5"/>
  <c r="G444" i="5"/>
  <c r="G445" i="5"/>
  <c r="G446" i="5"/>
  <c r="G447" i="5"/>
  <c r="G448" i="5"/>
  <c r="G449" i="5"/>
  <c r="G450" i="5"/>
  <c r="G451" i="5"/>
  <c r="G452" i="5"/>
  <c r="G453" i="5"/>
  <c r="G454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G471" i="5"/>
  <c r="G472" i="5"/>
  <c r="G473" i="5"/>
  <c r="G474" i="5"/>
  <c r="G475" i="5"/>
  <c r="G476" i="5"/>
  <c r="G477" i="5"/>
  <c r="G478" i="5"/>
  <c r="G479" i="5"/>
  <c r="G480" i="5"/>
  <c r="G481" i="5"/>
  <c r="G482" i="5"/>
  <c r="G483" i="5"/>
  <c r="G484" i="5"/>
  <c r="G485" i="5"/>
  <c r="G486" i="5"/>
  <c r="G487" i="5"/>
  <c r="G488" i="5"/>
  <c r="G489" i="5"/>
  <c r="G490" i="5"/>
  <c r="G491" i="5"/>
  <c r="G492" i="5"/>
  <c r="G493" i="5"/>
  <c r="G494" i="5"/>
  <c r="G495" i="5"/>
  <c r="G496" i="5"/>
  <c r="G497" i="5"/>
  <c r="G498" i="5"/>
  <c r="G499" i="5"/>
  <c r="G500" i="5"/>
  <c r="G501" i="5"/>
  <c r="G502" i="5"/>
  <c r="G503" i="5"/>
  <c r="G504" i="5"/>
  <c r="G505" i="5"/>
  <c r="G506" i="5"/>
  <c r="G507" i="5"/>
  <c r="G508" i="5"/>
  <c r="G509" i="5"/>
  <c r="G510" i="5"/>
  <c r="G511" i="5"/>
  <c r="G512" i="5"/>
  <c r="G513" i="5"/>
  <c r="G514" i="5"/>
  <c r="G515" i="5"/>
  <c r="G516" i="5"/>
  <c r="G517" i="5"/>
  <c r="G518" i="5"/>
  <c r="G519" i="5"/>
  <c r="G520" i="5"/>
  <c r="G521" i="5"/>
  <c r="G522" i="5"/>
  <c r="G523" i="5"/>
  <c r="G524" i="5"/>
  <c r="G525" i="5"/>
  <c r="G526" i="5"/>
  <c r="G527" i="5"/>
  <c r="G528" i="5"/>
  <c r="G529" i="5"/>
  <c r="G530" i="5"/>
  <c r="G531" i="5"/>
  <c r="G532" i="5"/>
  <c r="G533" i="5"/>
  <c r="G534" i="5"/>
  <c r="G535" i="5"/>
  <c r="G536" i="5"/>
  <c r="G537" i="5"/>
  <c r="G538" i="5"/>
  <c r="G539" i="5"/>
  <c r="G540" i="5"/>
  <c r="G541" i="5"/>
  <c r="G542" i="5"/>
  <c r="G543" i="5"/>
  <c r="G544" i="5"/>
  <c r="G545" i="5"/>
  <c r="G546" i="5"/>
  <c r="G547" i="5"/>
  <c r="G548" i="5"/>
  <c r="G549" i="5"/>
  <c r="G550" i="5"/>
  <c r="N54" i="5"/>
  <c r="N55" i="5"/>
  <c r="N56" i="5"/>
  <c r="N57" i="5"/>
  <c r="N58" i="5"/>
  <c r="N59" i="5"/>
  <c r="N60" i="5"/>
  <c r="N61" i="5"/>
  <c r="N62" i="5"/>
  <c r="N63" i="5"/>
  <c r="N64" i="5"/>
  <c r="N65" i="5"/>
  <c r="N66" i="5"/>
  <c r="N67" i="5"/>
  <c r="N68" i="5"/>
  <c r="N69" i="5"/>
  <c r="N70" i="5"/>
  <c r="N71" i="5"/>
  <c r="N72" i="5"/>
  <c r="N73" i="5"/>
  <c r="N74" i="5"/>
  <c r="N75" i="5"/>
  <c r="N76" i="5"/>
  <c r="N77" i="5"/>
  <c r="N78" i="5"/>
  <c r="N79" i="5"/>
  <c r="N80" i="5"/>
  <c r="N81" i="5"/>
  <c r="N82" i="5"/>
  <c r="N83" i="5"/>
  <c r="N84" i="5"/>
  <c r="N85" i="5"/>
  <c r="N86" i="5"/>
  <c r="N87" i="5"/>
  <c r="N88" i="5"/>
  <c r="N89" i="5"/>
  <c r="N90" i="5"/>
  <c r="N91" i="5"/>
  <c r="N92" i="5"/>
  <c r="N93" i="5"/>
  <c r="N94" i="5"/>
  <c r="N95" i="5"/>
  <c r="N96" i="5"/>
  <c r="N97" i="5"/>
  <c r="N98" i="5"/>
  <c r="N99" i="5"/>
  <c r="N100" i="5"/>
  <c r="N101" i="5"/>
  <c r="N102" i="5"/>
  <c r="N103" i="5"/>
  <c r="N104" i="5"/>
  <c r="N105" i="5"/>
  <c r="N106" i="5"/>
  <c r="N107" i="5"/>
  <c r="N108" i="5"/>
  <c r="N109" i="5"/>
  <c r="N110" i="5"/>
  <c r="N111" i="5"/>
  <c r="N112" i="5"/>
  <c r="N113" i="5"/>
  <c r="N114" i="5"/>
  <c r="N115" i="5"/>
  <c r="N116" i="5"/>
  <c r="N117" i="5"/>
  <c r="N118" i="5"/>
  <c r="N119" i="5"/>
  <c r="N120" i="5"/>
  <c r="N121" i="5"/>
  <c r="N122" i="5"/>
  <c r="N123" i="5"/>
  <c r="N124" i="5"/>
  <c r="N125" i="5"/>
  <c r="N126" i="5"/>
  <c r="N127" i="5"/>
  <c r="N128" i="5"/>
  <c r="N129" i="5"/>
  <c r="N130" i="5"/>
  <c r="N131" i="5"/>
  <c r="N132" i="5"/>
  <c r="N133" i="5"/>
  <c r="N134" i="5"/>
  <c r="N135" i="5"/>
  <c r="N136" i="5"/>
  <c r="N137" i="5"/>
  <c r="N138" i="5"/>
  <c r="N139" i="5"/>
  <c r="N140" i="5"/>
  <c r="N141" i="5"/>
  <c r="N142" i="5"/>
  <c r="N143" i="5"/>
  <c r="N144" i="5"/>
  <c r="N145" i="5"/>
  <c r="N146" i="5"/>
  <c r="N147" i="5"/>
  <c r="N148" i="5"/>
  <c r="N149" i="5"/>
  <c r="N150" i="5"/>
  <c r="N151" i="5"/>
  <c r="N152" i="5"/>
  <c r="N153" i="5"/>
  <c r="N154" i="5"/>
  <c r="N155" i="5"/>
  <c r="N156" i="5"/>
  <c r="N157" i="5"/>
  <c r="N158" i="5"/>
  <c r="N159" i="5"/>
  <c r="N160" i="5"/>
  <c r="N161" i="5"/>
  <c r="N162" i="5"/>
  <c r="N163" i="5"/>
  <c r="N164" i="5"/>
  <c r="N165" i="5"/>
  <c r="N166" i="5"/>
  <c r="N167" i="5"/>
  <c r="N168" i="5"/>
  <c r="N169" i="5"/>
  <c r="N170" i="5"/>
  <c r="N171" i="5"/>
  <c r="N172" i="5"/>
  <c r="N173" i="5"/>
  <c r="N174" i="5"/>
  <c r="N175" i="5"/>
  <c r="N176" i="5"/>
  <c r="N177" i="5"/>
  <c r="N178" i="5"/>
  <c r="N179" i="5"/>
  <c r="N180" i="5"/>
  <c r="N181" i="5"/>
  <c r="N182" i="5"/>
  <c r="N183" i="5"/>
  <c r="N184" i="5"/>
  <c r="N185" i="5"/>
  <c r="N186" i="5"/>
  <c r="N187" i="5"/>
  <c r="N188" i="5"/>
  <c r="N189" i="5"/>
  <c r="N190" i="5"/>
  <c r="N191" i="5"/>
  <c r="N192" i="5"/>
  <c r="N193" i="5"/>
  <c r="N194" i="5"/>
  <c r="N195" i="5"/>
  <c r="N196" i="5"/>
  <c r="N197" i="5"/>
  <c r="N198" i="5"/>
  <c r="N199" i="5"/>
  <c r="N200" i="5"/>
  <c r="N201" i="5"/>
  <c r="N202" i="5"/>
  <c r="N203" i="5"/>
  <c r="N204" i="5"/>
  <c r="N205" i="5"/>
  <c r="N206" i="5"/>
  <c r="N207" i="5"/>
  <c r="N208" i="5"/>
  <c r="N209" i="5"/>
  <c r="N210" i="5"/>
  <c r="N211" i="5"/>
  <c r="N212" i="5"/>
  <c r="N213" i="5"/>
  <c r="N214" i="5"/>
  <c r="N215" i="5"/>
  <c r="N216" i="5"/>
  <c r="N217" i="5"/>
  <c r="N218" i="5"/>
  <c r="N219" i="5"/>
  <c r="N220" i="5"/>
  <c r="N221" i="5"/>
  <c r="N222" i="5"/>
  <c r="N223" i="5"/>
  <c r="N224" i="5"/>
  <c r="N225" i="5"/>
  <c r="N226" i="5"/>
  <c r="N227" i="5"/>
  <c r="N228" i="5"/>
  <c r="N229" i="5"/>
  <c r="N230" i="5"/>
  <c r="N231" i="5"/>
  <c r="N232" i="5"/>
  <c r="N233" i="5"/>
  <c r="N234" i="5"/>
  <c r="N235" i="5"/>
  <c r="N236" i="5"/>
  <c r="N237" i="5"/>
  <c r="N238" i="5"/>
  <c r="N239" i="5"/>
  <c r="N240" i="5"/>
  <c r="N241" i="5"/>
  <c r="N242" i="5"/>
  <c r="N243" i="5"/>
  <c r="N244" i="5"/>
  <c r="N245" i="5"/>
  <c r="N246" i="5"/>
  <c r="N247" i="5"/>
  <c r="N248" i="5"/>
  <c r="N249" i="5"/>
  <c r="N250" i="5"/>
  <c r="N251" i="5"/>
  <c r="N252" i="5"/>
  <c r="N253" i="5"/>
  <c r="N254" i="5"/>
  <c r="N255" i="5"/>
  <c r="N256" i="5"/>
  <c r="N257" i="5"/>
  <c r="N258" i="5"/>
  <c r="N259" i="5"/>
  <c r="N260" i="5"/>
  <c r="N261" i="5"/>
  <c r="N262" i="5"/>
  <c r="N263" i="5"/>
  <c r="N264" i="5"/>
  <c r="N265" i="5"/>
  <c r="N266" i="5"/>
  <c r="N267" i="5"/>
  <c r="N268" i="5"/>
  <c r="N269" i="5"/>
  <c r="N270" i="5"/>
  <c r="N271" i="5"/>
  <c r="N272" i="5"/>
  <c r="N273" i="5"/>
  <c r="N274" i="5"/>
  <c r="N275" i="5"/>
  <c r="N276" i="5"/>
  <c r="N277" i="5"/>
  <c r="N278" i="5"/>
  <c r="N279" i="5"/>
  <c r="N280" i="5"/>
  <c r="N281" i="5"/>
  <c r="N282" i="5"/>
  <c r="N283" i="5"/>
  <c r="N284" i="5"/>
  <c r="N285" i="5"/>
  <c r="N286" i="5"/>
  <c r="N287" i="5"/>
  <c r="N288" i="5"/>
  <c r="N289" i="5"/>
  <c r="N290" i="5"/>
  <c r="N291" i="5"/>
  <c r="N292" i="5"/>
  <c r="N293" i="5"/>
  <c r="N294" i="5"/>
  <c r="N295" i="5"/>
  <c r="N296" i="5"/>
  <c r="N297" i="5"/>
  <c r="N298" i="5"/>
  <c r="N299" i="5"/>
  <c r="N300" i="5"/>
  <c r="N301" i="5"/>
  <c r="N302" i="5"/>
  <c r="N303" i="5"/>
  <c r="N304" i="5"/>
  <c r="N305" i="5"/>
  <c r="N306" i="5"/>
  <c r="N307" i="5"/>
  <c r="N308" i="5"/>
  <c r="N309" i="5"/>
  <c r="N310" i="5"/>
  <c r="N311" i="5"/>
  <c r="N312" i="5"/>
  <c r="N313" i="5"/>
  <c r="N314" i="5"/>
  <c r="N315" i="5"/>
  <c r="N316" i="5"/>
  <c r="N317" i="5"/>
  <c r="N318" i="5"/>
  <c r="N319" i="5"/>
  <c r="N320" i="5"/>
  <c r="N321" i="5"/>
  <c r="N322" i="5"/>
  <c r="N323" i="5"/>
  <c r="N324" i="5"/>
  <c r="N325" i="5"/>
  <c r="N326" i="5"/>
  <c r="N327" i="5"/>
  <c r="N328" i="5"/>
  <c r="N329" i="5"/>
  <c r="N330" i="5"/>
  <c r="N331" i="5"/>
  <c r="N332" i="5"/>
  <c r="N333" i="5"/>
  <c r="N334" i="5"/>
  <c r="N335" i="5"/>
  <c r="N336" i="5"/>
  <c r="N337" i="5"/>
  <c r="N338" i="5"/>
  <c r="N339" i="5"/>
  <c r="N340" i="5"/>
  <c r="N341" i="5"/>
  <c r="N342" i="5"/>
  <c r="N343" i="5"/>
  <c r="N344" i="5"/>
  <c r="N345" i="5"/>
  <c r="N346" i="5"/>
  <c r="N347" i="5"/>
  <c r="N348" i="5"/>
  <c r="N349" i="5"/>
  <c r="N350" i="5"/>
  <c r="N351" i="5"/>
  <c r="N352" i="5"/>
  <c r="N353" i="5"/>
  <c r="N354" i="5"/>
  <c r="N355" i="5"/>
  <c r="N356" i="5"/>
  <c r="N357" i="5"/>
  <c r="N358" i="5"/>
  <c r="N359" i="5"/>
  <c r="N360" i="5"/>
  <c r="N361" i="5"/>
  <c r="N362" i="5"/>
  <c r="N363" i="5"/>
  <c r="N364" i="5"/>
  <c r="N365" i="5"/>
  <c r="N366" i="5"/>
  <c r="N367" i="5"/>
  <c r="N368" i="5"/>
  <c r="N369" i="5"/>
  <c r="N370" i="5"/>
  <c r="N371" i="5"/>
  <c r="N372" i="5"/>
  <c r="N373" i="5"/>
  <c r="N374" i="5"/>
  <c r="N375" i="5"/>
  <c r="N376" i="5"/>
  <c r="N377" i="5"/>
  <c r="N378" i="5"/>
  <c r="N379" i="5"/>
  <c r="N380" i="5"/>
  <c r="N381" i="5"/>
  <c r="N382" i="5"/>
  <c r="N383" i="5"/>
  <c r="N384" i="5"/>
  <c r="N385" i="5"/>
  <c r="N386" i="5"/>
  <c r="N387" i="5"/>
  <c r="N388" i="5"/>
  <c r="N389" i="5"/>
  <c r="N390" i="5"/>
  <c r="N391" i="5"/>
  <c r="N392" i="5"/>
  <c r="N393" i="5"/>
  <c r="N394" i="5"/>
  <c r="N395" i="5"/>
  <c r="N396" i="5"/>
  <c r="N397" i="5"/>
  <c r="N398" i="5"/>
  <c r="N399" i="5"/>
  <c r="N400" i="5"/>
  <c r="N401" i="5"/>
  <c r="N402" i="5"/>
  <c r="N403" i="5"/>
  <c r="N404" i="5"/>
  <c r="N405" i="5"/>
  <c r="N406" i="5"/>
  <c r="N407" i="5"/>
  <c r="N408" i="5"/>
  <c r="N409" i="5"/>
  <c r="N410" i="5"/>
  <c r="N411" i="5"/>
  <c r="N412" i="5"/>
  <c r="N413" i="5"/>
  <c r="N414" i="5"/>
  <c r="N415" i="5"/>
  <c r="N416" i="5"/>
  <c r="N417" i="5"/>
  <c r="N418" i="5"/>
  <c r="N419" i="5"/>
  <c r="N420" i="5"/>
  <c r="N421" i="5"/>
  <c r="N422" i="5"/>
  <c r="N423" i="5"/>
  <c r="N424" i="5"/>
  <c r="N425" i="5"/>
  <c r="N426" i="5"/>
  <c r="N427" i="5"/>
  <c r="N428" i="5"/>
  <c r="N429" i="5"/>
  <c r="N430" i="5"/>
  <c r="N431" i="5"/>
  <c r="N432" i="5"/>
  <c r="N433" i="5"/>
  <c r="N434" i="5"/>
  <c r="N435" i="5"/>
  <c r="N436" i="5"/>
  <c r="N437" i="5"/>
  <c r="N438" i="5"/>
  <c r="N439" i="5"/>
  <c r="N440" i="5"/>
  <c r="N441" i="5"/>
  <c r="N442" i="5"/>
  <c r="N443" i="5"/>
  <c r="N444" i="5"/>
  <c r="N445" i="5"/>
  <c r="N446" i="5"/>
  <c r="N447" i="5"/>
  <c r="N448" i="5"/>
  <c r="N449" i="5"/>
  <c r="N450" i="5"/>
  <c r="N451" i="5"/>
  <c r="N452" i="5"/>
  <c r="N453" i="5"/>
  <c r="N454" i="5"/>
  <c r="N455" i="5"/>
  <c r="N456" i="5"/>
  <c r="N457" i="5"/>
  <c r="N458" i="5"/>
  <c r="N459" i="5"/>
  <c r="N460" i="5"/>
  <c r="N461" i="5"/>
  <c r="N462" i="5"/>
  <c r="N463" i="5"/>
  <c r="N464" i="5"/>
  <c r="N465" i="5"/>
  <c r="N466" i="5"/>
  <c r="N467" i="5"/>
  <c r="N468" i="5"/>
  <c r="N469" i="5"/>
  <c r="N470" i="5"/>
  <c r="N471" i="5"/>
  <c r="N472" i="5"/>
  <c r="N473" i="5"/>
  <c r="N474" i="5"/>
  <c r="N475" i="5"/>
  <c r="N476" i="5"/>
  <c r="N477" i="5"/>
  <c r="N478" i="5"/>
  <c r="N479" i="5"/>
  <c r="N480" i="5"/>
  <c r="N481" i="5"/>
  <c r="N482" i="5"/>
  <c r="N483" i="5"/>
  <c r="N484" i="5"/>
  <c r="N485" i="5"/>
  <c r="N486" i="5"/>
  <c r="N487" i="5"/>
  <c r="N488" i="5"/>
  <c r="N489" i="5"/>
  <c r="N490" i="5"/>
  <c r="N491" i="5"/>
  <c r="N492" i="5"/>
  <c r="N493" i="5"/>
  <c r="N494" i="5"/>
  <c r="N495" i="5"/>
  <c r="N496" i="5"/>
  <c r="N497" i="5"/>
  <c r="N498" i="5"/>
  <c r="N499" i="5"/>
  <c r="N500" i="5"/>
  <c r="N501" i="5"/>
  <c r="N502" i="5"/>
  <c r="N503" i="5"/>
  <c r="N504" i="5"/>
  <c r="N505" i="5"/>
  <c r="N506" i="5"/>
  <c r="N507" i="5"/>
  <c r="N508" i="5"/>
  <c r="N509" i="5"/>
  <c r="N510" i="5"/>
  <c r="N511" i="5"/>
  <c r="N512" i="5"/>
  <c r="N513" i="5"/>
  <c r="N514" i="5"/>
  <c r="N515" i="5"/>
  <c r="N516" i="5"/>
  <c r="N517" i="5"/>
  <c r="N518" i="5"/>
  <c r="N519" i="5"/>
  <c r="N520" i="5"/>
  <c r="N521" i="5"/>
  <c r="N522" i="5"/>
  <c r="N523" i="5"/>
  <c r="N524" i="5"/>
  <c r="N525" i="5"/>
  <c r="N526" i="5"/>
  <c r="N527" i="5"/>
  <c r="N528" i="5"/>
  <c r="N529" i="5"/>
  <c r="N530" i="5"/>
  <c r="N531" i="5"/>
  <c r="N532" i="5"/>
  <c r="N533" i="5"/>
  <c r="N534" i="5"/>
  <c r="N535" i="5"/>
  <c r="N536" i="5"/>
  <c r="N537" i="5"/>
  <c r="N538" i="5"/>
  <c r="N539" i="5"/>
  <c r="N540" i="5"/>
  <c r="N541" i="5"/>
  <c r="N542" i="5"/>
  <c r="N543" i="5"/>
  <c r="N544" i="5"/>
  <c r="N545" i="5"/>
  <c r="N546" i="5"/>
  <c r="N547" i="5"/>
  <c r="N548" i="5"/>
  <c r="N549" i="5"/>
  <c r="N550" i="5"/>
  <c r="X54" i="5"/>
  <c r="X55" i="5"/>
  <c r="X56" i="5"/>
  <c r="X57" i="5"/>
  <c r="X58" i="5"/>
  <c r="X59" i="5"/>
  <c r="X60" i="5"/>
  <c r="X61" i="5"/>
  <c r="X62" i="5"/>
  <c r="X63" i="5"/>
  <c r="X64" i="5"/>
  <c r="X65" i="5"/>
  <c r="X66" i="5"/>
  <c r="X67" i="5"/>
  <c r="X68" i="5"/>
  <c r="X69" i="5"/>
  <c r="X70" i="5"/>
  <c r="X71" i="5"/>
  <c r="X72" i="5"/>
  <c r="X73" i="5"/>
  <c r="X74" i="5"/>
  <c r="X75" i="5"/>
  <c r="X76" i="5"/>
  <c r="X77" i="5"/>
  <c r="X78" i="5"/>
  <c r="X79" i="5"/>
  <c r="X80" i="5"/>
  <c r="X81" i="5"/>
  <c r="X82" i="5"/>
  <c r="X83" i="5"/>
  <c r="X84" i="5"/>
  <c r="X85" i="5"/>
  <c r="X86" i="5"/>
  <c r="X87" i="5"/>
  <c r="X88" i="5"/>
  <c r="X89" i="5"/>
  <c r="X90" i="5"/>
  <c r="X91" i="5"/>
  <c r="X92" i="5"/>
  <c r="X93" i="5"/>
  <c r="X94" i="5"/>
  <c r="X95" i="5"/>
  <c r="X96" i="5"/>
  <c r="X97" i="5"/>
  <c r="X98" i="5"/>
  <c r="X99" i="5"/>
  <c r="X100" i="5"/>
  <c r="X101" i="5"/>
  <c r="X102" i="5"/>
  <c r="X103" i="5"/>
  <c r="X104" i="5"/>
  <c r="X105" i="5"/>
  <c r="X106" i="5"/>
  <c r="X107" i="5"/>
  <c r="X108" i="5"/>
  <c r="X109" i="5"/>
  <c r="X110" i="5"/>
  <c r="X111" i="5"/>
  <c r="X112" i="5"/>
  <c r="X113" i="5"/>
  <c r="X114" i="5"/>
  <c r="X115" i="5"/>
  <c r="X116" i="5"/>
  <c r="X117" i="5"/>
  <c r="X118" i="5"/>
  <c r="X119" i="5"/>
  <c r="X120" i="5"/>
  <c r="X121" i="5"/>
  <c r="X122" i="5"/>
  <c r="X123" i="5"/>
  <c r="X124" i="5"/>
  <c r="X125" i="5"/>
  <c r="X126" i="5"/>
  <c r="X127" i="5"/>
  <c r="X128" i="5"/>
  <c r="X129" i="5"/>
  <c r="X130" i="5"/>
  <c r="X131" i="5"/>
  <c r="X132" i="5"/>
  <c r="X133" i="5"/>
  <c r="X134" i="5"/>
  <c r="X135" i="5"/>
  <c r="X136" i="5"/>
  <c r="X137" i="5"/>
  <c r="X138" i="5"/>
  <c r="X139" i="5"/>
  <c r="X140" i="5"/>
  <c r="X141" i="5"/>
  <c r="X142" i="5"/>
  <c r="X143" i="5"/>
  <c r="X144" i="5"/>
  <c r="X145" i="5"/>
  <c r="X146" i="5"/>
  <c r="X147" i="5"/>
  <c r="X148" i="5"/>
  <c r="X149" i="5"/>
  <c r="X150" i="5"/>
  <c r="X151" i="5"/>
  <c r="X152" i="5"/>
  <c r="X153" i="5"/>
  <c r="X154" i="5"/>
  <c r="X155" i="5"/>
  <c r="X156" i="5"/>
  <c r="X157" i="5"/>
  <c r="X158" i="5"/>
  <c r="X159" i="5"/>
  <c r="X160" i="5"/>
  <c r="X161" i="5"/>
  <c r="X162" i="5"/>
  <c r="X163" i="5"/>
  <c r="X164" i="5"/>
  <c r="X165" i="5"/>
  <c r="X166" i="5"/>
  <c r="X167" i="5"/>
  <c r="X168" i="5"/>
  <c r="X169" i="5"/>
  <c r="X170" i="5"/>
  <c r="X171" i="5"/>
  <c r="X172" i="5"/>
  <c r="X173" i="5"/>
  <c r="X174" i="5"/>
  <c r="X175" i="5"/>
  <c r="X176" i="5"/>
  <c r="X177" i="5"/>
  <c r="X178" i="5"/>
  <c r="X179" i="5"/>
  <c r="X180" i="5"/>
  <c r="X181" i="5"/>
  <c r="X182" i="5"/>
  <c r="X183" i="5"/>
  <c r="X184" i="5"/>
  <c r="X185" i="5"/>
  <c r="X186" i="5"/>
  <c r="X187" i="5"/>
  <c r="X188" i="5"/>
  <c r="X189" i="5"/>
  <c r="X190" i="5"/>
  <c r="X191" i="5"/>
  <c r="X192" i="5"/>
  <c r="X193" i="5"/>
  <c r="X194" i="5"/>
  <c r="X195" i="5"/>
  <c r="X196" i="5"/>
  <c r="X197" i="5"/>
  <c r="X198" i="5"/>
  <c r="X199" i="5"/>
  <c r="X200" i="5"/>
  <c r="X201" i="5"/>
  <c r="X202" i="5"/>
  <c r="X203" i="5"/>
  <c r="X204" i="5"/>
  <c r="X205" i="5"/>
  <c r="X206" i="5"/>
  <c r="X207" i="5"/>
  <c r="X208" i="5"/>
  <c r="X209" i="5"/>
  <c r="X210" i="5"/>
  <c r="X211" i="5"/>
  <c r="X212" i="5"/>
  <c r="X213" i="5"/>
  <c r="X214" i="5"/>
  <c r="X215" i="5"/>
  <c r="X216" i="5"/>
  <c r="X217" i="5"/>
  <c r="X218" i="5"/>
  <c r="X219" i="5"/>
  <c r="X220" i="5"/>
  <c r="X221" i="5"/>
  <c r="X222" i="5"/>
  <c r="X223" i="5"/>
  <c r="X224" i="5"/>
  <c r="X225" i="5"/>
  <c r="X226" i="5"/>
  <c r="X227" i="5"/>
  <c r="X228" i="5"/>
  <c r="X229" i="5"/>
  <c r="X230" i="5"/>
  <c r="X231" i="5"/>
  <c r="X232" i="5"/>
  <c r="X233" i="5"/>
  <c r="X234" i="5"/>
  <c r="X235" i="5"/>
  <c r="X236" i="5"/>
  <c r="X237" i="5"/>
  <c r="X238" i="5"/>
  <c r="X239" i="5"/>
  <c r="X240" i="5"/>
  <c r="X241" i="5"/>
  <c r="X242" i="5"/>
  <c r="X243" i="5"/>
  <c r="X244" i="5"/>
  <c r="X245" i="5"/>
  <c r="X246" i="5"/>
  <c r="X247" i="5"/>
  <c r="X248" i="5"/>
  <c r="X249" i="5"/>
  <c r="X250" i="5"/>
  <c r="X251" i="5"/>
  <c r="X252" i="5"/>
  <c r="X253" i="5"/>
  <c r="X254" i="5"/>
  <c r="X255" i="5"/>
  <c r="X256" i="5"/>
  <c r="X257" i="5"/>
  <c r="X258" i="5"/>
  <c r="X259" i="5"/>
  <c r="X260" i="5"/>
  <c r="X261" i="5"/>
  <c r="X262" i="5"/>
  <c r="X263" i="5"/>
  <c r="X264" i="5"/>
  <c r="X265" i="5"/>
  <c r="X266" i="5"/>
  <c r="X267" i="5"/>
  <c r="X268" i="5"/>
  <c r="X269" i="5"/>
  <c r="X270" i="5"/>
  <c r="X271" i="5"/>
  <c r="X272" i="5"/>
  <c r="X273" i="5"/>
  <c r="X274" i="5"/>
  <c r="X275" i="5"/>
  <c r="X276" i="5"/>
  <c r="X277" i="5"/>
  <c r="X278" i="5"/>
  <c r="X279" i="5"/>
  <c r="X280" i="5"/>
  <c r="X281" i="5"/>
  <c r="X282" i="5"/>
  <c r="X283" i="5"/>
  <c r="X284" i="5"/>
  <c r="X285" i="5"/>
  <c r="X286" i="5"/>
  <c r="X287" i="5"/>
  <c r="X288" i="5"/>
  <c r="X289" i="5"/>
  <c r="X290" i="5"/>
  <c r="X291" i="5"/>
  <c r="X292" i="5"/>
  <c r="X293" i="5"/>
  <c r="X294" i="5"/>
  <c r="X295" i="5"/>
  <c r="X296" i="5"/>
  <c r="X297" i="5"/>
  <c r="X298" i="5"/>
  <c r="X299" i="5"/>
  <c r="X300" i="5"/>
  <c r="X301" i="5"/>
  <c r="X302" i="5"/>
  <c r="X303" i="5"/>
  <c r="X304" i="5"/>
  <c r="X305" i="5"/>
  <c r="X306" i="5"/>
  <c r="X307" i="5"/>
  <c r="X308" i="5"/>
  <c r="X309" i="5"/>
  <c r="X310" i="5"/>
  <c r="X311" i="5"/>
  <c r="X312" i="5"/>
  <c r="X313" i="5"/>
  <c r="X314" i="5"/>
  <c r="X315" i="5"/>
  <c r="X316" i="5"/>
  <c r="X317" i="5"/>
  <c r="X318" i="5"/>
  <c r="X319" i="5"/>
  <c r="X320" i="5"/>
  <c r="X321" i="5"/>
  <c r="X322" i="5"/>
  <c r="X323" i="5"/>
  <c r="X324" i="5"/>
  <c r="X325" i="5"/>
  <c r="X326" i="5"/>
  <c r="X327" i="5"/>
  <c r="X328" i="5"/>
  <c r="X329" i="5"/>
  <c r="X330" i="5"/>
  <c r="X331" i="5"/>
  <c r="X332" i="5"/>
  <c r="X333" i="5"/>
  <c r="X334" i="5"/>
  <c r="X335" i="5"/>
  <c r="X336" i="5"/>
  <c r="X337" i="5"/>
  <c r="X338" i="5"/>
  <c r="X339" i="5"/>
  <c r="X340" i="5"/>
  <c r="X341" i="5"/>
  <c r="X342" i="5"/>
  <c r="X343" i="5"/>
  <c r="X344" i="5"/>
  <c r="X345" i="5"/>
  <c r="X346" i="5"/>
  <c r="X347" i="5"/>
  <c r="X348" i="5"/>
  <c r="X349" i="5"/>
  <c r="X350" i="5"/>
  <c r="X351" i="5"/>
  <c r="X352" i="5"/>
  <c r="X353" i="5"/>
  <c r="X354" i="5"/>
  <c r="X355" i="5"/>
  <c r="X356" i="5"/>
  <c r="X357" i="5"/>
  <c r="X358" i="5"/>
  <c r="X359" i="5"/>
  <c r="X360" i="5"/>
  <c r="X361" i="5"/>
  <c r="X362" i="5"/>
  <c r="X363" i="5"/>
  <c r="X364" i="5"/>
  <c r="X365" i="5"/>
  <c r="X366" i="5"/>
  <c r="X367" i="5"/>
  <c r="X368" i="5"/>
  <c r="X369" i="5"/>
  <c r="X370" i="5"/>
  <c r="X371" i="5"/>
  <c r="X372" i="5"/>
  <c r="X373" i="5"/>
  <c r="X374" i="5"/>
  <c r="X375" i="5"/>
  <c r="X376" i="5"/>
  <c r="X377" i="5"/>
  <c r="X378" i="5"/>
  <c r="X379" i="5"/>
  <c r="X380" i="5"/>
  <c r="X381" i="5"/>
  <c r="X382" i="5"/>
  <c r="X383" i="5"/>
  <c r="X384" i="5"/>
  <c r="X385" i="5"/>
  <c r="X386" i="5"/>
  <c r="X387" i="5"/>
  <c r="X388" i="5"/>
  <c r="X389" i="5"/>
  <c r="X390" i="5"/>
  <c r="X391" i="5"/>
  <c r="X392" i="5"/>
  <c r="X393" i="5"/>
  <c r="X394" i="5"/>
  <c r="X395" i="5"/>
  <c r="X396" i="5"/>
  <c r="X397" i="5"/>
  <c r="X398" i="5"/>
  <c r="X399" i="5"/>
  <c r="X400" i="5"/>
  <c r="X401" i="5"/>
  <c r="X402" i="5"/>
  <c r="X403" i="5"/>
  <c r="X404" i="5"/>
  <c r="X405" i="5"/>
  <c r="X406" i="5"/>
  <c r="X407" i="5"/>
  <c r="X408" i="5"/>
  <c r="X409" i="5"/>
  <c r="X410" i="5"/>
  <c r="X411" i="5"/>
  <c r="X412" i="5"/>
  <c r="X413" i="5"/>
  <c r="X414" i="5"/>
  <c r="X415" i="5"/>
  <c r="X416" i="5"/>
  <c r="X417" i="5"/>
  <c r="X418" i="5"/>
  <c r="X419" i="5"/>
  <c r="X420" i="5"/>
  <c r="X421" i="5"/>
  <c r="X422" i="5"/>
  <c r="X423" i="5"/>
  <c r="X424" i="5"/>
  <c r="X425" i="5"/>
  <c r="X426" i="5"/>
  <c r="X427" i="5"/>
  <c r="X428" i="5"/>
  <c r="X429" i="5"/>
  <c r="X430" i="5"/>
  <c r="X431" i="5"/>
  <c r="X432" i="5"/>
  <c r="X433" i="5"/>
  <c r="X434" i="5"/>
  <c r="X435" i="5"/>
  <c r="X436" i="5"/>
  <c r="X437" i="5"/>
  <c r="X438" i="5"/>
  <c r="X439" i="5"/>
  <c r="X440" i="5"/>
  <c r="X441" i="5"/>
  <c r="X442" i="5"/>
  <c r="X443" i="5"/>
  <c r="X444" i="5"/>
  <c r="X445" i="5"/>
  <c r="X446" i="5"/>
  <c r="X447" i="5"/>
  <c r="X448" i="5"/>
  <c r="X449" i="5"/>
  <c r="X450" i="5"/>
  <c r="X451" i="5"/>
  <c r="X452" i="5"/>
  <c r="X453" i="5"/>
  <c r="X454" i="5"/>
  <c r="X455" i="5"/>
  <c r="X456" i="5"/>
  <c r="X457" i="5"/>
  <c r="X458" i="5"/>
  <c r="X459" i="5"/>
  <c r="X460" i="5"/>
  <c r="X461" i="5"/>
  <c r="X462" i="5"/>
  <c r="X463" i="5"/>
  <c r="X464" i="5"/>
  <c r="X465" i="5"/>
  <c r="X466" i="5"/>
  <c r="X467" i="5"/>
  <c r="X468" i="5"/>
  <c r="X469" i="5"/>
  <c r="X470" i="5"/>
  <c r="X471" i="5"/>
  <c r="X472" i="5"/>
  <c r="X473" i="5"/>
  <c r="X474" i="5"/>
  <c r="X475" i="5"/>
  <c r="X476" i="5"/>
  <c r="X477" i="5"/>
  <c r="X478" i="5"/>
  <c r="X479" i="5"/>
  <c r="X480" i="5"/>
  <c r="X481" i="5"/>
  <c r="X482" i="5"/>
  <c r="X483" i="5"/>
  <c r="X484" i="5"/>
  <c r="X485" i="5"/>
  <c r="X486" i="5"/>
  <c r="X487" i="5"/>
  <c r="X488" i="5"/>
  <c r="X489" i="5"/>
  <c r="X490" i="5"/>
  <c r="X491" i="5"/>
  <c r="X492" i="5"/>
  <c r="X493" i="5"/>
  <c r="X494" i="5"/>
  <c r="X495" i="5"/>
  <c r="X496" i="5"/>
  <c r="X497" i="5"/>
  <c r="X498" i="5"/>
  <c r="X499" i="5"/>
  <c r="X500" i="5"/>
  <c r="X501" i="5"/>
  <c r="X502" i="5"/>
  <c r="X503" i="5"/>
  <c r="X504" i="5"/>
  <c r="X505" i="5"/>
  <c r="X506" i="5"/>
  <c r="X507" i="5"/>
  <c r="X508" i="5"/>
  <c r="X509" i="5"/>
  <c r="X510" i="5"/>
  <c r="X511" i="5"/>
  <c r="X512" i="5"/>
  <c r="X513" i="5"/>
  <c r="X514" i="5"/>
  <c r="X515" i="5"/>
  <c r="X516" i="5"/>
  <c r="X517" i="5"/>
  <c r="X518" i="5"/>
  <c r="X519" i="5"/>
  <c r="X520" i="5"/>
  <c r="X521" i="5"/>
  <c r="X522" i="5"/>
  <c r="X523" i="5"/>
  <c r="X524" i="5"/>
  <c r="X525" i="5"/>
  <c r="X526" i="5"/>
  <c r="X527" i="5"/>
  <c r="X528" i="5"/>
  <c r="X529" i="5"/>
  <c r="X530" i="5"/>
  <c r="X531" i="5"/>
  <c r="X532" i="5"/>
  <c r="X533" i="5"/>
  <c r="X534" i="5"/>
  <c r="X535" i="5"/>
  <c r="X536" i="5"/>
  <c r="X537" i="5"/>
  <c r="X538" i="5"/>
  <c r="X539" i="5"/>
  <c r="X540" i="5"/>
  <c r="X541" i="5"/>
  <c r="X542" i="5"/>
  <c r="X543" i="5"/>
  <c r="X544" i="5"/>
  <c r="X545" i="5"/>
  <c r="X546" i="5"/>
  <c r="X547" i="5"/>
  <c r="X548" i="5"/>
  <c r="X549" i="5"/>
  <c r="X550" i="5"/>
  <c r="AF54" i="5"/>
  <c r="AF55" i="5"/>
  <c r="AF56" i="5"/>
  <c r="AF57" i="5"/>
  <c r="AF58" i="5"/>
  <c r="AF59" i="5"/>
  <c r="AF60" i="5"/>
  <c r="AF61" i="5"/>
  <c r="AF62" i="5"/>
  <c r="AF63" i="5"/>
  <c r="AF64" i="5"/>
  <c r="AF65" i="5"/>
  <c r="AF66" i="5"/>
  <c r="AF67" i="5"/>
  <c r="AF68" i="5"/>
  <c r="AF69" i="5"/>
  <c r="AF70" i="5"/>
  <c r="AF71" i="5"/>
  <c r="AF72" i="5"/>
  <c r="AF73" i="5"/>
  <c r="AF74" i="5"/>
  <c r="AF75" i="5"/>
  <c r="AF76" i="5"/>
  <c r="AF77" i="5"/>
  <c r="AF78" i="5"/>
  <c r="AF79" i="5"/>
  <c r="AF80" i="5"/>
  <c r="AF81" i="5"/>
  <c r="AF82" i="5"/>
  <c r="AF83" i="5"/>
  <c r="AF84" i="5"/>
  <c r="AF85" i="5"/>
  <c r="AF86" i="5"/>
  <c r="AF87" i="5"/>
  <c r="AF88" i="5"/>
  <c r="AF89" i="5"/>
  <c r="AF90" i="5"/>
  <c r="AF91" i="5"/>
  <c r="AF92" i="5"/>
  <c r="AF93" i="5"/>
  <c r="AF94" i="5"/>
  <c r="AF95" i="5"/>
  <c r="AF96" i="5"/>
  <c r="AF97" i="5"/>
  <c r="AF98" i="5"/>
  <c r="AF99" i="5"/>
  <c r="AF100" i="5"/>
  <c r="AF101" i="5"/>
  <c r="AF102" i="5"/>
  <c r="AF103" i="5"/>
  <c r="AF104" i="5"/>
  <c r="AF105" i="5"/>
  <c r="AF106" i="5"/>
  <c r="AF107" i="5"/>
  <c r="AF108" i="5"/>
  <c r="AF109" i="5"/>
  <c r="AF110" i="5"/>
  <c r="AF111" i="5"/>
  <c r="AF112" i="5"/>
  <c r="AF113" i="5"/>
  <c r="AF114" i="5"/>
  <c r="AF115" i="5"/>
  <c r="AF116" i="5"/>
  <c r="AF117" i="5"/>
  <c r="AF118" i="5"/>
  <c r="AF119" i="5"/>
  <c r="AF120" i="5"/>
  <c r="AF121" i="5"/>
  <c r="AF122" i="5"/>
  <c r="AF123" i="5"/>
  <c r="AF124" i="5"/>
  <c r="AF125" i="5"/>
  <c r="AF126" i="5"/>
  <c r="AF127" i="5"/>
  <c r="AF128" i="5"/>
  <c r="AF129" i="5"/>
  <c r="AF130" i="5"/>
  <c r="AF131" i="5"/>
  <c r="AF132" i="5"/>
  <c r="AF133" i="5"/>
  <c r="AF134" i="5"/>
  <c r="AF135" i="5"/>
  <c r="AF136" i="5"/>
  <c r="AF137" i="5"/>
  <c r="AF138" i="5"/>
  <c r="AF139" i="5"/>
  <c r="AF140" i="5"/>
  <c r="AF141" i="5"/>
  <c r="AF142" i="5"/>
  <c r="AF143" i="5"/>
  <c r="AF144" i="5"/>
  <c r="AF145" i="5"/>
  <c r="AF146" i="5"/>
  <c r="AF147" i="5"/>
  <c r="AF148" i="5"/>
  <c r="AF149" i="5"/>
  <c r="AF150" i="5"/>
  <c r="AF151" i="5"/>
  <c r="AF152" i="5"/>
  <c r="AF153" i="5"/>
  <c r="AF154" i="5"/>
  <c r="AF155" i="5"/>
  <c r="AF156" i="5"/>
  <c r="AF157" i="5"/>
  <c r="AF158" i="5"/>
  <c r="AF159" i="5"/>
  <c r="AF160" i="5"/>
  <c r="AF161" i="5"/>
  <c r="AF162" i="5"/>
  <c r="AF163" i="5"/>
  <c r="AF164" i="5"/>
  <c r="AF165" i="5"/>
  <c r="AF166" i="5"/>
  <c r="AF167" i="5"/>
  <c r="AF168" i="5"/>
  <c r="AF169" i="5"/>
  <c r="AF170" i="5"/>
  <c r="AF171" i="5"/>
  <c r="AF172" i="5"/>
  <c r="AF173" i="5"/>
  <c r="AF174" i="5"/>
  <c r="AF175" i="5"/>
  <c r="AF176" i="5"/>
  <c r="AF177" i="5"/>
  <c r="AF178" i="5"/>
  <c r="AF179" i="5"/>
  <c r="AF180" i="5"/>
  <c r="AF181" i="5"/>
  <c r="AF182" i="5"/>
  <c r="AF183" i="5"/>
  <c r="AF184" i="5"/>
  <c r="AF185" i="5"/>
  <c r="AF186" i="5"/>
  <c r="AF187" i="5"/>
  <c r="AF188" i="5"/>
  <c r="AF189" i="5"/>
  <c r="AF190" i="5"/>
  <c r="AF191" i="5"/>
  <c r="AF192" i="5"/>
  <c r="AF193" i="5"/>
  <c r="AF194" i="5"/>
  <c r="AF195" i="5"/>
  <c r="AF196" i="5"/>
  <c r="AF197" i="5"/>
  <c r="AF198" i="5"/>
  <c r="AF199" i="5"/>
  <c r="AF200" i="5"/>
  <c r="AF201" i="5"/>
  <c r="AF202" i="5"/>
  <c r="AF203" i="5"/>
  <c r="AF204" i="5"/>
  <c r="AF205" i="5"/>
  <c r="AF206" i="5"/>
  <c r="AF207" i="5"/>
  <c r="AF208" i="5"/>
  <c r="AF209" i="5"/>
  <c r="AF210" i="5"/>
  <c r="AF211" i="5"/>
  <c r="AF212" i="5"/>
  <c r="AF213" i="5"/>
  <c r="AF214" i="5"/>
  <c r="AF215" i="5"/>
  <c r="AF216" i="5"/>
  <c r="AF217" i="5"/>
  <c r="AF218" i="5"/>
  <c r="AF219" i="5"/>
  <c r="AF220" i="5"/>
  <c r="AF221" i="5"/>
  <c r="AF222" i="5"/>
  <c r="AF223" i="5"/>
  <c r="AF224" i="5"/>
  <c r="AF225" i="5"/>
  <c r="AF226" i="5"/>
  <c r="AF227" i="5"/>
  <c r="AF228" i="5"/>
  <c r="AF229" i="5"/>
  <c r="AF230" i="5"/>
  <c r="AF231" i="5"/>
  <c r="AF232" i="5"/>
  <c r="AF233" i="5"/>
  <c r="AF234" i="5"/>
  <c r="AF235" i="5"/>
  <c r="AF236" i="5"/>
  <c r="AF237" i="5"/>
  <c r="AF238" i="5"/>
  <c r="AF239" i="5"/>
  <c r="AF240" i="5"/>
  <c r="AF241" i="5"/>
  <c r="AF242" i="5"/>
  <c r="AF243" i="5"/>
  <c r="AF244" i="5"/>
  <c r="AF245" i="5"/>
  <c r="AF246" i="5"/>
  <c r="AF247" i="5"/>
  <c r="AF248" i="5"/>
  <c r="AF249" i="5"/>
  <c r="AF250" i="5"/>
  <c r="AF251" i="5"/>
  <c r="AF252" i="5"/>
  <c r="AF253" i="5"/>
  <c r="AF254" i="5"/>
  <c r="AF255" i="5"/>
  <c r="AF256" i="5"/>
  <c r="AF257" i="5"/>
  <c r="AF258" i="5"/>
  <c r="AF259" i="5"/>
  <c r="AF260" i="5"/>
  <c r="AF261" i="5"/>
  <c r="AF262" i="5"/>
  <c r="AF263" i="5"/>
  <c r="AF264" i="5"/>
  <c r="AF265" i="5"/>
  <c r="AF266" i="5"/>
  <c r="AF267" i="5"/>
  <c r="AF268" i="5"/>
  <c r="AF269" i="5"/>
  <c r="AF270" i="5"/>
  <c r="AF271" i="5"/>
  <c r="AF272" i="5"/>
  <c r="AF273" i="5"/>
  <c r="AF274" i="5"/>
  <c r="AF275" i="5"/>
  <c r="AF276" i="5"/>
  <c r="AF277" i="5"/>
  <c r="AF278" i="5"/>
  <c r="AF279" i="5"/>
  <c r="AF280" i="5"/>
  <c r="AF281" i="5"/>
  <c r="AF282" i="5"/>
  <c r="AF283" i="5"/>
  <c r="AF284" i="5"/>
  <c r="AF285" i="5"/>
  <c r="AF286" i="5"/>
  <c r="AF287" i="5"/>
  <c r="AF288" i="5"/>
  <c r="AF289" i="5"/>
  <c r="AF290" i="5"/>
  <c r="AF291" i="5"/>
  <c r="AF292" i="5"/>
  <c r="AF293" i="5"/>
  <c r="AF294" i="5"/>
  <c r="AF295" i="5"/>
  <c r="AF296" i="5"/>
  <c r="AF297" i="5"/>
  <c r="AF298" i="5"/>
  <c r="AF299" i="5"/>
  <c r="AF300" i="5"/>
  <c r="AF301" i="5"/>
  <c r="AF302" i="5"/>
  <c r="AF303" i="5"/>
  <c r="AF304" i="5"/>
  <c r="AF305" i="5"/>
  <c r="AF306" i="5"/>
  <c r="AF307" i="5"/>
  <c r="AF308" i="5"/>
  <c r="AF309" i="5"/>
  <c r="AF310" i="5"/>
  <c r="AF311" i="5"/>
  <c r="AF312" i="5"/>
  <c r="AF313" i="5"/>
  <c r="AF314" i="5"/>
  <c r="AF315" i="5"/>
  <c r="AF316" i="5"/>
  <c r="AF317" i="5"/>
  <c r="AF318" i="5"/>
  <c r="AF319" i="5"/>
  <c r="AF320" i="5"/>
  <c r="AF321" i="5"/>
  <c r="AF322" i="5"/>
  <c r="AF323" i="5"/>
  <c r="AF324" i="5"/>
  <c r="AF325" i="5"/>
  <c r="AF326" i="5"/>
  <c r="AF327" i="5"/>
  <c r="AF328" i="5"/>
  <c r="AF329" i="5"/>
  <c r="AF330" i="5"/>
  <c r="AF331" i="5"/>
  <c r="AF332" i="5"/>
  <c r="AF333" i="5"/>
  <c r="AF334" i="5"/>
  <c r="AF335" i="5"/>
  <c r="AF336" i="5"/>
  <c r="AF337" i="5"/>
  <c r="AF338" i="5"/>
  <c r="AF339" i="5"/>
  <c r="AF340" i="5"/>
  <c r="AF341" i="5"/>
  <c r="AF342" i="5"/>
  <c r="AF343" i="5"/>
  <c r="AF344" i="5"/>
  <c r="AF345" i="5"/>
  <c r="AF346" i="5"/>
  <c r="AF347" i="5"/>
  <c r="AF348" i="5"/>
  <c r="AF349" i="5"/>
  <c r="AF350" i="5"/>
  <c r="AF351" i="5"/>
  <c r="AF352" i="5"/>
  <c r="AF353" i="5"/>
  <c r="AF354" i="5"/>
  <c r="AF355" i="5"/>
  <c r="AF356" i="5"/>
  <c r="AF357" i="5"/>
  <c r="AF358" i="5"/>
  <c r="AF359" i="5"/>
  <c r="AF360" i="5"/>
  <c r="AF361" i="5"/>
  <c r="AF362" i="5"/>
  <c r="AF363" i="5"/>
  <c r="AF364" i="5"/>
  <c r="AF365" i="5"/>
  <c r="AF366" i="5"/>
  <c r="AF367" i="5"/>
  <c r="AF368" i="5"/>
  <c r="AF369" i="5"/>
  <c r="AF370" i="5"/>
  <c r="AF371" i="5"/>
  <c r="AF372" i="5"/>
  <c r="AF373" i="5"/>
  <c r="AF374" i="5"/>
  <c r="AF375" i="5"/>
  <c r="AF376" i="5"/>
  <c r="AF377" i="5"/>
  <c r="AF378" i="5"/>
  <c r="AF379" i="5"/>
  <c r="AF380" i="5"/>
  <c r="AF381" i="5"/>
  <c r="AF382" i="5"/>
  <c r="AF383" i="5"/>
  <c r="AF384" i="5"/>
  <c r="AF385" i="5"/>
  <c r="AF386" i="5"/>
  <c r="AF387" i="5"/>
  <c r="AF388" i="5"/>
  <c r="AF389" i="5"/>
  <c r="AF390" i="5"/>
  <c r="AF391" i="5"/>
  <c r="AF392" i="5"/>
  <c r="AF393" i="5"/>
  <c r="AF394" i="5"/>
  <c r="AF395" i="5"/>
  <c r="AF396" i="5"/>
  <c r="AF397" i="5"/>
  <c r="AF398" i="5"/>
  <c r="AF399" i="5"/>
  <c r="AF400" i="5"/>
  <c r="AF401" i="5"/>
  <c r="AF402" i="5"/>
  <c r="AF403" i="5"/>
  <c r="AF404" i="5"/>
  <c r="AF405" i="5"/>
  <c r="AF406" i="5"/>
  <c r="AF407" i="5"/>
  <c r="AF408" i="5"/>
  <c r="AF409" i="5"/>
  <c r="AF410" i="5"/>
  <c r="AF411" i="5"/>
  <c r="AF412" i="5"/>
  <c r="AF413" i="5"/>
  <c r="AF414" i="5"/>
  <c r="AF415" i="5"/>
  <c r="AF416" i="5"/>
  <c r="AF417" i="5"/>
  <c r="AF418" i="5"/>
  <c r="AF419" i="5"/>
  <c r="AF420" i="5"/>
  <c r="AF421" i="5"/>
  <c r="AF422" i="5"/>
  <c r="AF423" i="5"/>
  <c r="AF424" i="5"/>
  <c r="AF425" i="5"/>
  <c r="AF426" i="5"/>
  <c r="AF427" i="5"/>
  <c r="AF428" i="5"/>
  <c r="AF429" i="5"/>
  <c r="AF430" i="5"/>
  <c r="AF431" i="5"/>
  <c r="AF432" i="5"/>
  <c r="AF433" i="5"/>
  <c r="AF434" i="5"/>
  <c r="AF435" i="5"/>
  <c r="AF436" i="5"/>
  <c r="AF437" i="5"/>
  <c r="AF438" i="5"/>
  <c r="AF439" i="5"/>
  <c r="AF440" i="5"/>
  <c r="AF441" i="5"/>
  <c r="AF442" i="5"/>
  <c r="AF443" i="5"/>
  <c r="AF444" i="5"/>
  <c r="AF445" i="5"/>
  <c r="AF446" i="5"/>
  <c r="AF447" i="5"/>
  <c r="AF448" i="5"/>
  <c r="AF449" i="5"/>
  <c r="AF450" i="5"/>
  <c r="AF451" i="5"/>
  <c r="AF452" i="5"/>
  <c r="AF453" i="5"/>
  <c r="AF454" i="5"/>
  <c r="AF455" i="5"/>
  <c r="AF456" i="5"/>
  <c r="AF457" i="5"/>
  <c r="AF458" i="5"/>
  <c r="AF459" i="5"/>
  <c r="AF460" i="5"/>
  <c r="AF461" i="5"/>
  <c r="AF462" i="5"/>
  <c r="AF463" i="5"/>
  <c r="AF464" i="5"/>
  <c r="AF465" i="5"/>
  <c r="AF466" i="5"/>
  <c r="AF467" i="5"/>
  <c r="AF468" i="5"/>
  <c r="AF469" i="5"/>
  <c r="AF470" i="5"/>
  <c r="AF471" i="5"/>
  <c r="AF472" i="5"/>
  <c r="AF473" i="5"/>
  <c r="AF474" i="5"/>
  <c r="AF475" i="5"/>
  <c r="AF476" i="5"/>
  <c r="AF477" i="5"/>
  <c r="AF478" i="5"/>
  <c r="AF479" i="5"/>
  <c r="AF480" i="5"/>
  <c r="AF481" i="5"/>
  <c r="AF482" i="5"/>
  <c r="AF483" i="5"/>
  <c r="AF484" i="5"/>
  <c r="AF485" i="5"/>
  <c r="AF486" i="5"/>
  <c r="AF487" i="5"/>
  <c r="AF488" i="5"/>
  <c r="AF489" i="5"/>
  <c r="AF490" i="5"/>
  <c r="AF491" i="5"/>
  <c r="AF492" i="5"/>
  <c r="AF493" i="5"/>
  <c r="AF494" i="5"/>
  <c r="AF495" i="5"/>
  <c r="AF496" i="5"/>
  <c r="AF497" i="5"/>
  <c r="AF498" i="5"/>
  <c r="AF499" i="5"/>
  <c r="AF500" i="5"/>
  <c r="AF501" i="5"/>
  <c r="AF502" i="5"/>
  <c r="AF503" i="5"/>
  <c r="AF504" i="5"/>
  <c r="AF505" i="5"/>
  <c r="AF506" i="5"/>
  <c r="AF507" i="5"/>
  <c r="AF508" i="5"/>
  <c r="AF509" i="5"/>
  <c r="AF510" i="5"/>
  <c r="AF511" i="5"/>
  <c r="AF512" i="5"/>
  <c r="AF513" i="5"/>
  <c r="AF514" i="5"/>
  <c r="AF515" i="5"/>
  <c r="AF516" i="5"/>
  <c r="AF517" i="5"/>
  <c r="AF518" i="5"/>
  <c r="AF519" i="5"/>
  <c r="AF520" i="5"/>
  <c r="AF521" i="5"/>
  <c r="AF522" i="5"/>
  <c r="AF523" i="5"/>
  <c r="AF524" i="5"/>
  <c r="AF525" i="5"/>
  <c r="AF526" i="5"/>
  <c r="AF527" i="5"/>
  <c r="AF528" i="5"/>
  <c r="AF529" i="5"/>
  <c r="AF530" i="5"/>
  <c r="AF531" i="5"/>
  <c r="AF532" i="5"/>
  <c r="AF533" i="5"/>
  <c r="AF534" i="5"/>
  <c r="AF535" i="5"/>
  <c r="AF536" i="5"/>
  <c r="AF537" i="5"/>
  <c r="AF538" i="5"/>
  <c r="AF539" i="5"/>
  <c r="AF540" i="5"/>
  <c r="AF541" i="5"/>
  <c r="AF542" i="5"/>
  <c r="AF543" i="5"/>
  <c r="AF544" i="5"/>
  <c r="AF545" i="5"/>
  <c r="AF546" i="5"/>
  <c r="AF547" i="5"/>
  <c r="AF548" i="5"/>
  <c r="AF549" i="5"/>
  <c r="AF550" i="5"/>
  <c r="K2" i="18"/>
  <c r="J2" i="18"/>
  <c r="Y2" i="18"/>
  <c r="W2" i="18"/>
  <c r="L2" i="18"/>
  <c r="BC2" i="18"/>
  <c r="BB2" i="18"/>
  <c r="AH2" i="18"/>
  <c r="AG2" i="18"/>
  <c r="AF2" i="18"/>
  <c r="AE2" i="18"/>
  <c r="AD2" i="18"/>
  <c r="X2" i="18"/>
  <c r="V2" i="18"/>
  <c r="U2" i="18"/>
  <c r="T2" i="18"/>
  <c r="S2" i="18"/>
  <c r="R2" i="18"/>
  <c r="Q2" i="18"/>
  <c r="P2" i="18"/>
  <c r="O2" i="18"/>
  <c r="N2" i="18"/>
  <c r="M2" i="18"/>
  <c r="H2" i="18"/>
  <c r="G2" i="18"/>
  <c r="G3" i="18"/>
  <c r="K13" i="18"/>
  <c r="K12" i="18"/>
  <c r="K11" i="18"/>
  <c r="K10" i="18"/>
  <c r="K9" i="18"/>
  <c r="K8" i="18"/>
  <c r="K7" i="18"/>
  <c r="K6" i="18"/>
  <c r="K5" i="18"/>
  <c r="K4" i="18"/>
  <c r="K3" i="18"/>
  <c r="J13" i="18"/>
  <c r="J12" i="18"/>
  <c r="J11" i="18"/>
  <c r="J10" i="18"/>
  <c r="J9" i="18"/>
  <c r="J8" i="18"/>
  <c r="J7" i="18"/>
  <c r="J6" i="18"/>
  <c r="J5" i="18"/>
  <c r="J4" i="18"/>
  <c r="J3" i="18"/>
  <c r="B13" i="18"/>
  <c r="L18" i="17"/>
  <c r="B12" i="18"/>
  <c r="L17" i="17"/>
  <c r="B11" i="18"/>
  <c r="L16" i="17"/>
  <c r="B10" i="18"/>
  <c r="L15" i="17"/>
  <c r="B9" i="18"/>
  <c r="L14" i="17"/>
  <c r="B8" i="18"/>
  <c r="L13" i="17"/>
  <c r="B7" i="18"/>
  <c r="L12" i="17"/>
  <c r="B6" i="18"/>
  <c r="L11" i="17"/>
  <c r="B5" i="18"/>
  <c r="L10" i="17"/>
  <c r="B4" i="18"/>
  <c r="L9" i="17"/>
  <c r="B3" i="18"/>
  <c r="L8" i="17"/>
  <c r="B2" i="18"/>
  <c r="L7" i="17"/>
  <c r="M11" i="17"/>
  <c r="M17" i="17"/>
  <c r="M9" i="17"/>
  <c r="M15" i="17"/>
  <c r="M8" i="17"/>
  <c r="M14" i="17"/>
  <c r="M7" i="17"/>
  <c r="M18" i="17"/>
  <c r="M13" i="17"/>
  <c r="M16" i="17"/>
  <c r="M10" i="17"/>
  <c r="M12" i="17"/>
  <c r="AJ3" i="15"/>
  <c r="AJ4" i="15"/>
  <c r="AJ5" i="15"/>
  <c r="AJ6" i="15"/>
  <c r="AJ7" i="15"/>
  <c r="AJ8" i="15"/>
  <c r="AJ9" i="15"/>
  <c r="AJ10" i="15"/>
  <c r="AJ11" i="15"/>
  <c r="AJ12" i="15"/>
  <c r="AJ13" i="15"/>
  <c r="AJ14" i="15"/>
  <c r="AJ15" i="15"/>
  <c r="AJ16" i="15"/>
  <c r="AJ17" i="15"/>
  <c r="AJ18" i="15"/>
  <c r="AJ19" i="15"/>
  <c r="AJ20" i="15"/>
  <c r="AJ21" i="15"/>
  <c r="AJ22" i="15"/>
  <c r="AJ23" i="15"/>
  <c r="AJ24" i="15"/>
  <c r="AJ25" i="15"/>
  <c r="AJ26" i="15"/>
  <c r="AJ27" i="15"/>
  <c r="AJ28" i="15"/>
  <c r="AJ29" i="15"/>
  <c r="AJ30" i="15"/>
  <c r="AJ31" i="15"/>
  <c r="AJ32" i="15"/>
  <c r="AJ33" i="15"/>
  <c r="AJ34" i="15"/>
  <c r="AJ35" i="15"/>
  <c r="AJ36" i="15"/>
  <c r="AJ37" i="15"/>
  <c r="AJ38" i="15"/>
  <c r="AJ39" i="15"/>
  <c r="AJ40" i="15"/>
  <c r="AJ41" i="15"/>
  <c r="AJ42" i="15"/>
  <c r="AJ43" i="15"/>
  <c r="AJ44" i="15"/>
  <c r="AJ45" i="15"/>
  <c r="AJ46" i="15"/>
  <c r="AJ47" i="15"/>
  <c r="AJ48" i="15"/>
  <c r="AJ49" i="15"/>
  <c r="AJ50" i="15"/>
  <c r="AJ51" i="15"/>
  <c r="AJ52" i="15"/>
  <c r="AJ53" i="15"/>
  <c r="AJ3" i="14"/>
  <c r="AJ4" i="14"/>
  <c r="AJ5" i="14"/>
  <c r="AJ6" i="14"/>
  <c r="AJ7" i="14"/>
  <c r="AJ8" i="14"/>
  <c r="AJ9" i="14"/>
  <c r="AJ10" i="14"/>
  <c r="AJ11" i="14"/>
  <c r="AJ12" i="14"/>
  <c r="AJ13" i="14"/>
  <c r="AJ14" i="14"/>
  <c r="AJ15" i="14"/>
  <c r="AJ16" i="14"/>
  <c r="AJ17" i="14"/>
  <c r="AJ18" i="14"/>
  <c r="AJ19" i="14"/>
  <c r="AJ20" i="14"/>
  <c r="AJ21" i="14"/>
  <c r="AJ22" i="14"/>
  <c r="AJ23" i="14"/>
  <c r="AJ24" i="14"/>
  <c r="AJ25" i="14"/>
  <c r="AJ26" i="14"/>
  <c r="AJ27" i="14"/>
  <c r="AJ28" i="14"/>
  <c r="AJ29" i="14"/>
  <c r="AJ30" i="14"/>
  <c r="AJ31" i="14"/>
  <c r="AJ32" i="14"/>
  <c r="AJ33" i="14"/>
  <c r="AJ34" i="14"/>
  <c r="AJ35" i="14"/>
  <c r="AJ36" i="14"/>
  <c r="AJ37" i="14"/>
  <c r="AJ38" i="14"/>
  <c r="AJ39" i="14"/>
  <c r="AJ40" i="14"/>
  <c r="AJ41" i="14"/>
  <c r="AJ42" i="14"/>
  <c r="AJ43" i="14"/>
  <c r="AJ44" i="14"/>
  <c r="AJ45" i="14"/>
  <c r="AJ46" i="14"/>
  <c r="AJ47" i="14"/>
  <c r="AJ48" i="14"/>
  <c r="AJ49" i="14"/>
  <c r="AJ50" i="14"/>
  <c r="AJ51" i="14"/>
  <c r="AJ52" i="14"/>
  <c r="AJ53" i="14"/>
  <c r="AJ3" i="13"/>
  <c r="AJ4" i="13"/>
  <c r="AJ5" i="13"/>
  <c r="AJ6" i="13"/>
  <c r="AJ7" i="13"/>
  <c r="AJ8" i="13"/>
  <c r="AJ9" i="13"/>
  <c r="AJ10" i="13"/>
  <c r="AJ11" i="13"/>
  <c r="AJ12" i="13"/>
  <c r="AJ13" i="13"/>
  <c r="AJ14" i="13"/>
  <c r="AJ15" i="13"/>
  <c r="AJ16" i="13"/>
  <c r="AJ17" i="13"/>
  <c r="AJ18" i="13"/>
  <c r="AJ19" i="13"/>
  <c r="AJ20" i="13"/>
  <c r="AJ21" i="13"/>
  <c r="AJ22" i="13"/>
  <c r="AJ23" i="13"/>
  <c r="AJ24" i="13"/>
  <c r="AJ25" i="13"/>
  <c r="AJ26" i="13"/>
  <c r="AJ27" i="13"/>
  <c r="AJ28" i="13"/>
  <c r="AJ29" i="13"/>
  <c r="AJ30" i="13"/>
  <c r="AJ31" i="13"/>
  <c r="AJ32" i="13"/>
  <c r="AJ33" i="13"/>
  <c r="AJ34" i="13"/>
  <c r="AJ35" i="13"/>
  <c r="AJ36" i="13"/>
  <c r="AJ37" i="13"/>
  <c r="AJ38" i="13"/>
  <c r="AJ39" i="13"/>
  <c r="AJ40" i="13"/>
  <c r="AJ41" i="13"/>
  <c r="AJ42" i="13"/>
  <c r="AJ43" i="13"/>
  <c r="AJ44" i="13"/>
  <c r="AJ45" i="13"/>
  <c r="AJ46" i="13"/>
  <c r="AJ47" i="13"/>
  <c r="AJ48" i="13"/>
  <c r="AJ49" i="13"/>
  <c r="AJ50" i="13"/>
  <c r="AJ51" i="13"/>
  <c r="AJ52" i="13"/>
  <c r="AJ53" i="13"/>
  <c r="AJ3" i="12"/>
  <c r="AJ4" i="12"/>
  <c r="AJ5" i="12"/>
  <c r="AJ6" i="12"/>
  <c r="AJ7" i="12"/>
  <c r="AJ8" i="12"/>
  <c r="AJ9" i="12"/>
  <c r="AJ10" i="12"/>
  <c r="AJ11" i="12"/>
  <c r="AJ12" i="12"/>
  <c r="AJ13" i="12"/>
  <c r="AJ14" i="12"/>
  <c r="AJ15" i="12"/>
  <c r="AJ16" i="12"/>
  <c r="AJ17" i="12"/>
  <c r="AJ18" i="12"/>
  <c r="AJ19" i="12"/>
  <c r="AJ20" i="12"/>
  <c r="AJ21" i="12"/>
  <c r="AJ22" i="12"/>
  <c r="AJ23" i="12"/>
  <c r="AJ24" i="12"/>
  <c r="AJ25" i="12"/>
  <c r="AJ26" i="12"/>
  <c r="AJ27" i="12"/>
  <c r="AJ28" i="12"/>
  <c r="AJ29" i="12"/>
  <c r="AJ30" i="12"/>
  <c r="AJ31" i="12"/>
  <c r="AJ32" i="12"/>
  <c r="AJ33" i="12"/>
  <c r="AJ34" i="12"/>
  <c r="AJ35" i="12"/>
  <c r="AJ36" i="12"/>
  <c r="AJ37" i="12"/>
  <c r="AJ38" i="12"/>
  <c r="AJ39" i="12"/>
  <c r="AJ40" i="12"/>
  <c r="AJ41" i="12"/>
  <c r="AJ42" i="12"/>
  <c r="AJ43" i="12"/>
  <c r="AJ44" i="12"/>
  <c r="AJ45" i="12"/>
  <c r="AJ46" i="12"/>
  <c r="AJ47" i="12"/>
  <c r="AJ48" i="12"/>
  <c r="AJ49" i="12"/>
  <c r="AJ50" i="12"/>
  <c r="AJ51" i="12"/>
  <c r="AJ52" i="12"/>
  <c r="AJ53" i="12"/>
  <c r="AJ3" i="11"/>
  <c r="AJ4" i="11"/>
  <c r="AJ5" i="11"/>
  <c r="AJ6" i="11"/>
  <c r="AJ7" i="11"/>
  <c r="AJ8" i="11"/>
  <c r="AJ9" i="11"/>
  <c r="AJ10" i="11"/>
  <c r="AJ11" i="11"/>
  <c r="AJ12" i="11"/>
  <c r="AJ13" i="11"/>
  <c r="AJ14" i="11"/>
  <c r="AJ15" i="11"/>
  <c r="AJ16" i="11"/>
  <c r="AJ17" i="11"/>
  <c r="AJ18" i="11"/>
  <c r="AJ19" i="11"/>
  <c r="AJ20" i="11"/>
  <c r="AJ21" i="11"/>
  <c r="AJ22" i="11"/>
  <c r="AJ23" i="11"/>
  <c r="AJ24" i="11"/>
  <c r="AJ25" i="11"/>
  <c r="AJ26" i="11"/>
  <c r="AJ27" i="11"/>
  <c r="AJ28" i="11"/>
  <c r="AJ29" i="11"/>
  <c r="AJ30" i="11"/>
  <c r="AJ31" i="11"/>
  <c r="AJ32" i="11"/>
  <c r="AJ33" i="11"/>
  <c r="AJ34" i="11"/>
  <c r="AJ35" i="11"/>
  <c r="AJ36" i="11"/>
  <c r="AJ37" i="11"/>
  <c r="AJ38" i="11"/>
  <c r="AJ39" i="11"/>
  <c r="AJ40" i="11"/>
  <c r="AJ41" i="11"/>
  <c r="AJ42" i="11"/>
  <c r="AJ43" i="11"/>
  <c r="AJ44" i="11"/>
  <c r="AJ45" i="11"/>
  <c r="AJ46" i="11"/>
  <c r="AJ47" i="11"/>
  <c r="AJ48" i="11"/>
  <c r="AJ49" i="11"/>
  <c r="AJ50" i="11"/>
  <c r="AJ51" i="11"/>
  <c r="AJ52" i="11"/>
  <c r="AJ53" i="11"/>
  <c r="AJ3" i="9"/>
  <c r="AJ4" i="9"/>
  <c r="AJ5" i="9"/>
  <c r="AJ6" i="9"/>
  <c r="AJ7" i="9"/>
  <c r="AJ8" i="9"/>
  <c r="AJ9" i="9"/>
  <c r="AJ10" i="9"/>
  <c r="AJ11" i="9"/>
  <c r="AJ12" i="9"/>
  <c r="AJ13" i="9"/>
  <c r="AJ14" i="9"/>
  <c r="AJ15" i="9"/>
  <c r="AJ16" i="9"/>
  <c r="AJ17" i="9"/>
  <c r="AJ18" i="9"/>
  <c r="AJ19" i="9"/>
  <c r="AJ20" i="9"/>
  <c r="AJ21" i="9"/>
  <c r="AJ22" i="9"/>
  <c r="AJ23" i="9"/>
  <c r="AJ24" i="9"/>
  <c r="AJ25" i="9"/>
  <c r="AJ26" i="9"/>
  <c r="AJ27" i="9"/>
  <c r="AJ28" i="9"/>
  <c r="AJ29" i="9"/>
  <c r="AJ30" i="9"/>
  <c r="AJ31" i="9"/>
  <c r="AJ32" i="9"/>
  <c r="AJ33" i="9"/>
  <c r="AJ34" i="9"/>
  <c r="AJ35" i="9"/>
  <c r="AJ36" i="9"/>
  <c r="AJ37" i="9"/>
  <c r="AJ38" i="9"/>
  <c r="AJ39" i="9"/>
  <c r="AJ40" i="9"/>
  <c r="AJ41" i="9"/>
  <c r="AJ42" i="9"/>
  <c r="AJ43" i="9"/>
  <c r="AJ44" i="9"/>
  <c r="AJ45" i="9"/>
  <c r="AJ46" i="9"/>
  <c r="AJ47" i="9"/>
  <c r="AJ48" i="9"/>
  <c r="AJ49" i="9"/>
  <c r="AJ50" i="9"/>
  <c r="AJ51" i="9"/>
  <c r="AJ52" i="9"/>
  <c r="AJ53" i="9"/>
  <c r="AJ3" i="8"/>
  <c r="AJ4" i="8"/>
  <c r="AJ5" i="8"/>
  <c r="AJ6" i="8"/>
  <c r="AJ7" i="8"/>
  <c r="AJ8" i="8"/>
  <c r="AJ9" i="8"/>
  <c r="AJ10" i="8"/>
  <c r="AJ11" i="8"/>
  <c r="AJ12" i="8"/>
  <c r="AJ13" i="8"/>
  <c r="AJ14" i="8"/>
  <c r="AJ15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28" i="8"/>
  <c r="AJ29" i="8"/>
  <c r="AJ30" i="8"/>
  <c r="AJ31" i="8"/>
  <c r="AJ32" i="8"/>
  <c r="AJ33" i="8"/>
  <c r="AJ34" i="8"/>
  <c r="AJ35" i="8"/>
  <c r="AJ36" i="8"/>
  <c r="AJ37" i="8"/>
  <c r="AJ38" i="8"/>
  <c r="AJ39" i="8"/>
  <c r="AJ40" i="8"/>
  <c r="AJ41" i="8"/>
  <c r="AJ42" i="8"/>
  <c r="AJ43" i="8"/>
  <c r="AJ44" i="8"/>
  <c r="AJ45" i="8"/>
  <c r="AJ46" i="8"/>
  <c r="AJ47" i="8"/>
  <c r="AJ48" i="8"/>
  <c r="AJ49" i="8"/>
  <c r="AJ50" i="8"/>
  <c r="AJ51" i="8"/>
  <c r="AJ52" i="8"/>
  <c r="AJ53" i="8"/>
  <c r="AJ3" i="6"/>
  <c r="AJ4" i="6"/>
  <c r="AJ5" i="6"/>
  <c r="AJ6" i="6"/>
  <c r="AJ7" i="6"/>
  <c r="AJ8" i="6"/>
  <c r="AJ9" i="6"/>
  <c r="AJ10" i="6"/>
  <c r="AJ11" i="6"/>
  <c r="AJ12" i="6"/>
  <c r="AJ13" i="6"/>
  <c r="AJ14" i="6"/>
  <c r="AJ15" i="6"/>
  <c r="AJ16" i="6"/>
  <c r="AJ17" i="6"/>
  <c r="AJ18" i="6"/>
  <c r="AJ19" i="6"/>
  <c r="AJ20" i="6"/>
  <c r="AJ21" i="6"/>
  <c r="AJ22" i="6"/>
  <c r="AJ23" i="6"/>
  <c r="AJ24" i="6"/>
  <c r="AJ25" i="6"/>
  <c r="AJ26" i="6"/>
  <c r="AJ27" i="6"/>
  <c r="AJ28" i="6"/>
  <c r="AJ29" i="6"/>
  <c r="AJ30" i="6"/>
  <c r="AJ31" i="6"/>
  <c r="AJ32" i="6"/>
  <c r="AJ33" i="6"/>
  <c r="AJ34" i="6"/>
  <c r="AJ35" i="6"/>
  <c r="AJ36" i="6"/>
  <c r="AJ37" i="6"/>
  <c r="AJ38" i="6"/>
  <c r="AJ39" i="6"/>
  <c r="AJ40" i="6"/>
  <c r="AJ41" i="6"/>
  <c r="AJ42" i="6"/>
  <c r="AJ43" i="6"/>
  <c r="AJ44" i="6"/>
  <c r="AJ45" i="6"/>
  <c r="AJ46" i="6"/>
  <c r="AJ47" i="6"/>
  <c r="AJ48" i="6"/>
  <c r="AJ49" i="6"/>
  <c r="AJ50" i="6"/>
  <c r="AJ51" i="6"/>
  <c r="AJ52" i="6"/>
  <c r="AJ53" i="6"/>
  <c r="D8" i="17"/>
  <c r="E8" i="17"/>
  <c r="Y3" i="18"/>
  <c r="Y4" i="18"/>
  <c r="Y5" i="18"/>
  <c r="Y6" i="18"/>
  <c r="Y7" i="18"/>
  <c r="Y8" i="18"/>
  <c r="Y9" i="18"/>
  <c r="Y10" i="18"/>
  <c r="Y11" i="18"/>
  <c r="Y12" i="18"/>
  <c r="Y13" i="18"/>
  <c r="AJ3" i="16"/>
  <c r="AJ4" i="16"/>
  <c r="AJ5" i="16"/>
  <c r="AJ6" i="16"/>
  <c r="AJ7" i="16"/>
  <c r="AJ8" i="16"/>
  <c r="AJ9" i="16"/>
  <c r="AJ10" i="16"/>
  <c r="AJ11" i="16"/>
  <c r="AJ12" i="16"/>
  <c r="AJ13" i="16"/>
  <c r="AJ14" i="16"/>
  <c r="AJ15" i="16"/>
  <c r="AJ16" i="16"/>
  <c r="AJ17" i="16"/>
  <c r="AJ18" i="16"/>
  <c r="AJ19" i="16"/>
  <c r="AJ20" i="16"/>
  <c r="AJ21" i="16"/>
  <c r="AJ22" i="16"/>
  <c r="AJ23" i="16"/>
  <c r="AJ24" i="16"/>
  <c r="AJ25" i="16"/>
  <c r="AJ26" i="16"/>
  <c r="AJ27" i="16"/>
  <c r="AJ28" i="16"/>
  <c r="AJ29" i="16"/>
  <c r="AJ30" i="16"/>
  <c r="AJ31" i="16"/>
  <c r="AJ32" i="16"/>
  <c r="AJ33" i="16"/>
  <c r="AJ34" i="16"/>
  <c r="AJ35" i="16"/>
  <c r="AJ36" i="16"/>
  <c r="AJ37" i="16"/>
  <c r="AJ38" i="16"/>
  <c r="AJ39" i="16"/>
  <c r="AJ40" i="16"/>
  <c r="AJ41" i="16"/>
  <c r="AJ42" i="16"/>
  <c r="AJ43" i="16"/>
  <c r="AJ44" i="16"/>
  <c r="AJ45" i="16"/>
  <c r="AJ46" i="16"/>
  <c r="AJ47" i="16"/>
  <c r="AJ48" i="16"/>
  <c r="AJ49" i="16"/>
  <c r="AJ50" i="16"/>
  <c r="AJ51" i="16"/>
  <c r="AJ52" i="16"/>
  <c r="AJ53" i="16"/>
  <c r="X3" i="16"/>
  <c r="N3" i="9"/>
  <c r="N4" i="9"/>
  <c r="N5" i="9"/>
  <c r="N6" i="9"/>
  <c r="N7" i="9"/>
  <c r="N8" i="9"/>
  <c r="N9" i="9"/>
  <c r="N10" i="9"/>
  <c r="N11" i="9"/>
  <c r="N12" i="9"/>
  <c r="N13" i="9"/>
  <c r="N14" i="9"/>
  <c r="N15" i="9"/>
  <c r="N16" i="9"/>
  <c r="N17" i="9"/>
  <c r="N18" i="9"/>
  <c r="N19" i="9"/>
  <c r="N20" i="9"/>
  <c r="N21" i="9"/>
  <c r="N22" i="9"/>
  <c r="N23" i="9"/>
  <c r="N24" i="9"/>
  <c r="N25" i="9"/>
  <c r="N26" i="9"/>
  <c r="N27" i="9"/>
  <c r="N28" i="9"/>
  <c r="N29" i="9"/>
  <c r="N30" i="9"/>
  <c r="N31" i="9"/>
  <c r="N32" i="9"/>
  <c r="N33" i="9"/>
  <c r="N34" i="9"/>
  <c r="N35" i="9"/>
  <c r="N36" i="9"/>
  <c r="N37" i="9"/>
  <c r="N38" i="9"/>
  <c r="N39" i="9"/>
  <c r="N40" i="9"/>
  <c r="N41" i="9"/>
  <c r="N42" i="9"/>
  <c r="N43" i="9"/>
  <c r="N44" i="9"/>
  <c r="N45" i="9"/>
  <c r="N46" i="9"/>
  <c r="N47" i="9"/>
  <c r="N48" i="9"/>
  <c r="N49" i="9"/>
  <c r="N50" i="9"/>
  <c r="N51" i="9"/>
  <c r="N52" i="9"/>
  <c r="N53" i="9"/>
  <c r="N3" i="8"/>
  <c r="N4" i="8"/>
  <c r="N5" i="8"/>
  <c r="N6" i="8"/>
  <c r="N7" i="8"/>
  <c r="N8" i="8"/>
  <c r="N9" i="8"/>
  <c r="N10" i="8"/>
  <c r="N11" i="8"/>
  <c r="N12" i="8"/>
  <c r="N13" i="8"/>
  <c r="N14" i="8"/>
  <c r="N15" i="8"/>
  <c r="N16" i="8"/>
  <c r="N17" i="8"/>
  <c r="N18" i="8"/>
  <c r="N19" i="8"/>
  <c r="N20" i="8"/>
  <c r="N21" i="8"/>
  <c r="N22" i="8"/>
  <c r="N23" i="8"/>
  <c r="N24" i="8"/>
  <c r="N25" i="8"/>
  <c r="N26" i="8"/>
  <c r="N27" i="8"/>
  <c r="N28" i="8"/>
  <c r="N29" i="8"/>
  <c r="N30" i="8"/>
  <c r="N31" i="8"/>
  <c r="N32" i="8"/>
  <c r="N33" i="8"/>
  <c r="N34" i="8"/>
  <c r="N35" i="8"/>
  <c r="N36" i="8"/>
  <c r="N37" i="8"/>
  <c r="N38" i="8"/>
  <c r="N39" i="8"/>
  <c r="N40" i="8"/>
  <c r="N41" i="8"/>
  <c r="N42" i="8"/>
  <c r="N43" i="8"/>
  <c r="N44" i="8"/>
  <c r="N45" i="8"/>
  <c r="N46" i="8"/>
  <c r="N47" i="8"/>
  <c r="N48" i="8"/>
  <c r="N49" i="8"/>
  <c r="N50" i="8"/>
  <c r="N51" i="8"/>
  <c r="N52" i="8"/>
  <c r="N53" i="8"/>
  <c r="N3" i="6"/>
  <c r="N3" i="5"/>
  <c r="N4" i="5"/>
  <c r="N5" i="5"/>
  <c r="N6" i="5"/>
  <c r="N7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N42" i="5"/>
  <c r="N43" i="5"/>
  <c r="N44" i="5"/>
  <c r="N45" i="5"/>
  <c r="N46" i="5"/>
  <c r="N47" i="5"/>
  <c r="N48" i="5"/>
  <c r="N49" i="5"/>
  <c r="N50" i="5"/>
  <c r="N51" i="5"/>
  <c r="N52" i="5"/>
  <c r="N53" i="5"/>
  <c r="G8" i="16"/>
  <c r="G53" i="16"/>
  <c r="N53" i="16"/>
  <c r="X53" i="16"/>
  <c r="AF53" i="16"/>
  <c r="G52" i="16"/>
  <c r="N52" i="16"/>
  <c r="X52" i="16"/>
  <c r="AF52" i="16"/>
  <c r="G51" i="16"/>
  <c r="N51" i="16"/>
  <c r="X51" i="16"/>
  <c r="AF51" i="16"/>
  <c r="G53" i="15"/>
  <c r="N53" i="15"/>
  <c r="X53" i="15"/>
  <c r="AF53" i="15"/>
  <c r="G52" i="15"/>
  <c r="N52" i="15"/>
  <c r="X52" i="15"/>
  <c r="AF52" i="15"/>
  <c r="G51" i="15"/>
  <c r="N51" i="15"/>
  <c r="X51" i="15"/>
  <c r="AF51" i="15"/>
  <c r="G53" i="14"/>
  <c r="N53" i="14"/>
  <c r="X53" i="14"/>
  <c r="AF53" i="14"/>
  <c r="G52" i="14"/>
  <c r="N52" i="14"/>
  <c r="X52" i="14"/>
  <c r="AF52" i="14"/>
  <c r="G51" i="14"/>
  <c r="N51" i="14"/>
  <c r="X51" i="14"/>
  <c r="AF51" i="14"/>
  <c r="G53" i="13"/>
  <c r="N53" i="13"/>
  <c r="X53" i="13"/>
  <c r="AF53" i="13"/>
  <c r="G52" i="13"/>
  <c r="N52" i="13"/>
  <c r="X52" i="13"/>
  <c r="AF52" i="13"/>
  <c r="G51" i="13"/>
  <c r="N51" i="13"/>
  <c r="X51" i="13"/>
  <c r="AF51" i="13"/>
  <c r="G53" i="12"/>
  <c r="N53" i="12"/>
  <c r="X53" i="12"/>
  <c r="AF53" i="12"/>
  <c r="G52" i="12"/>
  <c r="N52" i="12"/>
  <c r="X52" i="12"/>
  <c r="AF52" i="12"/>
  <c r="G51" i="12"/>
  <c r="N51" i="12"/>
  <c r="X51" i="12"/>
  <c r="AF51" i="12"/>
  <c r="G53" i="11"/>
  <c r="N53" i="11"/>
  <c r="X53" i="11"/>
  <c r="AF53" i="11"/>
  <c r="G52" i="11"/>
  <c r="N52" i="11"/>
  <c r="X52" i="11"/>
  <c r="AF52" i="11"/>
  <c r="G51" i="11"/>
  <c r="N51" i="11"/>
  <c r="X51" i="11"/>
  <c r="AF51" i="11"/>
  <c r="G53" i="9"/>
  <c r="X53" i="9"/>
  <c r="AF53" i="9"/>
  <c r="G52" i="9"/>
  <c r="X52" i="9"/>
  <c r="AF52" i="9"/>
  <c r="G51" i="9"/>
  <c r="X51" i="9"/>
  <c r="AF51" i="9"/>
  <c r="G53" i="8"/>
  <c r="X53" i="8"/>
  <c r="AF53" i="8"/>
  <c r="G52" i="8"/>
  <c r="X52" i="8"/>
  <c r="AF52" i="8"/>
  <c r="G51" i="8"/>
  <c r="X51" i="8"/>
  <c r="AF51" i="8"/>
  <c r="G53" i="6"/>
  <c r="N53" i="6"/>
  <c r="X53" i="6"/>
  <c r="AF53" i="6"/>
  <c r="G52" i="6"/>
  <c r="N52" i="6"/>
  <c r="X52" i="6"/>
  <c r="AF52" i="6"/>
  <c r="G51" i="6"/>
  <c r="N51" i="6"/>
  <c r="X51" i="6"/>
  <c r="AF51" i="6"/>
  <c r="G53" i="5"/>
  <c r="X53" i="5"/>
  <c r="AF53" i="5"/>
  <c r="G52" i="5"/>
  <c r="X52" i="5"/>
  <c r="AF52" i="5"/>
  <c r="G51" i="5"/>
  <c r="X51" i="5"/>
  <c r="AF51" i="5"/>
  <c r="G50" i="16"/>
  <c r="N50" i="16"/>
  <c r="X50" i="16"/>
  <c r="AF50" i="16"/>
  <c r="G49" i="16"/>
  <c r="N49" i="16"/>
  <c r="X49" i="16"/>
  <c r="AF49" i="16"/>
  <c r="G48" i="16"/>
  <c r="N48" i="16"/>
  <c r="X48" i="16"/>
  <c r="AF48" i="16"/>
  <c r="G47" i="16"/>
  <c r="N47" i="16"/>
  <c r="X47" i="16"/>
  <c r="AF47" i="16"/>
  <c r="G46" i="16"/>
  <c r="N46" i="16"/>
  <c r="X46" i="16"/>
  <c r="AF46" i="16"/>
  <c r="G45" i="16"/>
  <c r="N45" i="16"/>
  <c r="X45" i="16"/>
  <c r="AF45" i="16"/>
  <c r="G44" i="16"/>
  <c r="N44" i="16"/>
  <c r="X44" i="16"/>
  <c r="AF44" i="16"/>
  <c r="G43" i="16"/>
  <c r="N43" i="16"/>
  <c r="X43" i="16"/>
  <c r="AF43" i="16"/>
  <c r="G42" i="16"/>
  <c r="N42" i="16"/>
  <c r="X42" i="16"/>
  <c r="AF42" i="16"/>
  <c r="G41" i="16"/>
  <c r="N41" i="16"/>
  <c r="X41" i="16"/>
  <c r="AF41" i="16"/>
  <c r="G40" i="16"/>
  <c r="N40" i="16"/>
  <c r="X40" i="16"/>
  <c r="AF40" i="16"/>
  <c r="G39" i="16"/>
  <c r="N39" i="16"/>
  <c r="X39" i="16"/>
  <c r="AF39" i="16"/>
  <c r="G38" i="16"/>
  <c r="N38" i="16"/>
  <c r="X38" i="16"/>
  <c r="AF38" i="16"/>
  <c r="G37" i="16"/>
  <c r="N37" i="16"/>
  <c r="X37" i="16"/>
  <c r="AF37" i="16"/>
  <c r="G36" i="16"/>
  <c r="N36" i="16"/>
  <c r="X36" i="16"/>
  <c r="AF36" i="16"/>
  <c r="G35" i="16"/>
  <c r="N35" i="16"/>
  <c r="X35" i="16"/>
  <c r="AF35" i="16"/>
  <c r="G34" i="16"/>
  <c r="N34" i="16"/>
  <c r="X34" i="16"/>
  <c r="AF34" i="16"/>
  <c r="G33" i="16"/>
  <c r="N33" i="16"/>
  <c r="X33" i="16"/>
  <c r="AF33" i="16"/>
  <c r="G32" i="16"/>
  <c r="N32" i="16"/>
  <c r="X32" i="16"/>
  <c r="AF32" i="16"/>
  <c r="G31" i="16"/>
  <c r="N31" i="16"/>
  <c r="X31" i="16"/>
  <c r="AF31" i="16"/>
  <c r="G30" i="16"/>
  <c r="N30" i="16"/>
  <c r="X30" i="16"/>
  <c r="AF30" i="16"/>
  <c r="G29" i="16"/>
  <c r="N29" i="16"/>
  <c r="X29" i="16"/>
  <c r="AF29" i="16"/>
  <c r="G28" i="16"/>
  <c r="N28" i="16"/>
  <c r="X28" i="16"/>
  <c r="AF28" i="16"/>
  <c r="G27" i="16"/>
  <c r="N27" i="16"/>
  <c r="X27" i="16"/>
  <c r="AF27" i="16"/>
  <c r="G26" i="16"/>
  <c r="N26" i="16"/>
  <c r="X26" i="16"/>
  <c r="AF26" i="16"/>
  <c r="G25" i="16"/>
  <c r="N25" i="16"/>
  <c r="X25" i="16"/>
  <c r="AF25" i="16"/>
  <c r="G24" i="16"/>
  <c r="N24" i="16"/>
  <c r="X24" i="16"/>
  <c r="AF24" i="16"/>
  <c r="G23" i="16"/>
  <c r="N23" i="16"/>
  <c r="X23" i="16"/>
  <c r="AF23" i="16"/>
  <c r="G22" i="16"/>
  <c r="N22" i="16"/>
  <c r="X22" i="16"/>
  <c r="AF22" i="16"/>
  <c r="G21" i="16"/>
  <c r="N21" i="16"/>
  <c r="X21" i="16"/>
  <c r="AF21" i="16"/>
  <c r="G20" i="16"/>
  <c r="N20" i="16"/>
  <c r="X20" i="16"/>
  <c r="AF20" i="16"/>
  <c r="G19" i="16"/>
  <c r="N19" i="16"/>
  <c r="X19" i="16"/>
  <c r="AF19" i="16"/>
  <c r="G18" i="16"/>
  <c r="N18" i="16"/>
  <c r="X18" i="16"/>
  <c r="AF18" i="16"/>
  <c r="G17" i="16"/>
  <c r="N17" i="16"/>
  <c r="X17" i="16"/>
  <c r="AF17" i="16"/>
  <c r="G16" i="16"/>
  <c r="N16" i="16"/>
  <c r="X16" i="16"/>
  <c r="AF16" i="16"/>
  <c r="G15" i="16"/>
  <c r="N15" i="16"/>
  <c r="X15" i="16"/>
  <c r="AF15" i="16"/>
  <c r="G14" i="16"/>
  <c r="N14" i="16"/>
  <c r="X14" i="16"/>
  <c r="AF14" i="16"/>
  <c r="G13" i="16"/>
  <c r="N13" i="16"/>
  <c r="X13" i="16"/>
  <c r="AF13" i="16"/>
  <c r="G12" i="16"/>
  <c r="N12" i="16"/>
  <c r="X12" i="16"/>
  <c r="AF12" i="16"/>
  <c r="G11" i="16"/>
  <c r="N11" i="16"/>
  <c r="X11" i="16"/>
  <c r="AF11" i="16"/>
  <c r="G10" i="16"/>
  <c r="N10" i="16"/>
  <c r="X10" i="16"/>
  <c r="AF10" i="16"/>
  <c r="G9" i="16"/>
  <c r="N9" i="16"/>
  <c r="X9" i="16"/>
  <c r="AF9" i="16"/>
  <c r="N8" i="16"/>
  <c r="X8" i="16"/>
  <c r="AF8" i="16"/>
  <c r="G7" i="16"/>
  <c r="N7" i="16"/>
  <c r="X7" i="16"/>
  <c r="AF7" i="16"/>
  <c r="G6" i="16"/>
  <c r="N6" i="16"/>
  <c r="X6" i="16"/>
  <c r="AF6" i="16"/>
  <c r="G5" i="16"/>
  <c r="N5" i="16"/>
  <c r="X5" i="16"/>
  <c r="AF5" i="16"/>
  <c r="G4" i="16"/>
  <c r="N4" i="16"/>
  <c r="X4" i="16"/>
  <c r="AF4" i="16"/>
  <c r="D18" i="17"/>
  <c r="E18" i="17"/>
  <c r="G50" i="15"/>
  <c r="N50" i="15"/>
  <c r="X50" i="15"/>
  <c r="AF50" i="15"/>
  <c r="G49" i="15"/>
  <c r="N49" i="15"/>
  <c r="X49" i="15"/>
  <c r="AF49" i="15"/>
  <c r="G48" i="15"/>
  <c r="N48" i="15"/>
  <c r="X48" i="15"/>
  <c r="AF48" i="15"/>
  <c r="G47" i="15"/>
  <c r="N47" i="15"/>
  <c r="X47" i="15"/>
  <c r="AF47" i="15"/>
  <c r="G46" i="15"/>
  <c r="N46" i="15"/>
  <c r="X46" i="15"/>
  <c r="AF46" i="15"/>
  <c r="G45" i="15"/>
  <c r="N45" i="15"/>
  <c r="X45" i="15"/>
  <c r="AF45" i="15"/>
  <c r="G44" i="15"/>
  <c r="N44" i="15"/>
  <c r="X44" i="15"/>
  <c r="AF44" i="15"/>
  <c r="G43" i="15"/>
  <c r="N43" i="15"/>
  <c r="X43" i="15"/>
  <c r="AF43" i="15"/>
  <c r="G42" i="15"/>
  <c r="N42" i="15"/>
  <c r="X42" i="15"/>
  <c r="AF42" i="15"/>
  <c r="G41" i="15"/>
  <c r="N41" i="15"/>
  <c r="X41" i="15"/>
  <c r="AF41" i="15"/>
  <c r="G40" i="15"/>
  <c r="N40" i="15"/>
  <c r="X40" i="15"/>
  <c r="AF40" i="15"/>
  <c r="G39" i="15"/>
  <c r="N39" i="15"/>
  <c r="X39" i="15"/>
  <c r="AF39" i="15"/>
  <c r="G38" i="15"/>
  <c r="N38" i="15"/>
  <c r="X38" i="15"/>
  <c r="AF38" i="15"/>
  <c r="G37" i="15"/>
  <c r="N37" i="15"/>
  <c r="X37" i="15"/>
  <c r="AF37" i="15"/>
  <c r="G36" i="15"/>
  <c r="N36" i="15"/>
  <c r="X36" i="15"/>
  <c r="AF36" i="15"/>
  <c r="G35" i="15"/>
  <c r="N35" i="15"/>
  <c r="X35" i="15"/>
  <c r="AF35" i="15"/>
  <c r="G34" i="15"/>
  <c r="N34" i="15"/>
  <c r="X34" i="15"/>
  <c r="AF34" i="15"/>
  <c r="G33" i="15"/>
  <c r="N33" i="15"/>
  <c r="X33" i="15"/>
  <c r="AF33" i="15"/>
  <c r="G32" i="15"/>
  <c r="N32" i="15"/>
  <c r="X32" i="15"/>
  <c r="AF32" i="15"/>
  <c r="G31" i="15"/>
  <c r="N31" i="15"/>
  <c r="X31" i="15"/>
  <c r="AF31" i="15"/>
  <c r="G30" i="15"/>
  <c r="N30" i="15"/>
  <c r="X30" i="15"/>
  <c r="AF30" i="15"/>
  <c r="G29" i="15"/>
  <c r="N29" i="15"/>
  <c r="X29" i="15"/>
  <c r="AF29" i="15"/>
  <c r="G28" i="15"/>
  <c r="N28" i="15"/>
  <c r="X28" i="15"/>
  <c r="AF28" i="15"/>
  <c r="G27" i="15"/>
  <c r="N27" i="15"/>
  <c r="X27" i="15"/>
  <c r="AF27" i="15"/>
  <c r="G26" i="15"/>
  <c r="N26" i="15"/>
  <c r="X26" i="15"/>
  <c r="AF26" i="15"/>
  <c r="G25" i="15"/>
  <c r="N25" i="15"/>
  <c r="X25" i="15"/>
  <c r="AF25" i="15"/>
  <c r="G24" i="15"/>
  <c r="N24" i="15"/>
  <c r="X24" i="15"/>
  <c r="AF24" i="15"/>
  <c r="G23" i="15"/>
  <c r="N23" i="15"/>
  <c r="X23" i="15"/>
  <c r="AF23" i="15"/>
  <c r="G22" i="15"/>
  <c r="N22" i="15"/>
  <c r="X22" i="15"/>
  <c r="AF22" i="15"/>
  <c r="G21" i="15"/>
  <c r="N21" i="15"/>
  <c r="X21" i="15"/>
  <c r="AF21" i="15"/>
  <c r="G20" i="15"/>
  <c r="N20" i="15"/>
  <c r="X20" i="15"/>
  <c r="AF20" i="15"/>
  <c r="G19" i="15"/>
  <c r="N19" i="15"/>
  <c r="X19" i="15"/>
  <c r="AF19" i="15"/>
  <c r="G18" i="15"/>
  <c r="N18" i="15"/>
  <c r="X18" i="15"/>
  <c r="AF18" i="15"/>
  <c r="G17" i="15"/>
  <c r="N17" i="15"/>
  <c r="X17" i="15"/>
  <c r="AF17" i="15"/>
  <c r="G16" i="15"/>
  <c r="N16" i="15"/>
  <c r="X16" i="15"/>
  <c r="AF16" i="15"/>
  <c r="G15" i="15"/>
  <c r="N15" i="15"/>
  <c r="X15" i="15"/>
  <c r="AF15" i="15"/>
  <c r="G14" i="15"/>
  <c r="N14" i="15"/>
  <c r="X14" i="15"/>
  <c r="AF14" i="15"/>
  <c r="G13" i="15"/>
  <c r="N13" i="15"/>
  <c r="X13" i="15"/>
  <c r="AF13" i="15"/>
  <c r="G12" i="15"/>
  <c r="N12" i="15"/>
  <c r="X12" i="15"/>
  <c r="AF12" i="15"/>
  <c r="G11" i="15"/>
  <c r="N11" i="15"/>
  <c r="X11" i="15"/>
  <c r="AF11" i="15"/>
  <c r="G10" i="15"/>
  <c r="N10" i="15"/>
  <c r="X10" i="15"/>
  <c r="AF10" i="15"/>
  <c r="G9" i="15"/>
  <c r="N9" i="15"/>
  <c r="X9" i="15"/>
  <c r="AF9" i="15"/>
  <c r="G8" i="15"/>
  <c r="N8" i="15"/>
  <c r="X8" i="15"/>
  <c r="AF8" i="15"/>
  <c r="G7" i="15"/>
  <c r="N7" i="15"/>
  <c r="X7" i="15"/>
  <c r="AF7" i="15"/>
  <c r="G6" i="15"/>
  <c r="N6" i="15"/>
  <c r="X6" i="15"/>
  <c r="AF6" i="15"/>
  <c r="G5" i="15"/>
  <c r="N5" i="15"/>
  <c r="X5" i="15"/>
  <c r="AF5" i="15"/>
  <c r="G4" i="15"/>
  <c r="N4" i="15"/>
  <c r="X4" i="15"/>
  <c r="AF4" i="15"/>
  <c r="G50" i="14"/>
  <c r="N50" i="14"/>
  <c r="X50" i="14"/>
  <c r="AF50" i="14"/>
  <c r="G49" i="14"/>
  <c r="N49" i="14"/>
  <c r="X49" i="14"/>
  <c r="AF49" i="14"/>
  <c r="G48" i="14"/>
  <c r="N48" i="14"/>
  <c r="X48" i="14"/>
  <c r="AF48" i="14"/>
  <c r="G47" i="14"/>
  <c r="N47" i="14"/>
  <c r="X47" i="14"/>
  <c r="AF47" i="14"/>
  <c r="G46" i="14"/>
  <c r="N46" i="14"/>
  <c r="X46" i="14"/>
  <c r="AF46" i="14"/>
  <c r="G45" i="14"/>
  <c r="N45" i="14"/>
  <c r="X45" i="14"/>
  <c r="AF45" i="14"/>
  <c r="G44" i="14"/>
  <c r="N44" i="14"/>
  <c r="X44" i="14"/>
  <c r="AF44" i="14"/>
  <c r="G43" i="14"/>
  <c r="N43" i="14"/>
  <c r="X43" i="14"/>
  <c r="AF43" i="14"/>
  <c r="G42" i="14"/>
  <c r="N42" i="14"/>
  <c r="X42" i="14"/>
  <c r="AF42" i="14"/>
  <c r="G41" i="14"/>
  <c r="N41" i="14"/>
  <c r="X41" i="14"/>
  <c r="AF41" i="14"/>
  <c r="G40" i="14"/>
  <c r="N40" i="14"/>
  <c r="X40" i="14"/>
  <c r="AF40" i="14"/>
  <c r="G39" i="14"/>
  <c r="N39" i="14"/>
  <c r="X39" i="14"/>
  <c r="AF39" i="14"/>
  <c r="G38" i="14"/>
  <c r="N38" i="14"/>
  <c r="X38" i="14"/>
  <c r="AF38" i="14"/>
  <c r="G37" i="14"/>
  <c r="N37" i="14"/>
  <c r="X37" i="14"/>
  <c r="AF37" i="14"/>
  <c r="G36" i="14"/>
  <c r="N36" i="14"/>
  <c r="X36" i="14"/>
  <c r="AF36" i="14"/>
  <c r="G35" i="14"/>
  <c r="N35" i="14"/>
  <c r="X35" i="14"/>
  <c r="AF35" i="14"/>
  <c r="G34" i="14"/>
  <c r="N34" i="14"/>
  <c r="X34" i="14"/>
  <c r="AF34" i="14"/>
  <c r="G33" i="14"/>
  <c r="N33" i="14"/>
  <c r="X33" i="14"/>
  <c r="AF33" i="14"/>
  <c r="G32" i="14"/>
  <c r="N32" i="14"/>
  <c r="X32" i="14"/>
  <c r="AF32" i="14"/>
  <c r="G31" i="14"/>
  <c r="N31" i="14"/>
  <c r="X31" i="14"/>
  <c r="AF31" i="14"/>
  <c r="G30" i="14"/>
  <c r="N30" i="14"/>
  <c r="X30" i="14"/>
  <c r="AF30" i="14"/>
  <c r="G29" i="14"/>
  <c r="N29" i="14"/>
  <c r="X29" i="14"/>
  <c r="AF29" i="14"/>
  <c r="G28" i="14"/>
  <c r="N28" i="14"/>
  <c r="X28" i="14"/>
  <c r="AF28" i="14"/>
  <c r="G27" i="14"/>
  <c r="N27" i="14"/>
  <c r="X27" i="14"/>
  <c r="AF27" i="14"/>
  <c r="G26" i="14"/>
  <c r="N26" i="14"/>
  <c r="X26" i="14"/>
  <c r="AF26" i="14"/>
  <c r="G25" i="14"/>
  <c r="N25" i="14"/>
  <c r="X25" i="14"/>
  <c r="AF25" i="14"/>
  <c r="G24" i="14"/>
  <c r="N24" i="14"/>
  <c r="X24" i="14"/>
  <c r="AF24" i="14"/>
  <c r="G23" i="14"/>
  <c r="N23" i="14"/>
  <c r="X23" i="14"/>
  <c r="AF23" i="14"/>
  <c r="G22" i="14"/>
  <c r="N22" i="14"/>
  <c r="X22" i="14"/>
  <c r="AF22" i="14"/>
  <c r="G21" i="14"/>
  <c r="N21" i="14"/>
  <c r="X21" i="14"/>
  <c r="AF21" i="14"/>
  <c r="G20" i="14"/>
  <c r="N20" i="14"/>
  <c r="X20" i="14"/>
  <c r="AF20" i="14"/>
  <c r="G19" i="14"/>
  <c r="N19" i="14"/>
  <c r="X19" i="14"/>
  <c r="AF19" i="14"/>
  <c r="G18" i="14"/>
  <c r="N18" i="14"/>
  <c r="X18" i="14"/>
  <c r="AF18" i="14"/>
  <c r="G17" i="14"/>
  <c r="N17" i="14"/>
  <c r="X17" i="14"/>
  <c r="AF17" i="14"/>
  <c r="G16" i="14"/>
  <c r="N16" i="14"/>
  <c r="X16" i="14"/>
  <c r="AF16" i="14"/>
  <c r="G15" i="14"/>
  <c r="N15" i="14"/>
  <c r="X15" i="14"/>
  <c r="AF15" i="14"/>
  <c r="G14" i="14"/>
  <c r="N14" i="14"/>
  <c r="X14" i="14"/>
  <c r="AF14" i="14"/>
  <c r="G13" i="14"/>
  <c r="N13" i="14"/>
  <c r="X13" i="14"/>
  <c r="AF13" i="14"/>
  <c r="G12" i="14"/>
  <c r="N12" i="14"/>
  <c r="X12" i="14"/>
  <c r="AF12" i="14"/>
  <c r="G11" i="14"/>
  <c r="N11" i="14"/>
  <c r="X11" i="14"/>
  <c r="AF11" i="14"/>
  <c r="G10" i="14"/>
  <c r="N10" i="14"/>
  <c r="X10" i="14"/>
  <c r="AF10" i="14"/>
  <c r="G9" i="14"/>
  <c r="N9" i="14"/>
  <c r="X9" i="14"/>
  <c r="AF9" i="14"/>
  <c r="G8" i="14"/>
  <c r="N8" i="14"/>
  <c r="X8" i="14"/>
  <c r="AF8" i="14"/>
  <c r="G7" i="14"/>
  <c r="N7" i="14"/>
  <c r="X7" i="14"/>
  <c r="AF7" i="14"/>
  <c r="G6" i="14"/>
  <c r="N6" i="14"/>
  <c r="X6" i="14"/>
  <c r="AF6" i="14"/>
  <c r="G5" i="14"/>
  <c r="N5" i="14"/>
  <c r="X5" i="14"/>
  <c r="AF5" i="14"/>
  <c r="G4" i="14"/>
  <c r="N4" i="14"/>
  <c r="X4" i="14"/>
  <c r="AF4" i="14"/>
  <c r="D16" i="17"/>
  <c r="E16" i="17"/>
  <c r="G50" i="13"/>
  <c r="N50" i="13"/>
  <c r="X50" i="13"/>
  <c r="AF50" i="13"/>
  <c r="G49" i="13"/>
  <c r="N49" i="13"/>
  <c r="X49" i="13"/>
  <c r="AF49" i="13"/>
  <c r="G48" i="13"/>
  <c r="N48" i="13"/>
  <c r="X48" i="13"/>
  <c r="AF48" i="13"/>
  <c r="G47" i="13"/>
  <c r="N47" i="13"/>
  <c r="X47" i="13"/>
  <c r="AF47" i="13"/>
  <c r="G46" i="13"/>
  <c r="N46" i="13"/>
  <c r="X46" i="13"/>
  <c r="AF46" i="13"/>
  <c r="G45" i="13"/>
  <c r="N45" i="13"/>
  <c r="X45" i="13"/>
  <c r="AF45" i="13"/>
  <c r="G44" i="13"/>
  <c r="N44" i="13"/>
  <c r="X44" i="13"/>
  <c r="AF44" i="13"/>
  <c r="G43" i="13"/>
  <c r="N43" i="13"/>
  <c r="X43" i="13"/>
  <c r="AF43" i="13"/>
  <c r="G42" i="13"/>
  <c r="N42" i="13"/>
  <c r="X42" i="13"/>
  <c r="AF42" i="13"/>
  <c r="G41" i="13"/>
  <c r="N41" i="13"/>
  <c r="X41" i="13"/>
  <c r="AF41" i="13"/>
  <c r="G40" i="13"/>
  <c r="N40" i="13"/>
  <c r="X40" i="13"/>
  <c r="AF40" i="13"/>
  <c r="G39" i="13"/>
  <c r="N39" i="13"/>
  <c r="X39" i="13"/>
  <c r="AF39" i="13"/>
  <c r="G38" i="13"/>
  <c r="N38" i="13"/>
  <c r="X38" i="13"/>
  <c r="AF38" i="13"/>
  <c r="G37" i="13"/>
  <c r="N37" i="13"/>
  <c r="X37" i="13"/>
  <c r="AF37" i="13"/>
  <c r="G36" i="13"/>
  <c r="N36" i="13"/>
  <c r="X36" i="13"/>
  <c r="AF36" i="13"/>
  <c r="G35" i="13"/>
  <c r="N35" i="13"/>
  <c r="X35" i="13"/>
  <c r="AF35" i="13"/>
  <c r="G34" i="13"/>
  <c r="N34" i="13"/>
  <c r="X34" i="13"/>
  <c r="AF34" i="13"/>
  <c r="G33" i="13"/>
  <c r="N33" i="13"/>
  <c r="X33" i="13"/>
  <c r="AF33" i="13"/>
  <c r="G32" i="13"/>
  <c r="N32" i="13"/>
  <c r="X32" i="13"/>
  <c r="AF32" i="13"/>
  <c r="G31" i="13"/>
  <c r="N31" i="13"/>
  <c r="X31" i="13"/>
  <c r="AF31" i="13"/>
  <c r="G30" i="13"/>
  <c r="N30" i="13"/>
  <c r="X30" i="13"/>
  <c r="AF30" i="13"/>
  <c r="G29" i="13"/>
  <c r="N29" i="13"/>
  <c r="X29" i="13"/>
  <c r="AF29" i="13"/>
  <c r="G28" i="13"/>
  <c r="N28" i="13"/>
  <c r="X28" i="13"/>
  <c r="AF28" i="13"/>
  <c r="G27" i="13"/>
  <c r="N27" i="13"/>
  <c r="X27" i="13"/>
  <c r="AF27" i="13"/>
  <c r="G26" i="13"/>
  <c r="N26" i="13"/>
  <c r="X26" i="13"/>
  <c r="AF26" i="13"/>
  <c r="G25" i="13"/>
  <c r="N25" i="13"/>
  <c r="X25" i="13"/>
  <c r="AF25" i="13"/>
  <c r="G24" i="13"/>
  <c r="N24" i="13"/>
  <c r="X24" i="13"/>
  <c r="AF24" i="13"/>
  <c r="G23" i="13"/>
  <c r="N23" i="13"/>
  <c r="X23" i="13"/>
  <c r="AF23" i="13"/>
  <c r="G22" i="13"/>
  <c r="N22" i="13"/>
  <c r="X22" i="13"/>
  <c r="AF22" i="13"/>
  <c r="G21" i="13"/>
  <c r="N21" i="13"/>
  <c r="X21" i="13"/>
  <c r="AF21" i="13"/>
  <c r="G20" i="13"/>
  <c r="N20" i="13"/>
  <c r="X20" i="13"/>
  <c r="AF20" i="13"/>
  <c r="G19" i="13"/>
  <c r="N19" i="13"/>
  <c r="X19" i="13"/>
  <c r="AF19" i="13"/>
  <c r="G18" i="13"/>
  <c r="N18" i="13"/>
  <c r="X18" i="13"/>
  <c r="AF18" i="13"/>
  <c r="G17" i="13"/>
  <c r="N17" i="13"/>
  <c r="X17" i="13"/>
  <c r="AF17" i="13"/>
  <c r="G16" i="13"/>
  <c r="N16" i="13"/>
  <c r="X16" i="13"/>
  <c r="AF16" i="13"/>
  <c r="G15" i="13"/>
  <c r="N15" i="13"/>
  <c r="X15" i="13"/>
  <c r="AF15" i="13"/>
  <c r="G14" i="13"/>
  <c r="N14" i="13"/>
  <c r="X14" i="13"/>
  <c r="AF14" i="13"/>
  <c r="G13" i="13"/>
  <c r="N13" i="13"/>
  <c r="X13" i="13"/>
  <c r="AF13" i="13"/>
  <c r="G12" i="13"/>
  <c r="N12" i="13"/>
  <c r="X12" i="13"/>
  <c r="AF12" i="13"/>
  <c r="G11" i="13"/>
  <c r="N11" i="13"/>
  <c r="X11" i="13"/>
  <c r="AF11" i="13"/>
  <c r="G10" i="13"/>
  <c r="N10" i="13"/>
  <c r="X10" i="13"/>
  <c r="AF10" i="13"/>
  <c r="G9" i="13"/>
  <c r="N9" i="13"/>
  <c r="X9" i="13"/>
  <c r="AF9" i="13"/>
  <c r="G8" i="13"/>
  <c r="N8" i="13"/>
  <c r="X8" i="13"/>
  <c r="AF8" i="13"/>
  <c r="G7" i="13"/>
  <c r="N7" i="13"/>
  <c r="X7" i="13"/>
  <c r="AF7" i="13"/>
  <c r="G6" i="13"/>
  <c r="N6" i="13"/>
  <c r="X6" i="13"/>
  <c r="AF6" i="13"/>
  <c r="G5" i="13"/>
  <c r="N5" i="13"/>
  <c r="X5" i="13"/>
  <c r="AF5" i="13"/>
  <c r="G4" i="13"/>
  <c r="N4" i="13"/>
  <c r="X4" i="13"/>
  <c r="AF4" i="13"/>
  <c r="D15" i="17"/>
  <c r="E15" i="17"/>
  <c r="G50" i="12"/>
  <c r="N50" i="12"/>
  <c r="X50" i="12"/>
  <c r="AF50" i="12"/>
  <c r="G49" i="12"/>
  <c r="N49" i="12"/>
  <c r="X49" i="12"/>
  <c r="AF49" i="12"/>
  <c r="G48" i="12"/>
  <c r="N48" i="12"/>
  <c r="X48" i="12"/>
  <c r="AF48" i="12"/>
  <c r="G47" i="12"/>
  <c r="N47" i="12"/>
  <c r="X47" i="12"/>
  <c r="AF47" i="12"/>
  <c r="G46" i="12"/>
  <c r="N46" i="12"/>
  <c r="X46" i="12"/>
  <c r="AF46" i="12"/>
  <c r="G45" i="12"/>
  <c r="N45" i="12"/>
  <c r="X45" i="12"/>
  <c r="AF45" i="12"/>
  <c r="G44" i="12"/>
  <c r="N44" i="12"/>
  <c r="X44" i="12"/>
  <c r="AF44" i="12"/>
  <c r="G43" i="12"/>
  <c r="N43" i="12"/>
  <c r="X43" i="12"/>
  <c r="AF43" i="12"/>
  <c r="G42" i="12"/>
  <c r="N42" i="12"/>
  <c r="X42" i="12"/>
  <c r="AF42" i="12"/>
  <c r="G41" i="12"/>
  <c r="N41" i="12"/>
  <c r="X41" i="12"/>
  <c r="AF41" i="12"/>
  <c r="G40" i="12"/>
  <c r="N40" i="12"/>
  <c r="X40" i="12"/>
  <c r="AF40" i="12"/>
  <c r="G39" i="12"/>
  <c r="N39" i="12"/>
  <c r="X39" i="12"/>
  <c r="AF39" i="12"/>
  <c r="G38" i="12"/>
  <c r="N38" i="12"/>
  <c r="X38" i="12"/>
  <c r="AF38" i="12"/>
  <c r="G37" i="12"/>
  <c r="N37" i="12"/>
  <c r="X37" i="12"/>
  <c r="AF37" i="12"/>
  <c r="G36" i="12"/>
  <c r="N36" i="12"/>
  <c r="X36" i="12"/>
  <c r="AF36" i="12"/>
  <c r="G35" i="12"/>
  <c r="N35" i="12"/>
  <c r="X35" i="12"/>
  <c r="AF35" i="12"/>
  <c r="G34" i="12"/>
  <c r="N34" i="12"/>
  <c r="X34" i="12"/>
  <c r="AF34" i="12"/>
  <c r="G33" i="12"/>
  <c r="N33" i="12"/>
  <c r="X33" i="12"/>
  <c r="AF33" i="12"/>
  <c r="G32" i="12"/>
  <c r="N32" i="12"/>
  <c r="X32" i="12"/>
  <c r="AF32" i="12"/>
  <c r="G31" i="12"/>
  <c r="N31" i="12"/>
  <c r="X31" i="12"/>
  <c r="AF31" i="12"/>
  <c r="G30" i="12"/>
  <c r="N30" i="12"/>
  <c r="X30" i="12"/>
  <c r="AF30" i="12"/>
  <c r="G29" i="12"/>
  <c r="N29" i="12"/>
  <c r="X29" i="12"/>
  <c r="AF29" i="12"/>
  <c r="G28" i="12"/>
  <c r="N28" i="12"/>
  <c r="X28" i="12"/>
  <c r="AF28" i="12"/>
  <c r="G27" i="12"/>
  <c r="N27" i="12"/>
  <c r="X27" i="12"/>
  <c r="AF27" i="12"/>
  <c r="G26" i="12"/>
  <c r="N26" i="12"/>
  <c r="X26" i="12"/>
  <c r="AF26" i="12"/>
  <c r="G25" i="12"/>
  <c r="N25" i="12"/>
  <c r="X25" i="12"/>
  <c r="AF25" i="12"/>
  <c r="G24" i="12"/>
  <c r="N24" i="12"/>
  <c r="X24" i="12"/>
  <c r="AF24" i="12"/>
  <c r="G23" i="12"/>
  <c r="N23" i="12"/>
  <c r="X23" i="12"/>
  <c r="AF23" i="12"/>
  <c r="G22" i="12"/>
  <c r="N22" i="12"/>
  <c r="X22" i="12"/>
  <c r="AF22" i="12"/>
  <c r="G21" i="12"/>
  <c r="N21" i="12"/>
  <c r="X21" i="12"/>
  <c r="AF21" i="12"/>
  <c r="G20" i="12"/>
  <c r="N20" i="12"/>
  <c r="X20" i="12"/>
  <c r="AF20" i="12"/>
  <c r="G19" i="12"/>
  <c r="N19" i="12"/>
  <c r="X19" i="12"/>
  <c r="AF19" i="12"/>
  <c r="G18" i="12"/>
  <c r="N18" i="12"/>
  <c r="X18" i="12"/>
  <c r="AF18" i="12"/>
  <c r="G17" i="12"/>
  <c r="N17" i="12"/>
  <c r="X17" i="12"/>
  <c r="AF17" i="12"/>
  <c r="G16" i="12"/>
  <c r="N16" i="12"/>
  <c r="X16" i="12"/>
  <c r="AF16" i="12"/>
  <c r="G15" i="12"/>
  <c r="N15" i="12"/>
  <c r="X15" i="12"/>
  <c r="AF15" i="12"/>
  <c r="G14" i="12"/>
  <c r="N14" i="12"/>
  <c r="X14" i="12"/>
  <c r="AF14" i="12"/>
  <c r="G13" i="12"/>
  <c r="N13" i="12"/>
  <c r="X13" i="12"/>
  <c r="AF13" i="12"/>
  <c r="G12" i="12"/>
  <c r="N12" i="12"/>
  <c r="X12" i="12"/>
  <c r="AF12" i="12"/>
  <c r="G11" i="12"/>
  <c r="N11" i="12"/>
  <c r="X11" i="12"/>
  <c r="AF11" i="12"/>
  <c r="G10" i="12"/>
  <c r="N10" i="12"/>
  <c r="X10" i="12"/>
  <c r="AF10" i="12"/>
  <c r="G9" i="12"/>
  <c r="N9" i="12"/>
  <c r="X9" i="12"/>
  <c r="AF9" i="12"/>
  <c r="G8" i="12"/>
  <c r="N8" i="12"/>
  <c r="X8" i="12"/>
  <c r="AF8" i="12"/>
  <c r="G7" i="12"/>
  <c r="N7" i="12"/>
  <c r="X7" i="12"/>
  <c r="AF7" i="12"/>
  <c r="G6" i="12"/>
  <c r="N6" i="12"/>
  <c r="X6" i="12"/>
  <c r="AF6" i="12"/>
  <c r="G5" i="12"/>
  <c r="N5" i="12"/>
  <c r="X5" i="12"/>
  <c r="AF5" i="12"/>
  <c r="G4" i="12"/>
  <c r="N4" i="12"/>
  <c r="X4" i="12"/>
  <c r="AF4" i="12"/>
  <c r="G50" i="11"/>
  <c r="N50" i="11"/>
  <c r="X50" i="11"/>
  <c r="AF50" i="11"/>
  <c r="G49" i="11"/>
  <c r="N49" i="11"/>
  <c r="X49" i="11"/>
  <c r="AF49" i="11"/>
  <c r="G48" i="11"/>
  <c r="N48" i="11"/>
  <c r="X48" i="11"/>
  <c r="AF48" i="11"/>
  <c r="G47" i="11"/>
  <c r="N47" i="11"/>
  <c r="X47" i="11"/>
  <c r="AF47" i="11"/>
  <c r="G46" i="11"/>
  <c r="N46" i="11"/>
  <c r="X46" i="11"/>
  <c r="AF46" i="11"/>
  <c r="G45" i="11"/>
  <c r="N45" i="11"/>
  <c r="X45" i="11"/>
  <c r="AF45" i="11"/>
  <c r="G44" i="11"/>
  <c r="N44" i="11"/>
  <c r="X44" i="11"/>
  <c r="AF44" i="11"/>
  <c r="G43" i="11"/>
  <c r="N43" i="11"/>
  <c r="X43" i="11"/>
  <c r="AF43" i="11"/>
  <c r="G42" i="11"/>
  <c r="N42" i="11"/>
  <c r="X42" i="11"/>
  <c r="AF42" i="11"/>
  <c r="G41" i="11"/>
  <c r="N41" i="11"/>
  <c r="X41" i="11"/>
  <c r="AF41" i="11"/>
  <c r="G40" i="11"/>
  <c r="N40" i="11"/>
  <c r="X40" i="11"/>
  <c r="AF40" i="11"/>
  <c r="G39" i="11"/>
  <c r="N39" i="11"/>
  <c r="X39" i="11"/>
  <c r="AF39" i="11"/>
  <c r="G38" i="11"/>
  <c r="N38" i="11"/>
  <c r="X38" i="11"/>
  <c r="AF38" i="11"/>
  <c r="G37" i="11"/>
  <c r="N37" i="11"/>
  <c r="X37" i="11"/>
  <c r="AF37" i="11"/>
  <c r="G36" i="11"/>
  <c r="N36" i="11"/>
  <c r="X36" i="11"/>
  <c r="AF36" i="11"/>
  <c r="G35" i="11"/>
  <c r="N35" i="11"/>
  <c r="X35" i="11"/>
  <c r="AF35" i="11"/>
  <c r="G34" i="11"/>
  <c r="N34" i="11"/>
  <c r="X34" i="11"/>
  <c r="AF34" i="11"/>
  <c r="G33" i="11"/>
  <c r="N33" i="11"/>
  <c r="X33" i="11"/>
  <c r="AF33" i="11"/>
  <c r="G32" i="11"/>
  <c r="N32" i="11"/>
  <c r="X32" i="11"/>
  <c r="AF32" i="11"/>
  <c r="G31" i="11"/>
  <c r="N31" i="11"/>
  <c r="X31" i="11"/>
  <c r="AF31" i="11"/>
  <c r="G30" i="11"/>
  <c r="N30" i="11"/>
  <c r="X30" i="11"/>
  <c r="AF30" i="11"/>
  <c r="G29" i="11"/>
  <c r="N29" i="11"/>
  <c r="X29" i="11"/>
  <c r="AF29" i="11"/>
  <c r="G28" i="11"/>
  <c r="N28" i="11"/>
  <c r="X28" i="11"/>
  <c r="AF28" i="11"/>
  <c r="G27" i="11"/>
  <c r="N27" i="11"/>
  <c r="X27" i="11"/>
  <c r="AF27" i="11"/>
  <c r="G26" i="11"/>
  <c r="N26" i="11"/>
  <c r="X26" i="11"/>
  <c r="AF26" i="11"/>
  <c r="G25" i="11"/>
  <c r="N25" i="11"/>
  <c r="X25" i="11"/>
  <c r="AF25" i="11"/>
  <c r="G24" i="11"/>
  <c r="N24" i="11"/>
  <c r="X24" i="11"/>
  <c r="AF24" i="11"/>
  <c r="G23" i="11"/>
  <c r="N23" i="11"/>
  <c r="X23" i="11"/>
  <c r="AF23" i="11"/>
  <c r="G22" i="11"/>
  <c r="N22" i="11"/>
  <c r="X22" i="11"/>
  <c r="AF22" i="11"/>
  <c r="G21" i="11"/>
  <c r="N21" i="11"/>
  <c r="X21" i="11"/>
  <c r="AF21" i="11"/>
  <c r="G20" i="11"/>
  <c r="N20" i="11"/>
  <c r="X20" i="11"/>
  <c r="AF20" i="11"/>
  <c r="G19" i="11"/>
  <c r="N19" i="11"/>
  <c r="X19" i="11"/>
  <c r="AF19" i="11"/>
  <c r="G18" i="11"/>
  <c r="N18" i="11"/>
  <c r="X18" i="11"/>
  <c r="AF18" i="11"/>
  <c r="G17" i="11"/>
  <c r="N17" i="11"/>
  <c r="X17" i="11"/>
  <c r="AF17" i="11"/>
  <c r="G16" i="11"/>
  <c r="N16" i="11"/>
  <c r="X16" i="11"/>
  <c r="AF16" i="11"/>
  <c r="G15" i="11"/>
  <c r="N15" i="11"/>
  <c r="X15" i="11"/>
  <c r="AF15" i="11"/>
  <c r="G14" i="11"/>
  <c r="N14" i="11"/>
  <c r="X14" i="11"/>
  <c r="AF14" i="11"/>
  <c r="G13" i="11"/>
  <c r="N13" i="11"/>
  <c r="X13" i="11"/>
  <c r="AF13" i="11"/>
  <c r="G12" i="11"/>
  <c r="N12" i="11"/>
  <c r="X12" i="11"/>
  <c r="AF12" i="11"/>
  <c r="G11" i="11"/>
  <c r="N11" i="11"/>
  <c r="X11" i="11"/>
  <c r="AF11" i="11"/>
  <c r="G10" i="11"/>
  <c r="N10" i="11"/>
  <c r="X10" i="11"/>
  <c r="AF10" i="11"/>
  <c r="G9" i="11"/>
  <c r="N9" i="11"/>
  <c r="X9" i="11"/>
  <c r="AF9" i="11"/>
  <c r="G8" i="11"/>
  <c r="N8" i="11"/>
  <c r="X8" i="11"/>
  <c r="AF8" i="11"/>
  <c r="G7" i="11"/>
  <c r="N7" i="11"/>
  <c r="X7" i="11"/>
  <c r="AF7" i="11"/>
  <c r="G6" i="11"/>
  <c r="N6" i="11"/>
  <c r="X6" i="11"/>
  <c r="AF6" i="11"/>
  <c r="G5" i="11"/>
  <c r="N5" i="11"/>
  <c r="X5" i="11"/>
  <c r="AF5" i="11"/>
  <c r="G4" i="11"/>
  <c r="N4" i="11"/>
  <c r="X4" i="11"/>
  <c r="AF4" i="11"/>
  <c r="D13" i="17"/>
  <c r="E13" i="17"/>
  <c r="D12" i="17"/>
  <c r="E12" i="17"/>
  <c r="G50" i="9"/>
  <c r="X50" i="9"/>
  <c r="AF50" i="9"/>
  <c r="G49" i="9"/>
  <c r="X49" i="9"/>
  <c r="AF49" i="9"/>
  <c r="G48" i="9"/>
  <c r="X48" i="9"/>
  <c r="AF48" i="9"/>
  <c r="G47" i="9"/>
  <c r="X47" i="9"/>
  <c r="AF47" i="9"/>
  <c r="G46" i="9"/>
  <c r="X46" i="9"/>
  <c r="AF46" i="9"/>
  <c r="G45" i="9"/>
  <c r="X45" i="9"/>
  <c r="AF45" i="9"/>
  <c r="G44" i="9"/>
  <c r="X44" i="9"/>
  <c r="AF44" i="9"/>
  <c r="G43" i="9"/>
  <c r="X43" i="9"/>
  <c r="AF43" i="9"/>
  <c r="G42" i="9"/>
  <c r="X42" i="9"/>
  <c r="AF42" i="9"/>
  <c r="G41" i="9"/>
  <c r="X41" i="9"/>
  <c r="AF41" i="9"/>
  <c r="G40" i="9"/>
  <c r="X40" i="9"/>
  <c r="AF40" i="9"/>
  <c r="G39" i="9"/>
  <c r="X39" i="9"/>
  <c r="AF39" i="9"/>
  <c r="G38" i="9"/>
  <c r="X38" i="9"/>
  <c r="AF38" i="9"/>
  <c r="G37" i="9"/>
  <c r="X37" i="9"/>
  <c r="AF37" i="9"/>
  <c r="G36" i="9"/>
  <c r="X36" i="9"/>
  <c r="AF36" i="9"/>
  <c r="G35" i="9"/>
  <c r="X35" i="9"/>
  <c r="AF35" i="9"/>
  <c r="G34" i="9"/>
  <c r="X34" i="9"/>
  <c r="AF34" i="9"/>
  <c r="G33" i="9"/>
  <c r="X33" i="9"/>
  <c r="AF33" i="9"/>
  <c r="G32" i="9"/>
  <c r="X32" i="9"/>
  <c r="AF32" i="9"/>
  <c r="G31" i="9"/>
  <c r="X31" i="9"/>
  <c r="AF31" i="9"/>
  <c r="G30" i="9"/>
  <c r="X30" i="9"/>
  <c r="AF30" i="9"/>
  <c r="G29" i="9"/>
  <c r="X29" i="9"/>
  <c r="AF29" i="9"/>
  <c r="G28" i="9"/>
  <c r="X28" i="9"/>
  <c r="AF28" i="9"/>
  <c r="G27" i="9"/>
  <c r="X27" i="9"/>
  <c r="AF27" i="9"/>
  <c r="G26" i="9"/>
  <c r="X26" i="9"/>
  <c r="AF26" i="9"/>
  <c r="G25" i="9"/>
  <c r="X25" i="9"/>
  <c r="AF25" i="9"/>
  <c r="G24" i="9"/>
  <c r="X24" i="9"/>
  <c r="AF24" i="9"/>
  <c r="G23" i="9"/>
  <c r="X23" i="9"/>
  <c r="AF23" i="9"/>
  <c r="G22" i="9"/>
  <c r="X22" i="9"/>
  <c r="AF22" i="9"/>
  <c r="G21" i="9"/>
  <c r="X21" i="9"/>
  <c r="AF21" i="9"/>
  <c r="G20" i="9"/>
  <c r="X20" i="9"/>
  <c r="AF20" i="9"/>
  <c r="G19" i="9"/>
  <c r="X19" i="9"/>
  <c r="AF19" i="9"/>
  <c r="G18" i="9"/>
  <c r="X18" i="9"/>
  <c r="AF18" i="9"/>
  <c r="G17" i="9"/>
  <c r="X17" i="9"/>
  <c r="AF17" i="9"/>
  <c r="G16" i="9"/>
  <c r="X16" i="9"/>
  <c r="AF16" i="9"/>
  <c r="G15" i="9"/>
  <c r="X15" i="9"/>
  <c r="AF15" i="9"/>
  <c r="G14" i="9"/>
  <c r="X14" i="9"/>
  <c r="AF14" i="9"/>
  <c r="G13" i="9"/>
  <c r="X13" i="9"/>
  <c r="AF13" i="9"/>
  <c r="G12" i="9"/>
  <c r="X12" i="9"/>
  <c r="AF12" i="9"/>
  <c r="G11" i="9"/>
  <c r="X11" i="9"/>
  <c r="AF11" i="9"/>
  <c r="G10" i="9"/>
  <c r="X10" i="9"/>
  <c r="AF10" i="9"/>
  <c r="G9" i="9"/>
  <c r="X9" i="9"/>
  <c r="AF9" i="9"/>
  <c r="G8" i="9"/>
  <c r="X8" i="9"/>
  <c r="AF8" i="9"/>
  <c r="G7" i="9"/>
  <c r="X7" i="9"/>
  <c r="AF7" i="9"/>
  <c r="G6" i="9"/>
  <c r="X6" i="9"/>
  <c r="AF6" i="9"/>
  <c r="G5" i="9"/>
  <c r="X5" i="9"/>
  <c r="AF5" i="9"/>
  <c r="G4" i="9"/>
  <c r="X4" i="9"/>
  <c r="AF4" i="9"/>
  <c r="D11" i="17"/>
  <c r="E11" i="17"/>
  <c r="G50" i="8"/>
  <c r="X50" i="8"/>
  <c r="AF50" i="8"/>
  <c r="G49" i="8"/>
  <c r="X49" i="8"/>
  <c r="AF49" i="8"/>
  <c r="G48" i="8"/>
  <c r="X48" i="8"/>
  <c r="AF48" i="8"/>
  <c r="G47" i="8"/>
  <c r="X47" i="8"/>
  <c r="AF47" i="8"/>
  <c r="G46" i="8"/>
  <c r="X46" i="8"/>
  <c r="AF46" i="8"/>
  <c r="G45" i="8"/>
  <c r="X45" i="8"/>
  <c r="AF45" i="8"/>
  <c r="G44" i="8"/>
  <c r="X44" i="8"/>
  <c r="AF44" i="8"/>
  <c r="G43" i="8"/>
  <c r="X43" i="8"/>
  <c r="AF43" i="8"/>
  <c r="G42" i="8"/>
  <c r="X42" i="8"/>
  <c r="AF42" i="8"/>
  <c r="G41" i="8"/>
  <c r="X41" i="8"/>
  <c r="AF41" i="8"/>
  <c r="G40" i="8"/>
  <c r="X40" i="8"/>
  <c r="AF40" i="8"/>
  <c r="G39" i="8"/>
  <c r="X39" i="8"/>
  <c r="AF39" i="8"/>
  <c r="G38" i="8"/>
  <c r="X38" i="8"/>
  <c r="AF38" i="8"/>
  <c r="G37" i="8"/>
  <c r="X37" i="8"/>
  <c r="AF37" i="8"/>
  <c r="G36" i="8"/>
  <c r="X36" i="8"/>
  <c r="AF36" i="8"/>
  <c r="G35" i="8"/>
  <c r="X35" i="8"/>
  <c r="AF35" i="8"/>
  <c r="G34" i="8"/>
  <c r="X34" i="8"/>
  <c r="AF34" i="8"/>
  <c r="G33" i="8"/>
  <c r="X33" i="8"/>
  <c r="AF33" i="8"/>
  <c r="G32" i="8"/>
  <c r="X32" i="8"/>
  <c r="AF32" i="8"/>
  <c r="G31" i="8"/>
  <c r="X31" i="8"/>
  <c r="AF31" i="8"/>
  <c r="G30" i="8"/>
  <c r="X30" i="8"/>
  <c r="AF30" i="8"/>
  <c r="G29" i="8"/>
  <c r="X29" i="8"/>
  <c r="AF29" i="8"/>
  <c r="G28" i="8"/>
  <c r="X28" i="8"/>
  <c r="AF28" i="8"/>
  <c r="G27" i="8"/>
  <c r="X27" i="8"/>
  <c r="AF27" i="8"/>
  <c r="G26" i="8"/>
  <c r="X26" i="8"/>
  <c r="AF26" i="8"/>
  <c r="G25" i="8"/>
  <c r="X25" i="8"/>
  <c r="AF25" i="8"/>
  <c r="G24" i="8"/>
  <c r="X24" i="8"/>
  <c r="AF24" i="8"/>
  <c r="G23" i="8"/>
  <c r="X23" i="8"/>
  <c r="AF23" i="8"/>
  <c r="G22" i="8"/>
  <c r="X22" i="8"/>
  <c r="AF22" i="8"/>
  <c r="G21" i="8"/>
  <c r="X21" i="8"/>
  <c r="AF21" i="8"/>
  <c r="G20" i="8"/>
  <c r="X20" i="8"/>
  <c r="AF20" i="8"/>
  <c r="G19" i="8"/>
  <c r="X19" i="8"/>
  <c r="AF19" i="8"/>
  <c r="G18" i="8"/>
  <c r="X18" i="8"/>
  <c r="AF18" i="8"/>
  <c r="G17" i="8"/>
  <c r="X17" i="8"/>
  <c r="AF17" i="8"/>
  <c r="G16" i="8"/>
  <c r="X16" i="8"/>
  <c r="AF16" i="8"/>
  <c r="G15" i="8"/>
  <c r="X15" i="8"/>
  <c r="AF15" i="8"/>
  <c r="G14" i="8"/>
  <c r="X14" i="8"/>
  <c r="AF14" i="8"/>
  <c r="G13" i="8"/>
  <c r="X13" i="8"/>
  <c r="AF13" i="8"/>
  <c r="G12" i="8"/>
  <c r="X12" i="8"/>
  <c r="AF12" i="8"/>
  <c r="G11" i="8"/>
  <c r="X11" i="8"/>
  <c r="AF11" i="8"/>
  <c r="G10" i="8"/>
  <c r="X10" i="8"/>
  <c r="AF10" i="8"/>
  <c r="G9" i="8"/>
  <c r="X9" i="8"/>
  <c r="AF9" i="8"/>
  <c r="G8" i="8"/>
  <c r="X8" i="8"/>
  <c r="AF8" i="8"/>
  <c r="G7" i="8"/>
  <c r="X7" i="8"/>
  <c r="AF7" i="8"/>
  <c r="G6" i="8"/>
  <c r="X6" i="8"/>
  <c r="AF6" i="8"/>
  <c r="G5" i="8"/>
  <c r="X5" i="8"/>
  <c r="AF5" i="8"/>
  <c r="G4" i="8"/>
  <c r="X4" i="8"/>
  <c r="AF4" i="8"/>
  <c r="G50" i="6"/>
  <c r="N50" i="6"/>
  <c r="X50" i="6"/>
  <c r="AF50" i="6"/>
  <c r="G49" i="6"/>
  <c r="N49" i="6"/>
  <c r="X49" i="6"/>
  <c r="AF49" i="6"/>
  <c r="G48" i="6"/>
  <c r="N48" i="6"/>
  <c r="X48" i="6"/>
  <c r="AF48" i="6"/>
  <c r="G47" i="6"/>
  <c r="N47" i="6"/>
  <c r="X47" i="6"/>
  <c r="AF47" i="6"/>
  <c r="G46" i="6"/>
  <c r="N46" i="6"/>
  <c r="X46" i="6"/>
  <c r="AF46" i="6"/>
  <c r="G45" i="6"/>
  <c r="N45" i="6"/>
  <c r="X45" i="6"/>
  <c r="AF45" i="6"/>
  <c r="G44" i="6"/>
  <c r="N44" i="6"/>
  <c r="X44" i="6"/>
  <c r="AF44" i="6"/>
  <c r="G43" i="6"/>
  <c r="N43" i="6"/>
  <c r="X43" i="6"/>
  <c r="AF43" i="6"/>
  <c r="G42" i="6"/>
  <c r="N42" i="6"/>
  <c r="X42" i="6"/>
  <c r="AF42" i="6"/>
  <c r="G41" i="6"/>
  <c r="N41" i="6"/>
  <c r="X41" i="6"/>
  <c r="AF41" i="6"/>
  <c r="G40" i="6"/>
  <c r="N40" i="6"/>
  <c r="X40" i="6"/>
  <c r="AF40" i="6"/>
  <c r="G39" i="6"/>
  <c r="N39" i="6"/>
  <c r="X39" i="6"/>
  <c r="AF39" i="6"/>
  <c r="G38" i="6"/>
  <c r="N38" i="6"/>
  <c r="X38" i="6"/>
  <c r="AF38" i="6"/>
  <c r="G37" i="6"/>
  <c r="N37" i="6"/>
  <c r="X37" i="6"/>
  <c r="AF37" i="6"/>
  <c r="G36" i="6"/>
  <c r="N36" i="6"/>
  <c r="X36" i="6"/>
  <c r="AF36" i="6"/>
  <c r="G35" i="6"/>
  <c r="N35" i="6"/>
  <c r="X35" i="6"/>
  <c r="AF35" i="6"/>
  <c r="G34" i="6"/>
  <c r="N34" i="6"/>
  <c r="X34" i="6"/>
  <c r="AF34" i="6"/>
  <c r="G33" i="6"/>
  <c r="N33" i="6"/>
  <c r="X33" i="6"/>
  <c r="AF33" i="6"/>
  <c r="G32" i="6"/>
  <c r="N32" i="6"/>
  <c r="X32" i="6"/>
  <c r="AF32" i="6"/>
  <c r="G31" i="6"/>
  <c r="N31" i="6"/>
  <c r="X31" i="6"/>
  <c r="AF31" i="6"/>
  <c r="G30" i="6"/>
  <c r="N30" i="6"/>
  <c r="X30" i="6"/>
  <c r="AF30" i="6"/>
  <c r="G29" i="6"/>
  <c r="N29" i="6"/>
  <c r="X29" i="6"/>
  <c r="AF29" i="6"/>
  <c r="G28" i="6"/>
  <c r="N28" i="6"/>
  <c r="X28" i="6"/>
  <c r="AF28" i="6"/>
  <c r="G27" i="6"/>
  <c r="N27" i="6"/>
  <c r="X27" i="6"/>
  <c r="AF27" i="6"/>
  <c r="G26" i="6"/>
  <c r="N26" i="6"/>
  <c r="X26" i="6"/>
  <c r="AF26" i="6"/>
  <c r="G25" i="6"/>
  <c r="N25" i="6"/>
  <c r="X25" i="6"/>
  <c r="AF25" i="6"/>
  <c r="G24" i="6"/>
  <c r="N24" i="6"/>
  <c r="X24" i="6"/>
  <c r="AF24" i="6"/>
  <c r="G23" i="6"/>
  <c r="N23" i="6"/>
  <c r="X23" i="6"/>
  <c r="AF23" i="6"/>
  <c r="G22" i="6"/>
  <c r="N22" i="6"/>
  <c r="X22" i="6"/>
  <c r="AF22" i="6"/>
  <c r="G21" i="6"/>
  <c r="N21" i="6"/>
  <c r="X21" i="6"/>
  <c r="AF21" i="6"/>
  <c r="G20" i="6"/>
  <c r="N20" i="6"/>
  <c r="X20" i="6"/>
  <c r="AF20" i="6"/>
  <c r="G19" i="6"/>
  <c r="N19" i="6"/>
  <c r="X19" i="6"/>
  <c r="AF19" i="6"/>
  <c r="G18" i="6"/>
  <c r="N18" i="6"/>
  <c r="X18" i="6"/>
  <c r="AF18" i="6"/>
  <c r="G17" i="6"/>
  <c r="N17" i="6"/>
  <c r="X17" i="6"/>
  <c r="AF17" i="6"/>
  <c r="G16" i="6"/>
  <c r="N16" i="6"/>
  <c r="X16" i="6"/>
  <c r="AF16" i="6"/>
  <c r="G15" i="6"/>
  <c r="N15" i="6"/>
  <c r="X15" i="6"/>
  <c r="AF15" i="6"/>
  <c r="G14" i="6"/>
  <c r="N14" i="6"/>
  <c r="X14" i="6"/>
  <c r="AF14" i="6"/>
  <c r="G13" i="6"/>
  <c r="N13" i="6"/>
  <c r="X13" i="6"/>
  <c r="AF13" i="6"/>
  <c r="G12" i="6"/>
  <c r="N12" i="6"/>
  <c r="X12" i="6"/>
  <c r="AF12" i="6"/>
  <c r="G11" i="6"/>
  <c r="N11" i="6"/>
  <c r="X11" i="6"/>
  <c r="AF11" i="6"/>
  <c r="G10" i="6"/>
  <c r="N10" i="6"/>
  <c r="X10" i="6"/>
  <c r="AF10" i="6"/>
  <c r="G9" i="6"/>
  <c r="N9" i="6"/>
  <c r="X9" i="6"/>
  <c r="AF9" i="6"/>
  <c r="G8" i="6"/>
  <c r="N8" i="6"/>
  <c r="X8" i="6"/>
  <c r="AF8" i="6"/>
  <c r="G7" i="6"/>
  <c r="N7" i="6"/>
  <c r="X7" i="6"/>
  <c r="AF7" i="6"/>
  <c r="G6" i="6"/>
  <c r="N6" i="6"/>
  <c r="X6" i="6"/>
  <c r="AF6" i="6"/>
  <c r="G5" i="6"/>
  <c r="N5" i="6"/>
  <c r="X5" i="6"/>
  <c r="AF5" i="6"/>
  <c r="G4" i="6"/>
  <c r="N4" i="6"/>
  <c r="X4" i="6"/>
  <c r="AF4" i="6"/>
  <c r="D9" i="17"/>
  <c r="E9" i="17"/>
  <c r="G50" i="5"/>
  <c r="X50" i="5"/>
  <c r="AF50" i="5"/>
  <c r="G49" i="5"/>
  <c r="X49" i="5"/>
  <c r="AF49" i="5"/>
  <c r="G48" i="5"/>
  <c r="X48" i="5"/>
  <c r="AF48" i="5"/>
  <c r="G47" i="5"/>
  <c r="X47" i="5"/>
  <c r="AF47" i="5"/>
  <c r="G46" i="5"/>
  <c r="X46" i="5"/>
  <c r="AF46" i="5"/>
  <c r="G45" i="5"/>
  <c r="X45" i="5"/>
  <c r="AF45" i="5"/>
  <c r="G44" i="5"/>
  <c r="X44" i="5"/>
  <c r="AF44" i="5"/>
  <c r="G43" i="5"/>
  <c r="X43" i="5"/>
  <c r="AF43" i="5"/>
  <c r="G42" i="5"/>
  <c r="X42" i="5"/>
  <c r="AF42" i="5"/>
  <c r="G41" i="5"/>
  <c r="X41" i="5"/>
  <c r="AF41" i="5"/>
  <c r="G40" i="5"/>
  <c r="X40" i="5"/>
  <c r="AF40" i="5"/>
  <c r="G39" i="5"/>
  <c r="X39" i="5"/>
  <c r="AF39" i="5"/>
  <c r="G38" i="5"/>
  <c r="X38" i="5"/>
  <c r="AF38" i="5"/>
  <c r="G37" i="5"/>
  <c r="X37" i="5"/>
  <c r="AF37" i="5"/>
  <c r="G36" i="5"/>
  <c r="X36" i="5"/>
  <c r="AF36" i="5"/>
  <c r="G35" i="5"/>
  <c r="X35" i="5"/>
  <c r="AF35" i="5"/>
  <c r="G34" i="5"/>
  <c r="X34" i="5"/>
  <c r="AF34" i="5"/>
  <c r="G33" i="5"/>
  <c r="X33" i="5"/>
  <c r="AF33" i="5"/>
  <c r="G32" i="5"/>
  <c r="X32" i="5"/>
  <c r="AF32" i="5"/>
  <c r="G31" i="5"/>
  <c r="X31" i="5"/>
  <c r="AF31" i="5"/>
  <c r="G30" i="5"/>
  <c r="X30" i="5"/>
  <c r="AF30" i="5"/>
  <c r="G29" i="5"/>
  <c r="X29" i="5"/>
  <c r="AF29" i="5"/>
  <c r="G28" i="5"/>
  <c r="X28" i="5"/>
  <c r="AF28" i="5"/>
  <c r="G27" i="5"/>
  <c r="X27" i="5"/>
  <c r="AF27" i="5"/>
  <c r="G26" i="5"/>
  <c r="X26" i="5"/>
  <c r="AF26" i="5"/>
  <c r="G25" i="5"/>
  <c r="X25" i="5"/>
  <c r="AF25" i="5"/>
  <c r="G24" i="5"/>
  <c r="X24" i="5"/>
  <c r="AF24" i="5"/>
  <c r="G23" i="5"/>
  <c r="X23" i="5"/>
  <c r="AF23" i="5"/>
  <c r="G22" i="5"/>
  <c r="X22" i="5"/>
  <c r="AF22" i="5"/>
  <c r="G21" i="5"/>
  <c r="X21" i="5"/>
  <c r="AF21" i="5"/>
  <c r="G20" i="5"/>
  <c r="X20" i="5"/>
  <c r="AF20" i="5"/>
  <c r="G19" i="5"/>
  <c r="X19" i="5"/>
  <c r="AF19" i="5"/>
  <c r="G18" i="5"/>
  <c r="X18" i="5"/>
  <c r="AF18" i="5"/>
  <c r="G17" i="5"/>
  <c r="X17" i="5"/>
  <c r="AF17" i="5"/>
  <c r="G16" i="5"/>
  <c r="X16" i="5"/>
  <c r="AF16" i="5"/>
  <c r="G15" i="5"/>
  <c r="X15" i="5"/>
  <c r="AF15" i="5"/>
  <c r="G14" i="5"/>
  <c r="X14" i="5"/>
  <c r="AF14" i="5"/>
  <c r="G13" i="5"/>
  <c r="X13" i="5"/>
  <c r="AF13" i="5"/>
  <c r="G12" i="5"/>
  <c r="X12" i="5"/>
  <c r="AF12" i="5"/>
  <c r="G11" i="5"/>
  <c r="X11" i="5"/>
  <c r="AF11" i="5"/>
  <c r="G10" i="5"/>
  <c r="X10" i="5"/>
  <c r="AF10" i="5"/>
  <c r="G9" i="5"/>
  <c r="X9" i="5"/>
  <c r="AF9" i="5"/>
  <c r="G8" i="5"/>
  <c r="X8" i="5"/>
  <c r="AF8" i="5"/>
  <c r="G7" i="5"/>
  <c r="X7" i="5"/>
  <c r="AF7" i="5"/>
  <c r="G6" i="5"/>
  <c r="X6" i="5"/>
  <c r="AF6" i="5"/>
  <c r="G5" i="5"/>
  <c r="X5" i="5"/>
  <c r="AF5" i="5"/>
  <c r="G4" i="5"/>
  <c r="X4" i="5"/>
  <c r="AF4" i="5"/>
  <c r="CO13" i="18"/>
  <c r="CP13" i="18"/>
  <c r="D10" i="17"/>
  <c r="E10" i="17"/>
  <c r="AF3" i="9"/>
  <c r="B11" i="17"/>
  <c r="X3" i="9"/>
  <c r="G3" i="9"/>
  <c r="AF3" i="8"/>
  <c r="B10" i="17"/>
  <c r="X3" i="8"/>
  <c r="G3" i="8"/>
  <c r="B8" i="17"/>
  <c r="X3" i="5"/>
  <c r="G3" i="5"/>
  <c r="CO3" i="18"/>
  <c r="CP3" i="18"/>
  <c r="CO5" i="18"/>
  <c r="CP5" i="18"/>
  <c r="CO6" i="18"/>
  <c r="CP6" i="18"/>
  <c r="V9" i="18"/>
  <c r="O12" i="18"/>
  <c r="L7" i="18"/>
  <c r="G7" i="18"/>
  <c r="BC13" i="18"/>
  <c r="BB13" i="18"/>
  <c r="BC12" i="18"/>
  <c r="BB12" i="18"/>
  <c r="BC11" i="18"/>
  <c r="BB11" i="18"/>
  <c r="BC10" i="18"/>
  <c r="BB10" i="18"/>
  <c r="BC9" i="18"/>
  <c r="BB9" i="18"/>
  <c r="BC8" i="18"/>
  <c r="BB8" i="18"/>
  <c r="BC7" i="18"/>
  <c r="BB7" i="18"/>
  <c r="BC6" i="18"/>
  <c r="BC5" i="18"/>
  <c r="BC4" i="18"/>
  <c r="BC3" i="18"/>
  <c r="BB6" i="18"/>
  <c r="BB5" i="18"/>
  <c r="BB4" i="18"/>
  <c r="BB3" i="18"/>
  <c r="BA13" i="18"/>
  <c r="BR3" i="18"/>
  <c r="BA12" i="18"/>
  <c r="BQ3" i="18"/>
  <c r="BA11" i="18"/>
  <c r="BP2" i="18"/>
  <c r="BA10" i="18"/>
  <c r="BO2" i="18"/>
  <c r="BA9" i="18"/>
  <c r="BN3" i="18"/>
  <c r="BA8" i="18"/>
  <c r="BM2" i="18"/>
  <c r="BA7" i="18"/>
  <c r="BL3" i="18"/>
  <c r="BA6" i="18"/>
  <c r="BK3" i="18"/>
  <c r="BA4" i="18"/>
  <c r="BI3" i="18"/>
  <c r="BA2" i="18"/>
  <c r="BG2" i="18"/>
  <c r="BA3" i="18"/>
  <c r="BH3" i="18"/>
  <c r="BA5" i="18"/>
  <c r="BJ2" i="18"/>
  <c r="AH13" i="18"/>
  <c r="AH12" i="18"/>
  <c r="AH11" i="18"/>
  <c r="AH10" i="18"/>
  <c r="AH9" i="18"/>
  <c r="AH8" i="18"/>
  <c r="AH7" i="18"/>
  <c r="AH6" i="18"/>
  <c r="AH5" i="18"/>
  <c r="AH4" i="18"/>
  <c r="AH3" i="18"/>
  <c r="AG13" i="18"/>
  <c r="AG12" i="18"/>
  <c r="AG11" i="18"/>
  <c r="AG10" i="18"/>
  <c r="AG9" i="18"/>
  <c r="AG8" i="18"/>
  <c r="AG7" i="18"/>
  <c r="AG6" i="18"/>
  <c r="AG5" i="18"/>
  <c r="AG4" i="18"/>
  <c r="AG3" i="18"/>
  <c r="AF13" i="18"/>
  <c r="AF12" i="18"/>
  <c r="AF11" i="18"/>
  <c r="AF10" i="18"/>
  <c r="AF9" i="18"/>
  <c r="AF8" i="18"/>
  <c r="AF7" i="18"/>
  <c r="AF6" i="18"/>
  <c r="AF5" i="18"/>
  <c r="AF4" i="18"/>
  <c r="AF3" i="18"/>
  <c r="AE13" i="18"/>
  <c r="AE12" i="18"/>
  <c r="AE11" i="18"/>
  <c r="AE10" i="18"/>
  <c r="AE9" i="18"/>
  <c r="AE8" i="18"/>
  <c r="AE7" i="18"/>
  <c r="AE6" i="18"/>
  <c r="AE5" i="18"/>
  <c r="AE4" i="18"/>
  <c r="AE3" i="18"/>
  <c r="AD13" i="18"/>
  <c r="AD12" i="18"/>
  <c r="AD11" i="18"/>
  <c r="AD10" i="18"/>
  <c r="AD9" i="18"/>
  <c r="AD8" i="18"/>
  <c r="AD7" i="18"/>
  <c r="AD6" i="18"/>
  <c r="AD5" i="18"/>
  <c r="AD4" i="18"/>
  <c r="AD3" i="18"/>
  <c r="BM3" i="18"/>
  <c r="BN2" i="18"/>
  <c r="BR2" i="18"/>
  <c r="BQ2" i="18"/>
  <c r="BP3" i="18"/>
  <c r="BO3" i="18"/>
  <c r="BL2" i="18"/>
  <c r="BK2" i="18"/>
  <c r="BJ3" i="18"/>
  <c r="BI2" i="18"/>
  <c r="BH2" i="18"/>
  <c r="BG3" i="18"/>
  <c r="AC13" i="18"/>
  <c r="AW4" i="18"/>
  <c r="AC12" i="18"/>
  <c r="AV4" i="18"/>
  <c r="AC11" i="18"/>
  <c r="AU2" i="18"/>
  <c r="AC10" i="18"/>
  <c r="AT4" i="18"/>
  <c r="AC9" i="18"/>
  <c r="AS2" i="18"/>
  <c r="AC8" i="18"/>
  <c r="AR2" i="18"/>
  <c r="AC7" i="18"/>
  <c r="AQ4" i="18"/>
  <c r="AC6" i="18"/>
  <c r="AP2" i="18"/>
  <c r="AC5" i="18"/>
  <c r="AO2" i="18"/>
  <c r="AC4" i="18"/>
  <c r="AN2" i="18"/>
  <c r="AC3" i="18"/>
  <c r="AM2" i="18"/>
  <c r="AC2" i="18"/>
  <c r="AL2" i="18"/>
  <c r="CS11" i="18"/>
  <c r="B7" i="17"/>
  <c r="CR2" i="18"/>
  <c r="CI2" i="18"/>
  <c r="CB2" i="18"/>
  <c r="CQ2" i="18"/>
  <c r="CG2" i="18"/>
  <c r="BY2" i="18"/>
  <c r="CN2" i="18"/>
  <c r="CH2" i="18"/>
  <c r="BX2" i="18"/>
  <c r="CL2" i="18"/>
  <c r="CF2" i="18"/>
  <c r="BZ2" i="18"/>
  <c r="CM2" i="18"/>
  <c r="CE2" i="18"/>
  <c r="CA2" i="18"/>
  <c r="BW2" i="18"/>
  <c r="CP2" i="18"/>
  <c r="CK2" i="18"/>
  <c r="CC2" i="18"/>
  <c r="BV2" i="18"/>
  <c r="CS2" i="18"/>
  <c r="CO2" i="18"/>
  <c r="CJ2" i="18"/>
  <c r="CD2" i="18"/>
  <c r="E7" i="17"/>
  <c r="C7" i="17"/>
  <c r="Q17" i="17"/>
  <c r="N7" i="17"/>
  <c r="N12" i="17"/>
  <c r="I12" i="17"/>
  <c r="AL3" i="18"/>
  <c r="AP3" i="18"/>
  <c r="AR3" i="18"/>
  <c r="AN3" i="18"/>
  <c r="AO5" i="18"/>
  <c r="AO4" i="18"/>
  <c r="AN6" i="18"/>
  <c r="AP6" i="18"/>
  <c r="AO3" i="18"/>
  <c r="AN5" i="18"/>
  <c r="AP5" i="18"/>
  <c r="AR5" i="18"/>
  <c r="AO6" i="18"/>
  <c r="AL6" i="18"/>
  <c r="AN4" i="18"/>
  <c r="AP4" i="18"/>
  <c r="AW5" i="18"/>
  <c r="AW2" i="18"/>
  <c r="AW6" i="18"/>
  <c r="AW3" i="18"/>
  <c r="AV6" i="18"/>
  <c r="AV5" i="18"/>
  <c r="AV2" i="18"/>
  <c r="AV3" i="18"/>
  <c r="AU4" i="18"/>
  <c r="AU6" i="18"/>
  <c r="AU5" i="18"/>
  <c r="AU3" i="18"/>
  <c r="AT6" i="18"/>
  <c r="AT5" i="18"/>
  <c r="AT2" i="18"/>
  <c r="AT3" i="18"/>
  <c r="AS6" i="18"/>
  <c r="AS5" i="18"/>
  <c r="AS4" i="18"/>
  <c r="AS3" i="18"/>
  <c r="AR6" i="18"/>
  <c r="AR4" i="18"/>
  <c r="AQ5" i="18"/>
  <c r="AQ2" i="18"/>
  <c r="AQ6" i="18"/>
  <c r="AQ3" i="18"/>
  <c r="AM5" i="18"/>
  <c r="AM6" i="18"/>
  <c r="AM4" i="18"/>
  <c r="AM3" i="18"/>
  <c r="AL4" i="18"/>
  <c r="AL5" i="18"/>
  <c r="X13" i="18"/>
  <c r="W13" i="18"/>
  <c r="V13" i="18"/>
  <c r="U13" i="18"/>
  <c r="T13" i="18"/>
  <c r="S13" i="18"/>
  <c r="R13" i="18"/>
  <c r="Q13" i="18"/>
  <c r="P13" i="18"/>
  <c r="O13" i="18"/>
  <c r="N13" i="18"/>
  <c r="M13" i="18"/>
  <c r="L13" i="18"/>
  <c r="H13" i="18"/>
  <c r="G13" i="18"/>
  <c r="X12" i="18"/>
  <c r="Z17" i="17"/>
  <c r="W12" i="18"/>
  <c r="Y17" i="17"/>
  <c r="V12" i="18"/>
  <c r="X17" i="17"/>
  <c r="U12" i="18"/>
  <c r="W17" i="17"/>
  <c r="T12" i="18"/>
  <c r="V17" i="17"/>
  <c r="S12" i="18"/>
  <c r="U17" i="17"/>
  <c r="R12" i="18"/>
  <c r="T17" i="17"/>
  <c r="Q12" i="18"/>
  <c r="S17" i="17"/>
  <c r="P12" i="18"/>
  <c r="R17" i="17"/>
  <c r="N12" i="18"/>
  <c r="P17" i="17"/>
  <c r="M12" i="18"/>
  <c r="O17" i="17"/>
  <c r="L12" i="18"/>
  <c r="N17" i="17"/>
  <c r="K17" i="17"/>
  <c r="H12" i="18"/>
  <c r="J17" i="17"/>
  <c r="G12" i="18"/>
  <c r="X11" i="18"/>
  <c r="W11" i="18"/>
  <c r="V11" i="18"/>
  <c r="U11" i="18"/>
  <c r="T11" i="18"/>
  <c r="S11" i="18"/>
  <c r="R11" i="18"/>
  <c r="Q11" i="18"/>
  <c r="P11" i="18"/>
  <c r="O11" i="18"/>
  <c r="N11" i="18"/>
  <c r="M11" i="18"/>
  <c r="L11" i="18"/>
  <c r="H11" i="18"/>
  <c r="G11" i="18"/>
  <c r="X10" i="18"/>
  <c r="Z15" i="17"/>
  <c r="W10" i="18"/>
  <c r="Y15" i="17"/>
  <c r="V10" i="18"/>
  <c r="X15" i="17"/>
  <c r="U10" i="18"/>
  <c r="W15" i="17"/>
  <c r="T10" i="18"/>
  <c r="V15" i="17"/>
  <c r="S10" i="18"/>
  <c r="U15" i="17"/>
  <c r="R10" i="18"/>
  <c r="T15" i="17"/>
  <c r="Q10" i="18"/>
  <c r="S15" i="17"/>
  <c r="P10" i="18"/>
  <c r="R15" i="17"/>
  <c r="O10" i="18"/>
  <c r="Q15" i="17"/>
  <c r="N10" i="18"/>
  <c r="P15" i="17"/>
  <c r="M10" i="18"/>
  <c r="O15" i="17"/>
  <c r="L10" i="18"/>
  <c r="N15" i="17"/>
  <c r="K15" i="17"/>
  <c r="H10" i="18"/>
  <c r="J15" i="17"/>
  <c r="G10" i="18"/>
  <c r="X9" i="18"/>
  <c r="W9" i="18"/>
  <c r="U9" i="18"/>
  <c r="T9" i="18"/>
  <c r="S9" i="18"/>
  <c r="R9" i="18"/>
  <c r="Q9" i="18"/>
  <c r="P9" i="18"/>
  <c r="O9" i="18"/>
  <c r="N9" i="18"/>
  <c r="M9" i="18"/>
  <c r="L9" i="18"/>
  <c r="H9" i="18"/>
  <c r="G9" i="18"/>
  <c r="X8" i="18"/>
  <c r="W8" i="18"/>
  <c r="V8" i="18"/>
  <c r="U8" i="18"/>
  <c r="T8" i="18"/>
  <c r="S8" i="18"/>
  <c r="R8" i="18"/>
  <c r="Q8" i="18"/>
  <c r="P8" i="18"/>
  <c r="O8" i="18"/>
  <c r="N8" i="18"/>
  <c r="M8" i="18"/>
  <c r="L8" i="18"/>
  <c r="H8" i="18"/>
  <c r="G8" i="18"/>
  <c r="X7" i="18"/>
  <c r="Z12" i="17"/>
  <c r="W7" i="18"/>
  <c r="Y12" i="17"/>
  <c r="V7" i="18"/>
  <c r="X12" i="17"/>
  <c r="U7" i="18"/>
  <c r="W12" i="17"/>
  <c r="T7" i="18"/>
  <c r="V12" i="17"/>
  <c r="S7" i="18"/>
  <c r="U12" i="17"/>
  <c r="R7" i="18"/>
  <c r="T12" i="17"/>
  <c r="Q7" i="18"/>
  <c r="S12" i="17"/>
  <c r="P7" i="18"/>
  <c r="R12" i="17"/>
  <c r="O7" i="18"/>
  <c r="Q12" i="17"/>
  <c r="N7" i="18"/>
  <c r="P12" i="17"/>
  <c r="M7" i="18"/>
  <c r="O12" i="17"/>
  <c r="K12" i="17"/>
  <c r="H7" i="18"/>
  <c r="X6" i="18"/>
  <c r="Z11" i="17"/>
  <c r="W6" i="18"/>
  <c r="Y11" i="17"/>
  <c r="V6" i="18"/>
  <c r="X11" i="17"/>
  <c r="U6" i="18"/>
  <c r="W11" i="17"/>
  <c r="T6" i="18"/>
  <c r="V11" i="17"/>
  <c r="S6" i="18"/>
  <c r="U11" i="17"/>
  <c r="R6" i="18"/>
  <c r="T11" i="17"/>
  <c r="Q6" i="18"/>
  <c r="S11" i="17"/>
  <c r="P6" i="18"/>
  <c r="R11" i="17"/>
  <c r="O6" i="18"/>
  <c r="Q11" i="17"/>
  <c r="N6" i="18"/>
  <c r="P11" i="17"/>
  <c r="M6" i="18"/>
  <c r="O11" i="17"/>
  <c r="L6" i="18"/>
  <c r="N11" i="17"/>
  <c r="K11" i="17"/>
  <c r="H6" i="18"/>
  <c r="J11" i="17"/>
  <c r="G6" i="18"/>
  <c r="F10" i="18"/>
  <c r="F11" i="18"/>
  <c r="F12" i="18"/>
  <c r="F13" i="18"/>
  <c r="F8" i="18"/>
  <c r="F9" i="18"/>
  <c r="F6" i="18"/>
  <c r="H11" i="17"/>
  <c r="F7" i="18"/>
  <c r="I17" i="17"/>
  <c r="I15" i="17"/>
  <c r="J12" i="17"/>
  <c r="I11" i="17"/>
  <c r="CT2" i="18"/>
  <c r="X5" i="18"/>
  <c r="Z10" i="17"/>
  <c r="X4" i="18"/>
  <c r="W5" i="18"/>
  <c r="Y10" i="17"/>
  <c r="V5" i="18"/>
  <c r="X10" i="17"/>
  <c r="W4" i="18"/>
  <c r="V4" i="18"/>
  <c r="U5" i="18"/>
  <c r="W10" i="17"/>
  <c r="U4" i="18"/>
  <c r="T5" i="18"/>
  <c r="V10" i="17"/>
  <c r="T4" i="18"/>
  <c r="S4" i="18"/>
  <c r="R4" i="18"/>
  <c r="S5" i="18"/>
  <c r="U10" i="17"/>
  <c r="R5" i="18"/>
  <c r="T10" i="17"/>
  <c r="Q5" i="18"/>
  <c r="S10" i="17"/>
  <c r="P5" i="18"/>
  <c r="R10" i="17"/>
  <c r="O5" i="18"/>
  <c r="Q10" i="17"/>
  <c r="N5" i="18"/>
  <c r="P10" i="17"/>
  <c r="M5" i="18"/>
  <c r="O10" i="17"/>
  <c r="L5" i="18"/>
  <c r="N10" i="17"/>
  <c r="K10" i="17"/>
  <c r="H5" i="18"/>
  <c r="J10" i="17"/>
  <c r="G5" i="18"/>
  <c r="Q4" i="18"/>
  <c r="P4" i="18"/>
  <c r="O4" i="18"/>
  <c r="M4" i="18"/>
  <c r="L4" i="18"/>
  <c r="H4" i="18"/>
  <c r="G4" i="18"/>
  <c r="X3" i="18"/>
  <c r="Z8" i="17"/>
  <c r="W3" i="18"/>
  <c r="Y8" i="17"/>
  <c r="V3" i="18"/>
  <c r="X8" i="17"/>
  <c r="U3" i="18"/>
  <c r="W8" i="17"/>
  <c r="T3" i="18"/>
  <c r="V8" i="17"/>
  <c r="S3" i="18"/>
  <c r="U8" i="17"/>
  <c r="R3" i="18"/>
  <c r="T8" i="17"/>
  <c r="Q3" i="18"/>
  <c r="S8" i="17"/>
  <c r="P3" i="18"/>
  <c r="R8" i="17"/>
  <c r="O3" i="18"/>
  <c r="Q8" i="17"/>
  <c r="N3" i="18"/>
  <c r="P8" i="17"/>
  <c r="M3" i="18"/>
  <c r="O8" i="17"/>
  <c r="L3" i="18"/>
  <c r="N8" i="17"/>
  <c r="K8" i="17"/>
  <c r="H3" i="18"/>
  <c r="J8" i="17"/>
  <c r="Z7" i="17"/>
  <c r="Y7" i="17"/>
  <c r="X7" i="17"/>
  <c r="W7" i="17"/>
  <c r="V7" i="17"/>
  <c r="U7" i="17"/>
  <c r="T7" i="17"/>
  <c r="S7" i="17"/>
  <c r="R7" i="17"/>
  <c r="Q7" i="17"/>
  <c r="P7" i="17"/>
  <c r="O7" i="17"/>
  <c r="K7" i="17"/>
  <c r="J7" i="17"/>
  <c r="Z14" i="17"/>
  <c r="F4" i="18"/>
  <c r="F5" i="18"/>
  <c r="H10" i="17"/>
  <c r="F3" i="18"/>
  <c r="H8" i="17"/>
  <c r="F2" i="18"/>
  <c r="H7" i="17"/>
  <c r="I8" i="17"/>
  <c r="I7" i="17"/>
  <c r="I10" i="17"/>
  <c r="J14" i="17"/>
  <c r="S13" i="17"/>
  <c r="W13" i="17"/>
  <c r="N9" i="17"/>
  <c r="R9" i="17"/>
  <c r="Y9" i="17"/>
  <c r="U14" i="17"/>
  <c r="N18" i="17"/>
  <c r="X13" i="17"/>
  <c r="I13" i="17"/>
  <c r="J18" i="17"/>
  <c r="V13" i="17"/>
  <c r="Q14" i="17"/>
  <c r="Y14" i="17"/>
  <c r="J13" i="17"/>
  <c r="Q18" i="17"/>
  <c r="V14" i="17"/>
  <c r="W18" i="17"/>
  <c r="Y13" i="17"/>
  <c r="Z13" i="17"/>
  <c r="T14" i="17"/>
  <c r="S14" i="17"/>
  <c r="O14" i="17"/>
  <c r="R14" i="17"/>
  <c r="U13" i="17"/>
  <c r="K16" i="17"/>
  <c r="X16" i="17"/>
  <c r="I16" i="17"/>
  <c r="Z16" i="17"/>
  <c r="I9" i="17"/>
  <c r="O9" i="17"/>
  <c r="S9" i="17"/>
  <c r="T9" i="17"/>
  <c r="W9" i="17"/>
  <c r="Z18" i="17"/>
  <c r="Y16" i="17"/>
  <c r="Y18" i="17"/>
  <c r="P16" i="17"/>
  <c r="T16" i="17"/>
  <c r="W16" i="17"/>
  <c r="S18" i="17"/>
  <c r="V16" i="17"/>
  <c r="J9" i="17"/>
  <c r="P9" i="17"/>
  <c r="U9" i="17"/>
  <c r="V18" i="17"/>
  <c r="U16" i="17"/>
  <c r="T13" i="17"/>
  <c r="U18" i="17"/>
  <c r="X18" i="17"/>
  <c r="J16" i="17"/>
  <c r="O13" i="17"/>
  <c r="S16" i="17"/>
  <c r="R13" i="17"/>
  <c r="O18" i="17"/>
  <c r="R16" i="17"/>
  <c r="Q13" i="17"/>
  <c r="X14" i="17"/>
  <c r="K9" i="17"/>
  <c r="Q9" i="17"/>
  <c r="V9" i="17"/>
  <c r="X9" i="17"/>
  <c r="Z9" i="17"/>
  <c r="R18" i="17"/>
  <c r="Q16" i="17"/>
  <c r="P14" i="17"/>
  <c r="P13" i="17"/>
  <c r="K18" i="17"/>
  <c r="I14" i="17"/>
  <c r="P18" i="17"/>
  <c r="W14" i="17"/>
  <c r="T18" i="17"/>
  <c r="O16" i="17"/>
  <c r="N14" i="17"/>
  <c r="N13" i="17"/>
  <c r="I18" i="17"/>
  <c r="N16" i="17"/>
  <c r="K14" i="17"/>
  <c r="K13" i="17"/>
  <c r="AF3" i="16"/>
  <c r="N3" i="16"/>
  <c r="G3" i="16"/>
  <c r="H18" i="17"/>
  <c r="AF3" i="15"/>
  <c r="X3" i="15"/>
  <c r="N3" i="15"/>
  <c r="G3" i="15"/>
  <c r="H17" i="17"/>
  <c r="AF3" i="14"/>
  <c r="B16" i="17"/>
  <c r="X3" i="14"/>
  <c r="N3" i="14"/>
  <c r="G3" i="14"/>
  <c r="H16" i="17"/>
  <c r="AF3" i="13"/>
  <c r="B15" i="17"/>
  <c r="X3" i="13"/>
  <c r="N3" i="13"/>
  <c r="G3" i="13"/>
  <c r="H15" i="17"/>
  <c r="AF3" i="12"/>
  <c r="X3" i="12"/>
  <c r="N3" i="12"/>
  <c r="G3" i="12"/>
  <c r="H14" i="17"/>
  <c r="AF3" i="11"/>
  <c r="B13" i="17"/>
  <c r="X3" i="11"/>
  <c r="N3" i="11"/>
  <c r="G3" i="11"/>
  <c r="H13" i="17"/>
  <c r="H12" i="17"/>
  <c r="B12" i="17"/>
  <c r="C11" i="17"/>
  <c r="C10" i="17"/>
  <c r="AF3" i="6"/>
  <c r="B9" i="17"/>
  <c r="X3" i="6"/>
  <c r="G3" i="6"/>
  <c r="C8" i="17"/>
  <c r="CP7" i="18"/>
  <c r="CO7" i="18"/>
  <c r="CO11" i="18"/>
  <c r="CP11" i="18"/>
  <c r="CO9" i="18"/>
  <c r="CP9" i="18"/>
  <c r="CO4" i="18"/>
  <c r="CP4" i="18"/>
  <c r="CO8" i="18"/>
  <c r="CP8" i="18"/>
  <c r="CO10" i="18"/>
  <c r="CP10" i="18"/>
  <c r="CP12" i="18"/>
  <c r="CO12" i="18"/>
  <c r="H9" i="17"/>
  <c r="B17" i="17"/>
  <c r="C17" i="17"/>
  <c r="D17" i="17"/>
  <c r="E17" i="17"/>
  <c r="B14" i="17"/>
  <c r="C14" i="17"/>
  <c r="D14" i="17"/>
  <c r="E14" i="17"/>
  <c r="B18" i="17"/>
  <c r="C18" i="17"/>
  <c r="C16" i="17"/>
  <c r="C15" i="17"/>
  <c r="C13" i="17"/>
  <c r="C12" i="17"/>
  <c r="C9" i="17"/>
  <c r="CS13" i="18"/>
  <c r="CK13" i="18"/>
  <c r="CH13" i="18"/>
  <c r="CE13" i="18"/>
  <c r="CL13" i="18"/>
  <c r="CF13" i="18"/>
  <c r="CR13" i="18"/>
  <c r="CN13" i="18"/>
  <c r="CJ13" i="18"/>
  <c r="CG13" i="18"/>
  <c r="CD13" i="18"/>
  <c r="CC13" i="18"/>
  <c r="CI13" i="18"/>
  <c r="CB13" i="18"/>
  <c r="CQ13" i="18"/>
  <c r="CM13" i="18"/>
  <c r="CA13" i="18"/>
  <c r="BX13" i="18"/>
  <c r="BY13" i="18"/>
  <c r="BZ13" i="18"/>
  <c r="BW13" i="18"/>
  <c r="CQ12" i="18"/>
  <c r="CK12" i="18"/>
  <c r="CH12" i="18"/>
  <c r="CE12" i="18"/>
  <c r="CC12" i="18"/>
  <c r="CF12" i="18"/>
  <c r="CS12" i="18"/>
  <c r="CM12" i="18"/>
  <c r="CB12" i="18"/>
  <c r="CR12" i="18"/>
  <c r="CN12" i="18"/>
  <c r="CL12" i="18"/>
  <c r="CJ12" i="18"/>
  <c r="CI12" i="18"/>
  <c r="CG12" i="18"/>
  <c r="CD12" i="18"/>
  <c r="CA12" i="18"/>
  <c r="BZ12" i="18"/>
  <c r="CR11" i="18"/>
  <c r="CN11" i="18"/>
  <c r="CJ11" i="18"/>
  <c r="CG11" i="18"/>
  <c r="CD11" i="18"/>
  <c r="CM11" i="18"/>
  <c r="CC11" i="18"/>
  <c r="CK11" i="18"/>
  <c r="CH11" i="18"/>
  <c r="CE11" i="18"/>
  <c r="CQ11" i="18"/>
  <c r="CL11" i="18"/>
  <c r="CI11" i="18"/>
  <c r="CF11" i="18"/>
  <c r="CB11" i="18"/>
  <c r="BX11" i="18"/>
  <c r="BV11" i="18"/>
  <c r="BZ11" i="18"/>
  <c r="BW11" i="18"/>
  <c r="CA11" i="18"/>
  <c r="BY11" i="18"/>
  <c r="CS10" i="18"/>
  <c r="CL10" i="18"/>
  <c r="CJ10" i="18"/>
  <c r="CH10" i="18"/>
  <c r="CF10" i="18"/>
  <c r="CD10" i="18"/>
  <c r="CB10" i="18"/>
  <c r="CQ10" i="18"/>
  <c r="CK10" i="18"/>
  <c r="CI10" i="18"/>
  <c r="CR10" i="18"/>
  <c r="CN10" i="18"/>
  <c r="CM10" i="18"/>
  <c r="CG10" i="18"/>
  <c r="CE10" i="18"/>
  <c r="CC10" i="18"/>
  <c r="BW10" i="18"/>
  <c r="BV10" i="18"/>
  <c r="BY10" i="18"/>
  <c r="BZ10" i="18"/>
  <c r="BX10" i="18"/>
  <c r="CA10" i="18"/>
  <c r="CR9" i="18"/>
  <c r="CN9" i="18"/>
  <c r="CJ9" i="18"/>
  <c r="CG9" i="18"/>
  <c r="CD9" i="18"/>
  <c r="CQ9" i="18"/>
  <c r="CM9" i="18"/>
  <c r="CC9" i="18"/>
  <c r="CL9" i="18"/>
  <c r="CI9" i="18"/>
  <c r="CF9" i="18"/>
  <c r="CB9" i="18"/>
  <c r="CS9" i="18"/>
  <c r="CK9" i="18"/>
  <c r="CH9" i="18"/>
  <c r="CE9" i="18"/>
  <c r="CA9" i="18"/>
  <c r="BV9" i="18"/>
  <c r="BZ9" i="18"/>
  <c r="BY9" i="18"/>
  <c r="BX9" i="18"/>
  <c r="BW9" i="18"/>
  <c r="CS8" i="18"/>
  <c r="CQ8" i="18"/>
  <c r="CM8" i="18"/>
  <c r="CK8" i="18"/>
  <c r="CH8" i="18"/>
  <c r="CC8" i="18"/>
  <c r="CR8" i="18"/>
  <c r="CN8" i="18"/>
  <c r="CL8" i="18"/>
  <c r="CJ8" i="18"/>
  <c r="CI8" i="18"/>
  <c r="CG8" i="18"/>
  <c r="CF8" i="18"/>
  <c r="CD8" i="18"/>
  <c r="CB8" i="18"/>
  <c r="CE8" i="18"/>
  <c r="BW8" i="18"/>
  <c r="BV8" i="18"/>
  <c r="BZ8" i="18"/>
  <c r="CA8" i="18"/>
  <c r="BY8" i="18"/>
  <c r="BX8" i="18"/>
  <c r="CR7" i="18"/>
  <c r="CN7" i="18"/>
  <c r="CJ7" i="18"/>
  <c r="CG7" i="18"/>
  <c r="CD7" i="18"/>
  <c r="CM7" i="18"/>
  <c r="CC7" i="18"/>
  <c r="CS7" i="18"/>
  <c r="CK7" i="18"/>
  <c r="CH7" i="18"/>
  <c r="CE7" i="18"/>
  <c r="CQ7" i="18"/>
  <c r="CL7" i="18"/>
  <c r="CI7" i="18"/>
  <c r="CF7" i="18"/>
  <c r="CB7" i="18"/>
  <c r="BY7" i="18"/>
  <c r="BZ7" i="18"/>
  <c r="CA7" i="18"/>
  <c r="CR6" i="18"/>
  <c r="CQ6" i="18"/>
  <c r="CS6" i="18"/>
  <c r="BV5" i="18"/>
  <c r="CR5" i="18"/>
  <c r="CI5" i="18"/>
  <c r="CH5" i="18"/>
  <c r="CG5" i="18"/>
  <c r="CF5" i="18"/>
  <c r="CE5" i="18"/>
  <c r="CD5" i="18"/>
  <c r="CC5" i="18"/>
  <c r="CB5" i="18"/>
  <c r="CM5" i="18"/>
  <c r="CL5" i="18"/>
  <c r="CK5" i="18"/>
  <c r="CJ5" i="18"/>
  <c r="CQ5" i="18"/>
  <c r="CN5" i="18"/>
  <c r="CS5" i="18"/>
  <c r="BX5" i="18"/>
  <c r="CA5" i="18"/>
  <c r="BY5" i="18"/>
  <c r="BW5" i="18"/>
  <c r="BZ5" i="18"/>
  <c r="CS4" i="18"/>
  <c r="CQ4" i="18"/>
  <c r="CM4" i="18"/>
  <c r="CL4" i="18"/>
  <c r="CI4" i="18"/>
  <c r="CF4" i="18"/>
  <c r="CB4" i="18"/>
  <c r="CC4" i="18"/>
  <c r="CR4" i="18"/>
  <c r="CK4" i="18"/>
  <c r="CH4" i="18"/>
  <c r="CE4" i="18"/>
  <c r="CD4" i="18"/>
  <c r="CN4" i="18"/>
  <c r="CJ4" i="18"/>
  <c r="CG4" i="18"/>
  <c r="CA4" i="18"/>
  <c r="BZ4" i="18"/>
  <c r="CS3" i="18"/>
  <c r="CN3" i="18"/>
  <c r="CL3" i="18"/>
  <c r="CJ3" i="18"/>
  <c r="CI3" i="18"/>
  <c r="CQ3" i="18"/>
  <c r="CM3" i="18"/>
  <c r="CK3" i="18"/>
  <c r="CR3" i="18"/>
  <c r="CL6" i="18"/>
  <c r="CI6" i="18"/>
  <c r="CF6" i="18"/>
  <c r="CB6" i="18"/>
  <c r="CM6" i="18"/>
  <c r="CG6" i="18"/>
  <c r="CD6" i="18"/>
  <c r="CK6" i="18"/>
  <c r="CE6" i="18"/>
  <c r="CN6" i="18"/>
  <c r="CJ6" i="18"/>
  <c r="CH6" i="18"/>
  <c r="CC6" i="18"/>
  <c r="BW6" i="18"/>
  <c r="BZ6" i="18"/>
  <c r="BV6" i="18"/>
  <c r="BX6" i="18"/>
  <c r="CA6" i="18"/>
  <c r="BY6" i="18"/>
  <c r="CE3" i="18"/>
  <c r="CF3" i="18"/>
  <c r="CB3" i="18"/>
  <c r="CH3" i="18"/>
  <c r="CG3" i="18"/>
  <c r="CC3" i="18"/>
  <c r="CD3" i="18"/>
  <c r="CA3" i="18"/>
  <c r="BY3" i="18"/>
  <c r="BZ3" i="18"/>
  <c r="BV4" i="18"/>
  <c r="BY4" i="18"/>
  <c r="BW4" i="18"/>
  <c r="BX4" i="18"/>
  <c r="BV12" i="18"/>
  <c r="BX12" i="18"/>
  <c r="BY12" i="18"/>
  <c r="BW12" i="18"/>
  <c r="BW7" i="18"/>
  <c r="BX7" i="18"/>
  <c r="BV7" i="18"/>
  <c r="BX3" i="18"/>
  <c r="BW3" i="18"/>
  <c r="BV3" i="18"/>
  <c r="BV13" i="18"/>
  <c r="CO14" i="18"/>
  <c r="CT3" i="18"/>
  <c r="BY14" i="18"/>
  <c r="CK14" i="18"/>
  <c r="CB14" i="18"/>
  <c r="CP14" i="18"/>
  <c r="CT13" i="18"/>
  <c r="CD14" i="18"/>
  <c r="CF14" i="18"/>
  <c r="CT8" i="18"/>
  <c r="CT11" i="18"/>
  <c r="CQ14" i="18"/>
  <c r="CT6" i="18"/>
  <c r="CT5" i="18"/>
  <c r="CR14" i="18"/>
  <c r="CI14" i="18"/>
  <c r="CT9" i="18"/>
  <c r="CT10" i="18"/>
  <c r="CN14" i="18"/>
  <c r="CT12" i="18"/>
  <c r="CJ14" i="18"/>
  <c r="CH14" i="18"/>
  <c r="CC14" i="18"/>
  <c r="CM14" i="18"/>
  <c r="CA14" i="18"/>
  <c r="BX14" i="18"/>
  <c r="CS14" i="18"/>
  <c r="CG14" i="18"/>
  <c r="BW14" i="18"/>
  <c r="CE14" i="18"/>
  <c r="CT7" i="18"/>
  <c r="BZ14" i="18"/>
  <c r="CL14" i="18"/>
  <c r="CT4" i="18"/>
  <c r="BV14" i="18"/>
  <c r="CT14" i="18"/>
  <c r="CX9" i="18"/>
  <c r="CX17" i="18"/>
  <c r="CX7" i="18"/>
  <c r="CX23" i="18"/>
  <c r="CX14" i="18"/>
  <c r="CX22" i="18"/>
  <c r="CX16" i="18"/>
  <c r="CX11" i="18"/>
  <c r="CX21" i="18"/>
  <c r="CX5" i="18"/>
  <c r="CX19" i="18"/>
  <c r="CX4" i="18"/>
  <c r="CX10" i="18"/>
  <c r="CX8" i="18"/>
  <c r="CX13" i="18"/>
  <c r="CX3" i="18"/>
  <c r="CX12" i="18"/>
  <c r="CX15" i="18"/>
  <c r="CX6" i="18"/>
  <c r="CX25" i="18"/>
  <c r="CX24" i="18"/>
  <c r="CX18" i="18"/>
  <c r="CX20" i="18"/>
  <c r="CX2" i="18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Tracking Tool Draft.xlsx!Months" type="102" refreshedVersion="6" minRefreshableVersion="5">
    <extLst>
      <ext xmlns:x15="http://schemas.microsoft.com/office/spreadsheetml/2010/11/main" uri="{DE250136-89BD-433C-8126-D09CA5730AF9}">
        <x15:connection id="Months">
          <x15:rangePr sourceName="_xlcn.WorksheetConnection_TrackingToolDraft.xlsxMonths1"/>
        </x15:connection>
      </ext>
    </extLst>
  </connection>
  <connection id="3" xr16:uid="{00000000-0015-0000-FFFF-FFFF02000000}" name="WorksheetConnection_Tracking Tool Draft.xlsx!Tracking_Table" type="102" refreshedVersion="6" minRefreshableVersion="5">
    <extLst>
      <ext xmlns:x15="http://schemas.microsoft.com/office/spreadsheetml/2010/11/main" uri="{DE250136-89BD-433C-8126-D09CA5730AF9}">
        <x15:connection id="Tracking_Table" autoDelete="1">
          <x15:rangePr sourceName="_xlcn.WorksheetConnection_TrackingToolDraft.xlsxTracking_Table1"/>
        </x15:connection>
      </ext>
    </extLst>
  </connection>
</connections>
</file>

<file path=xl/sharedStrings.xml><?xml version="1.0" encoding="utf-8"?>
<sst xmlns="http://schemas.openxmlformats.org/spreadsheetml/2006/main" count="1088" uniqueCount="283">
  <si>
    <t>Unit Name</t>
  </si>
  <si>
    <t>Resident Name</t>
  </si>
  <si>
    <t>Room #</t>
  </si>
  <si>
    <t>Admit Date</t>
  </si>
  <si>
    <t>Infection type</t>
  </si>
  <si>
    <t>Body System of Infection</t>
  </si>
  <si>
    <t>Onset Date</t>
  </si>
  <si>
    <t>Device Type(s)</t>
  </si>
  <si>
    <t>Date(s) of Insertion</t>
  </si>
  <si>
    <t xml:space="preserve">Date(s) of Removal </t>
  </si>
  <si>
    <t>Device Days</t>
  </si>
  <si>
    <t>Infection Risk Factors</t>
  </si>
  <si>
    <t>Type of Test</t>
  </si>
  <si>
    <t>Specimen Source</t>
  </si>
  <si>
    <t>Results (Organism colony counts for urine)</t>
  </si>
  <si>
    <t>If Yes, Specify:</t>
  </si>
  <si>
    <t>Provider</t>
  </si>
  <si>
    <t>If Yes, Specify</t>
  </si>
  <si>
    <t>Resident Information</t>
  </si>
  <si>
    <t>Classification</t>
  </si>
  <si>
    <t>History</t>
  </si>
  <si>
    <t>Diagnostics (microbiology, other labs, radiology)</t>
  </si>
  <si>
    <t>Other Information</t>
  </si>
  <si>
    <t>Central Line</t>
  </si>
  <si>
    <t>Urinary Catheter</t>
  </si>
  <si>
    <t>Trach</t>
  </si>
  <si>
    <t>Wound Vac</t>
  </si>
  <si>
    <t>Ventilator</t>
  </si>
  <si>
    <t>No Devices</t>
  </si>
  <si>
    <t>Infection Type</t>
  </si>
  <si>
    <t>Common Cold</t>
  </si>
  <si>
    <t>Pharyngitis</t>
  </si>
  <si>
    <t>Pneumonia</t>
  </si>
  <si>
    <t>Lower Resp. Tract</t>
  </si>
  <si>
    <t>Upper Resp. Tract</t>
  </si>
  <si>
    <t>UTI</t>
  </si>
  <si>
    <t>Gastroenteritis</t>
  </si>
  <si>
    <t>Norovirus</t>
  </si>
  <si>
    <t>Clostridium difficile</t>
  </si>
  <si>
    <t>Cellulitis/Soft Tissue/Wound</t>
  </si>
  <si>
    <t>Scabies</t>
  </si>
  <si>
    <t>Ear</t>
  </si>
  <si>
    <t>Eye</t>
  </si>
  <si>
    <t>Other</t>
  </si>
  <si>
    <t>Dose</t>
  </si>
  <si>
    <t>Route</t>
  </si>
  <si>
    <t>Frequency</t>
  </si>
  <si>
    <t>Symptom(s)</t>
  </si>
  <si>
    <t>Amantadine</t>
  </si>
  <si>
    <t>M2 ion channel inhibitors</t>
  </si>
  <si>
    <t>Amikacin</t>
  </si>
  <si>
    <t>Aminoglycosides</t>
  </si>
  <si>
    <t>Amoxicillin</t>
  </si>
  <si>
    <t>Penicillins</t>
  </si>
  <si>
    <t>Amoxicillin/Clavulanate</t>
  </si>
  <si>
    <t>B-lactam/B-lactamase inhibitor combination</t>
  </si>
  <si>
    <t>Amphotericin B</t>
  </si>
  <si>
    <t>Polyenes</t>
  </si>
  <si>
    <t>Amphotericin B Liposomal</t>
  </si>
  <si>
    <t>Ampicillin</t>
  </si>
  <si>
    <t>Ampicillin/Sulbactam</t>
  </si>
  <si>
    <t>Anidulafungin</t>
  </si>
  <si>
    <t>Echinocandins</t>
  </si>
  <si>
    <t>Azithromycin</t>
  </si>
  <si>
    <t>Macrolides</t>
  </si>
  <si>
    <t>Aztreonam</t>
  </si>
  <si>
    <t>Monobactams</t>
  </si>
  <si>
    <t>Caspofungin</t>
  </si>
  <si>
    <t>Cefaclor</t>
  </si>
  <si>
    <t>Cephalosporins</t>
  </si>
  <si>
    <t>Cefadroxil</t>
  </si>
  <si>
    <t>Cefazolin</t>
  </si>
  <si>
    <t>Cefdinir</t>
  </si>
  <si>
    <t>Cefditoren</t>
  </si>
  <si>
    <t>Cefepime</t>
  </si>
  <si>
    <t>Cefixime</t>
  </si>
  <si>
    <t>Cefotaxime</t>
  </si>
  <si>
    <t>Cefotetan</t>
  </si>
  <si>
    <t>Cefoxitin</t>
  </si>
  <si>
    <t>Cefpodoxime</t>
  </si>
  <si>
    <t>Cefprozil</t>
  </si>
  <si>
    <t>Ceftaroline</t>
  </si>
  <si>
    <t>Ceftazidime</t>
  </si>
  <si>
    <t>Ceftazidime/Avitbactam</t>
  </si>
  <si>
    <t>Ceftibuten</t>
  </si>
  <si>
    <t>Ceftizoxime</t>
  </si>
  <si>
    <t>Ceftolozane/Tazobactam</t>
  </si>
  <si>
    <t>Ceftriaxone</t>
  </si>
  <si>
    <t>Cefuroxime</t>
  </si>
  <si>
    <t>Cephalexin</t>
  </si>
  <si>
    <t>Chloramphenicol</t>
  </si>
  <si>
    <t>Phenicols</t>
  </si>
  <si>
    <t>Ciprofloxacin</t>
  </si>
  <si>
    <t>Fluoroquinolones</t>
  </si>
  <si>
    <t>Clarithromycin</t>
  </si>
  <si>
    <t>Clindamycin</t>
  </si>
  <si>
    <t>Lincosamides</t>
  </si>
  <si>
    <t>Colistimethate</t>
  </si>
  <si>
    <t>Polymyxins</t>
  </si>
  <si>
    <t>Dalbavancin</t>
  </si>
  <si>
    <t>Glycopeptides</t>
  </si>
  <si>
    <t>Daptomycin</t>
  </si>
  <si>
    <t>Lipopeptides</t>
  </si>
  <si>
    <t>Dicloxacillin</t>
  </si>
  <si>
    <t>Carbapenems</t>
  </si>
  <si>
    <t>Erythromycin</t>
  </si>
  <si>
    <t>Erythromycin/Sulfisoxazole</t>
  </si>
  <si>
    <t>Folate pathway inhibitors</t>
  </si>
  <si>
    <t>Fidaxomicin</t>
  </si>
  <si>
    <t>Macrocyclic</t>
  </si>
  <si>
    <t>Fluconazole</t>
  </si>
  <si>
    <t>Azoles</t>
  </si>
  <si>
    <t>Fosfomycin</t>
  </si>
  <si>
    <t>Fosfomycins</t>
  </si>
  <si>
    <t>Gemifloxacin</t>
  </si>
  <si>
    <t>Gentamicin</t>
  </si>
  <si>
    <t>Imipenem/Cilastatin</t>
  </si>
  <si>
    <t>Isavuconazonium</t>
  </si>
  <si>
    <t>Itraconazole</t>
  </si>
  <si>
    <t>Levofloxacin</t>
  </si>
  <si>
    <t>Linezolid</t>
  </si>
  <si>
    <t>Oxazolidinones</t>
  </si>
  <si>
    <t xml:space="preserve">Meropenem </t>
  </si>
  <si>
    <t>Metronidazole</t>
  </si>
  <si>
    <t>Nitroimidazoles</t>
  </si>
  <si>
    <t>Micafungin</t>
  </si>
  <si>
    <t>Minocycline</t>
  </si>
  <si>
    <t>Tetracyclines</t>
  </si>
  <si>
    <t>Moxifloaxcin</t>
  </si>
  <si>
    <t>Nafcillin</t>
  </si>
  <si>
    <t>Nitrofurantoin</t>
  </si>
  <si>
    <t>Nitrofurans</t>
  </si>
  <si>
    <t>Oritavancin</t>
  </si>
  <si>
    <t>Oseltamivir</t>
  </si>
  <si>
    <t>Neuraminidase inhibitors</t>
  </si>
  <si>
    <t>Oxacillin</t>
  </si>
  <si>
    <t>Penicillin G</t>
  </si>
  <si>
    <t>Penicillin V</t>
  </si>
  <si>
    <t>Peramivir</t>
  </si>
  <si>
    <t>Piperacillin</t>
  </si>
  <si>
    <t>Piperacillin/Tazobactam</t>
  </si>
  <si>
    <t>Polymyxin B</t>
  </si>
  <si>
    <t>Posaconazole</t>
  </si>
  <si>
    <t>Quinupristin/Dalfopristin</t>
  </si>
  <si>
    <t>Streptogramins</t>
  </si>
  <si>
    <t>Rifampin</t>
  </si>
  <si>
    <t>Rimantadine</t>
  </si>
  <si>
    <t>Sulfamethoxazole/Trimethoprim</t>
  </si>
  <si>
    <t>Tedizolid</t>
  </si>
  <si>
    <t>Telavancin</t>
  </si>
  <si>
    <t>Telithromycin</t>
  </si>
  <si>
    <t>Ketolides</t>
  </si>
  <si>
    <t>Tetracycline</t>
  </si>
  <si>
    <t>Tigecycline</t>
  </si>
  <si>
    <t>Glycylcyclines</t>
  </si>
  <si>
    <t>Tinidazole</t>
  </si>
  <si>
    <t>Tobramycin</t>
  </si>
  <si>
    <t>Vancomycin</t>
  </si>
  <si>
    <t>Voriconazole</t>
  </si>
  <si>
    <t>Class</t>
  </si>
  <si>
    <t>Respiratory Tract</t>
  </si>
  <si>
    <t xml:space="preserve">Urinary Tract </t>
  </si>
  <si>
    <t>Gastrointestinal</t>
  </si>
  <si>
    <t>Skin</t>
  </si>
  <si>
    <t xml:space="preserve">Other </t>
  </si>
  <si>
    <t>IV</t>
  </si>
  <si>
    <t>IM</t>
  </si>
  <si>
    <t>Respiratory</t>
  </si>
  <si>
    <t>Antimicrobial Starts</t>
  </si>
  <si>
    <t xml:space="preserve">Total Days of Therapy </t>
  </si>
  <si>
    <t>Lice</t>
  </si>
  <si>
    <t>ED</t>
  </si>
  <si>
    <t>Hospital</t>
  </si>
  <si>
    <t>Long-term Care Center</t>
  </si>
  <si>
    <t>Urine</t>
  </si>
  <si>
    <t>Sputum</t>
  </si>
  <si>
    <t>Blood</t>
  </si>
  <si>
    <t>Month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</si>
  <si>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</si>
  <si>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</si>
  <si>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</si>
  <si>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</si>
  <si>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</si>
  <si>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</si>
  <si>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</si>
  <si>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</si>
  <si>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</si>
  <si>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</si>
  <si>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</si>
  <si>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</si>
  <si>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Stool</t>
  </si>
  <si>
    <t>Nasal</t>
  </si>
  <si>
    <t>Wound</t>
  </si>
  <si>
    <t>Throat</t>
  </si>
  <si>
    <t>Rectal</t>
  </si>
  <si>
    <t>Resident Days</t>
  </si>
  <si>
    <t>Number</t>
  </si>
  <si>
    <t xml:space="preserve">October </t>
  </si>
  <si>
    <t>Total Days of Therapy per Month</t>
  </si>
  <si>
    <t xml:space="preserve">January </t>
  </si>
  <si>
    <t>Location</t>
  </si>
  <si>
    <t>Clinic</t>
  </si>
  <si>
    <t>Number that Meets Criteria</t>
  </si>
  <si>
    <t>Number that Does Not Meet Criteria</t>
  </si>
  <si>
    <t>Criteria</t>
  </si>
  <si>
    <t>Rate per 1,000 Resident Days</t>
  </si>
  <si>
    <t>Class Utilization</t>
  </si>
  <si>
    <t>Total</t>
  </si>
  <si>
    <t>Total All</t>
  </si>
  <si>
    <t>% Meeting Criteria</t>
  </si>
  <si>
    <t>Meets Criteria</t>
  </si>
  <si>
    <t>Does Not Meet Criteria</t>
  </si>
  <si>
    <t>Utilization</t>
  </si>
  <si>
    <t>Contact Precautions</t>
  </si>
  <si>
    <t>Transmission-Based Precautions</t>
  </si>
  <si>
    <t>Droplet Precautions</t>
  </si>
  <si>
    <t>Airborne Precautions</t>
  </si>
  <si>
    <t>Test Date</t>
  </si>
  <si>
    <t>Oral</t>
  </si>
  <si>
    <t>Topical</t>
  </si>
  <si>
    <t>Antibiotic Name</t>
  </si>
  <si>
    <t>Resident Days Present per Month</t>
  </si>
  <si>
    <t>Other Antimicrobials Prescribed Name</t>
  </si>
  <si>
    <t>Other Antimicrobials Prescribed Class</t>
  </si>
  <si>
    <t>Prophylaxis</t>
  </si>
  <si>
    <t>Doxycycline</t>
  </si>
  <si>
    <t>Antimicrobial Drug</t>
  </si>
  <si>
    <t>Antimicrobial Class</t>
  </si>
  <si>
    <t>Total Days of Therapy per Month (Prophylaxis)</t>
  </si>
  <si>
    <t>Rate per 1,000 Resident Days (Prophylaxis)</t>
  </si>
  <si>
    <t>Total Infection Rates per 1,000 Resident Days</t>
  </si>
  <si>
    <t>Antimicrobial RX Origin</t>
  </si>
  <si>
    <t>Antibiotic Start Date</t>
  </si>
  <si>
    <t>Antibiotic End Date</t>
  </si>
  <si>
    <t>Antimicrobial Rx Origin</t>
  </si>
  <si>
    <t xml:space="preserve">Date Symptoms Resolved </t>
  </si>
  <si>
    <t>Cellulitis/ Soft Tissue/ Wound</t>
  </si>
  <si>
    <t>Device_Type</t>
  </si>
  <si>
    <t>ABX Name</t>
  </si>
  <si>
    <t>ABX Route</t>
  </si>
  <si>
    <t>ABX Origination</t>
  </si>
  <si>
    <t>ABX Class</t>
  </si>
  <si>
    <t>Total Days of Therapy</t>
  </si>
  <si>
    <t xml:space="preserve"> Resident Days Present</t>
  </si>
  <si>
    <t>Neomycin</t>
  </si>
  <si>
    <t>Influenza</t>
  </si>
  <si>
    <t>RSV</t>
  </si>
  <si>
    <t>COVID-19 (SARS-CoV-2)</t>
  </si>
  <si>
    <t>COVID-19</t>
  </si>
  <si>
    <t>Amikacin Liposomal</t>
  </si>
  <si>
    <t>Baloxavir Marboxil</t>
  </si>
  <si>
    <t>Polymerase acidic endonuclease inhibitors</t>
  </si>
  <si>
    <t>Cefiderocol</t>
  </si>
  <si>
    <t>Colistin</t>
  </si>
  <si>
    <t>Eravacycline</t>
  </si>
  <si>
    <t>Ertapenem</t>
  </si>
  <si>
    <t>Imipenem/Cilastatin/Relebactam</t>
  </si>
  <si>
    <t>Lefamulin</t>
  </si>
  <si>
    <t>Pleuromutilins</t>
  </si>
  <si>
    <t>Meropenem/Vaborbactam</t>
  </si>
  <si>
    <t>Omadacycline</t>
  </si>
  <si>
    <t>Plazomicin</t>
  </si>
  <si>
    <t>Sulbactam/Durlobactam</t>
  </si>
  <si>
    <t>Amphotericin B Lipid Complex</t>
  </si>
  <si>
    <t>Molnupiravir</t>
  </si>
  <si>
    <t xml:space="preserve">Nucleoside Analog </t>
  </si>
  <si>
    <t>Nirmatrelvir</t>
  </si>
  <si>
    <t xml:space="preserve">Protease Inhibitor </t>
  </si>
  <si>
    <t>Nirsevimab</t>
  </si>
  <si>
    <t>Fusion Inhibitor</t>
  </si>
  <si>
    <t>Remdesivir</t>
  </si>
  <si>
    <t xml:space="preserve">Nucleotide Analog </t>
  </si>
  <si>
    <t>Rezafungin</t>
  </si>
  <si>
    <t>Zanamivir</t>
  </si>
  <si>
    <t>Existing Infection from Previous Month(s)? Yes/No</t>
  </si>
  <si>
    <t>Surveillance definition met? Yes/No</t>
  </si>
  <si>
    <t>Diagnostic Performed? Yes/No</t>
  </si>
  <si>
    <t>Antibiotic Resistant Organism? Yes/No</t>
  </si>
  <si>
    <t>Meets Criteria? Yes/No</t>
  </si>
  <si>
    <t>Antibiotic Reassessment (Antibiotic "Time outs") Performed? Yes/No</t>
  </si>
  <si>
    <t xml:space="preserve">Transmission-based Precautions required? Yes/No </t>
  </si>
  <si>
    <t>Enhanced Barrier Precautions</t>
  </si>
  <si>
    <t>Comments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</si>
</sst>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3865"/>
        <bgColor indexed="64"/>
      </patternFill>
    </fill>
    <fill>
      <patternFill patternType="solid">
        <fgColor rgb="FF78BE21"/>
        <bgColor indexed="64"/>
      </patternFill>
    </fill>
    <fill>
      <patternFill patternType="solid">
        <fgColor rgb="FFE5F0F9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theme="0"/>
      </left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5" tint="0.39997558519241921"/>
      </left>
      <right style="thin">
        <color theme="5" tint="0.39997558519241921"/>
      </right>
      <top style="thin">
        <color theme="5" tint="0.39997558519241921"/>
      </top>
      <bottom style="thin">
        <color theme="5" tint="0.39997558519241921"/>
      </bottom>
      <diagonal/>
    </border>
    <border>
      <left style="thin">
        <color theme="8" tint="0.39997558519241921"/>
      </left>
      <right/>
      <top style="thin">
        <color theme="8" tint="0.39997558519241921"/>
      </top>
      <bottom style="thin">
        <color theme="8" tint="0.39997558519241921"/>
      </bottom>
      <diagonal/>
    </border>
    <border>
      <left/>
      <right style="thin">
        <color theme="8" tint="0.39997558519241921"/>
      </right>
      <top style="thin">
        <color theme="8" tint="0.39997558519241921"/>
      </top>
      <bottom style="thin">
        <color theme="8" tint="0.39997558519241921"/>
      </bottom>
      <diagonal/>
    </border>
    <border>
      <left/>
      <right style="thin">
        <color theme="8" tint="0.39997558519241921"/>
      </right>
      <top/>
      <bottom style="thin">
        <color theme="8" tint="0.39997558519241921"/>
      </bottom>
      <diagonal/>
    </border>
    <border>
      <left style="thin">
        <color theme="8" tint="0.39997558519241921"/>
      </left>
      <right/>
      <top/>
      <bottom style="thin">
        <color theme="8" tint="0.39997558519241921"/>
      </bottom>
      <diagonal/>
    </border>
    <border>
      <left/>
      <right style="thin">
        <color theme="8" tint="0.39997558519241921"/>
      </right>
      <top style="thin">
        <color theme="8" tint="0.39997558519241921"/>
      </top>
      <bottom/>
      <diagonal/>
    </border>
    <border>
      <left style="thin">
        <color theme="8" tint="0.39997558519241921"/>
      </left>
      <right/>
      <top style="thin">
        <color theme="8" tint="0.3999755851924192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00">
    <xf numFmtId="0" fontId="0" fillId="0" borderId="0" xfId="0"/>
    <xf numFmtId="0" fontId="1" fillId="0" borderId="0" xfId="0" applyFont="1"/>
    <xf numFmtId="0" fontId="0" fillId="0" borderId="1" xfId="0" applyBorder="1"/>
    <xf numFmtId="10" fontId="0" fillId="0" borderId="0" xfId="0" applyNumberFormat="1"/>
    <xf numFmtId="2" fontId="0" fillId="0" borderId="1" xfId="0" applyNumberFormat="1" applyBorder="1"/>
    <xf numFmtId="0" fontId="0" fillId="0" borderId="5" xfId="0" applyBorder="1"/>
    <xf numFmtId="2" fontId="0" fillId="0" borderId="3" xfId="0" applyNumberFormat="1" applyBorder="1"/>
    <xf numFmtId="0" fontId="0" fillId="0" borderId="9" xfId="0" applyBorder="1"/>
    <xf numFmtId="0" fontId="0" fillId="0" borderId="2" xfId="0" applyBorder="1"/>
    <xf numFmtId="2" fontId="0" fillId="0" borderId="10" xfId="0" applyNumberFormat="1" applyBorder="1"/>
    <xf numFmtId="0" fontId="0" fillId="0" borderId="0" xfId="0" applyBorder="1" applyAlignment="1">
      <alignment wrapText="1"/>
    </xf>
    <xf numFmtId="2" fontId="0" fillId="0" borderId="0" xfId="0" applyNumberFormat="1" applyBorder="1"/>
    <xf numFmtId="0" fontId="1" fillId="0" borderId="0" xfId="0" applyFont="1" applyProtection="1">
      <protection locked="0"/>
    </xf>
    <xf numFmtId="0" fontId="2" fillId="2" borderId="2" xfId="0" applyFont="1" applyFill="1" applyBorder="1" applyAlignment="1" applyProtection="1">
      <alignment wrapText="1"/>
      <protection locked="0"/>
    </xf>
    <xf numFmtId="0" fontId="2" fillId="2" borderId="0" xfId="0" applyFont="1" applyFill="1" applyAlignment="1" applyProtection="1">
      <alignment wrapText="1"/>
      <protection locked="0"/>
    </xf>
    <xf numFmtId="0" fontId="0" fillId="0" borderId="1" xfId="0" applyBorder="1" applyProtection="1">
      <protection locked="0"/>
    </xf>
    <xf numFmtId="0" fontId="0" fillId="0" borderId="0" xfId="0" applyProtection="1">
      <protection locked="0"/>
    </xf>
    <xf numFmtId="14" fontId="0" fillId="0" borderId="1" xfId="0" applyNumberFormat="1" applyBorder="1" applyProtection="1">
      <protection locked="0"/>
    </xf>
    <xf numFmtId="0" fontId="0" fillId="0" borderId="1" xfId="0" applyBorder="1" applyProtection="1"/>
    <xf numFmtId="9" fontId="0" fillId="0" borderId="0" xfId="0" applyNumberFormat="1"/>
    <xf numFmtId="0" fontId="0" fillId="0" borderId="3" xfId="0" applyBorder="1"/>
    <xf numFmtId="0" fontId="3" fillId="3" borderId="1" xfId="0" applyFont="1" applyFill="1" applyBorder="1" applyAlignment="1" applyProtection="1">
      <alignment horizontal="center"/>
      <protection locked="0"/>
    </xf>
    <xf numFmtId="0" fontId="3" fillId="3" borderId="4" xfId="0" applyFont="1" applyFill="1" applyBorder="1" applyAlignment="1" applyProtection="1">
      <alignment horizontal="center"/>
      <protection locked="0"/>
    </xf>
    <xf numFmtId="0" fontId="3" fillId="3" borderId="1" xfId="0" applyFont="1" applyFill="1" applyBorder="1" applyAlignment="1" applyProtection="1">
      <alignment horizontal="center"/>
      <protection locked="0"/>
    </xf>
    <xf numFmtId="14" fontId="2" fillId="2" borderId="2" xfId="0" applyNumberFormat="1" applyFont="1" applyFill="1" applyBorder="1" applyAlignment="1" applyProtection="1">
      <alignment wrapText="1"/>
      <protection locked="0"/>
    </xf>
    <xf numFmtId="14" fontId="0" fillId="0" borderId="0" xfId="0" applyNumberFormat="1" applyProtection="1">
      <protection locked="0"/>
    </xf>
    <xf numFmtId="0" fontId="0" fillId="5" borderId="5" xfId="0" applyFill="1" applyBorder="1"/>
    <xf numFmtId="0" fontId="0" fillId="0" borderId="10" xfId="0" applyBorder="1"/>
    <xf numFmtId="0" fontId="0" fillId="5" borderId="1" xfId="0" applyFill="1" applyBorder="1"/>
    <xf numFmtId="2" fontId="0" fillId="5" borderId="3" xfId="0" applyNumberFormat="1" applyFill="1" applyBorder="1"/>
    <xf numFmtId="2" fontId="0" fillId="5" borderId="8" xfId="0" applyNumberFormat="1" applyFill="1" applyBorder="1"/>
    <xf numFmtId="2" fontId="0" fillId="5" borderId="1" xfId="0" applyNumberFormat="1" applyFill="1" applyBorder="1"/>
    <xf numFmtId="0" fontId="3" fillId="3" borderId="3" xfId="0" applyFont="1" applyFill="1" applyBorder="1"/>
    <xf numFmtId="0" fontId="3" fillId="3" borderId="5" xfId="0" applyFont="1" applyFill="1" applyBorder="1" applyAlignment="1">
      <alignment wrapText="1"/>
    </xf>
    <xf numFmtId="2" fontId="0" fillId="5" borderId="7" xfId="0" applyNumberFormat="1" applyFill="1" applyBorder="1"/>
    <xf numFmtId="0" fontId="0" fillId="5" borderId="7" xfId="0" applyFill="1" applyBorder="1"/>
    <xf numFmtId="0" fontId="3" fillId="3" borderId="13" xfId="0" applyFont="1" applyFill="1" applyBorder="1" applyAlignment="1">
      <alignment wrapText="1"/>
    </xf>
    <xf numFmtId="0" fontId="3" fillId="3" borderId="14" xfId="0" applyFont="1" applyFill="1" applyBorder="1" applyAlignment="1">
      <alignment wrapText="1"/>
    </xf>
    <xf numFmtId="0" fontId="0" fillId="3" borderId="12" xfId="0" applyFill="1" applyBorder="1" applyAlignment="1">
      <alignment horizontal="center"/>
    </xf>
    <xf numFmtId="0" fontId="0" fillId="3" borderId="15" xfId="0" applyFill="1" applyBorder="1" applyAlignment="1">
      <alignment horizontal="center"/>
    </xf>
    <xf numFmtId="0" fontId="5" fillId="3" borderId="3" xfId="0" applyFont="1" applyFill="1" applyBorder="1"/>
    <xf numFmtId="0" fontId="5" fillId="3" borderId="13" xfId="0" applyFont="1" applyFill="1" applyBorder="1" applyAlignment="1">
      <alignment wrapText="1"/>
    </xf>
    <xf numFmtId="0" fontId="5" fillId="3" borderId="14" xfId="0" applyFont="1" applyFill="1" applyBorder="1" applyAlignment="1">
      <alignment wrapText="1"/>
    </xf>
    <xf numFmtId="0" fontId="5" fillId="3" borderId="5" xfId="0" applyFont="1" applyFill="1" applyBorder="1" applyAlignment="1">
      <alignment wrapText="1"/>
    </xf>
    <xf numFmtId="0" fontId="0" fillId="5" borderId="6" xfId="0" applyFill="1" applyBorder="1"/>
    <xf numFmtId="0" fontId="0" fillId="0" borderId="1" xfId="0" applyFill="1" applyBorder="1" applyProtection="1">
      <protection locked="0"/>
    </xf>
    <xf numFmtId="14" fontId="0" fillId="0" borderId="1" xfId="0" applyNumberFormat="1" applyFill="1" applyBorder="1" applyProtection="1">
      <protection locked="0"/>
    </xf>
    <xf numFmtId="0" fontId="0" fillId="0" borderId="1" xfId="0" applyFill="1" applyBorder="1" applyProtection="1"/>
    <xf numFmtId="0" fontId="0" fillId="0" borderId="16" xfId="0" applyBorder="1"/>
    <xf numFmtId="0" fontId="0" fillId="0" borderId="17" xfId="0" applyBorder="1"/>
    <xf numFmtId="0" fontId="5" fillId="0" borderId="0" xfId="0" applyFont="1"/>
    <xf numFmtId="0" fontId="0" fillId="0" borderId="20" xfId="0" applyBorder="1"/>
    <xf numFmtId="0" fontId="0" fillId="0" borderId="21" xfId="0" applyBorder="1"/>
    <xf numFmtId="0" fontId="1" fillId="0" borderId="24" xfId="0" applyFont="1" applyBorder="1" applyAlignment="1">
      <alignment horizontal="center"/>
    </xf>
    <xf numFmtId="0" fontId="3" fillId="3" borderId="1" xfId="0" applyFont="1" applyFill="1" applyBorder="1" applyAlignment="1" applyProtection="1">
      <alignment horizontal="center"/>
      <protection locked="0"/>
    </xf>
    <xf numFmtId="0" fontId="0" fillId="0" borderId="2" xfId="0" applyFill="1" applyBorder="1" applyProtection="1">
      <protection locked="0"/>
    </xf>
    <xf numFmtId="14" fontId="0" fillId="0" borderId="2" xfId="0" applyNumberFormat="1" applyFill="1" applyBorder="1" applyProtection="1">
      <protection locked="0"/>
    </xf>
    <xf numFmtId="14" fontId="0" fillId="0" borderId="3" xfId="0" applyNumberFormat="1" applyBorder="1" applyProtection="1">
      <protection locked="0"/>
    </xf>
    <xf numFmtId="0" fontId="1" fillId="0" borderId="0" xfId="0" applyFont="1" applyBorder="1" applyProtection="1">
      <protection locked="0"/>
    </xf>
    <xf numFmtId="0" fontId="2" fillId="2" borderId="0" xfId="0" applyFont="1" applyFill="1" applyBorder="1" applyAlignment="1" applyProtection="1">
      <alignment wrapText="1"/>
      <protection locked="0"/>
    </xf>
    <xf numFmtId="0" fontId="0" fillId="0" borderId="0" xfId="0" applyBorder="1" applyProtection="1">
      <protection locked="0"/>
    </xf>
    <xf numFmtId="0" fontId="0" fillId="0" borderId="25" xfId="0" applyBorder="1" applyProtection="1">
      <protection locked="0"/>
    </xf>
    <xf numFmtId="0" fontId="0" fillId="0" borderId="1" xfId="0" applyNumberFormat="1" applyBorder="1" applyProtection="1"/>
    <xf numFmtId="0" fontId="0" fillId="0" borderId="2" xfId="0" applyBorder="1" applyProtection="1">
      <protection locked="0"/>
    </xf>
    <xf numFmtId="14" fontId="0" fillId="0" borderId="2" xfId="0" applyNumberFormat="1" applyBorder="1" applyProtection="1">
      <protection locked="0"/>
    </xf>
    <xf numFmtId="0" fontId="0" fillId="0" borderId="2" xfId="0" applyBorder="1" applyProtection="1"/>
    <xf numFmtId="0" fontId="0" fillId="0" borderId="2" xfId="0" applyNumberFormat="1" applyBorder="1" applyProtection="1"/>
    <xf numFmtId="0" fontId="2" fillId="2" borderId="1" xfId="0" applyFont="1" applyFill="1" applyBorder="1" applyAlignment="1" applyProtection="1">
      <alignment wrapText="1"/>
      <protection locked="0"/>
    </xf>
    <xf numFmtId="0" fontId="0" fillId="0" borderId="26" xfId="0" applyBorder="1" applyProtection="1">
      <protection locked="0"/>
    </xf>
    <xf numFmtId="0" fontId="0" fillId="0" borderId="7" xfId="0" applyBorder="1" applyProtection="1">
      <protection locked="0"/>
    </xf>
    <xf numFmtId="14" fontId="0" fillId="0" borderId="7" xfId="0" applyNumberFormat="1" applyBorder="1" applyProtection="1">
      <protection locked="0"/>
    </xf>
    <xf numFmtId="0" fontId="0" fillId="0" borderId="7" xfId="0" applyBorder="1" applyProtection="1"/>
    <xf numFmtId="0" fontId="0" fillId="0" borderId="16" xfId="0" applyFill="1" applyBorder="1"/>
    <xf numFmtId="0" fontId="0" fillId="0" borderId="19" xfId="0" applyFont="1" applyFill="1" applyBorder="1"/>
    <xf numFmtId="0" fontId="0" fillId="0" borderId="18" xfId="0" applyFont="1" applyFill="1" applyBorder="1"/>
    <xf numFmtId="0" fontId="0" fillId="0" borderId="19" xfId="0" applyFill="1" applyBorder="1"/>
    <xf numFmtId="0" fontId="0" fillId="0" borderId="18" xfId="0" applyFill="1" applyBorder="1"/>
    <xf numFmtId="0" fontId="0" fillId="0" borderId="18" xfId="0" applyFont="1" applyFill="1" applyBorder="1" applyAlignment="1">
      <alignment wrapText="1"/>
    </xf>
    <xf numFmtId="0" fontId="4" fillId="0" borderId="19" xfId="0" applyFont="1" applyFill="1" applyBorder="1"/>
    <xf numFmtId="0" fontId="4" fillId="0" borderId="18" xfId="0" applyFont="1" applyFill="1" applyBorder="1"/>
    <xf numFmtId="0" fontId="0" fillId="0" borderId="22" xfId="0" applyFont="1" applyFill="1" applyBorder="1"/>
    <xf numFmtId="0" fontId="0" fillId="0" borderId="23" xfId="0" applyFont="1" applyFill="1" applyBorder="1"/>
    <xf numFmtId="14" fontId="0" fillId="0" borderId="7" xfId="0" applyNumberFormat="1" applyFill="1" applyBorder="1" applyProtection="1">
      <protection locked="0"/>
    </xf>
    <xf numFmtId="0" fontId="2" fillId="2" borderId="7" xfId="0" applyFont="1" applyFill="1" applyBorder="1" applyAlignment="1" applyProtection="1">
      <alignment wrapText="1"/>
      <protection locked="0"/>
    </xf>
    <xf numFmtId="0" fontId="1" fillId="0" borderId="3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6" fillId="4" borderId="25" xfId="0" applyFont="1" applyFill="1" applyBorder="1" applyAlignment="1" applyProtection="1">
      <alignment horizontal="center"/>
      <protection locked="0"/>
    </xf>
    <xf numFmtId="0" fontId="6" fillId="4" borderId="0" xfId="0" applyFont="1" applyFill="1" applyBorder="1" applyAlignment="1" applyProtection="1">
      <alignment horizontal="center"/>
      <protection locked="0"/>
    </xf>
    <xf numFmtId="0" fontId="3" fillId="3" borderId="1" xfId="0" applyFont="1" applyFill="1" applyBorder="1" applyAlignment="1" applyProtection="1">
      <alignment horizontal="center"/>
      <protection locked="0"/>
    </xf>
    <xf numFmtId="0" fontId="1" fillId="4" borderId="1" xfId="0" applyFont="1" applyFill="1" applyBorder="1" applyAlignment="1" applyProtection="1">
      <alignment horizontal="center"/>
      <protection locked="0"/>
    </xf>
    <xf numFmtId="0" fontId="1" fillId="4" borderId="3" xfId="0" applyFont="1" applyFill="1" applyBorder="1" applyAlignment="1" applyProtection="1">
      <alignment horizontal="center"/>
      <protection locked="0"/>
    </xf>
    <xf numFmtId="0" fontId="1" fillId="4" borderId="4" xfId="0" applyFont="1" applyFill="1" applyBorder="1" applyAlignment="1" applyProtection="1">
      <alignment horizontal="center"/>
      <protection locked="0"/>
    </xf>
    <xf numFmtId="0" fontId="3" fillId="3" borderId="3" xfId="0" applyFont="1" applyFill="1" applyBorder="1" applyAlignment="1" applyProtection="1">
      <alignment horizontal="center"/>
      <protection locked="0"/>
    </xf>
    <xf numFmtId="0" fontId="3" fillId="3" borderId="4" xfId="0" applyFont="1" applyFill="1" applyBorder="1" applyAlignment="1" applyProtection="1">
      <alignment horizontal="center"/>
      <protection locked="0"/>
    </xf>
    <xf numFmtId="0" fontId="3" fillId="3" borderId="5" xfId="0" applyFont="1" applyFill="1" applyBorder="1" applyAlignment="1" applyProtection="1">
      <alignment horizontal="center"/>
      <protection locked="0"/>
    </xf>
    <xf numFmtId="0" fontId="1" fillId="4" borderId="5" xfId="0" applyFont="1" applyFill="1" applyBorder="1" applyAlignment="1" applyProtection="1">
      <alignment horizontal="center"/>
      <protection locked="0"/>
    </xf>
  </cellXfs>
  <cellStyles count="1">
    <cellStyle name="Normal" xfId="0" builtinId="0"/>
  </cellStyles>
  <dxfs count="55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bgColor auto="1"/>
        </patternFill>
      </fill>
      <border diagonalUp="0" diagonalDown="0" outline="0">
        <left style="thin">
          <color theme="8" tint="0.39997558519241921"/>
        </left>
        <right/>
        <top style="thin">
          <color theme="8" tint="0.39997558519241921"/>
        </top>
        <bottom style="thin">
          <color theme="8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bgColor auto="1"/>
        </patternFill>
      </fill>
      <border diagonalUp="0" diagonalDown="0" outline="0">
        <left/>
        <right style="thin">
          <color theme="8" tint="0.39997558519241921"/>
        </right>
        <top style="thin">
          <color theme="8" tint="0.39997558519241921"/>
        </top>
        <bottom style="thin">
          <color theme="8" tint="0.39997558519241921"/>
        </bottom>
      </border>
    </dxf>
    <dxf>
      <border>
        <top style="thin">
          <color theme="8" tint="0.39997558519241921"/>
        </top>
      </border>
    </dxf>
    <dxf>
      <border diagonalUp="0" diagonalDown="0">
        <left style="thin">
          <color theme="8" tint="0.39997558519241921"/>
        </left>
        <right style="thin">
          <color theme="8" tint="0.39997558519241921"/>
        </right>
        <top style="thin">
          <color theme="8" tint="0.39997558519241921"/>
        </top>
        <bottom style="thin">
          <color theme="8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bgColor auto="1"/>
        </patternFill>
      </fill>
    </dxf>
    <dxf>
      <border>
        <bottom style="thin">
          <color theme="8" tint="0.39997558519241921"/>
        </bottom>
      </border>
    </dxf>
    <dxf>
      <border diagonalUp="0" diagonalDown="0">
        <left style="thin">
          <color theme="8" tint="0.39997558519241921"/>
        </left>
        <right style="thin">
          <color theme="8" tint="0.39997558519241921"/>
        </right>
        <top/>
        <bottom/>
        <vertical style="thin">
          <color theme="8" tint="0.39997558519241921"/>
        </vertical>
        <horizontal style="thin">
          <color theme="8" tint="0.39997558519241921"/>
        </horizontal>
      </border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</dxf>
    <dxf>
      <border diagonalUp="0" diagonalDown="0">
        <left style="thin">
          <color theme="5" tint="0.39997558519241921"/>
        </left>
        <right style="thin">
          <color theme="5" tint="0.39997558519241921"/>
        </right>
        <top style="thin">
          <color theme="5" tint="0.39997558519241921"/>
        </top>
        <bottom style="thin">
          <color theme="5" tint="0.39997558519241921"/>
        </bottom>
        <vertical style="thin">
          <color theme="5" tint="0.39997558519241921"/>
        </vertical>
        <horizontal style="thin">
          <color theme="5" tint="0.39997558519241921"/>
        </horizontal>
      </border>
    </dxf>
    <dxf>
      <border diagonalUp="0" diagonalDown="0">
        <left style="thin">
          <color theme="5" tint="0.39997558519241921"/>
        </left>
        <right style="thin">
          <color theme="5" tint="0.39997558519241921"/>
        </right>
        <top style="thin">
          <color theme="5" tint="0.39997558519241921"/>
        </top>
        <bottom style="thin">
          <color theme="5" tint="0.39997558519241921"/>
        </bottom>
        <vertical style="thin">
          <color theme="5" tint="0.39997558519241921"/>
        </vertical>
        <horizontal style="thin">
          <color theme="5" tint="0.39997558519241921"/>
        </horizontal>
      </border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 style="thin">
          <color theme="9" tint="0.39997558519241921"/>
        </bottom>
        <vertical style="thin">
          <color theme="9" tint="0.39997558519241921"/>
        </vertical>
        <horizontal style="thin">
          <color theme="9" tint="0.39997558519241921"/>
        </horizontal>
      </border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 style="thin">
          <color theme="9" tint="0.39997558519241921"/>
        </bottom>
        <vertical style="thin">
          <color theme="9" tint="0.39997558519241921"/>
        </vertical>
        <horizontal style="thin">
          <color theme="9" tint="0.3999755851924192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19" formatCode="m/d/yyyy"/>
      <border diagonalUp="0" diagonalDown="0">
        <left style="thin">
          <color auto="1"/>
        </left>
        <right style="thin">
          <color indexed="64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indexed="64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numFmt numFmtId="0" formatCode="General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1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1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1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1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protection locked="0" hidden="0"/>
    </dxf>
    <dxf>
      <border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indexed="64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indexed="64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numFmt numFmtId="0" formatCode="General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1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1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1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1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protection locked="0" hidden="0"/>
    </dxf>
    <dxf>
      <border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indexed="64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indexed="64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numFmt numFmtId="0" formatCode="General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1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1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1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1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protection locked="0" hidden="0"/>
    </dxf>
    <dxf>
      <border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indexed="64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indexed="64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numFmt numFmtId="0" formatCode="General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1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1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1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1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protection locked="0" hidden="0"/>
    </dxf>
    <dxf>
      <border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indexed="64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indexed="64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numFmt numFmtId="0" formatCode="General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1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1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1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1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protection locked="0" hidden="0"/>
    </dxf>
    <dxf>
      <border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indexed="64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indexed="64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numFmt numFmtId="0" formatCode="General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1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1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1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1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protection locked="0" hidden="0"/>
    </dxf>
    <dxf>
      <border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0" formatCode="General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0" formatCode="General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protection locked="0" hidden="0"/>
    </dxf>
    <dxf>
      <border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indexed="64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0" formatCode="General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0" formatCode="General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protection locked="0" hidden="0"/>
    </dxf>
    <dxf>
      <border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indexed="64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0" formatCode="General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0" formatCode="General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protection locked="0" hidden="0"/>
    </dxf>
    <dxf>
      <border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indexed="64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indexed="64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numFmt numFmtId="0" formatCode="General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1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1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1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1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protection locked="0" hidden="0"/>
    </dxf>
    <dxf>
      <border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0" formatCode="General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0" formatCode="General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protection locked="0" hidden="0"/>
    </dxf>
    <dxf>
      <border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0" hidden="0"/>
    </dxf>
    <dxf>
      <fill>
        <patternFill patternType="none">
          <fgColor indexed="64"/>
          <bgColor auto="1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numFmt numFmtId="19" formatCode="m/d/yyyy"/>
      <fill>
        <patternFill patternType="none">
          <fgColor indexed="64"/>
          <bgColor auto="1"/>
        </patternFill>
      </fill>
      <border diagonalUp="0" diagonalDown="0">
        <left style="thin">
          <color auto="1"/>
        </left>
        <right style="thin">
          <color indexed="64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  <protection locked="0" hidden="0"/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numFmt numFmtId="0" formatCode="General"/>
      <fill>
        <patternFill patternType="none">
          <fgColor indexed="64"/>
          <bgColor auto="1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numFmt numFmtId="0" formatCode="General"/>
      <fill>
        <patternFill patternType="none">
          <fgColor indexed="64"/>
          <bgColor auto="1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0"/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numFmt numFmtId="0" formatCode="General"/>
      <fill>
        <patternFill patternType="none">
          <fgColor indexed="64"/>
          <bgColor auto="1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0"/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numFmt numFmtId="19" formatCode="m/d/yyyy"/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numFmt numFmtId="0" formatCode="General"/>
      <fill>
        <patternFill patternType="none">
          <fgColor indexed="64"/>
          <bgColor auto="1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0"/>
    </dxf>
    <dxf>
      <numFmt numFmtId="19" formatCode="m/d/yyyy"/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numFmt numFmtId="19" formatCode="m/d/yyyy"/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numFmt numFmtId="0" formatCode="General"/>
      <fill>
        <patternFill patternType="none">
          <fgColor indexed="64"/>
          <bgColor auto="1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0"/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numFmt numFmtId="19" formatCode="m/d/yyyy"/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numFmt numFmtId="19" formatCode="m/d/yyyy"/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ill>
        <patternFill patternType="none">
          <fgColor indexed="64"/>
          <bgColor auto="1"/>
        </patternFill>
      </fill>
      <protection locked="0" hidden="0"/>
    </dxf>
    <dxf>
      <border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0" hidden="0"/>
    </dxf>
    <dxf>
      <numFmt numFmtId="14" formatCode="0.00%"/>
    </dxf>
    <dxf>
      <numFmt numFmtId="14" formatCode="0.00%"/>
    </dxf>
    <dxf>
      <numFmt numFmtId="14" formatCode="0.00%"/>
    </dxf>
    <dxf>
      <numFmt numFmtId="14" formatCode="0.00%"/>
    </dxf>
    <dxf>
      <numFmt numFmtId="14" formatCode="0.00%"/>
    </dxf>
    <dxf>
      <numFmt numFmtId="14" formatCode="0.00%"/>
    </dxf>
    <dxf>
      <numFmt numFmtId="14" formatCode="0.00%"/>
    </dxf>
    <dxf>
      <numFmt numFmtId="14" formatCode="0.00%"/>
    </dxf>
    <dxf>
      <numFmt numFmtId="14" formatCode="0.00%"/>
    </dxf>
    <dxf>
      <numFmt numFmtId="14" formatCode="0.00%"/>
    </dxf>
    <dxf>
      <numFmt numFmtId="14" formatCode="0.00%"/>
    </dxf>
    <dxf>
      <numFmt numFmtId="14" formatCode="0.00%"/>
    </dxf>
    <dxf>
      <numFmt numFmtId="2" formatCode="0.0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numFmt numFmtId="2" formatCode="0.0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numFmt numFmtId="2" formatCode="0.0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top style="thin">
          <color auto="1"/>
        </top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003865"/>
        </patternFill>
      </fill>
      <border diagonalUp="0" diagonalDown="0">
        <left/>
        <right/>
        <top/>
        <bottom/>
        <vertical/>
        <horizontal/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fgColor indexed="64"/>
          <bgColor rgb="FF0038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E5F0F9"/>
      <color rgb="FF003865"/>
      <color rgb="FFF5E1A4"/>
      <color rgb="FFFFC845"/>
      <color rgb="FF78BE21"/>
      <color rgb="FFE0EFD4"/>
      <color rgb="FF13A907"/>
      <color rgb="FFAC0000"/>
      <color rgb="FF19E509"/>
      <color rgb="FF5EF85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onnections" Target="connections.xml"/><Relationship Id="rId3" Type="http://schemas.openxmlformats.org/officeDocument/2006/relationships/worksheet" Target="worksheets/sheet3.xml"/><Relationship Id="rId21" Type="http://schemas.openxmlformats.org/officeDocument/2006/relationships/powerPivotData" Target="model/item.data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Rx</a:t>
            </a:r>
            <a:r>
              <a:rPr lang="en-US" b="1" baseline="0">
                <a:solidFill>
                  <a:sysClr val="windowText" lastClr="000000"/>
                </a:solidFill>
              </a:rPr>
              <a:t> Origin</a:t>
            </a:r>
          </a:p>
        </c:rich>
      </c:tx>
      <c:layout>
        <c:manualLayout>
          <c:xMode val="edge"/>
          <c:yMode val="edge"/>
          <c:x val="0.41082904798183922"/>
          <c:y val="1.64459762566205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382210097753521E-2"/>
          <c:y val="0.11057375162313231"/>
          <c:w val="0.88268284884987047"/>
          <c:h val="0.619101181741449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Calculations!$AK$2</c:f>
              <c:strCache>
                <c:ptCount val="1"/>
                <c:pt idx="0">
                  <c:v>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Calculations!$AL$1:$AW$1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Calculations!$AL$2:$AW$2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37-43B0-9011-556151A3FF35}"/>
            </c:ext>
          </c:extLst>
        </c:ser>
        <c:ser>
          <c:idx val="1"/>
          <c:order val="1"/>
          <c:tx>
            <c:strRef>
              <c:f>Calculations!$AK$3</c:f>
              <c:strCache>
                <c:ptCount val="1"/>
                <c:pt idx="0">
                  <c:v>Clinic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Calculations!$AL$1:$AW$1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Calculations!$AL$3:$AW$3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37-43B0-9011-556151A3FF35}"/>
            </c:ext>
          </c:extLst>
        </c:ser>
        <c:ser>
          <c:idx val="2"/>
          <c:order val="2"/>
          <c:tx>
            <c:strRef>
              <c:f>Calculations!$AK$4</c:f>
              <c:strCache>
                <c:ptCount val="1"/>
                <c:pt idx="0">
                  <c:v>Hospital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Calculations!$AL$1:$AW$1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Calculations!$AL$4:$AW$4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37-43B0-9011-556151A3FF35}"/>
            </c:ext>
          </c:extLst>
        </c:ser>
        <c:ser>
          <c:idx val="3"/>
          <c:order val="3"/>
          <c:tx>
            <c:strRef>
              <c:f>Calculations!$AK$5</c:f>
              <c:strCache>
                <c:ptCount val="1"/>
                <c:pt idx="0">
                  <c:v>Long-term Care Center</c:v>
                </c:pt>
              </c:strCache>
            </c:strRef>
          </c:tx>
          <c:spPr>
            <a:solidFill>
              <a:srgbClr val="AC0000"/>
            </a:solidFill>
            <a:ln>
              <a:noFill/>
            </a:ln>
            <a:effectLst/>
          </c:spPr>
          <c:invertIfNegative val="0"/>
          <c:cat>
            <c:strRef>
              <c:f>Calculations!$AL$1:$AW$1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Calculations!$AL$5:$AW$5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37-43B0-9011-556151A3FF35}"/>
            </c:ext>
          </c:extLst>
        </c:ser>
        <c:ser>
          <c:idx val="4"/>
          <c:order val="4"/>
          <c:tx>
            <c:strRef>
              <c:f>Calculations!$AK$6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13A907"/>
            </a:solidFill>
            <a:ln>
              <a:noFill/>
            </a:ln>
            <a:effectLst/>
          </c:spPr>
          <c:invertIfNegative val="0"/>
          <c:cat>
            <c:strRef>
              <c:f>Calculations!$AL$1:$AW$1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Calculations!$AL$6:$AW$6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37-43B0-9011-556151A3F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50670152"/>
        <c:axId val="550666544"/>
      </c:barChart>
      <c:catAx>
        <c:axId val="550670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0666544"/>
        <c:crosses val="autoZero"/>
        <c:auto val="1"/>
        <c:lblAlgn val="ctr"/>
        <c:lblOffset val="100"/>
        <c:noMultiLvlLbl val="0"/>
      </c:catAx>
      <c:valAx>
        <c:axId val="550666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0670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Days of Therapy (DOT)</a:t>
            </a:r>
            <a:br>
              <a:rPr lang="en-US" b="1">
                <a:solidFill>
                  <a:sysClr val="windowText" lastClr="000000"/>
                </a:solidFill>
              </a:rPr>
            </a:br>
            <a:r>
              <a:rPr lang="en-US" b="1">
                <a:solidFill>
                  <a:sysClr val="windowText" lastClr="000000"/>
                </a:solidFill>
              </a:rPr>
              <a:t>Rate per 1,000 Resident Days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Summary!$C$6</c:f>
              <c:strCache>
                <c:ptCount val="1"/>
                <c:pt idx="0">
                  <c:v>Rate per 1,000 Resident Days</c:v>
                </c:pt>
              </c:strCache>
            </c:strRef>
          </c:tx>
          <c:spPr>
            <a:ln w="28575" cap="rnd">
              <a:solidFill>
                <a:schemeClr val="accent5">
                  <a:shade val="76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shade val="76000"/>
                </a:schemeClr>
              </a:solidFill>
              <a:ln w="9525">
                <a:solidFill>
                  <a:schemeClr val="accent5">
                    <a:shade val="76000"/>
                  </a:schemeClr>
                </a:solidFill>
              </a:ln>
              <a:effectLst/>
            </c:spPr>
          </c:marker>
          <c:cat>
            <c:strRef>
              <c:f>Summary!$A$7:$A$18</c:f>
              <c:strCache>
                <c:ptCount val="12"/>
                <c:pt idx="0">
                  <c:v>January 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Summary!$C$7:$C$18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6E-4D44-94C3-3E59DAD4A5DE}"/>
            </c:ext>
          </c:extLst>
        </c:ser>
        <c:ser>
          <c:idx val="3"/>
          <c:order val="3"/>
          <c:tx>
            <c:strRef>
              <c:f>Summary!$E$6</c:f>
              <c:strCache>
                <c:ptCount val="1"/>
                <c:pt idx="0">
                  <c:v>Rate per 1,000 Resident Days (Prophylaxis)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strRef>
              <c:f>Summary!$A$7:$A$18</c:f>
              <c:strCache>
                <c:ptCount val="12"/>
                <c:pt idx="0">
                  <c:v>January 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Summary!$E$7:$E$18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1B-4815-B13B-C24F54A31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0677040"/>
        <c:axId val="55067769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Summary!$B$6</c15:sqref>
                        </c15:formulaRef>
                      </c:ext>
                    </c:extLst>
                    <c:strCache>
                      <c:ptCount val="1"/>
                      <c:pt idx="0">
                        <c:v>Total Days of Therapy per Month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tint val="58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tint val="58000"/>
                      </a:schemeClr>
                    </a:solidFill>
                    <a:ln w="9525">
                      <a:solidFill>
                        <a:schemeClr val="accent5">
                          <a:tint val="58000"/>
                        </a:schemeClr>
                      </a:solidFill>
                    </a:ln>
                    <a:effectLst/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Summary!$A$7:$A$18</c15:sqref>
                        </c15:formulaRef>
                      </c:ext>
                    </c:extLst>
                    <c:strCache>
                      <c:ptCount val="12"/>
                      <c:pt idx="0">
                        <c:v>January </c:v>
                      </c:pt>
                      <c:pt idx="1">
                        <c:v>February</c:v>
                      </c:pt>
                      <c:pt idx="2">
                        <c:v>March</c:v>
                      </c:pt>
                      <c:pt idx="3">
                        <c:v>April</c:v>
                      </c:pt>
                      <c:pt idx="4">
                        <c:v>May</c:v>
                      </c:pt>
                      <c:pt idx="5">
                        <c:v>June</c:v>
                      </c:pt>
                      <c:pt idx="6">
                        <c:v>July</c:v>
                      </c:pt>
                      <c:pt idx="7">
                        <c:v>August</c:v>
                      </c:pt>
                      <c:pt idx="8">
                        <c:v>September</c:v>
                      </c:pt>
                      <c:pt idx="9">
                        <c:v>October</c:v>
                      </c:pt>
                      <c:pt idx="10">
                        <c:v>November</c:v>
                      </c:pt>
                      <c:pt idx="11">
                        <c:v>December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Summary!$B$7:$B$18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FE6E-4D44-94C3-3E59DAD4A5DE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Summary!$D$6</c15:sqref>
                        </c15:formulaRef>
                      </c:ext>
                    </c:extLst>
                    <c:strCache>
                      <c:ptCount val="1"/>
                      <c:pt idx="0">
                        <c:v>Total Days of Therapy per Month (Prophylaxis)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shade val="86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shade val="86000"/>
                      </a:schemeClr>
                    </a:solidFill>
                    <a:ln w="9525">
                      <a:solidFill>
                        <a:schemeClr val="accent5">
                          <a:shade val="86000"/>
                        </a:schemeClr>
                      </a:solidFill>
                    </a:ln>
                    <a:effectLst/>
                  </c:spPr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Summary!$A$7:$A$18</c15:sqref>
                        </c15:formulaRef>
                      </c:ext>
                    </c:extLst>
                    <c:strCache>
                      <c:ptCount val="12"/>
                      <c:pt idx="0">
                        <c:v>January </c:v>
                      </c:pt>
                      <c:pt idx="1">
                        <c:v>February</c:v>
                      </c:pt>
                      <c:pt idx="2">
                        <c:v>March</c:v>
                      </c:pt>
                      <c:pt idx="3">
                        <c:v>April</c:v>
                      </c:pt>
                      <c:pt idx="4">
                        <c:v>May</c:v>
                      </c:pt>
                      <c:pt idx="5">
                        <c:v>June</c:v>
                      </c:pt>
                      <c:pt idx="6">
                        <c:v>July</c:v>
                      </c:pt>
                      <c:pt idx="7">
                        <c:v>August</c:v>
                      </c:pt>
                      <c:pt idx="8">
                        <c:v>September</c:v>
                      </c:pt>
                      <c:pt idx="9">
                        <c:v>October</c:v>
                      </c:pt>
                      <c:pt idx="10">
                        <c:v>November</c:v>
                      </c:pt>
                      <c:pt idx="11">
                        <c:v>December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Summary!$D$7:$D$18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201B-4815-B13B-C24F54A31697}"/>
                  </c:ext>
                </c:extLst>
              </c15:ser>
            </c15:filteredLineSeries>
          </c:ext>
        </c:extLst>
      </c:lineChart>
      <c:catAx>
        <c:axId val="55067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0677696"/>
        <c:crosses val="autoZero"/>
        <c:auto val="1"/>
        <c:lblAlgn val="ctr"/>
        <c:lblOffset val="100"/>
        <c:noMultiLvlLbl val="0"/>
      </c:catAx>
      <c:valAx>
        <c:axId val="550677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067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</a:rPr>
              <a:t>% Meeting Criteria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Calculations!$BF$2</c:f>
              <c:strCache>
                <c:ptCount val="1"/>
                <c:pt idx="0">
                  <c:v>Meets Criteria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Calculations!$BG$1:$BR$1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Calculations!$BG$2:$BR$2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31-4795-B8F0-42A35A4128DB}"/>
            </c:ext>
          </c:extLst>
        </c:ser>
        <c:ser>
          <c:idx val="1"/>
          <c:order val="1"/>
          <c:tx>
            <c:strRef>
              <c:f>Calculations!$BF$3</c:f>
              <c:strCache>
                <c:ptCount val="1"/>
                <c:pt idx="0">
                  <c:v>Does Not Meet Criteria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Calculations!$BG$1:$BR$1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Calculations!$BG$3:$BR$3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31-4795-B8F0-42A35A412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203851952"/>
        <c:axId val="203858184"/>
      </c:barChart>
      <c:catAx>
        <c:axId val="20385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858184"/>
        <c:crosses val="autoZero"/>
        <c:auto val="1"/>
        <c:lblAlgn val="ctr"/>
        <c:lblOffset val="100"/>
        <c:noMultiLvlLbl val="0"/>
      </c:catAx>
      <c:valAx>
        <c:axId val="203858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851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Infection rates 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n-US" b="1">
                <a:solidFill>
                  <a:sysClr val="windowText" lastClr="000000"/>
                </a:solidFill>
              </a:rPr>
              <a:t>per 1,000 resident days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212970025694E-2"/>
          <c:y val="0.21391842489458532"/>
          <c:w val="0.95085346268258475"/>
          <c:h val="0.4461710410087161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Summary!$I$6</c:f>
              <c:strCache>
                <c:ptCount val="1"/>
                <c:pt idx="0">
                  <c:v>Common Cold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Summary!$G$7:$G$18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Summary!$I$7:$I$18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A1-4987-952B-788773A1B5B1}"/>
            </c:ext>
          </c:extLst>
        </c:ser>
        <c:ser>
          <c:idx val="2"/>
          <c:order val="2"/>
          <c:tx>
            <c:strRef>
              <c:f>Summary!$J$6</c:f>
              <c:strCache>
                <c:ptCount val="1"/>
                <c:pt idx="0">
                  <c:v>Pharyngitis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Summary!$G$7:$G$18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Summary!$J$7:$J$18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A1-4987-952B-788773A1B5B1}"/>
            </c:ext>
          </c:extLst>
        </c:ser>
        <c:ser>
          <c:idx val="3"/>
          <c:order val="3"/>
          <c:tx>
            <c:strRef>
              <c:f>Summary!$K$6</c:f>
              <c:strCache>
                <c:ptCount val="1"/>
                <c:pt idx="0">
                  <c:v>Influenza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Summary!$G$7:$G$18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Summary!$K$7:$K$18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A1-4987-952B-788773A1B5B1}"/>
            </c:ext>
          </c:extLst>
        </c:ser>
        <c:ser>
          <c:idx val="17"/>
          <c:order val="4"/>
          <c:tx>
            <c:strRef>
              <c:f>Summary!$L$6</c:f>
              <c:strCache>
                <c:ptCount val="1"/>
                <c:pt idx="0">
                  <c:v>COVID-19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Summary!$L$7:$L$18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2B-4A1D-83BD-6D46905936F2}"/>
            </c:ext>
          </c:extLst>
        </c:ser>
        <c:ser>
          <c:idx val="18"/>
          <c:order val="5"/>
          <c:tx>
            <c:strRef>
              <c:f>Summary!$M$6</c:f>
              <c:strCache>
                <c:ptCount val="1"/>
                <c:pt idx="0">
                  <c:v>RSV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Summary!$M$7:$M$18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2B-4A1D-83BD-6D46905936F2}"/>
            </c:ext>
          </c:extLst>
        </c:ser>
        <c:ser>
          <c:idx val="4"/>
          <c:order val="6"/>
          <c:tx>
            <c:strRef>
              <c:f>Summary!$N$6</c:f>
              <c:strCache>
                <c:ptCount val="1"/>
                <c:pt idx="0">
                  <c:v>Pneumonia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Summary!$G$7:$G$18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Summary!$N$7:$N$18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A1-4987-952B-788773A1B5B1}"/>
            </c:ext>
          </c:extLst>
        </c:ser>
        <c:ser>
          <c:idx val="5"/>
          <c:order val="7"/>
          <c:tx>
            <c:strRef>
              <c:f>Summary!$O$6</c:f>
              <c:strCache>
                <c:ptCount val="1"/>
                <c:pt idx="0">
                  <c:v>Lower Resp. Tract</c:v>
                </c:pt>
              </c:strCache>
            </c:strRef>
          </c:tx>
          <c:spPr>
            <a:solidFill>
              <a:srgbClr val="1E9A36"/>
            </a:solidFill>
            <a:ln>
              <a:noFill/>
            </a:ln>
            <a:effectLst/>
          </c:spPr>
          <c:invertIfNegative val="0"/>
          <c:cat>
            <c:strRef>
              <c:f>Summary!$G$7:$G$18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Summary!$O$7:$O$18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A1-4987-952B-788773A1B5B1}"/>
            </c:ext>
          </c:extLst>
        </c:ser>
        <c:ser>
          <c:idx val="6"/>
          <c:order val="8"/>
          <c:tx>
            <c:strRef>
              <c:f>Summary!$P$6</c:f>
              <c:strCache>
                <c:ptCount val="1"/>
                <c:pt idx="0">
                  <c:v>Upper Resp. Tract</c:v>
                </c:pt>
              </c:strCache>
            </c:strRef>
          </c:tx>
          <c:spPr>
            <a:solidFill>
              <a:srgbClr val="5597D3"/>
            </a:solidFill>
            <a:ln>
              <a:noFill/>
            </a:ln>
            <a:effectLst/>
          </c:spPr>
          <c:invertIfNegative val="0"/>
          <c:cat>
            <c:strRef>
              <c:f>Summary!$G$7:$G$18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Summary!$P$7:$P$18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A1-4987-952B-788773A1B5B1}"/>
            </c:ext>
          </c:extLst>
        </c:ser>
        <c:ser>
          <c:idx val="7"/>
          <c:order val="9"/>
          <c:tx>
            <c:strRef>
              <c:f>Summary!$Q$6</c:f>
              <c:strCache>
                <c:ptCount val="1"/>
                <c:pt idx="0">
                  <c:v>UTI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Summary!$G$7:$G$18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Summary!$Q$7:$Q$18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4A1-4987-952B-788773A1B5B1}"/>
            </c:ext>
          </c:extLst>
        </c:ser>
        <c:ser>
          <c:idx val="8"/>
          <c:order val="10"/>
          <c:tx>
            <c:strRef>
              <c:f>Summary!$R$6</c:f>
              <c:strCache>
                <c:ptCount val="1"/>
                <c:pt idx="0">
                  <c:v>Gastroenteritis</c:v>
                </c:pt>
              </c:strCache>
            </c:strRef>
          </c:tx>
          <c:spPr>
            <a:solidFill>
              <a:srgbClr val="9D810B"/>
            </a:solidFill>
            <a:ln>
              <a:noFill/>
            </a:ln>
            <a:effectLst/>
          </c:spPr>
          <c:invertIfNegative val="0"/>
          <c:cat>
            <c:strRef>
              <c:f>Summary!$G$7:$G$18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Summary!$R$7:$R$18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4A1-4987-952B-788773A1B5B1}"/>
            </c:ext>
          </c:extLst>
        </c:ser>
        <c:ser>
          <c:idx val="9"/>
          <c:order val="11"/>
          <c:tx>
            <c:strRef>
              <c:f>Summary!$S$6</c:f>
              <c:strCache>
                <c:ptCount val="1"/>
                <c:pt idx="0">
                  <c:v>Norovirus</c:v>
                </c:pt>
              </c:strCache>
            </c:strRef>
          </c:tx>
          <c:spPr>
            <a:solidFill>
              <a:srgbClr val="F676F0"/>
            </a:solidFill>
            <a:ln>
              <a:noFill/>
            </a:ln>
            <a:effectLst/>
          </c:spPr>
          <c:invertIfNegative val="0"/>
          <c:cat>
            <c:strRef>
              <c:f>Summary!$G$7:$G$18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Summary!$S$7:$S$18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4A1-4987-952B-788773A1B5B1}"/>
            </c:ext>
          </c:extLst>
        </c:ser>
        <c:ser>
          <c:idx val="10"/>
          <c:order val="12"/>
          <c:tx>
            <c:strRef>
              <c:f>Summary!$T$6</c:f>
              <c:strCache>
                <c:ptCount val="1"/>
                <c:pt idx="0">
                  <c:v>Clostridium difficile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Summary!$G$7:$G$18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Summary!$T$7:$T$18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4A1-4987-952B-788773A1B5B1}"/>
            </c:ext>
          </c:extLst>
        </c:ser>
        <c:ser>
          <c:idx val="11"/>
          <c:order val="13"/>
          <c:tx>
            <c:strRef>
              <c:f>Summary!$U$6</c:f>
              <c:strCache>
                <c:ptCount val="1"/>
                <c:pt idx="0">
                  <c:v>Cellulitis/ Soft Tissue/ Wound</c:v>
                </c:pt>
              </c:strCache>
            </c:strRef>
          </c:tx>
          <c:spPr>
            <a:solidFill>
              <a:srgbClr val="5EF852"/>
            </a:solidFill>
            <a:ln>
              <a:noFill/>
            </a:ln>
            <a:effectLst/>
          </c:spPr>
          <c:invertIfNegative val="0"/>
          <c:cat>
            <c:strRef>
              <c:f>Summary!$G$7:$G$18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Summary!$U$7:$U$18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4A1-4987-952B-788773A1B5B1}"/>
            </c:ext>
          </c:extLst>
        </c:ser>
        <c:ser>
          <c:idx val="12"/>
          <c:order val="14"/>
          <c:tx>
            <c:strRef>
              <c:f>Summary!$V$6</c:f>
              <c:strCache>
                <c:ptCount val="1"/>
                <c:pt idx="0">
                  <c:v>Scabies</c:v>
                </c:pt>
              </c:strCache>
            </c:strRef>
          </c:tx>
          <c:spPr>
            <a:solidFill>
              <a:srgbClr val="6262D8"/>
            </a:solidFill>
            <a:ln>
              <a:noFill/>
            </a:ln>
            <a:effectLst/>
          </c:spPr>
          <c:invertIfNegative val="0"/>
          <c:cat>
            <c:strRef>
              <c:f>Summary!$G$7:$G$18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Summary!$V$7:$V$18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4A1-4987-952B-788773A1B5B1}"/>
            </c:ext>
          </c:extLst>
        </c:ser>
        <c:ser>
          <c:idx val="13"/>
          <c:order val="15"/>
          <c:tx>
            <c:strRef>
              <c:f>Summary!$W$6</c:f>
              <c:strCache>
                <c:ptCount val="1"/>
                <c:pt idx="0">
                  <c:v>Lice</c:v>
                </c:pt>
              </c:strCache>
            </c:strRef>
          </c:tx>
          <c:spPr>
            <a:solidFill>
              <a:srgbClr val="53EFF7"/>
            </a:solidFill>
            <a:ln>
              <a:noFill/>
            </a:ln>
            <a:effectLst/>
          </c:spPr>
          <c:invertIfNegative val="0"/>
          <c:cat>
            <c:strRef>
              <c:f>Summary!$G$7:$G$18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Summary!$W$7:$W$18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4A1-4987-952B-788773A1B5B1}"/>
            </c:ext>
          </c:extLst>
        </c:ser>
        <c:ser>
          <c:idx val="14"/>
          <c:order val="16"/>
          <c:tx>
            <c:strRef>
              <c:f>Summary!$X$6</c:f>
              <c:strCache>
                <c:ptCount val="1"/>
                <c:pt idx="0">
                  <c:v>Ear</c:v>
                </c:pt>
              </c:strCache>
            </c:strRef>
          </c:tx>
          <c:spPr>
            <a:solidFill>
              <a:srgbClr val="8D42C6"/>
            </a:solidFill>
            <a:ln>
              <a:noFill/>
            </a:ln>
            <a:effectLst/>
          </c:spPr>
          <c:invertIfNegative val="0"/>
          <c:cat>
            <c:strRef>
              <c:f>Summary!$G$7:$G$18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Summary!$X$7:$X$18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4A1-4987-952B-788773A1B5B1}"/>
            </c:ext>
          </c:extLst>
        </c:ser>
        <c:ser>
          <c:idx val="15"/>
          <c:order val="17"/>
          <c:tx>
            <c:strRef>
              <c:f>Summary!$Y$6</c:f>
              <c:strCache>
                <c:ptCount val="1"/>
                <c:pt idx="0">
                  <c:v>Eye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Summary!$G$7:$G$18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Summary!$Y$7:$Y$18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4A1-4987-952B-788773A1B5B1}"/>
            </c:ext>
          </c:extLst>
        </c:ser>
        <c:ser>
          <c:idx val="16"/>
          <c:order val="18"/>
          <c:tx>
            <c:strRef>
              <c:f>Summary!$Z$6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Summary!$G$7:$G$18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Summary!$Z$7:$Z$18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4A1-4987-952B-788773A1B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6231864"/>
        <c:axId val="37622530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Summary!$H$6</c15:sqref>
                        </c15:formulaRef>
                      </c:ext>
                    </c:extLst>
                    <c:strCache>
                      <c:ptCount val="1"/>
                      <c:pt idx="0">
                        <c:v>Total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Summary!$G$7:$G$18</c15:sqref>
                        </c15:formulaRef>
                      </c:ext>
                    </c:extLst>
                    <c:strCache>
                      <c:ptCount val="12"/>
                      <c:pt idx="0">
                        <c:v>January</c:v>
                      </c:pt>
                      <c:pt idx="1">
                        <c:v>February</c:v>
                      </c:pt>
                      <c:pt idx="2">
                        <c:v>March</c:v>
                      </c:pt>
                      <c:pt idx="3">
                        <c:v>April</c:v>
                      </c:pt>
                      <c:pt idx="4">
                        <c:v>May</c:v>
                      </c:pt>
                      <c:pt idx="5">
                        <c:v>June</c:v>
                      </c:pt>
                      <c:pt idx="6">
                        <c:v>July</c:v>
                      </c:pt>
                      <c:pt idx="7">
                        <c:v>August</c:v>
                      </c:pt>
                      <c:pt idx="8">
                        <c:v>September</c:v>
                      </c:pt>
                      <c:pt idx="9">
                        <c:v>October</c:v>
                      </c:pt>
                      <c:pt idx="10">
                        <c:v>November</c:v>
                      </c:pt>
                      <c:pt idx="11">
                        <c:v>December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Summary!$H$7:$H$18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D4A1-4987-952B-788773A1B5B1}"/>
                  </c:ext>
                </c:extLst>
              </c15:ser>
            </c15:filteredBarSeries>
          </c:ext>
        </c:extLst>
      </c:barChart>
      <c:catAx>
        <c:axId val="376231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6225304"/>
        <c:crosses val="autoZero"/>
        <c:auto val="1"/>
        <c:lblAlgn val="ctr"/>
        <c:lblOffset val="100"/>
        <c:tickMarkSkip val="1"/>
        <c:noMultiLvlLbl val="0"/>
      </c:catAx>
      <c:valAx>
        <c:axId val="376225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6231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Antimicrobial Class Utilization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Calculations!$CW$2:$CW$25</c:f>
              <c:strCache>
                <c:ptCount val="24"/>
                <c:pt idx="0">
                  <c:v>Aminoglycosides</c:v>
                </c:pt>
                <c:pt idx="1">
                  <c:v>B-lactam/B-lactamase inhibitor combination</c:v>
                </c:pt>
                <c:pt idx="2">
                  <c:v>Carbapenems</c:v>
                </c:pt>
                <c:pt idx="3">
                  <c:v>Cephalosporins</c:v>
                </c:pt>
                <c:pt idx="4">
                  <c:v>Fluoroquinolones</c:v>
                </c:pt>
                <c:pt idx="5">
                  <c:v>Folate pathway inhibitors</c:v>
                </c:pt>
                <c:pt idx="6">
                  <c:v>Fosfomycins</c:v>
                </c:pt>
                <c:pt idx="7">
                  <c:v>Glycopeptides</c:v>
                </c:pt>
                <c:pt idx="8">
                  <c:v>Ketolides</c:v>
                </c:pt>
                <c:pt idx="9">
                  <c:v>Lincosamides</c:v>
                </c:pt>
                <c:pt idx="10">
                  <c:v>Lipopeptides</c:v>
                </c:pt>
                <c:pt idx="11">
                  <c:v>Macrocyclic</c:v>
                </c:pt>
                <c:pt idx="12">
                  <c:v>Macrolides</c:v>
                </c:pt>
                <c:pt idx="13">
                  <c:v>Monobactams</c:v>
                </c:pt>
                <c:pt idx="14">
                  <c:v>Nitrofurans</c:v>
                </c:pt>
                <c:pt idx="15">
                  <c:v>Nitroimidazoles</c:v>
                </c:pt>
                <c:pt idx="16">
                  <c:v>Oxazolidinones</c:v>
                </c:pt>
                <c:pt idx="17">
                  <c:v>Penicillins</c:v>
                </c:pt>
                <c:pt idx="18">
                  <c:v>Phenicols</c:v>
                </c:pt>
                <c:pt idx="19">
                  <c:v>Polymyxins</c:v>
                </c:pt>
                <c:pt idx="20">
                  <c:v>Pleuromutilins</c:v>
                </c:pt>
                <c:pt idx="21">
                  <c:v>Rifampin</c:v>
                </c:pt>
                <c:pt idx="22">
                  <c:v>Streptogramins</c:v>
                </c:pt>
                <c:pt idx="23">
                  <c:v>Tetracyclines</c:v>
                </c:pt>
              </c:strCache>
            </c:strRef>
          </c:cat>
          <c:val>
            <c:numRef>
              <c:f>Calculations!$CX$2:$CX$25</c:f>
              <c:numCache>
                <c:formatCode>0%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DC-4B2E-90B9-54D583FED8F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17481648"/>
        <c:axId val="617482960"/>
      </c:barChart>
      <c:valAx>
        <c:axId val="617482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7481648"/>
        <c:crosses val="autoZero"/>
        <c:crossBetween val="between"/>
      </c:valAx>
      <c:catAx>
        <c:axId val="6174816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74829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3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1.png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581022</xdr:colOff>
      <xdr:row>3</xdr:row>
      <xdr:rowOff>171450</xdr:rowOff>
    </xdr:from>
    <xdr:to>
      <xdr:col>12</xdr:col>
      <xdr:colOff>476250</xdr:colOff>
      <xdr:row>30</xdr:row>
      <xdr:rowOff>28575</xdr:rowOff>
    </xdr:to>
    <xdr:sp macro="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971922" y="1314450"/>
          <a:ext cx="7010403" cy="5000625"/>
        </a:xfrm>
        <a:prstGeom prst="roundRect">
          <a:avLst/>
        </a:prstGeom>
        <a:solidFill>
          <a:srgbClr val="E5F0F9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20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This</a:t>
          </a:r>
          <a:r>
            <a:rPr lang="en-US" sz="20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information must be manually entered </a:t>
          </a:r>
          <a:r>
            <a:rPr lang="en-US" sz="2000" b="1" u="none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before</a:t>
          </a:r>
          <a:r>
            <a:rPr lang="en-US" sz="20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any auto-calculations and/or charts can be generated by Excel</a:t>
          </a:r>
          <a:r>
            <a:rPr lang="en-US" sz="2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. </a:t>
          </a:r>
        </a:p>
        <a:p>
          <a:pPr algn="l"/>
          <a:endParaRPr lang="en-US" sz="20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  <a:p>
          <a:pPr algn="l"/>
          <a:r>
            <a:rPr lang="en-US" sz="2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Days present is defined as the number of patients who were present for any portion of each day of a calendar month in any patient care location. </a:t>
          </a:r>
        </a:p>
        <a:p>
          <a:pPr algn="l"/>
          <a:endParaRPr lang="en-US" sz="20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  <a:p>
          <a:pPr algn="l"/>
          <a:r>
            <a:rPr lang="en-US" sz="2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For example, take the number of residents and total how many days each were present at the facility for the month: </a:t>
          </a:r>
        </a:p>
        <a:p>
          <a:pPr algn="l"/>
          <a:endParaRPr lang="en-US" sz="20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  <a:p>
          <a:pPr algn="l"/>
          <a:r>
            <a:rPr lang="en-US" sz="2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- Resident 1: 30 days </a:t>
          </a:r>
        </a:p>
        <a:p>
          <a:pPr algn="l"/>
          <a:r>
            <a:rPr lang="en-US" sz="2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- Resident 2: 8 days</a:t>
          </a:r>
        </a:p>
        <a:p>
          <a:pPr algn="l"/>
          <a:r>
            <a:rPr lang="en-US" sz="2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- Resident 3: 22 days</a:t>
          </a:r>
        </a:p>
        <a:p>
          <a:pPr algn="l"/>
          <a:r>
            <a:rPr lang="en-US" sz="2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- Total resident days = 30 + 8 + 22 = 60 resident days</a:t>
          </a:r>
          <a:endParaRPr lang="en-US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 editAs="oneCell">
    <xdr:from>
      <xdr:col>0</xdr:col>
      <xdr:colOff>0</xdr:colOff>
      <xdr:row>1</xdr:row>
      <xdr:rowOff>0</xdr:rowOff>
    </xdr:from>
    <xdr:to>
      <xdr:col>1</xdr:col>
      <xdr:colOff>1538559</xdr:colOff>
      <xdr:row>2</xdr:row>
      <xdr:rowOff>175260</xdr:rowOff>
    </xdr:to>
    <xdr:pic>
      <xdr:nvPicPr>
        <xdr:cNvPr id="2" name="Picture 1" descr="Minnesota Department of Health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2548209" cy="36576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6850</xdr:colOff>
      <xdr:row>2</xdr:row>
      <xdr:rowOff>175260</xdr:rowOff>
    </xdr:to>
    <xdr:pic>
      <xdr:nvPicPr>
        <xdr:cNvPr id="5" name="Picture 4" descr="ICAR: Infection Control Assessment and Response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0900" y="190500"/>
          <a:ext cx="616450" cy="3657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9527</xdr:colOff>
      <xdr:row>36</xdr:row>
      <xdr:rowOff>9524</xdr:rowOff>
    </xdr:from>
    <xdr:to>
      <xdr:col>9</xdr:col>
      <xdr:colOff>57151</xdr:colOff>
      <xdr:row>52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</xdr:colOff>
      <xdr:row>19</xdr:row>
      <xdr:rowOff>0</xdr:rowOff>
    </xdr:from>
    <xdr:to>
      <xdr:col>8</xdr:col>
      <xdr:colOff>342900</xdr:colOff>
      <xdr:row>34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257175</xdr:colOff>
      <xdr:row>36</xdr:row>
      <xdr:rowOff>0</xdr:rowOff>
    </xdr:from>
    <xdr:to>
      <xdr:col>17</xdr:col>
      <xdr:colOff>723900</xdr:colOff>
      <xdr:row>52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542924</xdr:colOff>
      <xdr:row>18</xdr:row>
      <xdr:rowOff>180975</xdr:rowOff>
    </xdr:from>
    <xdr:to>
      <xdr:col>26</xdr:col>
      <xdr:colOff>9524</xdr:colOff>
      <xdr:row>35</xdr:row>
      <xdr:rowOff>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942977</xdr:colOff>
      <xdr:row>36</xdr:row>
      <xdr:rowOff>9525</xdr:rowOff>
    </xdr:from>
    <xdr:to>
      <xdr:col>26</xdr:col>
      <xdr:colOff>1</xdr:colOff>
      <xdr:row>59</xdr:row>
      <xdr:rowOff>104775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1</xdr:row>
      <xdr:rowOff>0</xdr:rowOff>
    </xdr:from>
    <xdr:to>
      <xdr:col>3</xdr:col>
      <xdr:colOff>109809</xdr:colOff>
      <xdr:row>2</xdr:row>
      <xdr:rowOff>175260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2548209" cy="36576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616450</xdr:colOff>
      <xdr:row>2</xdr:row>
      <xdr:rowOff>175260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100-000008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6600" y="190500"/>
          <a:ext cx="616450" cy="36576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Days_Present" displayName="Days_Present" ref="A6:B18" totalsRowShown="0" headerRowDxfId="556" headerRowBorderDxfId="555" tableBorderDxfId="554" totalsRowBorderDxfId="553">
  <tableColumns count="2">
    <tableColumn id="1" xr3:uid="{00000000-0010-0000-0000-000001000000}" name="Month" dataDxfId="552"/>
    <tableColumn id="2" xr3:uid="{00000000-0010-0000-0000-000002000000}" name="Resident Days Present per Month" dataDxfId="551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9000000}" name="Tracking_Table131619222932" displayName="Tracking_Table131619222932" ref="A2:AN550" totalsRowShown="0" headerRowDxfId="271" dataDxfId="269" headerRowBorderDxfId="270">
  <autoFilter ref="A2:AN550" xr:uid="{00000000-0009-0000-0100-00001F000000}"/>
  <tableColumns count="40">
    <tableColumn id="1" xr3:uid="{00000000-0010-0000-0900-000001000000}" name="Unit Name" dataDxfId="268"/>
    <tableColumn id="2" xr3:uid="{00000000-0010-0000-0900-000002000000}" name="Resident Name" dataDxfId="267"/>
    <tableColumn id="3" xr3:uid="{00000000-0010-0000-0900-000003000000}" name="Room #" dataDxfId="266"/>
    <tableColumn id="4" xr3:uid="{00000000-0010-0000-0900-000004000000}" name="Admit Date" dataDxfId="265"/>
    <tableColumn id="25" xr3:uid="{00000000-0010-0000-0900-000019000000}" name="Existing Infection from Previous Month(s)? Yes/No" dataDxfId="264"/>
    <tableColumn id="5" xr3:uid="{00000000-0010-0000-0900-000005000000}" name="Infection type" dataDxfId="263"/>
    <tableColumn id="6" xr3:uid="{00000000-0010-0000-0900-000006000000}" name="Body System of Infection" dataDxfId="262">
      <calculatedColumnFormula>IFERROR(VLOOKUP(F3,Lookups!$D$2:$E$20,2,FALSE),"")</calculatedColumnFormula>
    </tableColumn>
    <tableColumn id="7" xr3:uid="{00000000-0010-0000-0900-000007000000}" name="Surveillance definition met? Yes/No" dataDxfId="261"/>
    <tableColumn id="11" xr3:uid="{00000000-0010-0000-0900-00000B000000}" name="Symptom(s)" dataDxfId="260"/>
    <tableColumn id="12" xr3:uid="{00000000-0010-0000-0900-00000C000000}" name="Onset Date" dataDxfId="259"/>
    <tableColumn id="13" xr3:uid="{00000000-0010-0000-0900-00000D000000}" name="Device Type(s)" dataDxfId="258"/>
    <tableColumn id="14" xr3:uid="{00000000-0010-0000-0900-00000E000000}" name="Date(s) of Insertion" dataDxfId="257"/>
    <tableColumn id="15" xr3:uid="{00000000-0010-0000-0900-00000F000000}" name="Date(s) of Removal " dataDxfId="256"/>
    <tableColumn id="16" xr3:uid="{00000000-0010-0000-0900-000010000000}" name="Device Days" dataDxfId="255">
      <calculatedColumnFormula>IF(OR(ISBLANK(L3),ISBLANK(M3)),"",(M3-L3)+1)</calculatedColumnFormula>
    </tableColumn>
    <tableColumn id="17" xr3:uid="{00000000-0010-0000-0900-000011000000}" name="Infection Risk Factors" dataDxfId="254"/>
    <tableColumn id="18" xr3:uid="{00000000-0010-0000-0900-000012000000}" name="Diagnostic Performed? Yes/No" dataDxfId="253"/>
    <tableColumn id="19" xr3:uid="{00000000-0010-0000-0900-000013000000}" name="Test Date" dataDxfId="252"/>
    <tableColumn id="20" xr3:uid="{00000000-0010-0000-0900-000014000000}" name="Type of Test" dataDxfId="251"/>
    <tableColumn id="21" xr3:uid="{00000000-0010-0000-0900-000015000000}" name="Specimen Source" dataDxfId="250"/>
    <tableColumn id="22" xr3:uid="{00000000-0010-0000-0900-000016000000}" name="Results (Organism colony counts for urine)" dataDxfId="249"/>
    <tableColumn id="23" xr3:uid="{00000000-0010-0000-0900-000017000000}" name="Antibiotic Resistant Organism? Yes/No" dataDxfId="248"/>
    <tableColumn id="24" xr3:uid="{00000000-0010-0000-0900-000018000000}" name="If Yes, Specify:" dataDxfId="247"/>
    <tableColumn id="26" xr3:uid="{00000000-0010-0000-0900-00001A000000}" name="Antibiotic Name" dataDxfId="246"/>
    <tableColumn id="63" xr3:uid="{00000000-0010-0000-0900-00003F000000}" name="Class" dataDxfId="245">
      <calculatedColumnFormula>IFERROR(VLOOKUP(W3,Lookups!$G$2:$H$83,2,FALSE),"")</calculatedColumnFormula>
    </tableColumn>
    <tableColumn id="54" xr3:uid="{00000000-0010-0000-0900-000036000000}" name="Dose" dataDxfId="244"/>
    <tableColumn id="55" xr3:uid="{00000000-0010-0000-0900-000037000000}" name="Route" dataDxfId="243"/>
    <tableColumn id="56" xr3:uid="{00000000-0010-0000-0900-000038000000}" name="Frequency" dataDxfId="242"/>
    <tableColumn id="27" xr3:uid="{00000000-0010-0000-0900-00001B000000}" name="Provider" dataDxfId="241"/>
    <tableColumn id="28" xr3:uid="{00000000-0010-0000-0900-00001C000000}" name="Antimicrobial RX Origin" dataDxfId="240"/>
    <tableColumn id="29" xr3:uid="{00000000-0010-0000-0900-00001D000000}" name="Antibiotic Start Date" dataDxfId="239"/>
    <tableColumn id="30" xr3:uid="{00000000-0010-0000-0900-00001E000000}" name="Antibiotic End Date" dataDxfId="238"/>
    <tableColumn id="31" xr3:uid="{00000000-0010-0000-0900-00001F000000}" name="Total Days of Therapy " dataDxfId="237">
      <calculatedColumnFormula>IF(OR(ISBLANK(AD3),ISBLANK(AE3)),"",(AE3-AD3)+1)</calculatedColumnFormula>
    </tableColumn>
    <tableColumn id="32" xr3:uid="{00000000-0010-0000-0900-000020000000}" name="Meets Criteria? Yes/No" dataDxfId="236"/>
    <tableColumn id="33" xr3:uid="{00000000-0010-0000-0900-000021000000}" name="Antibiotic Reassessment (Antibiotic &quot;Time outs&quot;) Performed? Yes/No" dataDxfId="235"/>
    <tableColumn id="9" xr3:uid="{00000000-0010-0000-0900-000009000000}" name="Other Antimicrobials Prescribed Name" dataDxfId="234"/>
    <tableColumn id="8" xr3:uid="{00000000-0010-0000-0900-000008000000}" name="Other Antimicrobials Prescribed Class" dataDxfId="233">
      <calculatedColumnFormula>IFERROR(VLOOKUP(AI3,Lookups!$W$2:$X$24,2,FALSE),"")</calculatedColumnFormula>
    </tableColumn>
    <tableColumn id="51" xr3:uid="{00000000-0010-0000-0900-000033000000}" name="Transmission-based Precautions required? Yes/No " dataDxfId="232"/>
    <tableColumn id="52" xr3:uid="{00000000-0010-0000-0900-000034000000}" name="If Yes, Specify" dataDxfId="231"/>
    <tableColumn id="53" xr3:uid="{00000000-0010-0000-0900-000035000000}" name="Date Symptoms Resolved " dataDxfId="230"/>
    <tableColumn id="10" xr3:uid="{54E4B844-C84B-4E0E-8DC8-4A67582271F4}" name="Comments" dataDxfId="229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0A000000}" name="Tracking_Table13161922293235" displayName="Tracking_Table13161922293235" ref="A2:AN550" totalsRowShown="0" headerRowDxfId="228" dataDxfId="226" headerRowBorderDxfId="227">
  <autoFilter ref="A2:AN550" xr:uid="{00000000-0009-0000-0100-000022000000}"/>
  <tableColumns count="40">
    <tableColumn id="1" xr3:uid="{00000000-0010-0000-0A00-000001000000}" name="Unit Name" dataDxfId="225"/>
    <tableColumn id="2" xr3:uid="{00000000-0010-0000-0A00-000002000000}" name="Resident Name" dataDxfId="224"/>
    <tableColumn id="3" xr3:uid="{00000000-0010-0000-0A00-000003000000}" name="Room #" dataDxfId="223"/>
    <tableColumn id="4" xr3:uid="{00000000-0010-0000-0A00-000004000000}" name="Admit Date" dataDxfId="222"/>
    <tableColumn id="25" xr3:uid="{00000000-0010-0000-0A00-000019000000}" name="Existing Infection from Previous Month(s)? Yes/No" dataDxfId="221"/>
    <tableColumn id="5" xr3:uid="{00000000-0010-0000-0A00-000005000000}" name="Infection type" dataDxfId="220"/>
    <tableColumn id="6" xr3:uid="{00000000-0010-0000-0A00-000006000000}" name="Body System of Infection" dataDxfId="219">
      <calculatedColumnFormula>IFERROR(VLOOKUP(F3,Lookups!$D$2:$E$20,2,FALSE),"")</calculatedColumnFormula>
    </tableColumn>
    <tableColumn id="7" xr3:uid="{00000000-0010-0000-0A00-000007000000}" name="Surveillance definition met? Yes/No" dataDxfId="218"/>
    <tableColumn id="11" xr3:uid="{00000000-0010-0000-0A00-00000B000000}" name="Symptom(s)" dataDxfId="217"/>
    <tableColumn id="12" xr3:uid="{00000000-0010-0000-0A00-00000C000000}" name="Onset Date" dataDxfId="216"/>
    <tableColumn id="13" xr3:uid="{00000000-0010-0000-0A00-00000D000000}" name="Device Type(s)" dataDxfId="215"/>
    <tableColumn id="14" xr3:uid="{00000000-0010-0000-0A00-00000E000000}" name="Date(s) of Insertion" dataDxfId="214"/>
    <tableColumn id="15" xr3:uid="{00000000-0010-0000-0A00-00000F000000}" name="Date(s) of Removal " dataDxfId="213"/>
    <tableColumn id="16" xr3:uid="{00000000-0010-0000-0A00-000010000000}" name="Device Days" dataDxfId="212">
      <calculatedColumnFormula>IF(OR(ISBLANK(L3),ISBLANK(M3)),"",(M3-L3)+1)</calculatedColumnFormula>
    </tableColumn>
    <tableColumn id="17" xr3:uid="{00000000-0010-0000-0A00-000011000000}" name="Infection Risk Factors" dataDxfId="211"/>
    <tableColumn id="18" xr3:uid="{00000000-0010-0000-0A00-000012000000}" name="Diagnostic Performed? Yes/No" dataDxfId="210"/>
    <tableColumn id="19" xr3:uid="{00000000-0010-0000-0A00-000013000000}" name="Test Date" dataDxfId="209"/>
    <tableColumn id="20" xr3:uid="{00000000-0010-0000-0A00-000014000000}" name="Type of Test" dataDxfId="208"/>
    <tableColumn id="21" xr3:uid="{00000000-0010-0000-0A00-000015000000}" name="Specimen Source" dataDxfId="207"/>
    <tableColumn id="22" xr3:uid="{00000000-0010-0000-0A00-000016000000}" name="Results (Organism colony counts for urine)" dataDxfId="206"/>
    <tableColumn id="23" xr3:uid="{00000000-0010-0000-0A00-000017000000}" name="Antibiotic Resistant Organism? Yes/No" dataDxfId="205"/>
    <tableColumn id="24" xr3:uid="{00000000-0010-0000-0A00-000018000000}" name="If Yes, Specify:" dataDxfId="204"/>
    <tableColumn id="26" xr3:uid="{00000000-0010-0000-0A00-00001A000000}" name="Antibiotic Name" dataDxfId="203"/>
    <tableColumn id="63" xr3:uid="{00000000-0010-0000-0A00-00003F000000}" name="Class" dataDxfId="202">
      <calculatedColumnFormula>IFERROR(VLOOKUP(W3,Lookups!$G$2:$H$83,2,FALSE),"")</calculatedColumnFormula>
    </tableColumn>
    <tableColumn id="54" xr3:uid="{00000000-0010-0000-0A00-000036000000}" name="Dose" dataDxfId="201"/>
    <tableColumn id="55" xr3:uid="{00000000-0010-0000-0A00-000037000000}" name="Route" dataDxfId="200"/>
    <tableColumn id="56" xr3:uid="{00000000-0010-0000-0A00-000038000000}" name="Frequency" dataDxfId="199"/>
    <tableColumn id="27" xr3:uid="{00000000-0010-0000-0A00-00001B000000}" name="Provider" dataDxfId="198"/>
    <tableColumn id="28" xr3:uid="{00000000-0010-0000-0A00-00001C000000}" name="Antimicrobial RX Origin" dataDxfId="197"/>
    <tableColumn id="29" xr3:uid="{00000000-0010-0000-0A00-00001D000000}" name="Antibiotic Start Date" dataDxfId="196"/>
    <tableColumn id="30" xr3:uid="{00000000-0010-0000-0A00-00001E000000}" name="Antibiotic End Date" dataDxfId="195"/>
    <tableColumn id="31" xr3:uid="{00000000-0010-0000-0A00-00001F000000}" name="Total Days of Therapy " dataDxfId="194">
      <calculatedColumnFormula>IF(OR(ISBLANK(AD3),ISBLANK(AE3)),"",(AE3-AD3)+1)</calculatedColumnFormula>
    </tableColumn>
    <tableColumn id="32" xr3:uid="{00000000-0010-0000-0A00-000020000000}" name="Meets Criteria? Yes/No" dataDxfId="193"/>
    <tableColumn id="33" xr3:uid="{00000000-0010-0000-0A00-000021000000}" name="Antibiotic Reassessment (Antibiotic &quot;Time outs&quot;) Performed? Yes/No" dataDxfId="192"/>
    <tableColumn id="9" xr3:uid="{00000000-0010-0000-0A00-000009000000}" name="Other Antimicrobials Prescribed Name" dataDxfId="191"/>
    <tableColumn id="8" xr3:uid="{00000000-0010-0000-0A00-000008000000}" name="Other Antimicrobials Prescribed Class" dataDxfId="190">
      <calculatedColumnFormula>IFERROR(VLOOKUP(AI3,Lookups!$W$2:$X$24,2,FALSE),"")</calculatedColumnFormula>
    </tableColumn>
    <tableColumn id="51" xr3:uid="{00000000-0010-0000-0A00-000033000000}" name="Transmission-based Precautions required? Yes/No " dataDxfId="189"/>
    <tableColumn id="52" xr3:uid="{00000000-0010-0000-0A00-000034000000}" name="If Yes, Specify" dataDxfId="188"/>
    <tableColumn id="53" xr3:uid="{00000000-0010-0000-0A00-000035000000}" name="Date Symptoms Resolved " dataDxfId="187"/>
    <tableColumn id="10" xr3:uid="{EA12AD02-F29B-46D7-B052-95F8EA5F6743}" name="Comments" dataDxfId="186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0B000000}" name="Tracking_Table1316192229323536" displayName="Tracking_Table1316192229323536" ref="A2:AN550" totalsRowShown="0" headerRowDxfId="185" dataDxfId="183" headerRowBorderDxfId="184">
  <autoFilter ref="A2:AN550" xr:uid="{00000000-0009-0000-0100-000023000000}"/>
  <tableColumns count="40">
    <tableColumn id="1" xr3:uid="{00000000-0010-0000-0B00-000001000000}" name="Unit Name" dataDxfId="182"/>
    <tableColumn id="2" xr3:uid="{00000000-0010-0000-0B00-000002000000}" name="Resident Name" dataDxfId="181"/>
    <tableColumn id="3" xr3:uid="{00000000-0010-0000-0B00-000003000000}" name="Room #" dataDxfId="180"/>
    <tableColumn id="4" xr3:uid="{00000000-0010-0000-0B00-000004000000}" name="Admit Date" dataDxfId="179"/>
    <tableColumn id="25" xr3:uid="{00000000-0010-0000-0B00-000019000000}" name="Existing Infection from Previous Month(s)? Yes/No" dataDxfId="178"/>
    <tableColumn id="5" xr3:uid="{00000000-0010-0000-0B00-000005000000}" name="Infection type" dataDxfId="177"/>
    <tableColumn id="6" xr3:uid="{00000000-0010-0000-0B00-000006000000}" name="Body System of Infection" dataDxfId="176">
      <calculatedColumnFormula>IFERROR(VLOOKUP(F3,Lookups!$D$2:$E$20,2,FALSE),"")</calculatedColumnFormula>
    </tableColumn>
    <tableColumn id="7" xr3:uid="{00000000-0010-0000-0B00-000007000000}" name="Surveillance definition met? Yes/No" dataDxfId="175"/>
    <tableColumn id="11" xr3:uid="{00000000-0010-0000-0B00-00000B000000}" name="Symptom(s)" dataDxfId="174"/>
    <tableColumn id="12" xr3:uid="{00000000-0010-0000-0B00-00000C000000}" name="Onset Date" dataDxfId="173"/>
    <tableColumn id="13" xr3:uid="{00000000-0010-0000-0B00-00000D000000}" name="Device Type(s)" dataDxfId="172"/>
    <tableColumn id="14" xr3:uid="{00000000-0010-0000-0B00-00000E000000}" name="Date(s) of Insertion" dataDxfId="171"/>
    <tableColumn id="15" xr3:uid="{00000000-0010-0000-0B00-00000F000000}" name="Date(s) of Removal " dataDxfId="170"/>
    <tableColumn id="16" xr3:uid="{00000000-0010-0000-0B00-000010000000}" name="Device Days" dataDxfId="169">
      <calculatedColumnFormula>IF(OR(ISBLANK(L3),ISBLANK(M3)),"",(M3-L3)+1)</calculatedColumnFormula>
    </tableColumn>
    <tableColumn id="17" xr3:uid="{00000000-0010-0000-0B00-000011000000}" name="Infection Risk Factors" dataDxfId="168"/>
    <tableColumn id="18" xr3:uid="{00000000-0010-0000-0B00-000012000000}" name="Diagnostic Performed? Yes/No" dataDxfId="167"/>
    <tableColumn id="19" xr3:uid="{00000000-0010-0000-0B00-000013000000}" name="Test Date" dataDxfId="166"/>
    <tableColumn id="20" xr3:uid="{00000000-0010-0000-0B00-000014000000}" name="Type of Test" dataDxfId="165"/>
    <tableColumn id="21" xr3:uid="{00000000-0010-0000-0B00-000015000000}" name="Specimen Source" dataDxfId="164"/>
    <tableColumn id="22" xr3:uid="{00000000-0010-0000-0B00-000016000000}" name="Results (Organism colony counts for urine)" dataDxfId="163"/>
    <tableColumn id="23" xr3:uid="{00000000-0010-0000-0B00-000017000000}" name="Antibiotic Resistant Organism? Yes/No" dataDxfId="162"/>
    <tableColumn id="24" xr3:uid="{00000000-0010-0000-0B00-000018000000}" name="If Yes, Specify:" dataDxfId="161"/>
    <tableColumn id="26" xr3:uid="{00000000-0010-0000-0B00-00001A000000}" name="Antibiotic Name" dataDxfId="160"/>
    <tableColumn id="63" xr3:uid="{00000000-0010-0000-0B00-00003F000000}" name="Class" dataDxfId="159">
      <calculatedColumnFormula>IFERROR(VLOOKUP(W3,Lookups!$G$2:$H$83,2,FALSE),"")</calculatedColumnFormula>
    </tableColumn>
    <tableColumn id="54" xr3:uid="{00000000-0010-0000-0B00-000036000000}" name="Dose" dataDxfId="158"/>
    <tableColumn id="55" xr3:uid="{00000000-0010-0000-0B00-000037000000}" name="Route" dataDxfId="157"/>
    <tableColumn id="56" xr3:uid="{00000000-0010-0000-0B00-000038000000}" name="Frequency" dataDxfId="156"/>
    <tableColumn id="27" xr3:uid="{00000000-0010-0000-0B00-00001B000000}" name="Provider" dataDxfId="155"/>
    <tableColumn id="28" xr3:uid="{00000000-0010-0000-0B00-00001C000000}" name="Antimicrobial RX Origin" dataDxfId="154"/>
    <tableColumn id="29" xr3:uid="{00000000-0010-0000-0B00-00001D000000}" name="Antibiotic Start Date" dataDxfId="153"/>
    <tableColumn id="30" xr3:uid="{00000000-0010-0000-0B00-00001E000000}" name="Antibiotic End Date" dataDxfId="152"/>
    <tableColumn id="31" xr3:uid="{00000000-0010-0000-0B00-00001F000000}" name="Total Days of Therapy " dataDxfId="151">
      <calculatedColumnFormula>IF(OR(ISBLANK(AD3),ISBLANK(AE3)),"",(AE3-AD3)+1)</calculatedColumnFormula>
    </tableColumn>
    <tableColumn id="32" xr3:uid="{00000000-0010-0000-0B00-000020000000}" name="Meets Criteria? Yes/No" dataDxfId="150"/>
    <tableColumn id="33" xr3:uid="{00000000-0010-0000-0B00-000021000000}" name="Antibiotic Reassessment (Antibiotic &quot;Time outs&quot;) Performed? Yes/No" dataDxfId="149"/>
    <tableColumn id="9" xr3:uid="{00000000-0010-0000-0B00-000009000000}" name="Other Antimicrobials Prescribed Name" dataDxfId="148"/>
    <tableColumn id="8" xr3:uid="{00000000-0010-0000-0B00-000008000000}" name="Other Antimicrobials Prescribed Class" dataDxfId="147">
      <calculatedColumnFormula>IFERROR(VLOOKUP(AI3,Lookups!$W$2:$X$24,2,FALSE),"")</calculatedColumnFormula>
    </tableColumn>
    <tableColumn id="51" xr3:uid="{00000000-0010-0000-0B00-000033000000}" name="Transmission-based Precautions required? Yes/No " dataDxfId="146"/>
    <tableColumn id="52" xr3:uid="{00000000-0010-0000-0B00-000034000000}" name="If Yes, Specify" dataDxfId="145"/>
    <tableColumn id="53" xr3:uid="{00000000-0010-0000-0B00-000035000000}" name="Date Symptoms Resolved " dataDxfId="144"/>
    <tableColumn id="10" xr3:uid="{8BA33A95-FF9E-4B47-B80D-B1D2A3F27771}" name="Comments" dataDxfId="143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racking_Table131619222932353638" displayName="Tracking_Table131619222932353638" ref="A2:AN550" totalsRowShown="0" headerRowDxfId="142" dataDxfId="140" headerRowBorderDxfId="141">
  <autoFilter ref="A2:AN550" xr:uid="{00000000-0009-0000-0100-000025000000}"/>
  <tableColumns count="40">
    <tableColumn id="1" xr3:uid="{00000000-0010-0000-0C00-000001000000}" name="Unit Name" dataDxfId="139"/>
    <tableColumn id="2" xr3:uid="{00000000-0010-0000-0C00-000002000000}" name="Resident Name" dataDxfId="138"/>
    <tableColumn id="3" xr3:uid="{00000000-0010-0000-0C00-000003000000}" name="Room #" dataDxfId="137"/>
    <tableColumn id="4" xr3:uid="{00000000-0010-0000-0C00-000004000000}" name="Admit Date" dataDxfId="136"/>
    <tableColumn id="25" xr3:uid="{00000000-0010-0000-0C00-000019000000}" name="Existing Infection from Previous Month(s)? Yes/No" dataDxfId="135"/>
    <tableColumn id="5" xr3:uid="{00000000-0010-0000-0C00-000005000000}" name="Infection type" dataDxfId="134"/>
    <tableColumn id="6" xr3:uid="{00000000-0010-0000-0C00-000006000000}" name="Body System of Infection" dataDxfId="133">
      <calculatedColumnFormula>IFERROR(VLOOKUP(F3,Lookups!$D$2:$E$20,2,FALSE),"")</calculatedColumnFormula>
    </tableColumn>
    <tableColumn id="7" xr3:uid="{00000000-0010-0000-0C00-000007000000}" name="Surveillance definition met? Yes/No" dataDxfId="132"/>
    <tableColumn id="11" xr3:uid="{00000000-0010-0000-0C00-00000B000000}" name="Symptom(s)" dataDxfId="131"/>
    <tableColumn id="12" xr3:uid="{00000000-0010-0000-0C00-00000C000000}" name="Onset Date" dataDxfId="130"/>
    <tableColumn id="13" xr3:uid="{00000000-0010-0000-0C00-00000D000000}" name="Device Type(s)" dataDxfId="129"/>
    <tableColumn id="14" xr3:uid="{00000000-0010-0000-0C00-00000E000000}" name="Date(s) of Insertion" dataDxfId="128"/>
    <tableColumn id="15" xr3:uid="{00000000-0010-0000-0C00-00000F000000}" name="Date(s) of Removal " dataDxfId="127"/>
    <tableColumn id="16" xr3:uid="{00000000-0010-0000-0C00-000010000000}" name="Device Days" dataDxfId="126">
      <calculatedColumnFormula>IF(OR(ISBLANK(L3),ISBLANK(M3)),"",(M3-L3)+1)</calculatedColumnFormula>
    </tableColumn>
    <tableColumn id="17" xr3:uid="{00000000-0010-0000-0C00-000011000000}" name="Infection Risk Factors" dataDxfId="125"/>
    <tableColumn id="18" xr3:uid="{00000000-0010-0000-0C00-000012000000}" name="Diagnostic Performed? Yes/No" dataDxfId="124"/>
    <tableColumn id="19" xr3:uid="{00000000-0010-0000-0C00-000013000000}" name="Test Date" dataDxfId="123"/>
    <tableColumn id="20" xr3:uid="{00000000-0010-0000-0C00-000014000000}" name="Type of Test" dataDxfId="122"/>
    <tableColumn id="21" xr3:uid="{00000000-0010-0000-0C00-000015000000}" name="Specimen Source" dataDxfId="121"/>
    <tableColumn id="22" xr3:uid="{00000000-0010-0000-0C00-000016000000}" name="Results (Organism colony counts for urine)" dataDxfId="120"/>
    <tableColumn id="23" xr3:uid="{00000000-0010-0000-0C00-000017000000}" name="Antibiotic Resistant Organism? Yes/No" dataDxfId="119"/>
    <tableColumn id="24" xr3:uid="{00000000-0010-0000-0C00-000018000000}" name="If Yes, Specify:" dataDxfId="118"/>
    <tableColumn id="26" xr3:uid="{00000000-0010-0000-0C00-00001A000000}" name="Antibiotic Name" dataDxfId="117"/>
    <tableColumn id="63" xr3:uid="{00000000-0010-0000-0C00-00003F000000}" name="Class" dataDxfId="116">
      <calculatedColumnFormula>IFERROR(VLOOKUP(W3,Lookups!$G$2:$H$83,2,FALSE),"")</calculatedColumnFormula>
    </tableColumn>
    <tableColumn id="54" xr3:uid="{00000000-0010-0000-0C00-000036000000}" name="Dose" dataDxfId="115"/>
    <tableColumn id="55" xr3:uid="{00000000-0010-0000-0C00-000037000000}" name="Route" dataDxfId="114"/>
    <tableColumn id="56" xr3:uid="{00000000-0010-0000-0C00-000038000000}" name="Frequency" dataDxfId="113"/>
    <tableColumn id="27" xr3:uid="{00000000-0010-0000-0C00-00001B000000}" name="Provider" dataDxfId="112"/>
    <tableColumn id="28" xr3:uid="{00000000-0010-0000-0C00-00001C000000}" name="Antimicrobial RX Origin" dataDxfId="111"/>
    <tableColumn id="29" xr3:uid="{00000000-0010-0000-0C00-00001D000000}" name="Antibiotic Start Date" dataDxfId="110"/>
    <tableColumn id="30" xr3:uid="{00000000-0010-0000-0C00-00001E000000}" name="Antibiotic End Date" dataDxfId="109"/>
    <tableColumn id="31" xr3:uid="{00000000-0010-0000-0C00-00001F000000}" name="Total Days of Therapy " dataDxfId="108">
      <calculatedColumnFormula>IF(OR(ISBLANK(AD3),ISBLANK(AE3)),"",(AE3-AD3)+1)</calculatedColumnFormula>
    </tableColumn>
    <tableColumn id="32" xr3:uid="{00000000-0010-0000-0C00-000020000000}" name="Meets Criteria? Yes/No" dataDxfId="107"/>
    <tableColumn id="33" xr3:uid="{00000000-0010-0000-0C00-000021000000}" name="Antibiotic Reassessment (Antibiotic &quot;Time outs&quot;) Performed? Yes/No" dataDxfId="106"/>
    <tableColumn id="9" xr3:uid="{00000000-0010-0000-0C00-000009000000}" name="Other Antimicrobials Prescribed Name" dataDxfId="105"/>
    <tableColumn id="8" xr3:uid="{00000000-0010-0000-0C00-000008000000}" name="Other Antimicrobials Prescribed Class" dataDxfId="104">
      <calculatedColumnFormula>IFERROR(VLOOKUP(AI3,Lookups!$W$2:$X$24,2,FALSE),"")</calculatedColumnFormula>
    </tableColumn>
    <tableColumn id="51" xr3:uid="{00000000-0010-0000-0C00-000033000000}" name="Transmission-based Precautions required? Yes/No " dataDxfId="103"/>
    <tableColumn id="52" xr3:uid="{00000000-0010-0000-0C00-000034000000}" name="If Yes, Specify" dataDxfId="102"/>
    <tableColumn id="53" xr3:uid="{00000000-0010-0000-0C00-000035000000}" name="Date Symptoms Resolved " dataDxfId="101"/>
    <tableColumn id="10" xr3:uid="{32EBA5CD-B6A1-4998-B8D0-591EDEF85036}" name="Comments" dataDxfId="100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D000000}" name="Tracking_Table13161922293235363840" displayName="Tracking_Table13161922293235363840" ref="A2:AN550" totalsRowShown="0" headerRowDxfId="99" dataDxfId="97" headerRowBorderDxfId="98">
  <autoFilter ref="A2:AN550" xr:uid="{00000000-0009-0000-0100-000027000000}"/>
  <tableColumns count="40">
    <tableColumn id="1" xr3:uid="{00000000-0010-0000-0D00-000001000000}" name="Unit Name" dataDxfId="96"/>
    <tableColumn id="2" xr3:uid="{00000000-0010-0000-0D00-000002000000}" name="Resident Name" dataDxfId="95"/>
    <tableColumn id="3" xr3:uid="{00000000-0010-0000-0D00-000003000000}" name="Room #" dataDxfId="94"/>
    <tableColumn id="4" xr3:uid="{00000000-0010-0000-0D00-000004000000}" name="Admit Date" dataDxfId="93"/>
    <tableColumn id="25" xr3:uid="{00000000-0010-0000-0D00-000019000000}" name="Existing Infection from Previous Month(s)? Yes/No" dataDxfId="92"/>
    <tableColumn id="5" xr3:uid="{00000000-0010-0000-0D00-000005000000}" name="Infection type" dataDxfId="91"/>
    <tableColumn id="6" xr3:uid="{00000000-0010-0000-0D00-000006000000}" name="Body System of Infection" dataDxfId="90">
      <calculatedColumnFormula>IFERROR(VLOOKUP(F3,Lookups!$D$2:$E$20,2,FALSE),"")</calculatedColumnFormula>
    </tableColumn>
    <tableColumn id="7" xr3:uid="{00000000-0010-0000-0D00-000007000000}" name="Surveillance definition met? Yes/No" dataDxfId="89"/>
    <tableColumn id="11" xr3:uid="{00000000-0010-0000-0D00-00000B000000}" name="Symptom(s)" dataDxfId="88"/>
    <tableColumn id="12" xr3:uid="{00000000-0010-0000-0D00-00000C000000}" name="Onset Date" dataDxfId="87"/>
    <tableColumn id="13" xr3:uid="{00000000-0010-0000-0D00-00000D000000}" name="Device Type(s)" dataDxfId="86"/>
    <tableColumn id="14" xr3:uid="{00000000-0010-0000-0D00-00000E000000}" name="Date(s) of Insertion" dataDxfId="85"/>
    <tableColumn id="15" xr3:uid="{00000000-0010-0000-0D00-00000F000000}" name="Date(s) of Removal " dataDxfId="84"/>
    <tableColumn id="16" xr3:uid="{00000000-0010-0000-0D00-000010000000}" name="Device Days" dataDxfId="83">
      <calculatedColumnFormula>IF(OR(ISBLANK(L3),ISBLANK(M3)),"",(M3-L3)+1)</calculatedColumnFormula>
    </tableColumn>
    <tableColumn id="17" xr3:uid="{00000000-0010-0000-0D00-000011000000}" name="Infection Risk Factors" dataDxfId="82"/>
    <tableColumn id="18" xr3:uid="{00000000-0010-0000-0D00-000012000000}" name="Diagnostic Performed? Yes/No" dataDxfId="81"/>
    <tableColumn id="19" xr3:uid="{00000000-0010-0000-0D00-000013000000}" name="Test Date" dataDxfId="80"/>
    <tableColumn id="20" xr3:uid="{00000000-0010-0000-0D00-000014000000}" name="Type of Test" dataDxfId="79"/>
    <tableColumn id="21" xr3:uid="{00000000-0010-0000-0D00-000015000000}" name="Specimen Source" dataDxfId="78"/>
    <tableColumn id="22" xr3:uid="{00000000-0010-0000-0D00-000016000000}" name="Results (Organism colony counts for urine)" dataDxfId="77"/>
    <tableColumn id="23" xr3:uid="{00000000-0010-0000-0D00-000017000000}" name="Antibiotic Resistant Organism? Yes/No" dataDxfId="76"/>
    <tableColumn id="24" xr3:uid="{00000000-0010-0000-0D00-000018000000}" name="If Yes, Specify:" dataDxfId="75"/>
    <tableColumn id="26" xr3:uid="{00000000-0010-0000-0D00-00001A000000}" name="Antibiotic Name" dataDxfId="74"/>
    <tableColumn id="63" xr3:uid="{00000000-0010-0000-0D00-00003F000000}" name="Class" dataDxfId="73">
      <calculatedColumnFormula>IFERROR(VLOOKUP(W3,Lookups!$G$2:$H$83,2,FALSE),"")</calculatedColumnFormula>
    </tableColumn>
    <tableColumn id="54" xr3:uid="{00000000-0010-0000-0D00-000036000000}" name="Dose" dataDxfId="72"/>
    <tableColumn id="55" xr3:uid="{00000000-0010-0000-0D00-000037000000}" name="Route" dataDxfId="71"/>
    <tableColumn id="56" xr3:uid="{00000000-0010-0000-0D00-000038000000}" name="Frequency" dataDxfId="70"/>
    <tableColumn id="27" xr3:uid="{00000000-0010-0000-0D00-00001B000000}" name="Provider" dataDxfId="69"/>
    <tableColumn id="28" xr3:uid="{00000000-0010-0000-0D00-00001C000000}" name="Antimicrobial RX Origin" dataDxfId="68"/>
    <tableColumn id="29" xr3:uid="{00000000-0010-0000-0D00-00001D000000}" name="Antibiotic Start Date" dataDxfId="67"/>
    <tableColumn id="30" xr3:uid="{00000000-0010-0000-0D00-00001E000000}" name="Antibiotic End Date" dataDxfId="66"/>
    <tableColumn id="31" xr3:uid="{00000000-0010-0000-0D00-00001F000000}" name="Total Days of Therapy " dataDxfId="65">
      <calculatedColumnFormula>IF(OR(ISBLANK(AD3),ISBLANK(AE3)),"",(AE3-AD3)+1)</calculatedColumnFormula>
    </tableColumn>
    <tableColumn id="32" xr3:uid="{00000000-0010-0000-0D00-000020000000}" name="Meets Criteria? Yes/No" dataDxfId="64"/>
    <tableColumn id="33" xr3:uid="{00000000-0010-0000-0D00-000021000000}" name="Antibiotic Reassessment (Antibiotic &quot;Time outs&quot;) Performed? Yes/No" dataDxfId="63"/>
    <tableColumn id="9" xr3:uid="{00000000-0010-0000-0D00-000009000000}" name="Other Antimicrobials Prescribed Name" dataDxfId="62"/>
    <tableColumn id="8" xr3:uid="{00000000-0010-0000-0D00-000008000000}" name="Other Antimicrobials Prescribed Class" dataDxfId="61">
      <calculatedColumnFormula>IFERROR(VLOOKUP(AI3,Lookups!$W$2:$X$24,2,FALSE),"")</calculatedColumnFormula>
    </tableColumn>
    <tableColumn id="51" xr3:uid="{00000000-0010-0000-0D00-000033000000}" name="Transmission-based Precautions required? Yes/No " dataDxfId="60"/>
    <tableColumn id="52" xr3:uid="{00000000-0010-0000-0D00-000034000000}" name="If Yes, Specify" dataDxfId="59"/>
    <tableColumn id="53" xr3:uid="{00000000-0010-0000-0D00-000035000000}" name="Date Symptoms Resolved " dataDxfId="58"/>
    <tableColumn id="10" xr3:uid="{6974D6F7-1D03-4764-8F53-C5A76500D983}" name="Comments" dataDxfId="57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E000000}" name="Tracking_Table1316192229323536384041" displayName="Tracking_Table1316192229323536384041" ref="A2:AN550" totalsRowShown="0" headerRowDxfId="56" dataDxfId="54" headerRowBorderDxfId="55">
  <autoFilter ref="A2:AN550" xr:uid="{00000000-0009-0000-0100-000028000000}"/>
  <tableColumns count="40">
    <tableColumn id="1" xr3:uid="{00000000-0010-0000-0E00-000001000000}" name="Unit Name" dataDxfId="53"/>
    <tableColumn id="2" xr3:uid="{00000000-0010-0000-0E00-000002000000}" name="Resident Name" dataDxfId="52"/>
    <tableColumn id="3" xr3:uid="{00000000-0010-0000-0E00-000003000000}" name="Room #" dataDxfId="51"/>
    <tableColumn id="4" xr3:uid="{00000000-0010-0000-0E00-000004000000}" name="Admit Date" dataDxfId="50"/>
    <tableColumn id="25" xr3:uid="{00000000-0010-0000-0E00-000019000000}" name="Existing Infection from Previous Month(s)? Yes/No" dataDxfId="49"/>
    <tableColumn id="5" xr3:uid="{00000000-0010-0000-0E00-000005000000}" name="Infection type" dataDxfId="48"/>
    <tableColumn id="6" xr3:uid="{00000000-0010-0000-0E00-000006000000}" name="Body System of Infection" dataDxfId="47">
      <calculatedColumnFormula>IFERROR(VLOOKUP(F3,Lookups!$D$2:$E$20,2,FALSE),"")</calculatedColumnFormula>
    </tableColumn>
    <tableColumn id="7" xr3:uid="{00000000-0010-0000-0E00-000007000000}" name="Surveillance definition met? Yes/No" dataDxfId="46"/>
    <tableColumn id="11" xr3:uid="{00000000-0010-0000-0E00-00000B000000}" name="Symptom(s)" dataDxfId="45"/>
    <tableColumn id="12" xr3:uid="{00000000-0010-0000-0E00-00000C000000}" name="Onset Date" dataDxfId="44"/>
    <tableColumn id="13" xr3:uid="{00000000-0010-0000-0E00-00000D000000}" name="Device Type(s)" dataDxfId="43"/>
    <tableColumn id="14" xr3:uid="{00000000-0010-0000-0E00-00000E000000}" name="Date(s) of Insertion" dataDxfId="42"/>
    <tableColumn id="15" xr3:uid="{00000000-0010-0000-0E00-00000F000000}" name="Date(s) of Removal " dataDxfId="41"/>
    <tableColumn id="16" xr3:uid="{00000000-0010-0000-0E00-000010000000}" name="Device Days" dataDxfId="40">
      <calculatedColumnFormula>IF(OR(ISBLANK(L3),ISBLANK(M3)),"",(M3-L3)+1)</calculatedColumnFormula>
    </tableColumn>
    <tableColumn id="17" xr3:uid="{00000000-0010-0000-0E00-000011000000}" name="Infection Risk Factors" dataDxfId="39"/>
    <tableColumn id="18" xr3:uid="{00000000-0010-0000-0E00-000012000000}" name="Diagnostic Performed? Yes/No" dataDxfId="38"/>
    <tableColumn id="19" xr3:uid="{00000000-0010-0000-0E00-000013000000}" name="Test Date" dataDxfId="37"/>
    <tableColumn id="20" xr3:uid="{00000000-0010-0000-0E00-000014000000}" name="Type of Test" dataDxfId="36"/>
    <tableColumn id="21" xr3:uid="{00000000-0010-0000-0E00-000015000000}" name="Specimen Source" dataDxfId="35"/>
    <tableColumn id="22" xr3:uid="{00000000-0010-0000-0E00-000016000000}" name="Results (Organism colony counts for urine)" dataDxfId="34"/>
    <tableColumn id="23" xr3:uid="{00000000-0010-0000-0E00-000017000000}" name="Antibiotic Resistant Organism? Yes/No" dataDxfId="33"/>
    <tableColumn id="24" xr3:uid="{00000000-0010-0000-0E00-000018000000}" name="If Yes, Specify:" dataDxfId="32"/>
    <tableColumn id="26" xr3:uid="{00000000-0010-0000-0E00-00001A000000}" name="Antibiotic Name" dataDxfId="31"/>
    <tableColumn id="63" xr3:uid="{00000000-0010-0000-0E00-00003F000000}" name="Class" dataDxfId="30">
      <calculatedColumnFormula>IFERROR(VLOOKUP(W3,Lookups!$G$2:$H$83,2,FALSE),"")</calculatedColumnFormula>
    </tableColumn>
    <tableColumn id="54" xr3:uid="{00000000-0010-0000-0E00-000036000000}" name="Dose" dataDxfId="29"/>
    <tableColumn id="55" xr3:uid="{00000000-0010-0000-0E00-000037000000}" name="Route" dataDxfId="28"/>
    <tableColumn id="56" xr3:uid="{00000000-0010-0000-0E00-000038000000}" name="Frequency" dataDxfId="27"/>
    <tableColumn id="27" xr3:uid="{00000000-0010-0000-0E00-00001B000000}" name="Provider" dataDxfId="26"/>
    <tableColumn id="28" xr3:uid="{00000000-0010-0000-0E00-00001C000000}" name="Antimicrobial RX Origin" dataDxfId="25"/>
    <tableColumn id="29" xr3:uid="{00000000-0010-0000-0E00-00001D000000}" name="Antibiotic Start Date" dataDxfId="24"/>
    <tableColumn id="30" xr3:uid="{00000000-0010-0000-0E00-00001E000000}" name="Antibiotic End Date" dataDxfId="23"/>
    <tableColumn id="31" xr3:uid="{00000000-0010-0000-0E00-00001F000000}" name="Total Days of Therapy " dataDxfId="22">
      <calculatedColumnFormula>IF(OR(ISBLANK(AD3),ISBLANK(AE3)),"",(AE3-AD3)+1)</calculatedColumnFormula>
    </tableColumn>
    <tableColumn id="32" xr3:uid="{00000000-0010-0000-0E00-000020000000}" name="Meets Criteria? Yes/No" dataDxfId="21"/>
    <tableColumn id="33" xr3:uid="{00000000-0010-0000-0E00-000021000000}" name="Antibiotic Reassessment (Antibiotic &quot;Time outs&quot;) Performed? Yes/No" dataDxfId="20"/>
    <tableColumn id="9" xr3:uid="{00000000-0010-0000-0E00-000009000000}" name="Other Antimicrobials Prescribed Name" dataDxfId="19"/>
    <tableColumn id="8" xr3:uid="{00000000-0010-0000-0E00-000008000000}" name="Other Antimicrobials Prescribed Class" dataDxfId="18">
      <calculatedColumnFormula>IFERROR(VLOOKUP(AI3,Lookups!$W$2:$X$24,2,FALSE),"")</calculatedColumnFormula>
    </tableColumn>
    <tableColumn id="51" xr3:uid="{00000000-0010-0000-0E00-000033000000}" name="Transmission-based Precautions required? Yes/No " dataDxfId="17"/>
    <tableColumn id="52" xr3:uid="{00000000-0010-0000-0E00-000034000000}" name="If Yes, Specify" dataDxfId="16"/>
    <tableColumn id="53" xr3:uid="{00000000-0010-0000-0E00-000035000000}" name="Date Symptoms Resolved " dataDxfId="15"/>
    <tableColumn id="10" xr3:uid="{561D6FDD-CCC5-4D47-BE48-4F7AF53B099D}" name="Comments" dataDxfId="14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F000000}" name="Device_Type" displayName="Device_Type" ref="A1:A7" totalsRowShown="0" headerRowDxfId="13">
  <autoFilter ref="A1:A7" xr:uid="{00000000-0009-0000-0100-000002000000}"/>
  <tableColumns count="1">
    <tableColumn id="1" xr3:uid="{00000000-0010-0000-0F00-000001000000}" name="Device_Type"/>
  </tableColumns>
  <tableStyleInfo name="TableStyleMedium6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10000000}" name="ABX_Name_Class" displayName="ABX_Name_Class" ref="G1:H83" totalsRowShown="0" headerRowDxfId="12">
  <autoFilter ref="G1:H83" xr:uid="{00000000-0009-0000-0100-000004000000}"/>
  <tableColumns count="2">
    <tableColumn id="1" xr3:uid="{00000000-0010-0000-1000-000001000000}" name="ABX Name" dataDxfId="11"/>
    <tableColumn id="2" xr3:uid="{00000000-0010-0000-1000-000002000000}" name="ABX Class" dataDxfId="10"/>
  </tableColumns>
  <tableStyleInfo name="TableStyleMedium7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11000000}" name="Infection_Type" displayName="Infection_Type" ref="D1:E20" totalsRowShown="0">
  <autoFilter ref="D1:E20" xr:uid="{00000000-0009-0000-0100-000006000000}"/>
  <tableColumns count="2">
    <tableColumn id="1" xr3:uid="{00000000-0010-0000-1100-000001000000}" name="Infection Type" dataDxfId="9"/>
    <tableColumn id="2" xr3:uid="{00000000-0010-0000-1100-000002000000}" name="Body System of Infection" dataDxfId="8"/>
  </tableColumns>
  <tableStyleInfo name="TableStyleMedium3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12000000}" name="ABX_Route" displayName="ABX_Route" ref="K1:K7" totalsRowShown="0" headerRowDxfId="7">
  <autoFilter ref="K1:K7" xr:uid="{00000000-0009-0000-0100-000007000000}"/>
  <tableColumns count="1">
    <tableColumn id="1" xr3:uid="{00000000-0010-0000-1200-000001000000}" name="ABX Route"/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1000000}" name="DOT" displayName="DOT" ref="A6:E18" totalsRowShown="0" headerRowDxfId="550" headerRowBorderDxfId="549" tableBorderDxfId="548" totalsRowBorderDxfId="547">
  <tableColumns count="5">
    <tableColumn id="1" xr3:uid="{00000000-0010-0000-0100-000001000000}" name="Month" dataDxfId="546"/>
    <tableColumn id="2" xr3:uid="{00000000-0010-0000-0100-000002000000}" name="Total Days of Therapy per Month" dataDxfId="545"/>
    <tableColumn id="3" xr3:uid="{00000000-0010-0000-0100-000003000000}" name="Rate per 1,000 Resident Days" dataDxfId="544">
      <calculatedColumnFormula>IFERROR(SUM(B7)/SUM(Calculations!B2)*1000,0)</calculatedColumnFormula>
    </tableColumn>
    <tableColumn id="5" xr3:uid="{00000000-0010-0000-0100-000005000000}" name="Total Days of Therapy per Month (Prophylaxis)" dataDxfId="543">
      <calculatedColumnFormula>SUMIF(January!F2:F549,"Prophylaxis",January!AF2:AF549)</calculatedColumnFormula>
    </tableColumn>
    <tableColumn id="6" xr3:uid="{00000000-0010-0000-0100-000006000000}" name="Rate per 1,000 Resident Days (Prophylaxis)" dataDxfId="542"/>
  </tableColumns>
  <tableStyleInfo name="TableStyleLight2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3000000}" name="ABX_Origination" displayName="ABX_Origination" ref="N1:N6" totalsRowShown="0">
  <autoFilter ref="N1:N6" xr:uid="{00000000-0009-0000-0100-000029000000}"/>
  <tableColumns count="1">
    <tableColumn id="1" xr3:uid="{00000000-0010-0000-1300-000001000000}" name="ABX Origination"/>
  </tableColumns>
  <tableStyleInfo name="TableStyleMedium4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4000000}" name="Specimen_Source" displayName="Specimen_Source" ref="Q1:Q10" totalsRowShown="0">
  <autoFilter ref="Q1:Q10" xr:uid="{00000000-0009-0000-0100-00002A000000}"/>
  <tableColumns count="1">
    <tableColumn id="1" xr3:uid="{00000000-0010-0000-1400-000001000000}" name="Specimen Source"/>
  </tableColumns>
  <tableStyleInfo name="TableStyleMedium3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5000000}" name="Precautions" displayName="Precautions" ref="T1:T6" totalsRowShown="0">
  <autoFilter ref="T1:T6" xr:uid="{00000000-0009-0000-0100-000009000000}"/>
  <tableColumns count="1">
    <tableColumn id="1" xr3:uid="{00000000-0010-0000-1500-000001000000}" name="Transmission-Based Precautions"/>
  </tableColumns>
  <tableStyleInfo name="TableStyleMedium7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6000000}" name="Antimicrobials" displayName="Antimicrobials" ref="W1:X24" totalsRowShown="0" headerRowDxfId="6" dataDxfId="4" headerRowBorderDxfId="5" tableBorderDxfId="3" totalsRowBorderDxfId="2">
  <autoFilter ref="W1:X24" xr:uid="{00000000-0009-0000-0100-00000A000000}"/>
  <sortState xmlns:xlrd2="http://schemas.microsoft.com/office/spreadsheetml/2017/richdata2" ref="W2:X23">
    <sortCondition ref="W3"/>
  </sortState>
  <tableColumns count="2">
    <tableColumn id="1" xr3:uid="{00000000-0010-0000-1600-000001000000}" name="Antimicrobial Drug" dataDxfId="1"/>
    <tableColumn id="2" xr3:uid="{00000000-0010-0000-1600-000002000000}" name="Antimicrobial Class" dataDxfId="0"/>
  </tableColumns>
  <tableStyleInfo name="TableStyleMedium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2000000}" name="Location_Percentage" displayName="Location_Percentage" ref="AK1:AW6" totalsRowShown="0">
  <autoFilter ref="AK1:AW6" xr:uid="{00000000-0009-0000-0100-000008000000}"/>
  <tableColumns count="13">
    <tableColumn id="1" xr3:uid="{00000000-0010-0000-0200-000001000000}" name="Location"/>
    <tableColumn id="2" xr3:uid="{00000000-0010-0000-0200-000002000000}" name="January" dataDxfId="541"/>
    <tableColumn id="3" xr3:uid="{00000000-0010-0000-0200-000003000000}" name="February" dataDxfId="540"/>
    <tableColumn id="4" xr3:uid="{00000000-0010-0000-0200-000004000000}" name="March" dataDxfId="539"/>
    <tableColumn id="5" xr3:uid="{00000000-0010-0000-0200-000005000000}" name="April" dataDxfId="538"/>
    <tableColumn id="6" xr3:uid="{00000000-0010-0000-0200-000006000000}" name="May" dataDxfId="537"/>
    <tableColumn id="7" xr3:uid="{00000000-0010-0000-0200-000007000000}" name="June" dataDxfId="536"/>
    <tableColumn id="8" xr3:uid="{00000000-0010-0000-0200-000008000000}" name="July" dataDxfId="535"/>
    <tableColumn id="9" xr3:uid="{00000000-0010-0000-0200-000009000000}" name="August" dataDxfId="534"/>
    <tableColumn id="10" xr3:uid="{00000000-0010-0000-0200-00000A000000}" name="September" dataDxfId="533"/>
    <tableColumn id="11" xr3:uid="{00000000-0010-0000-0200-00000B000000}" name="October" dataDxfId="532"/>
    <tableColumn id="12" xr3:uid="{00000000-0010-0000-0200-00000C000000}" name="November" dataDxfId="531"/>
    <tableColumn id="13" xr3:uid="{00000000-0010-0000-0200-00000D000000}" name="December" dataDxfId="53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3000000}" name="Table_Jan" displayName="Table_Jan" ref="A2:AN550" totalsRowShown="0" headerRowDxfId="529" dataDxfId="527" headerRowBorderDxfId="528">
  <autoFilter ref="A2:AN550" xr:uid="{00000000-0009-0000-0100-000001000000}"/>
  <tableColumns count="40">
    <tableColumn id="1" xr3:uid="{00000000-0010-0000-0300-000001000000}" name="Unit Name" dataDxfId="526"/>
    <tableColumn id="2" xr3:uid="{00000000-0010-0000-0300-000002000000}" name="Resident Name" dataDxfId="525"/>
    <tableColumn id="3" xr3:uid="{00000000-0010-0000-0300-000003000000}" name="Room #" dataDxfId="524"/>
    <tableColumn id="4" xr3:uid="{00000000-0010-0000-0300-000004000000}" name="Admit Date" dataDxfId="523"/>
    <tableColumn id="34" xr3:uid="{00000000-0010-0000-0300-000022000000}" name="Existing Infection from Previous Month(s)? Yes/No" dataDxfId="522"/>
    <tableColumn id="5" xr3:uid="{00000000-0010-0000-0300-000005000000}" name="Infection type" dataDxfId="521"/>
    <tableColumn id="6" xr3:uid="{00000000-0010-0000-0300-000006000000}" name="Body System of Infection" dataDxfId="520">
      <calculatedColumnFormula>IFERROR(VLOOKUP(F3,Lookups!$D$2:$E$20,2,FALSE),"")</calculatedColumnFormula>
    </tableColumn>
    <tableColumn id="7" xr3:uid="{00000000-0010-0000-0300-000007000000}" name="Surveillance definition met? Yes/No" dataDxfId="519"/>
    <tableColumn id="11" xr3:uid="{00000000-0010-0000-0300-00000B000000}" name="Symptom(s)" dataDxfId="518"/>
    <tableColumn id="12" xr3:uid="{00000000-0010-0000-0300-00000C000000}" name="Onset Date" dataDxfId="517"/>
    <tableColumn id="13" xr3:uid="{00000000-0010-0000-0300-00000D000000}" name="Device Type(s)" dataDxfId="516"/>
    <tableColumn id="14" xr3:uid="{00000000-0010-0000-0300-00000E000000}" name="Date(s) of Insertion" dataDxfId="515"/>
    <tableColumn id="15" xr3:uid="{00000000-0010-0000-0300-00000F000000}" name="Date(s) of Removal " dataDxfId="514"/>
    <tableColumn id="16" xr3:uid="{00000000-0010-0000-0300-000010000000}" name="Device Days" dataDxfId="513">
      <calculatedColumnFormula>IF(OR(ISBLANK(L3),ISBLANK(M3)),"",(M3-L3)+1)</calculatedColumnFormula>
    </tableColumn>
    <tableColumn id="17" xr3:uid="{00000000-0010-0000-0300-000011000000}" name="Infection Risk Factors" dataDxfId="512"/>
    <tableColumn id="18" xr3:uid="{00000000-0010-0000-0300-000012000000}" name="Diagnostic Performed? Yes/No" dataDxfId="511"/>
    <tableColumn id="19" xr3:uid="{00000000-0010-0000-0300-000013000000}" name="Test Date" dataDxfId="510"/>
    <tableColumn id="20" xr3:uid="{00000000-0010-0000-0300-000014000000}" name="Type of Test" dataDxfId="509"/>
    <tableColumn id="21" xr3:uid="{00000000-0010-0000-0300-000015000000}" name="Specimen Source" dataDxfId="508"/>
    <tableColumn id="22" xr3:uid="{00000000-0010-0000-0300-000016000000}" name="Results (Organism colony counts for urine)" dataDxfId="507"/>
    <tableColumn id="23" xr3:uid="{00000000-0010-0000-0300-000017000000}" name="Antibiotic Resistant Organism? Yes/No" dataDxfId="506"/>
    <tableColumn id="24" xr3:uid="{00000000-0010-0000-0300-000018000000}" name="If Yes, Specify:" dataDxfId="505"/>
    <tableColumn id="26" xr3:uid="{00000000-0010-0000-0300-00001A000000}" name="Antibiotic Name" dataDxfId="504"/>
    <tableColumn id="63" xr3:uid="{00000000-0010-0000-0300-00003F000000}" name="Class" dataDxfId="503">
      <calculatedColumnFormula>IFERROR(VLOOKUP(W3,Lookups!$G$2:$H$83,2,FALSE),"")</calculatedColumnFormula>
    </tableColumn>
    <tableColumn id="54" xr3:uid="{00000000-0010-0000-0300-000036000000}" name="Dose" dataDxfId="502"/>
    <tableColumn id="55" xr3:uid="{00000000-0010-0000-0300-000037000000}" name="Route" dataDxfId="501"/>
    <tableColumn id="56" xr3:uid="{00000000-0010-0000-0300-000038000000}" name="Frequency" dataDxfId="500"/>
    <tableColumn id="27" xr3:uid="{00000000-0010-0000-0300-00001B000000}" name="Provider" dataDxfId="499"/>
    <tableColumn id="28" xr3:uid="{00000000-0010-0000-0300-00001C000000}" name="Antimicrobial Rx Origin" dataDxfId="498"/>
    <tableColumn id="29" xr3:uid="{00000000-0010-0000-0300-00001D000000}" name="Antibiotic Start Date" dataDxfId="497"/>
    <tableColumn id="30" xr3:uid="{00000000-0010-0000-0300-00001E000000}" name="Antibiotic End Date" dataDxfId="496"/>
    <tableColumn id="31" xr3:uid="{00000000-0010-0000-0300-00001F000000}" name="Total Days of Therapy " dataDxfId="495">
      <calculatedColumnFormula>IF(OR(ISBLANK(AD3),ISBLANK(AE3)),"",(AE3-AD3)+1)</calculatedColumnFormula>
    </tableColumn>
    <tableColumn id="32" xr3:uid="{00000000-0010-0000-0300-000020000000}" name="Meets Criteria? Yes/No" dataDxfId="494"/>
    <tableColumn id="33" xr3:uid="{00000000-0010-0000-0300-000021000000}" name="Antibiotic Reassessment (Antibiotic &quot;Time outs&quot;) Performed? Yes/No" dataDxfId="493"/>
    <tableColumn id="10" xr3:uid="{00000000-0010-0000-0300-00000A000000}" name="Other Antimicrobials Prescribed Name" dataDxfId="492"/>
    <tableColumn id="25" xr3:uid="{00000000-0010-0000-0300-000019000000}" name="Other Antimicrobials Prescribed Class" dataDxfId="491">
      <calculatedColumnFormula>IFERROR(VLOOKUP(AI3,Lookups!$W$2:$X$24,2,FALSE),"")</calculatedColumnFormula>
    </tableColumn>
    <tableColumn id="51" xr3:uid="{00000000-0010-0000-0300-000033000000}" name="Transmission-based Precautions required? Yes/No " dataDxfId="490"/>
    <tableColumn id="52" xr3:uid="{00000000-0010-0000-0300-000034000000}" name="If Yes, Specify" dataDxfId="489"/>
    <tableColumn id="53" xr3:uid="{00000000-0010-0000-0300-000035000000}" name="Date Symptoms Resolved " dataDxfId="488"/>
    <tableColumn id="8" xr3:uid="{A4ECBEF3-F2AF-476A-81A5-410A46E45B98}" name="Comments" dataDxfId="487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4000000}" name="Tracking_Table13" displayName="Tracking_Table13" ref="A2:AN550" totalsRowShown="0" headerRowDxfId="486" dataDxfId="484" headerRowBorderDxfId="485">
  <autoFilter ref="A2:AN550" xr:uid="{00000000-0009-0000-0100-00000C000000}"/>
  <tableColumns count="40">
    <tableColumn id="1" xr3:uid="{00000000-0010-0000-0400-000001000000}" name="Unit Name" dataDxfId="483"/>
    <tableColumn id="2" xr3:uid="{00000000-0010-0000-0400-000002000000}" name="Resident Name" dataDxfId="482"/>
    <tableColumn id="3" xr3:uid="{00000000-0010-0000-0400-000003000000}" name="Room #" dataDxfId="481"/>
    <tableColumn id="4" xr3:uid="{00000000-0010-0000-0400-000004000000}" name="Admit Date" dataDxfId="480"/>
    <tableColumn id="34" xr3:uid="{00000000-0010-0000-0400-000022000000}" name="Existing Infection from Previous Month(s)? Yes/No" dataDxfId="479"/>
    <tableColumn id="5" xr3:uid="{00000000-0010-0000-0400-000005000000}" name="Infection type" dataDxfId="478"/>
    <tableColumn id="6" xr3:uid="{00000000-0010-0000-0400-000006000000}" name="Body System of Infection" dataDxfId="477">
      <calculatedColumnFormula>IFERROR(VLOOKUP(F3,Lookups!$D$2:$E$20,2,FALSE),"")</calculatedColumnFormula>
    </tableColumn>
    <tableColumn id="7" xr3:uid="{00000000-0010-0000-0400-000007000000}" name="Surveillance definition met? Yes/No" dataDxfId="476"/>
    <tableColumn id="11" xr3:uid="{00000000-0010-0000-0400-00000B000000}" name="Symptom(s)" dataDxfId="475"/>
    <tableColumn id="12" xr3:uid="{00000000-0010-0000-0400-00000C000000}" name="Onset Date" dataDxfId="474"/>
    <tableColumn id="13" xr3:uid="{00000000-0010-0000-0400-00000D000000}" name="Device Type(s)" dataDxfId="473"/>
    <tableColumn id="14" xr3:uid="{00000000-0010-0000-0400-00000E000000}" name="Date(s) of Insertion" dataDxfId="472"/>
    <tableColumn id="15" xr3:uid="{00000000-0010-0000-0400-00000F000000}" name="Date(s) of Removal " dataDxfId="471"/>
    <tableColumn id="16" xr3:uid="{00000000-0010-0000-0400-000010000000}" name="Device Days" dataDxfId="470">
      <calculatedColumnFormula>IF(OR(ISBLANK(L3),ISBLANK(M3)),"",(M3-L3)+1)</calculatedColumnFormula>
    </tableColumn>
    <tableColumn id="17" xr3:uid="{00000000-0010-0000-0400-000011000000}" name="Infection Risk Factors" dataDxfId="469"/>
    <tableColumn id="18" xr3:uid="{00000000-0010-0000-0400-000012000000}" name="Diagnostic Performed? Yes/No" dataDxfId="468"/>
    <tableColumn id="19" xr3:uid="{00000000-0010-0000-0400-000013000000}" name="Test Date" dataDxfId="467"/>
    <tableColumn id="20" xr3:uid="{00000000-0010-0000-0400-000014000000}" name="Type of Test" dataDxfId="466"/>
    <tableColumn id="21" xr3:uid="{00000000-0010-0000-0400-000015000000}" name="Specimen Source" dataDxfId="465"/>
    <tableColumn id="22" xr3:uid="{00000000-0010-0000-0400-000016000000}" name="Results (Organism colony counts for urine)" dataDxfId="464"/>
    <tableColumn id="23" xr3:uid="{00000000-0010-0000-0400-000017000000}" name="Antibiotic Resistant Organism? Yes/No" dataDxfId="463"/>
    <tableColumn id="24" xr3:uid="{00000000-0010-0000-0400-000018000000}" name="If Yes, Specify:" dataDxfId="462"/>
    <tableColumn id="26" xr3:uid="{00000000-0010-0000-0400-00001A000000}" name="Antibiotic Name" dataDxfId="461"/>
    <tableColumn id="63" xr3:uid="{00000000-0010-0000-0400-00003F000000}" name="Class" dataDxfId="460">
      <calculatedColumnFormula>IFERROR(VLOOKUP(W3,Lookups!$G$2:$H$83,2,FALSE),"")</calculatedColumnFormula>
    </tableColumn>
    <tableColumn id="54" xr3:uid="{00000000-0010-0000-0400-000036000000}" name="Dose" dataDxfId="459"/>
    <tableColumn id="55" xr3:uid="{00000000-0010-0000-0400-000037000000}" name="Route" dataDxfId="458"/>
    <tableColumn id="56" xr3:uid="{00000000-0010-0000-0400-000038000000}" name="Frequency" dataDxfId="457"/>
    <tableColumn id="27" xr3:uid="{00000000-0010-0000-0400-00001B000000}" name="Provider" dataDxfId="456"/>
    <tableColumn id="28" xr3:uid="{00000000-0010-0000-0400-00001C000000}" name="Antimicrobial RX Origin" dataDxfId="455"/>
    <tableColumn id="29" xr3:uid="{00000000-0010-0000-0400-00001D000000}" name="Antibiotic Start Date" dataDxfId="454"/>
    <tableColumn id="30" xr3:uid="{00000000-0010-0000-0400-00001E000000}" name="Antibiotic End Date" dataDxfId="453"/>
    <tableColumn id="31" xr3:uid="{00000000-0010-0000-0400-00001F000000}" name="Total Days of Therapy " dataDxfId="452">
      <calculatedColumnFormula>IF(OR(ISBLANK(AD3),ISBLANK(AE3)),"",(AE3-AD3)+1)</calculatedColumnFormula>
    </tableColumn>
    <tableColumn id="32" xr3:uid="{00000000-0010-0000-0400-000020000000}" name="Meets Criteria? Yes/No" dataDxfId="451"/>
    <tableColumn id="33" xr3:uid="{00000000-0010-0000-0400-000021000000}" name="Antibiotic Reassessment (Antibiotic &quot;Time outs&quot;) Performed? Yes/No" dataDxfId="450"/>
    <tableColumn id="8" xr3:uid="{00000000-0010-0000-0400-000008000000}" name="Other Antimicrobials Prescribed Name" dataDxfId="449"/>
    <tableColumn id="9" xr3:uid="{00000000-0010-0000-0400-000009000000}" name="Other Antimicrobials Prescribed Class" dataDxfId="448">
      <calculatedColumnFormula>IFERROR(VLOOKUP(AI3,Lookups!$W$2:$X$24,2,FALSE),"")</calculatedColumnFormula>
    </tableColumn>
    <tableColumn id="51" xr3:uid="{00000000-0010-0000-0400-000033000000}" name="Transmission-based Precautions required? Yes/No " dataDxfId="447"/>
    <tableColumn id="52" xr3:uid="{00000000-0010-0000-0400-000034000000}" name="If Yes, Specify" dataDxfId="446"/>
    <tableColumn id="53" xr3:uid="{00000000-0010-0000-0400-000035000000}" name="Date Symptoms Resolved " dataDxfId="445"/>
    <tableColumn id="10" xr3:uid="{02FEB33C-9EF6-4F20-8EA5-7F820CE040C3}" name="Comments" dataDxfId="444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5000000}" name="Tracking_Table1316" displayName="Tracking_Table1316" ref="A2:AN550" totalsRowShown="0" headerRowDxfId="443" dataDxfId="441" headerRowBorderDxfId="442">
  <autoFilter ref="A2:AN550" xr:uid="{00000000-0009-0000-0100-00000F000000}"/>
  <tableColumns count="40">
    <tableColumn id="1" xr3:uid="{00000000-0010-0000-0500-000001000000}" name="Unit Name" dataDxfId="440"/>
    <tableColumn id="2" xr3:uid="{00000000-0010-0000-0500-000002000000}" name="Resident Name" dataDxfId="439"/>
    <tableColumn id="3" xr3:uid="{00000000-0010-0000-0500-000003000000}" name="Room #" dataDxfId="438"/>
    <tableColumn id="4" xr3:uid="{00000000-0010-0000-0500-000004000000}" name="Admit Date" dataDxfId="437"/>
    <tableColumn id="25" xr3:uid="{00000000-0010-0000-0500-000019000000}" name="Existing Infection from Previous Month(s)? Yes/No" dataDxfId="436"/>
    <tableColumn id="5" xr3:uid="{00000000-0010-0000-0500-000005000000}" name="Infection type" dataDxfId="435"/>
    <tableColumn id="6" xr3:uid="{00000000-0010-0000-0500-000006000000}" name="Body System of Infection" dataDxfId="434">
      <calculatedColumnFormula>IFERROR(VLOOKUP(F3,Lookups!$D$2:$E$20,2,FALSE),"")</calculatedColumnFormula>
    </tableColumn>
    <tableColumn id="7" xr3:uid="{00000000-0010-0000-0500-000007000000}" name="Surveillance definition met? Yes/No" dataDxfId="433"/>
    <tableColumn id="11" xr3:uid="{00000000-0010-0000-0500-00000B000000}" name="Symptom(s)" dataDxfId="432"/>
    <tableColumn id="12" xr3:uid="{00000000-0010-0000-0500-00000C000000}" name="Onset Date" dataDxfId="431"/>
    <tableColumn id="13" xr3:uid="{00000000-0010-0000-0500-00000D000000}" name="Device Type(s)" dataDxfId="430"/>
    <tableColumn id="14" xr3:uid="{00000000-0010-0000-0500-00000E000000}" name="Date(s) of Insertion" dataDxfId="429"/>
    <tableColumn id="15" xr3:uid="{00000000-0010-0000-0500-00000F000000}" name="Date(s) of Removal " dataDxfId="428"/>
    <tableColumn id="16" xr3:uid="{00000000-0010-0000-0500-000010000000}" name="Device Days" dataDxfId="427">
      <calculatedColumnFormula>IF(OR(ISBLANK(L3),ISBLANK(M3)),"",(M3-L3)+1)</calculatedColumnFormula>
    </tableColumn>
    <tableColumn id="17" xr3:uid="{00000000-0010-0000-0500-000011000000}" name="Infection Risk Factors" dataDxfId="426"/>
    <tableColumn id="18" xr3:uid="{00000000-0010-0000-0500-000012000000}" name="Diagnostic Performed? Yes/No" dataDxfId="425"/>
    <tableColumn id="19" xr3:uid="{00000000-0010-0000-0500-000013000000}" name="Test Date" dataDxfId="424"/>
    <tableColumn id="20" xr3:uid="{00000000-0010-0000-0500-000014000000}" name="Type of Test" dataDxfId="423"/>
    <tableColumn id="21" xr3:uid="{00000000-0010-0000-0500-000015000000}" name="Specimen Source" dataDxfId="422"/>
    <tableColumn id="22" xr3:uid="{00000000-0010-0000-0500-000016000000}" name="Results (Organism colony counts for urine)" dataDxfId="421"/>
    <tableColumn id="23" xr3:uid="{00000000-0010-0000-0500-000017000000}" name="Antibiotic Resistant Organism? Yes/No" dataDxfId="420"/>
    <tableColumn id="24" xr3:uid="{00000000-0010-0000-0500-000018000000}" name="If Yes, Specify:" dataDxfId="419"/>
    <tableColumn id="26" xr3:uid="{00000000-0010-0000-0500-00001A000000}" name="Antibiotic Name" dataDxfId="418"/>
    <tableColumn id="63" xr3:uid="{00000000-0010-0000-0500-00003F000000}" name="Class" dataDxfId="417">
      <calculatedColumnFormula>IFERROR(VLOOKUP(W3,Lookups!$G$2:$H$83,2,FALSE),"")</calculatedColumnFormula>
    </tableColumn>
    <tableColumn id="54" xr3:uid="{00000000-0010-0000-0500-000036000000}" name="Dose" dataDxfId="416"/>
    <tableColumn id="55" xr3:uid="{00000000-0010-0000-0500-000037000000}" name="Route" dataDxfId="415"/>
    <tableColumn id="56" xr3:uid="{00000000-0010-0000-0500-000038000000}" name="Frequency" dataDxfId="414"/>
    <tableColumn id="27" xr3:uid="{00000000-0010-0000-0500-00001B000000}" name="Provider" dataDxfId="413"/>
    <tableColumn id="28" xr3:uid="{00000000-0010-0000-0500-00001C000000}" name="Antimicrobial RX Origin" dataDxfId="412"/>
    <tableColumn id="29" xr3:uid="{00000000-0010-0000-0500-00001D000000}" name="Antibiotic Start Date" dataDxfId="411"/>
    <tableColumn id="30" xr3:uid="{00000000-0010-0000-0500-00001E000000}" name="Antibiotic End Date" dataDxfId="410"/>
    <tableColumn id="31" xr3:uid="{00000000-0010-0000-0500-00001F000000}" name="Total Days of Therapy " dataDxfId="409">
      <calculatedColumnFormula>IF(OR(ISBLANK(AD3),ISBLANK(AE3)),"",(AE3-AD3)+1)</calculatedColumnFormula>
    </tableColumn>
    <tableColumn id="32" xr3:uid="{00000000-0010-0000-0500-000020000000}" name="Meets Criteria? Yes/No" dataDxfId="408"/>
    <tableColumn id="33" xr3:uid="{00000000-0010-0000-0500-000021000000}" name="Antibiotic Reassessment (Antibiotic &quot;Time outs&quot;) Performed? Yes/No" dataDxfId="407"/>
    <tableColumn id="8" xr3:uid="{00000000-0010-0000-0500-000008000000}" name="Other Antimicrobials Prescribed Name" dataDxfId="406"/>
    <tableColumn id="9" xr3:uid="{00000000-0010-0000-0500-000009000000}" name="Other Antimicrobials Prescribed Class" dataDxfId="405">
      <calculatedColumnFormula>IFERROR(VLOOKUP(AI3,Lookups!$W$2:$X$24,2,FALSE),"")</calculatedColumnFormula>
    </tableColumn>
    <tableColumn id="51" xr3:uid="{00000000-0010-0000-0500-000033000000}" name="Transmission-based Precautions required? Yes/No " dataDxfId="404"/>
    <tableColumn id="52" xr3:uid="{00000000-0010-0000-0500-000034000000}" name="If Yes, Specify" dataDxfId="403"/>
    <tableColumn id="53" xr3:uid="{00000000-0010-0000-0500-000035000000}" name="Date Symptoms Resolved " dataDxfId="402"/>
    <tableColumn id="10" xr3:uid="{F9864102-262C-4E8E-94DC-E583BCFC707A}" name="Comments" dataDxfId="401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6000000}" name="Tracking_Table131619" displayName="Tracking_Table131619" ref="A2:AN550" totalsRowShown="0" headerRowDxfId="400" dataDxfId="398" headerRowBorderDxfId="399">
  <autoFilter ref="A2:AN550" xr:uid="{00000000-0009-0000-0100-000012000000}"/>
  <tableColumns count="40">
    <tableColumn id="1" xr3:uid="{00000000-0010-0000-0600-000001000000}" name="Unit Name" dataDxfId="397"/>
    <tableColumn id="2" xr3:uid="{00000000-0010-0000-0600-000002000000}" name="Resident Name" dataDxfId="396"/>
    <tableColumn id="3" xr3:uid="{00000000-0010-0000-0600-000003000000}" name="Room #" dataDxfId="395"/>
    <tableColumn id="4" xr3:uid="{00000000-0010-0000-0600-000004000000}" name="Admit Date" dataDxfId="394"/>
    <tableColumn id="25" xr3:uid="{00000000-0010-0000-0600-000019000000}" name="Existing Infection from Previous Month(s)? Yes/No" dataDxfId="393"/>
    <tableColumn id="5" xr3:uid="{00000000-0010-0000-0600-000005000000}" name="Infection type" dataDxfId="392"/>
    <tableColumn id="6" xr3:uid="{00000000-0010-0000-0600-000006000000}" name="Body System of Infection" dataDxfId="391">
      <calculatedColumnFormula>IFERROR(VLOOKUP(F3,Lookups!$D$2:$E$20,2,FALSE),"")</calculatedColumnFormula>
    </tableColumn>
    <tableColumn id="7" xr3:uid="{00000000-0010-0000-0600-000007000000}" name="Surveillance definition met? Yes/No" dataDxfId="390"/>
    <tableColumn id="11" xr3:uid="{00000000-0010-0000-0600-00000B000000}" name="Symptom(s)" dataDxfId="389"/>
    <tableColumn id="12" xr3:uid="{00000000-0010-0000-0600-00000C000000}" name="Onset Date" dataDxfId="388"/>
    <tableColumn id="13" xr3:uid="{00000000-0010-0000-0600-00000D000000}" name="Device Type(s)" dataDxfId="387"/>
    <tableColumn id="14" xr3:uid="{00000000-0010-0000-0600-00000E000000}" name="Date(s) of Insertion" dataDxfId="386"/>
    <tableColumn id="15" xr3:uid="{00000000-0010-0000-0600-00000F000000}" name="Date(s) of Removal " dataDxfId="385"/>
    <tableColumn id="16" xr3:uid="{00000000-0010-0000-0600-000010000000}" name="Device Days" dataDxfId="384">
      <calculatedColumnFormula>IF(OR(ISBLANK(L3),ISBLANK(M3)),"",(M3-L3)+1)</calculatedColumnFormula>
    </tableColumn>
    <tableColumn id="17" xr3:uid="{00000000-0010-0000-0600-000011000000}" name="Infection Risk Factors" dataDxfId="383"/>
    <tableColumn id="18" xr3:uid="{00000000-0010-0000-0600-000012000000}" name="Diagnostic Performed? Yes/No" dataDxfId="382"/>
    <tableColumn id="19" xr3:uid="{00000000-0010-0000-0600-000013000000}" name="Test Date" dataDxfId="381"/>
    <tableColumn id="20" xr3:uid="{00000000-0010-0000-0600-000014000000}" name="Type of Test" dataDxfId="380"/>
    <tableColumn id="21" xr3:uid="{00000000-0010-0000-0600-000015000000}" name="Specimen Source" dataDxfId="379"/>
    <tableColumn id="22" xr3:uid="{00000000-0010-0000-0600-000016000000}" name="Results (Organism colony counts for urine)" dataDxfId="378"/>
    <tableColumn id="23" xr3:uid="{00000000-0010-0000-0600-000017000000}" name="Antibiotic Resistant Organism? Yes/No" dataDxfId="377"/>
    <tableColumn id="24" xr3:uid="{00000000-0010-0000-0600-000018000000}" name="If Yes, Specify:" dataDxfId="376"/>
    <tableColumn id="26" xr3:uid="{00000000-0010-0000-0600-00001A000000}" name="Antibiotic Name" dataDxfId="375"/>
    <tableColumn id="63" xr3:uid="{00000000-0010-0000-0600-00003F000000}" name="Class" dataDxfId="374">
      <calculatedColumnFormula>IFERROR(VLOOKUP(W3,Lookups!$G$2:$H$83,2,FALSE),"")</calculatedColumnFormula>
    </tableColumn>
    <tableColumn id="54" xr3:uid="{00000000-0010-0000-0600-000036000000}" name="Dose" dataDxfId="373"/>
    <tableColumn id="55" xr3:uid="{00000000-0010-0000-0600-000037000000}" name="Route" dataDxfId="372"/>
    <tableColumn id="56" xr3:uid="{00000000-0010-0000-0600-000038000000}" name="Frequency" dataDxfId="371"/>
    <tableColumn id="27" xr3:uid="{00000000-0010-0000-0600-00001B000000}" name="Provider" dataDxfId="370"/>
    <tableColumn id="28" xr3:uid="{00000000-0010-0000-0600-00001C000000}" name="Antimicrobial RX Origin" dataDxfId="369"/>
    <tableColumn id="29" xr3:uid="{00000000-0010-0000-0600-00001D000000}" name="Antibiotic Start Date" dataDxfId="368"/>
    <tableColumn id="30" xr3:uid="{00000000-0010-0000-0600-00001E000000}" name="Antibiotic End Date" dataDxfId="367"/>
    <tableColumn id="31" xr3:uid="{00000000-0010-0000-0600-00001F000000}" name="Total Days of Therapy " dataDxfId="366">
      <calculatedColumnFormula>IF(OR(ISBLANK(AD3),ISBLANK(AE3)),"",(AE3-AD3)+1)</calculatedColumnFormula>
    </tableColumn>
    <tableColumn id="32" xr3:uid="{00000000-0010-0000-0600-000020000000}" name="Meets Criteria? Yes/No" dataDxfId="365"/>
    <tableColumn id="33" xr3:uid="{00000000-0010-0000-0600-000021000000}" name="Antibiotic Reassessment (Antibiotic &quot;Time outs&quot;) Performed? Yes/No" dataDxfId="364"/>
    <tableColumn id="8" xr3:uid="{00000000-0010-0000-0600-000008000000}" name="Other Antimicrobials Prescribed Name" dataDxfId="363"/>
    <tableColumn id="9" xr3:uid="{00000000-0010-0000-0600-000009000000}" name="Other Antimicrobials Prescribed Class" dataDxfId="362">
      <calculatedColumnFormula>IFERROR(VLOOKUP(AI3,Lookups!$W$2:$X$24,2,FALSE),"")</calculatedColumnFormula>
    </tableColumn>
    <tableColumn id="51" xr3:uid="{00000000-0010-0000-0600-000033000000}" name="Transmission-based Precautions required? Yes/No " dataDxfId="361"/>
    <tableColumn id="52" xr3:uid="{00000000-0010-0000-0600-000034000000}" name="If Yes, Specify" dataDxfId="360"/>
    <tableColumn id="53" xr3:uid="{00000000-0010-0000-0600-000035000000}" name="Date Symptoms Resolved " dataDxfId="359"/>
    <tableColumn id="10" xr3:uid="{73D1AB3F-DBEB-4EC1-B8B7-8DB841656ED5}" name="Comments" dataDxfId="358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07000000}" name="Tracking_Table13161922" displayName="Tracking_Table13161922" ref="A2:AN550" totalsRowShown="0" headerRowDxfId="357" dataDxfId="355" headerRowBorderDxfId="356">
  <autoFilter ref="A2:AN550" xr:uid="{00000000-0009-0000-0100-000015000000}"/>
  <tableColumns count="40">
    <tableColumn id="1" xr3:uid="{00000000-0010-0000-0700-000001000000}" name="Unit Name" dataDxfId="354"/>
    <tableColumn id="2" xr3:uid="{00000000-0010-0000-0700-000002000000}" name="Resident Name" dataDxfId="353"/>
    <tableColumn id="3" xr3:uid="{00000000-0010-0000-0700-000003000000}" name="Room #" dataDxfId="352"/>
    <tableColumn id="4" xr3:uid="{00000000-0010-0000-0700-000004000000}" name="Admit Date" dataDxfId="351"/>
    <tableColumn id="25" xr3:uid="{00000000-0010-0000-0700-000019000000}" name="Existing Infection from Previous Month(s)? Yes/No" dataDxfId="350"/>
    <tableColumn id="5" xr3:uid="{00000000-0010-0000-0700-000005000000}" name="Infection type" dataDxfId="349"/>
    <tableColumn id="6" xr3:uid="{00000000-0010-0000-0700-000006000000}" name="Body System of Infection" dataDxfId="348">
      <calculatedColumnFormula>IFERROR(VLOOKUP(F3,Lookups!$D$2:$E$20,2,FALSE),"")</calculatedColumnFormula>
    </tableColumn>
    <tableColumn id="7" xr3:uid="{00000000-0010-0000-0700-000007000000}" name="Surveillance definition met? Yes/No" dataDxfId="347"/>
    <tableColumn id="11" xr3:uid="{00000000-0010-0000-0700-00000B000000}" name="Symptom(s)" dataDxfId="346"/>
    <tableColumn id="12" xr3:uid="{00000000-0010-0000-0700-00000C000000}" name="Onset Date" dataDxfId="345"/>
    <tableColumn id="13" xr3:uid="{00000000-0010-0000-0700-00000D000000}" name="Device Type(s)" dataDxfId="344"/>
    <tableColumn id="14" xr3:uid="{00000000-0010-0000-0700-00000E000000}" name="Date(s) of Insertion" dataDxfId="343"/>
    <tableColumn id="15" xr3:uid="{00000000-0010-0000-0700-00000F000000}" name="Date(s) of Removal " dataDxfId="342"/>
    <tableColumn id="16" xr3:uid="{00000000-0010-0000-0700-000010000000}" name="Device Days" dataDxfId="341">
      <calculatedColumnFormula>IF(OR(ISBLANK(L3),ISBLANK(M3)),"",(M3-L3)+1)</calculatedColumnFormula>
    </tableColumn>
    <tableColumn id="17" xr3:uid="{00000000-0010-0000-0700-000011000000}" name="Infection Risk Factors" dataDxfId="340"/>
    <tableColumn id="18" xr3:uid="{00000000-0010-0000-0700-000012000000}" name="Diagnostic Performed? Yes/No" dataDxfId="339"/>
    <tableColumn id="19" xr3:uid="{00000000-0010-0000-0700-000013000000}" name="Test Date" dataDxfId="338"/>
    <tableColumn id="20" xr3:uid="{00000000-0010-0000-0700-000014000000}" name="Type of Test" dataDxfId="337"/>
    <tableColumn id="21" xr3:uid="{00000000-0010-0000-0700-000015000000}" name="Specimen Source" dataDxfId="336"/>
    <tableColumn id="22" xr3:uid="{00000000-0010-0000-0700-000016000000}" name="Results (Organism colony counts for urine)" dataDxfId="335"/>
    <tableColumn id="23" xr3:uid="{00000000-0010-0000-0700-000017000000}" name="Antibiotic Resistant Organism? Yes/No" dataDxfId="334"/>
    <tableColumn id="24" xr3:uid="{00000000-0010-0000-0700-000018000000}" name="If Yes, Specify:" dataDxfId="333"/>
    <tableColumn id="26" xr3:uid="{00000000-0010-0000-0700-00001A000000}" name="Antibiotic Name" dataDxfId="332"/>
    <tableColumn id="63" xr3:uid="{00000000-0010-0000-0700-00003F000000}" name="Class" dataDxfId="331">
      <calculatedColumnFormula>IFERROR(VLOOKUP(W3,Lookups!$G$2:$H$83,2,FALSE),"")</calculatedColumnFormula>
    </tableColumn>
    <tableColumn id="54" xr3:uid="{00000000-0010-0000-0700-000036000000}" name="Dose" dataDxfId="330"/>
    <tableColumn id="55" xr3:uid="{00000000-0010-0000-0700-000037000000}" name="Route" dataDxfId="329"/>
    <tableColumn id="56" xr3:uid="{00000000-0010-0000-0700-000038000000}" name="Frequency" dataDxfId="328"/>
    <tableColumn id="27" xr3:uid="{00000000-0010-0000-0700-00001B000000}" name="Provider" dataDxfId="327"/>
    <tableColumn id="28" xr3:uid="{00000000-0010-0000-0700-00001C000000}" name="Antimicrobial RX Origin" dataDxfId="326"/>
    <tableColumn id="29" xr3:uid="{00000000-0010-0000-0700-00001D000000}" name="Antibiotic Start Date" dataDxfId="325"/>
    <tableColumn id="30" xr3:uid="{00000000-0010-0000-0700-00001E000000}" name="Antibiotic End Date" dataDxfId="324"/>
    <tableColumn id="31" xr3:uid="{00000000-0010-0000-0700-00001F000000}" name="Total Days of Therapy " dataDxfId="323">
      <calculatedColumnFormula>IF(OR(ISBLANK(AD3),ISBLANK(AE3)),"",(AE3-AD3)+1)</calculatedColumnFormula>
    </tableColumn>
    <tableColumn id="32" xr3:uid="{00000000-0010-0000-0700-000020000000}" name="Meets Criteria? Yes/No" dataDxfId="322"/>
    <tableColumn id="33" xr3:uid="{00000000-0010-0000-0700-000021000000}" name="Antibiotic Reassessment (Antibiotic &quot;Time outs&quot;) Performed? Yes/No" dataDxfId="321"/>
    <tableColumn id="8" xr3:uid="{00000000-0010-0000-0700-000008000000}" name="Other Antimicrobials Prescribed Name" dataDxfId="320"/>
    <tableColumn id="9" xr3:uid="{00000000-0010-0000-0700-000009000000}" name="Other Antimicrobials Prescribed Class" dataDxfId="319">
      <calculatedColumnFormula>IFERROR(VLOOKUP(AI3,Lookups!$W$2:$X$24,2,FALSE),"")</calculatedColumnFormula>
    </tableColumn>
    <tableColumn id="51" xr3:uid="{00000000-0010-0000-0700-000033000000}" name="Transmission-based Precautions required? Yes/No " dataDxfId="318"/>
    <tableColumn id="52" xr3:uid="{00000000-0010-0000-0700-000034000000}" name="If Yes, Specify" dataDxfId="317"/>
    <tableColumn id="53" xr3:uid="{00000000-0010-0000-0700-000035000000}" name="Date Symptoms Resolved " dataDxfId="316"/>
    <tableColumn id="10" xr3:uid="{98869E54-8EC4-4AE6-8956-58C9EB48E0A0}" name="Comments" dataDxfId="315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380425EF-6026-41B9-9B76-F462B6DCECC5}" name="Tracking_Table1316192212" displayName="Tracking_Table1316192212" ref="A2:AN550" totalsRowShown="0" headerRowDxfId="314" dataDxfId="312" headerRowBorderDxfId="313">
  <autoFilter ref="A2:AN550" xr:uid="{380425EF-6026-41B9-9B76-F462B6DCECC5}"/>
  <tableColumns count="40">
    <tableColumn id="1" xr3:uid="{7AE3B81A-4A40-4D93-ADC7-812D1C19A318}" name="Unit Name" dataDxfId="311"/>
    <tableColumn id="2" xr3:uid="{FBC5EEE7-FB8A-45B8-9D0E-581E30240BDD}" name="Resident Name" dataDxfId="310"/>
    <tableColumn id="3" xr3:uid="{BE4DE85B-47AE-4F47-9F29-607D86995C96}" name="Room #" dataDxfId="309"/>
    <tableColumn id="4" xr3:uid="{599DCAAB-D524-4913-B0E2-116186AB5BFE}" name="Admit Date" dataDxfId="308"/>
    <tableColumn id="25" xr3:uid="{48648661-DE0B-4F11-90D7-739636D7D3C1}" name="Existing Infection from Previous Month(s)? Yes/No" dataDxfId="307"/>
    <tableColumn id="5" xr3:uid="{1BC02DCE-BC18-40E4-9B1D-07F84F53FF2A}" name="Infection type" dataDxfId="306"/>
    <tableColumn id="6" xr3:uid="{E933945B-0111-42FF-86E1-9073E363AB15}" name="Body System of Infection" dataDxfId="305">
      <calculatedColumnFormula>IFERROR(VLOOKUP(F3,Lookups!$D$2:$E$20,2,FALSE),"")</calculatedColumnFormula>
    </tableColumn>
    <tableColumn id="7" xr3:uid="{DEEE3483-9ED9-4140-B24F-6B39E244F8A0}" name="Surveillance definition met? Yes/No" dataDxfId="304"/>
    <tableColumn id="11" xr3:uid="{40115D75-DDAB-47DF-9DA7-F2337DBDB5EC}" name="Symptom(s)" dataDxfId="303"/>
    <tableColumn id="12" xr3:uid="{2268C8D0-6C5A-4A76-8629-4C57A29FCA95}" name="Onset Date" dataDxfId="302"/>
    <tableColumn id="13" xr3:uid="{1B5D2179-CF46-4674-BD1E-E83C2F964B7B}" name="Device Type(s)" dataDxfId="301"/>
    <tableColumn id="14" xr3:uid="{83EF9C62-549B-4419-8F7E-3EA81F864FEE}" name="Date(s) of Insertion" dataDxfId="300"/>
    <tableColumn id="15" xr3:uid="{4BBA9CF9-6801-46F7-96DD-CCB4A20932AF}" name="Date(s) of Removal " dataDxfId="299"/>
    <tableColumn id="16" xr3:uid="{07C97A08-8944-4D2B-B298-291AE347F185}" name="Device Days" dataDxfId="298">
      <calculatedColumnFormula>IF(OR(ISBLANK(L3),ISBLANK(M3)),"",(M3-L3)+1)</calculatedColumnFormula>
    </tableColumn>
    <tableColumn id="17" xr3:uid="{DF619A81-A13F-45A1-8C08-C570913D1605}" name="Infection Risk Factors" dataDxfId="297"/>
    <tableColumn id="18" xr3:uid="{350CBF80-38F6-463A-822E-BEB740540F63}" name="Diagnostic Performed? Yes/No" dataDxfId="296"/>
    <tableColumn id="19" xr3:uid="{3FF63B50-548E-44A1-8741-0B32467C7590}" name="Test Date" dataDxfId="295"/>
    <tableColumn id="20" xr3:uid="{98399426-0F5A-4621-8B35-F37597F0D5B8}" name="Type of Test" dataDxfId="294"/>
    <tableColumn id="21" xr3:uid="{D0D1392A-75D1-4C4D-A47B-EC39F452FA69}" name="Specimen Source" dataDxfId="293"/>
    <tableColumn id="22" xr3:uid="{C9F9EB64-50C3-4D91-9DD5-F54DCFB41459}" name="Results (Organism colony counts for urine)" dataDxfId="292"/>
    <tableColumn id="23" xr3:uid="{D0370585-D809-4F15-9730-2B854F385A6B}" name="Antibiotic Resistant Organism? Yes/No" dataDxfId="291"/>
    <tableColumn id="24" xr3:uid="{BC292CC3-C567-45B0-A947-F8296BF1E1B1}" name="If Yes, Specify:" dataDxfId="290"/>
    <tableColumn id="26" xr3:uid="{E9D2074C-32C2-4B38-8111-D1BFE3A7BD60}" name="Antibiotic Name" dataDxfId="289"/>
    <tableColumn id="63" xr3:uid="{40308FB3-2FBE-4CFC-B97F-D140B0608C5F}" name="Class" dataDxfId="288">
      <calculatedColumnFormula>IFERROR(VLOOKUP(W3,Lookups!$G$2:$H$83,2,FALSE),"")</calculatedColumnFormula>
    </tableColumn>
    <tableColumn id="54" xr3:uid="{D3E770EE-B66C-4A85-BDE6-E8F056500E0E}" name="Dose" dataDxfId="287"/>
    <tableColumn id="55" xr3:uid="{4A70E418-1524-483E-B52D-BC56E6E2B74A}" name="Route" dataDxfId="286"/>
    <tableColumn id="56" xr3:uid="{D014C383-C0D9-4941-B2B4-B608E7490889}" name="Frequency" dataDxfId="285"/>
    <tableColumn id="27" xr3:uid="{29612F9F-A9D0-4CA9-9780-5F0B2CFAA6AA}" name="Provider" dataDxfId="284"/>
    <tableColumn id="28" xr3:uid="{B6FAF82D-EC53-4FCC-A224-C73E52081F94}" name="Antimicrobial RX Origin" dataDxfId="283"/>
    <tableColumn id="29" xr3:uid="{CA23F1D1-5681-456E-A31D-197D797F420C}" name="Antibiotic Start Date" dataDxfId="282"/>
    <tableColumn id="30" xr3:uid="{41C3FE20-9591-476A-AE3B-E22EF6CA9DFA}" name="Antibiotic End Date" dataDxfId="281"/>
    <tableColumn id="31" xr3:uid="{0E2BABB0-6848-4F33-8557-9CBD2A6A9522}" name="Total Days of Therapy " dataDxfId="280">
      <calculatedColumnFormula>IF(OR(ISBLANK(AD3),ISBLANK(AE3)),"",(AE3-AD3)+1)</calculatedColumnFormula>
    </tableColumn>
    <tableColumn id="32" xr3:uid="{45DCEF37-40F7-4B2C-B370-827CDCF040F3}" name="Meets Criteria? Yes/No" dataDxfId="279"/>
    <tableColumn id="33" xr3:uid="{9240DC32-9303-4FF5-93BA-BB53D69EA901}" name="Antibiotic Reassessment (Antibiotic &quot;Time outs&quot;) Performed? Yes/No" dataDxfId="278"/>
    <tableColumn id="8" xr3:uid="{BB4A35B3-7430-441C-85DE-1F75DF720724}" name="Other Antimicrobials Prescribed Name" dataDxfId="277"/>
    <tableColumn id="9" xr3:uid="{3907E568-9F6A-4329-A0B2-DA9D5145EA97}" name="Other Antimicrobials Prescribed Class" dataDxfId="276">
      <calculatedColumnFormula>IFERROR(VLOOKUP(AI3,Lookups!$W$2:$X$24,2,FALSE),"")</calculatedColumnFormula>
    </tableColumn>
    <tableColumn id="51" xr3:uid="{AC6686DD-EFAA-436C-9479-21D287E8DAF1}" name="Transmission-based Precautions required? Yes/No " dataDxfId="275"/>
    <tableColumn id="52" xr3:uid="{60092F14-EEC5-41FF-AE2B-42E449F658EB}" name="If Yes, Specify" dataDxfId="274"/>
    <tableColumn id="53" xr3:uid="{A5100C0C-EB2F-4D38-9EB3-1B27F2FB1787}" name="Date Symptoms Resolved " dataDxfId="273"/>
    <tableColumn id="10" xr3:uid="{C870EBA7-F147-43D6-9635-7FDD9DFAAA72}" name="Comments" dataDxfId="27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2.xml"/><Relationship Id="rId3" Type="http://schemas.openxmlformats.org/officeDocument/2006/relationships/table" Target="../tables/table17.xml"/><Relationship Id="rId7" Type="http://schemas.openxmlformats.org/officeDocument/2006/relationships/table" Target="../tables/table21.xml"/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11.bin"/><Relationship Id="rId6" Type="http://schemas.openxmlformats.org/officeDocument/2006/relationships/table" Target="../tables/table20.xml"/><Relationship Id="rId5" Type="http://schemas.openxmlformats.org/officeDocument/2006/relationships/table" Target="../tables/table19.xml"/><Relationship Id="rId4" Type="http://schemas.openxmlformats.org/officeDocument/2006/relationships/table" Target="../tables/table18.xml"/><Relationship Id="rId9" Type="http://schemas.openxmlformats.org/officeDocument/2006/relationships/table" Target="../tables/table2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5:B18"/>
  <sheetViews>
    <sheetView showGridLines="0" tabSelected="1" workbookViewId="0">
      <selection activeCell="B7" sqref="B7"/>
    </sheetView>
  </sheetViews>
  <sheetFormatPr defaultRowHeight="14.4" x14ac:dyDescent="0.3"/>
  <cols>
    <col min="1" max="1" width="15.109375" customWidth="1"/>
    <col min="2" max="2" width="34" customWidth="1"/>
    <col min="9" max="9" width="10.88671875" bestFit="1" customWidth="1"/>
    <col min="10" max="10" width="22.6640625" bestFit="1" customWidth="1"/>
  </cols>
  <sheetData>
    <row r="5" spans="1:2" x14ac:dyDescent="0.3">
      <c r="A5" s="84" t="s">
        <v>243</v>
      </c>
      <c r="B5" s="85"/>
    </row>
    <row r="6" spans="1:2" x14ac:dyDescent="0.3">
      <c r="A6" s="39" t="s">
        <v>177</v>
      </c>
      <c r="B6" s="38" t="s">
        <v>221</v>
      </c>
    </row>
    <row r="7" spans="1:2" x14ac:dyDescent="0.3">
      <c r="A7" s="5" t="s">
        <v>178</v>
      </c>
      <c r="B7" s="20"/>
    </row>
    <row r="8" spans="1:2" x14ac:dyDescent="0.3">
      <c r="A8" s="5" t="s">
        <v>179</v>
      </c>
      <c r="B8" s="20"/>
    </row>
    <row r="9" spans="1:2" x14ac:dyDescent="0.3">
      <c r="A9" s="5" t="s">
        <v>180</v>
      </c>
      <c r="B9" s="20"/>
    </row>
    <row r="10" spans="1:2" x14ac:dyDescent="0.3">
      <c r="A10" s="5" t="s">
        <v>181</v>
      </c>
      <c r="B10" s="20"/>
    </row>
    <row r="11" spans="1:2" x14ac:dyDescent="0.3">
      <c r="A11" s="5" t="s">
        <v>182</v>
      </c>
      <c r="B11" s="20"/>
    </row>
    <row r="12" spans="1:2" x14ac:dyDescent="0.3">
      <c r="A12" s="5" t="s">
        <v>183</v>
      </c>
      <c r="B12" s="20"/>
    </row>
    <row r="13" spans="1:2" x14ac:dyDescent="0.3">
      <c r="A13" s="5" t="s">
        <v>184</v>
      </c>
      <c r="B13" s="20"/>
    </row>
    <row r="14" spans="1:2" x14ac:dyDescent="0.3">
      <c r="A14" s="5" t="s">
        <v>185</v>
      </c>
      <c r="B14" s="20"/>
    </row>
    <row r="15" spans="1:2" x14ac:dyDescent="0.3">
      <c r="A15" s="5" t="s">
        <v>186</v>
      </c>
      <c r="B15" s="20"/>
    </row>
    <row r="16" spans="1:2" x14ac:dyDescent="0.3">
      <c r="A16" s="5" t="s">
        <v>187</v>
      </c>
      <c r="B16" s="20"/>
    </row>
    <row r="17" spans="1:2" x14ac:dyDescent="0.3">
      <c r="A17" s="5" t="s">
        <v>188</v>
      </c>
      <c r="B17" s="20"/>
    </row>
    <row r="18" spans="1:2" x14ac:dyDescent="0.3">
      <c r="A18" s="7" t="s">
        <v>189</v>
      </c>
      <c r="B18" s="27"/>
    </row>
  </sheetData>
  <mergeCells count="1">
    <mergeCell ref="A5:B5"/>
  </mergeCells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N550"/>
  <sheetViews>
    <sheetView showGridLines="0" zoomScale="80" zoomScaleNormal="80" workbookViewId="0">
      <pane ySplit="2" topLeftCell="A3" activePane="bottomLeft" state="frozen"/>
      <selection pane="bottomLeft" activeCell="A3" sqref="A3"/>
    </sheetView>
  </sheetViews>
  <sheetFormatPr defaultColWidth="9.109375" defaultRowHeight="14.4" x14ac:dyDescent="0.3"/>
  <cols>
    <col min="1" max="1" width="13.33203125" style="16" customWidth="1"/>
    <col min="2" max="3" width="11" style="16" customWidth="1"/>
    <col min="4" max="4" width="14.33203125" style="16" bestFit="1" customWidth="1"/>
    <col min="5" max="5" width="17.33203125" style="16" customWidth="1"/>
    <col min="6" max="6" width="27.6640625" style="16" customWidth="1"/>
    <col min="7" max="7" width="20.88671875" style="16" bestFit="1" customWidth="1"/>
    <col min="8" max="8" width="12" style="16" customWidth="1"/>
    <col min="9" max="9" width="30.88671875" style="16" customWidth="1"/>
    <col min="10" max="10" width="14" style="16" customWidth="1"/>
    <col min="11" max="13" width="12" style="16" customWidth="1"/>
    <col min="14" max="14" width="15.109375" style="16" bestFit="1" customWidth="1"/>
    <col min="15" max="15" width="13.5546875" style="16" customWidth="1"/>
    <col min="16" max="17" width="12" style="16" customWidth="1"/>
    <col min="18" max="18" width="15" style="16" bestFit="1" customWidth="1"/>
    <col min="19" max="19" width="12" style="16" customWidth="1"/>
    <col min="20" max="20" width="27.6640625" style="16" customWidth="1"/>
    <col min="21" max="22" width="12" style="16" customWidth="1"/>
    <col min="23" max="23" width="18.109375" style="16" customWidth="1"/>
    <col min="24" max="24" width="20.33203125" style="16" customWidth="1"/>
    <col min="25" max="28" width="12" style="16" customWidth="1"/>
    <col min="29" max="29" width="25.109375" style="16" bestFit="1" customWidth="1"/>
    <col min="30" max="30" width="13.109375" style="16" bestFit="1" customWidth="1"/>
    <col min="31" max="31" width="12" style="16" customWidth="1"/>
    <col min="32" max="32" width="14.88671875" style="16" customWidth="1"/>
    <col min="33" max="33" width="12" style="16" customWidth="1"/>
    <col min="34" max="34" width="13.5546875" style="16" customWidth="1"/>
    <col min="35" max="35" width="14.44140625" style="16" customWidth="1"/>
    <col min="36" max="36" width="17.88671875" style="16" customWidth="1"/>
    <col min="37" max="37" width="16.109375" style="16" customWidth="1"/>
    <col min="38" max="38" width="12" style="16" customWidth="1"/>
    <col min="39" max="39" width="12" style="68" customWidth="1"/>
    <col min="40" max="40" width="11.6640625" style="60" bestFit="1" customWidth="1"/>
    <col min="41" max="16384" width="9.109375" style="60"/>
  </cols>
  <sheetData>
    <row r="1" spans="1:40" s="58" customFormat="1" x14ac:dyDescent="0.3">
      <c r="A1" s="96" t="s">
        <v>18</v>
      </c>
      <c r="B1" s="97"/>
      <c r="C1" s="97"/>
      <c r="D1" s="98"/>
      <c r="E1" s="94" t="s">
        <v>19</v>
      </c>
      <c r="F1" s="95"/>
      <c r="G1" s="95"/>
      <c r="H1" s="95"/>
      <c r="I1" s="96" t="s">
        <v>20</v>
      </c>
      <c r="J1" s="97"/>
      <c r="K1" s="97"/>
      <c r="L1" s="97"/>
      <c r="M1" s="97"/>
      <c r="N1" s="97"/>
      <c r="O1" s="98"/>
      <c r="P1" s="94" t="s">
        <v>21</v>
      </c>
      <c r="Q1" s="95"/>
      <c r="R1" s="95"/>
      <c r="S1" s="95"/>
      <c r="T1" s="95"/>
      <c r="U1" s="95"/>
      <c r="V1" s="99"/>
      <c r="W1" s="96" t="s">
        <v>168</v>
      </c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8"/>
      <c r="AI1" s="22"/>
      <c r="AJ1" s="22"/>
      <c r="AK1" s="90" t="s">
        <v>22</v>
      </c>
      <c r="AL1" s="91"/>
      <c r="AM1" s="91"/>
      <c r="AN1" s="91"/>
    </row>
    <row r="2" spans="1:40" s="59" customFormat="1" ht="120" customHeight="1" x14ac:dyDescent="0.3">
      <c r="A2" s="13" t="s">
        <v>0</v>
      </c>
      <c r="B2" s="13" t="s">
        <v>1</v>
      </c>
      <c r="C2" s="13" t="s">
        <v>2</v>
      </c>
      <c r="D2" s="13" t="s">
        <v>3</v>
      </c>
      <c r="E2" s="13" t="s">
        <v>274</v>
      </c>
      <c r="F2" s="13" t="s">
        <v>4</v>
      </c>
      <c r="G2" s="13" t="s">
        <v>5</v>
      </c>
      <c r="H2" s="13" t="s">
        <v>275</v>
      </c>
      <c r="I2" s="13" t="s">
        <v>47</v>
      </c>
      <c r="J2" s="13" t="s">
        <v>6</v>
      </c>
      <c r="K2" s="13" t="s">
        <v>7</v>
      </c>
      <c r="L2" s="13" t="s">
        <v>8</v>
      </c>
      <c r="M2" s="13" t="s">
        <v>9</v>
      </c>
      <c r="N2" s="13" t="s">
        <v>10</v>
      </c>
      <c r="O2" s="13" t="s">
        <v>11</v>
      </c>
      <c r="P2" s="13" t="s">
        <v>276</v>
      </c>
      <c r="Q2" s="13" t="s">
        <v>217</v>
      </c>
      <c r="R2" s="13" t="s">
        <v>12</v>
      </c>
      <c r="S2" s="13" t="s">
        <v>13</v>
      </c>
      <c r="T2" s="13" t="s">
        <v>14</v>
      </c>
      <c r="U2" s="13" t="s">
        <v>277</v>
      </c>
      <c r="V2" s="13" t="s">
        <v>15</v>
      </c>
      <c r="W2" s="13" t="s">
        <v>220</v>
      </c>
      <c r="X2" s="13" t="s">
        <v>159</v>
      </c>
      <c r="Y2" s="13" t="s">
        <v>44</v>
      </c>
      <c r="Z2" s="13" t="s">
        <v>45</v>
      </c>
      <c r="AA2" s="13" t="s">
        <v>46</v>
      </c>
      <c r="AB2" s="13" t="s">
        <v>16</v>
      </c>
      <c r="AC2" s="13" t="s">
        <v>231</v>
      </c>
      <c r="AD2" s="13" t="s">
        <v>232</v>
      </c>
      <c r="AE2" s="13" t="s">
        <v>233</v>
      </c>
      <c r="AF2" s="13" t="s">
        <v>169</v>
      </c>
      <c r="AG2" s="13" t="s">
        <v>278</v>
      </c>
      <c r="AH2" s="13" t="s">
        <v>279</v>
      </c>
      <c r="AI2" s="13" t="s">
        <v>222</v>
      </c>
      <c r="AJ2" s="13" t="s">
        <v>223</v>
      </c>
      <c r="AK2" s="13" t="s">
        <v>280</v>
      </c>
      <c r="AL2" s="13" t="s">
        <v>17</v>
      </c>
      <c r="AM2" s="13" t="s">
        <v>235</v>
      </c>
      <c r="AN2" s="83" t="s">
        <v>282</v>
      </c>
    </row>
    <row r="3" spans="1:40" x14ac:dyDescent="0.3">
      <c r="A3" s="15"/>
      <c r="B3" s="15"/>
      <c r="C3" s="15"/>
      <c r="D3" s="17"/>
      <c r="E3" s="17"/>
      <c r="F3" s="15"/>
      <c r="G3" s="18" t="str">
        <f>IFERROR(VLOOKUP(F3,Lookups!$D$2:$E$20,2,FALSE),"")</f>
        <v/>
      </c>
      <c r="H3" s="15"/>
      <c r="I3" s="15"/>
      <c r="J3" s="15"/>
      <c r="K3" s="15"/>
      <c r="L3" s="17"/>
      <c r="M3" s="17"/>
      <c r="N3" s="18" t="str">
        <f t="shared" ref="N3:N50" si="0">IF(OR(ISBLANK(L3),ISBLANK(M3)),"",(M3-L3)+1)</f>
        <v/>
      </c>
      <c r="O3" s="15"/>
      <c r="P3" s="15"/>
      <c r="Q3" s="17"/>
      <c r="R3" s="15"/>
      <c r="S3" s="15"/>
      <c r="T3" s="15"/>
      <c r="U3" s="15"/>
      <c r="V3" s="15"/>
      <c r="W3" s="15"/>
      <c r="X3" s="18" t="str">
        <f>IFERROR(VLOOKUP(W3,Lookups!$G$2:$H$83,2,FALSE),"")</f>
        <v/>
      </c>
      <c r="Y3" s="15"/>
      <c r="Z3" s="15"/>
      <c r="AA3" s="15"/>
      <c r="AB3" s="15"/>
      <c r="AC3" s="15"/>
      <c r="AD3" s="17"/>
      <c r="AE3" s="17"/>
      <c r="AF3" s="18" t="str">
        <f t="shared" ref="AF3:AF50" si="1">IF(OR(ISBLANK(AD3),ISBLANK(AE3)),"",(AE3-AD3)+1)</f>
        <v/>
      </c>
      <c r="AG3" s="15"/>
      <c r="AH3" s="15"/>
      <c r="AI3" s="15"/>
      <c r="AJ3" s="18" t="str">
        <f>IFERROR(VLOOKUP(AI3,Lookups!$W$3:$X$24,2,FALSE),"")</f>
        <v/>
      </c>
      <c r="AK3" s="15"/>
      <c r="AL3" s="15"/>
      <c r="AM3" s="17"/>
      <c r="AN3" s="70"/>
    </row>
    <row r="4" spans="1:40" x14ac:dyDescent="0.3">
      <c r="A4" s="15"/>
      <c r="B4" s="15"/>
      <c r="C4" s="15"/>
      <c r="D4" s="17"/>
      <c r="E4" s="17"/>
      <c r="F4" s="15"/>
      <c r="G4" s="18" t="str">
        <f>IFERROR(VLOOKUP(F4,Lookups!$D$2:$E$20,2,FALSE),"")</f>
        <v/>
      </c>
      <c r="H4" s="15"/>
      <c r="I4" s="15"/>
      <c r="J4" s="15"/>
      <c r="K4" s="15"/>
      <c r="L4" s="17"/>
      <c r="M4" s="17"/>
      <c r="N4" s="18" t="str">
        <f t="shared" si="0"/>
        <v/>
      </c>
      <c r="O4" s="15"/>
      <c r="P4" s="15"/>
      <c r="Q4" s="17"/>
      <c r="R4" s="15"/>
      <c r="S4" s="15"/>
      <c r="T4" s="15"/>
      <c r="U4" s="15"/>
      <c r="V4" s="15"/>
      <c r="W4" s="15"/>
      <c r="X4" s="18" t="str">
        <f>IFERROR(VLOOKUP(W4,Lookups!$G$2:$H$83,2,FALSE),"")</f>
        <v/>
      </c>
      <c r="Y4" s="15"/>
      <c r="Z4" s="15"/>
      <c r="AA4" s="15"/>
      <c r="AB4" s="15"/>
      <c r="AC4" s="15"/>
      <c r="AD4" s="17"/>
      <c r="AE4" s="17"/>
      <c r="AF4" s="18" t="str">
        <f t="shared" si="1"/>
        <v/>
      </c>
      <c r="AG4" s="15"/>
      <c r="AH4" s="15"/>
      <c r="AI4" s="15"/>
      <c r="AJ4" s="18" t="str">
        <f>IFERROR(VLOOKUP(AI4,Lookups!$W$3:$X$24,2,FALSE),"")</f>
        <v/>
      </c>
      <c r="AK4" s="15"/>
      <c r="AL4" s="15"/>
      <c r="AM4" s="17"/>
      <c r="AN4" s="17"/>
    </row>
    <row r="5" spans="1:40" x14ac:dyDescent="0.3">
      <c r="A5" s="15"/>
      <c r="B5" s="15"/>
      <c r="C5" s="15"/>
      <c r="D5" s="17"/>
      <c r="E5" s="17"/>
      <c r="F5" s="15"/>
      <c r="G5" s="18" t="str">
        <f>IFERROR(VLOOKUP(F5,Lookups!$D$2:$E$20,2,FALSE),"")</f>
        <v/>
      </c>
      <c r="H5" s="15"/>
      <c r="I5" s="15"/>
      <c r="J5" s="15"/>
      <c r="K5" s="15"/>
      <c r="L5" s="17"/>
      <c r="M5" s="17"/>
      <c r="N5" s="18" t="str">
        <f t="shared" si="0"/>
        <v/>
      </c>
      <c r="O5" s="15"/>
      <c r="P5" s="15"/>
      <c r="Q5" s="17"/>
      <c r="R5" s="15"/>
      <c r="S5" s="15"/>
      <c r="T5" s="15"/>
      <c r="U5" s="15"/>
      <c r="V5" s="15"/>
      <c r="W5" s="15"/>
      <c r="X5" s="18" t="str">
        <f>IFERROR(VLOOKUP(W5,Lookups!$G$2:$H$83,2,FALSE),"")</f>
        <v/>
      </c>
      <c r="Y5" s="15"/>
      <c r="Z5" s="15"/>
      <c r="AA5" s="15"/>
      <c r="AB5" s="15"/>
      <c r="AC5" s="15"/>
      <c r="AD5" s="17"/>
      <c r="AE5" s="17"/>
      <c r="AF5" s="18" t="str">
        <f t="shared" si="1"/>
        <v/>
      </c>
      <c r="AG5" s="15"/>
      <c r="AH5" s="15"/>
      <c r="AI5" s="15"/>
      <c r="AJ5" s="18" t="str">
        <f>IFERROR(VLOOKUP(AI5,Lookups!$W$3:$X$24,2,FALSE),"")</f>
        <v/>
      </c>
      <c r="AK5" s="15"/>
      <c r="AL5" s="15"/>
      <c r="AM5" s="17"/>
      <c r="AN5" s="17"/>
    </row>
    <row r="6" spans="1:40" x14ac:dyDescent="0.3">
      <c r="A6" s="15"/>
      <c r="B6" s="15"/>
      <c r="C6" s="15"/>
      <c r="D6" s="17"/>
      <c r="E6" s="17"/>
      <c r="F6" s="15"/>
      <c r="G6" s="18" t="str">
        <f>IFERROR(VLOOKUP(F6,Lookups!$D$2:$E$20,2,FALSE),"")</f>
        <v/>
      </c>
      <c r="H6" s="15"/>
      <c r="I6" s="15"/>
      <c r="J6" s="15"/>
      <c r="K6" s="15"/>
      <c r="L6" s="17"/>
      <c r="M6" s="17"/>
      <c r="N6" s="18" t="str">
        <f t="shared" si="0"/>
        <v/>
      </c>
      <c r="O6" s="15"/>
      <c r="P6" s="15"/>
      <c r="Q6" s="17"/>
      <c r="R6" s="15"/>
      <c r="S6" s="15"/>
      <c r="T6" s="15"/>
      <c r="U6" s="15"/>
      <c r="V6" s="15"/>
      <c r="W6" s="15"/>
      <c r="X6" s="18" t="str">
        <f>IFERROR(VLOOKUP(W6,Lookups!$G$2:$H$83,2,FALSE),"")</f>
        <v/>
      </c>
      <c r="Y6" s="15"/>
      <c r="Z6" s="15"/>
      <c r="AA6" s="15"/>
      <c r="AB6" s="15"/>
      <c r="AC6" s="15"/>
      <c r="AD6" s="17"/>
      <c r="AE6" s="17"/>
      <c r="AF6" s="18" t="str">
        <f t="shared" si="1"/>
        <v/>
      </c>
      <c r="AG6" s="15"/>
      <c r="AH6" s="15"/>
      <c r="AI6" s="15"/>
      <c r="AJ6" s="18" t="str">
        <f>IFERROR(VLOOKUP(AI6,Lookups!$W$3:$X$24,2,FALSE),"")</f>
        <v/>
      </c>
      <c r="AK6" s="15"/>
      <c r="AL6" s="15"/>
      <c r="AM6" s="17"/>
      <c r="AN6" s="17"/>
    </row>
    <row r="7" spans="1:40" x14ac:dyDescent="0.3">
      <c r="A7" s="15"/>
      <c r="B7" s="15"/>
      <c r="C7" s="15"/>
      <c r="D7" s="17"/>
      <c r="E7" s="17"/>
      <c r="F7" s="15"/>
      <c r="G7" s="18" t="str">
        <f>IFERROR(VLOOKUP(F7,Lookups!$D$2:$E$20,2,FALSE),"")</f>
        <v/>
      </c>
      <c r="H7" s="15"/>
      <c r="I7" s="15"/>
      <c r="J7" s="15"/>
      <c r="K7" s="15"/>
      <c r="L7" s="17"/>
      <c r="M7" s="17"/>
      <c r="N7" s="18" t="str">
        <f t="shared" si="0"/>
        <v/>
      </c>
      <c r="O7" s="15"/>
      <c r="P7" s="15"/>
      <c r="Q7" s="17"/>
      <c r="R7" s="15"/>
      <c r="S7" s="15"/>
      <c r="T7" s="15"/>
      <c r="U7" s="15"/>
      <c r="V7" s="15"/>
      <c r="W7" s="15"/>
      <c r="X7" s="18" t="str">
        <f>IFERROR(VLOOKUP(W7,Lookups!$G$2:$H$83,2,FALSE),"")</f>
        <v/>
      </c>
      <c r="Y7" s="15"/>
      <c r="Z7" s="15"/>
      <c r="AA7" s="15"/>
      <c r="AB7" s="15"/>
      <c r="AC7" s="15"/>
      <c r="AD7" s="17"/>
      <c r="AE7" s="17"/>
      <c r="AF7" s="18" t="str">
        <f t="shared" si="1"/>
        <v/>
      </c>
      <c r="AG7" s="15"/>
      <c r="AH7" s="15"/>
      <c r="AI7" s="15"/>
      <c r="AJ7" s="18" t="str">
        <f>IFERROR(VLOOKUP(AI7,Lookups!$W$3:$X$24,2,FALSE),"")</f>
        <v/>
      </c>
      <c r="AK7" s="15"/>
      <c r="AL7" s="15"/>
      <c r="AM7" s="17"/>
      <c r="AN7" s="17"/>
    </row>
    <row r="8" spans="1:40" x14ac:dyDescent="0.3">
      <c r="A8" s="15"/>
      <c r="B8" s="15"/>
      <c r="C8" s="15"/>
      <c r="D8" s="17"/>
      <c r="E8" s="17"/>
      <c r="F8" s="15"/>
      <c r="G8" s="18" t="str">
        <f>IFERROR(VLOOKUP(F8,Lookups!$D$2:$E$20,2,FALSE),"")</f>
        <v/>
      </c>
      <c r="H8" s="15"/>
      <c r="I8" s="15"/>
      <c r="J8" s="15"/>
      <c r="K8" s="15"/>
      <c r="L8" s="17"/>
      <c r="M8" s="17"/>
      <c r="N8" s="18" t="str">
        <f t="shared" si="0"/>
        <v/>
      </c>
      <c r="O8" s="15"/>
      <c r="P8" s="15"/>
      <c r="Q8" s="17"/>
      <c r="R8" s="15"/>
      <c r="S8" s="15"/>
      <c r="T8" s="15"/>
      <c r="U8" s="15"/>
      <c r="V8" s="15"/>
      <c r="W8" s="15"/>
      <c r="X8" s="18" t="str">
        <f>IFERROR(VLOOKUP(W8,Lookups!$G$2:$H$83,2,FALSE),"")</f>
        <v/>
      </c>
      <c r="Y8" s="15"/>
      <c r="Z8" s="15"/>
      <c r="AA8" s="15"/>
      <c r="AB8" s="15"/>
      <c r="AC8" s="15"/>
      <c r="AD8" s="17"/>
      <c r="AE8" s="17"/>
      <c r="AF8" s="18" t="str">
        <f t="shared" si="1"/>
        <v/>
      </c>
      <c r="AG8" s="15"/>
      <c r="AH8" s="15"/>
      <c r="AI8" s="15"/>
      <c r="AJ8" s="18" t="str">
        <f>IFERROR(VLOOKUP(AI8,Lookups!$W$3:$X$24,2,FALSE),"")</f>
        <v/>
      </c>
      <c r="AK8" s="15"/>
      <c r="AL8" s="15"/>
      <c r="AM8" s="17"/>
      <c r="AN8" s="17"/>
    </row>
    <row r="9" spans="1:40" x14ac:dyDescent="0.3">
      <c r="A9" s="15"/>
      <c r="B9" s="15"/>
      <c r="C9" s="15"/>
      <c r="D9" s="17"/>
      <c r="E9" s="17"/>
      <c r="F9" s="15"/>
      <c r="G9" s="18" t="str">
        <f>IFERROR(VLOOKUP(F9,Lookups!$D$2:$E$20,2,FALSE),"")</f>
        <v/>
      </c>
      <c r="H9" s="15"/>
      <c r="I9" s="15"/>
      <c r="J9" s="15"/>
      <c r="K9" s="15"/>
      <c r="L9" s="17"/>
      <c r="M9" s="17"/>
      <c r="N9" s="18" t="str">
        <f t="shared" si="0"/>
        <v/>
      </c>
      <c r="O9" s="15"/>
      <c r="P9" s="15"/>
      <c r="Q9" s="17"/>
      <c r="R9" s="15"/>
      <c r="S9" s="15"/>
      <c r="T9" s="15"/>
      <c r="U9" s="15"/>
      <c r="V9" s="15"/>
      <c r="W9" s="15"/>
      <c r="X9" s="18" t="str">
        <f>IFERROR(VLOOKUP(W9,Lookups!$G$2:$H$83,2,FALSE),"")</f>
        <v/>
      </c>
      <c r="Y9" s="15"/>
      <c r="Z9" s="15"/>
      <c r="AA9" s="15"/>
      <c r="AB9" s="15"/>
      <c r="AC9" s="15"/>
      <c r="AD9" s="17"/>
      <c r="AE9" s="17"/>
      <c r="AF9" s="18" t="str">
        <f t="shared" si="1"/>
        <v/>
      </c>
      <c r="AG9" s="15"/>
      <c r="AH9" s="15"/>
      <c r="AI9" s="15"/>
      <c r="AJ9" s="18" t="str">
        <f>IFERROR(VLOOKUP(AI9,Lookups!$W$3:$X$24,2,FALSE),"")</f>
        <v/>
      </c>
      <c r="AK9" s="15"/>
      <c r="AL9" s="15"/>
      <c r="AM9" s="17"/>
      <c r="AN9" s="17"/>
    </row>
    <row r="10" spans="1:40" x14ac:dyDescent="0.3">
      <c r="A10" s="15"/>
      <c r="B10" s="15"/>
      <c r="C10" s="15"/>
      <c r="D10" s="17"/>
      <c r="E10" s="17"/>
      <c r="F10" s="15"/>
      <c r="G10" s="18" t="str">
        <f>IFERROR(VLOOKUP(F10,Lookups!$D$2:$E$20,2,FALSE),"")</f>
        <v/>
      </c>
      <c r="H10" s="15"/>
      <c r="I10" s="15"/>
      <c r="J10" s="15"/>
      <c r="K10" s="15"/>
      <c r="L10" s="17"/>
      <c r="M10" s="17"/>
      <c r="N10" s="18" t="str">
        <f t="shared" si="0"/>
        <v/>
      </c>
      <c r="O10" s="15"/>
      <c r="P10" s="15"/>
      <c r="Q10" s="17"/>
      <c r="R10" s="15"/>
      <c r="S10" s="15"/>
      <c r="T10" s="15"/>
      <c r="U10" s="15"/>
      <c r="V10" s="15"/>
      <c r="W10" s="15"/>
      <c r="X10" s="18" t="str">
        <f>IFERROR(VLOOKUP(W10,Lookups!$G$2:$H$83,2,FALSE),"")</f>
        <v/>
      </c>
      <c r="Y10" s="15"/>
      <c r="Z10" s="15"/>
      <c r="AA10" s="15"/>
      <c r="AB10" s="15"/>
      <c r="AC10" s="15"/>
      <c r="AD10" s="17"/>
      <c r="AE10" s="17"/>
      <c r="AF10" s="18" t="str">
        <f t="shared" si="1"/>
        <v/>
      </c>
      <c r="AG10" s="15"/>
      <c r="AH10" s="15"/>
      <c r="AI10" s="15"/>
      <c r="AJ10" s="18" t="str">
        <f>IFERROR(VLOOKUP(AI10,Lookups!$W$3:$X$24,2,FALSE),"")</f>
        <v/>
      </c>
      <c r="AK10" s="15"/>
      <c r="AL10" s="15"/>
      <c r="AM10" s="17"/>
      <c r="AN10" s="17"/>
    </row>
    <row r="11" spans="1:40" x14ac:dyDescent="0.3">
      <c r="A11" s="15"/>
      <c r="B11" s="15"/>
      <c r="C11" s="15"/>
      <c r="D11" s="17"/>
      <c r="E11" s="17"/>
      <c r="F11" s="15"/>
      <c r="G11" s="18" t="str">
        <f>IFERROR(VLOOKUP(F11,Lookups!$D$2:$E$20,2,FALSE),"")</f>
        <v/>
      </c>
      <c r="H11" s="15"/>
      <c r="I11" s="15"/>
      <c r="J11" s="15"/>
      <c r="K11" s="15"/>
      <c r="L11" s="17"/>
      <c r="M11" s="17"/>
      <c r="N11" s="18" t="str">
        <f t="shared" si="0"/>
        <v/>
      </c>
      <c r="O11" s="15"/>
      <c r="P11" s="15"/>
      <c r="Q11" s="17"/>
      <c r="R11" s="15"/>
      <c r="S11" s="15"/>
      <c r="T11" s="15"/>
      <c r="U11" s="15"/>
      <c r="V11" s="15"/>
      <c r="W11" s="15"/>
      <c r="X11" s="18" t="str">
        <f>IFERROR(VLOOKUP(W11,Lookups!$G$2:$H$83,2,FALSE),"")</f>
        <v/>
      </c>
      <c r="Y11" s="15"/>
      <c r="Z11" s="15"/>
      <c r="AA11" s="15"/>
      <c r="AB11" s="15"/>
      <c r="AC11" s="15"/>
      <c r="AD11" s="17"/>
      <c r="AE11" s="17"/>
      <c r="AF11" s="18" t="str">
        <f t="shared" si="1"/>
        <v/>
      </c>
      <c r="AG11" s="15"/>
      <c r="AH11" s="15"/>
      <c r="AI11" s="15"/>
      <c r="AJ11" s="18" t="str">
        <f>IFERROR(VLOOKUP(AI11,Lookups!$W$3:$X$24,2,FALSE),"")</f>
        <v/>
      </c>
      <c r="AK11" s="15"/>
      <c r="AL11" s="15"/>
      <c r="AM11" s="17"/>
      <c r="AN11" s="17"/>
    </row>
    <row r="12" spans="1:40" x14ac:dyDescent="0.3">
      <c r="A12" s="15"/>
      <c r="B12" s="15"/>
      <c r="C12" s="15"/>
      <c r="D12" s="17"/>
      <c r="E12" s="17"/>
      <c r="F12" s="15"/>
      <c r="G12" s="18" t="str">
        <f>IFERROR(VLOOKUP(F12,Lookups!$D$2:$E$20,2,FALSE),"")</f>
        <v/>
      </c>
      <c r="H12" s="15"/>
      <c r="I12" s="15"/>
      <c r="J12" s="15"/>
      <c r="K12" s="15"/>
      <c r="L12" s="17"/>
      <c r="M12" s="17"/>
      <c r="N12" s="18" t="str">
        <f t="shared" si="0"/>
        <v/>
      </c>
      <c r="O12" s="15"/>
      <c r="P12" s="15"/>
      <c r="Q12" s="17"/>
      <c r="R12" s="15"/>
      <c r="S12" s="15"/>
      <c r="T12" s="15"/>
      <c r="U12" s="15"/>
      <c r="V12" s="15"/>
      <c r="W12" s="15"/>
      <c r="X12" s="18" t="str">
        <f>IFERROR(VLOOKUP(W12,Lookups!$G$2:$H$83,2,FALSE),"")</f>
        <v/>
      </c>
      <c r="Y12" s="15"/>
      <c r="Z12" s="15"/>
      <c r="AA12" s="15"/>
      <c r="AB12" s="15"/>
      <c r="AC12" s="15"/>
      <c r="AD12" s="17"/>
      <c r="AE12" s="17"/>
      <c r="AF12" s="18" t="str">
        <f t="shared" si="1"/>
        <v/>
      </c>
      <c r="AG12" s="15"/>
      <c r="AH12" s="15"/>
      <c r="AI12" s="15"/>
      <c r="AJ12" s="18" t="str">
        <f>IFERROR(VLOOKUP(AI12,Lookups!$W$3:$X$24,2,FALSE),"")</f>
        <v/>
      </c>
      <c r="AK12" s="15"/>
      <c r="AL12" s="15"/>
      <c r="AM12" s="17"/>
      <c r="AN12" s="17"/>
    </row>
    <row r="13" spans="1:40" x14ac:dyDescent="0.3">
      <c r="A13" s="15"/>
      <c r="B13" s="15"/>
      <c r="C13" s="15"/>
      <c r="D13" s="17"/>
      <c r="E13" s="17"/>
      <c r="F13" s="15"/>
      <c r="G13" s="18" t="str">
        <f>IFERROR(VLOOKUP(F13,Lookups!$D$2:$E$20,2,FALSE),"")</f>
        <v/>
      </c>
      <c r="H13" s="15"/>
      <c r="I13" s="15"/>
      <c r="J13" s="15"/>
      <c r="K13" s="15"/>
      <c r="L13" s="17"/>
      <c r="M13" s="17"/>
      <c r="N13" s="18" t="str">
        <f t="shared" si="0"/>
        <v/>
      </c>
      <c r="O13" s="15"/>
      <c r="P13" s="15"/>
      <c r="Q13" s="17"/>
      <c r="R13" s="15"/>
      <c r="S13" s="15"/>
      <c r="T13" s="15"/>
      <c r="U13" s="15"/>
      <c r="V13" s="15"/>
      <c r="W13" s="15"/>
      <c r="X13" s="18" t="str">
        <f>IFERROR(VLOOKUP(W13,Lookups!$G$2:$H$83,2,FALSE),"")</f>
        <v/>
      </c>
      <c r="Y13" s="15"/>
      <c r="Z13" s="15"/>
      <c r="AA13" s="15"/>
      <c r="AB13" s="15"/>
      <c r="AC13" s="15"/>
      <c r="AD13" s="17"/>
      <c r="AE13" s="17"/>
      <c r="AF13" s="18" t="str">
        <f t="shared" si="1"/>
        <v/>
      </c>
      <c r="AG13" s="15"/>
      <c r="AH13" s="15"/>
      <c r="AI13" s="15"/>
      <c r="AJ13" s="18" t="str">
        <f>IFERROR(VLOOKUP(AI13,Lookups!$W$3:$X$24,2,FALSE),"")</f>
        <v/>
      </c>
      <c r="AK13" s="15"/>
      <c r="AL13" s="15"/>
      <c r="AM13" s="17"/>
      <c r="AN13" s="17"/>
    </row>
    <row r="14" spans="1:40" x14ac:dyDescent="0.3">
      <c r="A14" s="15"/>
      <c r="B14" s="15"/>
      <c r="C14" s="15"/>
      <c r="D14" s="17"/>
      <c r="E14" s="17"/>
      <c r="F14" s="15"/>
      <c r="G14" s="18" t="str">
        <f>IFERROR(VLOOKUP(F14,Lookups!$D$2:$E$20,2,FALSE),"")</f>
        <v/>
      </c>
      <c r="H14" s="15"/>
      <c r="I14" s="15"/>
      <c r="J14" s="15"/>
      <c r="K14" s="15"/>
      <c r="L14" s="17"/>
      <c r="M14" s="17"/>
      <c r="N14" s="18" t="str">
        <f t="shared" si="0"/>
        <v/>
      </c>
      <c r="O14" s="15"/>
      <c r="P14" s="15"/>
      <c r="Q14" s="17"/>
      <c r="R14" s="15"/>
      <c r="S14" s="15"/>
      <c r="T14" s="15"/>
      <c r="U14" s="15"/>
      <c r="V14" s="15"/>
      <c r="W14" s="15"/>
      <c r="X14" s="18" t="str">
        <f>IFERROR(VLOOKUP(W14,Lookups!$G$2:$H$83,2,FALSE),"")</f>
        <v/>
      </c>
      <c r="Y14" s="15"/>
      <c r="Z14" s="15"/>
      <c r="AA14" s="15"/>
      <c r="AB14" s="15"/>
      <c r="AC14" s="15"/>
      <c r="AD14" s="17"/>
      <c r="AE14" s="17"/>
      <c r="AF14" s="18" t="str">
        <f t="shared" si="1"/>
        <v/>
      </c>
      <c r="AG14" s="15"/>
      <c r="AH14" s="15"/>
      <c r="AI14" s="15"/>
      <c r="AJ14" s="18" t="str">
        <f>IFERROR(VLOOKUP(AI14,Lookups!$W$3:$X$24,2,FALSE),"")</f>
        <v/>
      </c>
      <c r="AK14" s="15"/>
      <c r="AL14" s="15"/>
      <c r="AM14" s="17"/>
      <c r="AN14" s="17"/>
    </row>
    <row r="15" spans="1:40" x14ac:dyDescent="0.3">
      <c r="A15" s="15"/>
      <c r="B15" s="15"/>
      <c r="C15" s="15"/>
      <c r="D15" s="17"/>
      <c r="E15" s="17"/>
      <c r="F15" s="15"/>
      <c r="G15" s="18" t="str">
        <f>IFERROR(VLOOKUP(F15,Lookups!$D$2:$E$20,2,FALSE),"")</f>
        <v/>
      </c>
      <c r="H15" s="15"/>
      <c r="I15" s="15"/>
      <c r="J15" s="15"/>
      <c r="K15" s="15"/>
      <c r="L15" s="17"/>
      <c r="M15" s="17"/>
      <c r="N15" s="18" t="str">
        <f t="shared" si="0"/>
        <v/>
      </c>
      <c r="O15" s="15"/>
      <c r="P15" s="15"/>
      <c r="Q15" s="17"/>
      <c r="R15" s="15"/>
      <c r="S15" s="15"/>
      <c r="T15" s="15"/>
      <c r="U15" s="15"/>
      <c r="V15" s="15"/>
      <c r="W15" s="15"/>
      <c r="X15" s="18" t="str">
        <f>IFERROR(VLOOKUP(W15,Lookups!$G$2:$H$83,2,FALSE),"")</f>
        <v/>
      </c>
      <c r="Y15" s="15"/>
      <c r="Z15" s="15"/>
      <c r="AA15" s="15"/>
      <c r="AB15" s="15"/>
      <c r="AC15" s="15"/>
      <c r="AD15" s="17"/>
      <c r="AE15" s="17"/>
      <c r="AF15" s="18" t="str">
        <f t="shared" si="1"/>
        <v/>
      </c>
      <c r="AG15" s="15"/>
      <c r="AH15" s="15"/>
      <c r="AI15" s="15"/>
      <c r="AJ15" s="18" t="str">
        <f>IFERROR(VLOOKUP(AI15,Lookups!$W$3:$X$24,2,FALSE),"")</f>
        <v/>
      </c>
      <c r="AK15" s="15"/>
      <c r="AL15" s="15"/>
      <c r="AM15" s="17"/>
      <c r="AN15" s="17"/>
    </row>
    <row r="16" spans="1:40" x14ac:dyDescent="0.3">
      <c r="A16" s="15"/>
      <c r="B16" s="15"/>
      <c r="C16" s="15"/>
      <c r="D16" s="17"/>
      <c r="E16" s="17"/>
      <c r="F16" s="15"/>
      <c r="G16" s="18" t="str">
        <f>IFERROR(VLOOKUP(F16,Lookups!$D$2:$E$20,2,FALSE),"")</f>
        <v/>
      </c>
      <c r="H16" s="15"/>
      <c r="I16" s="15"/>
      <c r="J16" s="15"/>
      <c r="K16" s="15"/>
      <c r="L16" s="17"/>
      <c r="M16" s="17"/>
      <c r="N16" s="18" t="str">
        <f t="shared" si="0"/>
        <v/>
      </c>
      <c r="O16" s="15"/>
      <c r="P16" s="15"/>
      <c r="Q16" s="17"/>
      <c r="R16" s="15"/>
      <c r="S16" s="15"/>
      <c r="T16" s="15"/>
      <c r="U16" s="15"/>
      <c r="V16" s="15"/>
      <c r="W16" s="15"/>
      <c r="X16" s="18" t="str">
        <f>IFERROR(VLOOKUP(W16,Lookups!$G$2:$H$83,2,FALSE),"")</f>
        <v/>
      </c>
      <c r="Y16" s="15"/>
      <c r="Z16" s="15"/>
      <c r="AA16" s="15"/>
      <c r="AB16" s="15"/>
      <c r="AC16" s="15"/>
      <c r="AD16" s="17"/>
      <c r="AE16" s="17"/>
      <c r="AF16" s="18" t="str">
        <f t="shared" si="1"/>
        <v/>
      </c>
      <c r="AG16" s="15"/>
      <c r="AH16" s="15"/>
      <c r="AI16" s="15"/>
      <c r="AJ16" s="18" t="str">
        <f>IFERROR(VLOOKUP(AI16,Lookups!$W$3:$X$24,2,FALSE),"")</f>
        <v/>
      </c>
      <c r="AK16" s="15"/>
      <c r="AL16" s="15"/>
      <c r="AM16" s="17"/>
      <c r="AN16" s="17"/>
    </row>
    <row r="17" spans="1:40" x14ac:dyDescent="0.3">
      <c r="A17" s="15"/>
      <c r="B17" s="15"/>
      <c r="C17" s="15"/>
      <c r="D17" s="17"/>
      <c r="E17" s="17"/>
      <c r="F17" s="15"/>
      <c r="G17" s="18" t="str">
        <f>IFERROR(VLOOKUP(F17,Lookups!$D$2:$E$20,2,FALSE),"")</f>
        <v/>
      </c>
      <c r="H17" s="15"/>
      <c r="I17" s="15"/>
      <c r="J17" s="15"/>
      <c r="K17" s="15"/>
      <c r="L17" s="17"/>
      <c r="M17" s="17"/>
      <c r="N17" s="18" t="str">
        <f t="shared" si="0"/>
        <v/>
      </c>
      <c r="O17" s="15"/>
      <c r="P17" s="15"/>
      <c r="Q17" s="17"/>
      <c r="R17" s="15"/>
      <c r="S17" s="15"/>
      <c r="T17" s="15"/>
      <c r="U17" s="15"/>
      <c r="V17" s="15"/>
      <c r="W17" s="15"/>
      <c r="X17" s="18" t="str">
        <f>IFERROR(VLOOKUP(W17,Lookups!$G$2:$H$83,2,FALSE),"")</f>
        <v/>
      </c>
      <c r="Y17" s="15"/>
      <c r="Z17" s="15"/>
      <c r="AA17" s="15"/>
      <c r="AB17" s="15"/>
      <c r="AC17" s="15"/>
      <c r="AD17" s="17"/>
      <c r="AE17" s="17"/>
      <c r="AF17" s="18" t="str">
        <f t="shared" si="1"/>
        <v/>
      </c>
      <c r="AG17" s="15"/>
      <c r="AH17" s="15"/>
      <c r="AI17" s="15"/>
      <c r="AJ17" s="18" t="str">
        <f>IFERROR(VLOOKUP(AI17,Lookups!$W$3:$X$24,2,FALSE),"")</f>
        <v/>
      </c>
      <c r="AK17" s="15"/>
      <c r="AL17" s="15"/>
      <c r="AM17" s="17"/>
      <c r="AN17" s="17"/>
    </row>
    <row r="18" spans="1:40" x14ac:dyDescent="0.3">
      <c r="A18" s="15"/>
      <c r="B18" s="15"/>
      <c r="C18" s="15"/>
      <c r="D18" s="17"/>
      <c r="E18" s="17"/>
      <c r="F18" s="15"/>
      <c r="G18" s="18" t="str">
        <f>IFERROR(VLOOKUP(F18,Lookups!$D$2:$E$20,2,FALSE),"")</f>
        <v/>
      </c>
      <c r="H18" s="15"/>
      <c r="I18" s="15"/>
      <c r="J18" s="15"/>
      <c r="K18" s="15"/>
      <c r="L18" s="17"/>
      <c r="M18" s="17"/>
      <c r="N18" s="18" t="str">
        <f t="shared" si="0"/>
        <v/>
      </c>
      <c r="O18" s="15"/>
      <c r="P18" s="15"/>
      <c r="Q18" s="17"/>
      <c r="R18" s="15"/>
      <c r="S18" s="15"/>
      <c r="T18" s="15"/>
      <c r="U18" s="15"/>
      <c r="V18" s="15"/>
      <c r="W18" s="15"/>
      <c r="X18" s="18" t="str">
        <f>IFERROR(VLOOKUP(W18,Lookups!$G$2:$H$83,2,FALSE),"")</f>
        <v/>
      </c>
      <c r="Y18" s="15"/>
      <c r="Z18" s="15"/>
      <c r="AA18" s="15"/>
      <c r="AB18" s="15"/>
      <c r="AC18" s="15"/>
      <c r="AD18" s="17"/>
      <c r="AE18" s="17"/>
      <c r="AF18" s="18" t="str">
        <f t="shared" si="1"/>
        <v/>
      </c>
      <c r="AG18" s="15"/>
      <c r="AH18" s="15"/>
      <c r="AI18" s="15"/>
      <c r="AJ18" s="18" t="str">
        <f>IFERROR(VLOOKUP(AI18,Lookups!$W$3:$X$24,2,FALSE),"")</f>
        <v/>
      </c>
      <c r="AK18" s="15"/>
      <c r="AL18" s="15"/>
      <c r="AM18" s="17"/>
      <c r="AN18" s="17"/>
    </row>
    <row r="19" spans="1:40" x14ac:dyDescent="0.3">
      <c r="A19" s="15"/>
      <c r="B19" s="15"/>
      <c r="C19" s="15"/>
      <c r="D19" s="17"/>
      <c r="E19" s="17"/>
      <c r="F19" s="15"/>
      <c r="G19" s="18" t="str">
        <f>IFERROR(VLOOKUP(F19,Lookups!$D$2:$E$20,2,FALSE),"")</f>
        <v/>
      </c>
      <c r="H19" s="15"/>
      <c r="I19" s="15"/>
      <c r="J19" s="15"/>
      <c r="K19" s="15"/>
      <c r="L19" s="17"/>
      <c r="M19" s="17"/>
      <c r="N19" s="18" t="str">
        <f t="shared" si="0"/>
        <v/>
      </c>
      <c r="O19" s="15"/>
      <c r="P19" s="15"/>
      <c r="Q19" s="17"/>
      <c r="R19" s="15"/>
      <c r="S19" s="15"/>
      <c r="T19" s="15"/>
      <c r="U19" s="15"/>
      <c r="V19" s="15"/>
      <c r="W19" s="15"/>
      <c r="X19" s="18" t="str">
        <f>IFERROR(VLOOKUP(W19,Lookups!$G$2:$H$83,2,FALSE),"")</f>
        <v/>
      </c>
      <c r="Y19" s="15"/>
      <c r="Z19" s="15"/>
      <c r="AA19" s="15"/>
      <c r="AB19" s="15"/>
      <c r="AC19" s="15"/>
      <c r="AD19" s="17"/>
      <c r="AE19" s="17"/>
      <c r="AF19" s="18" t="str">
        <f t="shared" si="1"/>
        <v/>
      </c>
      <c r="AG19" s="15"/>
      <c r="AH19" s="15"/>
      <c r="AI19" s="15"/>
      <c r="AJ19" s="18" t="str">
        <f>IFERROR(VLOOKUP(AI19,Lookups!$W$3:$X$24,2,FALSE),"")</f>
        <v/>
      </c>
      <c r="AK19" s="15"/>
      <c r="AL19" s="15"/>
      <c r="AM19" s="17"/>
      <c r="AN19" s="17"/>
    </row>
    <row r="20" spans="1:40" x14ac:dyDescent="0.3">
      <c r="A20" s="15"/>
      <c r="B20" s="15"/>
      <c r="C20" s="15"/>
      <c r="D20" s="17"/>
      <c r="E20" s="17"/>
      <c r="F20" s="15"/>
      <c r="G20" s="18" t="str">
        <f>IFERROR(VLOOKUP(F20,Lookups!$D$2:$E$20,2,FALSE),"")</f>
        <v/>
      </c>
      <c r="H20" s="15"/>
      <c r="I20" s="15"/>
      <c r="J20" s="15"/>
      <c r="K20" s="15"/>
      <c r="L20" s="17"/>
      <c r="M20" s="17"/>
      <c r="N20" s="18" t="str">
        <f t="shared" si="0"/>
        <v/>
      </c>
      <c r="O20" s="15"/>
      <c r="P20" s="15"/>
      <c r="Q20" s="17"/>
      <c r="R20" s="15"/>
      <c r="S20" s="15"/>
      <c r="T20" s="15"/>
      <c r="U20" s="15"/>
      <c r="V20" s="15"/>
      <c r="W20" s="15"/>
      <c r="X20" s="18" t="str">
        <f>IFERROR(VLOOKUP(W20,Lookups!$G$2:$H$83,2,FALSE),"")</f>
        <v/>
      </c>
      <c r="Y20" s="15"/>
      <c r="Z20" s="15"/>
      <c r="AA20" s="15"/>
      <c r="AB20" s="15"/>
      <c r="AC20" s="15"/>
      <c r="AD20" s="17"/>
      <c r="AE20" s="17"/>
      <c r="AF20" s="18" t="str">
        <f t="shared" si="1"/>
        <v/>
      </c>
      <c r="AG20" s="15"/>
      <c r="AH20" s="15"/>
      <c r="AI20" s="15"/>
      <c r="AJ20" s="18" t="str">
        <f>IFERROR(VLOOKUP(AI20,Lookups!$W$3:$X$24,2,FALSE),"")</f>
        <v/>
      </c>
      <c r="AK20" s="15"/>
      <c r="AL20" s="15"/>
      <c r="AM20" s="17"/>
      <c r="AN20" s="17"/>
    </row>
    <row r="21" spans="1:40" x14ac:dyDescent="0.3">
      <c r="A21" s="15"/>
      <c r="B21" s="15"/>
      <c r="C21" s="15"/>
      <c r="D21" s="17"/>
      <c r="E21" s="17"/>
      <c r="F21" s="15"/>
      <c r="G21" s="18" t="str">
        <f>IFERROR(VLOOKUP(F21,Lookups!$D$2:$E$20,2,FALSE),"")</f>
        <v/>
      </c>
      <c r="H21" s="15"/>
      <c r="I21" s="15"/>
      <c r="J21" s="15"/>
      <c r="K21" s="15"/>
      <c r="L21" s="17"/>
      <c r="M21" s="17"/>
      <c r="N21" s="18" t="str">
        <f t="shared" si="0"/>
        <v/>
      </c>
      <c r="O21" s="15"/>
      <c r="P21" s="15"/>
      <c r="Q21" s="17"/>
      <c r="R21" s="15"/>
      <c r="S21" s="15"/>
      <c r="T21" s="15"/>
      <c r="U21" s="15"/>
      <c r="V21" s="15"/>
      <c r="W21" s="15"/>
      <c r="X21" s="18" t="str">
        <f>IFERROR(VLOOKUP(W21,Lookups!$G$2:$H$83,2,FALSE),"")</f>
        <v/>
      </c>
      <c r="Y21" s="15"/>
      <c r="Z21" s="15"/>
      <c r="AA21" s="15"/>
      <c r="AB21" s="15"/>
      <c r="AC21" s="15"/>
      <c r="AD21" s="17"/>
      <c r="AE21" s="17"/>
      <c r="AF21" s="18" t="str">
        <f t="shared" si="1"/>
        <v/>
      </c>
      <c r="AG21" s="15"/>
      <c r="AH21" s="15"/>
      <c r="AI21" s="15"/>
      <c r="AJ21" s="18" t="str">
        <f>IFERROR(VLOOKUP(AI21,Lookups!$W$3:$X$24,2,FALSE),"")</f>
        <v/>
      </c>
      <c r="AK21" s="15"/>
      <c r="AL21" s="15"/>
      <c r="AM21" s="17"/>
      <c r="AN21" s="17"/>
    </row>
    <row r="22" spans="1:40" x14ac:dyDescent="0.3">
      <c r="A22" s="15"/>
      <c r="B22" s="15"/>
      <c r="C22" s="15"/>
      <c r="D22" s="17"/>
      <c r="E22" s="17"/>
      <c r="F22" s="15"/>
      <c r="G22" s="18" t="str">
        <f>IFERROR(VLOOKUP(F22,Lookups!$D$2:$E$20,2,FALSE),"")</f>
        <v/>
      </c>
      <c r="H22" s="15"/>
      <c r="I22" s="15"/>
      <c r="J22" s="15"/>
      <c r="K22" s="15"/>
      <c r="L22" s="17"/>
      <c r="M22" s="17"/>
      <c r="N22" s="18" t="str">
        <f t="shared" si="0"/>
        <v/>
      </c>
      <c r="O22" s="15"/>
      <c r="P22" s="15"/>
      <c r="Q22" s="17"/>
      <c r="R22" s="15"/>
      <c r="S22" s="15"/>
      <c r="T22" s="15"/>
      <c r="U22" s="15"/>
      <c r="V22" s="15"/>
      <c r="W22" s="15"/>
      <c r="X22" s="18" t="str">
        <f>IFERROR(VLOOKUP(W22,Lookups!$G$2:$H$83,2,FALSE),"")</f>
        <v/>
      </c>
      <c r="Y22" s="15"/>
      <c r="Z22" s="15"/>
      <c r="AA22" s="15"/>
      <c r="AB22" s="15"/>
      <c r="AC22" s="15"/>
      <c r="AD22" s="17"/>
      <c r="AE22" s="17"/>
      <c r="AF22" s="18" t="str">
        <f t="shared" si="1"/>
        <v/>
      </c>
      <c r="AG22" s="15"/>
      <c r="AH22" s="15"/>
      <c r="AI22" s="15"/>
      <c r="AJ22" s="18" t="str">
        <f>IFERROR(VLOOKUP(AI22,Lookups!$W$3:$X$24,2,FALSE),"")</f>
        <v/>
      </c>
      <c r="AK22" s="15"/>
      <c r="AL22" s="15"/>
      <c r="AM22" s="17"/>
      <c r="AN22" s="17"/>
    </row>
    <row r="23" spans="1:40" x14ac:dyDescent="0.3">
      <c r="A23" s="15"/>
      <c r="B23" s="15"/>
      <c r="C23" s="15"/>
      <c r="D23" s="17"/>
      <c r="E23" s="17"/>
      <c r="F23" s="15"/>
      <c r="G23" s="18" t="str">
        <f>IFERROR(VLOOKUP(F23,Lookups!$D$2:$E$20,2,FALSE),"")</f>
        <v/>
      </c>
      <c r="H23" s="15"/>
      <c r="I23" s="15"/>
      <c r="J23" s="15"/>
      <c r="K23" s="15"/>
      <c r="L23" s="17"/>
      <c r="M23" s="17"/>
      <c r="N23" s="18" t="str">
        <f t="shared" si="0"/>
        <v/>
      </c>
      <c r="O23" s="15"/>
      <c r="P23" s="15"/>
      <c r="Q23" s="17"/>
      <c r="R23" s="15"/>
      <c r="S23" s="15"/>
      <c r="T23" s="15"/>
      <c r="U23" s="15"/>
      <c r="V23" s="15"/>
      <c r="W23" s="15"/>
      <c r="X23" s="18" t="str">
        <f>IFERROR(VLOOKUP(W23,Lookups!$G$2:$H$83,2,FALSE),"")</f>
        <v/>
      </c>
      <c r="Y23" s="15"/>
      <c r="Z23" s="15"/>
      <c r="AA23" s="15"/>
      <c r="AB23" s="15"/>
      <c r="AC23" s="15"/>
      <c r="AD23" s="17"/>
      <c r="AE23" s="17"/>
      <c r="AF23" s="18" t="str">
        <f t="shared" si="1"/>
        <v/>
      </c>
      <c r="AG23" s="15"/>
      <c r="AH23" s="15"/>
      <c r="AI23" s="15"/>
      <c r="AJ23" s="18" t="str">
        <f>IFERROR(VLOOKUP(AI23,Lookups!$W$3:$X$24,2,FALSE),"")</f>
        <v/>
      </c>
      <c r="AK23" s="15"/>
      <c r="AL23" s="15"/>
      <c r="AM23" s="17"/>
      <c r="AN23" s="17"/>
    </row>
    <row r="24" spans="1:40" x14ac:dyDescent="0.3">
      <c r="A24" s="15"/>
      <c r="B24" s="15"/>
      <c r="C24" s="15"/>
      <c r="D24" s="17"/>
      <c r="E24" s="17"/>
      <c r="F24" s="15"/>
      <c r="G24" s="18" t="str">
        <f>IFERROR(VLOOKUP(F24,Lookups!$D$2:$E$20,2,FALSE),"")</f>
        <v/>
      </c>
      <c r="H24" s="15"/>
      <c r="I24" s="15"/>
      <c r="J24" s="15"/>
      <c r="K24" s="15"/>
      <c r="L24" s="17"/>
      <c r="M24" s="17"/>
      <c r="N24" s="18" t="str">
        <f t="shared" si="0"/>
        <v/>
      </c>
      <c r="O24" s="15"/>
      <c r="P24" s="15"/>
      <c r="Q24" s="17"/>
      <c r="R24" s="15"/>
      <c r="S24" s="15"/>
      <c r="T24" s="15"/>
      <c r="U24" s="15"/>
      <c r="V24" s="15"/>
      <c r="W24" s="15"/>
      <c r="X24" s="18" t="str">
        <f>IFERROR(VLOOKUP(W24,Lookups!$G$2:$H$83,2,FALSE),"")</f>
        <v/>
      </c>
      <c r="Y24" s="15"/>
      <c r="Z24" s="15"/>
      <c r="AA24" s="15"/>
      <c r="AB24" s="15"/>
      <c r="AC24" s="15"/>
      <c r="AD24" s="17"/>
      <c r="AE24" s="17"/>
      <c r="AF24" s="18" t="str">
        <f t="shared" si="1"/>
        <v/>
      </c>
      <c r="AG24" s="15"/>
      <c r="AH24" s="15"/>
      <c r="AI24" s="15"/>
      <c r="AJ24" s="18" t="str">
        <f>IFERROR(VLOOKUP(AI24,Lookups!$W$3:$X$24,2,FALSE),"")</f>
        <v/>
      </c>
      <c r="AK24" s="15"/>
      <c r="AL24" s="15"/>
      <c r="AM24" s="17"/>
      <c r="AN24" s="17"/>
    </row>
    <row r="25" spans="1:40" x14ac:dyDescent="0.3">
      <c r="A25" s="15"/>
      <c r="B25" s="15"/>
      <c r="C25" s="15"/>
      <c r="D25" s="17"/>
      <c r="E25" s="17"/>
      <c r="F25" s="15"/>
      <c r="G25" s="18" t="str">
        <f>IFERROR(VLOOKUP(F25,Lookups!$D$2:$E$20,2,FALSE),"")</f>
        <v/>
      </c>
      <c r="H25" s="15"/>
      <c r="I25" s="15"/>
      <c r="J25" s="15"/>
      <c r="K25" s="15"/>
      <c r="L25" s="17"/>
      <c r="M25" s="17"/>
      <c r="N25" s="18" t="str">
        <f t="shared" si="0"/>
        <v/>
      </c>
      <c r="O25" s="15"/>
      <c r="P25" s="15"/>
      <c r="Q25" s="17"/>
      <c r="R25" s="15"/>
      <c r="S25" s="15"/>
      <c r="T25" s="15"/>
      <c r="U25" s="15"/>
      <c r="V25" s="15"/>
      <c r="W25" s="15"/>
      <c r="X25" s="18" t="str">
        <f>IFERROR(VLOOKUP(W25,Lookups!$G$2:$H$83,2,FALSE),"")</f>
        <v/>
      </c>
      <c r="Y25" s="15"/>
      <c r="Z25" s="15"/>
      <c r="AA25" s="15"/>
      <c r="AB25" s="15"/>
      <c r="AC25" s="15"/>
      <c r="AD25" s="17"/>
      <c r="AE25" s="17"/>
      <c r="AF25" s="18" t="str">
        <f t="shared" si="1"/>
        <v/>
      </c>
      <c r="AG25" s="15"/>
      <c r="AH25" s="15"/>
      <c r="AI25" s="15"/>
      <c r="AJ25" s="18" t="str">
        <f>IFERROR(VLOOKUP(AI25,Lookups!$W$3:$X$24,2,FALSE),"")</f>
        <v/>
      </c>
      <c r="AK25" s="15"/>
      <c r="AL25" s="15"/>
      <c r="AM25" s="17"/>
      <c r="AN25" s="17"/>
    </row>
    <row r="26" spans="1:40" x14ac:dyDescent="0.3">
      <c r="A26" s="15"/>
      <c r="B26" s="15"/>
      <c r="C26" s="15"/>
      <c r="D26" s="17"/>
      <c r="E26" s="17"/>
      <c r="F26" s="15"/>
      <c r="G26" s="18" t="str">
        <f>IFERROR(VLOOKUP(F26,Lookups!$D$2:$E$20,2,FALSE),"")</f>
        <v/>
      </c>
      <c r="H26" s="15"/>
      <c r="I26" s="15"/>
      <c r="J26" s="15"/>
      <c r="K26" s="15"/>
      <c r="L26" s="17"/>
      <c r="M26" s="17"/>
      <c r="N26" s="18" t="str">
        <f t="shared" si="0"/>
        <v/>
      </c>
      <c r="O26" s="15"/>
      <c r="P26" s="15"/>
      <c r="Q26" s="17"/>
      <c r="R26" s="15"/>
      <c r="S26" s="15"/>
      <c r="T26" s="15"/>
      <c r="U26" s="15"/>
      <c r="V26" s="15"/>
      <c r="W26" s="15"/>
      <c r="X26" s="18" t="str">
        <f>IFERROR(VLOOKUP(W26,Lookups!$G$2:$H$83,2,FALSE),"")</f>
        <v/>
      </c>
      <c r="Y26" s="15"/>
      <c r="Z26" s="15"/>
      <c r="AA26" s="15"/>
      <c r="AB26" s="15"/>
      <c r="AC26" s="15"/>
      <c r="AD26" s="17"/>
      <c r="AE26" s="17"/>
      <c r="AF26" s="18" t="str">
        <f t="shared" si="1"/>
        <v/>
      </c>
      <c r="AG26" s="15"/>
      <c r="AH26" s="15"/>
      <c r="AI26" s="15"/>
      <c r="AJ26" s="18" t="str">
        <f>IFERROR(VLOOKUP(AI26,Lookups!$W$3:$X$24,2,FALSE),"")</f>
        <v/>
      </c>
      <c r="AK26" s="15"/>
      <c r="AL26" s="15"/>
      <c r="AM26" s="17"/>
      <c r="AN26" s="17"/>
    </row>
    <row r="27" spans="1:40" x14ac:dyDescent="0.3">
      <c r="A27" s="15"/>
      <c r="B27" s="15"/>
      <c r="C27" s="15"/>
      <c r="D27" s="17"/>
      <c r="E27" s="17"/>
      <c r="F27" s="15"/>
      <c r="G27" s="18" t="str">
        <f>IFERROR(VLOOKUP(F27,Lookups!$D$2:$E$20,2,FALSE),"")</f>
        <v/>
      </c>
      <c r="H27" s="15"/>
      <c r="I27" s="15"/>
      <c r="J27" s="15"/>
      <c r="K27" s="15"/>
      <c r="L27" s="17"/>
      <c r="M27" s="17"/>
      <c r="N27" s="18" t="str">
        <f t="shared" si="0"/>
        <v/>
      </c>
      <c r="O27" s="15"/>
      <c r="P27" s="15"/>
      <c r="Q27" s="17"/>
      <c r="R27" s="15"/>
      <c r="S27" s="15"/>
      <c r="T27" s="15"/>
      <c r="U27" s="15"/>
      <c r="V27" s="15"/>
      <c r="W27" s="15"/>
      <c r="X27" s="18" t="str">
        <f>IFERROR(VLOOKUP(W27,Lookups!$G$2:$H$83,2,FALSE),"")</f>
        <v/>
      </c>
      <c r="Y27" s="15"/>
      <c r="Z27" s="15"/>
      <c r="AA27" s="15"/>
      <c r="AB27" s="15"/>
      <c r="AC27" s="15"/>
      <c r="AD27" s="17"/>
      <c r="AE27" s="17"/>
      <c r="AF27" s="18" t="str">
        <f t="shared" si="1"/>
        <v/>
      </c>
      <c r="AG27" s="15"/>
      <c r="AH27" s="15"/>
      <c r="AI27" s="15"/>
      <c r="AJ27" s="18" t="str">
        <f>IFERROR(VLOOKUP(AI27,Lookups!$W$3:$X$24,2,FALSE),"")</f>
        <v/>
      </c>
      <c r="AK27" s="15"/>
      <c r="AL27" s="15"/>
      <c r="AM27" s="17"/>
      <c r="AN27" s="17"/>
    </row>
    <row r="28" spans="1:40" x14ac:dyDescent="0.3">
      <c r="A28" s="15"/>
      <c r="B28" s="15"/>
      <c r="C28" s="15"/>
      <c r="D28" s="17"/>
      <c r="E28" s="17"/>
      <c r="F28" s="15"/>
      <c r="G28" s="18" t="str">
        <f>IFERROR(VLOOKUP(F28,Lookups!$D$2:$E$20,2,FALSE),"")</f>
        <v/>
      </c>
      <c r="H28" s="15"/>
      <c r="I28" s="15"/>
      <c r="J28" s="15"/>
      <c r="K28" s="15"/>
      <c r="L28" s="17"/>
      <c r="M28" s="17"/>
      <c r="N28" s="18" t="str">
        <f t="shared" si="0"/>
        <v/>
      </c>
      <c r="O28" s="15"/>
      <c r="P28" s="15"/>
      <c r="Q28" s="17"/>
      <c r="R28" s="15"/>
      <c r="S28" s="15"/>
      <c r="T28" s="15"/>
      <c r="U28" s="15"/>
      <c r="V28" s="15"/>
      <c r="W28" s="15"/>
      <c r="X28" s="18" t="str">
        <f>IFERROR(VLOOKUP(W28,Lookups!$G$2:$H$83,2,FALSE),"")</f>
        <v/>
      </c>
      <c r="Y28" s="15"/>
      <c r="Z28" s="15"/>
      <c r="AA28" s="15"/>
      <c r="AB28" s="15"/>
      <c r="AC28" s="15"/>
      <c r="AD28" s="17"/>
      <c r="AE28" s="17"/>
      <c r="AF28" s="18" t="str">
        <f t="shared" si="1"/>
        <v/>
      </c>
      <c r="AG28" s="15"/>
      <c r="AH28" s="15"/>
      <c r="AI28" s="15"/>
      <c r="AJ28" s="18" t="str">
        <f>IFERROR(VLOOKUP(AI28,Lookups!$W$3:$X$24,2,FALSE),"")</f>
        <v/>
      </c>
      <c r="AK28" s="15"/>
      <c r="AL28" s="15"/>
      <c r="AM28" s="17"/>
      <c r="AN28" s="17"/>
    </row>
    <row r="29" spans="1:40" x14ac:dyDescent="0.3">
      <c r="A29" s="15"/>
      <c r="B29" s="15"/>
      <c r="C29" s="15"/>
      <c r="D29" s="17"/>
      <c r="E29" s="17"/>
      <c r="F29" s="15"/>
      <c r="G29" s="18" t="str">
        <f>IFERROR(VLOOKUP(F29,Lookups!$D$2:$E$20,2,FALSE),"")</f>
        <v/>
      </c>
      <c r="H29" s="15"/>
      <c r="I29" s="15"/>
      <c r="J29" s="15"/>
      <c r="K29" s="15"/>
      <c r="L29" s="17"/>
      <c r="M29" s="17"/>
      <c r="N29" s="18" t="str">
        <f t="shared" si="0"/>
        <v/>
      </c>
      <c r="O29" s="15"/>
      <c r="P29" s="15"/>
      <c r="Q29" s="17"/>
      <c r="R29" s="15"/>
      <c r="S29" s="15"/>
      <c r="T29" s="15"/>
      <c r="U29" s="15"/>
      <c r="V29" s="15"/>
      <c r="W29" s="15"/>
      <c r="X29" s="18" t="str">
        <f>IFERROR(VLOOKUP(W29,Lookups!$G$2:$H$83,2,FALSE),"")</f>
        <v/>
      </c>
      <c r="Y29" s="15"/>
      <c r="Z29" s="15"/>
      <c r="AA29" s="15"/>
      <c r="AB29" s="15"/>
      <c r="AC29" s="15"/>
      <c r="AD29" s="17"/>
      <c r="AE29" s="17"/>
      <c r="AF29" s="18" t="str">
        <f t="shared" si="1"/>
        <v/>
      </c>
      <c r="AG29" s="15"/>
      <c r="AH29" s="15"/>
      <c r="AI29" s="15"/>
      <c r="AJ29" s="18" t="str">
        <f>IFERROR(VLOOKUP(AI29,Lookups!$W$3:$X$24,2,FALSE),"")</f>
        <v/>
      </c>
      <c r="AK29" s="15"/>
      <c r="AL29" s="15"/>
      <c r="AM29" s="17"/>
      <c r="AN29" s="17"/>
    </row>
    <row r="30" spans="1:40" x14ac:dyDescent="0.3">
      <c r="A30" s="15"/>
      <c r="B30" s="15"/>
      <c r="C30" s="15"/>
      <c r="D30" s="17"/>
      <c r="E30" s="17"/>
      <c r="F30" s="15"/>
      <c r="G30" s="18" t="str">
        <f>IFERROR(VLOOKUP(F30,Lookups!$D$2:$E$20,2,FALSE),"")</f>
        <v/>
      </c>
      <c r="H30" s="15"/>
      <c r="I30" s="15"/>
      <c r="J30" s="15"/>
      <c r="K30" s="15"/>
      <c r="L30" s="17"/>
      <c r="M30" s="17"/>
      <c r="N30" s="18" t="str">
        <f t="shared" si="0"/>
        <v/>
      </c>
      <c r="O30" s="15"/>
      <c r="P30" s="15"/>
      <c r="Q30" s="17"/>
      <c r="R30" s="15"/>
      <c r="S30" s="15"/>
      <c r="T30" s="15"/>
      <c r="U30" s="15"/>
      <c r="V30" s="15"/>
      <c r="W30" s="15"/>
      <c r="X30" s="18" t="str">
        <f>IFERROR(VLOOKUP(W30,Lookups!$G$2:$H$83,2,FALSE),"")</f>
        <v/>
      </c>
      <c r="Y30" s="15"/>
      <c r="Z30" s="15"/>
      <c r="AA30" s="15"/>
      <c r="AB30" s="15"/>
      <c r="AC30" s="15"/>
      <c r="AD30" s="17"/>
      <c r="AE30" s="17"/>
      <c r="AF30" s="18" t="str">
        <f t="shared" si="1"/>
        <v/>
      </c>
      <c r="AG30" s="15"/>
      <c r="AH30" s="15"/>
      <c r="AI30" s="15"/>
      <c r="AJ30" s="18" t="str">
        <f>IFERROR(VLOOKUP(AI30,Lookups!$W$3:$X$24,2,FALSE),"")</f>
        <v/>
      </c>
      <c r="AK30" s="15"/>
      <c r="AL30" s="15"/>
      <c r="AM30" s="17"/>
      <c r="AN30" s="17"/>
    </row>
    <row r="31" spans="1:40" x14ac:dyDescent="0.3">
      <c r="A31" s="15"/>
      <c r="B31" s="15"/>
      <c r="C31" s="15"/>
      <c r="D31" s="17"/>
      <c r="E31" s="17"/>
      <c r="F31" s="15"/>
      <c r="G31" s="18" t="str">
        <f>IFERROR(VLOOKUP(F31,Lookups!$D$2:$E$20,2,FALSE),"")</f>
        <v/>
      </c>
      <c r="H31" s="15"/>
      <c r="I31" s="15"/>
      <c r="J31" s="15"/>
      <c r="K31" s="15"/>
      <c r="L31" s="17"/>
      <c r="M31" s="17"/>
      <c r="N31" s="18" t="str">
        <f t="shared" si="0"/>
        <v/>
      </c>
      <c r="O31" s="15"/>
      <c r="P31" s="15"/>
      <c r="Q31" s="17"/>
      <c r="R31" s="15"/>
      <c r="S31" s="15"/>
      <c r="T31" s="15"/>
      <c r="U31" s="15"/>
      <c r="V31" s="15"/>
      <c r="W31" s="15"/>
      <c r="X31" s="18" t="str">
        <f>IFERROR(VLOOKUP(W31,Lookups!$G$2:$H$83,2,FALSE),"")</f>
        <v/>
      </c>
      <c r="Y31" s="15"/>
      <c r="Z31" s="15"/>
      <c r="AA31" s="15"/>
      <c r="AB31" s="15"/>
      <c r="AC31" s="15"/>
      <c r="AD31" s="17"/>
      <c r="AE31" s="17"/>
      <c r="AF31" s="18" t="str">
        <f t="shared" si="1"/>
        <v/>
      </c>
      <c r="AG31" s="15"/>
      <c r="AH31" s="15"/>
      <c r="AI31" s="15"/>
      <c r="AJ31" s="18" t="str">
        <f>IFERROR(VLOOKUP(AI31,Lookups!$W$3:$X$24,2,FALSE),"")</f>
        <v/>
      </c>
      <c r="AK31" s="15"/>
      <c r="AL31" s="15"/>
      <c r="AM31" s="17"/>
      <c r="AN31" s="17"/>
    </row>
    <row r="32" spans="1:40" x14ac:dyDescent="0.3">
      <c r="A32" s="15"/>
      <c r="B32" s="15"/>
      <c r="C32" s="15"/>
      <c r="D32" s="17"/>
      <c r="E32" s="17"/>
      <c r="F32" s="15"/>
      <c r="G32" s="18" t="str">
        <f>IFERROR(VLOOKUP(F32,Lookups!$D$2:$E$20,2,FALSE),"")</f>
        <v/>
      </c>
      <c r="H32" s="15"/>
      <c r="I32" s="15"/>
      <c r="J32" s="15"/>
      <c r="K32" s="15"/>
      <c r="L32" s="17"/>
      <c r="M32" s="17"/>
      <c r="N32" s="18" t="str">
        <f t="shared" si="0"/>
        <v/>
      </c>
      <c r="O32" s="15"/>
      <c r="P32" s="15"/>
      <c r="Q32" s="17"/>
      <c r="R32" s="15"/>
      <c r="S32" s="15"/>
      <c r="T32" s="15"/>
      <c r="U32" s="15"/>
      <c r="V32" s="15"/>
      <c r="W32" s="15"/>
      <c r="X32" s="18" t="str">
        <f>IFERROR(VLOOKUP(W32,Lookups!$G$2:$H$83,2,FALSE),"")</f>
        <v/>
      </c>
      <c r="Y32" s="15"/>
      <c r="Z32" s="15"/>
      <c r="AA32" s="15"/>
      <c r="AB32" s="15"/>
      <c r="AC32" s="15"/>
      <c r="AD32" s="17"/>
      <c r="AE32" s="17"/>
      <c r="AF32" s="18" t="str">
        <f t="shared" si="1"/>
        <v/>
      </c>
      <c r="AG32" s="15"/>
      <c r="AH32" s="15"/>
      <c r="AI32" s="15"/>
      <c r="AJ32" s="18" t="str">
        <f>IFERROR(VLOOKUP(AI32,Lookups!$W$3:$X$24,2,FALSE),"")</f>
        <v/>
      </c>
      <c r="AK32" s="15"/>
      <c r="AL32" s="15"/>
      <c r="AM32" s="17"/>
      <c r="AN32" s="17"/>
    </row>
    <row r="33" spans="1:40" x14ac:dyDescent="0.3">
      <c r="A33" s="15"/>
      <c r="B33" s="15"/>
      <c r="C33" s="15"/>
      <c r="D33" s="17"/>
      <c r="E33" s="17"/>
      <c r="F33" s="15"/>
      <c r="G33" s="18" t="str">
        <f>IFERROR(VLOOKUP(F33,Lookups!$D$2:$E$20,2,FALSE),"")</f>
        <v/>
      </c>
      <c r="H33" s="15"/>
      <c r="I33" s="15"/>
      <c r="J33" s="15"/>
      <c r="K33" s="15"/>
      <c r="L33" s="17"/>
      <c r="M33" s="17"/>
      <c r="N33" s="18" t="str">
        <f t="shared" si="0"/>
        <v/>
      </c>
      <c r="O33" s="15"/>
      <c r="P33" s="15"/>
      <c r="Q33" s="17"/>
      <c r="R33" s="15"/>
      <c r="S33" s="15"/>
      <c r="T33" s="15"/>
      <c r="U33" s="15"/>
      <c r="V33" s="15"/>
      <c r="W33" s="15"/>
      <c r="X33" s="18" t="str">
        <f>IFERROR(VLOOKUP(W33,Lookups!$G$2:$H$83,2,FALSE),"")</f>
        <v/>
      </c>
      <c r="Y33" s="15"/>
      <c r="Z33" s="15"/>
      <c r="AA33" s="15"/>
      <c r="AB33" s="15"/>
      <c r="AC33" s="15"/>
      <c r="AD33" s="17"/>
      <c r="AE33" s="17"/>
      <c r="AF33" s="18" t="str">
        <f t="shared" si="1"/>
        <v/>
      </c>
      <c r="AG33" s="15"/>
      <c r="AH33" s="15"/>
      <c r="AI33" s="15"/>
      <c r="AJ33" s="18" t="str">
        <f>IFERROR(VLOOKUP(AI33,Lookups!$W$3:$X$24,2,FALSE),"")</f>
        <v/>
      </c>
      <c r="AK33" s="15"/>
      <c r="AL33" s="15"/>
      <c r="AM33" s="17"/>
      <c r="AN33" s="17"/>
    </row>
    <row r="34" spans="1:40" x14ac:dyDescent="0.3">
      <c r="A34" s="15"/>
      <c r="B34" s="15"/>
      <c r="C34" s="15"/>
      <c r="D34" s="17"/>
      <c r="E34" s="17"/>
      <c r="F34" s="15"/>
      <c r="G34" s="18" t="str">
        <f>IFERROR(VLOOKUP(F34,Lookups!$D$2:$E$20,2,FALSE),"")</f>
        <v/>
      </c>
      <c r="H34" s="15"/>
      <c r="I34" s="15"/>
      <c r="J34" s="15"/>
      <c r="K34" s="15"/>
      <c r="L34" s="17"/>
      <c r="M34" s="17"/>
      <c r="N34" s="18" t="str">
        <f t="shared" si="0"/>
        <v/>
      </c>
      <c r="O34" s="15"/>
      <c r="P34" s="15"/>
      <c r="Q34" s="17"/>
      <c r="R34" s="15"/>
      <c r="S34" s="15"/>
      <c r="T34" s="15"/>
      <c r="U34" s="15"/>
      <c r="V34" s="15"/>
      <c r="W34" s="15"/>
      <c r="X34" s="18" t="str">
        <f>IFERROR(VLOOKUP(W34,Lookups!$G$2:$H$83,2,FALSE),"")</f>
        <v/>
      </c>
      <c r="Y34" s="15"/>
      <c r="Z34" s="15"/>
      <c r="AA34" s="15"/>
      <c r="AB34" s="15"/>
      <c r="AC34" s="15"/>
      <c r="AD34" s="17"/>
      <c r="AE34" s="17"/>
      <c r="AF34" s="18" t="str">
        <f t="shared" si="1"/>
        <v/>
      </c>
      <c r="AG34" s="15"/>
      <c r="AH34" s="15"/>
      <c r="AI34" s="15"/>
      <c r="AJ34" s="18" t="str">
        <f>IFERROR(VLOOKUP(AI34,Lookups!$W$3:$X$24,2,FALSE),"")</f>
        <v/>
      </c>
      <c r="AK34" s="15"/>
      <c r="AL34" s="15"/>
      <c r="AM34" s="17"/>
      <c r="AN34" s="17"/>
    </row>
    <row r="35" spans="1:40" x14ac:dyDescent="0.3">
      <c r="A35" s="15"/>
      <c r="B35" s="15"/>
      <c r="C35" s="15"/>
      <c r="D35" s="17"/>
      <c r="E35" s="17"/>
      <c r="F35" s="15"/>
      <c r="G35" s="18" t="str">
        <f>IFERROR(VLOOKUP(F35,Lookups!$D$2:$E$20,2,FALSE),"")</f>
        <v/>
      </c>
      <c r="H35" s="15"/>
      <c r="I35" s="15"/>
      <c r="J35" s="15"/>
      <c r="K35" s="15"/>
      <c r="L35" s="17"/>
      <c r="M35" s="17"/>
      <c r="N35" s="18" t="str">
        <f t="shared" si="0"/>
        <v/>
      </c>
      <c r="O35" s="15"/>
      <c r="P35" s="15"/>
      <c r="Q35" s="17"/>
      <c r="R35" s="15"/>
      <c r="S35" s="15"/>
      <c r="T35" s="15"/>
      <c r="U35" s="15"/>
      <c r="V35" s="15"/>
      <c r="W35" s="15"/>
      <c r="X35" s="18" t="str">
        <f>IFERROR(VLOOKUP(W35,Lookups!$G$2:$H$83,2,FALSE),"")</f>
        <v/>
      </c>
      <c r="Y35" s="15"/>
      <c r="Z35" s="15"/>
      <c r="AA35" s="15"/>
      <c r="AB35" s="15"/>
      <c r="AC35" s="15"/>
      <c r="AD35" s="17"/>
      <c r="AE35" s="17"/>
      <c r="AF35" s="18" t="str">
        <f t="shared" si="1"/>
        <v/>
      </c>
      <c r="AG35" s="15"/>
      <c r="AH35" s="15"/>
      <c r="AI35" s="15"/>
      <c r="AJ35" s="18" t="str">
        <f>IFERROR(VLOOKUP(AI35,Lookups!$W$3:$X$24,2,FALSE),"")</f>
        <v/>
      </c>
      <c r="AK35" s="15"/>
      <c r="AL35" s="15"/>
      <c r="AM35" s="17"/>
      <c r="AN35" s="17"/>
    </row>
    <row r="36" spans="1:40" x14ac:dyDescent="0.3">
      <c r="A36" s="15"/>
      <c r="B36" s="15"/>
      <c r="C36" s="15"/>
      <c r="D36" s="17"/>
      <c r="E36" s="17"/>
      <c r="F36" s="15"/>
      <c r="G36" s="18" t="str">
        <f>IFERROR(VLOOKUP(F36,Lookups!$D$2:$E$20,2,FALSE),"")</f>
        <v/>
      </c>
      <c r="H36" s="15"/>
      <c r="I36" s="15"/>
      <c r="J36" s="15"/>
      <c r="K36" s="15"/>
      <c r="L36" s="17"/>
      <c r="M36" s="17"/>
      <c r="N36" s="18" t="str">
        <f t="shared" si="0"/>
        <v/>
      </c>
      <c r="O36" s="15"/>
      <c r="P36" s="15"/>
      <c r="Q36" s="17"/>
      <c r="R36" s="15"/>
      <c r="S36" s="15"/>
      <c r="T36" s="15"/>
      <c r="U36" s="15"/>
      <c r="V36" s="15"/>
      <c r="W36" s="15"/>
      <c r="X36" s="18" t="str">
        <f>IFERROR(VLOOKUP(W36,Lookups!$G$2:$H$83,2,FALSE),"")</f>
        <v/>
      </c>
      <c r="Y36" s="15"/>
      <c r="Z36" s="15"/>
      <c r="AA36" s="15"/>
      <c r="AB36" s="15"/>
      <c r="AC36" s="15"/>
      <c r="AD36" s="17"/>
      <c r="AE36" s="17"/>
      <c r="AF36" s="18" t="str">
        <f t="shared" si="1"/>
        <v/>
      </c>
      <c r="AG36" s="15"/>
      <c r="AH36" s="15"/>
      <c r="AI36" s="15"/>
      <c r="AJ36" s="18" t="str">
        <f>IFERROR(VLOOKUP(AI36,Lookups!$W$3:$X$24,2,FALSE),"")</f>
        <v/>
      </c>
      <c r="AK36" s="15"/>
      <c r="AL36" s="15"/>
      <c r="AM36" s="17"/>
      <c r="AN36" s="17"/>
    </row>
    <row r="37" spans="1:40" x14ac:dyDescent="0.3">
      <c r="A37" s="15"/>
      <c r="B37" s="15"/>
      <c r="C37" s="15"/>
      <c r="D37" s="17"/>
      <c r="E37" s="17"/>
      <c r="F37" s="15"/>
      <c r="G37" s="18" t="str">
        <f>IFERROR(VLOOKUP(F37,Lookups!$D$2:$E$20,2,FALSE),"")</f>
        <v/>
      </c>
      <c r="H37" s="15"/>
      <c r="I37" s="15"/>
      <c r="J37" s="15"/>
      <c r="K37" s="15"/>
      <c r="L37" s="17"/>
      <c r="M37" s="17"/>
      <c r="N37" s="18" t="str">
        <f t="shared" si="0"/>
        <v/>
      </c>
      <c r="O37" s="15"/>
      <c r="P37" s="15"/>
      <c r="Q37" s="17"/>
      <c r="R37" s="15"/>
      <c r="S37" s="15"/>
      <c r="T37" s="15"/>
      <c r="U37" s="15"/>
      <c r="V37" s="15"/>
      <c r="W37" s="15"/>
      <c r="X37" s="18" t="str">
        <f>IFERROR(VLOOKUP(W37,Lookups!$G$2:$H$83,2,FALSE),"")</f>
        <v/>
      </c>
      <c r="Y37" s="15"/>
      <c r="Z37" s="15"/>
      <c r="AA37" s="15"/>
      <c r="AB37" s="15"/>
      <c r="AC37" s="15"/>
      <c r="AD37" s="17"/>
      <c r="AE37" s="17"/>
      <c r="AF37" s="18" t="str">
        <f t="shared" si="1"/>
        <v/>
      </c>
      <c r="AG37" s="15"/>
      <c r="AH37" s="15"/>
      <c r="AI37" s="15"/>
      <c r="AJ37" s="18" t="str">
        <f>IFERROR(VLOOKUP(AI37,Lookups!$W$3:$X$24,2,FALSE),"")</f>
        <v/>
      </c>
      <c r="AK37" s="15"/>
      <c r="AL37" s="15"/>
      <c r="AM37" s="17"/>
      <c r="AN37" s="17"/>
    </row>
    <row r="38" spans="1:40" x14ac:dyDescent="0.3">
      <c r="A38" s="15"/>
      <c r="B38" s="15"/>
      <c r="C38" s="15"/>
      <c r="D38" s="17"/>
      <c r="E38" s="17"/>
      <c r="F38" s="15"/>
      <c r="G38" s="18" t="str">
        <f>IFERROR(VLOOKUP(F38,Lookups!$D$2:$E$20,2,FALSE),"")</f>
        <v/>
      </c>
      <c r="H38" s="15"/>
      <c r="I38" s="15"/>
      <c r="J38" s="15"/>
      <c r="K38" s="15"/>
      <c r="L38" s="17"/>
      <c r="M38" s="17"/>
      <c r="N38" s="18" t="str">
        <f t="shared" si="0"/>
        <v/>
      </c>
      <c r="O38" s="15"/>
      <c r="P38" s="15"/>
      <c r="Q38" s="17"/>
      <c r="R38" s="15"/>
      <c r="S38" s="15"/>
      <c r="T38" s="15"/>
      <c r="U38" s="15"/>
      <c r="V38" s="15"/>
      <c r="W38" s="15"/>
      <c r="X38" s="18" t="str">
        <f>IFERROR(VLOOKUP(W38,Lookups!$G$2:$H$83,2,FALSE),"")</f>
        <v/>
      </c>
      <c r="Y38" s="15"/>
      <c r="Z38" s="15"/>
      <c r="AA38" s="15"/>
      <c r="AB38" s="15"/>
      <c r="AC38" s="15"/>
      <c r="AD38" s="17"/>
      <c r="AE38" s="17"/>
      <c r="AF38" s="18" t="str">
        <f t="shared" si="1"/>
        <v/>
      </c>
      <c r="AG38" s="15"/>
      <c r="AH38" s="15"/>
      <c r="AI38" s="15"/>
      <c r="AJ38" s="18" t="str">
        <f>IFERROR(VLOOKUP(AI38,Lookups!$W$3:$X$24,2,FALSE),"")</f>
        <v/>
      </c>
      <c r="AK38" s="15"/>
      <c r="AL38" s="15"/>
      <c r="AM38" s="17"/>
      <c r="AN38" s="17"/>
    </row>
    <row r="39" spans="1:40" x14ac:dyDescent="0.3">
      <c r="A39" s="15"/>
      <c r="B39" s="15"/>
      <c r="C39" s="15"/>
      <c r="D39" s="17"/>
      <c r="E39" s="17"/>
      <c r="F39" s="15"/>
      <c r="G39" s="18" t="str">
        <f>IFERROR(VLOOKUP(F39,Lookups!$D$2:$E$20,2,FALSE),"")</f>
        <v/>
      </c>
      <c r="H39" s="15"/>
      <c r="I39" s="15"/>
      <c r="J39" s="15"/>
      <c r="K39" s="15"/>
      <c r="L39" s="17"/>
      <c r="M39" s="17"/>
      <c r="N39" s="18" t="str">
        <f t="shared" si="0"/>
        <v/>
      </c>
      <c r="O39" s="15"/>
      <c r="P39" s="15"/>
      <c r="Q39" s="17"/>
      <c r="R39" s="15"/>
      <c r="S39" s="15"/>
      <c r="T39" s="15"/>
      <c r="U39" s="15"/>
      <c r="V39" s="15"/>
      <c r="W39" s="15"/>
      <c r="X39" s="18" t="str">
        <f>IFERROR(VLOOKUP(W39,Lookups!$G$2:$H$83,2,FALSE),"")</f>
        <v/>
      </c>
      <c r="Y39" s="15"/>
      <c r="Z39" s="15"/>
      <c r="AA39" s="15"/>
      <c r="AB39" s="15"/>
      <c r="AC39" s="15"/>
      <c r="AD39" s="17"/>
      <c r="AE39" s="17"/>
      <c r="AF39" s="18" t="str">
        <f t="shared" si="1"/>
        <v/>
      </c>
      <c r="AG39" s="15"/>
      <c r="AH39" s="15"/>
      <c r="AI39" s="15"/>
      <c r="AJ39" s="18" t="str">
        <f>IFERROR(VLOOKUP(AI39,Lookups!$W$3:$X$24,2,FALSE),"")</f>
        <v/>
      </c>
      <c r="AK39" s="15"/>
      <c r="AL39" s="15"/>
      <c r="AM39" s="17"/>
      <c r="AN39" s="17"/>
    </row>
    <row r="40" spans="1:40" x14ac:dyDescent="0.3">
      <c r="A40" s="15"/>
      <c r="B40" s="15"/>
      <c r="C40" s="15"/>
      <c r="D40" s="17"/>
      <c r="E40" s="17"/>
      <c r="F40" s="15"/>
      <c r="G40" s="18" t="str">
        <f>IFERROR(VLOOKUP(F40,Lookups!$D$2:$E$20,2,FALSE),"")</f>
        <v/>
      </c>
      <c r="H40" s="15"/>
      <c r="I40" s="15"/>
      <c r="J40" s="15"/>
      <c r="K40" s="15"/>
      <c r="L40" s="17"/>
      <c r="M40" s="17"/>
      <c r="N40" s="18" t="str">
        <f t="shared" si="0"/>
        <v/>
      </c>
      <c r="O40" s="15"/>
      <c r="P40" s="15"/>
      <c r="Q40" s="17"/>
      <c r="R40" s="15"/>
      <c r="S40" s="15"/>
      <c r="T40" s="15"/>
      <c r="U40" s="15"/>
      <c r="V40" s="15"/>
      <c r="W40" s="15"/>
      <c r="X40" s="18" t="str">
        <f>IFERROR(VLOOKUP(W40,Lookups!$G$2:$H$83,2,FALSE),"")</f>
        <v/>
      </c>
      <c r="Y40" s="15"/>
      <c r="Z40" s="15"/>
      <c r="AA40" s="15"/>
      <c r="AB40" s="15"/>
      <c r="AC40" s="15"/>
      <c r="AD40" s="17"/>
      <c r="AE40" s="17"/>
      <c r="AF40" s="18" t="str">
        <f t="shared" si="1"/>
        <v/>
      </c>
      <c r="AG40" s="15"/>
      <c r="AH40" s="15"/>
      <c r="AI40" s="15"/>
      <c r="AJ40" s="18" t="str">
        <f>IFERROR(VLOOKUP(AI40,Lookups!$W$3:$X$24,2,FALSE),"")</f>
        <v/>
      </c>
      <c r="AK40" s="15"/>
      <c r="AL40" s="15"/>
      <c r="AM40" s="17"/>
      <c r="AN40" s="17"/>
    </row>
    <row r="41" spans="1:40" x14ac:dyDescent="0.3">
      <c r="A41" s="15"/>
      <c r="B41" s="15"/>
      <c r="C41" s="15"/>
      <c r="D41" s="17"/>
      <c r="E41" s="17"/>
      <c r="F41" s="15"/>
      <c r="G41" s="18" t="str">
        <f>IFERROR(VLOOKUP(F41,Lookups!$D$2:$E$20,2,FALSE),"")</f>
        <v/>
      </c>
      <c r="H41" s="15"/>
      <c r="I41" s="15"/>
      <c r="J41" s="15"/>
      <c r="K41" s="15"/>
      <c r="L41" s="17"/>
      <c r="M41" s="17"/>
      <c r="N41" s="18" t="str">
        <f t="shared" si="0"/>
        <v/>
      </c>
      <c r="O41" s="15"/>
      <c r="P41" s="15"/>
      <c r="Q41" s="17"/>
      <c r="R41" s="15"/>
      <c r="S41" s="15"/>
      <c r="T41" s="15"/>
      <c r="U41" s="15"/>
      <c r="V41" s="15"/>
      <c r="W41" s="15"/>
      <c r="X41" s="18" t="str">
        <f>IFERROR(VLOOKUP(W41,Lookups!$G$2:$H$83,2,FALSE),"")</f>
        <v/>
      </c>
      <c r="Y41" s="15"/>
      <c r="Z41" s="15"/>
      <c r="AA41" s="15"/>
      <c r="AB41" s="15"/>
      <c r="AC41" s="15"/>
      <c r="AD41" s="17"/>
      <c r="AE41" s="17"/>
      <c r="AF41" s="18" t="str">
        <f t="shared" si="1"/>
        <v/>
      </c>
      <c r="AG41" s="15"/>
      <c r="AH41" s="15"/>
      <c r="AI41" s="15"/>
      <c r="AJ41" s="18" t="str">
        <f>IFERROR(VLOOKUP(AI41,Lookups!$W$3:$X$24,2,FALSE),"")</f>
        <v/>
      </c>
      <c r="AK41" s="15"/>
      <c r="AL41" s="15"/>
      <c r="AM41" s="17"/>
      <c r="AN41" s="17"/>
    </row>
    <row r="42" spans="1:40" x14ac:dyDescent="0.3">
      <c r="A42" s="15"/>
      <c r="B42" s="15"/>
      <c r="C42" s="15"/>
      <c r="D42" s="17"/>
      <c r="E42" s="17"/>
      <c r="F42" s="15"/>
      <c r="G42" s="18" t="str">
        <f>IFERROR(VLOOKUP(F42,Lookups!$D$2:$E$20,2,FALSE),"")</f>
        <v/>
      </c>
      <c r="H42" s="15"/>
      <c r="I42" s="15"/>
      <c r="J42" s="15"/>
      <c r="K42" s="15"/>
      <c r="L42" s="17"/>
      <c r="M42" s="17"/>
      <c r="N42" s="18" t="str">
        <f t="shared" si="0"/>
        <v/>
      </c>
      <c r="O42" s="15"/>
      <c r="P42" s="15"/>
      <c r="Q42" s="17"/>
      <c r="R42" s="15"/>
      <c r="S42" s="15"/>
      <c r="T42" s="15"/>
      <c r="U42" s="15"/>
      <c r="V42" s="15"/>
      <c r="W42" s="15"/>
      <c r="X42" s="18" t="str">
        <f>IFERROR(VLOOKUP(W42,Lookups!$G$2:$H$83,2,FALSE),"")</f>
        <v/>
      </c>
      <c r="Y42" s="15"/>
      <c r="Z42" s="15"/>
      <c r="AA42" s="15"/>
      <c r="AB42" s="15"/>
      <c r="AC42" s="15"/>
      <c r="AD42" s="17"/>
      <c r="AE42" s="17"/>
      <c r="AF42" s="18" t="str">
        <f t="shared" si="1"/>
        <v/>
      </c>
      <c r="AG42" s="15"/>
      <c r="AH42" s="15"/>
      <c r="AI42" s="15"/>
      <c r="AJ42" s="18" t="str">
        <f>IFERROR(VLOOKUP(AI42,Lookups!$W$3:$X$24,2,FALSE),"")</f>
        <v/>
      </c>
      <c r="AK42" s="15"/>
      <c r="AL42" s="15"/>
      <c r="AM42" s="17"/>
      <c r="AN42" s="17"/>
    </row>
    <row r="43" spans="1:40" x14ac:dyDescent="0.3">
      <c r="A43" s="15"/>
      <c r="B43" s="15"/>
      <c r="C43" s="15"/>
      <c r="D43" s="17"/>
      <c r="E43" s="17"/>
      <c r="F43" s="15"/>
      <c r="G43" s="18" t="str">
        <f>IFERROR(VLOOKUP(F43,Lookups!$D$2:$E$20,2,FALSE),"")</f>
        <v/>
      </c>
      <c r="H43" s="15"/>
      <c r="I43" s="15"/>
      <c r="J43" s="15"/>
      <c r="K43" s="15"/>
      <c r="L43" s="17"/>
      <c r="M43" s="17"/>
      <c r="N43" s="18" t="str">
        <f t="shared" si="0"/>
        <v/>
      </c>
      <c r="O43" s="15"/>
      <c r="P43" s="15"/>
      <c r="Q43" s="17"/>
      <c r="R43" s="15"/>
      <c r="S43" s="15"/>
      <c r="T43" s="15"/>
      <c r="U43" s="15"/>
      <c r="V43" s="15"/>
      <c r="W43" s="15"/>
      <c r="X43" s="18" t="str">
        <f>IFERROR(VLOOKUP(W43,Lookups!$G$2:$H$83,2,FALSE),"")</f>
        <v/>
      </c>
      <c r="Y43" s="15"/>
      <c r="Z43" s="15"/>
      <c r="AA43" s="15"/>
      <c r="AB43" s="15"/>
      <c r="AC43" s="15"/>
      <c r="AD43" s="17"/>
      <c r="AE43" s="17"/>
      <c r="AF43" s="18" t="str">
        <f t="shared" si="1"/>
        <v/>
      </c>
      <c r="AG43" s="15"/>
      <c r="AH43" s="15"/>
      <c r="AI43" s="15"/>
      <c r="AJ43" s="18" t="str">
        <f>IFERROR(VLOOKUP(AI43,Lookups!$W$3:$X$24,2,FALSE),"")</f>
        <v/>
      </c>
      <c r="AK43" s="15"/>
      <c r="AL43" s="15"/>
      <c r="AM43" s="17"/>
      <c r="AN43" s="17"/>
    </row>
    <row r="44" spans="1:40" x14ac:dyDescent="0.3">
      <c r="A44" s="15"/>
      <c r="B44" s="15"/>
      <c r="C44" s="15"/>
      <c r="D44" s="17"/>
      <c r="E44" s="17"/>
      <c r="F44" s="15"/>
      <c r="G44" s="18" t="str">
        <f>IFERROR(VLOOKUP(F44,Lookups!$D$2:$E$20,2,FALSE),"")</f>
        <v/>
      </c>
      <c r="H44" s="15"/>
      <c r="I44" s="15"/>
      <c r="J44" s="15"/>
      <c r="K44" s="15"/>
      <c r="L44" s="17"/>
      <c r="M44" s="17"/>
      <c r="N44" s="18" t="str">
        <f t="shared" si="0"/>
        <v/>
      </c>
      <c r="O44" s="15"/>
      <c r="P44" s="15"/>
      <c r="Q44" s="17"/>
      <c r="R44" s="15"/>
      <c r="S44" s="15"/>
      <c r="T44" s="15"/>
      <c r="U44" s="15"/>
      <c r="V44" s="15"/>
      <c r="W44" s="15"/>
      <c r="X44" s="18" t="str">
        <f>IFERROR(VLOOKUP(W44,Lookups!$G$2:$H$83,2,FALSE),"")</f>
        <v/>
      </c>
      <c r="Y44" s="15"/>
      <c r="Z44" s="15"/>
      <c r="AA44" s="15"/>
      <c r="AB44" s="15"/>
      <c r="AC44" s="15"/>
      <c r="AD44" s="17"/>
      <c r="AE44" s="17"/>
      <c r="AF44" s="18" t="str">
        <f t="shared" si="1"/>
        <v/>
      </c>
      <c r="AG44" s="15"/>
      <c r="AH44" s="15"/>
      <c r="AI44" s="15"/>
      <c r="AJ44" s="18" t="str">
        <f>IFERROR(VLOOKUP(AI44,Lookups!$W$3:$X$24,2,FALSE),"")</f>
        <v/>
      </c>
      <c r="AK44" s="15"/>
      <c r="AL44" s="15"/>
      <c r="AM44" s="17"/>
      <c r="AN44" s="17"/>
    </row>
    <row r="45" spans="1:40" x14ac:dyDescent="0.3">
      <c r="A45" s="15"/>
      <c r="B45" s="15"/>
      <c r="C45" s="15"/>
      <c r="D45" s="17"/>
      <c r="E45" s="17"/>
      <c r="F45" s="15"/>
      <c r="G45" s="18" t="str">
        <f>IFERROR(VLOOKUP(F45,Lookups!$D$2:$E$20,2,FALSE),"")</f>
        <v/>
      </c>
      <c r="H45" s="15"/>
      <c r="I45" s="15"/>
      <c r="J45" s="15"/>
      <c r="K45" s="15"/>
      <c r="L45" s="17"/>
      <c r="M45" s="17"/>
      <c r="N45" s="18" t="str">
        <f t="shared" si="0"/>
        <v/>
      </c>
      <c r="O45" s="15"/>
      <c r="P45" s="15"/>
      <c r="Q45" s="17"/>
      <c r="R45" s="15"/>
      <c r="S45" s="15"/>
      <c r="T45" s="15"/>
      <c r="U45" s="15"/>
      <c r="V45" s="15"/>
      <c r="W45" s="15"/>
      <c r="X45" s="18" t="str">
        <f>IFERROR(VLOOKUP(W45,Lookups!$G$2:$H$83,2,FALSE),"")</f>
        <v/>
      </c>
      <c r="Y45" s="15"/>
      <c r="Z45" s="15"/>
      <c r="AA45" s="15"/>
      <c r="AB45" s="15"/>
      <c r="AC45" s="15"/>
      <c r="AD45" s="17"/>
      <c r="AE45" s="17"/>
      <c r="AF45" s="18" t="str">
        <f t="shared" si="1"/>
        <v/>
      </c>
      <c r="AG45" s="15"/>
      <c r="AH45" s="15"/>
      <c r="AI45" s="15"/>
      <c r="AJ45" s="18" t="str">
        <f>IFERROR(VLOOKUP(AI45,Lookups!$W$3:$X$24,2,FALSE),"")</f>
        <v/>
      </c>
      <c r="AK45" s="15"/>
      <c r="AL45" s="15"/>
      <c r="AM45" s="17"/>
      <c r="AN45" s="17"/>
    </row>
    <row r="46" spans="1:40" x14ac:dyDescent="0.3">
      <c r="A46" s="15"/>
      <c r="B46" s="15"/>
      <c r="C46" s="15"/>
      <c r="D46" s="17"/>
      <c r="E46" s="17"/>
      <c r="F46" s="15"/>
      <c r="G46" s="18" t="str">
        <f>IFERROR(VLOOKUP(F46,Lookups!$D$2:$E$20,2,FALSE),"")</f>
        <v/>
      </c>
      <c r="H46" s="15"/>
      <c r="I46" s="15"/>
      <c r="J46" s="15"/>
      <c r="K46" s="15"/>
      <c r="L46" s="17"/>
      <c r="M46" s="17"/>
      <c r="N46" s="18" t="str">
        <f t="shared" si="0"/>
        <v/>
      </c>
      <c r="O46" s="15"/>
      <c r="P46" s="15"/>
      <c r="Q46" s="17"/>
      <c r="R46" s="15"/>
      <c r="S46" s="15"/>
      <c r="T46" s="15"/>
      <c r="U46" s="15"/>
      <c r="V46" s="15"/>
      <c r="W46" s="15"/>
      <c r="X46" s="18" t="str">
        <f>IFERROR(VLOOKUP(W46,Lookups!$G$2:$H$83,2,FALSE),"")</f>
        <v/>
      </c>
      <c r="Y46" s="15"/>
      <c r="Z46" s="15"/>
      <c r="AA46" s="15"/>
      <c r="AB46" s="15"/>
      <c r="AC46" s="15"/>
      <c r="AD46" s="17"/>
      <c r="AE46" s="17"/>
      <c r="AF46" s="18" t="str">
        <f t="shared" si="1"/>
        <v/>
      </c>
      <c r="AG46" s="15"/>
      <c r="AH46" s="15"/>
      <c r="AI46" s="15"/>
      <c r="AJ46" s="18" t="str">
        <f>IFERROR(VLOOKUP(AI46,Lookups!$W$3:$X$24,2,FALSE),"")</f>
        <v/>
      </c>
      <c r="AK46" s="15"/>
      <c r="AL46" s="15"/>
      <c r="AM46" s="17"/>
      <c r="AN46" s="17"/>
    </row>
    <row r="47" spans="1:40" x14ac:dyDescent="0.3">
      <c r="A47" s="15"/>
      <c r="B47" s="15"/>
      <c r="C47" s="15"/>
      <c r="D47" s="17"/>
      <c r="E47" s="17"/>
      <c r="F47" s="15"/>
      <c r="G47" s="18" t="str">
        <f>IFERROR(VLOOKUP(F47,Lookups!$D$2:$E$20,2,FALSE),"")</f>
        <v/>
      </c>
      <c r="H47" s="15"/>
      <c r="I47" s="15"/>
      <c r="J47" s="15"/>
      <c r="K47" s="15"/>
      <c r="L47" s="17"/>
      <c r="M47" s="17"/>
      <c r="N47" s="18" t="str">
        <f t="shared" si="0"/>
        <v/>
      </c>
      <c r="O47" s="15"/>
      <c r="P47" s="15"/>
      <c r="Q47" s="17"/>
      <c r="R47" s="15"/>
      <c r="S47" s="15"/>
      <c r="T47" s="15"/>
      <c r="U47" s="15"/>
      <c r="V47" s="15"/>
      <c r="W47" s="15"/>
      <c r="X47" s="18" t="str">
        <f>IFERROR(VLOOKUP(W47,Lookups!$G$2:$H$83,2,FALSE),"")</f>
        <v/>
      </c>
      <c r="Y47" s="15"/>
      <c r="Z47" s="15"/>
      <c r="AA47" s="15"/>
      <c r="AB47" s="15"/>
      <c r="AC47" s="15"/>
      <c r="AD47" s="17"/>
      <c r="AE47" s="17"/>
      <c r="AF47" s="18" t="str">
        <f t="shared" si="1"/>
        <v/>
      </c>
      <c r="AG47" s="15"/>
      <c r="AH47" s="15"/>
      <c r="AI47" s="15"/>
      <c r="AJ47" s="18" t="str">
        <f>IFERROR(VLOOKUP(AI47,Lookups!$W$3:$X$24,2,FALSE),"")</f>
        <v/>
      </c>
      <c r="AK47" s="15"/>
      <c r="AL47" s="15"/>
      <c r="AM47" s="17"/>
      <c r="AN47" s="17"/>
    </row>
    <row r="48" spans="1:40" x14ac:dyDescent="0.3">
      <c r="A48" s="15"/>
      <c r="B48" s="15"/>
      <c r="C48" s="15"/>
      <c r="D48" s="17"/>
      <c r="E48" s="17"/>
      <c r="F48" s="15"/>
      <c r="G48" s="18" t="str">
        <f>IFERROR(VLOOKUP(F48,Lookups!$D$2:$E$20,2,FALSE),"")</f>
        <v/>
      </c>
      <c r="H48" s="15"/>
      <c r="I48" s="15"/>
      <c r="J48" s="15"/>
      <c r="K48" s="15"/>
      <c r="L48" s="17"/>
      <c r="M48" s="17"/>
      <c r="N48" s="18" t="str">
        <f t="shared" si="0"/>
        <v/>
      </c>
      <c r="O48" s="15"/>
      <c r="P48" s="15"/>
      <c r="Q48" s="17"/>
      <c r="R48" s="15"/>
      <c r="S48" s="15"/>
      <c r="T48" s="15"/>
      <c r="U48" s="15"/>
      <c r="V48" s="15"/>
      <c r="W48" s="15"/>
      <c r="X48" s="18" t="str">
        <f>IFERROR(VLOOKUP(W48,Lookups!$G$2:$H$83,2,FALSE),"")</f>
        <v/>
      </c>
      <c r="Y48" s="15"/>
      <c r="Z48" s="15"/>
      <c r="AA48" s="15"/>
      <c r="AB48" s="15"/>
      <c r="AC48" s="15"/>
      <c r="AD48" s="17"/>
      <c r="AE48" s="17"/>
      <c r="AF48" s="18" t="str">
        <f t="shared" si="1"/>
        <v/>
      </c>
      <c r="AG48" s="15"/>
      <c r="AH48" s="15"/>
      <c r="AI48" s="15"/>
      <c r="AJ48" s="18" t="str">
        <f>IFERROR(VLOOKUP(AI48,Lookups!$W$3:$X$24,2,FALSE),"")</f>
        <v/>
      </c>
      <c r="AK48" s="15"/>
      <c r="AL48" s="15"/>
      <c r="AM48" s="17"/>
      <c r="AN48" s="17"/>
    </row>
    <row r="49" spans="1:40" x14ac:dyDescent="0.3">
      <c r="A49" s="15"/>
      <c r="B49" s="15"/>
      <c r="C49" s="15"/>
      <c r="D49" s="17"/>
      <c r="E49" s="17"/>
      <c r="F49" s="15"/>
      <c r="G49" s="18" t="str">
        <f>IFERROR(VLOOKUP(F49,Lookups!$D$2:$E$20,2,FALSE),"")</f>
        <v/>
      </c>
      <c r="H49" s="15"/>
      <c r="I49" s="15"/>
      <c r="J49" s="15"/>
      <c r="K49" s="15"/>
      <c r="L49" s="17"/>
      <c r="M49" s="17"/>
      <c r="N49" s="18" t="str">
        <f t="shared" si="0"/>
        <v/>
      </c>
      <c r="O49" s="15"/>
      <c r="P49" s="15"/>
      <c r="Q49" s="17"/>
      <c r="R49" s="15"/>
      <c r="S49" s="15"/>
      <c r="T49" s="15"/>
      <c r="U49" s="15"/>
      <c r="V49" s="15"/>
      <c r="W49" s="15"/>
      <c r="X49" s="18" t="str">
        <f>IFERROR(VLOOKUP(W49,Lookups!$G$2:$H$83,2,FALSE),"")</f>
        <v/>
      </c>
      <c r="Y49" s="15"/>
      <c r="Z49" s="15"/>
      <c r="AA49" s="15"/>
      <c r="AB49" s="15"/>
      <c r="AC49" s="15"/>
      <c r="AD49" s="17"/>
      <c r="AE49" s="17"/>
      <c r="AF49" s="18" t="str">
        <f t="shared" si="1"/>
        <v/>
      </c>
      <c r="AG49" s="15"/>
      <c r="AH49" s="15"/>
      <c r="AI49" s="15"/>
      <c r="AJ49" s="18" t="str">
        <f>IFERROR(VLOOKUP(AI49,Lookups!$W$3:$X$24,2,FALSE),"")</f>
        <v/>
      </c>
      <c r="AK49" s="15"/>
      <c r="AL49" s="15"/>
      <c r="AM49" s="17"/>
      <c r="AN49" s="17"/>
    </row>
    <row r="50" spans="1:40" x14ac:dyDescent="0.3">
      <c r="A50" s="15"/>
      <c r="B50" s="15"/>
      <c r="C50" s="15"/>
      <c r="D50" s="17"/>
      <c r="E50" s="17"/>
      <c r="F50" s="15"/>
      <c r="G50" s="18" t="str">
        <f>IFERROR(VLOOKUP(F50,Lookups!$D$2:$E$20,2,FALSE),"")</f>
        <v/>
      </c>
      <c r="H50" s="15"/>
      <c r="I50" s="15"/>
      <c r="J50" s="15"/>
      <c r="K50" s="15"/>
      <c r="L50" s="17"/>
      <c r="M50" s="17"/>
      <c r="N50" s="18" t="str">
        <f t="shared" si="0"/>
        <v/>
      </c>
      <c r="O50" s="15"/>
      <c r="P50" s="15"/>
      <c r="Q50" s="17"/>
      <c r="R50" s="15"/>
      <c r="S50" s="15"/>
      <c r="T50" s="15"/>
      <c r="U50" s="15"/>
      <c r="V50" s="15"/>
      <c r="W50" s="15"/>
      <c r="X50" s="18" t="str">
        <f>IFERROR(VLOOKUP(W50,Lookups!$G$2:$H$83,2,FALSE),"")</f>
        <v/>
      </c>
      <c r="Y50" s="15"/>
      <c r="Z50" s="15"/>
      <c r="AA50" s="15"/>
      <c r="AB50" s="15"/>
      <c r="AC50" s="15"/>
      <c r="AD50" s="17"/>
      <c r="AE50" s="17"/>
      <c r="AF50" s="18" t="str">
        <f t="shared" si="1"/>
        <v/>
      </c>
      <c r="AG50" s="15"/>
      <c r="AH50" s="15"/>
      <c r="AI50" s="15"/>
      <c r="AJ50" s="18" t="str">
        <f>IFERROR(VLOOKUP(AI50,Lookups!$W$3:$X$24,2,FALSE),"")</f>
        <v/>
      </c>
      <c r="AK50" s="15"/>
      <c r="AL50" s="15"/>
      <c r="AM50" s="17"/>
      <c r="AN50" s="17"/>
    </row>
    <row r="51" spans="1:40" x14ac:dyDescent="0.3">
      <c r="A51" s="15"/>
      <c r="B51" s="15"/>
      <c r="C51" s="15"/>
      <c r="D51" s="17"/>
      <c r="E51" s="17"/>
      <c r="F51" s="15"/>
      <c r="G51" s="18" t="str">
        <f>IFERROR(VLOOKUP(F51,Lookups!$D$2:$E$20,2,FALSE),"")</f>
        <v/>
      </c>
      <c r="H51" s="15"/>
      <c r="I51" s="15"/>
      <c r="J51" s="15"/>
      <c r="K51" s="15"/>
      <c r="L51" s="17"/>
      <c r="M51" s="17"/>
      <c r="N51" s="18" t="str">
        <f>IF(OR(ISBLANK(L51),ISBLANK(M51)),"",(M51-L51)+1)</f>
        <v/>
      </c>
      <c r="O51" s="15"/>
      <c r="P51" s="15"/>
      <c r="Q51" s="17"/>
      <c r="R51" s="15"/>
      <c r="S51" s="15"/>
      <c r="T51" s="15"/>
      <c r="U51" s="15"/>
      <c r="V51" s="15"/>
      <c r="W51" s="15"/>
      <c r="X51" s="18" t="str">
        <f>IFERROR(VLOOKUP(W51,Lookups!$G$2:$H$83,2,FALSE),"")</f>
        <v/>
      </c>
      <c r="Y51" s="15"/>
      <c r="Z51" s="15"/>
      <c r="AA51" s="15"/>
      <c r="AB51" s="15"/>
      <c r="AC51" s="15"/>
      <c r="AD51" s="17"/>
      <c r="AE51" s="17"/>
      <c r="AF51" s="18" t="str">
        <f>IF(OR(ISBLANK(AD51),ISBLANK(AE51)),"",(AE51-AD51)+1)</f>
        <v/>
      </c>
      <c r="AG51" s="15"/>
      <c r="AH51" s="15"/>
      <c r="AI51" s="15"/>
      <c r="AJ51" s="18" t="str">
        <f>IFERROR(VLOOKUP(AI51,Lookups!$W$3:$X$24,2,FALSE),"")</f>
        <v/>
      </c>
      <c r="AK51" s="15"/>
      <c r="AL51" s="15"/>
      <c r="AM51" s="17"/>
      <c r="AN51" s="17"/>
    </row>
    <row r="52" spans="1:40" x14ac:dyDescent="0.3">
      <c r="A52" s="15"/>
      <c r="B52" s="15"/>
      <c r="C52" s="15"/>
      <c r="D52" s="17"/>
      <c r="E52" s="17"/>
      <c r="F52" s="15"/>
      <c r="G52" s="18" t="str">
        <f>IFERROR(VLOOKUP(F52,Lookups!$D$2:$E$20,2,FALSE),"")</f>
        <v/>
      </c>
      <c r="H52" s="15"/>
      <c r="I52" s="15"/>
      <c r="J52" s="15"/>
      <c r="K52" s="15"/>
      <c r="L52" s="17"/>
      <c r="M52" s="17"/>
      <c r="N52" s="18" t="str">
        <f>IF(OR(ISBLANK(L52),ISBLANK(M52)),"",(M52-L52)+1)</f>
        <v/>
      </c>
      <c r="O52" s="15"/>
      <c r="P52" s="15"/>
      <c r="Q52" s="17"/>
      <c r="R52" s="15"/>
      <c r="S52" s="15"/>
      <c r="T52" s="15"/>
      <c r="U52" s="15"/>
      <c r="V52" s="15"/>
      <c r="W52" s="15"/>
      <c r="X52" s="18" t="str">
        <f>IFERROR(VLOOKUP(W52,Lookups!$G$2:$H$83,2,FALSE),"")</f>
        <v/>
      </c>
      <c r="Y52" s="15"/>
      <c r="Z52" s="15"/>
      <c r="AA52" s="15"/>
      <c r="AB52" s="15"/>
      <c r="AC52" s="15"/>
      <c r="AD52" s="17"/>
      <c r="AE52" s="17"/>
      <c r="AF52" s="18" t="str">
        <f>IF(OR(ISBLANK(AD52),ISBLANK(AE52)),"",(AE52-AD52)+1)</f>
        <v/>
      </c>
      <c r="AG52" s="15"/>
      <c r="AH52" s="15"/>
      <c r="AI52" s="15"/>
      <c r="AJ52" s="18" t="str">
        <f>IFERROR(VLOOKUP(AI52,Lookups!$W$3:$X$24,2,FALSE),"")</f>
        <v/>
      </c>
      <c r="AK52" s="15"/>
      <c r="AL52" s="15"/>
      <c r="AM52" s="17"/>
      <c r="AN52" s="17"/>
    </row>
    <row r="53" spans="1:40" x14ac:dyDescent="0.3">
      <c r="A53" s="15"/>
      <c r="B53" s="15"/>
      <c r="C53" s="15"/>
      <c r="D53" s="17"/>
      <c r="E53" s="17"/>
      <c r="F53" s="15"/>
      <c r="G53" s="18" t="str">
        <f>IFERROR(VLOOKUP(F53,Lookups!$D$2:$E$20,2,FALSE),"")</f>
        <v/>
      </c>
      <c r="H53" s="15"/>
      <c r="I53" s="15"/>
      <c r="J53" s="15"/>
      <c r="K53" s="15"/>
      <c r="L53" s="17"/>
      <c r="M53" s="17"/>
      <c r="N53" s="18" t="str">
        <f>IF(OR(ISBLANK(L53),ISBLANK(M53)),"",(M53-L53)+1)</f>
        <v/>
      </c>
      <c r="O53" s="15"/>
      <c r="P53" s="15"/>
      <c r="Q53" s="17"/>
      <c r="R53" s="15"/>
      <c r="S53" s="15"/>
      <c r="T53" s="15"/>
      <c r="U53" s="15"/>
      <c r="V53" s="15"/>
      <c r="W53" s="15"/>
      <c r="X53" s="18" t="str">
        <f>IFERROR(VLOOKUP(W53,Lookups!$G$2:$H$83,2,FALSE),"")</f>
        <v/>
      </c>
      <c r="Y53" s="15"/>
      <c r="Z53" s="15"/>
      <c r="AA53" s="15"/>
      <c r="AB53" s="15"/>
      <c r="AC53" s="15"/>
      <c r="AD53" s="17"/>
      <c r="AE53" s="17"/>
      <c r="AF53" s="18" t="str">
        <f>IF(OR(ISBLANK(AD53),ISBLANK(AE53)),"",(AE53-AD53)+1)</f>
        <v/>
      </c>
      <c r="AG53" s="15"/>
      <c r="AH53" s="15"/>
      <c r="AI53" s="15"/>
      <c r="AJ53" s="18" t="str">
        <f>IFERROR(VLOOKUP(AI53,Lookups!$W$3:$X$24,2,FALSE),"")</f>
        <v/>
      </c>
      <c r="AK53" s="15"/>
      <c r="AL53" s="15"/>
      <c r="AM53" s="17"/>
      <c r="AN53" s="17"/>
    </row>
    <row r="54" spans="1:40" x14ac:dyDescent="0.3">
      <c r="A54" s="15"/>
      <c r="B54" s="15"/>
      <c r="C54" s="15"/>
      <c r="D54" s="17"/>
      <c r="E54" s="17"/>
      <c r="F54" s="15"/>
      <c r="G54" s="18" t="str">
        <f>IFERROR(VLOOKUP(F54,Lookups!$D$2:$E$20,2,FALSE),"")</f>
        <v/>
      </c>
      <c r="H54" s="15"/>
      <c r="I54" s="15"/>
      <c r="J54" s="15"/>
      <c r="K54" s="15"/>
      <c r="L54" s="17"/>
      <c r="M54" s="17"/>
      <c r="N54" s="18" t="str">
        <f t="shared" ref="N54:N117" si="2">IF(OR(ISBLANK(L54),ISBLANK(M54)),"",(M54-L54)+1)</f>
        <v/>
      </c>
      <c r="O54" s="15"/>
      <c r="P54" s="15"/>
      <c r="Q54" s="17"/>
      <c r="R54" s="15"/>
      <c r="S54" s="15"/>
      <c r="T54" s="15"/>
      <c r="U54" s="15"/>
      <c r="V54" s="15"/>
      <c r="W54" s="15"/>
      <c r="X54" s="18" t="str">
        <f>IFERROR(VLOOKUP(W54,Lookups!$G$2:$H$83,2,FALSE),"")</f>
        <v/>
      </c>
      <c r="Y54" s="15"/>
      <c r="Z54" s="15"/>
      <c r="AA54" s="15"/>
      <c r="AB54" s="15"/>
      <c r="AC54" s="15"/>
      <c r="AD54" s="15"/>
      <c r="AE54" s="15"/>
      <c r="AF54" s="18" t="str">
        <f t="shared" ref="AF54:AF117" si="3">IF(OR(ISBLANK(AD54),ISBLANK(AE54)),"",(AE54-AD54)+1)</f>
        <v/>
      </c>
      <c r="AG54" s="15"/>
      <c r="AH54" s="15"/>
      <c r="AI54" s="15"/>
      <c r="AJ54" s="62" t="str">
        <f>IFERROR(VLOOKUP(AI54,Lookups!$W$3:$X$24,2,FALSE),"")</f>
        <v/>
      </c>
      <c r="AK54" s="15"/>
      <c r="AL54" s="15"/>
      <c r="AM54" s="17"/>
      <c r="AN54" s="17"/>
    </row>
    <row r="55" spans="1:40" x14ac:dyDescent="0.3">
      <c r="A55" s="15"/>
      <c r="B55" s="15"/>
      <c r="C55" s="15"/>
      <c r="D55" s="17"/>
      <c r="E55" s="17"/>
      <c r="F55" s="15"/>
      <c r="G55" s="18" t="str">
        <f>IFERROR(VLOOKUP(F55,Lookups!$D$2:$E$20,2,FALSE),"")</f>
        <v/>
      </c>
      <c r="H55" s="15"/>
      <c r="I55" s="15"/>
      <c r="J55" s="15"/>
      <c r="K55" s="15"/>
      <c r="L55" s="17"/>
      <c r="M55" s="17"/>
      <c r="N55" s="18" t="str">
        <f t="shared" si="2"/>
        <v/>
      </c>
      <c r="O55" s="15"/>
      <c r="P55" s="15"/>
      <c r="Q55" s="17"/>
      <c r="R55" s="15"/>
      <c r="S55" s="15"/>
      <c r="T55" s="15"/>
      <c r="U55" s="15"/>
      <c r="V55" s="15"/>
      <c r="W55" s="15"/>
      <c r="X55" s="18" t="str">
        <f>IFERROR(VLOOKUP(W55,Lookups!$G$2:$H$83,2,FALSE),"")</f>
        <v/>
      </c>
      <c r="Y55" s="15"/>
      <c r="Z55" s="15"/>
      <c r="AA55" s="15"/>
      <c r="AB55" s="15"/>
      <c r="AC55" s="15"/>
      <c r="AD55" s="15"/>
      <c r="AE55" s="15"/>
      <c r="AF55" s="18" t="str">
        <f t="shared" si="3"/>
        <v/>
      </c>
      <c r="AG55" s="15"/>
      <c r="AH55" s="15"/>
      <c r="AI55" s="15"/>
      <c r="AJ55" s="62" t="str">
        <f>IFERROR(VLOOKUP(AI55,Lookups!$W$3:$X$24,2,FALSE),"")</f>
        <v/>
      </c>
      <c r="AK55" s="15"/>
      <c r="AL55" s="15"/>
      <c r="AM55" s="17"/>
      <c r="AN55" s="17"/>
    </row>
    <row r="56" spans="1:40" x14ac:dyDescent="0.3">
      <c r="A56" s="15"/>
      <c r="B56" s="15"/>
      <c r="C56" s="15"/>
      <c r="D56" s="17"/>
      <c r="E56" s="17"/>
      <c r="F56" s="15"/>
      <c r="G56" s="18" t="str">
        <f>IFERROR(VLOOKUP(F56,Lookups!$D$2:$E$20,2,FALSE),"")</f>
        <v/>
      </c>
      <c r="H56" s="15"/>
      <c r="I56" s="15"/>
      <c r="J56" s="15"/>
      <c r="K56" s="15"/>
      <c r="L56" s="17"/>
      <c r="M56" s="17"/>
      <c r="N56" s="18" t="str">
        <f t="shared" si="2"/>
        <v/>
      </c>
      <c r="O56" s="15"/>
      <c r="P56" s="15"/>
      <c r="Q56" s="17"/>
      <c r="R56" s="15"/>
      <c r="S56" s="15"/>
      <c r="T56" s="15"/>
      <c r="U56" s="15"/>
      <c r="V56" s="15"/>
      <c r="W56" s="15"/>
      <c r="X56" s="18" t="str">
        <f>IFERROR(VLOOKUP(W56,Lookups!$G$2:$H$83,2,FALSE),"")</f>
        <v/>
      </c>
      <c r="Y56" s="15"/>
      <c r="Z56" s="15"/>
      <c r="AA56" s="15"/>
      <c r="AB56" s="15"/>
      <c r="AC56" s="15"/>
      <c r="AD56" s="15"/>
      <c r="AE56" s="15"/>
      <c r="AF56" s="18" t="str">
        <f t="shared" si="3"/>
        <v/>
      </c>
      <c r="AG56" s="15"/>
      <c r="AH56" s="15"/>
      <c r="AI56" s="15"/>
      <c r="AJ56" s="62" t="str">
        <f>IFERROR(VLOOKUP(AI56,Lookups!$W$3:$X$24,2,FALSE),"")</f>
        <v/>
      </c>
      <c r="AK56" s="15"/>
      <c r="AL56" s="15"/>
      <c r="AM56" s="17"/>
      <c r="AN56" s="17"/>
    </row>
    <row r="57" spans="1:40" x14ac:dyDescent="0.3">
      <c r="A57" s="15"/>
      <c r="B57" s="15"/>
      <c r="C57" s="15"/>
      <c r="D57" s="17"/>
      <c r="E57" s="17"/>
      <c r="F57" s="15"/>
      <c r="G57" s="18" t="str">
        <f>IFERROR(VLOOKUP(F57,Lookups!$D$2:$E$20,2,FALSE),"")</f>
        <v/>
      </c>
      <c r="H57" s="15"/>
      <c r="I57" s="15"/>
      <c r="J57" s="15"/>
      <c r="K57" s="15"/>
      <c r="L57" s="17"/>
      <c r="M57" s="17"/>
      <c r="N57" s="18" t="str">
        <f t="shared" si="2"/>
        <v/>
      </c>
      <c r="O57" s="15"/>
      <c r="P57" s="15"/>
      <c r="Q57" s="17"/>
      <c r="R57" s="15"/>
      <c r="S57" s="15"/>
      <c r="T57" s="15"/>
      <c r="U57" s="15"/>
      <c r="V57" s="15"/>
      <c r="W57" s="15"/>
      <c r="X57" s="18" t="str">
        <f>IFERROR(VLOOKUP(W57,Lookups!$G$2:$H$83,2,FALSE),"")</f>
        <v/>
      </c>
      <c r="Y57" s="15"/>
      <c r="Z57" s="15"/>
      <c r="AA57" s="15"/>
      <c r="AB57" s="15"/>
      <c r="AC57" s="15"/>
      <c r="AD57" s="15"/>
      <c r="AE57" s="15"/>
      <c r="AF57" s="18" t="str">
        <f t="shared" si="3"/>
        <v/>
      </c>
      <c r="AG57" s="15"/>
      <c r="AH57" s="15"/>
      <c r="AI57" s="15"/>
      <c r="AJ57" s="62" t="str">
        <f>IFERROR(VLOOKUP(AI57,Lookups!$W$3:$X$24,2,FALSE),"")</f>
        <v/>
      </c>
      <c r="AK57" s="15"/>
      <c r="AL57" s="15"/>
      <c r="AM57" s="17"/>
      <c r="AN57" s="17"/>
    </row>
    <row r="58" spans="1:40" x14ac:dyDescent="0.3">
      <c r="A58" s="15"/>
      <c r="B58" s="15"/>
      <c r="C58" s="15"/>
      <c r="D58" s="17"/>
      <c r="E58" s="17"/>
      <c r="F58" s="15"/>
      <c r="G58" s="18" t="str">
        <f>IFERROR(VLOOKUP(F58,Lookups!$D$2:$E$20,2,FALSE),"")</f>
        <v/>
      </c>
      <c r="H58" s="15"/>
      <c r="I58" s="15"/>
      <c r="J58" s="15"/>
      <c r="K58" s="15"/>
      <c r="L58" s="17"/>
      <c r="M58" s="17"/>
      <c r="N58" s="18" t="str">
        <f t="shared" si="2"/>
        <v/>
      </c>
      <c r="O58" s="15"/>
      <c r="P58" s="15"/>
      <c r="Q58" s="17"/>
      <c r="R58" s="15"/>
      <c r="S58" s="15"/>
      <c r="T58" s="15"/>
      <c r="U58" s="15"/>
      <c r="V58" s="15"/>
      <c r="W58" s="15"/>
      <c r="X58" s="18" t="str">
        <f>IFERROR(VLOOKUP(W58,Lookups!$G$2:$H$83,2,FALSE),"")</f>
        <v/>
      </c>
      <c r="Y58" s="15"/>
      <c r="Z58" s="15"/>
      <c r="AA58" s="15"/>
      <c r="AB58" s="15"/>
      <c r="AC58" s="15"/>
      <c r="AD58" s="15"/>
      <c r="AE58" s="15"/>
      <c r="AF58" s="18" t="str">
        <f t="shared" si="3"/>
        <v/>
      </c>
      <c r="AG58" s="15"/>
      <c r="AH58" s="15"/>
      <c r="AI58" s="15"/>
      <c r="AJ58" s="62" t="str">
        <f>IFERROR(VLOOKUP(AI58,Lookups!$W$3:$X$24,2,FALSE),"")</f>
        <v/>
      </c>
      <c r="AK58" s="15"/>
      <c r="AL58" s="15"/>
      <c r="AM58" s="17"/>
      <c r="AN58" s="17"/>
    </row>
    <row r="59" spans="1:40" x14ac:dyDescent="0.3">
      <c r="A59" s="15"/>
      <c r="B59" s="15"/>
      <c r="C59" s="15"/>
      <c r="D59" s="17"/>
      <c r="E59" s="17"/>
      <c r="F59" s="15"/>
      <c r="G59" s="18" t="str">
        <f>IFERROR(VLOOKUP(F59,Lookups!$D$2:$E$20,2,FALSE),"")</f>
        <v/>
      </c>
      <c r="H59" s="15"/>
      <c r="I59" s="15"/>
      <c r="J59" s="15"/>
      <c r="K59" s="15"/>
      <c r="L59" s="17"/>
      <c r="M59" s="17"/>
      <c r="N59" s="18" t="str">
        <f t="shared" si="2"/>
        <v/>
      </c>
      <c r="O59" s="15"/>
      <c r="P59" s="15"/>
      <c r="Q59" s="17"/>
      <c r="R59" s="15"/>
      <c r="S59" s="15"/>
      <c r="T59" s="15"/>
      <c r="U59" s="15"/>
      <c r="V59" s="15"/>
      <c r="W59" s="15"/>
      <c r="X59" s="18" t="str">
        <f>IFERROR(VLOOKUP(W59,Lookups!$G$2:$H$83,2,FALSE),"")</f>
        <v/>
      </c>
      <c r="Y59" s="15"/>
      <c r="Z59" s="15"/>
      <c r="AA59" s="15"/>
      <c r="AB59" s="15"/>
      <c r="AC59" s="15"/>
      <c r="AD59" s="15"/>
      <c r="AE59" s="15"/>
      <c r="AF59" s="18" t="str">
        <f t="shared" si="3"/>
        <v/>
      </c>
      <c r="AG59" s="15"/>
      <c r="AH59" s="15"/>
      <c r="AI59" s="15"/>
      <c r="AJ59" s="62" t="str">
        <f>IFERROR(VLOOKUP(AI59,Lookups!$W$3:$X$24,2,FALSE),"")</f>
        <v/>
      </c>
      <c r="AK59" s="15"/>
      <c r="AL59" s="15"/>
      <c r="AM59" s="17"/>
      <c r="AN59" s="17"/>
    </row>
    <row r="60" spans="1:40" x14ac:dyDescent="0.3">
      <c r="A60" s="15"/>
      <c r="B60" s="15"/>
      <c r="C60" s="15"/>
      <c r="D60" s="17"/>
      <c r="E60" s="17"/>
      <c r="F60" s="15"/>
      <c r="G60" s="18" t="str">
        <f>IFERROR(VLOOKUP(F60,Lookups!$D$2:$E$20,2,FALSE),"")</f>
        <v/>
      </c>
      <c r="H60" s="15"/>
      <c r="I60" s="15"/>
      <c r="J60" s="15"/>
      <c r="K60" s="15"/>
      <c r="L60" s="17"/>
      <c r="M60" s="17"/>
      <c r="N60" s="18" t="str">
        <f t="shared" si="2"/>
        <v/>
      </c>
      <c r="O60" s="15"/>
      <c r="P60" s="15"/>
      <c r="Q60" s="17"/>
      <c r="R60" s="15"/>
      <c r="S60" s="15"/>
      <c r="T60" s="15"/>
      <c r="U60" s="15"/>
      <c r="V60" s="15"/>
      <c r="W60" s="15"/>
      <c r="X60" s="18" t="str">
        <f>IFERROR(VLOOKUP(W60,Lookups!$G$2:$H$83,2,FALSE),"")</f>
        <v/>
      </c>
      <c r="Y60" s="15"/>
      <c r="Z60" s="15"/>
      <c r="AA60" s="15"/>
      <c r="AB60" s="15"/>
      <c r="AC60" s="15"/>
      <c r="AD60" s="15"/>
      <c r="AE60" s="15"/>
      <c r="AF60" s="18" t="str">
        <f t="shared" si="3"/>
        <v/>
      </c>
      <c r="AG60" s="15"/>
      <c r="AH60" s="15"/>
      <c r="AI60" s="15"/>
      <c r="AJ60" s="62" t="str">
        <f>IFERROR(VLOOKUP(AI60,Lookups!$W$3:$X$24,2,FALSE),"")</f>
        <v/>
      </c>
      <c r="AK60" s="15"/>
      <c r="AL60" s="15"/>
      <c r="AM60" s="17"/>
      <c r="AN60" s="17"/>
    </row>
    <row r="61" spans="1:40" x14ac:dyDescent="0.3">
      <c r="A61" s="15"/>
      <c r="B61" s="15"/>
      <c r="C61" s="15"/>
      <c r="D61" s="17"/>
      <c r="E61" s="17"/>
      <c r="F61" s="15"/>
      <c r="G61" s="18" t="str">
        <f>IFERROR(VLOOKUP(F61,Lookups!$D$2:$E$20,2,FALSE),"")</f>
        <v/>
      </c>
      <c r="H61" s="15"/>
      <c r="I61" s="15"/>
      <c r="J61" s="15"/>
      <c r="K61" s="15"/>
      <c r="L61" s="17"/>
      <c r="M61" s="17"/>
      <c r="N61" s="18" t="str">
        <f t="shared" si="2"/>
        <v/>
      </c>
      <c r="O61" s="15"/>
      <c r="P61" s="15"/>
      <c r="Q61" s="17"/>
      <c r="R61" s="15"/>
      <c r="S61" s="15"/>
      <c r="T61" s="15"/>
      <c r="U61" s="15"/>
      <c r="V61" s="15"/>
      <c r="W61" s="15"/>
      <c r="X61" s="18" t="str">
        <f>IFERROR(VLOOKUP(W61,Lookups!$G$2:$H$83,2,FALSE),"")</f>
        <v/>
      </c>
      <c r="Y61" s="15"/>
      <c r="Z61" s="15"/>
      <c r="AA61" s="15"/>
      <c r="AB61" s="15"/>
      <c r="AC61" s="15"/>
      <c r="AD61" s="15"/>
      <c r="AE61" s="15"/>
      <c r="AF61" s="18" t="str">
        <f t="shared" si="3"/>
        <v/>
      </c>
      <c r="AG61" s="15"/>
      <c r="AH61" s="15"/>
      <c r="AI61" s="15"/>
      <c r="AJ61" s="62" t="str">
        <f>IFERROR(VLOOKUP(AI61,Lookups!$W$3:$X$24,2,FALSE),"")</f>
        <v/>
      </c>
      <c r="AK61" s="15"/>
      <c r="AL61" s="15"/>
      <c r="AM61" s="17"/>
      <c r="AN61" s="17"/>
    </row>
    <row r="62" spans="1:40" x14ac:dyDescent="0.3">
      <c r="A62" s="15"/>
      <c r="B62" s="15"/>
      <c r="C62" s="15"/>
      <c r="D62" s="17"/>
      <c r="E62" s="17"/>
      <c r="F62" s="15"/>
      <c r="G62" s="18" t="str">
        <f>IFERROR(VLOOKUP(F62,Lookups!$D$2:$E$20,2,FALSE),"")</f>
        <v/>
      </c>
      <c r="H62" s="15"/>
      <c r="I62" s="15"/>
      <c r="J62" s="15"/>
      <c r="K62" s="15"/>
      <c r="L62" s="17"/>
      <c r="M62" s="17"/>
      <c r="N62" s="18" t="str">
        <f t="shared" si="2"/>
        <v/>
      </c>
      <c r="O62" s="15"/>
      <c r="P62" s="15"/>
      <c r="Q62" s="17"/>
      <c r="R62" s="15"/>
      <c r="S62" s="15"/>
      <c r="T62" s="15"/>
      <c r="U62" s="15"/>
      <c r="V62" s="15"/>
      <c r="W62" s="15"/>
      <c r="X62" s="18" t="str">
        <f>IFERROR(VLOOKUP(W62,Lookups!$G$2:$H$83,2,FALSE),"")</f>
        <v/>
      </c>
      <c r="Y62" s="15"/>
      <c r="Z62" s="15"/>
      <c r="AA62" s="15"/>
      <c r="AB62" s="15"/>
      <c r="AC62" s="15"/>
      <c r="AD62" s="15"/>
      <c r="AE62" s="15"/>
      <c r="AF62" s="18" t="str">
        <f t="shared" si="3"/>
        <v/>
      </c>
      <c r="AG62" s="15"/>
      <c r="AH62" s="15"/>
      <c r="AI62" s="15"/>
      <c r="AJ62" s="62" t="str">
        <f>IFERROR(VLOOKUP(AI62,Lookups!$W$3:$X$24,2,FALSE),"")</f>
        <v/>
      </c>
      <c r="AK62" s="15"/>
      <c r="AL62" s="15"/>
      <c r="AM62" s="17"/>
      <c r="AN62" s="17"/>
    </row>
    <row r="63" spans="1:40" x14ac:dyDescent="0.3">
      <c r="A63" s="15"/>
      <c r="B63" s="15"/>
      <c r="C63" s="15"/>
      <c r="D63" s="17"/>
      <c r="E63" s="17"/>
      <c r="F63" s="15"/>
      <c r="G63" s="18" t="str">
        <f>IFERROR(VLOOKUP(F63,Lookups!$D$2:$E$20,2,FALSE),"")</f>
        <v/>
      </c>
      <c r="H63" s="15"/>
      <c r="I63" s="15"/>
      <c r="J63" s="15"/>
      <c r="K63" s="15"/>
      <c r="L63" s="17"/>
      <c r="M63" s="17"/>
      <c r="N63" s="18" t="str">
        <f t="shared" si="2"/>
        <v/>
      </c>
      <c r="O63" s="15"/>
      <c r="P63" s="15"/>
      <c r="Q63" s="17"/>
      <c r="R63" s="15"/>
      <c r="S63" s="15"/>
      <c r="T63" s="15"/>
      <c r="U63" s="15"/>
      <c r="V63" s="15"/>
      <c r="W63" s="15"/>
      <c r="X63" s="18" t="str">
        <f>IFERROR(VLOOKUP(W63,Lookups!$G$2:$H$83,2,FALSE),"")</f>
        <v/>
      </c>
      <c r="Y63" s="15"/>
      <c r="Z63" s="15"/>
      <c r="AA63" s="15"/>
      <c r="AB63" s="15"/>
      <c r="AC63" s="15"/>
      <c r="AD63" s="15"/>
      <c r="AE63" s="15"/>
      <c r="AF63" s="18" t="str">
        <f t="shared" si="3"/>
        <v/>
      </c>
      <c r="AG63" s="15"/>
      <c r="AH63" s="15"/>
      <c r="AI63" s="15"/>
      <c r="AJ63" s="62" t="str">
        <f>IFERROR(VLOOKUP(AI63,Lookups!$W$3:$X$24,2,FALSE),"")</f>
        <v/>
      </c>
      <c r="AK63" s="15"/>
      <c r="AL63" s="15"/>
      <c r="AM63" s="17"/>
      <c r="AN63" s="17"/>
    </row>
    <row r="64" spans="1:40" x14ac:dyDescent="0.3">
      <c r="A64" s="15"/>
      <c r="B64" s="15"/>
      <c r="C64" s="15"/>
      <c r="D64" s="17"/>
      <c r="E64" s="17"/>
      <c r="F64" s="15"/>
      <c r="G64" s="18" t="str">
        <f>IFERROR(VLOOKUP(F64,Lookups!$D$2:$E$20,2,FALSE),"")</f>
        <v/>
      </c>
      <c r="H64" s="15"/>
      <c r="I64" s="15"/>
      <c r="J64" s="15"/>
      <c r="K64" s="15"/>
      <c r="L64" s="17"/>
      <c r="M64" s="17"/>
      <c r="N64" s="18" t="str">
        <f t="shared" si="2"/>
        <v/>
      </c>
      <c r="O64" s="15"/>
      <c r="P64" s="15"/>
      <c r="Q64" s="17"/>
      <c r="R64" s="15"/>
      <c r="S64" s="15"/>
      <c r="T64" s="15"/>
      <c r="U64" s="15"/>
      <c r="V64" s="15"/>
      <c r="W64" s="15"/>
      <c r="X64" s="18" t="str">
        <f>IFERROR(VLOOKUP(W64,Lookups!$G$2:$H$83,2,FALSE),"")</f>
        <v/>
      </c>
      <c r="Y64" s="15"/>
      <c r="Z64" s="15"/>
      <c r="AA64" s="15"/>
      <c r="AB64" s="15"/>
      <c r="AC64" s="15"/>
      <c r="AD64" s="15"/>
      <c r="AE64" s="15"/>
      <c r="AF64" s="18" t="str">
        <f t="shared" si="3"/>
        <v/>
      </c>
      <c r="AG64" s="15"/>
      <c r="AH64" s="15"/>
      <c r="AI64" s="15"/>
      <c r="AJ64" s="62" t="str">
        <f>IFERROR(VLOOKUP(AI64,Lookups!$W$3:$X$24,2,FALSE),"")</f>
        <v/>
      </c>
      <c r="AK64" s="15"/>
      <c r="AL64" s="15"/>
      <c r="AM64" s="17"/>
      <c r="AN64" s="17"/>
    </row>
    <row r="65" spans="1:40" x14ac:dyDescent="0.3">
      <c r="A65" s="15"/>
      <c r="B65" s="15"/>
      <c r="C65" s="15"/>
      <c r="D65" s="17"/>
      <c r="E65" s="17"/>
      <c r="F65" s="15"/>
      <c r="G65" s="18" t="str">
        <f>IFERROR(VLOOKUP(F65,Lookups!$D$2:$E$20,2,FALSE),"")</f>
        <v/>
      </c>
      <c r="H65" s="15"/>
      <c r="I65" s="15"/>
      <c r="J65" s="15"/>
      <c r="K65" s="15"/>
      <c r="L65" s="17"/>
      <c r="M65" s="17"/>
      <c r="N65" s="18" t="str">
        <f t="shared" si="2"/>
        <v/>
      </c>
      <c r="O65" s="15"/>
      <c r="P65" s="15"/>
      <c r="Q65" s="17"/>
      <c r="R65" s="15"/>
      <c r="S65" s="15"/>
      <c r="T65" s="15"/>
      <c r="U65" s="15"/>
      <c r="V65" s="15"/>
      <c r="W65" s="15"/>
      <c r="X65" s="18" t="str">
        <f>IFERROR(VLOOKUP(W65,Lookups!$G$2:$H$83,2,FALSE),"")</f>
        <v/>
      </c>
      <c r="Y65" s="15"/>
      <c r="Z65" s="15"/>
      <c r="AA65" s="15"/>
      <c r="AB65" s="15"/>
      <c r="AC65" s="15"/>
      <c r="AD65" s="15"/>
      <c r="AE65" s="15"/>
      <c r="AF65" s="18" t="str">
        <f t="shared" si="3"/>
        <v/>
      </c>
      <c r="AG65" s="15"/>
      <c r="AH65" s="15"/>
      <c r="AI65" s="15"/>
      <c r="AJ65" s="62" t="str">
        <f>IFERROR(VLOOKUP(AI65,Lookups!$W$3:$X$24,2,FALSE),"")</f>
        <v/>
      </c>
      <c r="AK65" s="15"/>
      <c r="AL65" s="15"/>
      <c r="AM65" s="17"/>
      <c r="AN65" s="17"/>
    </row>
    <row r="66" spans="1:40" x14ac:dyDescent="0.3">
      <c r="A66" s="15"/>
      <c r="B66" s="15"/>
      <c r="C66" s="15"/>
      <c r="D66" s="17"/>
      <c r="E66" s="17"/>
      <c r="F66" s="15"/>
      <c r="G66" s="18" t="str">
        <f>IFERROR(VLOOKUP(F66,Lookups!$D$2:$E$20,2,FALSE),"")</f>
        <v/>
      </c>
      <c r="H66" s="15"/>
      <c r="I66" s="15"/>
      <c r="J66" s="15"/>
      <c r="K66" s="15"/>
      <c r="L66" s="17"/>
      <c r="M66" s="17"/>
      <c r="N66" s="18" t="str">
        <f t="shared" si="2"/>
        <v/>
      </c>
      <c r="O66" s="15"/>
      <c r="P66" s="15"/>
      <c r="Q66" s="17"/>
      <c r="R66" s="15"/>
      <c r="S66" s="15"/>
      <c r="T66" s="15"/>
      <c r="U66" s="15"/>
      <c r="V66" s="15"/>
      <c r="W66" s="15"/>
      <c r="X66" s="18" t="str">
        <f>IFERROR(VLOOKUP(W66,Lookups!$G$2:$H$83,2,FALSE),"")</f>
        <v/>
      </c>
      <c r="Y66" s="15"/>
      <c r="Z66" s="15"/>
      <c r="AA66" s="15"/>
      <c r="AB66" s="15"/>
      <c r="AC66" s="15"/>
      <c r="AD66" s="15"/>
      <c r="AE66" s="15"/>
      <c r="AF66" s="18" t="str">
        <f t="shared" si="3"/>
        <v/>
      </c>
      <c r="AG66" s="15"/>
      <c r="AH66" s="15"/>
      <c r="AI66" s="15"/>
      <c r="AJ66" s="62" t="str">
        <f>IFERROR(VLOOKUP(AI66,Lookups!$W$3:$X$24,2,FALSE),"")</f>
        <v/>
      </c>
      <c r="AK66" s="15"/>
      <c r="AL66" s="15"/>
      <c r="AM66" s="17"/>
      <c r="AN66" s="17"/>
    </row>
    <row r="67" spans="1:40" x14ac:dyDescent="0.3">
      <c r="A67" s="15"/>
      <c r="B67" s="15"/>
      <c r="C67" s="15"/>
      <c r="D67" s="17"/>
      <c r="E67" s="17"/>
      <c r="F67" s="15"/>
      <c r="G67" s="18" t="str">
        <f>IFERROR(VLOOKUP(F67,Lookups!$D$2:$E$20,2,FALSE),"")</f>
        <v/>
      </c>
      <c r="H67" s="15"/>
      <c r="I67" s="15"/>
      <c r="J67" s="15"/>
      <c r="K67" s="15"/>
      <c r="L67" s="17"/>
      <c r="M67" s="17"/>
      <c r="N67" s="18" t="str">
        <f t="shared" si="2"/>
        <v/>
      </c>
      <c r="O67" s="15"/>
      <c r="P67" s="15"/>
      <c r="Q67" s="17"/>
      <c r="R67" s="15"/>
      <c r="S67" s="15"/>
      <c r="T67" s="15"/>
      <c r="U67" s="15"/>
      <c r="V67" s="15"/>
      <c r="W67" s="15"/>
      <c r="X67" s="18" t="str">
        <f>IFERROR(VLOOKUP(W67,Lookups!$G$2:$H$83,2,FALSE),"")</f>
        <v/>
      </c>
      <c r="Y67" s="15"/>
      <c r="Z67" s="15"/>
      <c r="AA67" s="15"/>
      <c r="AB67" s="15"/>
      <c r="AC67" s="15"/>
      <c r="AD67" s="15"/>
      <c r="AE67" s="15"/>
      <c r="AF67" s="18" t="str">
        <f t="shared" si="3"/>
        <v/>
      </c>
      <c r="AG67" s="15"/>
      <c r="AH67" s="15"/>
      <c r="AI67" s="15"/>
      <c r="AJ67" s="62" t="str">
        <f>IFERROR(VLOOKUP(AI67,Lookups!$W$3:$X$24,2,FALSE),"")</f>
        <v/>
      </c>
      <c r="AK67" s="15"/>
      <c r="AL67" s="15"/>
      <c r="AM67" s="17"/>
      <c r="AN67" s="17"/>
    </row>
    <row r="68" spans="1:40" x14ac:dyDescent="0.3">
      <c r="A68" s="15"/>
      <c r="B68" s="15"/>
      <c r="C68" s="15"/>
      <c r="D68" s="17"/>
      <c r="E68" s="17"/>
      <c r="F68" s="15"/>
      <c r="G68" s="18" t="str">
        <f>IFERROR(VLOOKUP(F68,Lookups!$D$2:$E$20,2,FALSE),"")</f>
        <v/>
      </c>
      <c r="H68" s="15"/>
      <c r="I68" s="15"/>
      <c r="J68" s="15"/>
      <c r="K68" s="15"/>
      <c r="L68" s="17"/>
      <c r="M68" s="17"/>
      <c r="N68" s="18" t="str">
        <f t="shared" si="2"/>
        <v/>
      </c>
      <c r="O68" s="15"/>
      <c r="P68" s="15"/>
      <c r="Q68" s="17"/>
      <c r="R68" s="15"/>
      <c r="S68" s="15"/>
      <c r="T68" s="15"/>
      <c r="U68" s="15"/>
      <c r="V68" s="15"/>
      <c r="W68" s="15"/>
      <c r="X68" s="18" t="str">
        <f>IFERROR(VLOOKUP(W68,Lookups!$G$2:$H$83,2,FALSE),"")</f>
        <v/>
      </c>
      <c r="Y68" s="15"/>
      <c r="Z68" s="15"/>
      <c r="AA68" s="15"/>
      <c r="AB68" s="15"/>
      <c r="AC68" s="15"/>
      <c r="AD68" s="15"/>
      <c r="AE68" s="15"/>
      <c r="AF68" s="18" t="str">
        <f t="shared" si="3"/>
        <v/>
      </c>
      <c r="AG68" s="15"/>
      <c r="AH68" s="15"/>
      <c r="AI68" s="15"/>
      <c r="AJ68" s="62" t="str">
        <f>IFERROR(VLOOKUP(AI68,Lookups!$W$3:$X$24,2,FALSE),"")</f>
        <v/>
      </c>
      <c r="AK68" s="15"/>
      <c r="AL68" s="15"/>
      <c r="AM68" s="17"/>
      <c r="AN68" s="17"/>
    </row>
    <row r="69" spans="1:40" x14ac:dyDescent="0.3">
      <c r="A69" s="15"/>
      <c r="B69" s="15"/>
      <c r="C69" s="15"/>
      <c r="D69" s="17"/>
      <c r="E69" s="17"/>
      <c r="F69" s="15"/>
      <c r="G69" s="18" t="str">
        <f>IFERROR(VLOOKUP(F69,Lookups!$D$2:$E$20,2,FALSE),"")</f>
        <v/>
      </c>
      <c r="H69" s="15"/>
      <c r="I69" s="15"/>
      <c r="J69" s="15"/>
      <c r="K69" s="15"/>
      <c r="L69" s="17"/>
      <c r="M69" s="17"/>
      <c r="N69" s="18" t="str">
        <f t="shared" si="2"/>
        <v/>
      </c>
      <c r="O69" s="15"/>
      <c r="P69" s="15"/>
      <c r="Q69" s="17"/>
      <c r="R69" s="15"/>
      <c r="S69" s="15"/>
      <c r="T69" s="15"/>
      <c r="U69" s="15"/>
      <c r="V69" s="15"/>
      <c r="W69" s="15"/>
      <c r="X69" s="18" t="str">
        <f>IFERROR(VLOOKUP(W69,Lookups!$G$2:$H$83,2,FALSE),"")</f>
        <v/>
      </c>
      <c r="Y69" s="15"/>
      <c r="Z69" s="15"/>
      <c r="AA69" s="15"/>
      <c r="AB69" s="15"/>
      <c r="AC69" s="15"/>
      <c r="AD69" s="15"/>
      <c r="AE69" s="15"/>
      <c r="AF69" s="18" t="str">
        <f t="shared" si="3"/>
        <v/>
      </c>
      <c r="AG69" s="15"/>
      <c r="AH69" s="15"/>
      <c r="AI69" s="15"/>
      <c r="AJ69" s="62" t="str">
        <f>IFERROR(VLOOKUP(AI69,Lookups!$W$3:$X$24,2,FALSE),"")</f>
        <v/>
      </c>
      <c r="AK69" s="15"/>
      <c r="AL69" s="15"/>
      <c r="AM69" s="17"/>
      <c r="AN69" s="17"/>
    </row>
    <row r="70" spans="1:40" x14ac:dyDescent="0.3">
      <c r="A70" s="15"/>
      <c r="B70" s="15"/>
      <c r="C70" s="15"/>
      <c r="D70" s="17"/>
      <c r="E70" s="17"/>
      <c r="F70" s="15"/>
      <c r="G70" s="18" t="str">
        <f>IFERROR(VLOOKUP(F70,Lookups!$D$2:$E$20,2,FALSE),"")</f>
        <v/>
      </c>
      <c r="H70" s="15"/>
      <c r="I70" s="15"/>
      <c r="J70" s="15"/>
      <c r="K70" s="15"/>
      <c r="L70" s="17"/>
      <c r="M70" s="17"/>
      <c r="N70" s="18" t="str">
        <f t="shared" si="2"/>
        <v/>
      </c>
      <c r="O70" s="15"/>
      <c r="P70" s="15"/>
      <c r="Q70" s="17"/>
      <c r="R70" s="15"/>
      <c r="S70" s="15"/>
      <c r="T70" s="15"/>
      <c r="U70" s="15"/>
      <c r="V70" s="15"/>
      <c r="W70" s="15"/>
      <c r="X70" s="18" t="str">
        <f>IFERROR(VLOOKUP(W70,Lookups!$G$2:$H$83,2,FALSE),"")</f>
        <v/>
      </c>
      <c r="Y70" s="15"/>
      <c r="Z70" s="15"/>
      <c r="AA70" s="15"/>
      <c r="AB70" s="15"/>
      <c r="AC70" s="15"/>
      <c r="AD70" s="15"/>
      <c r="AE70" s="15"/>
      <c r="AF70" s="18" t="str">
        <f t="shared" si="3"/>
        <v/>
      </c>
      <c r="AG70" s="15"/>
      <c r="AH70" s="15"/>
      <c r="AI70" s="15"/>
      <c r="AJ70" s="62" t="str">
        <f>IFERROR(VLOOKUP(AI70,Lookups!$W$3:$X$24,2,FALSE),"")</f>
        <v/>
      </c>
      <c r="AK70" s="15"/>
      <c r="AL70" s="15"/>
      <c r="AM70" s="17"/>
      <c r="AN70" s="17"/>
    </row>
    <row r="71" spans="1:40" x14ac:dyDescent="0.3">
      <c r="A71" s="15"/>
      <c r="B71" s="15"/>
      <c r="C71" s="15"/>
      <c r="D71" s="17"/>
      <c r="E71" s="17"/>
      <c r="F71" s="15"/>
      <c r="G71" s="18" t="str">
        <f>IFERROR(VLOOKUP(F71,Lookups!$D$2:$E$20,2,FALSE),"")</f>
        <v/>
      </c>
      <c r="H71" s="15"/>
      <c r="I71" s="15"/>
      <c r="J71" s="15"/>
      <c r="K71" s="15"/>
      <c r="L71" s="17"/>
      <c r="M71" s="17"/>
      <c r="N71" s="18" t="str">
        <f t="shared" si="2"/>
        <v/>
      </c>
      <c r="O71" s="15"/>
      <c r="P71" s="15"/>
      <c r="Q71" s="17"/>
      <c r="R71" s="15"/>
      <c r="S71" s="15"/>
      <c r="T71" s="15"/>
      <c r="U71" s="15"/>
      <c r="V71" s="15"/>
      <c r="W71" s="15"/>
      <c r="X71" s="18" t="str">
        <f>IFERROR(VLOOKUP(W71,Lookups!$G$2:$H$83,2,FALSE),"")</f>
        <v/>
      </c>
      <c r="Y71" s="15"/>
      <c r="Z71" s="15"/>
      <c r="AA71" s="15"/>
      <c r="AB71" s="15"/>
      <c r="AC71" s="15"/>
      <c r="AD71" s="15"/>
      <c r="AE71" s="15"/>
      <c r="AF71" s="18" t="str">
        <f t="shared" si="3"/>
        <v/>
      </c>
      <c r="AG71" s="15"/>
      <c r="AH71" s="15"/>
      <c r="AI71" s="15"/>
      <c r="AJ71" s="62" t="str">
        <f>IFERROR(VLOOKUP(AI71,Lookups!$W$3:$X$24,2,FALSE),"")</f>
        <v/>
      </c>
      <c r="AK71" s="15"/>
      <c r="AL71" s="15"/>
      <c r="AM71" s="17"/>
      <c r="AN71" s="17"/>
    </row>
    <row r="72" spans="1:40" x14ac:dyDescent="0.3">
      <c r="A72" s="15"/>
      <c r="B72" s="15"/>
      <c r="C72" s="15"/>
      <c r="D72" s="17"/>
      <c r="E72" s="17"/>
      <c r="F72" s="15"/>
      <c r="G72" s="18" t="str">
        <f>IFERROR(VLOOKUP(F72,Lookups!$D$2:$E$20,2,FALSE),"")</f>
        <v/>
      </c>
      <c r="H72" s="15"/>
      <c r="I72" s="15"/>
      <c r="J72" s="15"/>
      <c r="K72" s="15"/>
      <c r="L72" s="17"/>
      <c r="M72" s="17"/>
      <c r="N72" s="18" t="str">
        <f t="shared" si="2"/>
        <v/>
      </c>
      <c r="O72" s="15"/>
      <c r="P72" s="15"/>
      <c r="Q72" s="17"/>
      <c r="R72" s="15"/>
      <c r="S72" s="15"/>
      <c r="T72" s="15"/>
      <c r="U72" s="15"/>
      <c r="V72" s="15"/>
      <c r="W72" s="15"/>
      <c r="X72" s="18" t="str">
        <f>IFERROR(VLOOKUP(W72,Lookups!$G$2:$H$83,2,FALSE),"")</f>
        <v/>
      </c>
      <c r="Y72" s="15"/>
      <c r="Z72" s="15"/>
      <c r="AA72" s="15"/>
      <c r="AB72" s="15"/>
      <c r="AC72" s="15"/>
      <c r="AD72" s="15"/>
      <c r="AE72" s="15"/>
      <c r="AF72" s="18" t="str">
        <f t="shared" si="3"/>
        <v/>
      </c>
      <c r="AG72" s="15"/>
      <c r="AH72" s="15"/>
      <c r="AI72" s="15"/>
      <c r="AJ72" s="62" t="str">
        <f>IFERROR(VLOOKUP(AI72,Lookups!$W$3:$X$24,2,FALSE),"")</f>
        <v/>
      </c>
      <c r="AK72" s="15"/>
      <c r="AL72" s="15"/>
      <c r="AM72" s="17"/>
      <c r="AN72" s="17"/>
    </row>
    <row r="73" spans="1:40" x14ac:dyDescent="0.3">
      <c r="A73" s="15"/>
      <c r="B73" s="15"/>
      <c r="C73" s="15"/>
      <c r="D73" s="17"/>
      <c r="E73" s="17"/>
      <c r="F73" s="15"/>
      <c r="G73" s="18" t="str">
        <f>IFERROR(VLOOKUP(F73,Lookups!$D$2:$E$20,2,FALSE),"")</f>
        <v/>
      </c>
      <c r="H73" s="15"/>
      <c r="I73" s="15"/>
      <c r="J73" s="15"/>
      <c r="K73" s="15"/>
      <c r="L73" s="17"/>
      <c r="M73" s="17"/>
      <c r="N73" s="18" t="str">
        <f t="shared" si="2"/>
        <v/>
      </c>
      <c r="O73" s="15"/>
      <c r="P73" s="15"/>
      <c r="Q73" s="17"/>
      <c r="R73" s="15"/>
      <c r="S73" s="15"/>
      <c r="T73" s="15"/>
      <c r="U73" s="15"/>
      <c r="V73" s="15"/>
      <c r="W73" s="15"/>
      <c r="X73" s="18" t="str">
        <f>IFERROR(VLOOKUP(W73,Lookups!$G$2:$H$83,2,FALSE),"")</f>
        <v/>
      </c>
      <c r="Y73" s="15"/>
      <c r="Z73" s="15"/>
      <c r="AA73" s="15"/>
      <c r="AB73" s="15"/>
      <c r="AC73" s="15"/>
      <c r="AD73" s="15"/>
      <c r="AE73" s="15"/>
      <c r="AF73" s="18" t="str">
        <f t="shared" si="3"/>
        <v/>
      </c>
      <c r="AG73" s="15"/>
      <c r="AH73" s="15"/>
      <c r="AI73" s="15"/>
      <c r="AJ73" s="62" t="str">
        <f>IFERROR(VLOOKUP(AI73,Lookups!$W$3:$X$24,2,FALSE),"")</f>
        <v/>
      </c>
      <c r="AK73" s="15"/>
      <c r="AL73" s="15"/>
      <c r="AM73" s="17"/>
      <c r="AN73" s="17"/>
    </row>
    <row r="74" spans="1:40" x14ac:dyDescent="0.3">
      <c r="A74" s="15"/>
      <c r="B74" s="15"/>
      <c r="C74" s="15"/>
      <c r="D74" s="17"/>
      <c r="E74" s="17"/>
      <c r="F74" s="15"/>
      <c r="G74" s="18" t="str">
        <f>IFERROR(VLOOKUP(F74,Lookups!$D$2:$E$20,2,FALSE),"")</f>
        <v/>
      </c>
      <c r="H74" s="15"/>
      <c r="I74" s="15"/>
      <c r="J74" s="15"/>
      <c r="K74" s="15"/>
      <c r="L74" s="17"/>
      <c r="M74" s="17"/>
      <c r="N74" s="18" t="str">
        <f t="shared" si="2"/>
        <v/>
      </c>
      <c r="O74" s="15"/>
      <c r="P74" s="15"/>
      <c r="Q74" s="17"/>
      <c r="R74" s="15"/>
      <c r="S74" s="15"/>
      <c r="T74" s="15"/>
      <c r="U74" s="15"/>
      <c r="V74" s="15"/>
      <c r="W74" s="15"/>
      <c r="X74" s="18" t="str">
        <f>IFERROR(VLOOKUP(W74,Lookups!$G$2:$H$83,2,FALSE),"")</f>
        <v/>
      </c>
      <c r="Y74" s="15"/>
      <c r="Z74" s="15"/>
      <c r="AA74" s="15"/>
      <c r="AB74" s="15"/>
      <c r="AC74" s="15"/>
      <c r="AD74" s="15"/>
      <c r="AE74" s="15"/>
      <c r="AF74" s="18" t="str">
        <f t="shared" si="3"/>
        <v/>
      </c>
      <c r="AG74" s="15"/>
      <c r="AH74" s="15"/>
      <c r="AI74" s="15"/>
      <c r="AJ74" s="62" t="str">
        <f>IFERROR(VLOOKUP(AI74,Lookups!$W$3:$X$24,2,FALSE),"")</f>
        <v/>
      </c>
      <c r="AK74" s="15"/>
      <c r="AL74" s="15"/>
      <c r="AM74" s="17"/>
      <c r="AN74" s="17"/>
    </row>
    <row r="75" spans="1:40" x14ac:dyDescent="0.3">
      <c r="A75" s="15"/>
      <c r="B75" s="15"/>
      <c r="C75" s="15"/>
      <c r="D75" s="17"/>
      <c r="E75" s="17"/>
      <c r="F75" s="15"/>
      <c r="G75" s="18" t="str">
        <f>IFERROR(VLOOKUP(F75,Lookups!$D$2:$E$20,2,FALSE),"")</f>
        <v/>
      </c>
      <c r="H75" s="15"/>
      <c r="I75" s="15"/>
      <c r="J75" s="15"/>
      <c r="K75" s="15"/>
      <c r="L75" s="17"/>
      <c r="M75" s="17"/>
      <c r="N75" s="18" t="str">
        <f t="shared" si="2"/>
        <v/>
      </c>
      <c r="O75" s="15"/>
      <c r="P75" s="15"/>
      <c r="Q75" s="17"/>
      <c r="R75" s="15"/>
      <c r="S75" s="15"/>
      <c r="T75" s="15"/>
      <c r="U75" s="15"/>
      <c r="V75" s="15"/>
      <c r="W75" s="15"/>
      <c r="X75" s="18" t="str">
        <f>IFERROR(VLOOKUP(W75,Lookups!$G$2:$H$83,2,FALSE),"")</f>
        <v/>
      </c>
      <c r="Y75" s="15"/>
      <c r="Z75" s="15"/>
      <c r="AA75" s="15"/>
      <c r="AB75" s="15"/>
      <c r="AC75" s="15"/>
      <c r="AD75" s="15"/>
      <c r="AE75" s="15"/>
      <c r="AF75" s="18" t="str">
        <f t="shared" si="3"/>
        <v/>
      </c>
      <c r="AG75" s="15"/>
      <c r="AH75" s="15"/>
      <c r="AI75" s="15"/>
      <c r="AJ75" s="62" t="str">
        <f>IFERROR(VLOOKUP(AI75,Lookups!$W$3:$X$24,2,FALSE),"")</f>
        <v/>
      </c>
      <c r="AK75" s="15"/>
      <c r="AL75" s="15"/>
      <c r="AM75" s="17"/>
      <c r="AN75" s="17"/>
    </row>
    <row r="76" spans="1:40" x14ac:dyDescent="0.3">
      <c r="A76" s="15"/>
      <c r="B76" s="15"/>
      <c r="C76" s="15"/>
      <c r="D76" s="17"/>
      <c r="E76" s="17"/>
      <c r="F76" s="15"/>
      <c r="G76" s="18" t="str">
        <f>IFERROR(VLOOKUP(F76,Lookups!$D$2:$E$20,2,FALSE),"")</f>
        <v/>
      </c>
      <c r="H76" s="15"/>
      <c r="I76" s="15"/>
      <c r="J76" s="15"/>
      <c r="K76" s="15"/>
      <c r="L76" s="17"/>
      <c r="M76" s="17"/>
      <c r="N76" s="18" t="str">
        <f t="shared" si="2"/>
        <v/>
      </c>
      <c r="O76" s="15"/>
      <c r="P76" s="15"/>
      <c r="Q76" s="17"/>
      <c r="R76" s="15"/>
      <c r="S76" s="15"/>
      <c r="T76" s="15"/>
      <c r="U76" s="15"/>
      <c r="V76" s="15"/>
      <c r="W76" s="15"/>
      <c r="X76" s="18" t="str">
        <f>IFERROR(VLOOKUP(W76,Lookups!$G$2:$H$83,2,FALSE),"")</f>
        <v/>
      </c>
      <c r="Y76" s="15"/>
      <c r="Z76" s="15"/>
      <c r="AA76" s="15"/>
      <c r="AB76" s="15"/>
      <c r="AC76" s="15"/>
      <c r="AD76" s="15"/>
      <c r="AE76" s="15"/>
      <c r="AF76" s="18" t="str">
        <f t="shared" si="3"/>
        <v/>
      </c>
      <c r="AG76" s="15"/>
      <c r="AH76" s="15"/>
      <c r="AI76" s="15"/>
      <c r="AJ76" s="62" t="str">
        <f>IFERROR(VLOOKUP(AI76,Lookups!$W$3:$X$24,2,FALSE),"")</f>
        <v/>
      </c>
      <c r="AK76" s="15"/>
      <c r="AL76" s="15"/>
      <c r="AM76" s="17"/>
      <c r="AN76" s="17"/>
    </row>
    <row r="77" spans="1:40" x14ac:dyDescent="0.3">
      <c r="A77" s="15"/>
      <c r="B77" s="15"/>
      <c r="C77" s="15"/>
      <c r="D77" s="17"/>
      <c r="E77" s="17"/>
      <c r="F77" s="15"/>
      <c r="G77" s="18" t="str">
        <f>IFERROR(VLOOKUP(F77,Lookups!$D$2:$E$20,2,FALSE),"")</f>
        <v/>
      </c>
      <c r="H77" s="15"/>
      <c r="I77" s="15"/>
      <c r="J77" s="15"/>
      <c r="K77" s="15"/>
      <c r="L77" s="17"/>
      <c r="M77" s="17"/>
      <c r="N77" s="18" t="str">
        <f t="shared" si="2"/>
        <v/>
      </c>
      <c r="O77" s="15"/>
      <c r="P77" s="15"/>
      <c r="Q77" s="17"/>
      <c r="R77" s="15"/>
      <c r="S77" s="15"/>
      <c r="T77" s="15"/>
      <c r="U77" s="15"/>
      <c r="V77" s="15"/>
      <c r="W77" s="15"/>
      <c r="X77" s="18" t="str">
        <f>IFERROR(VLOOKUP(W77,Lookups!$G$2:$H$83,2,FALSE),"")</f>
        <v/>
      </c>
      <c r="Y77" s="15"/>
      <c r="Z77" s="15"/>
      <c r="AA77" s="15"/>
      <c r="AB77" s="15"/>
      <c r="AC77" s="15"/>
      <c r="AD77" s="15"/>
      <c r="AE77" s="15"/>
      <c r="AF77" s="18" t="str">
        <f t="shared" si="3"/>
        <v/>
      </c>
      <c r="AG77" s="15"/>
      <c r="AH77" s="15"/>
      <c r="AI77" s="15"/>
      <c r="AJ77" s="62" t="str">
        <f>IFERROR(VLOOKUP(AI77,Lookups!$W$3:$X$24,2,FALSE),"")</f>
        <v/>
      </c>
      <c r="AK77" s="15"/>
      <c r="AL77" s="15"/>
      <c r="AM77" s="17"/>
      <c r="AN77" s="17"/>
    </row>
    <row r="78" spans="1:40" x14ac:dyDescent="0.3">
      <c r="A78" s="15"/>
      <c r="B78" s="15"/>
      <c r="C78" s="15"/>
      <c r="D78" s="17"/>
      <c r="E78" s="17"/>
      <c r="F78" s="15"/>
      <c r="G78" s="18" t="str">
        <f>IFERROR(VLOOKUP(F78,Lookups!$D$2:$E$20,2,FALSE),"")</f>
        <v/>
      </c>
      <c r="H78" s="15"/>
      <c r="I78" s="15"/>
      <c r="J78" s="15"/>
      <c r="K78" s="15"/>
      <c r="L78" s="17"/>
      <c r="M78" s="17"/>
      <c r="N78" s="18" t="str">
        <f t="shared" si="2"/>
        <v/>
      </c>
      <c r="O78" s="15"/>
      <c r="P78" s="15"/>
      <c r="Q78" s="17"/>
      <c r="R78" s="15"/>
      <c r="S78" s="15"/>
      <c r="T78" s="15"/>
      <c r="U78" s="15"/>
      <c r="V78" s="15"/>
      <c r="W78" s="15"/>
      <c r="X78" s="18" t="str">
        <f>IFERROR(VLOOKUP(W78,Lookups!$G$2:$H$83,2,FALSE),"")</f>
        <v/>
      </c>
      <c r="Y78" s="15"/>
      <c r="Z78" s="15"/>
      <c r="AA78" s="15"/>
      <c r="AB78" s="15"/>
      <c r="AC78" s="15"/>
      <c r="AD78" s="15"/>
      <c r="AE78" s="15"/>
      <c r="AF78" s="18" t="str">
        <f t="shared" si="3"/>
        <v/>
      </c>
      <c r="AG78" s="15"/>
      <c r="AH78" s="15"/>
      <c r="AI78" s="15"/>
      <c r="AJ78" s="62" t="str">
        <f>IFERROR(VLOOKUP(AI78,Lookups!$W$3:$X$24,2,FALSE),"")</f>
        <v/>
      </c>
      <c r="AK78" s="15"/>
      <c r="AL78" s="15"/>
      <c r="AM78" s="17"/>
      <c r="AN78" s="17"/>
    </row>
    <row r="79" spans="1:40" x14ac:dyDescent="0.3">
      <c r="A79" s="15"/>
      <c r="B79" s="15"/>
      <c r="C79" s="15"/>
      <c r="D79" s="17"/>
      <c r="E79" s="17"/>
      <c r="F79" s="15"/>
      <c r="G79" s="18" t="str">
        <f>IFERROR(VLOOKUP(F79,Lookups!$D$2:$E$20,2,FALSE),"")</f>
        <v/>
      </c>
      <c r="H79" s="15"/>
      <c r="I79" s="15"/>
      <c r="J79" s="15"/>
      <c r="K79" s="15"/>
      <c r="L79" s="17"/>
      <c r="M79" s="17"/>
      <c r="N79" s="18" t="str">
        <f t="shared" si="2"/>
        <v/>
      </c>
      <c r="O79" s="15"/>
      <c r="P79" s="15"/>
      <c r="Q79" s="17"/>
      <c r="R79" s="15"/>
      <c r="S79" s="15"/>
      <c r="T79" s="15"/>
      <c r="U79" s="15"/>
      <c r="V79" s="15"/>
      <c r="W79" s="15"/>
      <c r="X79" s="18" t="str">
        <f>IFERROR(VLOOKUP(W79,Lookups!$G$2:$H$83,2,FALSE),"")</f>
        <v/>
      </c>
      <c r="Y79" s="15"/>
      <c r="Z79" s="15"/>
      <c r="AA79" s="15"/>
      <c r="AB79" s="15"/>
      <c r="AC79" s="15"/>
      <c r="AD79" s="15"/>
      <c r="AE79" s="15"/>
      <c r="AF79" s="18" t="str">
        <f t="shared" si="3"/>
        <v/>
      </c>
      <c r="AG79" s="15"/>
      <c r="AH79" s="15"/>
      <c r="AI79" s="15"/>
      <c r="AJ79" s="62" t="str">
        <f>IFERROR(VLOOKUP(AI79,Lookups!$W$3:$X$24,2,FALSE),"")</f>
        <v/>
      </c>
      <c r="AK79" s="15"/>
      <c r="AL79" s="15"/>
      <c r="AM79" s="17"/>
      <c r="AN79" s="17"/>
    </row>
    <row r="80" spans="1:40" x14ac:dyDescent="0.3">
      <c r="A80" s="15"/>
      <c r="B80" s="15"/>
      <c r="C80" s="15"/>
      <c r="D80" s="17"/>
      <c r="E80" s="17"/>
      <c r="F80" s="15"/>
      <c r="G80" s="18" t="str">
        <f>IFERROR(VLOOKUP(F80,Lookups!$D$2:$E$20,2,FALSE),"")</f>
        <v/>
      </c>
      <c r="H80" s="15"/>
      <c r="I80" s="15"/>
      <c r="J80" s="15"/>
      <c r="K80" s="15"/>
      <c r="L80" s="17"/>
      <c r="M80" s="17"/>
      <c r="N80" s="18" t="str">
        <f t="shared" si="2"/>
        <v/>
      </c>
      <c r="O80" s="15"/>
      <c r="P80" s="15"/>
      <c r="Q80" s="17"/>
      <c r="R80" s="15"/>
      <c r="S80" s="15"/>
      <c r="T80" s="15"/>
      <c r="U80" s="15"/>
      <c r="V80" s="15"/>
      <c r="W80" s="15"/>
      <c r="X80" s="18" t="str">
        <f>IFERROR(VLOOKUP(W80,Lookups!$G$2:$H$83,2,FALSE),"")</f>
        <v/>
      </c>
      <c r="Y80" s="15"/>
      <c r="Z80" s="15"/>
      <c r="AA80" s="15"/>
      <c r="AB80" s="15"/>
      <c r="AC80" s="15"/>
      <c r="AD80" s="15"/>
      <c r="AE80" s="15"/>
      <c r="AF80" s="18" t="str">
        <f t="shared" si="3"/>
        <v/>
      </c>
      <c r="AG80" s="15"/>
      <c r="AH80" s="15"/>
      <c r="AI80" s="15"/>
      <c r="AJ80" s="62" t="str">
        <f>IFERROR(VLOOKUP(AI80,Lookups!$W$3:$X$24,2,FALSE),"")</f>
        <v/>
      </c>
      <c r="AK80" s="15"/>
      <c r="AL80" s="15"/>
      <c r="AM80" s="17"/>
      <c r="AN80" s="17"/>
    </row>
    <row r="81" spans="1:40" x14ac:dyDescent="0.3">
      <c r="A81" s="15"/>
      <c r="B81" s="15"/>
      <c r="C81" s="15"/>
      <c r="D81" s="17"/>
      <c r="E81" s="17"/>
      <c r="F81" s="15"/>
      <c r="G81" s="18" t="str">
        <f>IFERROR(VLOOKUP(F81,Lookups!$D$2:$E$20,2,FALSE),"")</f>
        <v/>
      </c>
      <c r="H81" s="15"/>
      <c r="I81" s="15"/>
      <c r="J81" s="15"/>
      <c r="K81" s="15"/>
      <c r="L81" s="17"/>
      <c r="M81" s="17"/>
      <c r="N81" s="18" t="str">
        <f t="shared" si="2"/>
        <v/>
      </c>
      <c r="O81" s="15"/>
      <c r="P81" s="15"/>
      <c r="Q81" s="17"/>
      <c r="R81" s="15"/>
      <c r="S81" s="15"/>
      <c r="T81" s="15"/>
      <c r="U81" s="15"/>
      <c r="V81" s="15"/>
      <c r="W81" s="15"/>
      <c r="X81" s="18" t="str">
        <f>IFERROR(VLOOKUP(W81,Lookups!$G$2:$H$83,2,FALSE),"")</f>
        <v/>
      </c>
      <c r="Y81" s="15"/>
      <c r="Z81" s="15"/>
      <c r="AA81" s="15"/>
      <c r="AB81" s="15"/>
      <c r="AC81" s="15"/>
      <c r="AD81" s="15"/>
      <c r="AE81" s="15"/>
      <c r="AF81" s="18" t="str">
        <f t="shared" si="3"/>
        <v/>
      </c>
      <c r="AG81" s="15"/>
      <c r="AH81" s="15"/>
      <c r="AI81" s="15"/>
      <c r="AJ81" s="62" t="str">
        <f>IFERROR(VLOOKUP(AI81,Lookups!$W$3:$X$24,2,FALSE),"")</f>
        <v/>
      </c>
      <c r="AK81" s="15"/>
      <c r="AL81" s="15"/>
      <c r="AM81" s="17"/>
      <c r="AN81" s="17"/>
    </row>
    <row r="82" spans="1:40" x14ac:dyDescent="0.3">
      <c r="A82" s="15"/>
      <c r="B82" s="15"/>
      <c r="C82" s="15"/>
      <c r="D82" s="17"/>
      <c r="E82" s="17"/>
      <c r="F82" s="15"/>
      <c r="G82" s="18" t="str">
        <f>IFERROR(VLOOKUP(F82,Lookups!$D$2:$E$20,2,FALSE),"")</f>
        <v/>
      </c>
      <c r="H82" s="15"/>
      <c r="I82" s="15"/>
      <c r="J82" s="15"/>
      <c r="K82" s="15"/>
      <c r="L82" s="17"/>
      <c r="M82" s="17"/>
      <c r="N82" s="18" t="str">
        <f t="shared" si="2"/>
        <v/>
      </c>
      <c r="O82" s="15"/>
      <c r="P82" s="15"/>
      <c r="Q82" s="17"/>
      <c r="R82" s="15"/>
      <c r="S82" s="15"/>
      <c r="T82" s="15"/>
      <c r="U82" s="15"/>
      <c r="V82" s="15"/>
      <c r="W82" s="15"/>
      <c r="X82" s="18" t="str">
        <f>IFERROR(VLOOKUP(W82,Lookups!$G$2:$H$83,2,FALSE),"")</f>
        <v/>
      </c>
      <c r="Y82" s="15"/>
      <c r="Z82" s="15"/>
      <c r="AA82" s="15"/>
      <c r="AB82" s="15"/>
      <c r="AC82" s="15"/>
      <c r="AD82" s="15"/>
      <c r="AE82" s="15"/>
      <c r="AF82" s="18" t="str">
        <f t="shared" si="3"/>
        <v/>
      </c>
      <c r="AG82" s="15"/>
      <c r="AH82" s="15"/>
      <c r="AI82" s="15"/>
      <c r="AJ82" s="62" t="str">
        <f>IFERROR(VLOOKUP(AI82,Lookups!$W$3:$X$24,2,FALSE),"")</f>
        <v/>
      </c>
      <c r="AK82" s="15"/>
      <c r="AL82" s="15"/>
      <c r="AM82" s="17"/>
      <c r="AN82" s="17"/>
    </row>
    <row r="83" spans="1:40" x14ac:dyDescent="0.3">
      <c r="A83" s="15"/>
      <c r="B83" s="15"/>
      <c r="C83" s="15"/>
      <c r="D83" s="17"/>
      <c r="E83" s="17"/>
      <c r="F83" s="15"/>
      <c r="G83" s="18" t="str">
        <f>IFERROR(VLOOKUP(F83,Lookups!$D$2:$E$20,2,FALSE),"")</f>
        <v/>
      </c>
      <c r="H83" s="15"/>
      <c r="I83" s="15"/>
      <c r="J83" s="15"/>
      <c r="K83" s="15"/>
      <c r="L83" s="17"/>
      <c r="M83" s="17"/>
      <c r="N83" s="18" t="str">
        <f t="shared" si="2"/>
        <v/>
      </c>
      <c r="O83" s="15"/>
      <c r="P83" s="15"/>
      <c r="Q83" s="17"/>
      <c r="R83" s="15"/>
      <c r="S83" s="15"/>
      <c r="T83" s="15"/>
      <c r="U83" s="15"/>
      <c r="V83" s="15"/>
      <c r="W83" s="15"/>
      <c r="X83" s="18" t="str">
        <f>IFERROR(VLOOKUP(W83,Lookups!$G$2:$H$83,2,FALSE),"")</f>
        <v/>
      </c>
      <c r="Y83" s="15"/>
      <c r="Z83" s="15"/>
      <c r="AA83" s="15"/>
      <c r="AB83" s="15"/>
      <c r="AC83" s="15"/>
      <c r="AD83" s="15"/>
      <c r="AE83" s="15"/>
      <c r="AF83" s="18" t="str">
        <f t="shared" si="3"/>
        <v/>
      </c>
      <c r="AG83" s="15"/>
      <c r="AH83" s="15"/>
      <c r="AI83" s="15"/>
      <c r="AJ83" s="62" t="str">
        <f>IFERROR(VLOOKUP(AI83,Lookups!$W$3:$X$24,2,FALSE),"")</f>
        <v/>
      </c>
      <c r="AK83" s="15"/>
      <c r="AL83" s="15"/>
      <c r="AM83" s="17"/>
      <c r="AN83" s="17"/>
    </row>
    <row r="84" spans="1:40" x14ac:dyDescent="0.3">
      <c r="A84" s="15"/>
      <c r="B84" s="15"/>
      <c r="C84" s="15"/>
      <c r="D84" s="17"/>
      <c r="E84" s="17"/>
      <c r="F84" s="15"/>
      <c r="G84" s="18" t="str">
        <f>IFERROR(VLOOKUP(F84,Lookups!$D$2:$E$20,2,FALSE),"")</f>
        <v/>
      </c>
      <c r="H84" s="15"/>
      <c r="I84" s="15"/>
      <c r="J84" s="15"/>
      <c r="K84" s="15"/>
      <c r="L84" s="17"/>
      <c r="M84" s="17"/>
      <c r="N84" s="18" t="str">
        <f t="shared" si="2"/>
        <v/>
      </c>
      <c r="O84" s="15"/>
      <c r="P84" s="15"/>
      <c r="Q84" s="17"/>
      <c r="R84" s="15"/>
      <c r="S84" s="15"/>
      <c r="T84" s="15"/>
      <c r="U84" s="15"/>
      <c r="V84" s="15"/>
      <c r="W84" s="15"/>
      <c r="X84" s="18" t="str">
        <f>IFERROR(VLOOKUP(W84,Lookups!$G$2:$H$83,2,FALSE),"")</f>
        <v/>
      </c>
      <c r="Y84" s="15"/>
      <c r="Z84" s="15"/>
      <c r="AA84" s="15"/>
      <c r="AB84" s="15"/>
      <c r="AC84" s="15"/>
      <c r="AD84" s="15"/>
      <c r="AE84" s="15"/>
      <c r="AF84" s="18" t="str">
        <f t="shared" si="3"/>
        <v/>
      </c>
      <c r="AG84" s="15"/>
      <c r="AH84" s="15"/>
      <c r="AI84" s="15"/>
      <c r="AJ84" s="62" t="str">
        <f>IFERROR(VLOOKUP(AI84,Lookups!$W$3:$X$24,2,FALSE),"")</f>
        <v/>
      </c>
      <c r="AK84" s="15"/>
      <c r="AL84" s="15"/>
      <c r="AM84" s="17"/>
      <c r="AN84" s="17"/>
    </row>
    <row r="85" spans="1:40" x14ac:dyDescent="0.3">
      <c r="A85" s="15"/>
      <c r="B85" s="15"/>
      <c r="C85" s="15"/>
      <c r="D85" s="17"/>
      <c r="E85" s="17"/>
      <c r="F85" s="15"/>
      <c r="G85" s="18" t="str">
        <f>IFERROR(VLOOKUP(F85,Lookups!$D$2:$E$20,2,FALSE),"")</f>
        <v/>
      </c>
      <c r="H85" s="15"/>
      <c r="I85" s="15"/>
      <c r="J85" s="15"/>
      <c r="K85" s="15"/>
      <c r="L85" s="17"/>
      <c r="M85" s="17"/>
      <c r="N85" s="18" t="str">
        <f t="shared" si="2"/>
        <v/>
      </c>
      <c r="O85" s="15"/>
      <c r="P85" s="15"/>
      <c r="Q85" s="17"/>
      <c r="R85" s="15"/>
      <c r="S85" s="15"/>
      <c r="T85" s="15"/>
      <c r="U85" s="15"/>
      <c r="V85" s="15"/>
      <c r="W85" s="15"/>
      <c r="X85" s="18" t="str">
        <f>IFERROR(VLOOKUP(W85,Lookups!$G$2:$H$83,2,FALSE),"")</f>
        <v/>
      </c>
      <c r="Y85" s="15"/>
      <c r="Z85" s="15"/>
      <c r="AA85" s="15"/>
      <c r="AB85" s="15"/>
      <c r="AC85" s="15"/>
      <c r="AD85" s="15"/>
      <c r="AE85" s="15"/>
      <c r="AF85" s="18" t="str">
        <f t="shared" si="3"/>
        <v/>
      </c>
      <c r="AG85" s="15"/>
      <c r="AH85" s="15"/>
      <c r="AI85" s="15"/>
      <c r="AJ85" s="62" t="str">
        <f>IFERROR(VLOOKUP(AI85,Lookups!$W$3:$X$24,2,FALSE),"")</f>
        <v/>
      </c>
      <c r="AK85" s="15"/>
      <c r="AL85" s="15"/>
      <c r="AM85" s="17"/>
      <c r="AN85" s="17"/>
    </row>
    <row r="86" spans="1:40" x14ac:dyDescent="0.3">
      <c r="A86" s="15"/>
      <c r="B86" s="15"/>
      <c r="C86" s="15"/>
      <c r="D86" s="17"/>
      <c r="E86" s="17"/>
      <c r="F86" s="15"/>
      <c r="G86" s="18" t="str">
        <f>IFERROR(VLOOKUP(F86,Lookups!$D$2:$E$20,2,FALSE),"")</f>
        <v/>
      </c>
      <c r="H86" s="15"/>
      <c r="I86" s="15"/>
      <c r="J86" s="15"/>
      <c r="K86" s="15"/>
      <c r="L86" s="17"/>
      <c r="M86" s="17"/>
      <c r="N86" s="18" t="str">
        <f t="shared" si="2"/>
        <v/>
      </c>
      <c r="O86" s="15"/>
      <c r="P86" s="15"/>
      <c r="Q86" s="17"/>
      <c r="R86" s="15"/>
      <c r="S86" s="15"/>
      <c r="T86" s="15"/>
      <c r="U86" s="15"/>
      <c r="V86" s="15"/>
      <c r="W86" s="15"/>
      <c r="X86" s="18" t="str">
        <f>IFERROR(VLOOKUP(W86,Lookups!$G$2:$H$83,2,FALSE),"")</f>
        <v/>
      </c>
      <c r="Y86" s="15"/>
      <c r="Z86" s="15"/>
      <c r="AA86" s="15"/>
      <c r="AB86" s="15"/>
      <c r="AC86" s="15"/>
      <c r="AD86" s="15"/>
      <c r="AE86" s="15"/>
      <c r="AF86" s="18" t="str">
        <f t="shared" si="3"/>
        <v/>
      </c>
      <c r="AG86" s="15"/>
      <c r="AH86" s="15"/>
      <c r="AI86" s="15"/>
      <c r="AJ86" s="62" t="str">
        <f>IFERROR(VLOOKUP(AI86,Lookups!$W$3:$X$24,2,FALSE),"")</f>
        <v/>
      </c>
      <c r="AK86" s="15"/>
      <c r="AL86" s="15"/>
      <c r="AM86" s="17"/>
      <c r="AN86" s="17"/>
    </row>
    <row r="87" spans="1:40" x14ac:dyDescent="0.3">
      <c r="A87" s="15"/>
      <c r="B87" s="15"/>
      <c r="C87" s="15"/>
      <c r="D87" s="17"/>
      <c r="E87" s="17"/>
      <c r="F87" s="15"/>
      <c r="G87" s="18" t="str">
        <f>IFERROR(VLOOKUP(F87,Lookups!$D$2:$E$20,2,FALSE),"")</f>
        <v/>
      </c>
      <c r="H87" s="15"/>
      <c r="I87" s="15"/>
      <c r="J87" s="15"/>
      <c r="K87" s="15"/>
      <c r="L87" s="17"/>
      <c r="M87" s="17"/>
      <c r="N87" s="18" t="str">
        <f t="shared" si="2"/>
        <v/>
      </c>
      <c r="O87" s="15"/>
      <c r="P87" s="15"/>
      <c r="Q87" s="17"/>
      <c r="R87" s="15"/>
      <c r="S87" s="15"/>
      <c r="T87" s="15"/>
      <c r="U87" s="15"/>
      <c r="V87" s="15"/>
      <c r="W87" s="15"/>
      <c r="X87" s="18" t="str">
        <f>IFERROR(VLOOKUP(W87,Lookups!$G$2:$H$83,2,FALSE),"")</f>
        <v/>
      </c>
      <c r="Y87" s="15"/>
      <c r="Z87" s="15"/>
      <c r="AA87" s="15"/>
      <c r="AB87" s="15"/>
      <c r="AC87" s="15"/>
      <c r="AD87" s="15"/>
      <c r="AE87" s="15"/>
      <c r="AF87" s="18" t="str">
        <f t="shared" si="3"/>
        <v/>
      </c>
      <c r="AG87" s="15"/>
      <c r="AH87" s="15"/>
      <c r="AI87" s="15"/>
      <c r="AJ87" s="62" t="str">
        <f>IFERROR(VLOOKUP(AI87,Lookups!$W$3:$X$24,2,FALSE),"")</f>
        <v/>
      </c>
      <c r="AK87" s="15"/>
      <c r="AL87" s="15"/>
      <c r="AM87" s="17"/>
      <c r="AN87" s="17"/>
    </row>
    <row r="88" spans="1:40" x14ac:dyDescent="0.3">
      <c r="A88" s="15"/>
      <c r="B88" s="15"/>
      <c r="C88" s="15"/>
      <c r="D88" s="17"/>
      <c r="E88" s="17"/>
      <c r="F88" s="15"/>
      <c r="G88" s="18" t="str">
        <f>IFERROR(VLOOKUP(F88,Lookups!$D$2:$E$20,2,FALSE),"")</f>
        <v/>
      </c>
      <c r="H88" s="15"/>
      <c r="I88" s="15"/>
      <c r="J88" s="15"/>
      <c r="K88" s="15"/>
      <c r="L88" s="17"/>
      <c r="M88" s="17"/>
      <c r="N88" s="18" t="str">
        <f t="shared" si="2"/>
        <v/>
      </c>
      <c r="O88" s="15"/>
      <c r="P88" s="15"/>
      <c r="Q88" s="17"/>
      <c r="R88" s="15"/>
      <c r="S88" s="15"/>
      <c r="T88" s="15"/>
      <c r="U88" s="15"/>
      <c r="V88" s="15"/>
      <c r="W88" s="15"/>
      <c r="X88" s="18" t="str">
        <f>IFERROR(VLOOKUP(W88,Lookups!$G$2:$H$83,2,FALSE),"")</f>
        <v/>
      </c>
      <c r="Y88" s="15"/>
      <c r="Z88" s="15"/>
      <c r="AA88" s="15"/>
      <c r="AB88" s="15"/>
      <c r="AC88" s="15"/>
      <c r="AD88" s="15"/>
      <c r="AE88" s="15"/>
      <c r="AF88" s="18" t="str">
        <f t="shared" si="3"/>
        <v/>
      </c>
      <c r="AG88" s="15"/>
      <c r="AH88" s="15"/>
      <c r="AI88" s="15"/>
      <c r="AJ88" s="62" t="str">
        <f>IFERROR(VLOOKUP(AI88,Lookups!$W$3:$X$24,2,FALSE),"")</f>
        <v/>
      </c>
      <c r="AK88" s="15"/>
      <c r="AL88" s="15"/>
      <c r="AM88" s="17"/>
      <c r="AN88" s="17"/>
    </row>
    <row r="89" spans="1:40" x14ac:dyDescent="0.3">
      <c r="A89" s="15"/>
      <c r="B89" s="15"/>
      <c r="C89" s="15"/>
      <c r="D89" s="17"/>
      <c r="E89" s="17"/>
      <c r="F89" s="15"/>
      <c r="G89" s="18" t="str">
        <f>IFERROR(VLOOKUP(F89,Lookups!$D$2:$E$20,2,FALSE),"")</f>
        <v/>
      </c>
      <c r="H89" s="15"/>
      <c r="I89" s="15"/>
      <c r="J89" s="15"/>
      <c r="K89" s="15"/>
      <c r="L89" s="17"/>
      <c r="M89" s="17"/>
      <c r="N89" s="18" t="str">
        <f t="shared" si="2"/>
        <v/>
      </c>
      <c r="O89" s="15"/>
      <c r="P89" s="15"/>
      <c r="Q89" s="17"/>
      <c r="R89" s="15"/>
      <c r="S89" s="15"/>
      <c r="T89" s="15"/>
      <c r="U89" s="15"/>
      <c r="V89" s="15"/>
      <c r="W89" s="15"/>
      <c r="X89" s="18" t="str">
        <f>IFERROR(VLOOKUP(W89,Lookups!$G$2:$H$83,2,FALSE),"")</f>
        <v/>
      </c>
      <c r="Y89" s="15"/>
      <c r="Z89" s="15"/>
      <c r="AA89" s="15"/>
      <c r="AB89" s="15"/>
      <c r="AC89" s="15"/>
      <c r="AD89" s="15"/>
      <c r="AE89" s="15"/>
      <c r="AF89" s="18" t="str">
        <f t="shared" si="3"/>
        <v/>
      </c>
      <c r="AG89" s="15"/>
      <c r="AH89" s="15"/>
      <c r="AI89" s="15"/>
      <c r="AJ89" s="62" t="str">
        <f>IFERROR(VLOOKUP(AI89,Lookups!$W$3:$X$24,2,FALSE),"")</f>
        <v/>
      </c>
      <c r="AK89" s="15"/>
      <c r="AL89" s="15"/>
      <c r="AM89" s="17"/>
      <c r="AN89" s="17"/>
    </row>
    <row r="90" spans="1:40" x14ac:dyDescent="0.3">
      <c r="A90" s="15"/>
      <c r="B90" s="15"/>
      <c r="C90" s="15"/>
      <c r="D90" s="17"/>
      <c r="E90" s="17"/>
      <c r="F90" s="15"/>
      <c r="G90" s="18" t="str">
        <f>IFERROR(VLOOKUP(F90,Lookups!$D$2:$E$20,2,FALSE),"")</f>
        <v/>
      </c>
      <c r="H90" s="15"/>
      <c r="I90" s="15"/>
      <c r="J90" s="15"/>
      <c r="K90" s="15"/>
      <c r="L90" s="17"/>
      <c r="M90" s="17"/>
      <c r="N90" s="18" t="str">
        <f t="shared" si="2"/>
        <v/>
      </c>
      <c r="O90" s="15"/>
      <c r="P90" s="15"/>
      <c r="Q90" s="17"/>
      <c r="R90" s="15"/>
      <c r="S90" s="15"/>
      <c r="T90" s="15"/>
      <c r="U90" s="15"/>
      <c r="V90" s="15"/>
      <c r="W90" s="15"/>
      <c r="X90" s="18" t="str">
        <f>IFERROR(VLOOKUP(W90,Lookups!$G$2:$H$83,2,FALSE),"")</f>
        <v/>
      </c>
      <c r="Y90" s="15"/>
      <c r="Z90" s="15"/>
      <c r="AA90" s="15"/>
      <c r="AB90" s="15"/>
      <c r="AC90" s="15"/>
      <c r="AD90" s="15"/>
      <c r="AE90" s="15"/>
      <c r="AF90" s="18" t="str">
        <f t="shared" si="3"/>
        <v/>
      </c>
      <c r="AG90" s="15"/>
      <c r="AH90" s="15"/>
      <c r="AI90" s="15"/>
      <c r="AJ90" s="62" t="str">
        <f>IFERROR(VLOOKUP(AI90,Lookups!$W$3:$X$24,2,FALSE),"")</f>
        <v/>
      </c>
      <c r="AK90" s="15"/>
      <c r="AL90" s="15"/>
      <c r="AM90" s="17"/>
      <c r="AN90" s="17"/>
    </row>
    <row r="91" spans="1:40" x14ac:dyDescent="0.3">
      <c r="A91" s="15"/>
      <c r="B91" s="15"/>
      <c r="C91" s="15"/>
      <c r="D91" s="17"/>
      <c r="E91" s="17"/>
      <c r="F91" s="15"/>
      <c r="G91" s="18" t="str">
        <f>IFERROR(VLOOKUP(F91,Lookups!$D$2:$E$20,2,FALSE),"")</f>
        <v/>
      </c>
      <c r="H91" s="15"/>
      <c r="I91" s="15"/>
      <c r="J91" s="15"/>
      <c r="K91" s="15"/>
      <c r="L91" s="17"/>
      <c r="M91" s="17"/>
      <c r="N91" s="18" t="str">
        <f t="shared" si="2"/>
        <v/>
      </c>
      <c r="O91" s="15"/>
      <c r="P91" s="15"/>
      <c r="Q91" s="17"/>
      <c r="R91" s="15"/>
      <c r="S91" s="15"/>
      <c r="T91" s="15"/>
      <c r="U91" s="15"/>
      <c r="V91" s="15"/>
      <c r="W91" s="15"/>
      <c r="X91" s="18" t="str">
        <f>IFERROR(VLOOKUP(W91,Lookups!$G$2:$H$83,2,FALSE),"")</f>
        <v/>
      </c>
      <c r="Y91" s="15"/>
      <c r="Z91" s="15"/>
      <c r="AA91" s="15"/>
      <c r="AB91" s="15"/>
      <c r="AC91" s="15"/>
      <c r="AD91" s="15"/>
      <c r="AE91" s="15"/>
      <c r="AF91" s="18" t="str">
        <f t="shared" si="3"/>
        <v/>
      </c>
      <c r="AG91" s="15"/>
      <c r="AH91" s="15"/>
      <c r="AI91" s="15"/>
      <c r="AJ91" s="62" t="str">
        <f>IFERROR(VLOOKUP(AI91,Lookups!$W$3:$X$24,2,FALSE),"")</f>
        <v/>
      </c>
      <c r="AK91" s="15"/>
      <c r="AL91" s="15"/>
      <c r="AM91" s="17"/>
      <c r="AN91" s="17"/>
    </row>
    <row r="92" spans="1:40" x14ac:dyDescent="0.3">
      <c r="A92" s="15"/>
      <c r="B92" s="15"/>
      <c r="C92" s="15"/>
      <c r="D92" s="17"/>
      <c r="E92" s="17"/>
      <c r="F92" s="15"/>
      <c r="G92" s="18" t="str">
        <f>IFERROR(VLOOKUP(F92,Lookups!$D$2:$E$20,2,FALSE),"")</f>
        <v/>
      </c>
      <c r="H92" s="15"/>
      <c r="I92" s="15"/>
      <c r="J92" s="15"/>
      <c r="K92" s="15"/>
      <c r="L92" s="17"/>
      <c r="M92" s="17"/>
      <c r="N92" s="18" t="str">
        <f t="shared" si="2"/>
        <v/>
      </c>
      <c r="O92" s="15"/>
      <c r="P92" s="15"/>
      <c r="Q92" s="17"/>
      <c r="R92" s="15"/>
      <c r="S92" s="15"/>
      <c r="T92" s="15"/>
      <c r="U92" s="15"/>
      <c r="V92" s="15"/>
      <c r="W92" s="15"/>
      <c r="X92" s="18" t="str">
        <f>IFERROR(VLOOKUP(W92,Lookups!$G$2:$H$83,2,FALSE),"")</f>
        <v/>
      </c>
      <c r="Y92" s="15"/>
      <c r="Z92" s="15"/>
      <c r="AA92" s="15"/>
      <c r="AB92" s="15"/>
      <c r="AC92" s="15"/>
      <c r="AD92" s="15"/>
      <c r="AE92" s="15"/>
      <c r="AF92" s="18" t="str">
        <f t="shared" si="3"/>
        <v/>
      </c>
      <c r="AG92" s="15"/>
      <c r="AH92" s="15"/>
      <c r="AI92" s="15"/>
      <c r="AJ92" s="62" t="str">
        <f>IFERROR(VLOOKUP(AI92,Lookups!$W$3:$X$24,2,FALSE),"")</f>
        <v/>
      </c>
      <c r="AK92" s="15"/>
      <c r="AL92" s="15"/>
      <c r="AM92" s="17"/>
      <c r="AN92" s="17"/>
    </row>
    <row r="93" spans="1:40" x14ac:dyDescent="0.3">
      <c r="A93" s="15"/>
      <c r="B93" s="15"/>
      <c r="C93" s="15"/>
      <c r="D93" s="17"/>
      <c r="E93" s="17"/>
      <c r="F93" s="15"/>
      <c r="G93" s="18" t="str">
        <f>IFERROR(VLOOKUP(F93,Lookups!$D$2:$E$20,2,FALSE),"")</f>
        <v/>
      </c>
      <c r="H93" s="15"/>
      <c r="I93" s="15"/>
      <c r="J93" s="15"/>
      <c r="K93" s="15"/>
      <c r="L93" s="17"/>
      <c r="M93" s="17"/>
      <c r="N93" s="18" t="str">
        <f t="shared" si="2"/>
        <v/>
      </c>
      <c r="O93" s="15"/>
      <c r="P93" s="15"/>
      <c r="Q93" s="17"/>
      <c r="R93" s="15"/>
      <c r="S93" s="15"/>
      <c r="T93" s="15"/>
      <c r="U93" s="15"/>
      <c r="V93" s="15"/>
      <c r="W93" s="15"/>
      <c r="X93" s="18" t="str">
        <f>IFERROR(VLOOKUP(W93,Lookups!$G$2:$H$83,2,FALSE),"")</f>
        <v/>
      </c>
      <c r="Y93" s="15"/>
      <c r="Z93" s="15"/>
      <c r="AA93" s="15"/>
      <c r="AB93" s="15"/>
      <c r="AC93" s="15"/>
      <c r="AD93" s="15"/>
      <c r="AE93" s="15"/>
      <c r="AF93" s="18" t="str">
        <f t="shared" si="3"/>
        <v/>
      </c>
      <c r="AG93" s="15"/>
      <c r="AH93" s="15"/>
      <c r="AI93" s="15"/>
      <c r="AJ93" s="62" t="str">
        <f>IFERROR(VLOOKUP(AI93,Lookups!$W$3:$X$24,2,FALSE),"")</f>
        <v/>
      </c>
      <c r="AK93" s="15"/>
      <c r="AL93" s="15"/>
      <c r="AM93" s="17"/>
      <c r="AN93" s="17"/>
    </row>
    <row r="94" spans="1:40" x14ac:dyDescent="0.3">
      <c r="A94" s="15"/>
      <c r="B94" s="15"/>
      <c r="C94" s="15"/>
      <c r="D94" s="17"/>
      <c r="E94" s="17"/>
      <c r="F94" s="15"/>
      <c r="G94" s="18" t="str">
        <f>IFERROR(VLOOKUP(F94,Lookups!$D$2:$E$20,2,FALSE),"")</f>
        <v/>
      </c>
      <c r="H94" s="15"/>
      <c r="I94" s="15"/>
      <c r="J94" s="15"/>
      <c r="K94" s="15"/>
      <c r="L94" s="17"/>
      <c r="M94" s="17"/>
      <c r="N94" s="18" t="str">
        <f t="shared" si="2"/>
        <v/>
      </c>
      <c r="O94" s="15"/>
      <c r="P94" s="15"/>
      <c r="Q94" s="17"/>
      <c r="R94" s="15"/>
      <c r="S94" s="15"/>
      <c r="T94" s="15"/>
      <c r="U94" s="15"/>
      <c r="V94" s="15"/>
      <c r="W94" s="15"/>
      <c r="X94" s="18" t="str">
        <f>IFERROR(VLOOKUP(W94,Lookups!$G$2:$H$83,2,FALSE),"")</f>
        <v/>
      </c>
      <c r="Y94" s="15"/>
      <c r="Z94" s="15"/>
      <c r="AA94" s="15"/>
      <c r="AB94" s="15"/>
      <c r="AC94" s="15"/>
      <c r="AD94" s="15"/>
      <c r="AE94" s="15"/>
      <c r="AF94" s="18" t="str">
        <f t="shared" si="3"/>
        <v/>
      </c>
      <c r="AG94" s="15"/>
      <c r="AH94" s="15"/>
      <c r="AI94" s="15"/>
      <c r="AJ94" s="62" t="str">
        <f>IFERROR(VLOOKUP(AI94,Lookups!$W$3:$X$24,2,FALSE),"")</f>
        <v/>
      </c>
      <c r="AK94" s="15"/>
      <c r="AL94" s="15"/>
      <c r="AM94" s="17"/>
      <c r="AN94" s="17"/>
    </row>
    <row r="95" spans="1:40" x14ac:dyDescent="0.3">
      <c r="A95" s="15"/>
      <c r="B95" s="15"/>
      <c r="C95" s="15"/>
      <c r="D95" s="17"/>
      <c r="E95" s="17"/>
      <c r="F95" s="15"/>
      <c r="G95" s="18" t="str">
        <f>IFERROR(VLOOKUP(F95,Lookups!$D$2:$E$20,2,FALSE),"")</f>
        <v/>
      </c>
      <c r="H95" s="15"/>
      <c r="I95" s="15"/>
      <c r="J95" s="15"/>
      <c r="K95" s="15"/>
      <c r="L95" s="17"/>
      <c r="M95" s="17"/>
      <c r="N95" s="18" t="str">
        <f t="shared" si="2"/>
        <v/>
      </c>
      <c r="O95" s="15"/>
      <c r="P95" s="15"/>
      <c r="Q95" s="17"/>
      <c r="R95" s="15"/>
      <c r="S95" s="15"/>
      <c r="T95" s="15"/>
      <c r="U95" s="15"/>
      <c r="V95" s="15"/>
      <c r="W95" s="15"/>
      <c r="X95" s="18" t="str">
        <f>IFERROR(VLOOKUP(W95,Lookups!$G$2:$H$83,2,FALSE),"")</f>
        <v/>
      </c>
      <c r="Y95" s="15"/>
      <c r="Z95" s="15"/>
      <c r="AA95" s="15"/>
      <c r="AB95" s="15"/>
      <c r="AC95" s="15"/>
      <c r="AD95" s="15"/>
      <c r="AE95" s="15"/>
      <c r="AF95" s="18" t="str">
        <f t="shared" si="3"/>
        <v/>
      </c>
      <c r="AG95" s="15"/>
      <c r="AH95" s="15"/>
      <c r="AI95" s="15"/>
      <c r="AJ95" s="62" t="str">
        <f>IFERROR(VLOOKUP(AI95,Lookups!$W$3:$X$24,2,FALSE),"")</f>
        <v/>
      </c>
      <c r="AK95" s="15"/>
      <c r="AL95" s="15"/>
      <c r="AM95" s="17"/>
      <c r="AN95" s="17"/>
    </row>
    <row r="96" spans="1:40" x14ac:dyDescent="0.3">
      <c r="A96" s="15"/>
      <c r="B96" s="15"/>
      <c r="C96" s="15"/>
      <c r="D96" s="17"/>
      <c r="E96" s="17"/>
      <c r="F96" s="15"/>
      <c r="G96" s="18" t="str">
        <f>IFERROR(VLOOKUP(F96,Lookups!$D$2:$E$20,2,FALSE),"")</f>
        <v/>
      </c>
      <c r="H96" s="15"/>
      <c r="I96" s="15"/>
      <c r="J96" s="15"/>
      <c r="K96" s="15"/>
      <c r="L96" s="17"/>
      <c r="M96" s="17"/>
      <c r="N96" s="18" t="str">
        <f t="shared" si="2"/>
        <v/>
      </c>
      <c r="O96" s="15"/>
      <c r="P96" s="15"/>
      <c r="Q96" s="17"/>
      <c r="R96" s="15"/>
      <c r="S96" s="15"/>
      <c r="T96" s="15"/>
      <c r="U96" s="15"/>
      <c r="V96" s="15"/>
      <c r="W96" s="15"/>
      <c r="X96" s="18" t="str">
        <f>IFERROR(VLOOKUP(W96,Lookups!$G$2:$H$83,2,FALSE),"")</f>
        <v/>
      </c>
      <c r="Y96" s="15"/>
      <c r="Z96" s="15"/>
      <c r="AA96" s="15"/>
      <c r="AB96" s="15"/>
      <c r="AC96" s="15"/>
      <c r="AD96" s="15"/>
      <c r="AE96" s="15"/>
      <c r="AF96" s="18" t="str">
        <f t="shared" si="3"/>
        <v/>
      </c>
      <c r="AG96" s="15"/>
      <c r="AH96" s="15"/>
      <c r="AI96" s="15"/>
      <c r="AJ96" s="62" t="str">
        <f>IFERROR(VLOOKUP(AI96,Lookups!$W$3:$X$24,2,FALSE),"")</f>
        <v/>
      </c>
      <c r="AK96" s="15"/>
      <c r="AL96" s="15"/>
      <c r="AM96" s="17"/>
      <c r="AN96" s="17"/>
    </row>
    <row r="97" spans="1:40" x14ac:dyDescent="0.3">
      <c r="A97" s="15"/>
      <c r="B97" s="15"/>
      <c r="C97" s="15"/>
      <c r="D97" s="17"/>
      <c r="E97" s="17"/>
      <c r="F97" s="15"/>
      <c r="G97" s="18" t="str">
        <f>IFERROR(VLOOKUP(F97,Lookups!$D$2:$E$20,2,FALSE),"")</f>
        <v/>
      </c>
      <c r="H97" s="15"/>
      <c r="I97" s="15"/>
      <c r="J97" s="15"/>
      <c r="K97" s="15"/>
      <c r="L97" s="17"/>
      <c r="M97" s="17"/>
      <c r="N97" s="18" t="str">
        <f t="shared" si="2"/>
        <v/>
      </c>
      <c r="O97" s="15"/>
      <c r="P97" s="15"/>
      <c r="Q97" s="17"/>
      <c r="R97" s="15"/>
      <c r="S97" s="15"/>
      <c r="T97" s="15"/>
      <c r="U97" s="15"/>
      <c r="V97" s="15"/>
      <c r="W97" s="15"/>
      <c r="X97" s="18" t="str">
        <f>IFERROR(VLOOKUP(W97,Lookups!$G$2:$H$83,2,FALSE),"")</f>
        <v/>
      </c>
      <c r="Y97" s="15"/>
      <c r="Z97" s="15"/>
      <c r="AA97" s="15"/>
      <c r="AB97" s="15"/>
      <c r="AC97" s="15"/>
      <c r="AD97" s="15"/>
      <c r="AE97" s="15"/>
      <c r="AF97" s="18" t="str">
        <f t="shared" si="3"/>
        <v/>
      </c>
      <c r="AG97" s="15"/>
      <c r="AH97" s="15"/>
      <c r="AI97" s="15"/>
      <c r="AJ97" s="62" t="str">
        <f>IFERROR(VLOOKUP(AI97,Lookups!$W$3:$X$24,2,FALSE),"")</f>
        <v/>
      </c>
      <c r="AK97" s="15"/>
      <c r="AL97" s="15"/>
      <c r="AM97" s="17"/>
      <c r="AN97" s="17"/>
    </row>
    <row r="98" spans="1:40" x14ac:dyDescent="0.3">
      <c r="A98" s="15"/>
      <c r="B98" s="15"/>
      <c r="C98" s="15"/>
      <c r="D98" s="17"/>
      <c r="E98" s="17"/>
      <c r="F98" s="15"/>
      <c r="G98" s="18" t="str">
        <f>IFERROR(VLOOKUP(F98,Lookups!$D$2:$E$20,2,FALSE),"")</f>
        <v/>
      </c>
      <c r="H98" s="15"/>
      <c r="I98" s="15"/>
      <c r="J98" s="15"/>
      <c r="K98" s="15"/>
      <c r="L98" s="17"/>
      <c r="M98" s="17"/>
      <c r="N98" s="18" t="str">
        <f t="shared" si="2"/>
        <v/>
      </c>
      <c r="O98" s="15"/>
      <c r="P98" s="15"/>
      <c r="Q98" s="17"/>
      <c r="R98" s="15"/>
      <c r="S98" s="15"/>
      <c r="T98" s="15"/>
      <c r="U98" s="15"/>
      <c r="V98" s="15"/>
      <c r="W98" s="15"/>
      <c r="X98" s="18" t="str">
        <f>IFERROR(VLOOKUP(W98,Lookups!$G$2:$H$83,2,FALSE),"")</f>
        <v/>
      </c>
      <c r="Y98" s="15"/>
      <c r="Z98" s="15"/>
      <c r="AA98" s="15"/>
      <c r="AB98" s="15"/>
      <c r="AC98" s="15"/>
      <c r="AD98" s="15"/>
      <c r="AE98" s="15"/>
      <c r="AF98" s="18" t="str">
        <f t="shared" si="3"/>
        <v/>
      </c>
      <c r="AG98" s="15"/>
      <c r="AH98" s="15"/>
      <c r="AI98" s="15"/>
      <c r="AJ98" s="62" t="str">
        <f>IFERROR(VLOOKUP(AI98,Lookups!$W$3:$X$24,2,FALSE),"")</f>
        <v/>
      </c>
      <c r="AK98" s="15"/>
      <c r="AL98" s="15"/>
      <c r="AM98" s="17"/>
      <c r="AN98" s="17"/>
    </row>
    <row r="99" spans="1:40" x14ac:dyDescent="0.3">
      <c r="A99" s="15"/>
      <c r="B99" s="15"/>
      <c r="C99" s="15"/>
      <c r="D99" s="17"/>
      <c r="E99" s="17"/>
      <c r="F99" s="15"/>
      <c r="G99" s="18" t="str">
        <f>IFERROR(VLOOKUP(F99,Lookups!$D$2:$E$20,2,FALSE),"")</f>
        <v/>
      </c>
      <c r="H99" s="15"/>
      <c r="I99" s="15"/>
      <c r="J99" s="15"/>
      <c r="K99" s="15"/>
      <c r="L99" s="17"/>
      <c r="M99" s="17"/>
      <c r="N99" s="18" t="str">
        <f t="shared" si="2"/>
        <v/>
      </c>
      <c r="O99" s="15"/>
      <c r="P99" s="15"/>
      <c r="Q99" s="17"/>
      <c r="R99" s="15"/>
      <c r="S99" s="15"/>
      <c r="T99" s="15"/>
      <c r="U99" s="15"/>
      <c r="V99" s="15"/>
      <c r="W99" s="15"/>
      <c r="X99" s="18" t="str">
        <f>IFERROR(VLOOKUP(W99,Lookups!$G$2:$H$83,2,FALSE),"")</f>
        <v/>
      </c>
      <c r="Y99" s="15"/>
      <c r="Z99" s="15"/>
      <c r="AA99" s="15"/>
      <c r="AB99" s="15"/>
      <c r="AC99" s="15"/>
      <c r="AD99" s="15"/>
      <c r="AE99" s="15"/>
      <c r="AF99" s="18" t="str">
        <f t="shared" si="3"/>
        <v/>
      </c>
      <c r="AG99" s="15"/>
      <c r="AH99" s="15"/>
      <c r="AI99" s="15"/>
      <c r="AJ99" s="62" t="str">
        <f>IFERROR(VLOOKUP(AI99,Lookups!$W$3:$X$24,2,FALSE),"")</f>
        <v/>
      </c>
      <c r="AK99" s="15"/>
      <c r="AL99" s="15"/>
      <c r="AM99" s="17"/>
      <c r="AN99" s="17"/>
    </row>
    <row r="100" spans="1:40" x14ac:dyDescent="0.3">
      <c r="A100" s="15"/>
      <c r="B100" s="15"/>
      <c r="C100" s="15"/>
      <c r="D100" s="17"/>
      <c r="E100" s="17"/>
      <c r="F100" s="15"/>
      <c r="G100" s="18" t="str">
        <f>IFERROR(VLOOKUP(F100,Lookups!$D$2:$E$20,2,FALSE),"")</f>
        <v/>
      </c>
      <c r="H100" s="15"/>
      <c r="I100" s="15"/>
      <c r="J100" s="15"/>
      <c r="K100" s="15"/>
      <c r="L100" s="17"/>
      <c r="M100" s="17"/>
      <c r="N100" s="18" t="str">
        <f t="shared" si="2"/>
        <v/>
      </c>
      <c r="O100" s="15"/>
      <c r="P100" s="15"/>
      <c r="Q100" s="17"/>
      <c r="R100" s="15"/>
      <c r="S100" s="15"/>
      <c r="T100" s="15"/>
      <c r="U100" s="15"/>
      <c r="V100" s="15"/>
      <c r="W100" s="15"/>
      <c r="X100" s="18" t="str">
        <f>IFERROR(VLOOKUP(W100,Lookups!$G$2:$H$83,2,FALSE),"")</f>
        <v/>
      </c>
      <c r="Y100" s="15"/>
      <c r="Z100" s="15"/>
      <c r="AA100" s="15"/>
      <c r="AB100" s="15"/>
      <c r="AC100" s="15"/>
      <c r="AD100" s="15"/>
      <c r="AE100" s="15"/>
      <c r="AF100" s="18" t="str">
        <f t="shared" si="3"/>
        <v/>
      </c>
      <c r="AG100" s="15"/>
      <c r="AH100" s="15"/>
      <c r="AI100" s="15"/>
      <c r="AJ100" s="62" t="str">
        <f>IFERROR(VLOOKUP(AI100,Lookups!$W$3:$X$24,2,FALSE),"")</f>
        <v/>
      </c>
      <c r="AK100" s="15"/>
      <c r="AL100" s="15"/>
      <c r="AM100" s="17"/>
      <c r="AN100" s="17"/>
    </row>
    <row r="101" spans="1:40" x14ac:dyDescent="0.3">
      <c r="A101" s="15"/>
      <c r="B101" s="15"/>
      <c r="C101" s="15"/>
      <c r="D101" s="17"/>
      <c r="E101" s="17"/>
      <c r="F101" s="15"/>
      <c r="G101" s="18" t="str">
        <f>IFERROR(VLOOKUP(F101,Lookups!$D$2:$E$20,2,FALSE),"")</f>
        <v/>
      </c>
      <c r="H101" s="15"/>
      <c r="I101" s="15"/>
      <c r="J101" s="15"/>
      <c r="K101" s="15"/>
      <c r="L101" s="17"/>
      <c r="M101" s="17"/>
      <c r="N101" s="18" t="str">
        <f t="shared" si="2"/>
        <v/>
      </c>
      <c r="O101" s="15"/>
      <c r="P101" s="15"/>
      <c r="Q101" s="17"/>
      <c r="R101" s="15"/>
      <c r="S101" s="15"/>
      <c r="T101" s="15"/>
      <c r="U101" s="15"/>
      <c r="V101" s="15"/>
      <c r="W101" s="15"/>
      <c r="X101" s="18" t="str">
        <f>IFERROR(VLOOKUP(W101,Lookups!$G$2:$H$83,2,FALSE),"")</f>
        <v/>
      </c>
      <c r="Y101" s="15"/>
      <c r="Z101" s="15"/>
      <c r="AA101" s="15"/>
      <c r="AB101" s="15"/>
      <c r="AC101" s="15"/>
      <c r="AD101" s="15"/>
      <c r="AE101" s="15"/>
      <c r="AF101" s="18" t="str">
        <f t="shared" si="3"/>
        <v/>
      </c>
      <c r="AG101" s="15"/>
      <c r="AH101" s="15"/>
      <c r="AI101" s="15"/>
      <c r="AJ101" s="62" t="str">
        <f>IFERROR(VLOOKUP(AI101,Lookups!$W$3:$X$24,2,FALSE),"")</f>
        <v/>
      </c>
      <c r="AK101" s="15"/>
      <c r="AL101" s="15"/>
      <c r="AM101" s="17"/>
      <c r="AN101" s="17"/>
    </row>
    <row r="102" spans="1:40" x14ac:dyDescent="0.3">
      <c r="A102" s="15"/>
      <c r="B102" s="15"/>
      <c r="C102" s="15"/>
      <c r="D102" s="17"/>
      <c r="E102" s="17"/>
      <c r="F102" s="15"/>
      <c r="G102" s="18" t="str">
        <f>IFERROR(VLOOKUP(F102,Lookups!$D$2:$E$20,2,FALSE),"")</f>
        <v/>
      </c>
      <c r="H102" s="15"/>
      <c r="I102" s="15"/>
      <c r="J102" s="15"/>
      <c r="K102" s="15"/>
      <c r="L102" s="17"/>
      <c r="M102" s="17"/>
      <c r="N102" s="18" t="str">
        <f t="shared" si="2"/>
        <v/>
      </c>
      <c r="O102" s="15"/>
      <c r="P102" s="15"/>
      <c r="Q102" s="17"/>
      <c r="R102" s="15"/>
      <c r="S102" s="15"/>
      <c r="T102" s="15"/>
      <c r="U102" s="15"/>
      <c r="V102" s="15"/>
      <c r="W102" s="15"/>
      <c r="X102" s="18" t="str">
        <f>IFERROR(VLOOKUP(W102,Lookups!$G$2:$H$83,2,FALSE),"")</f>
        <v/>
      </c>
      <c r="Y102" s="15"/>
      <c r="Z102" s="15"/>
      <c r="AA102" s="15"/>
      <c r="AB102" s="15"/>
      <c r="AC102" s="15"/>
      <c r="AD102" s="15"/>
      <c r="AE102" s="15"/>
      <c r="AF102" s="18" t="str">
        <f t="shared" si="3"/>
        <v/>
      </c>
      <c r="AG102" s="15"/>
      <c r="AH102" s="15"/>
      <c r="AI102" s="15"/>
      <c r="AJ102" s="62" t="str">
        <f>IFERROR(VLOOKUP(AI102,Lookups!$W$3:$X$24,2,FALSE),"")</f>
        <v/>
      </c>
      <c r="AK102" s="15"/>
      <c r="AL102" s="15"/>
      <c r="AM102" s="17"/>
      <c r="AN102" s="17"/>
    </row>
    <row r="103" spans="1:40" x14ac:dyDescent="0.3">
      <c r="A103" s="15"/>
      <c r="B103" s="15"/>
      <c r="C103" s="15"/>
      <c r="D103" s="17"/>
      <c r="E103" s="17"/>
      <c r="F103" s="15"/>
      <c r="G103" s="18" t="str">
        <f>IFERROR(VLOOKUP(F103,Lookups!$D$2:$E$20,2,FALSE),"")</f>
        <v/>
      </c>
      <c r="H103" s="15"/>
      <c r="I103" s="15"/>
      <c r="J103" s="15"/>
      <c r="K103" s="15"/>
      <c r="L103" s="17"/>
      <c r="M103" s="17"/>
      <c r="N103" s="18" t="str">
        <f t="shared" si="2"/>
        <v/>
      </c>
      <c r="O103" s="15"/>
      <c r="P103" s="15"/>
      <c r="Q103" s="17"/>
      <c r="R103" s="15"/>
      <c r="S103" s="15"/>
      <c r="T103" s="15"/>
      <c r="U103" s="15"/>
      <c r="V103" s="15"/>
      <c r="W103" s="15"/>
      <c r="X103" s="18" t="str">
        <f>IFERROR(VLOOKUP(W103,Lookups!$G$2:$H$83,2,FALSE),"")</f>
        <v/>
      </c>
      <c r="Y103" s="15"/>
      <c r="Z103" s="15"/>
      <c r="AA103" s="15"/>
      <c r="AB103" s="15"/>
      <c r="AC103" s="15"/>
      <c r="AD103" s="15"/>
      <c r="AE103" s="15"/>
      <c r="AF103" s="18" t="str">
        <f t="shared" si="3"/>
        <v/>
      </c>
      <c r="AG103" s="15"/>
      <c r="AH103" s="15"/>
      <c r="AI103" s="15"/>
      <c r="AJ103" s="62" t="str">
        <f>IFERROR(VLOOKUP(AI103,Lookups!$W$3:$X$24,2,FALSE),"")</f>
        <v/>
      </c>
      <c r="AK103" s="15"/>
      <c r="AL103" s="15"/>
      <c r="AM103" s="17"/>
      <c r="AN103" s="17"/>
    </row>
    <row r="104" spans="1:40" x14ac:dyDescent="0.3">
      <c r="A104" s="15"/>
      <c r="B104" s="15"/>
      <c r="C104" s="15"/>
      <c r="D104" s="17"/>
      <c r="E104" s="17"/>
      <c r="F104" s="15"/>
      <c r="G104" s="18" t="str">
        <f>IFERROR(VLOOKUP(F104,Lookups!$D$2:$E$20,2,FALSE),"")</f>
        <v/>
      </c>
      <c r="H104" s="15"/>
      <c r="I104" s="15"/>
      <c r="J104" s="15"/>
      <c r="K104" s="15"/>
      <c r="L104" s="17"/>
      <c r="M104" s="17"/>
      <c r="N104" s="18" t="str">
        <f t="shared" si="2"/>
        <v/>
      </c>
      <c r="O104" s="15"/>
      <c r="P104" s="15"/>
      <c r="Q104" s="17"/>
      <c r="R104" s="15"/>
      <c r="S104" s="15"/>
      <c r="T104" s="15"/>
      <c r="U104" s="15"/>
      <c r="V104" s="15"/>
      <c r="W104" s="15"/>
      <c r="X104" s="18" t="str">
        <f>IFERROR(VLOOKUP(W104,Lookups!$G$2:$H$83,2,FALSE),"")</f>
        <v/>
      </c>
      <c r="Y104" s="15"/>
      <c r="Z104" s="15"/>
      <c r="AA104" s="15"/>
      <c r="AB104" s="15"/>
      <c r="AC104" s="15"/>
      <c r="AD104" s="15"/>
      <c r="AE104" s="15"/>
      <c r="AF104" s="18" t="str">
        <f t="shared" si="3"/>
        <v/>
      </c>
      <c r="AG104" s="15"/>
      <c r="AH104" s="15"/>
      <c r="AI104" s="15"/>
      <c r="AJ104" s="62" t="str">
        <f>IFERROR(VLOOKUP(AI104,Lookups!$W$3:$X$24,2,FALSE),"")</f>
        <v/>
      </c>
      <c r="AK104" s="15"/>
      <c r="AL104" s="15"/>
      <c r="AM104" s="17"/>
      <c r="AN104" s="17"/>
    </row>
    <row r="105" spans="1:40" x14ac:dyDescent="0.3">
      <c r="A105" s="15"/>
      <c r="B105" s="15"/>
      <c r="C105" s="15"/>
      <c r="D105" s="17"/>
      <c r="E105" s="17"/>
      <c r="F105" s="15"/>
      <c r="G105" s="18" t="str">
        <f>IFERROR(VLOOKUP(F105,Lookups!$D$2:$E$20,2,FALSE),"")</f>
        <v/>
      </c>
      <c r="H105" s="15"/>
      <c r="I105" s="15"/>
      <c r="J105" s="15"/>
      <c r="K105" s="15"/>
      <c r="L105" s="17"/>
      <c r="M105" s="17"/>
      <c r="N105" s="18" t="str">
        <f t="shared" si="2"/>
        <v/>
      </c>
      <c r="O105" s="15"/>
      <c r="P105" s="15"/>
      <c r="Q105" s="17"/>
      <c r="R105" s="15"/>
      <c r="S105" s="15"/>
      <c r="T105" s="15"/>
      <c r="U105" s="15"/>
      <c r="V105" s="15"/>
      <c r="W105" s="15"/>
      <c r="X105" s="18" t="str">
        <f>IFERROR(VLOOKUP(W105,Lookups!$G$2:$H$83,2,FALSE),"")</f>
        <v/>
      </c>
      <c r="Y105" s="15"/>
      <c r="Z105" s="15"/>
      <c r="AA105" s="15"/>
      <c r="AB105" s="15"/>
      <c r="AC105" s="15"/>
      <c r="AD105" s="15"/>
      <c r="AE105" s="15"/>
      <c r="AF105" s="18" t="str">
        <f t="shared" si="3"/>
        <v/>
      </c>
      <c r="AG105" s="15"/>
      <c r="AH105" s="15"/>
      <c r="AI105" s="15"/>
      <c r="AJ105" s="62" t="str">
        <f>IFERROR(VLOOKUP(AI105,Lookups!$W$3:$X$24,2,FALSE),"")</f>
        <v/>
      </c>
      <c r="AK105" s="15"/>
      <c r="AL105" s="15"/>
      <c r="AM105" s="17"/>
      <c r="AN105" s="17"/>
    </row>
    <row r="106" spans="1:40" x14ac:dyDescent="0.3">
      <c r="A106" s="15"/>
      <c r="B106" s="15"/>
      <c r="C106" s="15"/>
      <c r="D106" s="17"/>
      <c r="E106" s="17"/>
      <c r="F106" s="15"/>
      <c r="G106" s="18" t="str">
        <f>IFERROR(VLOOKUP(F106,Lookups!$D$2:$E$20,2,FALSE),"")</f>
        <v/>
      </c>
      <c r="H106" s="15"/>
      <c r="I106" s="15"/>
      <c r="J106" s="15"/>
      <c r="K106" s="15"/>
      <c r="L106" s="17"/>
      <c r="M106" s="17"/>
      <c r="N106" s="18" t="str">
        <f t="shared" si="2"/>
        <v/>
      </c>
      <c r="O106" s="15"/>
      <c r="P106" s="15"/>
      <c r="Q106" s="17"/>
      <c r="R106" s="15"/>
      <c r="S106" s="15"/>
      <c r="T106" s="15"/>
      <c r="U106" s="15"/>
      <c r="V106" s="15"/>
      <c r="W106" s="15"/>
      <c r="X106" s="18" t="str">
        <f>IFERROR(VLOOKUP(W106,Lookups!$G$2:$H$83,2,FALSE),"")</f>
        <v/>
      </c>
      <c r="Y106" s="15"/>
      <c r="Z106" s="15"/>
      <c r="AA106" s="15"/>
      <c r="AB106" s="15"/>
      <c r="AC106" s="15"/>
      <c r="AD106" s="15"/>
      <c r="AE106" s="15"/>
      <c r="AF106" s="18" t="str">
        <f t="shared" si="3"/>
        <v/>
      </c>
      <c r="AG106" s="15"/>
      <c r="AH106" s="15"/>
      <c r="AI106" s="15"/>
      <c r="AJ106" s="62" t="str">
        <f>IFERROR(VLOOKUP(AI106,Lookups!$W$3:$X$24,2,FALSE),"")</f>
        <v/>
      </c>
      <c r="AK106" s="15"/>
      <c r="AL106" s="15"/>
      <c r="AM106" s="17"/>
      <c r="AN106" s="17"/>
    </row>
    <row r="107" spans="1:40" x14ac:dyDescent="0.3">
      <c r="A107" s="15"/>
      <c r="B107" s="15"/>
      <c r="C107" s="15"/>
      <c r="D107" s="17"/>
      <c r="E107" s="17"/>
      <c r="F107" s="15"/>
      <c r="G107" s="18" t="str">
        <f>IFERROR(VLOOKUP(F107,Lookups!$D$2:$E$20,2,FALSE),"")</f>
        <v/>
      </c>
      <c r="H107" s="15"/>
      <c r="I107" s="15"/>
      <c r="J107" s="15"/>
      <c r="K107" s="15"/>
      <c r="L107" s="17"/>
      <c r="M107" s="17"/>
      <c r="N107" s="18" t="str">
        <f t="shared" si="2"/>
        <v/>
      </c>
      <c r="O107" s="15"/>
      <c r="P107" s="15"/>
      <c r="Q107" s="17"/>
      <c r="R107" s="15"/>
      <c r="S107" s="15"/>
      <c r="T107" s="15"/>
      <c r="U107" s="15"/>
      <c r="V107" s="15"/>
      <c r="W107" s="15"/>
      <c r="X107" s="18" t="str">
        <f>IFERROR(VLOOKUP(W107,Lookups!$G$2:$H$83,2,FALSE),"")</f>
        <v/>
      </c>
      <c r="Y107" s="15"/>
      <c r="Z107" s="15"/>
      <c r="AA107" s="15"/>
      <c r="AB107" s="15"/>
      <c r="AC107" s="15"/>
      <c r="AD107" s="15"/>
      <c r="AE107" s="15"/>
      <c r="AF107" s="18" t="str">
        <f t="shared" si="3"/>
        <v/>
      </c>
      <c r="AG107" s="15"/>
      <c r="AH107" s="15"/>
      <c r="AI107" s="15"/>
      <c r="AJ107" s="62" t="str">
        <f>IFERROR(VLOOKUP(AI107,Lookups!$W$3:$X$24,2,FALSE),"")</f>
        <v/>
      </c>
      <c r="AK107" s="15"/>
      <c r="AL107" s="15"/>
      <c r="AM107" s="17"/>
      <c r="AN107" s="17"/>
    </row>
    <row r="108" spans="1:40" x14ac:dyDescent="0.3">
      <c r="A108" s="15"/>
      <c r="B108" s="15"/>
      <c r="C108" s="15"/>
      <c r="D108" s="17"/>
      <c r="E108" s="17"/>
      <c r="F108" s="15"/>
      <c r="G108" s="18" t="str">
        <f>IFERROR(VLOOKUP(F108,Lookups!$D$2:$E$20,2,FALSE),"")</f>
        <v/>
      </c>
      <c r="H108" s="15"/>
      <c r="I108" s="15"/>
      <c r="J108" s="15"/>
      <c r="K108" s="15"/>
      <c r="L108" s="17"/>
      <c r="M108" s="17"/>
      <c r="N108" s="18" t="str">
        <f t="shared" si="2"/>
        <v/>
      </c>
      <c r="O108" s="15"/>
      <c r="P108" s="15"/>
      <c r="Q108" s="17"/>
      <c r="R108" s="15"/>
      <c r="S108" s="15"/>
      <c r="T108" s="15"/>
      <c r="U108" s="15"/>
      <c r="V108" s="15"/>
      <c r="W108" s="15"/>
      <c r="X108" s="18" t="str">
        <f>IFERROR(VLOOKUP(W108,Lookups!$G$2:$H$83,2,FALSE),"")</f>
        <v/>
      </c>
      <c r="Y108" s="15"/>
      <c r="Z108" s="15"/>
      <c r="AA108" s="15"/>
      <c r="AB108" s="15"/>
      <c r="AC108" s="15"/>
      <c r="AD108" s="15"/>
      <c r="AE108" s="15"/>
      <c r="AF108" s="18" t="str">
        <f t="shared" si="3"/>
        <v/>
      </c>
      <c r="AG108" s="15"/>
      <c r="AH108" s="15"/>
      <c r="AI108" s="15"/>
      <c r="AJ108" s="62" t="str">
        <f>IFERROR(VLOOKUP(AI108,Lookups!$W$3:$X$24,2,FALSE),"")</f>
        <v/>
      </c>
      <c r="AK108" s="15"/>
      <c r="AL108" s="15"/>
      <c r="AM108" s="17"/>
      <c r="AN108" s="17"/>
    </row>
    <row r="109" spans="1:40" x14ac:dyDescent="0.3">
      <c r="A109" s="15"/>
      <c r="B109" s="15"/>
      <c r="C109" s="15"/>
      <c r="D109" s="17"/>
      <c r="E109" s="17"/>
      <c r="F109" s="15"/>
      <c r="G109" s="18" t="str">
        <f>IFERROR(VLOOKUP(F109,Lookups!$D$2:$E$20,2,FALSE),"")</f>
        <v/>
      </c>
      <c r="H109" s="15"/>
      <c r="I109" s="15"/>
      <c r="J109" s="15"/>
      <c r="K109" s="15"/>
      <c r="L109" s="17"/>
      <c r="M109" s="17"/>
      <c r="N109" s="18" t="str">
        <f t="shared" si="2"/>
        <v/>
      </c>
      <c r="O109" s="15"/>
      <c r="P109" s="15"/>
      <c r="Q109" s="17"/>
      <c r="R109" s="15"/>
      <c r="S109" s="15"/>
      <c r="T109" s="15"/>
      <c r="U109" s="15"/>
      <c r="V109" s="15"/>
      <c r="W109" s="15"/>
      <c r="X109" s="18" t="str">
        <f>IFERROR(VLOOKUP(W109,Lookups!$G$2:$H$83,2,FALSE),"")</f>
        <v/>
      </c>
      <c r="Y109" s="15"/>
      <c r="Z109" s="15"/>
      <c r="AA109" s="15"/>
      <c r="AB109" s="15"/>
      <c r="AC109" s="15"/>
      <c r="AD109" s="15"/>
      <c r="AE109" s="15"/>
      <c r="AF109" s="18" t="str">
        <f t="shared" si="3"/>
        <v/>
      </c>
      <c r="AG109" s="15"/>
      <c r="AH109" s="15"/>
      <c r="AI109" s="15"/>
      <c r="AJ109" s="62" t="str">
        <f>IFERROR(VLOOKUP(AI109,Lookups!$W$3:$X$24,2,FALSE),"")</f>
        <v/>
      </c>
      <c r="AK109" s="15"/>
      <c r="AL109" s="15"/>
      <c r="AM109" s="17"/>
      <c r="AN109" s="17"/>
    </row>
    <row r="110" spans="1:40" x14ac:dyDescent="0.3">
      <c r="A110" s="15"/>
      <c r="B110" s="15"/>
      <c r="C110" s="15"/>
      <c r="D110" s="17"/>
      <c r="E110" s="17"/>
      <c r="F110" s="15"/>
      <c r="G110" s="18" t="str">
        <f>IFERROR(VLOOKUP(F110,Lookups!$D$2:$E$20,2,FALSE),"")</f>
        <v/>
      </c>
      <c r="H110" s="15"/>
      <c r="I110" s="15"/>
      <c r="J110" s="15"/>
      <c r="K110" s="15"/>
      <c r="L110" s="17"/>
      <c r="M110" s="17"/>
      <c r="N110" s="18" t="str">
        <f t="shared" si="2"/>
        <v/>
      </c>
      <c r="O110" s="15"/>
      <c r="P110" s="15"/>
      <c r="Q110" s="17"/>
      <c r="R110" s="15"/>
      <c r="S110" s="15"/>
      <c r="T110" s="15"/>
      <c r="U110" s="15"/>
      <c r="V110" s="15"/>
      <c r="W110" s="15"/>
      <c r="X110" s="18" t="str">
        <f>IFERROR(VLOOKUP(W110,Lookups!$G$2:$H$83,2,FALSE),"")</f>
        <v/>
      </c>
      <c r="Y110" s="15"/>
      <c r="Z110" s="15"/>
      <c r="AA110" s="15"/>
      <c r="AB110" s="15"/>
      <c r="AC110" s="15"/>
      <c r="AD110" s="15"/>
      <c r="AE110" s="15"/>
      <c r="AF110" s="18" t="str">
        <f t="shared" si="3"/>
        <v/>
      </c>
      <c r="AG110" s="15"/>
      <c r="AH110" s="15"/>
      <c r="AI110" s="15"/>
      <c r="AJ110" s="62" t="str">
        <f>IFERROR(VLOOKUP(AI110,Lookups!$W$3:$X$24,2,FALSE),"")</f>
        <v/>
      </c>
      <c r="AK110" s="15"/>
      <c r="AL110" s="15"/>
      <c r="AM110" s="17"/>
      <c r="AN110" s="17"/>
    </row>
    <row r="111" spans="1:40" x14ac:dyDescent="0.3">
      <c r="A111" s="15"/>
      <c r="B111" s="15"/>
      <c r="C111" s="15"/>
      <c r="D111" s="17"/>
      <c r="E111" s="17"/>
      <c r="F111" s="15"/>
      <c r="G111" s="18" t="str">
        <f>IFERROR(VLOOKUP(F111,Lookups!$D$2:$E$20,2,FALSE),"")</f>
        <v/>
      </c>
      <c r="H111" s="15"/>
      <c r="I111" s="15"/>
      <c r="J111" s="15"/>
      <c r="K111" s="15"/>
      <c r="L111" s="17"/>
      <c r="M111" s="17"/>
      <c r="N111" s="18" t="str">
        <f t="shared" si="2"/>
        <v/>
      </c>
      <c r="O111" s="15"/>
      <c r="P111" s="15"/>
      <c r="Q111" s="17"/>
      <c r="R111" s="15"/>
      <c r="S111" s="15"/>
      <c r="T111" s="15"/>
      <c r="U111" s="15"/>
      <c r="V111" s="15"/>
      <c r="W111" s="15"/>
      <c r="X111" s="18" t="str">
        <f>IFERROR(VLOOKUP(W111,Lookups!$G$2:$H$83,2,FALSE),"")</f>
        <v/>
      </c>
      <c r="Y111" s="15"/>
      <c r="Z111" s="15"/>
      <c r="AA111" s="15"/>
      <c r="AB111" s="15"/>
      <c r="AC111" s="15"/>
      <c r="AD111" s="15"/>
      <c r="AE111" s="15"/>
      <c r="AF111" s="18" t="str">
        <f t="shared" si="3"/>
        <v/>
      </c>
      <c r="AG111" s="15"/>
      <c r="AH111" s="15"/>
      <c r="AI111" s="15"/>
      <c r="AJ111" s="62" t="str">
        <f>IFERROR(VLOOKUP(AI111,Lookups!$W$3:$X$24,2,FALSE),"")</f>
        <v/>
      </c>
      <c r="AK111" s="15"/>
      <c r="AL111" s="15"/>
      <c r="AM111" s="17"/>
      <c r="AN111" s="17"/>
    </row>
    <row r="112" spans="1:40" x14ac:dyDescent="0.3">
      <c r="A112" s="15"/>
      <c r="B112" s="15"/>
      <c r="C112" s="15"/>
      <c r="D112" s="17"/>
      <c r="E112" s="17"/>
      <c r="F112" s="15"/>
      <c r="G112" s="18" t="str">
        <f>IFERROR(VLOOKUP(F112,Lookups!$D$2:$E$20,2,FALSE),"")</f>
        <v/>
      </c>
      <c r="H112" s="15"/>
      <c r="I112" s="15"/>
      <c r="J112" s="15"/>
      <c r="K112" s="15"/>
      <c r="L112" s="17"/>
      <c r="M112" s="17"/>
      <c r="N112" s="18" t="str">
        <f t="shared" si="2"/>
        <v/>
      </c>
      <c r="O112" s="15"/>
      <c r="P112" s="15"/>
      <c r="Q112" s="17"/>
      <c r="R112" s="15"/>
      <c r="S112" s="15"/>
      <c r="T112" s="15"/>
      <c r="U112" s="15"/>
      <c r="V112" s="15"/>
      <c r="W112" s="15"/>
      <c r="X112" s="18" t="str">
        <f>IFERROR(VLOOKUP(W112,Lookups!$G$2:$H$83,2,FALSE),"")</f>
        <v/>
      </c>
      <c r="Y112" s="15"/>
      <c r="Z112" s="15"/>
      <c r="AA112" s="15"/>
      <c r="AB112" s="15"/>
      <c r="AC112" s="15"/>
      <c r="AD112" s="15"/>
      <c r="AE112" s="15"/>
      <c r="AF112" s="18" t="str">
        <f t="shared" si="3"/>
        <v/>
      </c>
      <c r="AG112" s="15"/>
      <c r="AH112" s="15"/>
      <c r="AI112" s="15"/>
      <c r="AJ112" s="62" t="str">
        <f>IFERROR(VLOOKUP(AI112,Lookups!$W$3:$X$24,2,FALSE),"")</f>
        <v/>
      </c>
      <c r="AK112" s="15"/>
      <c r="AL112" s="15"/>
      <c r="AM112" s="17"/>
      <c r="AN112" s="17"/>
    </row>
    <row r="113" spans="1:40" x14ac:dyDescent="0.3">
      <c r="A113" s="15"/>
      <c r="B113" s="15"/>
      <c r="C113" s="15"/>
      <c r="D113" s="17"/>
      <c r="E113" s="17"/>
      <c r="F113" s="15"/>
      <c r="G113" s="18" t="str">
        <f>IFERROR(VLOOKUP(F113,Lookups!$D$2:$E$20,2,FALSE),"")</f>
        <v/>
      </c>
      <c r="H113" s="15"/>
      <c r="I113" s="15"/>
      <c r="J113" s="15"/>
      <c r="K113" s="15"/>
      <c r="L113" s="17"/>
      <c r="M113" s="17"/>
      <c r="N113" s="18" t="str">
        <f t="shared" si="2"/>
        <v/>
      </c>
      <c r="O113" s="15"/>
      <c r="P113" s="15"/>
      <c r="Q113" s="17"/>
      <c r="R113" s="15"/>
      <c r="S113" s="15"/>
      <c r="T113" s="15"/>
      <c r="U113" s="15"/>
      <c r="V113" s="15"/>
      <c r="W113" s="15"/>
      <c r="X113" s="18" t="str">
        <f>IFERROR(VLOOKUP(W113,Lookups!$G$2:$H$83,2,FALSE),"")</f>
        <v/>
      </c>
      <c r="Y113" s="15"/>
      <c r="Z113" s="15"/>
      <c r="AA113" s="15"/>
      <c r="AB113" s="15"/>
      <c r="AC113" s="15"/>
      <c r="AD113" s="15"/>
      <c r="AE113" s="15"/>
      <c r="AF113" s="18" t="str">
        <f t="shared" si="3"/>
        <v/>
      </c>
      <c r="AG113" s="15"/>
      <c r="AH113" s="15"/>
      <c r="AI113" s="15"/>
      <c r="AJ113" s="62" t="str">
        <f>IFERROR(VLOOKUP(AI113,Lookups!$W$3:$X$24,2,FALSE),"")</f>
        <v/>
      </c>
      <c r="AK113" s="15"/>
      <c r="AL113" s="15"/>
      <c r="AM113" s="17"/>
      <c r="AN113" s="17"/>
    </row>
    <row r="114" spans="1:40" x14ac:dyDescent="0.3">
      <c r="A114" s="15"/>
      <c r="B114" s="15"/>
      <c r="C114" s="15"/>
      <c r="D114" s="17"/>
      <c r="E114" s="17"/>
      <c r="F114" s="15"/>
      <c r="G114" s="18" t="str">
        <f>IFERROR(VLOOKUP(F114,Lookups!$D$2:$E$20,2,FALSE),"")</f>
        <v/>
      </c>
      <c r="H114" s="15"/>
      <c r="I114" s="15"/>
      <c r="J114" s="15"/>
      <c r="K114" s="15"/>
      <c r="L114" s="17"/>
      <c r="M114" s="17"/>
      <c r="N114" s="18" t="str">
        <f t="shared" si="2"/>
        <v/>
      </c>
      <c r="O114" s="15"/>
      <c r="P114" s="15"/>
      <c r="Q114" s="17"/>
      <c r="R114" s="15"/>
      <c r="S114" s="15"/>
      <c r="T114" s="15"/>
      <c r="U114" s="15"/>
      <c r="V114" s="15"/>
      <c r="W114" s="15"/>
      <c r="X114" s="18" t="str">
        <f>IFERROR(VLOOKUP(W114,Lookups!$G$2:$H$83,2,FALSE),"")</f>
        <v/>
      </c>
      <c r="Y114" s="15"/>
      <c r="Z114" s="15"/>
      <c r="AA114" s="15"/>
      <c r="AB114" s="15"/>
      <c r="AC114" s="15"/>
      <c r="AD114" s="15"/>
      <c r="AE114" s="15"/>
      <c r="AF114" s="18" t="str">
        <f t="shared" si="3"/>
        <v/>
      </c>
      <c r="AG114" s="15"/>
      <c r="AH114" s="15"/>
      <c r="AI114" s="15"/>
      <c r="AJ114" s="62" t="str">
        <f>IFERROR(VLOOKUP(AI114,Lookups!$W$3:$X$24,2,FALSE),"")</f>
        <v/>
      </c>
      <c r="AK114" s="15"/>
      <c r="AL114" s="15"/>
      <c r="AM114" s="17"/>
      <c r="AN114" s="17"/>
    </row>
    <row r="115" spans="1:40" x14ac:dyDescent="0.3">
      <c r="A115" s="15"/>
      <c r="B115" s="15"/>
      <c r="C115" s="15"/>
      <c r="D115" s="17"/>
      <c r="E115" s="17"/>
      <c r="F115" s="15"/>
      <c r="G115" s="18" t="str">
        <f>IFERROR(VLOOKUP(F115,Lookups!$D$2:$E$20,2,FALSE),"")</f>
        <v/>
      </c>
      <c r="H115" s="15"/>
      <c r="I115" s="15"/>
      <c r="J115" s="15"/>
      <c r="K115" s="15"/>
      <c r="L115" s="17"/>
      <c r="M115" s="17"/>
      <c r="N115" s="18" t="str">
        <f t="shared" si="2"/>
        <v/>
      </c>
      <c r="O115" s="15"/>
      <c r="P115" s="15"/>
      <c r="Q115" s="17"/>
      <c r="R115" s="15"/>
      <c r="S115" s="15"/>
      <c r="T115" s="15"/>
      <c r="U115" s="15"/>
      <c r="V115" s="15"/>
      <c r="W115" s="15"/>
      <c r="X115" s="18" t="str">
        <f>IFERROR(VLOOKUP(W115,Lookups!$G$2:$H$83,2,FALSE),"")</f>
        <v/>
      </c>
      <c r="Y115" s="15"/>
      <c r="Z115" s="15"/>
      <c r="AA115" s="15"/>
      <c r="AB115" s="15"/>
      <c r="AC115" s="15"/>
      <c r="AD115" s="15"/>
      <c r="AE115" s="15"/>
      <c r="AF115" s="18" t="str">
        <f t="shared" si="3"/>
        <v/>
      </c>
      <c r="AG115" s="15"/>
      <c r="AH115" s="15"/>
      <c r="AI115" s="15"/>
      <c r="AJ115" s="62" t="str">
        <f>IFERROR(VLOOKUP(AI115,Lookups!$W$3:$X$24,2,FALSE),"")</f>
        <v/>
      </c>
      <c r="AK115" s="15"/>
      <c r="AL115" s="15"/>
      <c r="AM115" s="17"/>
      <c r="AN115" s="17"/>
    </row>
    <row r="116" spans="1:40" x14ac:dyDescent="0.3">
      <c r="A116" s="15"/>
      <c r="B116" s="15"/>
      <c r="C116" s="15"/>
      <c r="D116" s="17"/>
      <c r="E116" s="17"/>
      <c r="F116" s="15"/>
      <c r="G116" s="18" t="str">
        <f>IFERROR(VLOOKUP(F116,Lookups!$D$2:$E$20,2,FALSE),"")</f>
        <v/>
      </c>
      <c r="H116" s="15"/>
      <c r="I116" s="15"/>
      <c r="J116" s="15"/>
      <c r="K116" s="15"/>
      <c r="L116" s="17"/>
      <c r="M116" s="17"/>
      <c r="N116" s="18" t="str">
        <f t="shared" si="2"/>
        <v/>
      </c>
      <c r="O116" s="15"/>
      <c r="P116" s="15"/>
      <c r="Q116" s="17"/>
      <c r="R116" s="15"/>
      <c r="S116" s="15"/>
      <c r="T116" s="15"/>
      <c r="U116" s="15"/>
      <c r="V116" s="15"/>
      <c r="W116" s="15"/>
      <c r="X116" s="18" t="str">
        <f>IFERROR(VLOOKUP(W116,Lookups!$G$2:$H$83,2,FALSE),"")</f>
        <v/>
      </c>
      <c r="Y116" s="15"/>
      <c r="Z116" s="15"/>
      <c r="AA116" s="15"/>
      <c r="AB116" s="15"/>
      <c r="AC116" s="15"/>
      <c r="AD116" s="15"/>
      <c r="AE116" s="15"/>
      <c r="AF116" s="18" t="str">
        <f t="shared" si="3"/>
        <v/>
      </c>
      <c r="AG116" s="15"/>
      <c r="AH116" s="15"/>
      <c r="AI116" s="15"/>
      <c r="AJ116" s="62" t="str">
        <f>IFERROR(VLOOKUP(AI116,Lookups!$W$3:$X$24,2,FALSE),"")</f>
        <v/>
      </c>
      <c r="AK116" s="15"/>
      <c r="AL116" s="15"/>
      <c r="AM116" s="17"/>
      <c r="AN116" s="17"/>
    </row>
    <row r="117" spans="1:40" x14ac:dyDescent="0.3">
      <c r="A117" s="15"/>
      <c r="B117" s="15"/>
      <c r="C117" s="15"/>
      <c r="D117" s="17"/>
      <c r="E117" s="17"/>
      <c r="F117" s="15"/>
      <c r="G117" s="18" t="str">
        <f>IFERROR(VLOOKUP(F117,Lookups!$D$2:$E$20,2,FALSE),"")</f>
        <v/>
      </c>
      <c r="H117" s="15"/>
      <c r="I117" s="15"/>
      <c r="J117" s="15"/>
      <c r="K117" s="15"/>
      <c r="L117" s="17"/>
      <c r="M117" s="17"/>
      <c r="N117" s="18" t="str">
        <f t="shared" si="2"/>
        <v/>
      </c>
      <c r="O117" s="15"/>
      <c r="P117" s="15"/>
      <c r="Q117" s="17"/>
      <c r="R117" s="15"/>
      <c r="S117" s="15"/>
      <c r="T117" s="15"/>
      <c r="U117" s="15"/>
      <c r="V117" s="15"/>
      <c r="W117" s="15"/>
      <c r="X117" s="18" t="str">
        <f>IFERROR(VLOOKUP(W117,Lookups!$G$2:$H$83,2,FALSE),"")</f>
        <v/>
      </c>
      <c r="Y117" s="15"/>
      <c r="Z117" s="15"/>
      <c r="AA117" s="15"/>
      <c r="AB117" s="15"/>
      <c r="AC117" s="15"/>
      <c r="AD117" s="15"/>
      <c r="AE117" s="15"/>
      <c r="AF117" s="18" t="str">
        <f t="shared" si="3"/>
        <v/>
      </c>
      <c r="AG117" s="15"/>
      <c r="AH117" s="15"/>
      <c r="AI117" s="15"/>
      <c r="AJ117" s="62" t="str">
        <f>IFERROR(VLOOKUP(AI117,Lookups!$W$3:$X$24,2,FALSE),"")</f>
        <v/>
      </c>
      <c r="AK117" s="15"/>
      <c r="AL117" s="15"/>
      <c r="AM117" s="17"/>
      <c r="AN117" s="17"/>
    </row>
    <row r="118" spans="1:40" x14ac:dyDescent="0.3">
      <c r="A118" s="15"/>
      <c r="B118" s="15"/>
      <c r="C118" s="15"/>
      <c r="D118" s="17"/>
      <c r="E118" s="17"/>
      <c r="F118" s="15"/>
      <c r="G118" s="18" t="str">
        <f>IFERROR(VLOOKUP(F118,Lookups!$D$2:$E$20,2,FALSE),"")</f>
        <v/>
      </c>
      <c r="H118" s="15"/>
      <c r="I118" s="15"/>
      <c r="J118" s="15"/>
      <c r="K118" s="15"/>
      <c r="L118" s="17"/>
      <c r="M118" s="17"/>
      <c r="N118" s="18" t="str">
        <f t="shared" ref="N118:N181" si="4">IF(OR(ISBLANK(L118),ISBLANK(M118)),"",(M118-L118)+1)</f>
        <v/>
      </c>
      <c r="O118" s="15"/>
      <c r="P118" s="15"/>
      <c r="Q118" s="17"/>
      <c r="R118" s="15"/>
      <c r="S118" s="15"/>
      <c r="T118" s="15"/>
      <c r="U118" s="15"/>
      <c r="V118" s="15"/>
      <c r="W118" s="15"/>
      <c r="X118" s="18" t="str">
        <f>IFERROR(VLOOKUP(W118,Lookups!$G$2:$H$83,2,FALSE),"")</f>
        <v/>
      </c>
      <c r="Y118" s="15"/>
      <c r="Z118" s="15"/>
      <c r="AA118" s="15"/>
      <c r="AB118" s="15"/>
      <c r="AC118" s="15"/>
      <c r="AD118" s="15"/>
      <c r="AE118" s="15"/>
      <c r="AF118" s="18" t="str">
        <f t="shared" ref="AF118:AF181" si="5">IF(OR(ISBLANK(AD118),ISBLANK(AE118)),"",(AE118-AD118)+1)</f>
        <v/>
      </c>
      <c r="AG118" s="15"/>
      <c r="AH118" s="15"/>
      <c r="AI118" s="15"/>
      <c r="AJ118" s="62" t="str">
        <f>IFERROR(VLOOKUP(AI118,Lookups!$W$3:$X$24,2,FALSE),"")</f>
        <v/>
      </c>
      <c r="AK118" s="15"/>
      <c r="AL118" s="15"/>
      <c r="AM118" s="17"/>
      <c r="AN118" s="17"/>
    </row>
    <row r="119" spans="1:40" x14ac:dyDescent="0.3">
      <c r="A119" s="15"/>
      <c r="B119" s="15"/>
      <c r="C119" s="15"/>
      <c r="D119" s="17"/>
      <c r="E119" s="17"/>
      <c r="F119" s="15"/>
      <c r="G119" s="18" t="str">
        <f>IFERROR(VLOOKUP(F119,Lookups!$D$2:$E$20,2,FALSE),"")</f>
        <v/>
      </c>
      <c r="H119" s="15"/>
      <c r="I119" s="15"/>
      <c r="J119" s="15"/>
      <c r="K119" s="15"/>
      <c r="L119" s="17"/>
      <c r="M119" s="17"/>
      <c r="N119" s="18" t="str">
        <f t="shared" si="4"/>
        <v/>
      </c>
      <c r="O119" s="15"/>
      <c r="P119" s="15"/>
      <c r="Q119" s="17"/>
      <c r="R119" s="15"/>
      <c r="S119" s="15"/>
      <c r="T119" s="15"/>
      <c r="U119" s="15"/>
      <c r="V119" s="15"/>
      <c r="W119" s="15"/>
      <c r="X119" s="18" t="str">
        <f>IFERROR(VLOOKUP(W119,Lookups!$G$2:$H$83,2,FALSE),"")</f>
        <v/>
      </c>
      <c r="Y119" s="15"/>
      <c r="Z119" s="15"/>
      <c r="AA119" s="15"/>
      <c r="AB119" s="15"/>
      <c r="AC119" s="15"/>
      <c r="AD119" s="15"/>
      <c r="AE119" s="15"/>
      <c r="AF119" s="18" t="str">
        <f t="shared" si="5"/>
        <v/>
      </c>
      <c r="AG119" s="15"/>
      <c r="AH119" s="15"/>
      <c r="AI119" s="15"/>
      <c r="AJ119" s="62" t="str">
        <f>IFERROR(VLOOKUP(AI119,Lookups!$W$3:$X$24,2,FALSE),"")</f>
        <v/>
      </c>
      <c r="AK119" s="15"/>
      <c r="AL119" s="15"/>
      <c r="AM119" s="17"/>
      <c r="AN119" s="17"/>
    </row>
    <row r="120" spans="1:40" x14ac:dyDescent="0.3">
      <c r="A120" s="15"/>
      <c r="B120" s="15"/>
      <c r="C120" s="15"/>
      <c r="D120" s="17"/>
      <c r="E120" s="17"/>
      <c r="F120" s="15"/>
      <c r="G120" s="18" t="str">
        <f>IFERROR(VLOOKUP(F120,Lookups!$D$2:$E$20,2,FALSE),"")</f>
        <v/>
      </c>
      <c r="H120" s="15"/>
      <c r="I120" s="15"/>
      <c r="J120" s="15"/>
      <c r="K120" s="15"/>
      <c r="L120" s="17"/>
      <c r="M120" s="17"/>
      <c r="N120" s="18" t="str">
        <f t="shared" si="4"/>
        <v/>
      </c>
      <c r="O120" s="15"/>
      <c r="P120" s="15"/>
      <c r="Q120" s="17"/>
      <c r="R120" s="15"/>
      <c r="S120" s="15"/>
      <c r="T120" s="15"/>
      <c r="U120" s="15"/>
      <c r="V120" s="15"/>
      <c r="W120" s="15"/>
      <c r="X120" s="18" t="str">
        <f>IFERROR(VLOOKUP(W120,Lookups!$G$2:$H$83,2,FALSE),"")</f>
        <v/>
      </c>
      <c r="Y120" s="15"/>
      <c r="Z120" s="15"/>
      <c r="AA120" s="15"/>
      <c r="AB120" s="15"/>
      <c r="AC120" s="15"/>
      <c r="AD120" s="15"/>
      <c r="AE120" s="15"/>
      <c r="AF120" s="18" t="str">
        <f t="shared" si="5"/>
        <v/>
      </c>
      <c r="AG120" s="15"/>
      <c r="AH120" s="15"/>
      <c r="AI120" s="15"/>
      <c r="AJ120" s="62" t="str">
        <f>IFERROR(VLOOKUP(AI120,Lookups!$W$3:$X$24,2,FALSE),"")</f>
        <v/>
      </c>
      <c r="AK120" s="15"/>
      <c r="AL120" s="15"/>
      <c r="AM120" s="17"/>
      <c r="AN120" s="17"/>
    </row>
    <row r="121" spans="1:40" x14ac:dyDescent="0.3">
      <c r="A121" s="15"/>
      <c r="B121" s="15"/>
      <c r="C121" s="15"/>
      <c r="D121" s="17"/>
      <c r="E121" s="17"/>
      <c r="F121" s="15"/>
      <c r="G121" s="18" t="str">
        <f>IFERROR(VLOOKUP(F121,Lookups!$D$2:$E$20,2,FALSE),"")</f>
        <v/>
      </c>
      <c r="H121" s="15"/>
      <c r="I121" s="15"/>
      <c r="J121" s="15"/>
      <c r="K121" s="15"/>
      <c r="L121" s="17"/>
      <c r="M121" s="17"/>
      <c r="N121" s="18" t="str">
        <f t="shared" si="4"/>
        <v/>
      </c>
      <c r="O121" s="15"/>
      <c r="P121" s="15"/>
      <c r="Q121" s="17"/>
      <c r="R121" s="15"/>
      <c r="S121" s="15"/>
      <c r="T121" s="15"/>
      <c r="U121" s="15"/>
      <c r="V121" s="15"/>
      <c r="W121" s="15"/>
      <c r="X121" s="18" t="str">
        <f>IFERROR(VLOOKUP(W121,Lookups!$G$2:$H$83,2,FALSE),"")</f>
        <v/>
      </c>
      <c r="Y121" s="15"/>
      <c r="Z121" s="15"/>
      <c r="AA121" s="15"/>
      <c r="AB121" s="15"/>
      <c r="AC121" s="15"/>
      <c r="AD121" s="15"/>
      <c r="AE121" s="15"/>
      <c r="AF121" s="18" t="str">
        <f t="shared" si="5"/>
        <v/>
      </c>
      <c r="AG121" s="15"/>
      <c r="AH121" s="15"/>
      <c r="AI121" s="15"/>
      <c r="AJ121" s="62" t="str">
        <f>IFERROR(VLOOKUP(AI121,Lookups!$W$3:$X$24,2,FALSE),"")</f>
        <v/>
      </c>
      <c r="AK121" s="15"/>
      <c r="AL121" s="15"/>
      <c r="AM121" s="17"/>
      <c r="AN121" s="17"/>
    </row>
    <row r="122" spans="1:40" x14ac:dyDescent="0.3">
      <c r="A122" s="15"/>
      <c r="B122" s="15"/>
      <c r="C122" s="15"/>
      <c r="D122" s="17"/>
      <c r="E122" s="17"/>
      <c r="F122" s="15"/>
      <c r="G122" s="18" t="str">
        <f>IFERROR(VLOOKUP(F122,Lookups!$D$2:$E$20,2,FALSE),"")</f>
        <v/>
      </c>
      <c r="H122" s="15"/>
      <c r="I122" s="15"/>
      <c r="J122" s="15"/>
      <c r="K122" s="15"/>
      <c r="L122" s="17"/>
      <c r="M122" s="17"/>
      <c r="N122" s="18" t="str">
        <f t="shared" si="4"/>
        <v/>
      </c>
      <c r="O122" s="15"/>
      <c r="P122" s="15"/>
      <c r="Q122" s="17"/>
      <c r="R122" s="15"/>
      <c r="S122" s="15"/>
      <c r="T122" s="15"/>
      <c r="U122" s="15"/>
      <c r="V122" s="15"/>
      <c r="W122" s="15"/>
      <c r="X122" s="18" t="str">
        <f>IFERROR(VLOOKUP(W122,Lookups!$G$2:$H$83,2,FALSE),"")</f>
        <v/>
      </c>
      <c r="Y122" s="15"/>
      <c r="Z122" s="15"/>
      <c r="AA122" s="15"/>
      <c r="AB122" s="15"/>
      <c r="AC122" s="15"/>
      <c r="AD122" s="15"/>
      <c r="AE122" s="15"/>
      <c r="AF122" s="18" t="str">
        <f t="shared" si="5"/>
        <v/>
      </c>
      <c r="AG122" s="15"/>
      <c r="AH122" s="15"/>
      <c r="AI122" s="15"/>
      <c r="AJ122" s="62" t="str">
        <f>IFERROR(VLOOKUP(AI122,Lookups!$W$3:$X$24,2,FALSE),"")</f>
        <v/>
      </c>
      <c r="AK122" s="15"/>
      <c r="AL122" s="15"/>
      <c r="AM122" s="17"/>
      <c r="AN122" s="17"/>
    </row>
    <row r="123" spans="1:40" x14ac:dyDescent="0.3">
      <c r="A123" s="15"/>
      <c r="B123" s="15"/>
      <c r="C123" s="15"/>
      <c r="D123" s="17"/>
      <c r="E123" s="17"/>
      <c r="F123" s="15"/>
      <c r="G123" s="18" t="str">
        <f>IFERROR(VLOOKUP(F123,Lookups!$D$2:$E$20,2,FALSE),"")</f>
        <v/>
      </c>
      <c r="H123" s="15"/>
      <c r="I123" s="15"/>
      <c r="J123" s="15"/>
      <c r="K123" s="15"/>
      <c r="L123" s="17"/>
      <c r="M123" s="17"/>
      <c r="N123" s="18" t="str">
        <f t="shared" si="4"/>
        <v/>
      </c>
      <c r="O123" s="15"/>
      <c r="P123" s="15"/>
      <c r="Q123" s="17"/>
      <c r="R123" s="15"/>
      <c r="S123" s="15"/>
      <c r="T123" s="15"/>
      <c r="U123" s="15"/>
      <c r="V123" s="15"/>
      <c r="W123" s="15"/>
      <c r="X123" s="18" t="str">
        <f>IFERROR(VLOOKUP(W123,Lookups!$G$2:$H$83,2,FALSE),"")</f>
        <v/>
      </c>
      <c r="Y123" s="15"/>
      <c r="Z123" s="15"/>
      <c r="AA123" s="15"/>
      <c r="AB123" s="15"/>
      <c r="AC123" s="15"/>
      <c r="AD123" s="15"/>
      <c r="AE123" s="15"/>
      <c r="AF123" s="18" t="str">
        <f t="shared" si="5"/>
        <v/>
      </c>
      <c r="AG123" s="15"/>
      <c r="AH123" s="15"/>
      <c r="AI123" s="15"/>
      <c r="AJ123" s="62" t="str">
        <f>IFERROR(VLOOKUP(AI123,Lookups!$W$3:$X$24,2,FALSE),"")</f>
        <v/>
      </c>
      <c r="AK123" s="15"/>
      <c r="AL123" s="15"/>
      <c r="AM123" s="17"/>
      <c r="AN123" s="17"/>
    </row>
    <row r="124" spans="1:40" x14ac:dyDescent="0.3">
      <c r="A124" s="15"/>
      <c r="B124" s="15"/>
      <c r="C124" s="15"/>
      <c r="D124" s="17"/>
      <c r="E124" s="17"/>
      <c r="F124" s="15"/>
      <c r="G124" s="18" t="str">
        <f>IFERROR(VLOOKUP(F124,Lookups!$D$2:$E$20,2,FALSE),"")</f>
        <v/>
      </c>
      <c r="H124" s="15"/>
      <c r="I124" s="15"/>
      <c r="J124" s="15"/>
      <c r="K124" s="15"/>
      <c r="L124" s="17"/>
      <c r="M124" s="17"/>
      <c r="N124" s="18" t="str">
        <f t="shared" si="4"/>
        <v/>
      </c>
      <c r="O124" s="15"/>
      <c r="P124" s="15"/>
      <c r="Q124" s="17"/>
      <c r="R124" s="15"/>
      <c r="S124" s="15"/>
      <c r="T124" s="15"/>
      <c r="U124" s="15"/>
      <c r="V124" s="15"/>
      <c r="W124" s="15"/>
      <c r="X124" s="18" t="str">
        <f>IFERROR(VLOOKUP(W124,Lookups!$G$2:$H$83,2,FALSE),"")</f>
        <v/>
      </c>
      <c r="Y124" s="15"/>
      <c r="Z124" s="15"/>
      <c r="AA124" s="15"/>
      <c r="AB124" s="15"/>
      <c r="AC124" s="15"/>
      <c r="AD124" s="15"/>
      <c r="AE124" s="15"/>
      <c r="AF124" s="18" t="str">
        <f t="shared" si="5"/>
        <v/>
      </c>
      <c r="AG124" s="15"/>
      <c r="AH124" s="15"/>
      <c r="AI124" s="15"/>
      <c r="AJ124" s="62" t="str">
        <f>IFERROR(VLOOKUP(AI124,Lookups!$W$3:$X$24,2,FALSE),"")</f>
        <v/>
      </c>
      <c r="AK124" s="15"/>
      <c r="AL124" s="15"/>
      <c r="AM124" s="17"/>
      <c r="AN124" s="17"/>
    </row>
    <row r="125" spans="1:40" x14ac:dyDescent="0.3">
      <c r="A125" s="15"/>
      <c r="B125" s="15"/>
      <c r="C125" s="15"/>
      <c r="D125" s="17"/>
      <c r="E125" s="17"/>
      <c r="F125" s="15"/>
      <c r="G125" s="18" t="str">
        <f>IFERROR(VLOOKUP(F125,Lookups!$D$2:$E$20,2,FALSE),"")</f>
        <v/>
      </c>
      <c r="H125" s="15"/>
      <c r="I125" s="15"/>
      <c r="J125" s="15"/>
      <c r="K125" s="15"/>
      <c r="L125" s="17"/>
      <c r="M125" s="17"/>
      <c r="N125" s="18" t="str">
        <f t="shared" si="4"/>
        <v/>
      </c>
      <c r="O125" s="15"/>
      <c r="P125" s="15"/>
      <c r="Q125" s="17"/>
      <c r="R125" s="15"/>
      <c r="S125" s="15"/>
      <c r="T125" s="15"/>
      <c r="U125" s="15"/>
      <c r="V125" s="15"/>
      <c r="W125" s="15"/>
      <c r="X125" s="18" t="str">
        <f>IFERROR(VLOOKUP(W125,Lookups!$G$2:$H$83,2,FALSE),"")</f>
        <v/>
      </c>
      <c r="Y125" s="15"/>
      <c r="Z125" s="15"/>
      <c r="AA125" s="15"/>
      <c r="AB125" s="15"/>
      <c r="AC125" s="15"/>
      <c r="AD125" s="15"/>
      <c r="AE125" s="15"/>
      <c r="AF125" s="18" t="str">
        <f t="shared" si="5"/>
        <v/>
      </c>
      <c r="AG125" s="15"/>
      <c r="AH125" s="15"/>
      <c r="AI125" s="15"/>
      <c r="AJ125" s="62" t="str">
        <f>IFERROR(VLOOKUP(AI125,Lookups!$W$3:$X$24,2,FALSE),"")</f>
        <v/>
      </c>
      <c r="AK125" s="15"/>
      <c r="AL125" s="15"/>
      <c r="AM125" s="17"/>
      <c r="AN125" s="17"/>
    </row>
    <row r="126" spans="1:40" x14ac:dyDescent="0.3">
      <c r="A126" s="15"/>
      <c r="B126" s="15"/>
      <c r="C126" s="15"/>
      <c r="D126" s="17"/>
      <c r="E126" s="17"/>
      <c r="F126" s="15"/>
      <c r="G126" s="18" t="str">
        <f>IFERROR(VLOOKUP(F126,Lookups!$D$2:$E$20,2,FALSE),"")</f>
        <v/>
      </c>
      <c r="H126" s="15"/>
      <c r="I126" s="15"/>
      <c r="J126" s="15"/>
      <c r="K126" s="15"/>
      <c r="L126" s="17"/>
      <c r="M126" s="17"/>
      <c r="N126" s="18" t="str">
        <f t="shared" si="4"/>
        <v/>
      </c>
      <c r="O126" s="15"/>
      <c r="P126" s="15"/>
      <c r="Q126" s="17"/>
      <c r="R126" s="15"/>
      <c r="S126" s="15"/>
      <c r="T126" s="15"/>
      <c r="U126" s="15"/>
      <c r="V126" s="15"/>
      <c r="W126" s="15"/>
      <c r="X126" s="18" t="str">
        <f>IFERROR(VLOOKUP(W126,Lookups!$G$2:$H$83,2,FALSE),"")</f>
        <v/>
      </c>
      <c r="Y126" s="15"/>
      <c r="Z126" s="15"/>
      <c r="AA126" s="15"/>
      <c r="AB126" s="15"/>
      <c r="AC126" s="15"/>
      <c r="AD126" s="15"/>
      <c r="AE126" s="15"/>
      <c r="AF126" s="18" t="str">
        <f t="shared" si="5"/>
        <v/>
      </c>
      <c r="AG126" s="15"/>
      <c r="AH126" s="15"/>
      <c r="AI126" s="15"/>
      <c r="AJ126" s="62" t="str">
        <f>IFERROR(VLOOKUP(AI126,Lookups!$W$3:$X$24,2,FALSE),"")</f>
        <v/>
      </c>
      <c r="AK126" s="15"/>
      <c r="AL126" s="15"/>
      <c r="AM126" s="17"/>
      <c r="AN126" s="17"/>
    </row>
    <row r="127" spans="1:40" x14ac:dyDescent="0.3">
      <c r="A127" s="15"/>
      <c r="B127" s="15"/>
      <c r="C127" s="15"/>
      <c r="D127" s="17"/>
      <c r="E127" s="17"/>
      <c r="F127" s="15"/>
      <c r="G127" s="18" t="str">
        <f>IFERROR(VLOOKUP(F127,Lookups!$D$2:$E$20,2,FALSE),"")</f>
        <v/>
      </c>
      <c r="H127" s="15"/>
      <c r="I127" s="15"/>
      <c r="J127" s="15"/>
      <c r="K127" s="15"/>
      <c r="L127" s="17"/>
      <c r="M127" s="17"/>
      <c r="N127" s="18" t="str">
        <f t="shared" si="4"/>
        <v/>
      </c>
      <c r="O127" s="15"/>
      <c r="P127" s="15"/>
      <c r="Q127" s="17"/>
      <c r="R127" s="15"/>
      <c r="S127" s="15"/>
      <c r="T127" s="15"/>
      <c r="U127" s="15"/>
      <c r="V127" s="15"/>
      <c r="W127" s="15"/>
      <c r="X127" s="18" t="str">
        <f>IFERROR(VLOOKUP(W127,Lookups!$G$2:$H$83,2,FALSE),"")</f>
        <v/>
      </c>
      <c r="Y127" s="15"/>
      <c r="Z127" s="15"/>
      <c r="AA127" s="15"/>
      <c r="AB127" s="15"/>
      <c r="AC127" s="15"/>
      <c r="AD127" s="15"/>
      <c r="AE127" s="15"/>
      <c r="AF127" s="18" t="str">
        <f t="shared" si="5"/>
        <v/>
      </c>
      <c r="AG127" s="15"/>
      <c r="AH127" s="15"/>
      <c r="AI127" s="15"/>
      <c r="AJ127" s="62" t="str">
        <f>IFERROR(VLOOKUP(AI127,Lookups!$W$3:$X$24,2,FALSE),"")</f>
        <v/>
      </c>
      <c r="AK127" s="15"/>
      <c r="AL127" s="15"/>
      <c r="AM127" s="17"/>
      <c r="AN127" s="17"/>
    </row>
    <row r="128" spans="1:40" x14ac:dyDescent="0.3">
      <c r="A128" s="15"/>
      <c r="B128" s="15"/>
      <c r="C128" s="15"/>
      <c r="D128" s="17"/>
      <c r="E128" s="17"/>
      <c r="F128" s="15"/>
      <c r="G128" s="18" t="str">
        <f>IFERROR(VLOOKUP(F128,Lookups!$D$2:$E$20,2,FALSE),"")</f>
        <v/>
      </c>
      <c r="H128" s="15"/>
      <c r="I128" s="15"/>
      <c r="J128" s="15"/>
      <c r="K128" s="15"/>
      <c r="L128" s="17"/>
      <c r="M128" s="17"/>
      <c r="N128" s="18" t="str">
        <f t="shared" si="4"/>
        <v/>
      </c>
      <c r="O128" s="15"/>
      <c r="P128" s="15"/>
      <c r="Q128" s="17"/>
      <c r="R128" s="15"/>
      <c r="S128" s="15"/>
      <c r="T128" s="15"/>
      <c r="U128" s="15"/>
      <c r="V128" s="15"/>
      <c r="W128" s="15"/>
      <c r="X128" s="18" t="str">
        <f>IFERROR(VLOOKUP(W128,Lookups!$G$2:$H$83,2,FALSE),"")</f>
        <v/>
      </c>
      <c r="Y128" s="15"/>
      <c r="Z128" s="15"/>
      <c r="AA128" s="15"/>
      <c r="AB128" s="15"/>
      <c r="AC128" s="15"/>
      <c r="AD128" s="15"/>
      <c r="AE128" s="15"/>
      <c r="AF128" s="18" t="str">
        <f t="shared" si="5"/>
        <v/>
      </c>
      <c r="AG128" s="15"/>
      <c r="AH128" s="15"/>
      <c r="AI128" s="15"/>
      <c r="AJ128" s="62" t="str">
        <f>IFERROR(VLOOKUP(AI128,Lookups!$W$3:$X$24,2,FALSE),"")</f>
        <v/>
      </c>
      <c r="AK128" s="15"/>
      <c r="AL128" s="15"/>
      <c r="AM128" s="17"/>
      <c r="AN128" s="17"/>
    </row>
    <row r="129" spans="1:40" x14ac:dyDescent="0.3">
      <c r="A129" s="15"/>
      <c r="B129" s="15"/>
      <c r="C129" s="15"/>
      <c r="D129" s="17"/>
      <c r="E129" s="17"/>
      <c r="F129" s="15"/>
      <c r="G129" s="18" t="str">
        <f>IFERROR(VLOOKUP(F129,Lookups!$D$2:$E$20,2,FALSE),"")</f>
        <v/>
      </c>
      <c r="H129" s="15"/>
      <c r="I129" s="15"/>
      <c r="J129" s="15"/>
      <c r="K129" s="15"/>
      <c r="L129" s="17"/>
      <c r="M129" s="17"/>
      <c r="N129" s="18" t="str">
        <f t="shared" si="4"/>
        <v/>
      </c>
      <c r="O129" s="15"/>
      <c r="P129" s="15"/>
      <c r="Q129" s="17"/>
      <c r="R129" s="15"/>
      <c r="S129" s="15"/>
      <c r="T129" s="15"/>
      <c r="U129" s="15"/>
      <c r="V129" s="15"/>
      <c r="W129" s="15"/>
      <c r="X129" s="18" t="str">
        <f>IFERROR(VLOOKUP(W129,Lookups!$G$2:$H$83,2,FALSE),"")</f>
        <v/>
      </c>
      <c r="Y129" s="15"/>
      <c r="Z129" s="15"/>
      <c r="AA129" s="15"/>
      <c r="AB129" s="15"/>
      <c r="AC129" s="15"/>
      <c r="AD129" s="15"/>
      <c r="AE129" s="15"/>
      <c r="AF129" s="18" t="str">
        <f t="shared" si="5"/>
        <v/>
      </c>
      <c r="AG129" s="15"/>
      <c r="AH129" s="15"/>
      <c r="AI129" s="15"/>
      <c r="AJ129" s="62" t="str">
        <f>IFERROR(VLOOKUP(AI129,Lookups!$W$3:$X$24,2,FALSE),"")</f>
        <v/>
      </c>
      <c r="AK129" s="15"/>
      <c r="AL129" s="15"/>
      <c r="AM129" s="17"/>
      <c r="AN129" s="17"/>
    </row>
    <row r="130" spans="1:40" x14ac:dyDescent="0.3">
      <c r="A130" s="15"/>
      <c r="B130" s="15"/>
      <c r="C130" s="15"/>
      <c r="D130" s="17"/>
      <c r="E130" s="17"/>
      <c r="F130" s="15"/>
      <c r="G130" s="18" t="str">
        <f>IFERROR(VLOOKUP(F130,Lookups!$D$2:$E$20,2,FALSE),"")</f>
        <v/>
      </c>
      <c r="H130" s="15"/>
      <c r="I130" s="15"/>
      <c r="J130" s="15"/>
      <c r="K130" s="15"/>
      <c r="L130" s="17"/>
      <c r="M130" s="17"/>
      <c r="N130" s="18" t="str">
        <f t="shared" si="4"/>
        <v/>
      </c>
      <c r="O130" s="15"/>
      <c r="P130" s="15"/>
      <c r="Q130" s="17"/>
      <c r="R130" s="15"/>
      <c r="S130" s="15"/>
      <c r="T130" s="15"/>
      <c r="U130" s="15"/>
      <c r="V130" s="15"/>
      <c r="W130" s="15"/>
      <c r="X130" s="18" t="str">
        <f>IFERROR(VLOOKUP(W130,Lookups!$G$2:$H$83,2,FALSE),"")</f>
        <v/>
      </c>
      <c r="Y130" s="15"/>
      <c r="Z130" s="15"/>
      <c r="AA130" s="15"/>
      <c r="AB130" s="15"/>
      <c r="AC130" s="15"/>
      <c r="AD130" s="15"/>
      <c r="AE130" s="15"/>
      <c r="AF130" s="18" t="str">
        <f t="shared" si="5"/>
        <v/>
      </c>
      <c r="AG130" s="15"/>
      <c r="AH130" s="15"/>
      <c r="AI130" s="15"/>
      <c r="AJ130" s="62" t="str">
        <f>IFERROR(VLOOKUP(AI130,Lookups!$W$3:$X$24,2,FALSE),"")</f>
        <v/>
      </c>
      <c r="AK130" s="15"/>
      <c r="AL130" s="15"/>
      <c r="AM130" s="17"/>
      <c r="AN130" s="17"/>
    </row>
    <row r="131" spans="1:40" x14ac:dyDescent="0.3">
      <c r="A131" s="15"/>
      <c r="B131" s="15"/>
      <c r="C131" s="15"/>
      <c r="D131" s="17"/>
      <c r="E131" s="17"/>
      <c r="F131" s="15"/>
      <c r="G131" s="18" t="str">
        <f>IFERROR(VLOOKUP(F131,Lookups!$D$2:$E$20,2,FALSE),"")</f>
        <v/>
      </c>
      <c r="H131" s="15"/>
      <c r="I131" s="15"/>
      <c r="J131" s="15"/>
      <c r="K131" s="15"/>
      <c r="L131" s="17"/>
      <c r="M131" s="17"/>
      <c r="N131" s="18" t="str">
        <f t="shared" si="4"/>
        <v/>
      </c>
      <c r="O131" s="15"/>
      <c r="P131" s="15"/>
      <c r="Q131" s="17"/>
      <c r="R131" s="15"/>
      <c r="S131" s="15"/>
      <c r="T131" s="15"/>
      <c r="U131" s="15"/>
      <c r="V131" s="15"/>
      <c r="W131" s="15"/>
      <c r="X131" s="18" t="str">
        <f>IFERROR(VLOOKUP(W131,Lookups!$G$2:$H$83,2,FALSE),"")</f>
        <v/>
      </c>
      <c r="Y131" s="15"/>
      <c r="Z131" s="15"/>
      <c r="AA131" s="15"/>
      <c r="AB131" s="15"/>
      <c r="AC131" s="15"/>
      <c r="AD131" s="15"/>
      <c r="AE131" s="15"/>
      <c r="AF131" s="18" t="str">
        <f t="shared" si="5"/>
        <v/>
      </c>
      <c r="AG131" s="15"/>
      <c r="AH131" s="15"/>
      <c r="AI131" s="15"/>
      <c r="AJ131" s="62" t="str">
        <f>IFERROR(VLOOKUP(AI131,Lookups!$W$3:$X$24,2,FALSE),"")</f>
        <v/>
      </c>
      <c r="AK131" s="15"/>
      <c r="AL131" s="15"/>
      <c r="AM131" s="17"/>
      <c r="AN131" s="17"/>
    </row>
    <row r="132" spans="1:40" x14ac:dyDescent="0.3">
      <c r="A132" s="15"/>
      <c r="B132" s="15"/>
      <c r="C132" s="15"/>
      <c r="D132" s="17"/>
      <c r="E132" s="17"/>
      <c r="F132" s="15"/>
      <c r="G132" s="18" t="str">
        <f>IFERROR(VLOOKUP(F132,Lookups!$D$2:$E$20,2,FALSE),"")</f>
        <v/>
      </c>
      <c r="H132" s="15"/>
      <c r="I132" s="15"/>
      <c r="J132" s="15"/>
      <c r="K132" s="15"/>
      <c r="L132" s="17"/>
      <c r="M132" s="17"/>
      <c r="N132" s="18" t="str">
        <f t="shared" si="4"/>
        <v/>
      </c>
      <c r="O132" s="15"/>
      <c r="P132" s="15"/>
      <c r="Q132" s="17"/>
      <c r="R132" s="15"/>
      <c r="S132" s="15"/>
      <c r="T132" s="15"/>
      <c r="U132" s="15"/>
      <c r="V132" s="15"/>
      <c r="W132" s="15"/>
      <c r="X132" s="18" t="str">
        <f>IFERROR(VLOOKUP(W132,Lookups!$G$2:$H$83,2,FALSE),"")</f>
        <v/>
      </c>
      <c r="Y132" s="15"/>
      <c r="Z132" s="15"/>
      <c r="AA132" s="15"/>
      <c r="AB132" s="15"/>
      <c r="AC132" s="15"/>
      <c r="AD132" s="15"/>
      <c r="AE132" s="15"/>
      <c r="AF132" s="18" t="str">
        <f t="shared" si="5"/>
        <v/>
      </c>
      <c r="AG132" s="15"/>
      <c r="AH132" s="15"/>
      <c r="AI132" s="15"/>
      <c r="AJ132" s="62" t="str">
        <f>IFERROR(VLOOKUP(AI132,Lookups!$W$3:$X$24,2,FALSE),"")</f>
        <v/>
      </c>
      <c r="AK132" s="15"/>
      <c r="AL132" s="15"/>
      <c r="AM132" s="17"/>
      <c r="AN132" s="17"/>
    </row>
    <row r="133" spans="1:40" x14ac:dyDescent="0.3">
      <c r="A133" s="15"/>
      <c r="B133" s="15"/>
      <c r="C133" s="15"/>
      <c r="D133" s="17"/>
      <c r="E133" s="17"/>
      <c r="F133" s="15"/>
      <c r="G133" s="18" t="str">
        <f>IFERROR(VLOOKUP(F133,Lookups!$D$2:$E$20,2,FALSE),"")</f>
        <v/>
      </c>
      <c r="H133" s="15"/>
      <c r="I133" s="15"/>
      <c r="J133" s="15"/>
      <c r="K133" s="15"/>
      <c r="L133" s="17"/>
      <c r="M133" s="17"/>
      <c r="N133" s="18" t="str">
        <f t="shared" si="4"/>
        <v/>
      </c>
      <c r="O133" s="15"/>
      <c r="P133" s="15"/>
      <c r="Q133" s="17"/>
      <c r="R133" s="15"/>
      <c r="S133" s="15"/>
      <c r="T133" s="15"/>
      <c r="U133" s="15"/>
      <c r="V133" s="15"/>
      <c r="W133" s="15"/>
      <c r="X133" s="18" t="str">
        <f>IFERROR(VLOOKUP(W133,Lookups!$G$2:$H$83,2,FALSE),"")</f>
        <v/>
      </c>
      <c r="Y133" s="15"/>
      <c r="Z133" s="15"/>
      <c r="AA133" s="15"/>
      <c r="AB133" s="15"/>
      <c r="AC133" s="15"/>
      <c r="AD133" s="15"/>
      <c r="AE133" s="15"/>
      <c r="AF133" s="18" t="str">
        <f t="shared" si="5"/>
        <v/>
      </c>
      <c r="AG133" s="15"/>
      <c r="AH133" s="15"/>
      <c r="AI133" s="15"/>
      <c r="AJ133" s="62" t="str">
        <f>IFERROR(VLOOKUP(AI133,Lookups!$W$3:$X$24,2,FALSE),"")</f>
        <v/>
      </c>
      <c r="AK133" s="15"/>
      <c r="AL133" s="15"/>
      <c r="AM133" s="17"/>
      <c r="AN133" s="17"/>
    </row>
    <row r="134" spans="1:40" x14ac:dyDescent="0.3">
      <c r="A134" s="15"/>
      <c r="B134" s="15"/>
      <c r="C134" s="15"/>
      <c r="D134" s="17"/>
      <c r="E134" s="17"/>
      <c r="F134" s="15"/>
      <c r="G134" s="18" t="str">
        <f>IFERROR(VLOOKUP(F134,Lookups!$D$2:$E$20,2,FALSE),"")</f>
        <v/>
      </c>
      <c r="H134" s="15"/>
      <c r="I134" s="15"/>
      <c r="J134" s="15"/>
      <c r="K134" s="15"/>
      <c r="L134" s="17"/>
      <c r="M134" s="17"/>
      <c r="N134" s="18" t="str">
        <f t="shared" si="4"/>
        <v/>
      </c>
      <c r="O134" s="15"/>
      <c r="P134" s="15"/>
      <c r="Q134" s="17"/>
      <c r="R134" s="15"/>
      <c r="S134" s="15"/>
      <c r="T134" s="15"/>
      <c r="U134" s="15"/>
      <c r="V134" s="15"/>
      <c r="W134" s="15"/>
      <c r="X134" s="18" t="str">
        <f>IFERROR(VLOOKUP(W134,Lookups!$G$2:$H$83,2,FALSE),"")</f>
        <v/>
      </c>
      <c r="Y134" s="15"/>
      <c r="Z134" s="15"/>
      <c r="AA134" s="15"/>
      <c r="AB134" s="15"/>
      <c r="AC134" s="15"/>
      <c r="AD134" s="15"/>
      <c r="AE134" s="15"/>
      <c r="AF134" s="18" t="str">
        <f t="shared" si="5"/>
        <v/>
      </c>
      <c r="AG134" s="15"/>
      <c r="AH134" s="15"/>
      <c r="AI134" s="15"/>
      <c r="AJ134" s="62" t="str">
        <f>IFERROR(VLOOKUP(AI134,Lookups!$W$3:$X$24,2,FALSE),"")</f>
        <v/>
      </c>
      <c r="AK134" s="15"/>
      <c r="AL134" s="15"/>
      <c r="AM134" s="17"/>
      <c r="AN134" s="17"/>
    </row>
    <row r="135" spans="1:40" x14ac:dyDescent="0.3">
      <c r="A135" s="15"/>
      <c r="B135" s="15"/>
      <c r="C135" s="15"/>
      <c r="D135" s="17"/>
      <c r="E135" s="17"/>
      <c r="F135" s="15"/>
      <c r="G135" s="18" t="str">
        <f>IFERROR(VLOOKUP(F135,Lookups!$D$2:$E$20,2,FALSE),"")</f>
        <v/>
      </c>
      <c r="H135" s="15"/>
      <c r="I135" s="15"/>
      <c r="J135" s="15"/>
      <c r="K135" s="15"/>
      <c r="L135" s="17"/>
      <c r="M135" s="17"/>
      <c r="N135" s="18" t="str">
        <f t="shared" si="4"/>
        <v/>
      </c>
      <c r="O135" s="15"/>
      <c r="P135" s="15"/>
      <c r="Q135" s="17"/>
      <c r="R135" s="15"/>
      <c r="S135" s="15"/>
      <c r="T135" s="15"/>
      <c r="U135" s="15"/>
      <c r="V135" s="15"/>
      <c r="W135" s="15"/>
      <c r="X135" s="18" t="str">
        <f>IFERROR(VLOOKUP(W135,Lookups!$G$2:$H$83,2,FALSE),"")</f>
        <v/>
      </c>
      <c r="Y135" s="15"/>
      <c r="Z135" s="15"/>
      <c r="AA135" s="15"/>
      <c r="AB135" s="15"/>
      <c r="AC135" s="15"/>
      <c r="AD135" s="15"/>
      <c r="AE135" s="15"/>
      <c r="AF135" s="18" t="str">
        <f t="shared" si="5"/>
        <v/>
      </c>
      <c r="AG135" s="15"/>
      <c r="AH135" s="15"/>
      <c r="AI135" s="15"/>
      <c r="AJ135" s="62" t="str">
        <f>IFERROR(VLOOKUP(AI135,Lookups!$W$3:$X$24,2,FALSE),"")</f>
        <v/>
      </c>
      <c r="AK135" s="15"/>
      <c r="AL135" s="15"/>
      <c r="AM135" s="17"/>
      <c r="AN135" s="17"/>
    </row>
    <row r="136" spans="1:40" x14ac:dyDescent="0.3">
      <c r="A136" s="15"/>
      <c r="B136" s="15"/>
      <c r="C136" s="15"/>
      <c r="D136" s="17"/>
      <c r="E136" s="17"/>
      <c r="F136" s="15"/>
      <c r="G136" s="18" t="str">
        <f>IFERROR(VLOOKUP(F136,Lookups!$D$2:$E$20,2,FALSE),"")</f>
        <v/>
      </c>
      <c r="H136" s="15"/>
      <c r="I136" s="15"/>
      <c r="J136" s="15"/>
      <c r="K136" s="15"/>
      <c r="L136" s="17"/>
      <c r="M136" s="17"/>
      <c r="N136" s="18" t="str">
        <f t="shared" si="4"/>
        <v/>
      </c>
      <c r="O136" s="15"/>
      <c r="P136" s="15"/>
      <c r="Q136" s="17"/>
      <c r="R136" s="15"/>
      <c r="S136" s="15"/>
      <c r="T136" s="15"/>
      <c r="U136" s="15"/>
      <c r="V136" s="15"/>
      <c r="W136" s="15"/>
      <c r="X136" s="18" t="str">
        <f>IFERROR(VLOOKUP(W136,Lookups!$G$2:$H$83,2,FALSE),"")</f>
        <v/>
      </c>
      <c r="Y136" s="15"/>
      <c r="Z136" s="15"/>
      <c r="AA136" s="15"/>
      <c r="AB136" s="15"/>
      <c r="AC136" s="15"/>
      <c r="AD136" s="15"/>
      <c r="AE136" s="15"/>
      <c r="AF136" s="18" t="str">
        <f t="shared" si="5"/>
        <v/>
      </c>
      <c r="AG136" s="15"/>
      <c r="AH136" s="15"/>
      <c r="AI136" s="15"/>
      <c r="AJ136" s="62" t="str">
        <f>IFERROR(VLOOKUP(AI136,Lookups!$W$3:$X$24,2,FALSE),"")</f>
        <v/>
      </c>
      <c r="AK136" s="15"/>
      <c r="AL136" s="15"/>
      <c r="AM136" s="17"/>
      <c r="AN136" s="17"/>
    </row>
    <row r="137" spans="1:40" x14ac:dyDescent="0.3">
      <c r="A137" s="15"/>
      <c r="B137" s="15"/>
      <c r="C137" s="15"/>
      <c r="D137" s="17"/>
      <c r="E137" s="17"/>
      <c r="F137" s="15"/>
      <c r="G137" s="18" t="str">
        <f>IFERROR(VLOOKUP(F137,Lookups!$D$2:$E$20,2,FALSE),"")</f>
        <v/>
      </c>
      <c r="H137" s="15"/>
      <c r="I137" s="15"/>
      <c r="J137" s="15"/>
      <c r="K137" s="15"/>
      <c r="L137" s="17"/>
      <c r="M137" s="17"/>
      <c r="N137" s="18" t="str">
        <f t="shared" si="4"/>
        <v/>
      </c>
      <c r="O137" s="15"/>
      <c r="P137" s="15"/>
      <c r="Q137" s="17"/>
      <c r="R137" s="15"/>
      <c r="S137" s="15"/>
      <c r="T137" s="15"/>
      <c r="U137" s="15"/>
      <c r="V137" s="15"/>
      <c r="W137" s="15"/>
      <c r="X137" s="18" t="str">
        <f>IFERROR(VLOOKUP(W137,Lookups!$G$2:$H$83,2,FALSE),"")</f>
        <v/>
      </c>
      <c r="Y137" s="15"/>
      <c r="Z137" s="15"/>
      <c r="AA137" s="15"/>
      <c r="AB137" s="15"/>
      <c r="AC137" s="15"/>
      <c r="AD137" s="15"/>
      <c r="AE137" s="15"/>
      <c r="AF137" s="18" t="str">
        <f t="shared" si="5"/>
        <v/>
      </c>
      <c r="AG137" s="15"/>
      <c r="AH137" s="15"/>
      <c r="AI137" s="15"/>
      <c r="AJ137" s="62" t="str">
        <f>IFERROR(VLOOKUP(AI137,Lookups!$W$3:$X$24,2,FALSE),"")</f>
        <v/>
      </c>
      <c r="AK137" s="15"/>
      <c r="AL137" s="15"/>
      <c r="AM137" s="17"/>
      <c r="AN137" s="17"/>
    </row>
    <row r="138" spans="1:40" x14ac:dyDescent="0.3">
      <c r="A138" s="15"/>
      <c r="B138" s="15"/>
      <c r="C138" s="15"/>
      <c r="D138" s="17"/>
      <c r="E138" s="17"/>
      <c r="F138" s="15"/>
      <c r="G138" s="18" t="str">
        <f>IFERROR(VLOOKUP(F138,Lookups!$D$2:$E$20,2,FALSE),"")</f>
        <v/>
      </c>
      <c r="H138" s="15"/>
      <c r="I138" s="15"/>
      <c r="J138" s="15"/>
      <c r="K138" s="15"/>
      <c r="L138" s="17"/>
      <c r="M138" s="17"/>
      <c r="N138" s="18" t="str">
        <f t="shared" si="4"/>
        <v/>
      </c>
      <c r="O138" s="15"/>
      <c r="P138" s="15"/>
      <c r="Q138" s="17"/>
      <c r="R138" s="15"/>
      <c r="S138" s="15"/>
      <c r="T138" s="15"/>
      <c r="U138" s="15"/>
      <c r="V138" s="15"/>
      <c r="W138" s="15"/>
      <c r="X138" s="18" t="str">
        <f>IFERROR(VLOOKUP(W138,Lookups!$G$2:$H$83,2,FALSE),"")</f>
        <v/>
      </c>
      <c r="Y138" s="15"/>
      <c r="Z138" s="15"/>
      <c r="AA138" s="15"/>
      <c r="AB138" s="15"/>
      <c r="AC138" s="15"/>
      <c r="AD138" s="15"/>
      <c r="AE138" s="15"/>
      <c r="AF138" s="18" t="str">
        <f t="shared" si="5"/>
        <v/>
      </c>
      <c r="AG138" s="15"/>
      <c r="AH138" s="15"/>
      <c r="AI138" s="15"/>
      <c r="AJ138" s="62" t="str">
        <f>IFERROR(VLOOKUP(AI138,Lookups!$W$3:$X$24,2,FALSE),"")</f>
        <v/>
      </c>
      <c r="AK138" s="15"/>
      <c r="AL138" s="15"/>
      <c r="AM138" s="17"/>
      <c r="AN138" s="17"/>
    </row>
    <row r="139" spans="1:40" x14ac:dyDescent="0.3">
      <c r="A139" s="15"/>
      <c r="B139" s="15"/>
      <c r="C139" s="15"/>
      <c r="D139" s="17"/>
      <c r="E139" s="17"/>
      <c r="F139" s="15"/>
      <c r="G139" s="18" t="str">
        <f>IFERROR(VLOOKUP(F139,Lookups!$D$2:$E$20,2,FALSE),"")</f>
        <v/>
      </c>
      <c r="H139" s="15"/>
      <c r="I139" s="15"/>
      <c r="J139" s="15"/>
      <c r="K139" s="15"/>
      <c r="L139" s="17"/>
      <c r="M139" s="17"/>
      <c r="N139" s="18" t="str">
        <f t="shared" si="4"/>
        <v/>
      </c>
      <c r="O139" s="15"/>
      <c r="P139" s="15"/>
      <c r="Q139" s="17"/>
      <c r="R139" s="15"/>
      <c r="S139" s="15"/>
      <c r="T139" s="15"/>
      <c r="U139" s="15"/>
      <c r="V139" s="15"/>
      <c r="W139" s="15"/>
      <c r="X139" s="18" t="str">
        <f>IFERROR(VLOOKUP(W139,Lookups!$G$2:$H$83,2,FALSE),"")</f>
        <v/>
      </c>
      <c r="Y139" s="15"/>
      <c r="Z139" s="15"/>
      <c r="AA139" s="15"/>
      <c r="AB139" s="15"/>
      <c r="AC139" s="15"/>
      <c r="AD139" s="15"/>
      <c r="AE139" s="15"/>
      <c r="AF139" s="18" t="str">
        <f t="shared" si="5"/>
        <v/>
      </c>
      <c r="AG139" s="15"/>
      <c r="AH139" s="15"/>
      <c r="AI139" s="15"/>
      <c r="AJ139" s="62" t="str">
        <f>IFERROR(VLOOKUP(AI139,Lookups!$W$3:$X$24,2,FALSE),"")</f>
        <v/>
      </c>
      <c r="AK139" s="15"/>
      <c r="AL139" s="15"/>
      <c r="AM139" s="17"/>
      <c r="AN139" s="17"/>
    </row>
    <row r="140" spans="1:40" x14ac:dyDescent="0.3">
      <c r="A140" s="15"/>
      <c r="B140" s="15"/>
      <c r="C140" s="15"/>
      <c r="D140" s="17"/>
      <c r="E140" s="17"/>
      <c r="F140" s="15"/>
      <c r="G140" s="18" t="str">
        <f>IFERROR(VLOOKUP(F140,Lookups!$D$2:$E$20,2,FALSE),"")</f>
        <v/>
      </c>
      <c r="H140" s="15"/>
      <c r="I140" s="15"/>
      <c r="J140" s="15"/>
      <c r="K140" s="15"/>
      <c r="L140" s="17"/>
      <c r="M140" s="17"/>
      <c r="N140" s="18" t="str">
        <f t="shared" si="4"/>
        <v/>
      </c>
      <c r="O140" s="15"/>
      <c r="P140" s="15"/>
      <c r="Q140" s="17"/>
      <c r="R140" s="15"/>
      <c r="S140" s="15"/>
      <c r="T140" s="15"/>
      <c r="U140" s="15"/>
      <c r="V140" s="15"/>
      <c r="W140" s="15"/>
      <c r="X140" s="18" t="str">
        <f>IFERROR(VLOOKUP(W140,Lookups!$G$2:$H$83,2,FALSE),"")</f>
        <v/>
      </c>
      <c r="Y140" s="15"/>
      <c r="Z140" s="15"/>
      <c r="AA140" s="15"/>
      <c r="AB140" s="15"/>
      <c r="AC140" s="15"/>
      <c r="AD140" s="15"/>
      <c r="AE140" s="15"/>
      <c r="AF140" s="18" t="str">
        <f t="shared" si="5"/>
        <v/>
      </c>
      <c r="AG140" s="15"/>
      <c r="AH140" s="15"/>
      <c r="AI140" s="15"/>
      <c r="AJ140" s="62" t="str">
        <f>IFERROR(VLOOKUP(AI140,Lookups!$W$3:$X$24,2,FALSE),"")</f>
        <v/>
      </c>
      <c r="AK140" s="15"/>
      <c r="AL140" s="15"/>
      <c r="AM140" s="17"/>
      <c r="AN140" s="17"/>
    </row>
    <row r="141" spans="1:40" x14ac:dyDescent="0.3">
      <c r="A141" s="15"/>
      <c r="B141" s="15"/>
      <c r="C141" s="15"/>
      <c r="D141" s="17"/>
      <c r="E141" s="17"/>
      <c r="F141" s="15"/>
      <c r="G141" s="18" t="str">
        <f>IFERROR(VLOOKUP(F141,Lookups!$D$2:$E$20,2,FALSE),"")</f>
        <v/>
      </c>
      <c r="H141" s="15"/>
      <c r="I141" s="15"/>
      <c r="J141" s="15"/>
      <c r="K141" s="15"/>
      <c r="L141" s="17"/>
      <c r="M141" s="17"/>
      <c r="N141" s="18" t="str">
        <f t="shared" si="4"/>
        <v/>
      </c>
      <c r="O141" s="15"/>
      <c r="P141" s="15"/>
      <c r="Q141" s="17"/>
      <c r="R141" s="15"/>
      <c r="S141" s="15"/>
      <c r="T141" s="15"/>
      <c r="U141" s="15"/>
      <c r="V141" s="15"/>
      <c r="W141" s="15"/>
      <c r="X141" s="18" t="str">
        <f>IFERROR(VLOOKUP(W141,Lookups!$G$2:$H$83,2,FALSE),"")</f>
        <v/>
      </c>
      <c r="Y141" s="15"/>
      <c r="Z141" s="15"/>
      <c r="AA141" s="15"/>
      <c r="AB141" s="15"/>
      <c r="AC141" s="15"/>
      <c r="AD141" s="15"/>
      <c r="AE141" s="15"/>
      <c r="AF141" s="18" t="str">
        <f t="shared" si="5"/>
        <v/>
      </c>
      <c r="AG141" s="15"/>
      <c r="AH141" s="15"/>
      <c r="AI141" s="15"/>
      <c r="AJ141" s="62" t="str">
        <f>IFERROR(VLOOKUP(AI141,Lookups!$W$3:$X$24,2,FALSE),"")</f>
        <v/>
      </c>
      <c r="AK141" s="15"/>
      <c r="AL141" s="15"/>
      <c r="AM141" s="17"/>
      <c r="AN141" s="17"/>
    </row>
    <row r="142" spans="1:40" x14ac:dyDescent="0.3">
      <c r="A142" s="15"/>
      <c r="B142" s="15"/>
      <c r="C142" s="15"/>
      <c r="D142" s="17"/>
      <c r="E142" s="17"/>
      <c r="F142" s="15"/>
      <c r="G142" s="18" t="str">
        <f>IFERROR(VLOOKUP(F142,Lookups!$D$2:$E$20,2,FALSE),"")</f>
        <v/>
      </c>
      <c r="H142" s="15"/>
      <c r="I142" s="15"/>
      <c r="J142" s="15"/>
      <c r="K142" s="15"/>
      <c r="L142" s="17"/>
      <c r="M142" s="17"/>
      <c r="N142" s="18" t="str">
        <f t="shared" si="4"/>
        <v/>
      </c>
      <c r="O142" s="15"/>
      <c r="P142" s="15"/>
      <c r="Q142" s="17"/>
      <c r="R142" s="15"/>
      <c r="S142" s="15"/>
      <c r="T142" s="15"/>
      <c r="U142" s="15"/>
      <c r="V142" s="15"/>
      <c r="W142" s="15"/>
      <c r="X142" s="18" t="str">
        <f>IFERROR(VLOOKUP(W142,Lookups!$G$2:$H$83,2,FALSE),"")</f>
        <v/>
      </c>
      <c r="Y142" s="15"/>
      <c r="Z142" s="15"/>
      <c r="AA142" s="15"/>
      <c r="AB142" s="15"/>
      <c r="AC142" s="15"/>
      <c r="AD142" s="15"/>
      <c r="AE142" s="15"/>
      <c r="AF142" s="18" t="str">
        <f t="shared" si="5"/>
        <v/>
      </c>
      <c r="AG142" s="15"/>
      <c r="AH142" s="15"/>
      <c r="AI142" s="15"/>
      <c r="AJ142" s="62" t="str">
        <f>IFERROR(VLOOKUP(AI142,Lookups!$W$3:$X$24,2,FALSE),"")</f>
        <v/>
      </c>
      <c r="AK142" s="15"/>
      <c r="AL142" s="15"/>
      <c r="AM142" s="17"/>
      <c r="AN142" s="17"/>
    </row>
    <row r="143" spans="1:40" x14ac:dyDescent="0.3">
      <c r="A143" s="15"/>
      <c r="B143" s="15"/>
      <c r="C143" s="15"/>
      <c r="D143" s="17"/>
      <c r="E143" s="17"/>
      <c r="F143" s="15"/>
      <c r="G143" s="18" t="str">
        <f>IFERROR(VLOOKUP(F143,Lookups!$D$2:$E$20,2,FALSE),"")</f>
        <v/>
      </c>
      <c r="H143" s="15"/>
      <c r="I143" s="15"/>
      <c r="J143" s="15"/>
      <c r="K143" s="15"/>
      <c r="L143" s="17"/>
      <c r="M143" s="17"/>
      <c r="N143" s="18" t="str">
        <f t="shared" si="4"/>
        <v/>
      </c>
      <c r="O143" s="15"/>
      <c r="P143" s="15"/>
      <c r="Q143" s="17"/>
      <c r="R143" s="15"/>
      <c r="S143" s="15"/>
      <c r="T143" s="15"/>
      <c r="U143" s="15"/>
      <c r="V143" s="15"/>
      <c r="W143" s="15"/>
      <c r="X143" s="18" t="str">
        <f>IFERROR(VLOOKUP(W143,Lookups!$G$2:$H$83,2,FALSE),"")</f>
        <v/>
      </c>
      <c r="Y143" s="15"/>
      <c r="Z143" s="15"/>
      <c r="AA143" s="15"/>
      <c r="AB143" s="15"/>
      <c r="AC143" s="15"/>
      <c r="AD143" s="15"/>
      <c r="AE143" s="15"/>
      <c r="AF143" s="18" t="str">
        <f t="shared" si="5"/>
        <v/>
      </c>
      <c r="AG143" s="15"/>
      <c r="AH143" s="15"/>
      <c r="AI143" s="15"/>
      <c r="AJ143" s="62" t="str">
        <f>IFERROR(VLOOKUP(AI143,Lookups!$W$3:$X$24,2,FALSE),"")</f>
        <v/>
      </c>
      <c r="AK143" s="15"/>
      <c r="AL143" s="15"/>
      <c r="AM143" s="17"/>
      <c r="AN143" s="17"/>
    </row>
    <row r="144" spans="1:40" x14ac:dyDescent="0.3">
      <c r="A144" s="15"/>
      <c r="B144" s="15"/>
      <c r="C144" s="15"/>
      <c r="D144" s="17"/>
      <c r="E144" s="17"/>
      <c r="F144" s="15"/>
      <c r="G144" s="18" t="str">
        <f>IFERROR(VLOOKUP(F144,Lookups!$D$2:$E$20,2,FALSE),"")</f>
        <v/>
      </c>
      <c r="H144" s="15"/>
      <c r="I144" s="15"/>
      <c r="J144" s="15"/>
      <c r="K144" s="15"/>
      <c r="L144" s="17"/>
      <c r="M144" s="17"/>
      <c r="N144" s="18" t="str">
        <f t="shared" si="4"/>
        <v/>
      </c>
      <c r="O144" s="15"/>
      <c r="P144" s="15"/>
      <c r="Q144" s="17"/>
      <c r="R144" s="15"/>
      <c r="S144" s="15"/>
      <c r="T144" s="15"/>
      <c r="U144" s="15"/>
      <c r="V144" s="15"/>
      <c r="W144" s="15"/>
      <c r="X144" s="18" t="str">
        <f>IFERROR(VLOOKUP(W144,Lookups!$G$2:$H$83,2,FALSE),"")</f>
        <v/>
      </c>
      <c r="Y144" s="15"/>
      <c r="Z144" s="15"/>
      <c r="AA144" s="15"/>
      <c r="AB144" s="15"/>
      <c r="AC144" s="15"/>
      <c r="AD144" s="15"/>
      <c r="AE144" s="15"/>
      <c r="AF144" s="18" t="str">
        <f t="shared" si="5"/>
        <v/>
      </c>
      <c r="AG144" s="15"/>
      <c r="AH144" s="15"/>
      <c r="AI144" s="15"/>
      <c r="AJ144" s="62" t="str">
        <f>IFERROR(VLOOKUP(AI144,Lookups!$W$3:$X$24,2,FALSE),"")</f>
        <v/>
      </c>
      <c r="AK144" s="15"/>
      <c r="AL144" s="15"/>
      <c r="AM144" s="17"/>
      <c r="AN144" s="17"/>
    </row>
    <row r="145" spans="1:40" x14ac:dyDescent="0.3">
      <c r="A145" s="15"/>
      <c r="B145" s="15"/>
      <c r="C145" s="15"/>
      <c r="D145" s="17"/>
      <c r="E145" s="17"/>
      <c r="F145" s="15"/>
      <c r="G145" s="18" t="str">
        <f>IFERROR(VLOOKUP(F145,Lookups!$D$2:$E$20,2,FALSE),"")</f>
        <v/>
      </c>
      <c r="H145" s="15"/>
      <c r="I145" s="15"/>
      <c r="J145" s="15"/>
      <c r="K145" s="15"/>
      <c r="L145" s="17"/>
      <c r="M145" s="17"/>
      <c r="N145" s="18" t="str">
        <f t="shared" si="4"/>
        <v/>
      </c>
      <c r="O145" s="15"/>
      <c r="P145" s="15"/>
      <c r="Q145" s="17"/>
      <c r="R145" s="15"/>
      <c r="S145" s="15"/>
      <c r="T145" s="15"/>
      <c r="U145" s="15"/>
      <c r="V145" s="15"/>
      <c r="W145" s="15"/>
      <c r="X145" s="18" t="str">
        <f>IFERROR(VLOOKUP(W145,Lookups!$G$2:$H$83,2,FALSE),"")</f>
        <v/>
      </c>
      <c r="Y145" s="15"/>
      <c r="Z145" s="15"/>
      <c r="AA145" s="15"/>
      <c r="AB145" s="15"/>
      <c r="AC145" s="15"/>
      <c r="AD145" s="15"/>
      <c r="AE145" s="15"/>
      <c r="AF145" s="18" t="str">
        <f t="shared" si="5"/>
        <v/>
      </c>
      <c r="AG145" s="15"/>
      <c r="AH145" s="15"/>
      <c r="AI145" s="15"/>
      <c r="AJ145" s="62" t="str">
        <f>IFERROR(VLOOKUP(AI145,Lookups!$W$3:$X$24,2,FALSE),"")</f>
        <v/>
      </c>
      <c r="AK145" s="15"/>
      <c r="AL145" s="15"/>
      <c r="AM145" s="17"/>
      <c r="AN145" s="17"/>
    </row>
    <row r="146" spans="1:40" x14ac:dyDescent="0.3">
      <c r="A146" s="15"/>
      <c r="B146" s="15"/>
      <c r="C146" s="15"/>
      <c r="D146" s="17"/>
      <c r="E146" s="17"/>
      <c r="F146" s="15"/>
      <c r="G146" s="18" t="str">
        <f>IFERROR(VLOOKUP(F146,Lookups!$D$2:$E$20,2,FALSE),"")</f>
        <v/>
      </c>
      <c r="H146" s="15"/>
      <c r="I146" s="15"/>
      <c r="J146" s="15"/>
      <c r="K146" s="15"/>
      <c r="L146" s="17"/>
      <c r="M146" s="17"/>
      <c r="N146" s="18" t="str">
        <f t="shared" si="4"/>
        <v/>
      </c>
      <c r="O146" s="15"/>
      <c r="P146" s="15"/>
      <c r="Q146" s="17"/>
      <c r="R146" s="15"/>
      <c r="S146" s="15"/>
      <c r="T146" s="15"/>
      <c r="U146" s="15"/>
      <c r="V146" s="15"/>
      <c r="W146" s="15"/>
      <c r="X146" s="18" t="str">
        <f>IFERROR(VLOOKUP(W146,Lookups!$G$2:$H$83,2,FALSE),"")</f>
        <v/>
      </c>
      <c r="Y146" s="15"/>
      <c r="Z146" s="15"/>
      <c r="AA146" s="15"/>
      <c r="AB146" s="15"/>
      <c r="AC146" s="15"/>
      <c r="AD146" s="15"/>
      <c r="AE146" s="15"/>
      <c r="AF146" s="18" t="str">
        <f t="shared" si="5"/>
        <v/>
      </c>
      <c r="AG146" s="15"/>
      <c r="AH146" s="15"/>
      <c r="AI146" s="15"/>
      <c r="AJ146" s="62" t="str">
        <f>IFERROR(VLOOKUP(AI146,Lookups!$W$3:$X$24,2,FALSE),"")</f>
        <v/>
      </c>
      <c r="AK146" s="15"/>
      <c r="AL146" s="15"/>
      <c r="AM146" s="17"/>
      <c r="AN146" s="17"/>
    </row>
    <row r="147" spans="1:40" x14ac:dyDescent="0.3">
      <c r="A147" s="15"/>
      <c r="B147" s="15"/>
      <c r="C147" s="15"/>
      <c r="D147" s="17"/>
      <c r="E147" s="17"/>
      <c r="F147" s="15"/>
      <c r="G147" s="18" t="str">
        <f>IFERROR(VLOOKUP(F147,Lookups!$D$2:$E$20,2,FALSE),"")</f>
        <v/>
      </c>
      <c r="H147" s="15"/>
      <c r="I147" s="15"/>
      <c r="J147" s="15"/>
      <c r="K147" s="15"/>
      <c r="L147" s="17"/>
      <c r="M147" s="17"/>
      <c r="N147" s="18" t="str">
        <f t="shared" si="4"/>
        <v/>
      </c>
      <c r="O147" s="15"/>
      <c r="P147" s="15"/>
      <c r="Q147" s="17"/>
      <c r="R147" s="15"/>
      <c r="S147" s="15"/>
      <c r="T147" s="15"/>
      <c r="U147" s="15"/>
      <c r="V147" s="15"/>
      <c r="W147" s="15"/>
      <c r="X147" s="18" t="str">
        <f>IFERROR(VLOOKUP(W147,Lookups!$G$2:$H$83,2,FALSE),"")</f>
        <v/>
      </c>
      <c r="Y147" s="15"/>
      <c r="Z147" s="15"/>
      <c r="AA147" s="15"/>
      <c r="AB147" s="15"/>
      <c r="AC147" s="15"/>
      <c r="AD147" s="15"/>
      <c r="AE147" s="15"/>
      <c r="AF147" s="18" t="str">
        <f t="shared" si="5"/>
        <v/>
      </c>
      <c r="AG147" s="15"/>
      <c r="AH147" s="15"/>
      <c r="AI147" s="15"/>
      <c r="AJ147" s="62" t="str">
        <f>IFERROR(VLOOKUP(AI147,Lookups!$W$3:$X$24,2,FALSE),"")</f>
        <v/>
      </c>
      <c r="AK147" s="15"/>
      <c r="AL147" s="15"/>
      <c r="AM147" s="17"/>
      <c r="AN147" s="17"/>
    </row>
    <row r="148" spans="1:40" x14ac:dyDescent="0.3">
      <c r="A148" s="15"/>
      <c r="B148" s="15"/>
      <c r="C148" s="15"/>
      <c r="D148" s="17"/>
      <c r="E148" s="17"/>
      <c r="F148" s="15"/>
      <c r="G148" s="18" t="str">
        <f>IFERROR(VLOOKUP(F148,Lookups!$D$2:$E$20,2,FALSE),"")</f>
        <v/>
      </c>
      <c r="H148" s="15"/>
      <c r="I148" s="15"/>
      <c r="J148" s="15"/>
      <c r="K148" s="15"/>
      <c r="L148" s="17"/>
      <c r="M148" s="17"/>
      <c r="N148" s="18" t="str">
        <f t="shared" si="4"/>
        <v/>
      </c>
      <c r="O148" s="15"/>
      <c r="P148" s="15"/>
      <c r="Q148" s="17"/>
      <c r="R148" s="15"/>
      <c r="S148" s="15"/>
      <c r="T148" s="15"/>
      <c r="U148" s="15"/>
      <c r="V148" s="15"/>
      <c r="W148" s="15"/>
      <c r="X148" s="18" t="str">
        <f>IFERROR(VLOOKUP(W148,Lookups!$G$2:$H$83,2,FALSE),"")</f>
        <v/>
      </c>
      <c r="Y148" s="15"/>
      <c r="Z148" s="15"/>
      <c r="AA148" s="15"/>
      <c r="AB148" s="15"/>
      <c r="AC148" s="15"/>
      <c r="AD148" s="15"/>
      <c r="AE148" s="15"/>
      <c r="AF148" s="18" t="str">
        <f t="shared" si="5"/>
        <v/>
      </c>
      <c r="AG148" s="15"/>
      <c r="AH148" s="15"/>
      <c r="AI148" s="15"/>
      <c r="AJ148" s="62" t="str">
        <f>IFERROR(VLOOKUP(AI148,Lookups!$W$3:$X$24,2,FALSE),"")</f>
        <v/>
      </c>
      <c r="AK148" s="15"/>
      <c r="AL148" s="15"/>
      <c r="AM148" s="17"/>
      <c r="AN148" s="17"/>
    </row>
    <row r="149" spans="1:40" x14ac:dyDescent="0.3">
      <c r="A149" s="15"/>
      <c r="B149" s="15"/>
      <c r="C149" s="15"/>
      <c r="D149" s="17"/>
      <c r="E149" s="17"/>
      <c r="F149" s="15"/>
      <c r="G149" s="18" t="str">
        <f>IFERROR(VLOOKUP(F149,Lookups!$D$2:$E$20,2,FALSE),"")</f>
        <v/>
      </c>
      <c r="H149" s="15"/>
      <c r="I149" s="15"/>
      <c r="J149" s="15"/>
      <c r="K149" s="15"/>
      <c r="L149" s="17"/>
      <c r="M149" s="17"/>
      <c r="N149" s="18" t="str">
        <f t="shared" si="4"/>
        <v/>
      </c>
      <c r="O149" s="15"/>
      <c r="P149" s="15"/>
      <c r="Q149" s="17"/>
      <c r="R149" s="15"/>
      <c r="S149" s="15"/>
      <c r="T149" s="15"/>
      <c r="U149" s="15"/>
      <c r="V149" s="15"/>
      <c r="W149" s="15"/>
      <c r="X149" s="18" t="str">
        <f>IFERROR(VLOOKUP(W149,Lookups!$G$2:$H$83,2,FALSE),"")</f>
        <v/>
      </c>
      <c r="Y149" s="15"/>
      <c r="Z149" s="15"/>
      <c r="AA149" s="15"/>
      <c r="AB149" s="15"/>
      <c r="AC149" s="15"/>
      <c r="AD149" s="15"/>
      <c r="AE149" s="15"/>
      <c r="AF149" s="18" t="str">
        <f t="shared" si="5"/>
        <v/>
      </c>
      <c r="AG149" s="15"/>
      <c r="AH149" s="15"/>
      <c r="AI149" s="15"/>
      <c r="AJ149" s="62" t="str">
        <f>IFERROR(VLOOKUP(AI149,Lookups!$W$3:$X$24,2,FALSE),"")</f>
        <v/>
      </c>
      <c r="AK149" s="15"/>
      <c r="AL149" s="15"/>
      <c r="AM149" s="17"/>
      <c r="AN149" s="17"/>
    </row>
    <row r="150" spans="1:40" x14ac:dyDescent="0.3">
      <c r="A150" s="15"/>
      <c r="B150" s="15"/>
      <c r="C150" s="15"/>
      <c r="D150" s="17"/>
      <c r="E150" s="17"/>
      <c r="F150" s="15"/>
      <c r="G150" s="18" t="str">
        <f>IFERROR(VLOOKUP(F150,Lookups!$D$2:$E$20,2,FALSE),"")</f>
        <v/>
      </c>
      <c r="H150" s="15"/>
      <c r="I150" s="15"/>
      <c r="J150" s="15"/>
      <c r="K150" s="15"/>
      <c r="L150" s="17"/>
      <c r="M150" s="17"/>
      <c r="N150" s="18" t="str">
        <f t="shared" si="4"/>
        <v/>
      </c>
      <c r="O150" s="15"/>
      <c r="P150" s="15"/>
      <c r="Q150" s="17"/>
      <c r="R150" s="15"/>
      <c r="S150" s="15"/>
      <c r="T150" s="15"/>
      <c r="U150" s="15"/>
      <c r="V150" s="15"/>
      <c r="W150" s="15"/>
      <c r="X150" s="18" t="str">
        <f>IFERROR(VLOOKUP(W150,Lookups!$G$2:$H$83,2,FALSE),"")</f>
        <v/>
      </c>
      <c r="Y150" s="15"/>
      <c r="Z150" s="15"/>
      <c r="AA150" s="15"/>
      <c r="AB150" s="15"/>
      <c r="AC150" s="15"/>
      <c r="AD150" s="15"/>
      <c r="AE150" s="15"/>
      <c r="AF150" s="18" t="str">
        <f t="shared" si="5"/>
        <v/>
      </c>
      <c r="AG150" s="15"/>
      <c r="AH150" s="15"/>
      <c r="AI150" s="15"/>
      <c r="AJ150" s="62" t="str">
        <f>IFERROR(VLOOKUP(AI150,Lookups!$W$3:$X$24,2,FALSE),"")</f>
        <v/>
      </c>
      <c r="AK150" s="15"/>
      <c r="AL150" s="15"/>
      <c r="AM150" s="17"/>
      <c r="AN150" s="17"/>
    </row>
    <row r="151" spans="1:40" x14ac:dyDescent="0.3">
      <c r="A151" s="15"/>
      <c r="B151" s="15"/>
      <c r="C151" s="15"/>
      <c r="D151" s="17"/>
      <c r="E151" s="17"/>
      <c r="F151" s="15"/>
      <c r="G151" s="18" t="str">
        <f>IFERROR(VLOOKUP(F151,Lookups!$D$2:$E$20,2,FALSE),"")</f>
        <v/>
      </c>
      <c r="H151" s="15"/>
      <c r="I151" s="15"/>
      <c r="J151" s="15"/>
      <c r="K151" s="15"/>
      <c r="L151" s="17"/>
      <c r="M151" s="17"/>
      <c r="N151" s="18" t="str">
        <f t="shared" si="4"/>
        <v/>
      </c>
      <c r="O151" s="15"/>
      <c r="P151" s="15"/>
      <c r="Q151" s="17"/>
      <c r="R151" s="15"/>
      <c r="S151" s="15"/>
      <c r="T151" s="15"/>
      <c r="U151" s="15"/>
      <c r="V151" s="15"/>
      <c r="W151" s="15"/>
      <c r="X151" s="18" t="str">
        <f>IFERROR(VLOOKUP(W151,Lookups!$G$2:$H$83,2,FALSE),"")</f>
        <v/>
      </c>
      <c r="Y151" s="15"/>
      <c r="Z151" s="15"/>
      <c r="AA151" s="15"/>
      <c r="AB151" s="15"/>
      <c r="AC151" s="15"/>
      <c r="AD151" s="15"/>
      <c r="AE151" s="15"/>
      <c r="AF151" s="18" t="str">
        <f t="shared" si="5"/>
        <v/>
      </c>
      <c r="AG151" s="15"/>
      <c r="AH151" s="15"/>
      <c r="AI151" s="15"/>
      <c r="AJ151" s="62" t="str">
        <f>IFERROR(VLOOKUP(AI151,Lookups!$W$3:$X$24,2,FALSE),"")</f>
        <v/>
      </c>
      <c r="AK151" s="15"/>
      <c r="AL151" s="15"/>
      <c r="AM151" s="17"/>
      <c r="AN151" s="17"/>
    </row>
    <row r="152" spans="1:40" x14ac:dyDescent="0.3">
      <c r="A152" s="15"/>
      <c r="B152" s="15"/>
      <c r="C152" s="15"/>
      <c r="D152" s="17"/>
      <c r="E152" s="17"/>
      <c r="F152" s="15"/>
      <c r="G152" s="18" t="str">
        <f>IFERROR(VLOOKUP(F152,Lookups!$D$2:$E$20,2,FALSE),"")</f>
        <v/>
      </c>
      <c r="H152" s="15"/>
      <c r="I152" s="15"/>
      <c r="J152" s="15"/>
      <c r="K152" s="15"/>
      <c r="L152" s="17"/>
      <c r="M152" s="17"/>
      <c r="N152" s="18" t="str">
        <f t="shared" si="4"/>
        <v/>
      </c>
      <c r="O152" s="15"/>
      <c r="P152" s="15"/>
      <c r="Q152" s="17"/>
      <c r="R152" s="15"/>
      <c r="S152" s="15"/>
      <c r="T152" s="15"/>
      <c r="U152" s="15"/>
      <c r="V152" s="15"/>
      <c r="W152" s="15"/>
      <c r="X152" s="18" t="str">
        <f>IFERROR(VLOOKUP(W152,Lookups!$G$2:$H$83,2,FALSE),"")</f>
        <v/>
      </c>
      <c r="Y152" s="15"/>
      <c r="Z152" s="15"/>
      <c r="AA152" s="15"/>
      <c r="AB152" s="15"/>
      <c r="AC152" s="15"/>
      <c r="AD152" s="15"/>
      <c r="AE152" s="15"/>
      <c r="AF152" s="18" t="str">
        <f t="shared" si="5"/>
        <v/>
      </c>
      <c r="AG152" s="15"/>
      <c r="AH152" s="15"/>
      <c r="AI152" s="15"/>
      <c r="AJ152" s="62" t="str">
        <f>IFERROR(VLOOKUP(AI152,Lookups!$W$3:$X$24,2,FALSE),"")</f>
        <v/>
      </c>
      <c r="AK152" s="15"/>
      <c r="AL152" s="15"/>
      <c r="AM152" s="17"/>
      <c r="AN152" s="17"/>
    </row>
    <row r="153" spans="1:40" x14ac:dyDescent="0.3">
      <c r="A153" s="15"/>
      <c r="B153" s="15"/>
      <c r="C153" s="15"/>
      <c r="D153" s="17"/>
      <c r="E153" s="17"/>
      <c r="F153" s="15"/>
      <c r="G153" s="18" t="str">
        <f>IFERROR(VLOOKUP(F153,Lookups!$D$2:$E$20,2,FALSE),"")</f>
        <v/>
      </c>
      <c r="H153" s="15"/>
      <c r="I153" s="15"/>
      <c r="J153" s="15"/>
      <c r="K153" s="15"/>
      <c r="L153" s="17"/>
      <c r="M153" s="17"/>
      <c r="N153" s="18" t="str">
        <f t="shared" si="4"/>
        <v/>
      </c>
      <c r="O153" s="15"/>
      <c r="P153" s="15"/>
      <c r="Q153" s="17"/>
      <c r="R153" s="15"/>
      <c r="S153" s="15"/>
      <c r="T153" s="15"/>
      <c r="U153" s="15"/>
      <c r="V153" s="15"/>
      <c r="W153" s="15"/>
      <c r="X153" s="18" t="str">
        <f>IFERROR(VLOOKUP(W153,Lookups!$G$2:$H$83,2,FALSE),"")</f>
        <v/>
      </c>
      <c r="Y153" s="15"/>
      <c r="Z153" s="15"/>
      <c r="AA153" s="15"/>
      <c r="AB153" s="15"/>
      <c r="AC153" s="15"/>
      <c r="AD153" s="15"/>
      <c r="AE153" s="15"/>
      <c r="AF153" s="18" t="str">
        <f t="shared" si="5"/>
        <v/>
      </c>
      <c r="AG153" s="15"/>
      <c r="AH153" s="15"/>
      <c r="AI153" s="15"/>
      <c r="AJ153" s="62" t="str">
        <f>IFERROR(VLOOKUP(AI153,Lookups!$W$3:$X$24,2,FALSE),"")</f>
        <v/>
      </c>
      <c r="AK153" s="15"/>
      <c r="AL153" s="15"/>
      <c r="AM153" s="17"/>
      <c r="AN153" s="17"/>
    </row>
    <row r="154" spans="1:40" x14ac:dyDescent="0.3">
      <c r="A154" s="15"/>
      <c r="B154" s="15"/>
      <c r="C154" s="15"/>
      <c r="D154" s="17"/>
      <c r="E154" s="17"/>
      <c r="F154" s="15"/>
      <c r="G154" s="18" t="str">
        <f>IFERROR(VLOOKUP(F154,Lookups!$D$2:$E$20,2,FALSE),"")</f>
        <v/>
      </c>
      <c r="H154" s="15"/>
      <c r="I154" s="15"/>
      <c r="J154" s="15"/>
      <c r="K154" s="15"/>
      <c r="L154" s="17"/>
      <c r="M154" s="17"/>
      <c r="N154" s="18" t="str">
        <f t="shared" si="4"/>
        <v/>
      </c>
      <c r="O154" s="15"/>
      <c r="P154" s="15"/>
      <c r="Q154" s="17"/>
      <c r="R154" s="15"/>
      <c r="S154" s="15"/>
      <c r="T154" s="15"/>
      <c r="U154" s="15"/>
      <c r="V154" s="15"/>
      <c r="W154" s="15"/>
      <c r="X154" s="18" t="str">
        <f>IFERROR(VLOOKUP(W154,Lookups!$G$2:$H$83,2,FALSE),"")</f>
        <v/>
      </c>
      <c r="Y154" s="15"/>
      <c r="Z154" s="15"/>
      <c r="AA154" s="15"/>
      <c r="AB154" s="15"/>
      <c r="AC154" s="15"/>
      <c r="AD154" s="15"/>
      <c r="AE154" s="15"/>
      <c r="AF154" s="18" t="str">
        <f t="shared" si="5"/>
        <v/>
      </c>
      <c r="AG154" s="15"/>
      <c r="AH154" s="15"/>
      <c r="AI154" s="15"/>
      <c r="AJ154" s="62" t="str">
        <f>IFERROR(VLOOKUP(AI154,Lookups!$W$3:$X$24,2,FALSE),"")</f>
        <v/>
      </c>
      <c r="AK154" s="15"/>
      <c r="AL154" s="15"/>
      <c r="AM154" s="17"/>
      <c r="AN154" s="17"/>
    </row>
    <row r="155" spans="1:40" x14ac:dyDescent="0.3">
      <c r="A155" s="15"/>
      <c r="B155" s="15"/>
      <c r="C155" s="15"/>
      <c r="D155" s="17"/>
      <c r="E155" s="17"/>
      <c r="F155" s="15"/>
      <c r="G155" s="18" t="str">
        <f>IFERROR(VLOOKUP(F155,Lookups!$D$2:$E$20,2,FALSE),"")</f>
        <v/>
      </c>
      <c r="H155" s="15"/>
      <c r="I155" s="15"/>
      <c r="J155" s="15"/>
      <c r="K155" s="15"/>
      <c r="L155" s="17"/>
      <c r="M155" s="17"/>
      <c r="N155" s="18" t="str">
        <f t="shared" si="4"/>
        <v/>
      </c>
      <c r="O155" s="15"/>
      <c r="P155" s="15"/>
      <c r="Q155" s="17"/>
      <c r="R155" s="15"/>
      <c r="S155" s="15"/>
      <c r="T155" s="15"/>
      <c r="U155" s="15"/>
      <c r="V155" s="15"/>
      <c r="W155" s="15"/>
      <c r="X155" s="18" t="str">
        <f>IFERROR(VLOOKUP(W155,Lookups!$G$2:$H$83,2,FALSE),"")</f>
        <v/>
      </c>
      <c r="Y155" s="15"/>
      <c r="Z155" s="15"/>
      <c r="AA155" s="15"/>
      <c r="AB155" s="15"/>
      <c r="AC155" s="15"/>
      <c r="AD155" s="15"/>
      <c r="AE155" s="15"/>
      <c r="AF155" s="18" t="str">
        <f t="shared" si="5"/>
        <v/>
      </c>
      <c r="AG155" s="15"/>
      <c r="AH155" s="15"/>
      <c r="AI155" s="15"/>
      <c r="AJ155" s="62" t="str">
        <f>IFERROR(VLOOKUP(AI155,Lookups!$W$3:$X$24,2,FALSE),"")</f>
        <v/>
      </c>
      <c r="AK155" s="15"/>
      <c r="AL155" s="15"/>
      <c r="AM155" s="17"/>
      <c r="AN155" s="17"/>
    </row>
    <row r="156" spans="1:40" x14ac:dyDescent="0.3">
      <c r="A156" s="15"/>
      <c r="B156" s="15"/>
      <c r="C156" s="15"/>
      <c r="D156" s="17"/>
      <c r="E156" s="17"/>
      <c r="F156" s="15"/>
      <c r="G156" s="18" t="str">
        <f>IFERROR(VLOOKUP(F156,Lookups!$D$2:$E$20,2,FALSE),"")</f>
        <v/>
      </c>
      <c r="H156" s="15"/>
      <c r="I156" s="15"/>
      <c r="J156" s="15"/>
      <c r="K156" s="15"/>
      <c r="L156" s="17"/>
      <c r="M156" s="17"/>
      <c r="N156" s="18" t="str">
        <f t="shared" si="4"/>
        <v/>
      </c>
      <c r="O156" s="15"/>
      <c r="P156" s="15"/>
      <c r="Q156" s="17"/>
      <c r="R156" s="15"/>
      <c r="S156" s="15"/>
      <c r="T156" s="15"/>
      <c r="U156" s="15"/>
      <c r="V156" s="15"/>
      <c r="W156" s="15"/>
      <c r="X156" s="18" t="str">
        <f>IFERROR(VLOOKUP(W156,Lookups!$G$2:$H$83,2,FALSE),"")</f>
        <v/>
      </c>
      <c r="Y156" s="15"/>
      <c r="Z156" s="15"/>
      <c r="AA156" s="15"/>
      <c r="AB156" s="15"/>
      <c r="AC156" s="15"/>
      <c r="AD156" s="15"/>
      <c r="AE156" s="15"/>
      <c r="AF156" s="18" t="str">
        <f t="shared" si="5"/>
        <v/>
      </c>
      <c r="AG156" s="15"/>
      <c r="AH156" s="15"/>
      <c r="AI156" s="15"/>
      <c r="AJ156" s="62" t="str">
        <f>IFERROR(VLOOKUP(AI156,Lookups!$W$3:$X$24,2,FALSE),"")</f>
        <v/>
      </c>
      <c r="AK156" s="15"/>
      <c r="AL156" s="15"/>
      <c r="AM156" s="17"/>
      <c r="AN156" s="17"/>
    </row>
    <row r="157" spans="1:40" x14ac:dyDescent="0.3">
      <c r="A157" s="15"/>
      <c r="B157" s="15"/>
      <c r="C157" s="15"/>
      <c r="D157" s="17"/>
      <c r="E157" s="17"/>
      <c r="F157" s="15"/>
      <c r="G157" s="18" t="str">
        <f>IFERROR(VLOOKUP(F157,Lookups!$D$2:$E$20,2,FALSE),"")</f>
        <v/>
      </c>
      <c r="H157" s="15"/>
      <c r="I157" s="15"/>
      <c r="J157" s="15"/>
      <c r="K157" s="15"/>
      <c r="L157" s="17"/>
      <c r="M157" s="17"/>
      <c r="N157" s="18" t="str">
        <f t="shared" si="4"/>
        <v/>
      </c>
      <c r="O157" s="15"/>
      <c r="P157" s="15"/>
      <c r="Q157" s="17"/>
      <c r="R157" s="15"/>
      <c r="S157" s="15"/>
      <c r="T157" s="15"/>
      <c r="U157" s="15"/>
      <c r="V157" s="15"/>
      <c r="W157" s="15"/>
      <c r="X157" s="18" t="str">
        <f>IFERROR(VLOOKUP(W157,Lookups!$G$2:$H$83,2,FALSE),"")</f>
        <v/>
      </c>
      <c r="Y157" s="15"/>
      <c r="Z157" s="15"/>
      <c r="AA157" s="15"/>
      <c r="AB157" s="15"/>
      <c r="AC157" s="15"/>
      <c r="AD157" s="15"/>
      <c r="AE157" s="15"/>
      <c r="AF157" s="18" t="str">
        <f t="shared" si="5"/>
        <v/>
      </c>
      <c r="AG157" s="15"/>
      <c r="AH157" s="15"/>
      <c r="AI157" s="15"/>
      <c r="AJ157" s="62" t="str">
        <f>IFERROR(VLOOKUP(AI157,Lookups!$W$3:$X$24,2,FALSE),"")</f>
        <v/>
      </c>
      <c r="AK157" s="15"/>
      <c r="AL157" s="15"/>
      <c r="AM157" s="17"/>
      <c r="AN157" s="17"/>
    </row>
    <row r="158" spans="1:40" x14ac:dyDescent="0.3">
      <c r="A158" s="15"/>
      <c r="B158" s="15"/>
      <c r="C158" s="15"/>
      <c r="D158" s="17"/>
      <c r="E158" s="17"/>
      <c r="F158" s="15"/>
      <c r="G158" s="18" t="str">
        <f>IFERROR(VLOOKUP(F158,Lookups!$D$2:$E$20,2,FALSE),"")</f>
        <v/>
      </c>
      <c r="H158" s="15"/>
      <c r="I158" s="15"/>
      <c r="J158" s="15"/>
      <c r="K158" s="15"/>
      <c r="L158" s="17"/>
      <c r="M158" s="17"/>
      <c r="N158" s="18" t="str">
        <f t="shared" si="4"/>
        <v/>
      </c>
      <c r="O158" s="15"/>
      <c r="P158" s="15"/>
      <c r="Q158" s="17"/>
      <c r="R158" s="15"/>
      <c r="S158" s="15"/>
      <c r="T158" s="15"/>
      <c r="U158" s="15"/>
      <c r="V158" s="15"/>
      <c r="W158" s="15"/>
      <c r="X158" s="18" t="str">
        <f>IFERROR(VLOOKUP(W158,Lookups!$G$2:$H$83,2,FALSE),"")</f>
        <v/>
      </c>
      <c r="Y158" s="15"/>
      <c r="Z158" s="15"/>
      <c r="AA158" s="15"/>
      <c r="AB158" s="15"/>
      <c r="AC158" s="15"/>
      <c r="AD158" s="15"/>
      <c r="AE158" s="15"/>
      <c r="AF158" s="18" t="str">
        <f t="shared" si="5"/>
        <v/>
      </c>
      <c r="AG158" s="15"/>
      <c r="AH158" s="15"/>
      <c r="AI158" s="15"/>
      <c r="AJ158" s="62" t="str">
        <f>IFERROR(VLOOKUP(AI158,Lookups!$W$3:$X$24,2,FALSE),"")</f>
        <v/>
      </c>
      <c r="AK158" s="15"/>
      <c r="AL158" s="15"/>
      <c r="AM158" s="17"/>
      <c r="AN158" s="17"/>
    </row>
    <row r="159" spans="1:40" x14ac:dyDescent="0.3">
      <c r="A159" s="15"/>
      <c r="B159" s="15"/>
      <c r="C159" s="15"/>
      <c r="D159" s="17"/>
      <c r="E159" s="17"/>
      <c r="F159" s="15"/>
      <c r="G159" s="18" t="str">
        <f>IFERROR(VLOOKUP(F159,Lookups!$D$2:$E$20,2,FALSE),"")</f>
        <v/>
      </c>
      <c r="H159" s="15"/>
      <c r="I159" s="15"/>
      <c r="J159" s="15"/>
      <c r="K159" s="15"/>
      <c r="L159" s="17"/>
      <c r="M159" s="17"/>
      <c r="N159" s="18" t="str">
        <f t="shared" si="4"/>
        <v/>
      </c>
      <c r="O159" s="15"/>
      <c r="P159" s="15"/>
      <c r="Q159" s="17"/>
      <c r="R159" s="15"/>
      <c r="S159" s="15"/>
      <c r="T159" s="15"/>
      <c r="U159" s="15"/>
      <c r="V159" s="15"/>
      <c r="W159" s="15"/>
      <c r="X159" s="18" t="str">
        <f>IFERROR(VLOOKUP(W159,Lookups!$G$2:$H$83,2,FALSE),"")</f>
        <v/>
      </c>
      <c r="Y159" s="15"/>
      <c r="Z159" s="15"/>
      <c r="AA159" s="15"/>
      <c r="AB159" s="15"/>
      <c r="AC159" s="15"/>
      <c r="AD159" s="15"/>
      <c r="AE159" s="15"/>
      <c r="AF159" s="18" t="str">
        <f t="shared" si="5"/>
        <v/>
      </c>
      <c r="AG159" s="15"/>
      <c r="AH159" s="15"/>
      <c r="AI159" s="15"/>
      <c r="AJ159" s="62" t="str">
        <f>IFERROR(VLOOKUP(AI159,Lookups!$W$3:$X$24,2,FALSE),"")</f>
        <v/>
      </c>
      <c r="AK159" s="15"/>
      <c r="AL159" s="15"/>
      <c r="AM159" s="17"/>
      <c r="AN159" s="17"/>
    </row>
    <row r="160" spans="1:40" x14ac:dyDescent="0.3">
      <c r="A160" s="15"/>
      <c r="B160" s="15"/>
      <c r="C160" s="15"/>
      <c r="D160" s="17"/>
      <c r="E160" s="17"/>
      <c r="F160" s="15"/>
      <c r="G160" s="18" t="str">
        <f>IFERROR(VLOOKUP(F160,Lookups!$D$2:$E$20,2,FALSE),"")</f>
        <v/>
      </c>
      <c r="H160" s="15"/>
      <c r="I160" s="15"/>
      <c r="J160" s="15"/>
      <c r="K160" s="15"/>
      <c r="L160" s="17"/>
      <c r="M160" s="17"/>
      <c r="N160" s="18" t="str">
        <f t="shared" si="4"/>
        <v/>
      </c>
      <c r="O160" s="15"/>
      <c r="P160" s="15"/>
      <c r="Q160" s="17"/>
      <c r="R160" s="15"/>
      <c r="S160" s="15"/>
      <c r="T160" s="15"/>
      <c r="U160" s="15"/>
      <c r="V160" s="15"/>
      <c r="W160" s="15"/>
      <c r="X160" s="18" t="str">
        <f>IFERROR(VLOOKUP(W160,Lookups!$G$2:$H$83,2,FALSE),"")</f>
        <v/>
      </c>
      <c r="Y160" s="15"/>
      <c r="Z160" s="15"/>
      <c r="AA160" s="15"/>
      <c r="AB160" s="15"/>
      <c r="AC160" s="15"/>
      <c r="AD160" s="15"/>
      <c r="AE160" s="15"/>
      <c r="AF160" s="18" t="str">
        <f t="shared" si="5"/>
        <v/>
      </c>
      <c r="AG160" s="15"/>
      <c r="AH160" s="15"/>
      <c r="AI160" s="15"/>
      <c r="AJ160" s="62" t="str">
        <f>IFERROR(VLOOKUP(AI160,Lookups!$W$3:$X$24,2,FALSE),"")</f>
        <v/>
      </c>
      <c r="AK160" s="15"/>
      <c r="AL160" s="15"/>
      <c r="AM160" s="17"/>
      <c r="AN160" s="17"/>
    </row>
    <row r="161" spans="1:40" x14ac:dyDescent="0.3">
      <c r="A161" s="15"/>
      <c r="B161" s="15"/>
      <c r="C161" s="15"/>
      <c r="D161" s="17"/>
      <c r="E161" s="17"/>
      <c r="F161" s="15"/>
      <c r="G161" s="18" t="str">
        <f>IFERROR(VLOOKUP(F161,Lookups!$D$2:$E$20,2,FALSE),"")</f>
        <v/>
      </c>
      <c r="H161" s="15"/>
      <c r="I161" s="15"/>
      <c r="J161" s="15"/>
      <c r="K161" s="15"/>
      <c r="L161" s="17"/>
      <c r="M161" s="17"/>
      <c r="N161" s="18" t="str">
        <f t="shared" si="4"/>
        <v/>
      </c>
      <c r="O161" s="15"/>
      <c r="P161" s="15"/>
      <c r="Q161" s="17"/>
      <c r="R161" s="15"/>
      <c r="S161" s="15"/>
      <c r="T161" s="15"/>
      <c r="U161" s="15"/>
      <c r="V161" s="15"/>
      <c r="W161" s="15"/>
      <c r="X161" s="18" t="str">
        <f>IFERROR(VLOOKUP(W161,Lookups!$G$2:$H$83,2,FALSE),"")</f>
        <v/>
      </c>
      <c r="Y161" s="15"/>
      <c r="Z161" s="15"/>
      <c r="AA161" s="15"/>
      <c r="AB161" s="15"/>
      <c r="AC161" s="15"/>
      <c r="AD161" s="15"/>
      <c r="AE161" s="15"/>
      <c r="AF161" s="18" t="str">
        <f t="shared" si="5"/>
        <v/>
      </c>
      <c r="AG161" s="15"/>
      <c r="AH161" s="15"/>
      <c r="AI161" s="15"/>
      <c r="AJ161" s="62" t="str">
        <f>IFERROR(VLOOKUP(AI161,Lookups!$W$3:$X$24,2,FALSE),"")</f>
        <v/>
      </c>
      <c r="AK161" s="15"/>
      <c r="AL161" s="15"/>
      <c r="AM161" s="17"/>
      <c r="AN161" s="17"/>
    </row>
    <row r="162" spans="1:40" x14ac:dyDescent="0.3">
      <c r="A162" s="15"/>
      <c r="B162" s="15"/>
      <c r="C162" s="15"/>
      <c r="D162" s="17"/>
      <c r="E162" s="17"/>
      <c r="F162" s="15"/>
      <c r="G162" s="18" t="str">
        <f>IFERROR(VLOOKUP(F162,Lookups!$D$2:$E$20,2,FALSE),"")</f>
        <v/>
      </c>
      <c r="H162" s="15"/>
      <c r="I162" s="15"/>
      <c r="J162" s="15"/>
      <c r="K162" s="15"/>
      <c r="L162" s="17"/>
      <c r="M162" s="17"/>
      <c r="N162" s="18" t="str">
        <f t="shared" si="4"/>
        <v/>
      </c>
      <c r="O162" s="15"/>
      <c r="P162" s="15"/>
      <c r="Q162" s="17"/>
      <c r="R162" s="15"/>
      <c r="S162" s="15"/>
      <c r="T162" s="15"/>
      <c r="U162" s="15"/>
      <c r="V162" s="15"/>
      <c r="W162" s="15"/>
      <c r="X162" s="18" t="str">
        <f>IFERROR(VLOOKUP(W162,Lookups!$G$2:$H$83,2,FALSE),"")</f>
        <v/>
      </c>
      <c r="Y162" s="15"/>
      <c r="Z162" s="15"/>
      <c r="AA162" s="15"/>
      <c r="AB162" s="15"/>
      <c r="AC162" s="15"/>
      <c r="AD162" s="15"/>
      <c r="AE162" s="15"/>
      <c r="AF162" s="18" t="str">
        <f t="shared" si="5"/>
        <v/>
      </c>
      <c r="AG162" s="15"/>
      <c r="AH162" s="15"/>
      <c r="AI162" s="15"/>
      <c r="AJ162" s="62" t="str">
        <f>IFERROR(VLOOKUP(AI162,Lookups!$W$3:$X$24,2,FALSE),"")</f>
        <v/>
      </c>
      <c r="AK162" s="15"/>
      <c r="AL162" s="15"/>
      <c r="AM162" s="17"/>
      <c r="AN162" s="17"/>
    </row>
    <row r="163" spans="1:40" x14ac:dyDescent="0.3">
      <c r="A163" s="15"/>
      <c r="B163" s="15"/>
      <c r="C163" s="15"/>
      <c r="D163" s="17"/>
      <c r="E163" s="17"/>
      <c r="F163" s="15"/>
      <c r="G163" s="18" t="str">
        <f>IFERROR(VLOOKUP(F163,Lookups!$D$2:$E$20,2,FALSE),"")</f>
        <v/>
      </c>
      <c r="H163" s="15"/>
      <c r="I163" s="15"/>
      <c r="J163" s="15"/>
      <c r="K163" s="15"/>
      <c r="L163" s="17"/>
      <c r="M163" s="17"/>
      <c r="N163" s="18" t="str">
        <f t="shared" si="4"/>
        <v/>
      </c>
      <c r="O163" s="15"/>
      <c r="P163" s="15"/>
      <c r="Q163" s="17"/>
      <c r="R163" s="15"/>
      <c r="S163" s="15"/>
      <c r="T163" s="15"/>
      <c r="U163" s="15"/>
      <c r="V163" s="15"/>
      <c r="W163" s="15"/>
      <c r="X163" s="18" t="str">
        <f>IFERROR(VLOOKUP(W163,Lookups!$G$2:$H$83,2,FALSE),"")</f>
        <v/>
      </c>
      <c r="Y163" s="15"/>
      <c r="Z163" s="15"/>
      <c r="AA163" s="15"/>
      <c r="AB163" s="15"/>
      <c r="AC163" s="15"/>
      <c r="AD163" s="15"/>
      <c r="AE163" s="15"/>
      <c r="AF163" s="18" t="str">
        <f t="shared" si="5"/>
        <v/>
      </c>
      <c r="AG163" s="15"/>
      <c r="AH163" s="15"/>
      <c r="AI163" s="15"/>
      <c r="AJ163" s="62" t="str">
        <f>IFERROR(VLOOKUP(AI163,Lookups!$W$3:$X$24,2,FALSE),"")</f>
        <v/>
      </c>
      <c r="AK163" s="15"/>
      <c r="AL163" s="15"/>
      <c r="AM163" s="17"/>
      <c r="AN163" s="17"/>
    </row>
    <row r="164" spans="1:40" x14ac:dyDescent="0.3">
      <c r="A164" s="15"/>
      <c r="B164" s="15"/>
      <c r="C164" s="15"/>
      <c r="D164" s="17"/>
      <c r="E164" s="17"/>
      <c r="F164" s="15"/>
      <c r="G164" s="18" t="str">
        <f>IFERROR(VLOOKUP(F164,Lookups!$D$2:$E$20,2,FALSE),"")</f>
        <v/>
      </c>
      <c r="H164" s="15"/>
      <c r="I164" s="15"/>
      <c r="J164" s="15"/>
      <c r="K164" s="15"/>
      <c r="L164" s="17"/>
      <c r="M164" s="17"/>
      <c r="N164" s="18" t="str">
        <f t="shared" si="4"/>
        <v/>
      </c>
      <c r="O164" s="15"/>
      <c r="P164" s="15"/>
      <c r="Q164" s="17"/>
      <c r="R164" s="15"/>
      <c r="S164" s="15"/>
      <c r="T164" s="15"/>
      <c r="U164" s="15"/>
      <c r="V164" s="15"/>
      <c r="W164" s="15"/>
      <c r="X164" s="18" t="str">
        <f>IFERROR(VLOOKUP(W164,Lookups!$G$2:$H$83,2,FALSE),"")</f>
        <v/>
      </c>
      <c r="Y164" s="15"/>
      <c r="Z164" s="15"/>
      <c r="AA164" s="15"/>
      <c r="AB164" s="15"/>
      <c r="AC164" s="15"/>
      <c r="AD164" s="15"/>
      <c r="AE164" s="15"/>
      <c r="AF164" s="18" t="str">
        <f t="shared" si="5"/>
        <v/>
      </c>
      <c r="AG164" s="15"/>
      <c r="AH164" s="15"/>
      <c r="AI164" s="15"/>
      <c r="AJ164" s="62" t="str">
        <f>IFERROR(VLOOKUP(AI164,Lookups!$W$3:$X$24,2,FALSE),"")</f>
        <v/>
      </c>
      <c r="AK164" s="15"/>
      <c r="AL164" s="15"/>
      <c r="AM164" s="17"/>
      <c r="AN164" s="17"/>
    </row>
    <row r="165" spans="1:40" x14ac:dyDescent="0.3">
      <c r="A165" s="15"/>
      <c r="B165" s="15"/>
      <c r="C165" s="15"/>
      <c r="D165" s="17"/>
      <c r="E165" s="17"/>
      <c r="F165" s="15"/>
      <c r="G165" s="18" t="str">
        <f>IFERROR(VLOOKUP(F165,Lookups!$D$2:$E$20,2,FALSE),"")</f>
        <v/>
      </c>
      <c r="H165" s="15"/>
      <c r="I165" s="15"/>
      <c r="J165" s="15"/>
      <c r="K165" s="15"/>
      <c r="L165" s="17"/>
      <c r="M165" s="17"/>
      <c r="N165" s="18" t="str">
        <f t="shared" si="4"/>
        <v/>
      </c>
      <c r="O165" s="15"/>
      <c r="P165" s="15"/>
      <c r="Q165" s="17"/>
      <c r="R165" s="15"/>
      <c r="S165" s="15"/>
      <c r="T165" s="15"/>
      <c r="U165" s="15"/>
      <c r="V165" s="15"/>
      <c r="W165" s="15"/>
      <c r="X165" s="18" t="str">
        <f>IFERROR(VLOOKUP(W165,Lookups!$G$2:$H$83,2,FALSE),"")</f>
        <v/>
      </c>
      <c r="Y165" s="15"/>
      <c r="Z165" s="15"/>
      <c r="AA165" s="15"/>
      <c r="AB165" s="15"/>
      <c r="AC165" s="15"/>
      <c r="AD165" s="15"/>
      <c r="AE165" s="15"/>
      <c r="AF165" s="18" t="str">
        <f t="shared" si="5"/>
        <v/>
      </c>
      <c r="AG165" s="15"/>
      <c r="AH165" s="15"/>
      <c r="AI165" s="15"/>
      <c r="AJ165" s="62" t="str">
        <f>IFERROR(VLOOKUP(AI165,Lookups!$W$3:$X$24,2,FALSE),"")</f>
        <v/>
      </c>
      <c r="AK165" s="15"/>
      <c r="AL165" s="15"/>
      <c r="AM165" s="17"/>
      <c r="AN165" s="17"/>
    </row>
    <row r="166" spans="1:40" x14ac:dyDescent="0.3">
      <c r="A166" s="15"/>
      <c r="B166" s="15"/>
      <c r="C166" s="15"/>
      <c r="D166" s="17"/>
      <c r="E166" s="17"/>
      <c r="F166" s="15"/>
      <c r="G166" s="18" t="str">
        <f>IFERROR(VLOOKUP(F166,Lookups!$D$2:$E$20,2,FALSE),"")</f>
        <v/>
      </c>
      <c r="H166" s="15"/>
      <c r="I166" s="15"/>
      <c r="J166" s="15"/>
      <c r="K166" s="15"/>
      <c r="L166" s="17"/>
      <c r="M166" s="17"/>
      <c r="N166" s="18" t="str">
        <f t="shared" si="4"/>
        <v/>
      </c>
      <c r="O166" s="15"/>
      <c r="P166" s="15"/>
      <c r="Q166" s="17"/>
      <c r="R166" s="15"/>
      <c r="S166" s="15"/>
      <c r="T166" s="15"/>
      <c r="U166" s="15"/>
      <c r="V166" s="15"/>
      <c r="W166" s="15"/>
      <c r="X166" s="18" t="str">
        <f>IFERROR(VLOOKUP(W166,Lookups!$G$2:$H$83,2,FALSE),"")</f>
        <v/>
      </c>
      <c r="Y166" s="15"/>
      <c r="Z166" s="15"/>
      <c r="AA166" s="15"/>
      <c r="AB166" s="15"/>
      <c r="AC166" s="15"/>
      <c r="AD166" s="15"/>
      <c r="AE166" s="15"/>
      <c r="AF166" s="18" t="str">
        <f t="shared" si="5"/>
        <v/>
      </c>
      <c r="AG166" s="15"/>
      <c r="AH166" s="15"/>
      <c r="AI166" s="15"/>
      <c r="AJ166" s="62" t="str">
        <f>IFERROR(VLOOKUP(AI166,Lookups!$W$3:$X$24,2,FALSE),"")</f>
        <v/>
      </c>
      <c r="AK166" s="15"/>
      <c r="AL166" s="15"/>
      <c r="AM166" s="17"/>
      <c r="AN166" s="17"/>
    </row>
    <row r="167" spans="1:40" x14ac:dyDescent="0.3">
      <c r="A167" s="15"/>
      <c r="B167" s="15"/>
      <c r="C167" s="15"/>
      <c r="D167" s="17"/>
      <c r="E167" s="17"/>
      <c r="F167" s="15"/>
      <c r="G167" s="18" t="str">
        <f>IFERROR(VLOOKUP(F167,Lookups!$D$2:$E$20,2,FALSE),"")</f>
        <v/>
      </c>
      <c r="H167" s="15"/>
      <c r="I167" s="15"/>
      <c r="J167" s="15"/>
      <c r="K167" s="15"/>
      <c r="L167" s="17"/>
      <c r="M167" s="17"/>
      <c r="N167" s="18" t="str">
        <f t="shared" si="4"/>
        <v/>
      </c>
      <c r="O167" s="15"/>
      <c r="P167" s="15"/>
      <c r="Q167" s="17"/>
      <c r="R167" s="15"/>
      <c r="S167" s="15"/>
      <c r="T167" s="15"/>
      <c r="U167" s="15"/>
      <c r="V167" s="15"/>
      <c r="W167" s="15"/>
      <c r="X167" s="18" t="str">
        <f>IFERROR(VLOOKUP(W167,Lookups!$G$2:$H$83,2,FALSE),"")</f>
        <v/>
      </c>
      <c r="Y167" s="15"/>
      <c r="Z167" s="15"/>
      <c r="AA167" s="15"/>
      <c r="AB167" s="15"/>
      <c r="AC167" s="15"/>
      <c r="AD167" s="15"/>
      <c r="AE167" s="15"/>
      <c r="AF167" s="18" t="str">
        <f t="shared" si="5"/>
        <v/>
      </c>
      <c r="AG167" s="15"/>
      <c r="AH167" s="15"/>
      <c r="AI167" s="15"/>
      <c r="AJ167" s="62" t="str">
        <f>IFERROR(VLOOKUP(AI167,Lookups!$W$3:$X$24,2,FALSE),"")</f>
        <v/>
      </c>
      <c r="AK167" s="15"/>
      <c r="AL167" s="15"/>
      <c r="AM167" s="17"/>
      <c r="AN167" s="17"/>
    </row>
    <row r="168" spans="1:40" x14ac:dyDescent="0.3">
      <c r="A168" s="15"/>
      <c r="B168" s="15"/>
      <c r="C168" s="15"/>
      <c r="D168" s="17"/>
      <c r="E168" s="17"/>
      <c r="F168" s="15"/>
      <c r="G168" s="18" t="str">
        <f>IFERROR(VLOOKUP(F168,Lookups!$D$2:$E$20,2,FALSE),"")</f>
        <v/>
      </c>
      <c r="H168" s="15"/>
      <c r="I168" s="15"/>
      <c r="J168" s="15"/>
      <c r="K168" s="15"/>
      <c r="L168" s="17"/>
      <c r="M168" s="17"/>
      <c r="N168" s="18" t="str">
        <f t="shared" si="4"/>
        <v/>
      </c>
      <c r="O168" s="15"/>
      <c r="P168" s="15"/>
      <c r="Q168" s="17"/>
      <c r="R168" s="15"/>
      <c r="S168" s="15"/>
      <c r="T168" s="15"/>
      <c r="U168" s="15"/>
      <c r="V168" s="15"/>
      <c r="W168" s="15"/>
      <c r="X168" s="18" t="str">
        <f>IFERROR(VLOOKUP(W168,Lookups!$G$2:$H$83,2,FALSE),"")</f>
        <v/>
      </c>
      <c r="Y168" s="15"/>
      <c r="Z168" s="15"/>
      <c r="AA168" s="15"/>
      <c r="AB168" s="15"/>
      <c r="AC168" s="15"/>
      <c r="AD168" s="15"/>
      <c r="AE168" s="15"/>
      <c r="AF168" s="18" t="str">
        <f t="shared" si="5"/>
        <v/>
      </c>
      <c r="AG168" s="15"/>
      <c r="AH168" s="15"/>
      <c r="AI168" s="15"/>
      <c r="AJ168" s="62" t="str">
        <f>IFERROR(VLOOKUP(AI168,Lookups!$W$3:$X$24,2,FALSE),"")</f>
        <v/>
      </c>
      <c r="AK168" s="15"/>
      <c r="AL168" s="15"/>
      <c r="AM168" s="17"/>
      <c r="AN168" s="17"/>
    </row>
    <row r="169" spans="1:40" x14ac:dyDescent="0.3">
      <c r="A169" s="15"/>
      <c r="B169" s="15"/>
      <c r="C169" s="15"/>
      <c r="D169" s="17"/>
      <c r="E169" s="17"/>
      <c r="F169" s="15"/>
      <c r="G169" s="18" t="str">
        <f>IFERROR(VLOOKUP(F169,Lookups!$D$2:$E$20,2,FALSE),"")</f>
        <v/>
      </c>
      <c r="H169" s="15"/>
      <c r="I169" s="15"/>
      <c r="J169" s="15"/>
      <c r="K169" s="15"/>
      <c r="L169" s="17"/>
      <c r="M169" s="17"/>
      <c r="N169" s="18" t="str">
        <f t="shared" si="4"/>
        <v/>
      </c>
      <c r="O169" s="15"/>
      <c r="P169" s="15"/>
      <c r="Q169" s="17"/>
      <c r="R169" s="15"/>
      <c r="S169" s="15"/>
      <c r="T169" s="15"/>
      <c r="U169" s="15"/>
      <c r="V169" s="15"/>
      <c r="W169" s="15"/>
      <c r="X169" s="18" t="str">
        <f>IFERROR(VLOOKUP(W169,Lookups!$G$2:$H$83,2,FALSE),"")</f>
        <v/>
      </c>
      <c r="Y169" s="15"/>
      <c r="Z169" s="15"/>
      <c r="AA169" s="15"/>
      <c r="AB169" s="15"/>
      <c r="AC169" s="15"/>
      <c r="AD169" s="15"/>
      <c r="AE169" s="15"/>
      <c r="AF169" s="18" t="str">
        <f t="shared" si="5"/>
        <v/>
      </c>
      <c r="AG169" s="15"/>
      <c r="AH169" s="15"/>
      <c r="AI169" s="15"/>
      <c r="AJ169" s="62" t="str">
        <f>IFERROR(VLOOKUP(AI169,Lookups!$W$3:$X$24,2,FALSE),"")</f>
        <v/>
      </c>
      <c r="AK169" s="15"/>
      <c r="AL169" s="15"/>
      <c r="AM169" s="17"/>
      <c r="AN169" s="17"/>
    </row>
    <row r="170" spans="1:40" x14ac:dyDescent="0.3">
      <c r="A170" s="15"/>
      <c r="B170" s="15"/>
      <c r="C170" s="15"/>
      <c r="D170" s="17"/>
      <c r="E170" s="17"/>
      <c r="F170" s="15"/>
      <c r="G170" s="18" t="str">
        <f>IFERROR(VLOOKUP(F170,Lookups!$D$2:$E$20,2,FALSE),"")</f>
        <v/>
      </c>
      <c r="H170" s="15"/>
      <c r="I170" s="15"/>
      <c r="J170" s="15"/>
      <c r="K170" s="15"/>
      <c r="L170" s="17"/>
      <c r="M170" s="17"/>
      <c r="N170" s="18" t="str">
        <f t="shared" si="4"/>
        <v/>
      </c>
      <c r="O170" s="15"/>
      <c r="P170" s="15"/>
      <c r="Q170" s="17"/>
      <c r="R170" s="15"/>
      <c r="S170" s="15"/>
      <c r="T170" s="15"/>
      <c r="U170" s="15"/>
      <c r="V170" s="15"/>
      <c r="W170" s="15"/>
      <c r="X170" s="18" t="str">
        <f>IFERROR(VLOOKUP(W170,Lookups!$G$2:$H$83,2,FALSE),"")</f>
        <v/>
      </c>
      <c r="Y170" s="15"/>
      <c r="Z170" s="15"/>
      <c r="AA170" s="15"/>
      <c r="AB170" s="15"/>
      <c r="AC170" s="15"/>
      <c r="AD170" s="15"/>
      <c r="AE170" s="15"/>
      <c r="AF170" s="18" t="str">
        <f t="shared" si="5"/>
        <v/>
      </c>
      <c r="AG170" s="15"/>
      <c r="AH170" s="15"/>
      <c r="AI170" s="15"/>
      <c r="AJ170" s="62" t="str">
        <f>IFERROR(VLOOKUP(AI170,Lookups!$W$3:$X$24,2,FALSE),"")</f>
        <v/>
      </c>
      <c r="AK170" s="15"/>
      <c r="AL170" s="15"/>
      <c r="AM170" s="17"/>
      <c r="AN170" s="17"/>
    </row>
    <row r="171" spans="1:40" x14ac:dyDescent="0.3">
      <c r="A171" s="15"/>
      <c r="B171" s="15"/>
      <c r="C171" s="15"/>
      <c r="D171" s="17"/>
      <c r="E171" s="17"/>
      <c r="F171" s="15"/>
      <c r="G171" s="18" t="str">
        <f>IFERROR(VLOOKUP(F171,Lookups!$D$2:$E$20,2,FALSE),"")</f>
        <v/>
      </c>
      <c r="H171" s="15"/>
      <c r="I171" s="15"/>
      <c r="J171" s="15"/>
      <c r="K171" s="15"/>
      <c r="L171" s="17"/>
      <c r="M171" s="17"/>
      <c r="N171" s="18" t="str">
        <f t="shared" si="4"/>
        <v/>
      </c>
      <c r="O171" s="15"/>
      <c r="P171" s="15"/>
      <c r="Q171" s="17"/>
      <c r="R171" s="15"/>
      <c r="S171" s="15"/>
      <c r="T171" s="15"/>
      <c r="U171" s="15"/>
      <c r="V171" s="15"/>
      <c r="W171" s="15"/>
      <c r="X171" s="18" t="str">
        <f>IFERROR(VLOOKUP(W171,Lookups!$G$2:$H$83,2,FALSE),"")</f>
        <v/>
      </c>
      <c r="Y171" s="15"/>
      <c r="Z171" s="15"/>
      <c r="AA171" s="15"/>
      <c r="AB171" s="15"/>
      <c r="AC171" s="15"/>
      <c r="AD171" s="15"/>
      <c r="AE171" s="15"/>
      <c r="AF171" s="18" t="str">
        <f t="shared" si="5"/>
        <v/>
      </c>
      <c r="AG171" s="15"/>
      <c r="AH171" s="15"/>
      <c r="AI171" s="15"/>
      <c r="AJ171" s="62" t="str">
        <f>IFERROR(VLOOKUP(AI171,Lookups!$W$3:$X$24,2,FALSE),"")</f>
        <v/>
      </c>
      <c r="AK171" s="15"/>
      <c r="AL171" s="15"/>
      <c r="AM171" s="17"/>
      <c r="AN171" s="17"/>
    </row>
    <row r="172" spans="1:40" x14ac:dyDescent="0.3">
      <c r="A172" s="15"/>
      <c r="B172" s="15"/>
      <c r="C172" s="15"/>
      <c r="D172" s="17"/>
      <c r="E172" s="17"/>
      <c r="F172" s="15"/>
      <c r="G172" s="18" t="str">
        <f>IFERROR(VLOOKUP(F172,Lookups!$D$2:$E$20,2,FALSE),"")</f>
        <v/>
      </c>
      <c r="H172" s="15"/>
      <c r="I172" s="15"/>
      <c r="J172" s="15"/>
      <c r="K172" s="15"/>
      <c r="L172" s="17"/>
      <c r="M172" s="17"/>
      <c r="N172" s="18" t="str">
        <f t="shared" si="4"/>
        <v/>
      </c>
      <c r="O172" s="15"/>
      <c r="P172" s="15"/>
      <c r="Q172" s="17"/>
      <c r="R172" s="15"/>
      <c r="S172" s="15"/>
      <c r="T172" s="15"/>
      <c r="U172" s="15"/>
      <c r="V172" s="15"/>
      <c r="W172" s="15"/>
      <c r="X172" s="18" t="str">
        <f>IFERROR(VLOOKUP(W172,Lookups!$G$2:$H$83,2,FALSE),"")</f>
        <v/>
      </c>
      <c r="Y172" s="15"/>
      <c r="Z172" s="15"/>
      <c r="AA172" s="15"/>
      <c r="AB172" s="15"/>
      <c r="AC172" s="15"/>
      <c r="AD172" s="15"/>
      <c r="AE172" s="15"/>
      <c r="AF172" s="18" t="str">
        <f t="shared" si="5"/>
        <v/>
      </c>
      <c r="AG172" s="15"/>
      <c r="AH172" s="15"/>
      <c r="AI172" s="15"/>
      <c r="AJ172" s="62" t="str">
        <f>IFERROR(VLOOKUP(AI172,Lookups!$W$3:$X$24,2,FALSE),"")</f>
        <v/>
      </c>
      <c r="AK172" s="15"/>
      <c r="AL172" s="15"/>
      <c r="AM172" s="17"/>
      <c r="AN172" s="17"/>
    </row>
    <row r="173" spans="1:40" x14ac:dyDescent="0.3">
      <c r="A173" s="15"/>
      <c r="B173" s="15"/>
      <c r="C173" s="15"/>
      <c r="D173" s="17"/>
      <c r="E173" s="17"/>
      <c r="F173" s="15"/>
      <c r="G173" s="18" t="str">
        <f>IFERROR(VLOOKUP(F173,Lookups!$D$2:$E$20,2,FALSE),"")</f>
        <v/>
      </c>
      <c r="H173" s="15"/>
      <c r="I173" s="15"/>
      <c r="J173" s="15"/>
      <c r="K173" s="15"/>
      <c r="L173" s="17"/>
      <c r="M173" s="17"/>
      <c r="N173" s="18" t="str">
        <f t="shared" si="4"/>
        <v/>
      </c>
      <c r="O173" s="15"/>
      <c r="P173" s="15"/>
      <c r="Q173" s="17"/>
      <c r="R173" s="15"/>
      <c r="S173" s="15"/>
      <c r="T173" s="15"/>
      <c r="U173" s="15"/>
      <c r="V173" s="15"/>
      <c r="W173" s="15"/>
      <c r="X173" s="18" t="str">
        <f>IFERROR(VLOOKUP(W173,Lookups!$G$2:$H$83,2,FALSE),"")</f>
        <v/>
      </c>
      <c r="Y173" s="15"/>
      <c r="Z173" s="15"/>
      <c r="AA173" s="15"/>
      <c r="AB173" s="15"/>
      <c r="AC173" s="15"/>
      <c r="AD173" s="15"/>
      <c r="AE173" s="15"/>
      <c r="AF173" s="18" t="str">
        <f t="shared" si="5"/>
        <v/>
      </c>
      <c r="AG173" s="15"/>
      <c r="AH173" s="15"/>
      <c r="AI173" s="15"/>
      <c r="AJ173" s="62" t="str">
        <f>IFERROR(VLOOKUP(AI173,Lookups!$W$3:$X$24,2,FALSE),"")</f>
        <v/>
      </c>
      <c r="AK173" s="15"/>
      <c r="AL173" s="15"/>
      <c r="AM173" s="17"/>
      <c r="AN173" s="17"/>
    </row>
    <row r="174" spans="1:40" x14ac:dyDescent="0.3">
      <c r="A174" s="15"/>
      <c r="B174" s="15"/>
      <c r="C174" s="15"/>
      <c r="D174" s="17"/>
      <c r="E174" s="17"/>
      <c r="F174" s="15"/>
      <c r="G174" s="18" t="str">
        <f>IFERROR(VLOOKUP(F174,Lookups!$D$2:$E$20,2,FALSE),"")</f>
        <v/>
      </c>
      <c r="H174" s="15"/>
      <c r="I174" s="15"/>
      <c r="J174" s="15"/>
      <c r="K174" s="15"/>
      <c r="L174" s="17"/>
      <c r="M174" s="17"/>
      <c r="N174" s="18" t="str">
        <f t="shared" si="4"/>
        <v/>
      </c>
      <c r="O174" s="15"/>
      <c r="P174" s="15"/>
      <c r="Q174" s="17"/>
      <c r="R174" s="15"/>
      <c r="S174" s="15"/>
      <c r="T174" s="15"/>
      <c r="U174" s="15"/>
      <c r="V174" s="15"/>
      <c r="W174" s="15"/>
      <c r="X174" s="18" t="str">
        <f>IFERROR(VLOOKUP(W174,Lookups!$G$2:$H$83,2,FALSE),"")</f>
        <v/>
      </c>
      <c r="Y174" s="15"/>
      <c r="Z174" s="15"/>
      <c r="AA174" s="15"/>
      <c r="AB174" s="15"/>
      <c r="AC174" s="15"/>
      <c r="AD174" s="15"/>
      <c r="AE174" s="15"/>
      <c r="AF174" s="18" t="str">
        <f t="shared" si="5"/>
        <v/>
      </c>
      <c r="AG174" s="15"/>
      <c r="AH174" s="15"/>
      <c r="AI174" s="15"/>
      <c r="AJ174" s="62" t="str">
        <f>IFERROR(VLOOKUP(AI174,Lookups!$W$3:$X$24,2,FALSE),"")</f>
        <v/>
      </c>
      <c r="AK174" s="15"/>
      <c r="AL174" s="15"/>
      <c r="AM174" s="17"/>
      <c r="AN174" s="17"/>
    </row>
    <row r="175" spans="1:40" x14ac:dyDescent="0.3">
      <c r="A175" s="15"/>
      <c r="B175" s="15"/>
      <c r="C175" s="15"/>
      <c r="D175" s="17"/>
      <c r="E175" s="17"/>
      <c r="F175" s="15"/>
      <c r="G175" s="18" t="str">
        <f>IFERROR(VLOOKUP(F175,Lookups!$D$2:$E$20,2,FALSE),"")</f>
        <v/>
      </c>
      <c r="H175" s="15"/>
      <c r="I175" s="15"/>
      <c r="J175" s="15"/>
      <c r="K175" s="15"/>
      <c r="L175" s="17"/>
      <c r="M175" s="17"/>
      <c r="N175" s="18" t="str">
        <f t="shared" si="4"/>
        <v/>
      </c>
      <c r="O175" s="15"/>
      <c r="P175" s="15"/>
      <c r="Q175" s="17"/>
      <c r="R175" s="15"/>
      <c r="S175" s="15"/>
      <c r="T175" s="15"/>
      <c r="U175" s="15"/>
      <c r="V175" s="15"/>
      <c r="W175" s="15"/>
      <c r="X175" s="18" t="str">
        <f>IFERROR(VLOOKUP(W175,Lookups!$G$2:$H$83,2,FALSE),"")</f>
        <v/>
      </c>
      <c r="Y175" s="15"/>
      <c r="Z175" s="15"/>
      <c r="AA175" s="15"/>
      <c r="AB175" s="15"/>
      <c r="AC175" s="15"/>
      <c r="AD175" s="15"/>
      <c r="AE175" s="15"/>
      <c r="AF175" s="18" t="str">
        <f t="shared" si="5"/>
        <v/>
      </c>
      <c r="AG175" s="15"/>
      <c r="AH175" s="15"/>
      <c r="AI175" s="15"/>
      <c r="AJ175" s="62" t="str">
        <f>IFERROR(VLOOKUP(AI175,Lookups!$W$3:$X$24,2,FALSE),"")</f>
        <v/>
      </c>
      <c r="AK175" s="15"/>
      <c r="AL175" s="15"/>
      <c r="AM175" s="17"/>
      <c r="AN175" s="17"/>
    </row>
    <row r="176" spans="1:40" x14ac:dyDescent="0.3">
      <c r="A176" s="15"/>
      <c r="B176" s="15"/>
      <c r="C176" s="15"/>
      <c r="D176" s="17"/>
      <c r="E176" s="17"/>
      <c r="F176" s="15"/>
      <c r="G176" s="18" t="str">
        <f>IFERROR(VLOOKUP(F176,Lookups!$D$2:$E$20,2,FALSE),"")</f>
        <v/>
      </c>
      <c r="H176" s="15"/>
      <c r="I176" s="15"/>
      <c r="J176" s="15"/>
      <c r="K176" s="15"/>
      <c r="L176" s="17"/>
      <c r="M176" s="17"/>
      <c r="N176" s="18" t="str">
        <f t="shared" si="4"/>
        <v/>
      </c>
      <c r="O176" s="15"/>
      <c r="P176" s="15"/>
      <c r="Q176" s="17"/>
      <c r="R176" s="15"/>
      <c r="S176" s="15"/>
      <c r="T176" s="15"/>
      <c r="U176" s="15"/>
      <c r="V176" s="15"/>
      <c r="W176" s="15"/>
      <c r="X176" s="18" t="str">
        <f>IFERROR(VLOOKUP(W176,Lookups!$G$2:$H$83,2,FALSE),"")</f>
        <v/>
      </c>
      <c r="Y176" s="15"/>
      <c r="Z176" s="15"/>
      <c r="AA176" s="15"/>
      <c r="AB176" s="15"/>
      <c r="AC176" s="15"/>
      <c r="AD176" s="15"/>
      <c r="AE176" s="15"/>
      <c r="AF176" s="18" t="str">
        <f t="shared" si="5"/>
        <v/>
      </c>
      <c r="AG176" s="15"/>
      <c r="AH176" s="15"/>
      <c r="AI176" s="15"/>
      <c r="AJ176" s="62" t="str">
        <f>IFERROR(VLOOKUP(AI176,Lookups!$W$3:$X$24,2,FALSE),"")</f>
        <v/>
      </c>
      <c r="AK176" s="15"/>
      <c r="AL176" s="15"/>
      <c r="AM176" s="17"/>
      <c r="AN176" s="17"/>
    </row>
    <row r="177" spans="1:40" x14ac:dyDescent="0.3">
      <c r="A177" s="15"/>
      <c r="B177" s="15"/>
      <c r="C177" s="15"/>
      <c r="D177" s="17"/>
      <c r="E177" s="17"/>
      <c r="F177" s="15"/>
      <c r="G177" s="18" t="str">
        <f>IFERROR(VLOOKUP(F177,Lookups!$D$2:$E$20,2,FALSE),"")</f>
        <v/>
      </c>
      <c r="H177" s="15"/>
      <c r="I177" s="15"/>
      <c r="J177" s="15"/>
      <c r="K177" s="15"/>
      <c r="L177" s="17"/>
      <c r="M177" s="17"/>
      <c r="N177" s="18" t="str">
        <f t="shared" si="4"/>
        <v/>
      </c>
      <c r="O177" s="15"/>
      <c r="P177" s="15"/>
      <c r="Q177" s="17"/>
      <c r="R177" s="15"/>
      <c r="S177" s="15"/>
      <c r="T177" s="15"/>
      <c r="U177" s="15"/>
      <c r="V177" s="15"/>
      <c r="W177" s="15"/>
      <c r="X177" s="18" t="str">
        <f>IFERROR(VLOOKUP(W177,Lookups!$G$2:$H$83,2,FALSE),"")</f>
        <v/>
      </c>
      <c r="Y177" s="15"/>
      <c r="Z177" s="15"/>
      <c r="AA177" s="15"/>
      <c r="AB177" s="15"/>
      <c r="AC177" s="15"/>
      <c r="AD177" s="15"/>
      <c r="AE177" s="15"/>
      <c r="AF177" s="18" t="str">
        <f t="shared" si="5"/>
        <v/>
      </c>
      <c r="AG177" s="15"/>
      <c r="AH177" s="15"/>
      <c r="AI177" s="15"/>
      <c r="AJ177" s="62" t="str">
        <f>IFERROR(VLOOKUP(AI177,Lookups!$W$3:$X$24,2,FALSE),"")</f>
        <v/>
      </c>
      <c r="AK177" s="15"/>
      <c r="AL177" s="15"/>
      <c r="AM177" s="17"/>
      <c r="AN177" s="17"/>
    </row>
    <row r="178" spans="1:40" x14ac:dyDescent="0.3">
      <c r="A178" s="15"/>
      <c r="B178" s="15"/>
      <c r="C178" s="15"/>
      <c r="D178" s="17"/>
      <c r="E178" s="17"/>
      <c r="F178" s="15"/>
      <c r="G178" s="18" t="str">
        <f>IFERROR(VLOOKUP(F178,Lookups!$D$2:$E$20,2,FALSE),"")</f>
        <v/>
      </c>
      <c r="H178" s="15"/>
      <c r="I178" s="15"/>
      <c r="J178" s="15"/>
      <c r="K178" s="15"/>
      <c r="L178" s="17"/>
      <c r="M178" s="17"/>
      <c r="N178" s="18" t="str">
        <f t="shared" si="4"/>
        <v/>
      </c>
      <c r="O178" s="15"/>
      <c r="P178" s="15"/>
      <c r="Q178" s="17"/>
      <c r="R178" s="15"/>
      <c r="S178" s="15"/>
      <c r="T178" s="15"/>
      <c r="U178" s="15"/>
      <c r="V178" s="15"/>
      <c r="W178" s="15"/>
      <c r="X178" s="18" t="str">
        <f>IFERROR(VLOOKUP(W178,Lookups!$G$2:$H$83,2,FALSE),"")</f>
        <v/>
      </c>
      <c r="Y178" s="15"/>
      <c r="Z178" s="15"/>
      <c r="AA178" s="15"/>
      <c r="AB178" s="15"/>
      <c r="AC178" s="15"/>
      <c r="AD178" s="15"/>
      <c r="AE178" s="15"/>
      <c r="AF178" s="18" t="str">
        <f t="shared" si="5"/>
        <v/>
      </c>
      <c r="AG178" s="15"/>
      <c r="AH178" s="15"/>
      <c r="AI178" s="15"/>
      <c r="AJ178" s="62" t="str">
        <f>IFERROR(VLOOKUP(AI178,Lookups!$W$3:$X$24,2,FALSE),"")</f>
        <v/>
      </c>
      <c r="AK178" s="15"/>
      <c r="AL178" s="15"/>
      <c r="AM178" s="17"/>
      <c r="AN178" s="17"/>
    </row>
    <row r="179" spans="1:40" x14ac:dyDescent="0.3">
      <c r="A179" s="15"/>
      <c r="B179" s="15"/>
      <c r="C179" s="15"/>
      <c r="D179" s="17"/>
      <c r="E179" s="17"/>
      <c r="F179" s="15"/>
      <c r="G179" s="18" t="str">
        <f>IFERROR(VLOOKUP(F179,Lookups!$D$2:$E$20,2,FALSE),"")</f>
        <v/>
      </c>
      <c r="H179" s="15"/>
      <c r="I179" s="15"/>
      <c r="J179" s="15"/>
      <c r="K179" s="15"/>
      <c r="L179" s="17"/>
      <c r="M179" s="17"/>
      <c r="N179" s="18" t="str">
        <f t="shared" si="4"/>
        <v/>
      </c>
      <c r="O179" s="15"/>
      <c r="P179" s="15"/>
      <c r="Q179" s="17"/>
      <c r="R179" s="15"/>
      <c r="S179" s="15"/>
      <c r="T179" s="15"/>
      <c r="U179" s="15"/>
      <c r="V179" s="15"/>
      <c r="W179" s="15"/>
      <c r="X179" s="18" t="str">
        <f>IFERROR(VLOOKUP(W179,Lookups!$G$2:$H$83,2,FALSE),"")</f>
        <v/>
      </c>
      <c r="Y179" s="15"/>
      <c r="Z179" s="15"/>
      <c r="AA179" s="15"/>
      <c r="AB179" s="15"/>
      <c r="AC179" s="15"/>
      <c r="AD179" s="15"/>
      <c r="AE179" s="15"/>
      <c r="AF179" s="18" t="str">
        <f t="shared" si="5"/>
        <v/>
      </c>
      <c r="AG179" s="15"/>
      <c r="AH179" s="15"/>
      <c r="AI179" s="15"/>
      <c r="AJ179" s="62" t="str">
        <f>IFERROR(VLOOKUP(AI179,Lookups!$W$3:$X$24,2,FALSE),"")</f>
        <v/>
      </c>
      <c r="AK179" s="15"/>
      <c r="AL179" s="15"/>
      <c r="AM179" s="17"/>
      <c r="AN179" s="17"/>
    </row>
    <row r="180" spans="1:40" x14ac:dyDescent="0.3">
      <c r="A180" s="15"/>
      <c r="B180" s="15"/>
      <c r="C180" s="15"/>
      <c r="D180" s="17"/>
      <c r="E180" s="17"/>
      <c r="F180" s="15"/>
      <c r="G180" s="18" t="str">
        <f>IFERROR(VLOOKUP(F180,Lookups!$D$2:$E$20,2,FALSE),"")</f>
        <v/>
      </c>
      <c r="H180" s="15"/>
      <c r="I180" s="15"/>
      <c r="J180" s="15"/>
      <c r="K180" s="15"/>
      <c r="L180" s="17"/>
      <c r="M180" s="17"/>
      <c r="N180" s="18" t="str">
        <f t="shared" si="4"/>
        <v/>
      </c>
      <c r="O180" s="15"/>
      <c r="P180" s="15"/>
      <c r="Q180" s="17"/>
      <c r="R180" s="15"/>
      <c r="S180" s="15"/>
      <c r="T180" s="15"/>
      <c r="U180" s="15"/>
      <c r="V180" s="15"/>
      <c r="W180" s="15"/>
      <c r="X180" s="18" t="str">
        <f>IFERROR(VLOOKUP(W180,Lookups!$G$2:$H$83,2,FALSE),"")</f>
        <v/>
      </c>
      <c r="Y180" s="15"/>
      <c r="Z180" s="15"/>
      <c r="AA180" s="15"/>
      <c r="AB180" s="15"/>
      <c r="AC180" s="15"/>
      <c r="AD180" s="15"/>
      <c r="AE180" s="15"/>
      <c r="AF180" s="18" t="str">
        <f t="shared" si="5"/>
        <v/>
      </c>
      <c r="AG180" s="15"/>
      <c r="AH180" s="15"/>
      <c r="AI180" s="15"/>
      <c r="AJ180" s="62" t="str">
        <f>IFERROR(VLOOKUP(AI180,Lookups!$W$3:$X$24,2,FALSE),"")</f>
        <v/>
      </c>
      <c r="AK180" s="15"/>
      <c r="AL180" s="15"/>
      <c r="AM180" s="17"/>
      <c r="AN180" s="17"/>
    </row>
    <row r="181" spans="1:40" x14ac:dyDescent="0.3">
      <c r="A181" s="15"/>
      <c r="B181" s="15"/>
      <c r="C181" s="15"/>
      <c r="D181" s="17"/>
      <c r="E181" s="17"/>
      <c r="F181" s="15"/>
      <c r="G181" s="18" t="str">
        <f>IFERROR(VLOOKUP(F181,Lookups!$D$2:$E$20,2,FALSE),"")</f>
        <v/>
      </c>
      <c r="H181" s="15"/>
      <c r="I181" s="15"/>
      <c r="J181" s="15"/>
      <c r="K181" s="15"/>
      <c r="L181" s="17"/>
      <c r="M181" s="17"/>
      <c r="N181" s="18" t="str">
        <f t="shared" si="4"/>
        <v/>
      </c>
      <c r="O181" s="15"/>
      <c r="P181" s="15"/>
      <c r="Q181" s="17"/>
      <c r="R181" s="15"/>
      <c r="S181" s="15"/>
      <c r="T181" s="15"/>
      <c r="U181" s="15"/>
      <c r="V181" s="15"/>
      <c r="W181" s="15"/>
      <c r="X181" s="18" t="str">
        <f>IFERROR(VLOOKUP(W181,Lookups!$G$2:$H$83,2,FALSE),"")</f>
        <v/>
      </c>
      <c r="Y181" s="15"/>
      <c r="Z181" s="15"/>
      <c r="AA181" s="15"/>
      <c r="AB181" s="15"/>
      <c r="AC181" s="15"/>
      <c r="AD181" s="15"/>
      <c r="AE181" s="15"/>
      <c r="AF181" s="18" t="str">
        <f t="shared" si="5"/>
        <v/>
      </c>
      <c r="AG181" s="15"/>
      <c r="AH181" s="15"/>
      <c r="AI181" s="15"/>
      <c r="AJ181" s="62" t="str">
        <f>IFERROR(VLOOKUP(AI181,Lookups!$W$3:$X$24,2,FALSE),"")</f>
        <v/>
      </c>
      <c r="AK181" s="15"/>
      <c r="AL181" s="15"/>
      <c r="AM181" s="17"/>
      <c r="AN181" s="17"/>
    </row>
    <row r="182" spans="1:40" x14ac:dyDescent="0.3">
      <c r="A182" s="15"/>
      <c r="B182" s="15"/>
      <c r="C182" s="15"/>
      <c r="D182" s="17"/>
      <c r="E182" s="17"/>
      <c r="F182" s="15"/>
      <c r="G182" s="18" t="str">
        <f>IFERROR(VLOOKUP(F182,Lookups!$D$2:$E$20,2,FALSE),"")</f>
        <v/>
      </c>
      <c r="H182" s="15"/>
      <c r="I182" s="15"/>
      <c r="J182" s="15"/>
      <c r="K182" s="15"/>
      <c r="L182" s="17"/>
      <c r="M182" s="17"/>
      <c r="N182" s="18" t="str">
        <f t="shared" ref="N182:N245" si="6">IF(OR(ISBLANK(L182),ISBLANK(M182)),"",(M182-L182)+1)</f>
        <v/>
      </c>
      <c r="O182" s="15"/>
      <c r="P182" s="15"/>
      <c r="Q182" s="17"/>
      <c r="R182" s="15"/>
      <c r="S182" s="15"/>
      <c r="T182" s="15"/>
      <c r="U182" s="15"/>
      <c r="V182" s="15"/>
      <c r="W182" s="15"/>
      <c r="X182" s="18" t="str">
        <f>IFERROR(VLOOKUP(W182,Lookups!$G$2:$H$83,2,FALSE),"")</f>
        <v/>
      </c>
      <c r="Y182" s="15"/>
      <c r="Z182" s="15"/>
      <c r="AA182" s="15"/>
      <c r="AB182" s="15"/>
      <c r="AC182" s="15"/>
      <c r="AD182" s="15"/>
      <c r="AE182" s="15"/>
      <c r="AF182" s="18" t="str">
        <f t="shared" ref="AF182:AF245" si="7">IF(OR(ISBLANK(AD182),ISBLANK(AE182)),"",(AE182-AD182)+1)</f>
        <v/>
      </c>
      <c r="AG182" s="15"/>
      <c r="AH182" s="15"/>
      <c r="AI182" s="15"/>
      <c r="AJ182" s="62" t="str">
        <f>IFERROR(VLOOKUP(AI182,Lookups!$W$3:$X$24,2,FALSE),"")</f>
        <v/>
      </c>
      <c r="AK182" s="15"/>
      <c r="AL182" s="15"/>
      <c r="AM182" s="17"/>
      <c r="AN182" s="17"/>
    </row>
    <row r="183" spans="1:40" x14ac:dyDescent="0.3">
      <c r="A183" s="15"/>
      <c r="B183" s="15"/>
      <c r="C183" s="15"/>
      <c r="D183" s="17"/>
      <c r="E183" s="17"/>
      <c r="F183" s="15"/>
      <c r="G183" s="18" t="str">
        <f>IFERROR(VLOOKUP(F183,Lookups!$D$2:$E$20,2,FALSE),"")</f>
        <v/>
      </c>
      <c r="H183" s="15"/>
      <c r="I183" s="15"/>
      <c r="J183" s="15"/>
      <c r="K183" s="15"/>
      <c r="L183" s="17"/>
      <c r="M183" s="17"/>
      <c r="N183" s="18" t="str">
        <f t="shared" si="6"/>
        <v/>
      </c>
      <c r="O183" s="15"/>
      <c r="P183" s="15"/>
      <c r="Q183" s="17"/>
      <c r="R183" s="15"/>
      <c r="S183" s="15"/>
      <c r="T183" s="15"/>
      <c r="U183" s="15"/>
      <c r="V183" s="15"/>
      <c r="W183" s="15"/>
      <c r="X183" s="18" t="str">
        <f>IFERROR(VLOOKUP(W183,Lookups!$G$2:$H$83,2,FALSE),"")</f>
        <v/>
      </c>
      <c r="Y183" s="15"/>
      <c r="Z183" s="15"/>
      <c r="AA183" s="15"/>
      <c r="AB183" s="15"/>
      <c r="AC183" s="15"/>
      <c r="AD183" s="15"/>
      <c r="AE183" s="15"/>
      <c r="AF183" s="18" t="str">
        <f t="shared" si="7"/>
        <v/>
      </c>
      <c r="AG183" s="15"/>
      <c r="AH183" s="15"/>
      <c r="AI183" s="15"/>
      <c r="AJ183" s="62" t="str">
        <f>IFERROR(VLOOKUP(AI183,Lookups!$W$3:$X$24,2,FALSE),"")</f>
        <v/>
      </c>
      <c r="AK183" s="15"/>
      <c r="AL183" s="15"/>
      <c r="AM183" s="17"/>
      <c r="AN183" s="17"/>
    </row>
    <row r="184" spans="1:40" x14ac:dyDescent="0.3">
      <c r="A184" s="15"/>
      <c r="B184" s="15"/>
      <c r="C184" s="15"/>
      <c r="D184" s="17"/>
      <c r="E184" s="17"/>
      <c r="F184" s="15"/>
      <c r="G184" s="18" t="str">
        <f>IFERROR(VLOOKUP(F184,Lookups!$D$2:$E$20,2,FALSE),"")</f>
        <v/>
      </c>
      <c r="H184" s="15"/>
      <c r="I184" s="15"/>
      <c r="J184" s="15"/>
      <c r="K184" s="15"/>
      <c r="L184" s="17"/>
      <c r="M184" s="17"/>
      <c r="N184" s="18" t="str">
        <f t="shared" si="6"/>
        <v/>
      </c>
      <c r="O184" s="15"/>
      <c r="P184" s="15"/>
      <c r="Q184" s="17"/>
      <c r="R184" s="15"/>
      <c r="S184" s="15"/>
      <c r="T184" s="15"/>
      <c r="U184" s="15"/>
      <c r="V184" s="15"/>
      <c r="W184" s="15"/>
      <c r="X184" s="18" t="str">
        <f>IFERROR(VLOOKUP(W184,Lookups!$G$2:$H$83,2,FALSE),"")</f>
        <v/>
      </c>
      <c r="Y184" s="15"/>
      <c r="Z184" s="15"/>
      <c r="AA184" s="15"/>
      <c r="AB184" s="15"/>
      <c r="AC184" s="15"/>
      <c r="AD184" s="15"/>
      <c r="AE184" s="15"/>
      <c r="AF184" s="18" t="str">
        <f t="shared" si="7"/>
        <v/>
      </c>
      <c r="AG184" s="15"/>
      <c r="AH184" s="15"/>
      <c r="AI184" s="15"/>
      <c r="AJ184" s="62" t="str">
        <f>IFERROR(VLOOKUP(AI184,Lookups!$W$3:$X$24,2,FALSE),"")</f>
        <v/>
      </c>
      <c r="AK184" s="15"/>
      <c r="AL184" s="15"/>
      <c r="AM184" s="17"/>
      <c r="AN184" s="17"/>
    </row>
    <row r="185" spans="1:40" x14ac:dyDescent="0.3">
      <c r="A185" s="15"/>
      <c r="B185" s="15"/>
      <c r="C185" s="15"/>
      <c r="D185" s="17"/>
      <c r="E185" s="17"/>
      <c r="F185" s="15"/>
      <c r="G185" s="18" t="str">
        <f>IFERROR(VLOOKUP(F185,Lookups!$D$2:$E$20,2,FALSE),"")</f>
        <v/>
      </c>
      <c r="H185" s="15"/>
      <c r="I185" s="15"/>
      <c r="J185" s="15"/>
      <c r="K185" s="15"/>
      <c r="L185" s="17"/>
      <c r="M185" s="17"/>
      <c r="N185" s="18" t="str">
        <f t="shared" si="6"/>
        <v/>
      </c>
      <c r="O185" s="15"/>
      <c r="P185" s="15"/>
      <c r="Q185" s="17"/>
      <c r="R185" s="15"/>
      <c r="S185" s="15"/>
      <c r="T185" s="15"/>
      <c r="U185" s="15"/>
      <c r="V185" s="15"/>
      <c r="W185" s="15"/>
      <c r="X185" s="18" t="str">
        <f>IFERROR(VLOOKUP(W185,Lookups!$G$2:$H$83,2,FALSE),"")</f>
        <v/>
      </c>
      <c r="Y185" s="15"/>
      <c r="Z185" s="15"/>
      <c r="AA185" s="15"/>
      <c r="AB185" s="15"/>
      <c r="AC185" s="15"/>
      <c r="AD185" s="15"/>
      <c r="AE185" s="15"/>
      <c r="AF185" s="18" t="str">
        <f t="shared" si="7"/>
        <v/>
      </c>
      <c r="AG185" s="15"/>
      <c r="AH185" s="15"/>
      <c r="AI185" s="15"/>
      <c r="AJ185" s="62" t="str">
        <f>IFERROR(VLOOKUP(AI185,Lookups!$W$3:$X$24,2,FALSE),"")</f>
        <v/>
      </c>
      <c r="AK185" s="15"/>
      <c r="AL185" s="15"/>
      <c r="AM185" s="17"/>
      <c r="AN185" s="17"/>
    </row>
    <row r="186" spans="1:40" x14ac:dyDescent="0.3">
      <c r="A186" s="15"/>
      <c r="B186" s="15"/>
      <c r="C186" s="15"/>
      <c r="D186" s="17"/>
      <c r="E186" s="17"/>
      <c r="F186" s="15"/>
      <c r="G186" s="18" t="str">
        <f>IFERROR(VLOOKUP(F186,Lookups!$D$2:$E$20,2,FALSE),"")</f>
        <v/>
      </c>
      <c r="H186" s="15"/>
      <c r="I186" s="15"/>
      <c r="J186" s="15"/>
      <c r="K186" s="15"/>
      <c r="L186" s="17"/>
      <c r="M186" s="17"/>
      <c r="N186" s="18" t="str">
        <f t="shared" si="6"/>
        <v/>
      </c>
      <c r="O186" s="15"/>
      <c r="P186" s="15"/>
      <c r="Q186" s="17"/>
      <c r="R186" s="15"/>
      <c r="S186" s="15"/>
      <c r="T186" s="15"/>
      <c r="U186" s="15"/>
      <c r="V186" s="15"/>
      <c r="W186" s="15"/>
      <c r="X186" s="18" t="str">
        <f>IFERROR(VLOOKUP(W186,Lookups!$G$2:$H$83,2,FALSE),"")</f>
        <v/>
      </c>
      <c r="Y186" s="15"/>
      <c r="Z186" s="15"/>
      <c r="AA186" s="15"/>
      <c r="AB186" s="15"/>
      <c r="AC186" s="15"/>
      <c r="AD186" s="15"/>
      <c r="AE186" s="15"/>
      <c r="AF186" s="18" t="str">
        <f t="shared" si="7"/>
        <v/>
      </c>
      <c r="AG186" s="15"/>
      <c r="AH186" s="15"/>
      <c r="AI186" s="15"/>
      <c r="AJ186" s="62" t="str">
        <f>IFERROR(VLOOKUP(AI186,Lookups!$W$3:$X$24,2,FALSE),"")</f>
        <v/>
      </c>
      <c r="AK186" s="15"/>
      <c r="AL186" s="15"/>
      <c r="AM186" s="17"/>
      <c r="AN186" s="17"/>
    </row>
    <row r="187" spans="1:40" x14ac:dyDescent="0.3">
      <c r="A187" s="15"/>
      <c r="B187" s="15"/>
      <c r="C187" s="15"/>
      <c r="D187" s="17"/>
      <c r="E187" s="17"/>
      <c r="F187" s="15"/>
      <c r="G187" s="18" t="str">
        <f>IFERROR(VLOOKUP(F187,Lookups!$D$2:$E$20,2,FALSE),"")</f>
        <v/>
      </c>
      <c r="H187" s="15"/>
      <c r="I187" s="15"/>
      <c r="J187" s="15"/>
      <c r="K187" s="15"/>
      <c r="L187" s="17"/>
      <c r="M187" s="17"/>
      <c r="N187" s="18" t="str">
        <f t="shared" si="6"/>
        <v/>
      </c>
      <c r="O187" s="15"/>
      <c r="P187" s="15"/>
      <c r="Q187" s="17"/>
      <c r="R187" s="15"/>
      <c r="S187" s="15"/>
      <c r="T187" s="15"/>
      <c r="U187" s="15"/>
      <c r="V187" s="15"/>
      <c r="W187" s="15"/>
      <c r="X187" s="18" t="str">
        <f>IFERROR(VLOOKUP(W187,Lookups!$G$2:$H$83,2,FALSE),"")</f>
        <v/>
      </c>
      <c r="Y187" s="15"/>
      <c r="Z187" s="15"/>
      <c r="AA187" s="15"/>
      <c r="AB187" s="15"/>
      <c r="AC187" s="15"/>
      <c r="AD187" s="15"/>
      <c r="AE187" s="15"/>
      <c r="AF187" s="18" t="str">
        <f t="shared" si="7"/>
        <v/>
      </c>
      <c r="AG187" s="15"/>
      <c r="AH187" s="15"/>
      <c r="AI187" s="15"/>
      <c r="AJ187" s="62" t="str">
        <f>IFERROR(VLOOKUP(AI187,Lookups!$W$3:$X$24,2,FALSE),"")</f>
        <v/>
      </c>
      <c r="AK187" s="15"/>
      <c r="AL187" s="15"/>
      <c r="AM187" s="17"/>
      <c r="AN187" s="17"/>
    </row>
    <row r="188" spans="1:40" x14ac:dyDescent="0.3">
      <c r="A188" s="15"/>
      <c r="B188" s="15"/>
      <c r="C188" s="15"/>
      <c r="D188" s="17"/>
      <c r="E188" s="17"/>
      <c r="F188" s="15"/>
      <c r="G188" s="18" t="str">
        <f>IFERROR(VLOOKUP(F188,Lookups!$D$2:$E$20,2,FALSE),"")</f>
        <v/>
      </c>
      <c r="H188" s="15"/>
      <c r="I188" s="15"/>
      <c r="J188" s="15"/>
      <c r="K188" s="15"/>
      <c r="L188" s="17"/>
      <c r="M188" s="17"/>
      <c r="N188" s="18" t="str">
        <f t="shared" si="6"/>
        <v/>
      </c>
      <c r="O188" s="15"/>
      <c r="P188" s="15"/>
      <c r="Q188" s="17"/>
      <c r="R188" s="15"/>
      <c r="S188" s="15"/>
      <c r="T188" s="15"/>
      <c r="U188" s="15"/>
      <c r="V188" s="15"/>
      <c r="W188" s="15"/>
      <c r="X188" s="18" t="str">
        <f>IFERROR(VLOOKUP(W188,Lookups!$G$2:$H$83,2,FALSE),"")</f>
        <v/>
      </c>
      <c r="Y188" s="15"/>
      <c r="Z188" s="15"/>
      <c r="AA188" s="15"/>
      <c r="AB188" s="15"/>
      <c r="AC188" s="15"/>
      <c r="AD188" s="15"/>
      <c r="AE188" s="15"/>
      <c r="AF188" s="18" t="str">
        <f t="shared" si="7"/>
        <v/>
      </c>
      <c r="AG188" s="15"/>
      <c r="AH188" s="15"/>
      <c r="AI188" s="15"/>
      <c r="AJ188" s="62" t="str">
        <f>IFERROR(VLOOKUP(AI188,Lookups!$W$3:$X$24,2,FALSE),"")</f>
        <v/>
      </c>
      <c r="AK188" s="15"/>
      <c r="AL188" s="15"/>
      <c r="AM188" s="17"/>
      <c r="AN188" s="17"/>
    </row>
    <row r="189" spans="1:40" x14ac:dyDescent="0.3">
      <c r="A189" s="15"/>
      <c r="B189" s="15"/>
      <c r="C189" s="15"/>
      <c r="D189" s="17"/>
      <c r="E189" s="17"/>
      <c r="F189" s="15"/>
      <c r="G189" s="18" t="str">
        <f>IFERROR(VLOOKUP(F189,Lookups!$D$2:$E$20,2,FALSE),"")</f>
        <v/>
      </c>
      <c r="H189" s="15"/>
      <c r="I189" s="15"/>
      <c r="J189" s="15"/>
      <c r="K189" s="15"/>
      <c r="L189" s="17"/>
      <c r="M189" s="17"/>
      <c r="N189" s="18" t="str">
        <f t="shared" si="6"/>
        <v/>
      </c>
      <c r="O189" s="15"/>
      <c r="P189" s="15"/>
      <c r="Q189" s="17"/>
      <c r="R189" s="15"/>
      <c r="S189" s="15"/>
      <c r="T189" s="15"/>
      <c r="U189" s="15"/>
      <c r="V189" s="15"/>
      <c r="W189" s="15"/>
      <c r="X189" s="18" t="str">
        <f>IFERROR(VLOOKUP(W189,Lookups!$G$2:$H$83,2,FALSE),"")</f>
        <v/>
      </c>
      <c r="Y189" s="15"/>
      <c r="Z189" s="15"/>
      <c r="AA189" s="15"/>
      <c r="AB189" s="15"/>
      <c r="AC189" s="15"/>
      <c r="AD189" s="15"/>
      <c r="AE189" s="15"/>
      <c r="AF189" s="18" t="str">
        <f t="shared" si="7"/>
        <v/>
      </c>
      <c r="AG189" s="15"/>
      <c r="AH189" s="15"/>
      <c r="AI189" s="15"/>
      <c r="AJ189" s="62" t="str">
        <f>IFERROR(VLOOKUP(AI189,Lookups!$W$3:$X$24,2,FALSE),"")</f>
        <v/>
      </c>
      <c r="AK189" s="15"/>
      <c r="AL189" s="15"/>
      <c r="AM189" s="17"/>
      <c r="AN189" s="17"/>
    </row>
    <row r="190" spans="1:40" x14ac:dyDescent="0.3">
      <c r="A190" s="15"/>
      <c r="B190" s="15"/>
      <c r="C190" s="15"/>
      <c r="D190" s="17"/>
      <c r="E190" s="17"/>
      <c r="F190" s="15"/>
      <c r="G190" s="18" t="str">
        <f>IFERROR(VLOOKUP(F190,Lookups!$D$2:$E$20,2,FALSE),"")</f>
        <v/>
      </c>
      <c r="H190" s="15"/>
      <c r="I190" s="15"/>
      <c r="J190" s="15"/>
      <c r="K190" s="15"/>
      <c r="L190" s="17"/>
      <c r="M190" s="17"/>
      <c r="N190" s="18" t="str">
        <f t="shared" si="6"/>
        <v/>
      </c>
      <c r="O190" s="15"/>
      <c r="P190" s="15"/>
      <c r="Q190" s="17"/>
      <c r="R190" s="15"/>
      <c r="S190" s="15"/>
      <c r="T190" s="15"/>
      <c r="U190" s="15"/>
      <c r="V190" s="15"/>
      <c r="W190" s="15"/>
      <c r="X190" s="18" t="str">
        <f>IFERROR(VLOOKUP(W190,Lookups!$G$2:$H$83,2,FALSE),"")</f>
        <v/>
      </c>
      <c r="Y190" s="15"/>
      <c r="Z190" s="15"/>
      <c r="AA190" s="15"/>
      <c r="AB190" s="15"/>
      <c r="AC190" s="15"/>
      <c r="AD190" s="15"/>
      <c r="AE190" s="15"/>
      <c r="AF190" s="18" t="str">
        <f t="shared" si="7"/>
        <v/>
      </c>
      <c r="AG190" s="15"/>
      <c r="AH190" s="15"/>
      <c r="AI190" s="15"/>
      <c r="AJ190" s="62" t="str">
        <f>IFERROR(VLOOKUP(AI190,Lookups!$W$3:$X$24,2,FALSE),"")</f>
        <v/>
      </c>
      <c r="AK190" s="15"/>
      <c r="AL190" s="15"/>
      <c r="AM190" s="17"/>
      <c r="AN190" s="17"/>
    </row>
    <row r="191" spans="1:40" x14ac:dyDescent="0.3">
      <c r="A191" s="15"/>
      <c r="B191" s="15"/>
      <c r="C191" s="15"/>
      <c r="D191" s="17"/>
      <c r="E191" s="17"/>
      <c r="F191" s="15"/>
      <c r="G191" s="18" t="str">
        <f>IFERROR(VLOOKUP(F191,Lookups!$D$2:$E$20,2,FALSE),"")</f>
        <v/>
      </c>
      <c r="H191" s="15"/>
      <c r="I191" s="15"/>
      <c r="J191" s="15"/>
      <c r="K191" s="15"/>
      <c r="L191" s="17"/>
      <c r="M191" s="17"/>
      <c r="N191" s="18" t="str">
        <f t="shared" si="6"/>
        <v/>
      </c>
      <c r="O191" s="15"/>
      <c r="P191" s="15"/>
      <c r="Q191" s="17"/>
      <c r="R191" s="15"/>
      <c r="S191" s="15"/>
      <c r="T191" s="15"/>
      <c r="U191" s="15"/>
      <c r="V191" s="15"/>
      <c r="W191" s="15"/>
      <c r="X191" s="18" t="str">
        <f>IFERROR(VLOOKUP(W191,Lookups!$G$2:$H$83,2,FALSE),"")</f>
        <v/>
      </c>
      <c r="Y191" s="15"/>
      <c r="Z191" s="15"/>
      <c r="AA191" s="15"/>
      <c r="AB191" s="15"/>
      <c r="AC191" s="15"/>
      <c r="AD191" s="15"/>
      <c r="AE191" s="15"/>
      <c r="AF191" s="18" t="str">
        <f t="shared" si="7"/>
        <v/>
      </c>
      <c r="AG191" s="15"/>
      <c r="AH191" s="15"/>
      <c r="AI191" s="15"/>
      <c r="AJ191" s="62" t="str">
        <f>IFERROR(VLOOKUP(AI191,Lookups!$W$3:$X$24,2,FALSE),"")</f>
        <v/>
      </c>
      <c r="AK191" s="15"/>
      <c r="AL191" s="15"/>
      <c r="AM191" s="17"/>
      <c r="AN191" s="17"/>
    </row>
    <row r="192" spans="1:40" x14ac:dyDescent="0.3">
      <c r="A192" s="15"/>
      <c r="B192" s="15"/>
      <c r="C192" s="15"/>
      <c r="D192" s="17"/>
      <c r="E192" s="17"/>
      <c r="F192" s="15"/>
      <c r="G192" s="18" t="str">
        <f>IFERROR(VLOOKUP(F192,Lookups!$D$2:$E$20,2,FALSE),"")</f>
        <v/>
      </c>
      <c r="H192" s="15"/>
      <c r="I192" s="15"/>
      <c r="J192" s="15"/>
      <c r="K192" s="15"/>
      <c r="L192" s="17"/>
      <c r="M192" s="17"/>
      <c r="N192" s="18" t="str">
        <f t="shared" si="6"/>
        <v/>
      </c>
      <c r="O192" s="15"/>
      <c r="P192" s="15"/>
      <c r="Q192" s="17"/>
      <c r="R192" s="15"/>
      <c r="S192" s="15"/>
      <c r="T192" s="15"/>
      <c r="U192" s="15"/>
      <c r="V192" s="15"/>
      <c r="W192" s="15"/>
      <c r="X192" s="18" t="str">
        <f>IFERROR(VLOOKUP(W192,Lookups!$G$2:$H$83,2,FALSE),"")</f>
        <v/>
      </c>
      <c r="Y192" s="15"/>
      <c r="Z192" s="15"/>
      <c r="AA192" s="15"/>
      <c r="AB192" s="15"/>
      <c r="AC192" s="15"/>
      <c r="AD192" s="15"/>
      <c r="AE192" s="15"/>
      <c r="AF192" s="18" t="str">
        <f t="shared" si="7"/>
        <v/>
      </c>
      <c r="AG192" s="15"/>
      <c r="AH192" s="15"/>
      <c r="AI192" s="15"/>
      <c r="AJ192" s="62" t="str">
        <f>IFERROR(VLOOKUP(AI192,Lookups!$W$3:$X$24,2,FALSE),"")</f>
        <v/>
      </c>
      <c r="AK192" s="15"/>
      <c r="AL192" s="15"/>
      <c r="AM192" s="17"/>
      <c r="AN192" s="17"/>
    </row>
    <row r="193" spans="1:40" x14ac:dyDescent="0.3">
      <c r="A193" s="15"/>
      <c r="B193" s="15"/>
      <c r="C193" s="15"/>
      <c r="D193" s="17"/>
      <c r="E193" s="17"/>
      <c r="F193" s="15"/>
      <c r="G193" s="18" t="str">
        <f>IFERROR(VLOOKUP(F193,Lookups!$D$2:$E$20,2,FALSE),"")</f>
        <v/>
      </c>
      <c r="H193" s="15"/>
      <c r="I193" s="15"/>
      <c r="J193" s="15"/>
      <c r="K193" s="15"/>
      <c r="L193" s="17"/>
      <c r="M193" s="17"/>
      <c r="N193" s="18" t="str">
        <f t="shared" si="6"/>
        <v/>
      </c>
      <c r="O193" s="15"/>
      <c r="P193" s="15"/>
      <c r="Q193" s="17"/>
      <c r="R193" s="15"/>
      <c r="S193" s="15"/>
      <c r="T193" s="15"/>
      <c r="U193" s="15"/>
      <c r="V193" s="15"/>
      <c r="W193" s="15"/>
      <c r="X193" s="18" t="str">
        <f>IFERROR(VLOOKUP(W193,Lookups!$G$2:$H$83,2,FALSE),"")</f>
        <v/>
      </c>
      <c r="Y193" s="15"/>
      <c r="Z193" s="15"/>
      <c r="AA193" s="15"/>
      <c r="AB193" s="15"/>
      <c r="AC193" s="15"/>
      <c r="AD193" s="15"/>
      <c r="AE193" s="15"/>
      <c r="AF193" s="18" t="str">
        <f t="shared" si="7"/>
        <v/>
      </c>
      <c r="AG193" s="15"/>
      <c r="AH193" s="15"/>
      <c r="AI193" s="15"/>
      <c r="AJ193" s="62" t="str">
        <f>IFERROR(VLOOKUP(AI193,Lookups!$W$3:$X$24,2,FALSE),"")</f>
        <v/>
      </c>
      <c r="AK193" s="15"/>
      <c r="AL193" s="15"/>
      <c r="AM193" s="17"/>
      <c r="AN193" s="17"/>
    </row>
    <row r="194" spans="1:40" x14ac:dyDescent="0.3">
      <c r="A194" s="15"/>
      <c r="B194" s="15"/>
      <c r="C194" s="15"/>
      <c r="D194" s="17"/>
      <c r="E194" s="17"/>
      <c r="F194" s="15"/>
      <c r="G194" s="18" t="str">
        <f>IFERROR(VLOOKUP(F194,Lookups!$D$2:$E$20,2,FALSE),"")</f>
        <v/>
      </c>
      <c r="H194" s="15"/>
      <c r="I194" s="15"/>
      <c r="J194" s="15"/>
      <c r="K194" s="15"/>
      <c r="L194" s="17"/>
      <c r="M194" s="17"/>
      <c r="N194" s="18" t="str">
        <f t="shared" si="6"/>
        <v/>
      </c>
      <c r="O194" s="15"/>
      <c r="P194" s="15"/>
      <c r="Q194" s="17"/>
      <c r="R194" s="15"/>
      <c r="S194" s="15"/>
      <c r="T194" s="15"/>
      <c r="U194" s="15"/>
      <c r="V194" s="15"/>
      <c r="W194" s="15"/>
      <c r="X194" s="18" t="str">
        <f>IFERROR(VLOOKUP(W194,Lookups!$G$2:$H$83,2,FALSE),"")</f>
        <v/>
      </c>
      <c r="Y194" s="15"/>
      <c r="Z194" s="15"/>
      <c r="AA194" s="15"/>
      <c r="AB194" s="15"/>
      <c r="AC194" s="15"/>
      <c r="AD194" s="15"/>
      <c r="AE194" s="15"/>
      <c r="AF194" s="18" t="str">
        <f t="shared" si="7"/>
        <v/>
      </c>
      <c r="AG194" s="15"/>
      <c r="AH194" s="15"/>
      <c r="AI194" s="15"/>
      <c r="AJ194" s="62" t="str">
        <f>IFERROR(VLOOKUP(AI194,Lookups!$W$3:$X$24,2,FALSE),"")</f>
        <v/>
      </c>
      <c r="AK194" s="15"/>
      <c r="AL194" s="15"/>
      <c r="AM194" s="17"/>
      <c r="AN194" s="17"/>
    </row>
    <row r="195" spans="1:40" x14ac:dyDescent="0.3">
      <c r="A195" s="15"/>
      <c r="B195" s="15"/>
      <c r="C195" s="15"/>
      <c r="D195" s="17"/>
      <c r="E195" s="17"/>
      <c r="F195" s="15"/>
      <c r="G195" s="18" t="str">
        <f>IFERROR(VLOOKUP(F195,Lookups!$D$2:$E$20,2,FALSE),"")</f>
        <v/>
      </c>
      <c r="H195" s="15"/>
      <c r="I195" s="15"/>
      <c r="J195" s="15"/>
      <c r="K195" s="15"/>
      <c r="L195" s="17"/>
      <c r="M195" s="17"/>
      <c r="N195" s="18" t="str">
        <f t="shared" si="6"/>
        <v/>
      </c>
      <c r="O195" s="15"/>
      <c r="P195" s="15"/>
      <c r="Q195" s="17"/>
      <c r="R195" s="15"/>
      <c r="S195" s="15"/>
      <c r="T195" s="15"/>
      <c r="U195" s="15"/>
      <c r="V195" s="15"/>
      <c r="W195" s="15"/>
      <c r="X195" s="18" t="str">
        <f>IFERROR(VLOOKUP(W195,Lookups!$G$2:$H$83,2,FALSE),"")</f>
        <v/>
      </c>
      <c r="Y195" s="15"/>
      <c r="Z195" s="15"/>
      <c r="AA195" s="15"/>
      <c r="AB195" s="15"/>
      <c r="AC195" s="15"/>
      <c r="AD195" s="15"/>
      <c r="AE195" s="15"/>
      <c r="AF195" s="18" t="str">
        <f t="shared" si="7"/>
        <v/>
      </c>
      <c r="AG195" s="15"/>
      <c r="AH195" s="15"/>
      <c r="AI195" s="15"/>
      <c r="AJ195" s="62" t="str">
        <f>IFERROR(VLOOKUP(AI195,Lookups!$W$3:$X$24,2,FALSE),"")</f>
        <v/>
      </c>
      <c r="AK195" s="15"/>
      <c r="AL195" s="15"/>
      <c r="AM195" s="17"/>
      <c r="AN195" s="17"/>
    </row>
    <row r="196" spans="1:40" x14ac:dyDescent="0.3">
      <c r="A196" s="15"/>
      <c r="B196" s="15"/>
      <c r="C196" s="15"/>
      <c r="D196" s="17"/>
      <c r="E196" s="17"/>
      <c r="F196" s="15"/>
      <c r="G196" s="18" t="str">
        <f>IFERROR(VLOOKUP(F196,Lookups!$D$2:$E$20,2,FALSE),"")</f>
        <v/>
      </c>
      <c r="H196" s="15"/>
      <c r="I196" s="15"/>
      <c r="J196" s="15"/>
      <c r="K196" s="15"/>
      <c r="L196" s="17"/>
      <c r="M196" s="17"/>
      <c r="N196" s="18" t="str">
        <f t="shared" si="6"/>
        <v/>
      </c>
      <c r="O196" s="15"/>
      <c r="P196" s="15"/>
      <c r="Q196" s="17"/>
      <c r="R196" s="15"/>
      <c r="S196" s="15"/>
      <c r="T196" s="15"/>
      <c r="U196" s="15"/>
      <c r="V196" s="15"/>
      <c r="W196" s="15"/>
      <c r="X196" s="18" t="str">
        <f>IFERROR(VLOOKUP(W196,Lookups!$G$2:$H$83,2,FALSE),"")</f>
        <v/>
      </c>
      <c r="Y196" s="15"/>
      <c r="Z196" s="15"/>
      <c r="AA196" s="15"/>
      <c r="AB196" s="15"/>
      <c r="AC196" s="15"/>
      <c r="AD196" s="15"/>
      <c r="AE196" s="15"/>
      <c r="AF196" s="18" t="str">
        <f t="shared" si="7"/>
        <v/>
      </c>
      <c r="AG196" s="15"/>
      <c r="AH196" s="15"/>
      <c r="AI196" s="15"/>
      <c r="AJ196" s="62" t="str">
        <f>IFERROR(VLOOKUP(AI196,Lookups!$W$3:$X$24,2,FALSE),"")</f>
        <v/>
      </c>
      <c r="AK196" s="15"/>
      <c r="AL196" s="15"/>
      <c r="AM196" s="17"/>
      <c r="AN196" s="17"/>
    </row>
    <row r="197" spans="1:40" x14ac:dyDescent="0.3">
      <c r="A197" s="15"/>
      <c r="B197" s="15"/>
      <c r="C197" s="15"/>
      <c r="D197" s="17"/>
      <c r="E197" s="17"/>
      <c r="F197" s="15"/>
      <c r="G197" s="18" t="str">
        <f>IFERROR(VLOOKUP(F197,Lookups!$D$2:$E$20,2,FALSE),"")</f>
        <v/>
      </c>
      <c r="H197" s="15"/>
      <c r="I197" s="15"/>
      <c r="J197" s="15"/>
      <c r="K197" s="15"/>
      <c r="L197" s="17"/>
      <c r="M197" s="17"/>
      <c r="N197" s="18" t="str">
        <f t="shared" si="6"/>
        <v/>
      </c>
      <c r="O197" s="15"/>
      <c r="P197" s="15"/>
      <c r="Q197" s="17"/>
      <c r="R197" s="15"/>
      <c r="S197" s="15"/>
      <c r="T197" s="15"/>
      <c r="U197" s="15"/>
      <c r="V197" s="15"/>
      <c r="W197" s="15"/>
      <c r="X197" s="18" t="str">
        <f>IFERROR(VLOOKUP(W197,Lookups!$G$2:$H$83,2,FALSE),"")</f>
        <v/>
      </c>
      <c r="Y197" s="15"/>
      <c r="Z197" s="15"/>
      <c r="AA197" s="15"/>
      <c r="AB197" s="15"/>
      <c r="AC197" s="15"/>
      <c r="AD197" s="15"/>
      <c r="AE197" s="15"/>
      <c r="AF197" s="18" t="str">
        <f t="shared" si="7"/>
        <v/>
      </c>
      <c r="AG197" s="15"/>
      <c r="AH197" s="15"/>
      <c r="AI197" s="15"/>
      <c r="AJ197" s="62" t="str">
        <f>IFERROR(VLOOKUP(AI197,Lookups!$W$3:$X$24,2,FALSE),"")</f>
        <v/>
      </c>
      <c r="AK197" s="15"/>
      <c r="AL197" s="15"/>
      <c r="AM197" s="17"/>
      <c r="AN197" s="17"/>
    </row>
    <row r="198" spans="1:40" x14ac:dyDescent="0.3">
      <c r="A198" s="15"/>
      <c r="B198" s="15"/>
      <c r="C198" s="15"/>
      <c r="D198" s="17"/>
      <c r="E198" s="17"/>
      <c r="F198" s="15"/>
      <c r="G198" s="18" t="str">
        <f>IFERROR(VLOOKUP(F198,Lookups!$D$2:$E$20,2,FALSE),"")</f>
        <v/>
      </c>
      <c r="H198" s="15"/>
      <c r="I198" s="15"/>
      <c r="J198" s="15"/>
      <c r="K198" s="15"/>
      <c r="L198" s="17"/>
      <c r="M198" s="17"/>
      <c r="N198" s="18" t="str">
        <f t="shared" si="6"/>
        <v/>
      </c>
      <c r="O198" s="15"/>
      <c r="P198" s="15"/>
      <c r="Q198" s="17"/>
      <c r="R198" s="15"/>
      <c r="S198" s="15"/>
      <c r="T198" s="15"/>
      <c r="U198" s="15"/>
      <c r="V198" s="15"/>
      <c r="W198" s="15"/>
      <c r="X198" s="18" t="str">
        <f>IFERROR(VLOOKUP(W198,Lookups!$G$2:$H$83,2,FALSE),"")</f>
        <v/>
      </c>
      <c r="Y198" s="15"/>
      <c r="Z198" s="15"/>
      <c r="AA198" s="15"/>
      <c r="AB198" s="15"/>
      <c r="AC198" s="15"/>
      <c r="AD198" s="15"/>
      <c r="AE198" s="15"/>
      <c r="AF198" s="18" t="str">
        <f t="shared" si="7"/>
        <v/>
      </c>
      <c r="AG198" s="15"/>
      <c r="AH198" s="15"/>
      <c r="AI198" s="15"/>
      <c r="AJ198" s="62" t="str">
        <f>IFERROR(VLOOKUP(AI198,Lookups!$W$3:$X$24,2,FALSE),"")</f>
        <v/>
      </c>
      <c r="AK198" s="15"/>
      <c r="AL198" s="15"/>
      <c r="AM198" s="17"/>
      <c r="AN198" s="17"/>
    </row>
    <row r="199" spans="1:40" x14ac:dyDescent="0.3">
      <c r="A199" s="15"/>
      <c r="B199" s="15"/>
      <c r="C199" s="15"/>
      <c r="D199" s="17"/>
      <c r="E199" s="17"/>
      <c r="F199" s="15"/>
      <c r="G199" s="18" t="str">
        <f>IFERROR(VLOOKUP(F199,Lookups!$D$2:$E$20,2,FALSE),"")</f>
        <v/>
      </c>
      <c r="H199" s="15"/>
      <c r="I199" s="15"/>
      <c r="J199" s="15"/>
      <c r="K199" s="15"/>
      <c r="L199" s="17"/>
      <c r="M199" s="17"/>
      <c r="N199" s="18" t="str">
        <f t="shared" si="6"/>
        <v/>
      </c>
      <c r="O199" s="15"/>
      <c r="P199" s="15"/>
      <c r="Q199" s="17"/>
      <c r="R199" s="15"/>
      <c r="S199" s="15"/>
      <c r="T199" s="15"/>
      <c r="U199" s="15"/>
      <c r="V199" s="15"/>
      <c r="W199" s="15"/>
      <c r="X199" s="18" t="str">
        <f>IFERROR(VLOOKUP(W199,Lookups!$G$2:$H$83,2,FALSE),"")</f>
        <v/>
      </c>
      <c r="Y199" s="15"/>
      <c r="Z199" s="15"/>
      <c r="AA199" s="15"/>
      <c r="AB199" s="15"/>
      <c r="AC199" s="15"/>
      <c r="AD199" s="15"/>
      <c r="AE199" s="15"/>
      <c r="AF199" s="18" t="str">
        <f t="shared" si="7"/>
        <v/>
      </c>
      <c r="AG199" s="15"/>
      <c r="AH199" s="15"/>
      <c r="AI199" s="15"/>
      <c r="AJ199" s="62" t="str">
        <f>IFERROR(VLOOKUP(AI199,Lookups!$W$3:$X$24,2,FALSE),"")</f>
        <v/>
      </c>
      <c r="AK199" s="15"/>
      <c r="AL199" s="15"/>
      <c r="AM199" s="17"/>
      <c r="AN199" s="17"/>
    </row>
    <row r="200" spans="1:40" x14ac:dyDescent="0.3">
      <c r="A200" s="15"/>
      <c r="B200" s="15"/>
      <c r="C200" s="15"/>
      <c r="D200" s="17"/>
      <c r="E200" s="17"/>
      <c r="F200" s="15"/>
      <c r="G200" s="18" t="str">
        <f>IFERROR(VLOOKUP(F200,Lookups!$D$2:$E$20,2,FALSE),"")</f>
        <v/>
      </c>
      <c r="H200" s="15"/>
      <c r="I200" s="15"/>
      <c r="J200" s="15"/>
      <c r="K200" s="15"/>
      <c r="L200" s="17"/>
      <c r="M200" s="17"/>
      <c r="N200" s="18" t="str">
        <f t="shared" si="6"/>
        <v/>
      </c>
      <c r="O200" s="15"/>
      <c r="P200" s="15"/>
      <c r="Q200" s="17"/>
      <c r="R200" s="15"/>
      <c r="S200" s="15"/>
      <c r="T200" s="15"/>
      <c r="U200" s="15"/>
      <c r="V200" s="15"/>
      <c r="W200" s="15"/>
      <c r="X200" s="18" t="str">
        <f>IFERROR(VLOOKUP(W200,Lookups!$G$2:$H$83,2,FALSE),"")</f>
        <v/>
      </c>
      <c r="Y200" s="15"/>
      <c r="Z200" s="15"/>
      <c r="AA200" s="15"/>
      <c r="AB200" s="15"/>
      <c r="AC200" s="15"/>
      <c r="AD200" s="15"/>
      <c r="AE200" s="15"/>
      <c r="AF200" s="18" t="str">
        <f t="shared" si="7"/>
        <v/>
      </c>
      <c r="AG200" s="15"/>
      <c r="AH200" s="15"/>
      <c r="AI200" s="15"/>
      <c r="AJ200" s="62" t="str">
        <f>IFERROR(VLOOKUP(AI200,Lookups!$W$3:$X$24,2,FALSE),"")</f>
        <v/>
      </c>
      <c r="AK200" s="15"/>
      <c r="AL200" s="15"/>
      <c r="AM200" s="17"/>
      <c r="AN200" s="17"/>
    </row>
    <row r="201" spans="1:40" x14ac:dyDescent="0.3">
      <c r="A201" s="15"/>
      <c r="B201" s="15"/>
      <c r="C201" s="15"/>
      <c r="D201" s="17"/>
      <c r="E201" s="17"/>
      <c r="F201" s="15"/>
      <c r="G201" s="18" t="str">
        <f>IFERROR(VLOOKUP(F201,Lookups!$D$2:$E$20,2,FALSE),"")</f>
        <v/>
      </c>
      <c r="H201" s="15"/>
      <c r="I201" s="15"/>
      <c r="J201" s="15"/>
      <c r="K201" s="15"/>
      <c r="L201" s="17"/>
      <c r="M201" s="17"/>
      <c r="N201" s="18" t="str">
        <f t="shared" si="6"/>
        <v/>
      </c>
      <c r="O201" s="15"/>
      <c r="P201" s="15"/>
      <c r="Q201" s="17"/>
      <c r="R201" s="15"/>
      <c r="S201" s="15"/>
      <c r="T201" s="15"/>
      <c r="U201" s="15"/>
      <c r="V201" s="15"/>
      <c r="W201" s="15"/>
      <c r="X201" s="18" t="str">
        <f>IFERROR(VLOOKUP(W201,Lookups!$G$2:$H$83,2,FALSE),"")</f>
        <v/>
      </c>
      <c r="Y201" s="15"/>
      <c r="Z201" s="15"/>
      <c r="AA201" s="15"/>
      <c r="AB201" s="15"/>
      <c r="AC201" s="15"/>
      <c r="AD201" s="15"/>
      <c r="AE201" s="15"/>
      <c r="AF201" s="18" t="str">
        <f t="shared" si="7"/>
        <v/>
      </c>
      <c r="AG201" s="15"/>
      <c r="AH201" s="15"/>
      <c r="AI201" s="15"/>
      <c r="AJ201" s="62" t="str">
        <f>IFERROR(VLOOKUP(AI201,Lookups!$W$3:$X$24,2,FALSE),"")</f>
        <v/>
      </c>
      <c r="AK201" s="15"/>
      <c r="AL201" s="15"/>
      <c r="AM201" s="17"/>
      <c r="AN201" s="17"/>
    </row>
    <row r="202" spans="1:40" x14ac:dyDescent="0.3">
      <c r="A202" s="15"/>
      <c r="B202" s="15"/>
      <c r="C202" s="15"/>
      <c r="D202" s="17"/>
      <c r="E202" s="17"/>
      <c r="F202" s="15"/>
      <c r="G202" s="18" t="str">
        <f>IFERROR(VLOOKUP(F202,Lookups!$D$2:$E$20,2,FALSE),"")</f>
        <v/>
      </c>
      <c r="H202" s="15"/>
      <c r="I202" s="15"/>
      <c r="J202" s="15"/>
      <c r="K202" s="15"/>
      <c r="L202" s="17"/>
      <c r="M202" s="17"/>
      <c r="N202" s="18" t="str">
        <f t="shared" si="6"/>
        <v/>
      </c>
      <c r="O202" s="15"/>
      <c r="P202" s="15"/>
      <c r="Q202" s="17"/>
      <c r="R202" s="15"/>
      <c r="S202" s="15"/>
      <c r="T202" s="15"/>
      <c r="U202" s="15"/>
      <c r="V202" s="15"/>
      <c r="W202" s="15"/>
      <c r="X202" s="18" t="str">
        <f>IFERROR(VLOOKUP(W202,Lookups!$G$2:$H$83,2,FALSE),"")</f>
        <v/>
      </c>
      <c r="Y202" s="15"/>
      <c r="Z202" s="15"/>
      <c r="AA202" s="15"/>
      <c r="AB202" s="15"/>
      <c r="AC202" s="15"/>
      <c r="AD202" s="15"/>
      <c r="AE202" s="15"/>
      <c r="AF202" s="18" t="str">
        <f t="shared" si="7"/>
        <v/>
      </c>
      <c r="AG202" s="15"/>
      <c r="AH202" s="15"/>
      <c r="AI202" s="15"/>
      <c r="AJ202" s="62" t="str">
        <f>IFERROR(VLOOKUP(AI202,Lookups!$W$3:$X$24,2,FALSE),"")</f>
        <v/>
      </c>
      <c r="AK202" s="15"/>
      <c r="AL202" s="15"/>
      <c r="AM202" s="17"/>
      <c r="AN202" s="17"/>
    </row>
    <row r="203" spans="1:40" x14ac:dyDescent="0.3">
      <c r="A203" s="15"/>
      <c r="B203" s="15"/>
      <c r="C203" s="15"/>
      <c r="D203" s="17"/>
      <c r="E203" s="17"/>
      <c r="F203" s="15"/>
      <c r="G203" s="18" t="str">
        <f>IFERROR(VLOOKUP(F203,Lookups!$D$2:$E$20,2,FALSE),"")</f>
        <v/>
      </c>
      <c r="H203" s="15"/>
      <c r="I203" s="15"/>
      <c r="J203" s="15"/>
      <c r="K203" s="15"/>
      <c r="L203" s="17"/>
      <c r="M203" s="17"/>
      <c r="N203" s="18" t="str">
        <f t="shared" si="6"/>
        <v/>
      </c>
      <c r="O203" s="15"/>
      <c r="P203" s="15"/>
      <c r="Q203" s="17"/>
      <c r="R203" s="15"/>
      <c r="S203" s="15"/>
      <c r="T203" s="15"/>
      <c r="U203" s="15"/>
      <c r="V203" s="15"/>
      <c r="W203" s="15"/>
      <c r="X203" s="18" t="str">
        <f>IFERROR(VLOOKUP(W203,Lookups!$G$2:$H$83,2,FALSE),"")</f>
        <v/>
      </c>
      <c r="Y203" s="15"/>
      <c r="Z203" s="15"/>
      <c r="AA203" s="15"/>
      <c r="AB203" s="15"/>
      <c r="AC203" s="15"/>
      <c r="AD203" s="15"/>
      <c r="AE203" s="15"/>
      <c r="AF203" s="18" t="str">
        <f t="shared" si="7"/>
        <v/>
      </c>
      <c r="AG203" s="15"/>
      <c r="AH203" s="15"/>
      <c r="AI203" s="15"/>
      <c r="AJ203" s="62" t="str">
        <f>IFERROR(VLOOKUP(AI203,Lookups!$W$3:$X$24,2,FALSE),"")</f>
        <v/>
      </c>
      <c r="AK203" s="15"/>
      <c r="AL203" s="15"/>
      <c r="AM203" s="17"/>
      <c r="AN203" s="17"/>
    </row>
    <row r="204" spans="1:40" x14ac:dyDescent="0.3">
      <c r="A204" s="15"/>
      <c r="B204" s="15"/>
      <c r="C204" s="15"/>
      <c r="D204" s="17"/>
      <c r="E204" s="17"/>
      <c r="F204" s="15"/>
      <c r="G204" s="18" t="str">
        <f>IFERROR(VLOOKUP(F204,Lookups!$D$2:$E$20,2,FALSE),"")</f>
        <v/>
      </c>
      <c r="H204" s="15"/>
      <c r="I204" s="15"/>
      <c r="J204" s="15"/>
      <c r="K204" s="15"/>
      <c r="L204" s="17"/>
      <c r="M204" s="17"/>
      <c r="N204" s="18" t="str">
        <f t="shared" si="6"/>
        <v/>
      </c>
      <c r="O204" s="15"/>
      <c r="P204" s="15"/>
      <c r="Q204" s="17"/>
      <c r="R204" s="15"/>
      <c r="S204" s="15"/>
      <c r="T204" s="15"/>
      <c r="U204" s="15"/>
      <c r="V204" s="15"/>
      <c r="W204" s="15"/>
      <c r="X204" s="18" t="str">
        <f>IFERROR(VLOOKUP(W204,Lookups!$G$2:$H$83,2,FALSE),"")</f>
        <v/>
      </c>
      <c r="Y204" s="15"/>
      <c r="Z204" s="15"/>
      <c r="AA204" s="15"/>
      <c r="AB204" s="15"/>
      <c r="AC204" s="15"/>
      <c r="AD204" s="15"/>
      <c r="AE204" s="15"/>
      <c r="AF204" s="18" t="str">
        <f t="shared" si="7"/>
        <v/>
      </c>
      <c r="AG204" s="15"/>
      <c r="AH204" s="15"/>
      <c r="AI204" s="15"/>
      <c r="AJ204" s="62" t="str">
        <f>IFERROR(VLOOKUP(AI204,Lookups!$W$3:$X$24,2,FALSE),"")</f>
        <v/>
      </c>
      <c r="AK204" s="15"/>
      <c r="AL204" s="15"/>
      <c r="AM204" s="17"/>
      <c r="AN204" s="17"/>
    </row>
    <row r="205" spans="1:40" x14ac:dyDescent="0.3">
      <c r="A205" s="15"/>
      <c r="B205" s="15"/>
      <c r="C205" s="15"/>
      <c r="D205" s="17"/>
      <c r="E205" s="17"/>
      <c r="F205" s="15"/>
      <c r="G205" s="18" t="str">
        <f>IFERROR(VLOOKUP(F205,Lookups!$D$2:$E$20,2,FALSE),"")</f>
        <v/>
      </c>
      <c r="H205" s="15"/>
      <c r="I205" s="15"/>
      <c r="J205" s="15"/>
      <c r="K205" s="15"/>
      <c r="L205" s="17"/>
      <c r="M205" s="17"/>
      <c r="N205" s="18" t="str">
        <f t="shared" si="6"/>
        <v/>
      </c>
      <c r="O205" s="15"/>
      <c r="P205" s="15"/>
      <c r="Q205" s="17"/>
      <c r="R205" s="15"/>
      <c r="S205" s="15"/>
      <c r="T205" s="15"/>
      <c r="U205" s="15"/>
      <c r="V205" s="15"/>
      <c r="W205" s="15"/>
      <c r="X205" s="18" t="str">
        <f>IFERROR(VLOOKUP(W205,Lookups!$G$2:$H$83,2,FALSE),"")</f>
        <v/>
      </c>
      <c r="Y205" s="15"/>
      <c r="Z205" s="15"/>
      <c r="AA205" s="15"/>
      <c r="AB205" s="15"/>
      <c r="AC205" s="15"/>
      <c r="AD205" s="15"/>
      <c r="AE205" s="15"/>
      <c r="AF205" s="18" t="str">
        <f t="shared" si="7"/>
        <v/>
      </c>
      <c r="AG205" s="15"/>
      <c r="AH205" s="15"/>
      <c r="AI205" s="15"/>
      <c r="AJ205" s="62" t="str">
        <f>IFERROR(VLOOKUP(AI205,Lookups!$W$3:$X$24,2,FALSE),"")</f>
        <v/>
      </c>
      <c r="AK205" s="15"/>
      <c r="AL205" s="15"/>
      <c r="AM205" s="17"/>
      <c r="AN205" s="17"/>
    </row>
    <row r="206" spans="1:40" x14ac:dyDescent="0.3">
      <c r="A206" s="15"/>
      <c r="B206" s="15"/>
      <c r="C206" s="15"/>
      <c r="D206" s="17"/>
      <c r="E206" s="17"/>
      <c r="F206" s="15"/>
      <c r="G206" s="18" t="str">
        <f>IFERROR(VLOOKUP(F206,Lookups!$D$2:$E$20,2,FALSE),"")</f>
        <v/>
      </c>
      <c r="H206" s="15"/>
      <c r="I206" s="15"/>
      <c r="J206" s="15"/>
      <c r="K206" s="15"/>
      <c r="L206" s="17"/>
      <c r="M206" s="17"/>
      <c r="N206" s="18" t="str">
        <f t="shared" si="6"/>
        <v/>
      </c>
      <c r="O206" s="15"/>
      <c r="P206" s="15"/>
      <c r="Q206" s="17"/>
      <c r="R206" s="15"/>
      <c r="S206" s="15"/>
      <c r="T206" s="15"/>
      <c r="U206" s="15"/>
      <c r="V206" s="15"/>
      <c r="W206" s="15"/>
      <c r="X206" s="18" t="str">
        <f>IFERROR(VLOOKUP(W206,Lookups!$G$2:$H$83,2,FALSE),"")</f>
        <v/>
      </c>
      <c r="Y206" s="15"/>
      <c r="Z206" s="15"/>
      <c r="AA206" s="15"/>
      <c r="AB206" s="15"/>
      <c r="AC206" s="15"/>
      <c r="AD206" s="15"/>
      <c r="AE206" s="15"/>
      <c r="AF206" s="18" t="str">
        <f t="shared" si="7"/>
        <v/>
      </c>
      <c r="AG206" s="15"/>
      <c r="AH206" s="15"/>
      <c r="AI206" s="15"/>
      <c r="AJ206" s="62" t="str">
        <f>IFERROR(VLOOKUP(AI206,Lookups!$W$3:$X$24,2,FALSE),"")</f>
        <v/>
      </c>
      <c r="AK206" s="15"/>
      <c r="AL206" s="15"/>
      <c r="AM206" s="17"/>
      <c r="AN206" s="17"/>
    </row>
    <row r="207" spans="1:40" x14ac:dyDescent="0.3">
      <c r="A207" s="15"/>
      <c r="B207" s="15"/>
      <c r="C207" s="15"/>
      <c r="D207" s="17"/>
      <c r="E207" s="17"/>
      <c r="F207" s="15"/>
      <c r="G207" s="18" t="str">
        <f>IFERROR(VLOOKUP(F207,Lookups!$D$2:$E$20,2,FALSE),"")</f>
        <v/>
      </c>
      <c r="H207" s="15"/>
      <c r="I207" s="15"/>
      <c r="J207" s="15"/>
      <c r="K207" s="15"/>
      <c r="L207" s="17"/>
      <c r="M207" s="17"/>
      <c r="N207" s="18" t="str">
        <f t="shared" si="6"/>
        <v/>
      </c>
      <c r="O207" s="15"/>
      <c r="P207" s="15"/>
      <c r="Q207" s="17"/>
      <c r="R207" s="15"/>
      <c r="S207" s="15"/>
      <c r="T207" s="15"/>
      <c r="U207" s="15"/>
      <c r="V207" s="15"/>
      <c r="W207" s="15"/>
      <c r="X207" s="18" t="str">
        <f>IFERROR(VLOOKUP(W207,Lookups!$G$2:$H$83,2,FALSE),"")</f>
        <v/>
      </c>
      <c r="Y207" s="15"/>
      <c r="Z207" s="15"/>
      <c r="AA207" s="15"/>
      <c r="AB207" s="15"/>
      <c r="AC207" s="15"/>
      <c r="AD207" s="15"/>
      <c r="AE207" s="15"/>
      <c r="AF207" s="18" t="str">
        <f t="shared" si="7"/>
        <v/>
      </c>
      <c r="AG207" s="15"/>
      <c r="AH207" s="15"/>
      <c r="AI207" s="15"/>
      <c r="AJ207" s="62" t="str">
        <f>IFERROR(VLOOKUP(AI207,Lookups!$W$3:$X$24,2,FALSE),"")</f>
        <v/>
      </c>
      <c r="AK207" s="15"/>
      <c r="AL207" s="15"/>
      <c r="AM207" s="17"/>
      <c r="AN207" s="17"/>
    </row>
    <row r="208" spans="1:40" x14ac:dyDescent="0.3">
      <c r="A208" s="15"/>
      <c r="B208" s="15"/>
      <c r="C208" s="15"/>
      <c r="D208" s="17"/>
      <c r="E208" s="17"/>
      <c r="F208" s="15"/>
      <c r="G208" s="18" t="str">
        <f>IFERROR(VLOOKUP(F208,Lookups!$D$2:$E$20,2,FALSE),"")</f>
        <v/>
      </c>
      <c r="H208" s="15"/>
      <c r="I208" s="15"/>
      <c r="J208" s="15"/>
      <c r="K208" s="15"/>
      <c r="L208" s="17"/>
      <c r="M208" s="17"/>
      <c r="N208" s="18" t="str">
        <f t="shared" si="6"/>
        <v/>
      </c>
      <c r="O208" s="15"/>
      <c r="P208" s="15"/>
      <c r="Q208" s="17"/>
      <c r="R208" s="15"/>
      <c r="S208" s="15"/>
      <c r="T208" s="15"/>
      <c r="U208" s="15"/>
      <c r="V208" s="15"/>
      <c r="W208" s="15"/>
      <c r="X208" s="18" t="str">
        <f>IFERROR(VLOOKUP(W208,Lookups!$G$2:$H$83,2,FALSE),"")</f>
        <v/>
      </c>
      <c r="Y208" s="15"/>
      <c r="Z208" s="15"/>
      <c r="AA208" s="15"/>
      <c r="AB208" s="15"/>
      <c r="AC208" s="15"/>
      <c r="AD208" s="15"/>
      <c r="AE208" s="15"/>
      <c r="AF208" s="18" t="str">
        <f t="shared" si="7"/>
        <v/>
      </c>
      <c r="AG208" s="15"/>
      <c r="AH208" s="15"/>
      <c r="AI208" s="15"/>
      <c r="AJ208" s="62" t="str">
        <f>IFERROR(VLOOKUP(AI208,Lookups!$W$3:$X$24,2,FALSE),"")</f>
        <v/>
      </c>
      <c r="AK208" s="15"/>
      <c r="AL208" s="15"/>
      <c r="AM208" s="17"/>
      <c r="AN208" s="17"/>
    </row>
    <row r="209" spans="1:40" x14ac:dyDescent="0.3">
      <c r="A209" s="15"/>
      <c r="B209" s="15"/>
      <c r="C209" s="15"/>
      <c r="D209" s="17"/>
      <c r="E209" s="17"/>
      <c r="F209" s="15"/>
      <c r="G209" s="18" t="str">
        <f>IFERROR(VLOOKUP(F209,Lookups!$D$2:$E$20,2,FALSE),"")</f>
        <v/>
      </c>
      <c r="H209" s="15"/>
      <c r="I209" s="15"/>
      <c r="J209" s="15"/>
      <c r="K209" s="15"/>
      <c r="L209" s="17"/>
      <c r="M209" s="17"/>
      <c r="N209" s="18" t="str">
        <f t="shared" si="6"/>
        <v/>
      </c>
      <c r="O209" s="15"/>
      <c r="P209" s="15"/>
      <c r="Q209" s="17"/>
      <c r="R209" s="15"/>
      <c r="S209" s="15"/>
      <c r="T209" s="15"/>
      <c r="U209" s="15"/>
      <c r="V209" s="15"/>
      <c r="W209" s="15"/>
      <c r="X209" s="18" t="str">
        <f>IFERROR(VLOOKUP(W209,Lookups!$G$2:$H$83,2,FALSE),"")</f>
        <v/>
      </c>
      <c r="Y209" s="15"/>
      <c r="Z209" s="15"/>
      <c r="AA209" s="15"/>
      <c r="AB209" s="15"/>
      <c r="AC209" s="15"/>
      <c r="AD209" s="15"/>
      <c r="AE209" s="15"/>
      <c r="AF209" s="18" t="str">
        <f t="shared" si="7"/>
        <v/>
      </c>
      <c r="AG209" s="15"/>
      <c r="AH209" s="15"/>
      <c r="AI209" s="15"/>
      <c r="AJ209" s="62" t="str">
        <f>IFERROR(VLOOKUP(AI209,Lookups!$W$3:$X$24,2,FALSE),"")</f>
        <v/>
      </c>
      <c r="AK209" s="15"/>
      <c r="AL209" s="15"/>
      <c r="AM209" s="17"/>
      <c r="AN209" s="17"/>
    </row>
    <row r="210" spans="1:40" x14ac:dyDescent="0.3">
      <c r="A210" s="15"/>
      <c r="B210" s="15"/>
      <c r="C210" s="15"/>
      <c r="D210" s="17"/>
      <c r="E210" s="17"/>
      <c r="F210" s="15"/>
      <c r="G210" s="18" t="str">
        <f>IFERROR(VLOOKUP(F210,Lookups!$D$2:$E$20,2,FALSE),"")</f>
        <v/>
      </c>
      <c r="H210" s="15"/>
      <c r="I210" s="15"/>
      <c r="J210" s="15"/>
      <c r="K210" s="15"/>
      <c r="L210" s="17"/>
      <c r="M210" s="17"/>
      <c r="N210" s="18" t="str">
        <f t="shared" si="6"/>
        <v/>
      </c>
      <c r="O210" s="15"/>
      <c r="P210" s="15"/>
      <c r="Q210" s="17"/>
      <c r="R210" s="15"/>
      <c r="S210" s="15"/>
      <c r="T210" s="15"/>
      <c r="U210" s="15"/>
      <c r="V210" s="15"/>
      <c r="W210" s="15"/>
      <c r="X210" s="18" t="str">
        <f>IFERROR(VLOOKUP(W210,Lookups!$G$2:$H$83,2,FALSE),"")</f>
        <v/>
      </c>
      <c r="Y210" s="15"/>
      <c r="Z210" s="15"/>
      <c r="AA210" s="15"/>
      <c r="AB210" s="15"/>
      <c r="AC210" s="15"/>
      <c r="AD210" s="15"/>
      <c r="AE210" s="15"/>
      <c r="AF210" s="18" t="str">
        <f t="shared" si="7"/>
        <v/>
      </c>
      <c r="AG210" s="15"/>
      <c r="AH210" s="15"/>
      <c r="AI210" s="15"/>
      <c r="AJ210" s="62" t="str">
        <f>IFERROR(VLOOKUP(AI210,Lookups!$W$3:$X$24,2,FALSE),"")</f>
        <v/>
      </c>
      <c r="AK210" s="15"/>
      <c r="AL210" s="15"/>
      <c r="AM210" s="17"/>
      <c r="AN210" s="17"/>
    </row>
    <row r="211" spans="1:40" x14ac:dyDescent="0.3">
      <c r="A211" s="15"/>
      <c r="B211" s="15"/>
      <c r="C211" s="15"/>
      <c r="D211" s="17"/>
      <c r="E211" s="17"/>
      <c r="F211" s="15"/>
      <c r="G211" s="18" t="str">
        <f>IFERROR(VLOOKUP(F211,Lookups!$D$2:$E$20,2,FALSE),"")</f>
        <v/>
      </c>
      <c r="H211" s="15"/>
      <c r="I211" s="15"/>
      <c r="J211" s="15"/>
      <c r="K211" s="15"/>
      <c r="L211" s="17"/>
      <c r="M211" s="17"/>
      <c r="N211" s="18" t="str">
        <f t="shared" si="6"/>
        <v/>
      </c>
      <c r="O211" s="15"/>
      <c r="P211" s="15"/>
      <c r="Q211" s="17"/>
      <c r="R211" s="15"/>
      <c r="S211" s="15"/>
      <c r="T211" s="15"/>
      <c r="U211" s="15"/>
      <c r="V211" s="15"/>
      <c r="W211" s="15"/>
      <c r="X211" s="18" t="str">
        <f>IFERROR(VLOOKUP(W211,Lookups!$G$2:$H$83,2,FALSE),"")</f>
        <v/>
      </c>
      <c r="Y211" s="15"/>
      <c r="Z211" s="15"/>
      <c r="AA211" s="15"/>
      <c r="AB211" s="15"/>
      <c r="AC211" s="15"/>
      <c r="AD211" s="15"/>
      <c r="AE211" s="15"/>
      <c r="AF211" s="18" t="str">
        <f t="shared" si="7"/>
        <v/>
      </c>
      <c r="AG211" s="15"/>
      <c r="AH211" s="15"/>
      <c r="AI211" s="15"/>
      <c r="AJ211" s="62" t="str">
        <f>IFERROR(VLOOKUP(AI211,Lookups!$W$3:$X$24,2,FALSE),"")</f>
        <v/>
      </c>
      <c r="AK211" s="15"/>
      <c r="AL211" s="15"/>
      <c r="AM211" s="17"/>
      <c r="AN211" s="17"/>
    </row>
    <row r="212" spans="1:40" x14ac:dyDescent="0.3">
      <c r="A212" s="15"/>
      <c r="B212" s="15"/>
      <c r="C212" s="15"/>
      <c r="D212" s="17"/>
      <c r="E212" s="17"/>
      <c r="F212" s="15"/>
      <c r="G212" s="18" t="str">
        <f>IFERROR(VLOOKUP(F212,Lookups!$D$2:$E$20,2,FALSE),"")</f>
        <v/>
      </c>
      <c r="H212" s="15"/>
      <c r="I212" s="15"/>
      <c r="J212" s="15"/>
      <c r="K212" s="15"/>
      <c r="L212" s="17"/>
      <c r="M212" s="17"/>
      <c r="N212" s="18" t="str">
        <f t="shared" si="6"/>
        <v/>
      </c>
      <c r="O212" s="15"/>
      <c r="P212" s="15"/>
      <c r="Q212" s="17"/>
      <c r="R212" s="15"/>
      <c r="S212" s="15"/>
      <c r="T212" s="15"/>
      <c r="U212" s="15"/>
      <c r="V212" s="15"/>
      <c r="W212" s="15"/>
      <c r="X212" s="18" t="str">
        <f>IFERROR(VLOOKUP(W212,Lookups!$G$2:$H$83,2,FALSE),"")</f>
        <v/>
      </c>
      <c r="Y212" s="15"/>
      <c r="Z212" s="15"/>
      <c r="AA212" s="15"/>
      <c r="AB212" s="15"/>
      <c r="AC212" s="15"/>
      <c r="AD212" s="15"/>
      <c r="AE212" s="15"/>
      <c r="AF212" s="18" t="str">
        <f t="shared" si="7"/>
        <v/>
      </c>
      <c r="AG212" s="15"/>
      <c r="AH212" s="15"/>
      <c r="AI212" s="15"/>
      <c r="AJ212" s="62" t="str">
        <f>IFERROR(VLOOKUP(AI212,Lookups!$W$3:$X$24,2,FALSE),"")</f>
        <v/>
      </c>
      <c r="AK212" s="15"/>
      <c r="AL212" s="15"/>
      <c r="AM212" s="17"/>
      <c r="AN212" s="17"/>
    </row>
    <row r="213" spans="1:40" x14ac:dyDescent="0.3">
      <c r="A213" s="15"/>
      <c r="B213" s="15"/>
      <c r="C213" s="15"/>
      <c r="D213" s="17"/>
      <c r="E213" s="17"/>
      <c r="F213" s="15"/>
      <c r="G213" s="18" t="str">
        <f>IFERROR(VLOOKUP(F213,Lookups!$D$2:$E$20,2,FALSE),"")</f>
        <v/>
      </c>
      <c r="H213" s="15"/>
      <c r="I213" s="15"/>
      <c r="J213" s="15"/>
      <c r="K213" s="15"/>
      <c r="L213" s="17"/>
      <c r="M213" s="17"/>
      <c r="N213" s="18" t="str">
        <f t="shared" si="6"/>
        <v/>
      </c>
      <c r="O213" s="15"/>
      <c r="P213" s="15"/>
      <c r="Q213" s="17"/>
      <c r="R213" s="15"/>
      <c r="S213" s="15"/>
      <c r="T213" s="15"/>
      <c r="U213" s="15"/>
      <c r="V213" s="15"/>
      <c r="W213" s="15"/>
      <c r="X213" s="18" t="str">
        <f>IFERROR(VLOOKUP(W213,Lookups!$G$2:$H$83,2,FALSE),"")</f>
        <v/>
      </c>
      <c r="Y213" s="15"/>
      <c r="Z213" s="15"/>
      <c r="AA213" s="15"/>
      <c r="AB213" s="15"/>
      <c r="AC213" s="15"/>
      <c r="AD213" s="15"/>
      <c r="AE213" s="15"/>
      <c r="AF213" s="18" t="str">
        <f t="shared" si="7"/>
        <v/>
      </c>
      <c r="AG213" s="15"/>
      <c r="AH213" s="15"/>
      <c r="AI213" s="15"/>
      <c r="AJ213" s="62" t="str">
        <f>IFERROR(VLOOKUP(AI213,Lookups!$W$3:$X$24,2,FALSE),"")</f>
        <v/>
      </c>
      <c r="AK213" s="15"/>
      <c r="AL213" s="15"/>
      <c r="AM213" s="17"/>
      <c r="AN213" s="17"/>
    </row>
    <row r="214" spans="1:40" x14ac:dyDescent="0.3">
      <c r="A214" s="15"/>
      <c r="B214" s="15"/>
      <c r="C214" s="15"/>
      <c r="D214" s="17"/>
      <c r="E214" s="17"/>
      <c r="F214" s="15"/>
      <c r="G214" s="18" t="str">
        <f>IFERROR(VLOOKUP(F214,Lookups!$D$2:$E$20,2,FALSE),"")</f>
        <v/>
      </c>
      <c r="H214" s="15"/>
      <c r="I214" s="15"/>
      <c r="J214" s="15"/>
      <c r="K214" s="15"/>
      <c r="L214" s="17"/>
      <c r="M214" s="17"/>
      <c r="N214" s="18" t="str">
        <f t="shared" si="6"/>
        <v/>
      </c>
      <c r="O214" s="15"/>
      <c r="P214" s="15"/>
      <c r="Q214" s="17"/>
      <c r="R214" s="15"/>
      <c r="S214" s="15"/>
      <c r="T214" s="15"/>
      <c r="U214" s="15"/>
      <c r="V214" s="15"/>
      <c r="W214" s="15"/>
      <c r="X214" s="18" t="str">
        <f>IFERROR(VLOOKUP(W214,Lookups!$G$2:$H$83,2,FALSE),"")</f>
        <v/>
      </c>
      <c r="Y214" s="15"/>
      <c r="Z214" s="15"/>
      <c r="AA214" s="15"/>
      <c r="AB214" s="15"/>
      <c r="AC214" s="15"/>
      <c r="AD214" s="15"/>
      <c r="AE214" s="15"/>
      <c r="AF214" s="18" t="str">
        <f t="shared" si="7"/>
        <v/>
      </c>
      <c r="AG214" s="15"/>
      <c r="AH214" s="15"/>
      <c r="AI214" s="15"/>
      <c r="AJ214" s="62" t="str">
        <f>IFERROR(VLOOKUP(AI214,Lookups!$W$3:$X$24,2,FALSE),"")</f>
        <v/>
      </c>
      <c r="AK214" s="15"/>
      <c r="AL214" s="15"/>
      <c r="AM214" s="17"/>
      <c r="AN214" s="17"/>
    </row>
    <row r="215" spans="1:40" x14ac:dyDescent="0.3">
      <c r="A215" s="15"/>
      <c r="B215" s="15"/>
      <c r="C215" s="15"/>
      <c r="D215" s="17"/>
      <c r="E215" s="17"/>
      <c r="F215" s="15"/>
      <c r="G215" s="18" t="str">
        <f>IFERROR(VLOOKUP(F215,Lookups!$D$2:$E$20,2,FALSE),"")</f>
        <v/>
      </c>
      <c r="H215" s="15"/>
      <c r="I215" s="15"/>
      <c r="J215" s="15"/>
      <c r="K215" s="15"/>
      <c r="L215" s="17"/>
      <c r="M215" s="17"/>
      <c r="N215" s="18" t="str">
        <f t="shared" si="6"/>
        <v/>
      </c>
      <c r="O215" s="15"/>
      <c r="P215" s="15"/>
      <c r="Q215" s="17"/>
      <c r="R215" s="15"/>
      <c r="S215" s="15"/>
      <c r="T215" s="15"/>
      <c r="U215" s="15"/>
      <c r="V215" s="15"/>
      <c r="W215" s="15"/>
      <c r="X215" s="18" t="str">
        <f>IFERROR(VLOOKUP(W215,Lookups!$G$2:$H$83,2,FALSE),"")</f>
        <v/>
      </c>
      <c r="Y215" s="15"/>
      <c r="Z215" s="15"/>
      <c r="AA215" s="15"/>
      <c r="AB215" s="15"/>
      <c r="AC215" s="15"/>
      <c r="AD215" s="15"/>
      <c r="AE215" s="15"/>
      <c r="AF215" s="18" t="str">
        <f t="shared" si="7"/>
        <v/>
      </c>
      <c r="AG215" s="15"/>
      <c r="AH215" s="15"/>
      <c r="AI215" s="15"/>
      <c r="AJ215" s="62" t="str">
        <f>IFERROR(VLOOKUP(AI215,Lookups!$W$3:$X$24,2,FALSE),"")</f>
        <v/>
      </c>
      <c r="AK215" s="15"/>
      <c r="AL215" s="15"/>
      <c r="AM215" s="17"/>
      <c r="AN215" s="17"/>
    </row>
    <row r="216" spans="1:40" x14ac:dyDescent="0.3">
      <c r="A216" s="15"/>
      <c r="B216" s="15"/>
      <c r="C216" s="15"/>
      <c r="D216" s="17"/>
      <c r="E216" s="17"/>
      <c r="F216" s="15"/>
      <c r="G216" s="18" t="str">
        <f>IFERROR(VLOOKUP(F216,Lookups!$D$2:$E$20,2,FALSE),"")</f>
        <v/>
      </c>
      <c r="H216" s="15"/>
      <c r="I216" s="15"/>
      <c r="J216" s="15"/>
      <c r="K216" s="15"/>
      <c r="L216" s="17"/>
      <c r="M216" s="17"/>
      <c r="N216" s="18" t="str">
        <f t="shared" si="6"/>
        <v/>
      </c>
      <c r="O216" s="15"/>
      <c r="P216" s="15"/>
      <c r="Q216" s="17"/>
      <c r="R216" s="15"/>
      <c r="S216" s="15"/>
      <c r="T216" s="15"/>
      <c r="U216" s="15"/>
      <c r="V216" s="15"/>
      <c r="W216" s="15"/>
      <c r="X216" s="18" t="str">
        <f>IFERROR(VLOOKUP(W216,Lookups!$G$2:$H$83,2,FALSE),"")</f>
        <v/>
      </c>
      <c r="Y216" s="15"/>
      <c r="Z216" s="15"/>
      <c r="AA216" s="15"/>
      <c r="AB216" s="15"/>
      <c r="AC216" s="15"/>
      <c r="AD216" s="15"/>
      <c r="AE216" s="15"/>
      <c r="AF216" s="18" t="str">
        <f t="shared" si="7"/>
        <v/>
      </c>
      <c r="AG216" s="15"/>
      <c r="AH216" s="15"/>
      <c r="AI216" s="15"/>
      <c r="AJ216" s="62" t="str">
        <f>IFERROR(VLOOKUP(AI216,Lookups!$W$3:$X$24,2,FALSE),"")</f>
        <v/>
      </c>
      <c r="AK216" s="15"/>
      <c r="AL216" s="15"/>
      <c r="AM216" s="17"/>
      <c r="AN216" s="17"/>
    </row>
    <row r="217" spans="1:40" x14ac:dyDescent="0.3">
      <c r="A217" s="15"/>
      <c r="B217" s="15"/>
      <c r="C217" s="15"/>
      <c r="D217" s="17"/>
      <c r="E217" s="17"/>
      <c r="F217" s="15"/>
      <c r="G217" s="18" t="str">
        <f>IFERROR(VLOOKUP(F217,Lookups!$D$2:$E$20,2,FALSE),"")</f>
        <v/>
      </c>
      <c r="H217" s="15"/>
      <c r="I217" s="15"/>
      <c r="J217" s="15"/>
      <c r="K217" s="15"/>
      <c r="L217" s="17"/>
      <c r="M217" s="17"/>
      <c r="N217" s="18" t="str">
        <f t="shared" si="6"/>
        <v/>
      </c>
      <c r="O217" s="15"/>
      <c r="P217" s="15"/>
      <c r="Q217" s="17"/>
      <c r="R217" s="15"/>
      <c r="S217" s="15"/>
      <c r="T217" s="15"/>
      <c r="U217" s="15"/>
      <c r="V217" s="15"/>
      <c r="W217" s="15"/>
      <c r="X217" s="18" t="str">
        <f>IFERROR(VLOOKUP(W217,Lookups!$G$2:$H$83,2,FALSE),"")</f>
        <v/>
      </c>
      <c r="Y217" s="15"/>
      <c r="Z217" s="15"/>
      <c r="AA217" s="15"/>
      <c r="AB217" s="15"/>
      <c r="AC217" s="15"/>
      <c r="AD217" s="15"/>
      <c r="AE217" s="15"/>
      <c r="AF217" s="18" t="str">
        <f t="shared" si="7"/>
        <v/>
      </c>
      <c r="AG217" s="15"/>
      <c r="AH217" s="15"/>
      <c r="AI217" s="15"/>
      <c r="AJ217" s="62" t="str">
        <f>IFERROR(VLOOKUP(AI217,Lookups!$W$3:$X$24,2,FALSE),"")</f>
        <v/>
      </c>
      <c r="AK217" s="15"/>
      <c r="AL217" s="15"/>
      <c r="AM217" s="17"/>
      <c r="AN217" s="17"/>
    </row>
    <row r="218" spans="1:40" x14ac:dyDescent="0.3">
      <c r="A218" s="15"/>
      <c r="B218" s="15"/>
      <c r="C218" s="15"/>
      <c r="D218" s="17"/>
      <c r="E218" s="17"/>
      <c r="F218" s="15"/>
      <c r="G218" s="18" t="str">
        <f>IFERROR(VLOOKUP(F218,Lookups!$D$2:$E$20,2,FALSE),"")</f>
        <v/>
      </c>
      <c r="H218" s="15"/>
      <c r="I218" s="15"/>
      <c r="J218" s="15"/>
      <c r="K218" s="15"/>
      <c r="L218" s="17"/>
      <c r="M218" s="17"/>
      <c r="N218" s="18" t="str">
        <f t="shared" si="6"/>
        <v/>
      </c>
      <c r="O218" s="15"/>
      <c r="P218" s="15"/>
      <c r="Q218" s="17"/>
      <c r="R218" s="15"/>
      <c r="S218" s="15"/>
      <c r="T218" s="15"/>
      <c r="U218" s="15"/>
      <c r="V218" s="15"/>
      <c r="W218" s="15"/>
      <c r="X218" s="18" t="str">
        <f>IFERROR(VLOOKUP(W218,Lookups!$G$2:$H$83,2,FALSE),"")</f>
        <v/>
      </c>
      <c r="Y218" s="15"/>
      <c r="Z218" s="15"/>
      <c r="AA218" s="15"/>
      <c r="AB218" s="15"/>
      <c r="AC218" s="15"/>
      <c r="AD218" s="15"/>
      <c r="AE218" s="15"/>
      <c r="AF218" s="18" t="str">
        <f t="shared" si="7"/>
        <v/>
      </c>
      <c r="AG218" s="15"/>
      <c r="AH218" s="15"/>
      <c r="AI218" s="15"/>
      <c r="AJ218" s="62" t="str">
        <f>IFERROR(VLOOKUP(AI218,Lookups!$W$3:$X$24,2,FALSE),"")</f>
        <v/>
      </c>
      <c r="AK218" s="15"/>
      <c r="AL218" s="15"/>
      <c r="AM218" s="17"/>
      <c r="AN218" s="17"/>
    </row>
    <row r="219" spans="1:40" x14ac:dyDescent="0.3">
      <c r="A219" s="15"/>
      <c r="B219" s="15"/>
      <c r="C219" s="15"/>
      <c r="D219" s="17"/>
      <c r="E219" s="17"/>
      <c r="F219" s="15"/>
      <c r="G219" s="18" t="str">
        <f>IFERROR(VLOOKUP(F219,Lookups!$D$2:$E$20,2,FALSE),"")</f>
        <v/>
      </c>
      <c r="H219" s="15"/>
      <c r="I219" s="15"/>
      <c r="J219" s="15"/>
      <c r="K219" s="15"/>
      <c r="L219" s="17"/>
      <c r="M219" s="17"/>
      <c r="N219" s="18" t="str">
        <f t="shared" si="6"/>
        <v/>
      </c>
      <c r="O219" s="15"/>
      <c r="P219" s="15"/>
      <c r="Q219" s="17"/>
      <c r="R219" s="15"/>
      <c r="S219" s="15"/>
      <c r="T219" s="15"/>
      <c r="U219" s="15"/>
      <c r="V219" s="15"/>
      <c r="W219" s="15"/>
      <c r="X219" s="18" t="str">
        <f>IFERROR(VLOOKUP(W219,Lookups!$G$2:$H$83,2,FALSE),"")</f>
        <v/>
      </c>
      <c r="Y219" s="15"/>
      <c r="Z219" s="15"/>
      <c r="AA219" s="15"/>
      <c r="AB219" s="15"/>
      <c r="AC219" s="15"/>
      <c r="AD219" s="15"/>
      <c r="AE219" s="15"/>
      <c r="AF219" s="18" t="str">
        <f t="shared" si="7"/>
        <v/>
      </c>
      <c r="AG219" s="15"/>
      <c r="AH219" s="15"/>
      <c r="AI219" s="15"/>
      <c r="AJ219" s="62" t="str">
        <f>IFERROR(VLOOKUP(AI219,Lookups!$W$3:$X$24,2,FALSE),"")</f>
        <v/>
      </c>
      <c r="AK219" s="15"/>
      <c r="AL219" s="15"/>
      <c r="AM219" s="17"/>
      <c r="AN219" s="17"/>
    </row>
    <row r="220" spans="1:40" x14ac:dyDescent="0.3">
      <c r="A220" s="15"/>
      <c r="B220" s="15"/>
      <c r="C220" s="15"/>
      <c r="D220" s="17"/>
      <c r="E220" s="17"/>
      <c r="F220" s="15"/>
      <c r="G220" s="18" t="str">
        <f>IFERROR(VLOOKUP(F220,Lookups!$D$2:$E$20,2,FALSE),"")</f>
        <v/>
      </c>
      <c r="H220" s="15"/>
      <c r="I220" s="15"/>
      <c r="J220" s="15"/>
      <c r="K220" s="15"/>
      <c r="L220" s="17"/>
      <c r="M220" s="17"/>
      <c r="N220" s="18" t="str">
        <f t="shared" si="6"/>
        <v/>
      </c>
      <c r="O220" s="15"/>
      <c r="P220" s="15"/>
      <c r="Q220" s="17"/>
      <c r="R220" s="15"/>
      <c r="S220" s="15"/>
      <c r="T220" s="15"/>
      <c r="U220" s="15"/>
      <c r="V220" s="15"/>
      <c r="W220" s="15"/>
      <c r="X220" s="18" t="str">
        <f>IFERROR(VLOOKUP(W220,Lookups!$G$2:$H$83,2,FALSE),"")</f>
        <v/>
      </c>
      <c r="Y220" s="15"/>
      <c r="Z220" s="15"/>
      <c r="AA220" s="15"/>
      <c r="AB220" s="15"/>
      <c r="AC220" s="15"/>
      <c r="AD220" s="15"/>
      <c r="AE220" s="15"/>
      <c r="AF220" s="18" t="str">
        <f t="shared" si="7"/>
        <v/>
      </c>
      <c r="AG220" s="15"/>
      <c r="AH220" s="15"/>
      <c r="AI220" s="15"/>
      <c r="AJ220" s="62" t="str">
        <f>IFERROR(VLOOKUP(AI220,Lookups!$W$3:$X$24,2,FALSE),"")</f>
        <v/>
      </c>
      <c r="AK220" s="15"/>
      <c r="AL220" s="15"/>
      <c r="AM220" s="17"/>
      <c r="AN220" s="17"/>
    </row>
    <row r="221" spans="1:40" x14ac:dyDescent="0.3">
      <c r="A221" s="15"/>
      <c r="B221" s="15"/>
      <c r="C221" s="15"/>
      <c r="D221" s="17"/>
      <c r="E221" s="17"/>
      <c r="F221" s="15"/>
      <c r="G221" s="18" t="str">
        <f>IFERROR(VLOOKUP(F221,Lookups!$D$2:$E$20,2,FALSE),"")</f>
        <v/>
      </c>
      <c r="H221" s="15"/>
      <c r="I221" s="15"/>
      <c r="J221" s="15"/>
      <c r="K221" s="15"/>
      <c r="L221" s="17"/>
      <c r="M221" s="17"/>
      <c r="N221" s="18" t="str">
        <f t="shared" si="6"/>
        <v/>
      </c>
      <c r="O221" s="15"/>
      <c r="P221" s="15"/>
      <c r="Q221" s="17"/>
      <c r="R221" s="15"/>
      <c r="S221" s="15"/>
      <c r="T221" s="15"/>
      <c r="U221" s="15"/>
      <c r="V221" s="15"/>
      <c r="W221" s="15"/>
      <c r="X221" s="18" t="str">
        <f>IFERROR(VLOOKUP(W221,Lookups!$G$2:$H$83,2,FALSE),"")</f>
        <v/>
      </c>
      <c r="Y221" s="15"/>
      <c r="Z221" s="15"/>
      <c r="AA221" s="15"/>
      <c r="AB221" s="15"/>
      <c r="AC221" s="15"/>
      <c r="AD221" s="15"/>
      <c r="AE221" s="15"/>
      <c r="AF221" s="18" t="str">
        <f t="shared" si="7"/>
        <v/>
      </c>
      <c r="AG221" s="15"/>
      <c r="AH221" s="15"/>
      <c r="AI221" s="15"/>
      <c r="AJ221" s="62" t="str">
        <f>IFERROR(VLOOKUP(AI221,Lookups!$W$3:$X$24,2,FALSE),"")</f>
        <v/>
      </c>
      <c r="AK221" s="15"/>
      <c r="AL221" s="15"/>
      <c r="AM221" s="17"/>
      <c r="AN221" s="17"/>
    </row>
    <row r="222" spans="1:40" x14ac:dyDescent="0.3">
      <c r="A222" s="15"/>
      <c r="B222" s="15"/>
      <c r="C222" s="15"/>
      <c r="D222" s="17"/>
      <c r="E222" s="17"/>
      <c r="F222" s="15"/>
      <c r="G222" s="18" t="str">
        <f>IFERROR(VLOOKUP(F222,Lookups!$D$2:$E$20,2,FALSE),"")</f>
        <v/>
      </c>
      <c r="H222" s="15"/>
      <c r="I222" s="15"/>
      <c r="J222" s="15"/>
      <c r="K222" s="15"/>
      <c r="L222" s="17"/>
      <c r="M222" s="17"/>
      <c r="N222" s="18" t="str">
        <f t="shared" si="6"/>
        <v/>
      </c>
      <c r="O222" s="15"/>
      <c r="P222" s="15"/>
      <c r="Q222" s="17"/>
      <c r="R222" s="15"/>
      <c r="S222" s="15"/>
      <c r="T222" s="15"/>
      <c r="U222" s="15"/>
      <c r="V222" s="15"/>
      <c r="W222" s="15"/>
      <c r="X222" s="18" t="str">
        <f>IFERROR(VLOOKUP(W222,Lookups!$G$2:$H$83,2,FALSE),"")</f>
        <v/>
      </c>
      <c r="Y222" s="15"/>
      <c r="Z222" s="15"/>
      <c r="AA222" s="15"/>
      <c r="AB222" s="15"/>
      <c r="AC222" s="15"/>
      <c r="AD222" s="15"/>
      <c r="AE222" s="15"/>
      <c r="AF222" s="18" t="str">
        <f t="shared" si="7"/>
        <v/>
      </c>
      <c r="AG222" s="15"/>
      <c r="AH222" s="15"/>
      <c r="AI222" s="15"/>
      <c r="AJ222" s="62" t="str">
        <f>IFERROR(VLOOKUP(AI222,Lookups!$W$3:$X$24,2,FALSE),"")</f>
        <v/>
      </c>
      <c r="AK222" s="15"/>
      <c r="AL222" s="15"/>
      <c r="AM222" s="17"/>
      <c r="AN222" s="17"/>
    </row>
    <row r="223" spans="1:40" x14ac:dyDescent="0.3">
      <c r="A223" s="15"/>
      <c r="B223" s="15"/>
      <c r="C223" s="15"/>
      <c r="D223" s="17"/>
      <c r="E223" s="17"/>
      <c r="F223" s="15"/>
      <c r="G223" s="18" t="str">
        <f>IFERROR(VLOOKUP(F223,Lookups!$D$2:$E$20,2,FALSE),"")</f>
        <v/>
      </c>
      <c r="H223" s="15"/>
      <c r="I223" s="15"/>
      <c r="J223" s="15"/>
      <c r="K223" s="15"/>
      <c r="L223" s="17"/>
      <c r="M223" s="17"/>
      <c r="N223" s="18" t="str">
        <f t="shared" si="6"/>
        <v/>
      </c>
      <c r="O223" s="15"/>
      <c r="P223" s="15"/>
      <c r="Q223" s="17"/>
      <c r="R223" s="15"/>
      <c r="S223" s="15"/>
      <c r="T223" s="15"/>
      <c r="U223" s="15"/>
      <c r="V223" s="15"/>
      <c r="W223" s="15"/>
      <c r="X223" s="18" t="str">
        <f>IFERROR(VLOOKUP(W223,Lookups!$G$2:$H$83,2,FALSE),"")</f>
        <v/>
      </c>
      <c r="Y223" s="15"/>
      <c r="Z223" s="15"/>
      <c r="AA223" s="15"/>
      <c r="AB223" s="15"/>
      <c r="AC223" s="15"/>
      <c r="AD223" s="15"/>
      <c r="AE223" s="15"/>
      <c r="AF223" s="18" t="str">
        <f t="shared" si="7"/>
        <v/>
      </c>
      <c r="AG223" s="15"/>
      <c r="AH223" s="15"/>
      <c r="AI223" s="15"/>
      <c r="AJ223" s="62" t="str">
        <f>IFERROR(VLOOKUP(AI223,Lookups!$W$3:$X$24,2,FALSE),"")</f>
        <v/>
      </c>
      <c r="AK223" s="15"/>
      <c r="AL223" s="15"/>
      <c r="AM223" s="17"/>
      <c r="AN223" s="17"/>
    </row>
    <row r="224" spans="1:40" x14ac:dyDescent="0.3">
      <c r="A224" s="15"/>
      <c r="B224" s="15"/>
      <c r="C224" s="15"/>
      <c r="D224" s="17"/>
      <c r="E224" s="17"/>
      <c r="F224" s="15"/>
      <c r="G224" s="18" t="str">
        <f>IFERROR(VLOOKUP(F224,Lookups!$D$2:$E$20,2,FALSE),"")</f>
        <v/>
      </c>
      <c r="H224" s="15"/>
      <c r="I224" s="15"/>
      <c r="J224" s="15"/>
      <c r="K224" s="15"/>
      <c r="L224" s="17"/>
      <c r="M224" s="17"/>
      <c r="N224" s="18" t="str">
        <f t="shared" si="6"/>
        <v/>
      </c>
      <c r="O224" s="15"/>
      <c r="P224" s="15"/>
      <c r="Q224" s="17"/>
      <c r="R224" s="15"/>
      <c r="S224" s="15"/>
      <c r="T224" s="15"/>
      <c r="U224" s="15"/>
      <c r="V224" s="15"/>
      <c r="W224" s="15"/>
      <c r="X224" s="18" t="str">
        <f>IFERROR(VLOOKUP(W224,Lookups!$G$2:$H$83,2,FALSE),"")</f>
        <v/>
      </c>
      <c r="Y224" s="15"/>
      <c r="Z224" s="15"/>
      <c r="AA224" s="15"/>
      <c r="AB224" s="15"/>
      <c r="AC224" s="15"/>
      <c r="AD224" s="15"/>
      <c r="AE224" s="15"/>
      <c r="AF224" s="18" t="str">
        <f t="shared" si="7"/>
        <v/>
      </c>
      <c r="AG224" s="15"/>
      <c r="AH224" s="15"/>
      <c r="AI224" s="15"/>
      <c r="AJ224" s="62" t="str">
        <f>IFERROR(VLOOKUP(AI224,Lookups!$W$3:$X$24,2,FALSE),"")</f>
        <v/>
      </c>
      <c r="AK224" s="15"/>
      <c r="AL224" s="15"/>
      <c r="AM224" s="17"/>
      <c r="AN224" s="17"/>
    </row>
    <row r="225" spans="1:40" x14ac:dyDescent="0.3">
      <c r="A225" s="15"/>
      <c r="B225" s="15"/>
      <c r="C225" s="15"/>
      <c r="D225" s="17"/>
      <c r="E225" s="17"/>
      <c r="F225" s="15"/>
      <c r="G225" s="18" t="str">
        <f>IFERROR(VLOOKUP(F225,Lookups!$D$2:$E$20,2,FALSE),"")</f>
        <v/>
      </c>
      <c r="H225" s="15"/>
      <c r="I225" s="15"/>
      <c r="J225" s="15"/>
      <c r="K225" s="15"/>
      <c r="L225" s="17"/>
      <c r="M225" s="17"/>
      <c r="N225" s="18" t="str">
        <f t="shared" si="6"/>
        <v/>
      </c>
      <c r="O225" s="15"/>
      <c r="P225" s="15"/>
      <c r="Q225" s="17"/>
      <c r="R225" s="15"/>
      <c r="S225" s="15"/>
      <c r="T225" s="15"/>
      <c r="U225" s="15"/>
      <c r="V225" s="15"/>
      <c r="W225" s="15"/>
      <c r="X225" s="18" t="str">
        <f>IFERROR(VLOOKUP(W225,Lookups!$G$2:$H$83,2,FALSE),"")</f>
        <v/>
      </c>
      <c r="Y225" s="15"/>
      <c r="Z225" s="15"/>
      <c r="AA225" s="15"/>
      <c r="AB225" s="15"/>
      <c r="AC225" s="15"/>
      <c r="AD225" s="15"/>
      <c r="AE225" s="15"/>
      <c r="AF225" s="18" t="str">
        <f t="shared" si="7"/>
        <v/>
      </c>
      <c r="AG225" s="15"/>
      <c r="AH225" s="15"/>
      <c r="AI225" s="15"/>
      <c r="AJ225" s="62" t="str">
        <f>IFERROR(VLOOKUP(AI225,Lookups!$W$3:$X$24,2,FALSE),"")</f>
        <v/>
      </c>
      <c r="AK225" s="15"/>
      <c r="AL225" s="15"/>
      <c r="AM225" s="17"/>
      <c r="AN225" s="17"/>
    </row>
    <row r="226" spans="1:40" x14ac:dyDescent="0.3">
      <c r="A226" s="15"/>
      <c r="B226" s="15"/>
      <c r="C226" s="15"/>
      <c r="D226" s="17"/>
      <c r="E226" s="17"/>
      <c r="F226" s="15"/>
      <c r="G226" s="18" t="str">
        <f>IFERROR(VLOOKUP(F226,Lookups!$D$2:$E$20,2,FALSE),"")</f>
        <v/>
      </c>
      <c r="H226" s="15"/>
      <c r="I226" s="15"/>
      <c r="J226" s="15"/>
      <c r="K226" s="15"/>
      <c r="L226" s="17"/>
      <c r="M226" s="17"/>
      <c r="N226" s="18" t="str">
        <f t="shared" si="6"/>
        <v/>
      </c>
      <c r="O226" s="15"/>
      <c r="P226" s="15"/>
      <c r="Q226" s="17"/>
      <c r="R226" s="15"/>
      <c r="S226" s="15"/>
      <c r="T226" s="15"/>
      <c r="U226" s="15"/>
      <c r="V226" s="15"/>
      <c r="W226" s="15"/>
      <c r="X226" s="18" t="str">
        <f>IFERROR(VLOOKUP(W226,Lookups!$G$2:$H$83,2,FALSE),"")</f>
        <v/>
      </c>
      <c r="Y226" s="15"/>
      <c r="Z226" s="15"/>
      <c r="AA226" s="15"/>
      <c r="AB226" s="15"/>
      <c r="AC226" s="15"/>
      <c r="AD226" s="15"/>
      <c r="AE226" s="15"/>
      <c r="AF226" s="18" t="str">
        <f t="shared" si="7"/>
        <v/>
      </c>
      <c r="AG226" s="15"/>
      <c r="AH226" s="15"/>
      <c r="AI226" s="15"/>
      <c r="AJ226" s="62" t="str">
        <f>IFERROR(VLOOKUP(AI226,Lookups!$W$3:$X$24,2,FALSE),"")</f>
        <v/>
      </c>
      <c r="AK226" s="15"/>
      <c r="AL226" s="15"/>
      <c r="AM226" s="17"/>
      <c r="AN226" s="17"/>
    </row>
    <row r="227" spans="1:40" x14ac:dyDescent="0.3">
      <c r="A227" s="15"/>
      <c r="B227" s="15"/>
      <c r="C227" s="15"/>
      <c r="D227" s="17"/>
      <c r="E227" s="17"/>
      <c r="F227" s="15"/>
      <c r="G227" s="18" t="str">
        <f>IFERROR(VLOOKUP(F227,Lookups!$D$2:$E$20,2,FALSE),"")</f>
        <v/>
      </c>
      <c r="H227" s="15"/>
      <c r="I227" s="15"/>
      <c r="J227" s="15"/>
      <c r="K227" s="15"/>
      <c r="L227" s="17"/>
      <c r="M227" s="17"/>
      <c r="N227" s="18" t="str">
        <f t="shared" si="6"/>
        <v/>
      </c>
      <c r="O227" s="15"/>
      <c r="P227" s="15"/>
      <c r="Q227" s="17"/>
      <c r="R227" s="15"/>
      <c r="S227" s="15"/>
      <c r="T227" s="15"/>
      <c r="U227" s="15"/>
      <c r="V227" s="15"/>
      <c r="W227" s="15"/>
      <c r="X227" s="18" t="str">
        <f>IFERROR(VLOOKUP(W227,Lookups!$G$2:$H$83,2,FALSE),"")</f>
        <v/>
      </c>
      <c r="Y227" s="15"/>
      <c r="Z227" s="15"/>
      <c r="AA227" s="15"/>
      <c r="AB227" s="15"/>
      <c r="AC227" s="15"/>
      <c r="AD227" s="15"/>
      <c r="AE227" s="15"/>
      <c r="AF227" s="18" t="str">
        <f t="shared" si="7"/>
        <v/>
      </c>
      <c r="AG227" s="15"/>
      <c r="AH227" s="15"/>
      <c r="AI227" s="15"/>
      <c r="AJ227" s="62" t="str">
        <f>IFERROR(VLOOKUP(AI227,Lookups!$W$3:$X$24,2,FALSE),"")</f>
        <v/>
      </c>
      <c r="AK227" s="15"/>
      <c r="AL227" s="15"/>
      <c r="AM227" s="17"/>
      <c r="AN227" s="17"/>
    </row>
    <row r="228" spans="1:40" x14ac:dyDescent="0.3">
      <c r="A228" s="15"/>
      <c r="B228" s="15"/>
      <c r="C228" s="15"/>
      <c r="D228" s="17"/>
      <c r="E228" s="17"/>
      <c r="F228" s="15"/>
      <c r="G228" s="18" t="str">
        <f>IFERROR(VLOOKUP(F228,Lookups!$D$2:$E$20,2,FALSE),"")</f>
        <v/>
      </c>
      <c r="H228" s="15"/>
      <c r="I228" s="15"/>
      <c r="J228" s="15"/>
      <c r="K228" s="15"/>
      <c r="L228" s="17"/>
      <c r="M228" s="17"/>
      <c r="N228" s="18" t="str">
        <f t="shared" si="6"/>
        <v/>
      </c>
      <c r="O228" s="15"/>
      <c r="P228" s="15"/>
      <c r="Q228" s="17"/>
      <c r="R228" s="15"/>
      <c r="S228" s="15"/>
      <c r="T228" s="15"/>
      <c r="U228" s="15"/>
      <c r="V228" s="15"/>
      <c r="W228" s="15"/>
      <c r="X228" s="18" t="str">
        <f>IFERROR(VLOOKUP(W228,Lookups!$G$2:$H$83,2,FALSE),"")</f>
        <v/>
      </c>
      <c r="Y228" s="15"/>
      <c r="Z228" s="15"/>
      <c r="AA228" s="15"/>
      <c r="AB228" s="15"/>
      <c r="AC228" s="15"/>
      <c r="AD228" s="15"/>
      <c r="AE228" s="15"/>
      <c r="AF228" s="18" t="str">
        <f t="shared" si="7"/>
        <v/>
      </c>
      <c r="AG228" s="15"/>
      <c r="AH228" s="15"/>
      <c r="AI228" s="15"/>
      <c r="AJ228" s="62" t="str">
        <f>IFERROR(VLOOKUP(AI228,Lookups!$W$3:$X$24,2,FALSE),"")</f>
        <v/>
      </c>
      <c r="AK228" s="15"/>
      <c r="AL228" s="15"/>
      <c r="AM228" s="17"/>
      <c r="AN228" s="17"/>
    </row>
    <row r="229" spans="1:40" x14ac:dyDescent="0.3">
      <c r="A229" s="15"/>
      <c r="B229" s="15"/>
      <c r="C229" s="15"/>
      <c r="D229" s="17"/>
      <c r="E229" s="17"/>
      <c r="F229" s="15"/>
      <c r="G229" s="18" t="str">
        <f>IFERROR(VLOOKUP(F229,Lookups!$D$2:$E$20,2,FALSE),"")</f>
        <v/>
      </c>
      <c r="H229" s="15"/>
      <c r="I229" s="15"/>
      <c r="J229" s="15"/>
      <c r="K229" s="15"/>
      <c r="L229" s="17"/>
      <c r="M229" s="17"/>
      <c r="N229" s="18" t="str">
        <f t="shared" si="6"/>
        <v/>
      </c>
      <c r="O229" s="15"/>
      <c r="P229" s="15"/>
      <c r="Q229" s="17"/>
      <c r="R229" s="15"/>
      <c r="S229" s="15"/>
      <c r="T229" s="15"/>
      <c r="U229" s="15"/>
      <c r="V229" s="15"/>
      <c r="W229" s="15"/>
      <c r="X229" s="18" t="str">
        <f>IFERROR(VLOOKUP(W229,Lookups!$G$2:$H$83,2,FALSE),"")</f>
        <v/>
      </c>
      <c r="Y229" s="15"/>
      <c r="Z229" s="15"/>
      <c r="AA229" s="15"/>
      <c r="AB229" s="15"/>
      <c r="AC229" s="15"/>
      <c r="AD229" s="15"/>
      <c r="AE229" s="15"/>
      <c r="AF229" s="18" t="str">
        <f t="shared" si="7"/>
        <v/>
      </c>
      <c r="AG229" s="15"/>
      <c r="AH229" s="15"/>
      <c r="AI229" s="15"/>
      <c r="AJ229" s="62" t="str">
        <f>IFERROR(VLOOKUP(AI229,Lookups!$W$3:$X$24,2,FALSE),"")</f>
        <v/>
      </c>
      <c r="AK229" s="15"/>
      <c r="AL229" s="15"/>
      <c r="AM229" s="17"/>
      <c r="AN229" s="17"/>
    </row>
    <row r="230" spans="1:40" x14ac:dyDescent="0.3">
      <c r="A230" s="15"/>
      <c r="B230" s="15"/>
      <c r="C230" s="15"/>
      <c r="D230" s="17"/>
      <c r="E230" s="17"/>
      <c r="F230" s="15"/>
      <c r="G230" s="18" t="str">
        <f>IFERROR(VLOOKUP(F230,Lookups!$D$2:$E$20,2,FALSE),"")</f>
        <v/>
      </c>
      <c r="H230" s="15"/>
      <c r="I230" s="15"/>
      <c r="J230" s="15"/>
      <c r="K230" s="15"/>
      <c r="L230" s="17"/>
      <c r="M230" s="17"/>
      <c r="N230" s="18" t="str">
        <f t="shared" si="6"/>
        <v/>
      </c>
      <c r="O230" s="15"/>
      <c r="P230" s="15"/>
      <c r="Q230" s="17"/>
      <c r="R230" s="15"/>
      <c r="S230" s="15"/>
      <c r="T230" s="15"/>
      <c r="U230" s="15"/>
      <c r="V230" s="15"/>
      <c r="W230" s="15"/>
      <c r="X230" s="18" t="str">
        <f>IFERROR(VLOOKUP(W230,Lookups!$G$2:$H$83,2,FALSE),"")</f>
        <v/>
      </c>
      <c r="Y230" s="15"/>
      <c r="Z230" s="15"/>
      <c r="AA230" s="15"/>
      <c r="AB230" s="15"/>
      <c r="AC230" s="15"/>
      <c r="AD230" s="15"/>
      <c r="AE230" s="15"/>
      <c r="AF230" s="18" t="str">
        <f t="shared" si="7"/>
        <v/>
      </c>
      <c r="AG230" s="15"/>
      <c r="AH230" s="15"/>
      <c r="AI230" s="15"/>
      <c r="AJ230" s="62" t="str">
        <f>IFERROR(VLOOKUP(AI230,Lookups!$W$3:$X$24,2,FALSE),"")</f>
        <v/>
      </c>
      <c r="AK230" s="15"/>
      <c r="AL230" s="15"/>
      <c r="AM230" s="17"/>
      <c r="AN230" s="17"/>
    </row>
    <row r="231" spans="1:40" x14ac:dyDescent="0.3">
      <c r="A231" s="15"/>
      <c r="B231" s="15"/>
      <c r="C231" s="15"/>
      <c r="D231" s="17"/>
      <c r="E231" s="17"/>
      <c r="F231" s="15"/>
      <c r="G231" s="18" t="str">
        <f>IFERROR(VLOOKUP(F231,Lookups!$D$2:$E$20,2,FALSE),"")</f>
        <v/>
      </c>
      <c r="H231" s="15"/>
      <c r="I231" s="15"/>
      <c r="J231" s="15"/>
      <c r="K231" s="15"/>
      <c r="L231" s="17"/>
      <c r="M231" s="17"/>
      <c r="N231" s="18" t="str">
        <f t="shared" si="6"/>
        <v/>
      </c>
      <c r="O231" s="15"/>
      <c r="P231" s="15"/>
      <c r="Q231" s="17"/>
      <c r="R231" s="15"/>
      <c r="S231" s="15"/>
      <c r="T231" s="15"/>
      <c r="U231" s="15"/>
      <c r="V231" s="15"/>
      <c r="W231" s="15"/>
      <c r="X231" s="18" t="str">
        <f>IFERROR(VLOOKUP(W231,Lookups!$G$2:$H$83,2,FALSE),"")</f>
        <v/>
      </c>
      <c r="Y231" s="15"/>
      <c r="Z231" s="15"/>
      <c r="AA231" s="15"/>
      <c r="AB231" s="15"/>
      <c r="AC231" s="15"/>
      <c r="AD231" s="15"/>
      <c r="AE231" s="15"/>
      <c r="AF231" s="18" t="str">
        <f t="shared" si="7"/>
        <v/>
      </c>
      <c r="AG231" s="15"/>
      <c r="AH231" s="15"/>
      <c r="AI231" s="15"/>
      <c r="AJ231" s="62" t="str">
        <f>IFERROR(VLOOKUP(AI231,Lookups!$W$3:$X$24,2,FALSE),"")</f>
        <v/>
      </c>
      <c r="AK231" s="15"/>
      <c r="AL231" s="15"/>
      <c r="AM231" s="17"/>
      <c r="AN231" s="17"/>
    </row>
    <row r="232" spans="1:40" x14ac:dyDescent="0.3">
      <c r="A232" s="15"/>
      <c r="B232" s="15"/>
      <c r="C232" s="15"/>
      <c r="D232" s="17"/>
      <c r="E232" s="17"/>
      <c r="F232" s="15"/>
      <c r="G232" s="18" t="str">
        <f>IFERROR(VLOOKUP(F232,Lookups!$D$2:$E$20,2,FALSE),"")</f>
        <v/>
      </c>
      <c r="H232" s="15"/>
      <c r="I232" s="15"/>
      <c r="J232" s="15"/>
      <c r="K232" s="15"/>
      <c r="L232" s="17"/>
      <c r="M232" s="17"/>
      <c r="N232" s="18" t="str">
        <f t="shared" si="6"/>
        <v/>
      </c>
      <c r="O232" s="15"/>
      <c r="P232" s="15"/>
      <c r="Q232" s="17"/>
      <c r="R232" s="15"/>
      <c r="S232" s="15"/>
      <c r="T232" s="15"/>
      <c r="U232" s="15"/>
      <c r="V232" s="15"/>
      <c r="W232" s="15"/>
      <c r="X232" s="18" t="str">
        <f>IFERROR(VLOOKUP(W232,Lookups!$G$2:$H$83,2,FALSE),"")</f>
        <v/>
      </c>
      <c r="Y232" s="15"/>
      <c r="Z232" s="15"/>
      <c r="AA232" s="15"/>
      <c r="AB232" s="15"/>
      <c r="AC232" s="15"/>
      <c r="AD232" s="15"/>
      <c r="AE232" s="15"/>
      <c r="AF232" s="18" t="str">
        <f t="shared" si="7"/>
        <v/>
      </c>
      <c r="AG232" s="15"/>
      <c r="AH232" s="15"/>
      <c r="AI232" s="15"/>
      <c r="AJ232" s="62" t="str">
        <f>IFERROR(VLOOKUP(AI232,Lookups!$W$3:$X$24,2,FALSE),"")</f>
        <v/>
      </c>
      <c r="AK232" s="15"/>
      <c r="AL232" s="15"/>
      <c r="AM232" s="17"/>
      <c r="AN232" s="17"/>
    </row>
    <row r="233" spans="1:40" x14ac:dyDescent="0.3">
      <c r="A233" s="15"/>
      <c r="B233" s="15"/>
      <c r="C233" s="15"/>
      <c r="D233" s="17"/>
      <c r="E233" s="17"/>
      <c r="F233" s="15"/>
      <c r="G233" s="18" t="str">
        <f>IFERROR(VLOOKUP(F233,Lookups!$D$2:$E$20,2,FALSE),"")</f>
        <v/>
      </c>
      <c r="H233" s="15"/>
      <c r="I233" s="15"/>
      <c r="J233" s="15"/>
      <c r="K233" s="15"/>
      <c r="L233" s="17"/>
      <c r="M233" s="17"/>
      <c r="N233" s="18" t="str">
        <f t="shared" si="6"/>
        <v/>
      </c>
      <c r="O233" s="15"/>
      <c r="P233" s="15"/>
      <c r="Q233" s="17"/>
      <c r="R233" s="15"/>
      <c r="S233" s="15"/>
      <c r="T233" s="15"/>
      <c r="U233" s="15"/>
      <c r="V233" s="15"/>
      <c r="W233" s="15"/>
      <c r="X233" s="18" t="str">
        <f>IFERROR(VLOOKUP(W233,Lookups!$G$2:$H$83,2,FALSE),"")</f>
        <v/>
      </c>
      <c r="Y233" s="15"/>
      <c r="Z233" s="15"/>
      <c r="AA233" s="15"/>
      <c r="AB233" s="15"/>
      <c r="AC233" s="15"/>
      <c r="AD233" s="15"/>
      <c r="AE233" s="15"/>
      <c r="AF233" s="18" t="str">
        <f t="shared" si="7"/>
        <v/>
      </c>
      <c r="AG233" s="15"/>
      <c r="AH233" s="15"/>
      <c r="AI233" s="15"/>
      <c r="AJ233" s="62" t="str">
        <f>IFERROR(VLOOKUP(AI233,Lookups!$W$3:$X$24,2,FALSE),"")</f>
        <v/>
      </c>
      <c r="AK233" s="15"/>
      <c r="AL233" s="15"/>
      <c r="AM233" s="17"/>
      <c r="AN233" s="17"/>
    </row>
    <row r="234" spans="1:40" x14ac:dyDescent="0.3">
      <c r="A234" s="15"/>
      <c r="B234" s="15"/>
      <c r="C234" s="15"/>
      <c r="D234" s="17"/>
      <c r="E234" s="17"/>
      <c r="F234" s="15"/>
      <c r="G234" s="18" t="str">
        <f>IFERROR(VLOOKUP(F234,Lookups!$D$2:$E$20,2,FALSE),"")</f>
        <v/>
      </c>
      <c r="H234" s="15"/>
      <c r="I234" s="15"/>
      <c r="J234" s="15"/>
      <c r="K234" s="15"/>
      <c r="L234" s="17"/>
      <c r="M234" s="17"/>
      <c r="N234" s="18" t="str">
        <f t="shared" si="6"/>
        <v/>
      </c>
      <c r="O234" s="15"/>
      <c r="P234" s="15"/>
      <c r="Q234" s="17"/>
      <c r="R234" s="15"/>
      <c r="S234" s="15"/>
      <c r="T234" s="15"/>
      <c r="U234" s="15"/>
      <c r="V234" s="15"/>
      <c r="W234" s="15"/>
      <c r="X234" s="18" t="str">
        <f>IFERROR(VLOOKUP(W234,Lookups!$G$2:$H$83,2,FALSE),"")</f>
        <v/>
      </c>
      <c r="Y234" s="15"/>
      <c r="Z234" s="15"/>
      <c r="AA234" s="15"/>
      <c r="AB234" s="15"/>
      <c r="AC234" s="15"/>
      <c r="AD234" s="15"/>
      <c r="AE234" s="15"/>
      <c r="AF234" s="18" t="str">
        <f t="shared" si="7"/>
        <v/>
      </c>
      <c r="AG234" s="15"/>
      <c r="AH234" s="15"/>
      <c r="AI234" s="15"/>
      <c r="AJ234" s="62" t="str">
        <f>IFERROR(VLOOKUP(AI234,Lookups!$W$3:$X$24,2,FALSE),"")</f>
        <v/>
      </c>
      <c r="AK234" s="15"/>
      <c r="AL234" s="15"/>
      <c r="AM234" s="17"/>
      <c r="AN234" s="17"/>
    </row>
    <row r="235" spans="1:40" x14ac:dyDescent="0.3">
      <c r="A235" s="15"/>
      <c r="B235" s="15"/>
      <c r="C235" s="15"/>
      <c r="D235" s="17"/>
      <c r="E235" s="17"/>
      <c r="F235" s="15"/>
      <c r="G235" s="18" t="str">
        <f>IFERROR(VLOOKUP(F235,Lookups!$D$2:$E$20,2,FALSE),"")</f>
        <v/>
      </c>
      <c r="H235" s="15"/>
      <c r="I235" s="15"/>
      <c r="J235" s="15"/>
      <c r="K235" s="15"/>
      <c r="L235" s="17"/>
      <c r="M235" s="17"/>
      <c r="N235" s="18" t="str">
        <f t="shared" si="6"/>
        <v/>
      </c>
      <c r="O235" s="15"/>
      <c r="P235" s="15"/>
      <c r="Q235" s="17"/>
      <c r="R235" s="15"/>
      <c r="S235" s="15"/>
      <c r="T235" s="15"/>
      <c r="U235" s="15"/>
      <c r="V235" s="15"/>
      <c r="W235" s="15"/>
      <c r="X235" s="18" t="str">
        <f>IFERROR(VLOOKUP(W235,Lookups!$G$2:$H$83,2,FALSE),"")</f>
        <v/>
      </c>
      <c r="Y235" s="15"/>
      <c r="Z235" s="15"/>
      <c r="AA235" s="15"/>
      <c r="AB235" s="15"/>
      <c r="AC235" s="15"/>
      <c r="AD235" s="15"/>
      <c r="AE235" s="15"/>
      <c r="AF235" s="18" t="str">
        <f t="shared" si="7"/>
        <v/>
      </c>
      <c r="AG235" s="15"/>
      <c r="AH235" s="15"/>
      <c r="AI235" s="15"/>
      <c r="AJ235" s="62" t="str">
        <f>IFERROR(VLOOKUP(AI235,Lookups!$W$3:$X$24,2,FALSE),"")</f>
        <v/>
      </c>
      <c r="AK235" s="15"/>
      <c r="AL235" s="15"/>
      <c r="AM235" s="17"/>
      <c r="AN235" s="17"/>
    </row>
    <row r="236" spans="1:40" x14ac:dyDescent="0.3">
      <c r="A236" s="15"/>
      <c r="B236" s="15"/>
      <c r="C236" s="15"/>
      <c r="D236" s="17"/>
      <c r="E236" s="17"/>
      <c r="F236" s="15"/>
      <c r="G236" s="18" t="str">
        <f>IFERROR(VLOOKUP(F236,Lookups!$D$2:$E$20,2,FALSE),"")</f>
        <v/>
      </c>
      <c r="H236" s="15"/>
      <c r="I236" s="15"/>
      <c r="J236" s="15"/>
      <c r="K236" s="15"/>
      <c r="L236" s="17"/>
      <c r="M236" s="17"/>
      <c r="N236" s="18" t="str">
        <f t="shared" si="6"/>
        <v/>
      </c>
      <c r="O236" s="15"/>
      <c r="P236" s="15"/>
      <c r="Q236" s="17"/>
      <c r="R236" s="15"/>
      <c r="S236" s="15"/>
      <c r="T236" s="15"/>
      <c r="U236" s="15"/>
      <c r="V236" s="15"/>
      <c r="W236" s="15"/>
      <c r="X236" s="18" t="str">
        <f>IFERROR(VLOOKUP(W236,Lookups!$G$2:$H$83,2,FALSE),"")</f>
        <v/>
      </c>
      <c r="Y236" s="15"/>
      <c r="Z236" s="15"/>
      <c r="AA236" s="15"/>
      <c r="AB236" s="15"/>
      <c r="AC236" s="15"/>
      <c r="AD236" s="15"/>
      <c r="AE236" s="15"/>
      <c r="AF236" s="18" t="str">
        <f t="shared" si="7"/>
        <v/>
      </c>
      <c r="AG236" s="15"/>
      <c r="AH236" s="15"/>
      <c r="AI236" s="15"/>
      <c r="AJ236" s="62" t="str">
        <f>IFERROR(VLOOKUP(AI236,Lookups!$W$3:$X$24,2,FALSE),"")</f>
        <v/>
      </c>
      <c r="AK236" s="15"/>
      <c r="AL236" s="15"/>
      <c r="AM236" s="17"/>
      <c r="AN236" s="17"/>
    </row>
    <row r="237" spans="1:40" x14ac:dyDescent="0.3">
      <c r="A237" s="15"/>
      <c r="B237" s="15"/>
      <c r="C237" s="15"/>
      <c r="D237" s="17"/>
      <c r="E237" s="17"/>
      <c r="F237" s="15"/>
      <c r="G237" s="18" t="str">
        <f>IFERROR(VLOOKUP(F237,Lookups!$D$2:$E$20,2,FALSE),"")</f>
        <v/>
      </c>
      <c r="H237" s="15"/>
      <c r="I237" s="15"/>
      <c r="J237" s="15"/>
      <c r="K237" s="15"/>
      <c r="L237" s="17"/>
      <c r="M237" s="17"/>
      <c r="N237" s="18" t="str">
        <f t="shared" si="6"/>
        <v/>
      </c>
      <c r="O237" s="15"/>
      <c r="P237" s="15"/>
      <c r="Q237" s="17"/>
      <c r="R237" s="15"/>
      <c r="S237" s="15"/>
      <c r="T237" s="15"/>
      <c r="U237" s="15"/>
      <c r="V237" s="15"/>
      <c r="W237" s="15"/>
      <c r="X237" s="18" t="str">
        <f>IFERROR(VLOOKUP(W237,Lookups!$G$2:$H$83,2,FALSE),"")</f>
        <v/>
      </c>
      <c r="Y237" s="15"/>
      <c r="Z237" s="15"/>
      <c r="AA237" s="15"/>
      <c r="AB237" s="15"/>
      <c r="AC237" s="15"/>
      <c r="AD237" s="15"/>
      <c r="AE237" s="15"/>
      <c r="AF237" s="18" t="str">
        <f t="shared" si="7"/>
        <v/>
      </c>
      <c r="AG237" s="15"/>
      <c r="AH237" s="15"/>
      <c r="AI237" s="15"/>
      <c r="AJ237" s="62" t="str">
        <f>IFERROR(VLOOKUP(AI237,Lookups!$W$3:$X$24,2,FALSE),"")</f>
        <v/>
      </c>
      <c r="AK237" s="15"/>
      <c r="AL237" s="15"/>
      <c r="AM237" s="17"/>
      <c r="AN237" s="17"/>
    </row>
    <row r="238" spans="1:40" x14ac:dyDescent="0.3">
      <c r="A238" s="15"/>
      <c r="B238" s="15"/>
      <c r="C238" s="15"/>
      <c r="D238" s="17"/>
      <c r="E238" s="17"/>
      <c r="F238" s="15"/>
      <c r="G238" s="18" t="str">
        <f>IFERROR(VLOOKUP(F238,Lookups!$D$2:$E$20,2,FALSE),"")</f>
        <v/>
      </c>
      <c r="H238" s="15"/>
      <c r="I238" s="15"/>
      <c r="J238" s="15"/>
      <c r="K238" s="15"/>
      <c r="L238" s="17"/>
      <c r="M238" s="17"/>
      <c r="N238" s="18" t="str">
        <f t="shared" si="6"/>
        <v/>
      </c>
      <c r="O238" s="15"/>
      <c r="P238" s="15"/>
      <c r="Q238" s="17"/>
      <c r="R238" s="15"/>
      <c r="S238" s="15"/>
      <c r="T238" s="15"/>
      <c r="U238" s="15"/>
      <c r="V238" s="15"/>
      <c r="W238" s="15"/>
      <c r="X238" s="18" t="str">
        <f>IFERROR(VLOOKUP(W238,Lookups!$G$2:$H$83,2,FALSE),"")</f>
        <v/>
      </c>
      <c r="Y238" s="15"/>
      <c r="Z238" s="15"/>
      <c r="AA238" s="15"/>
      <c r="AB238" s="15"/>
      <c r="AC238" s="15"/>
      <c r="AD238" s="15"/>
      <c r="AE238" s="15"/>
      <c r="AF238" s="18" t="str">
        <f t="shared" si="7"/>
        <v/>
      </c>
      <c r="AG238" s="15"/>
      <c r="AH238" s="15"/>
      <c r="AI238" s="15"/>
      <c r="AJ238" s="62" t="str">
        <f>IFERROR(VLOOKUP(AI238,Lookups!$W$3:$X$24,2,FALSE),"")</f>
        <v/>
      </c>
      <c r="AK238" s="15"/>
      <c r="AL238" s="15"/>
      <c r="AM238" s="17"/>
      <c r="AN238" s="17"/>
    </row>
    <row r="239" spans="1:40" x14ac:dyDescent="0.3">
      <c r="A239" s="15"/>
      <c r="B239" s="15"/>
      <c r="C239" s="15"/>
      <c r="D239" s="17"/>
      <c r="E239" s="17"/>
      <c r="F239" s="15"/>
      <c r="G239" s="18" t="str">
        <f>IFERROR(VLOOKUP(F239,Lookups!$D$2:$E$20,2,FALSE),"")</f>
        <v/>
      </c>
      <c r="H239" s="15"/>
      <c r="I239" s="15"/>
      <c r="J239" s="15"/>
      <c r="K239" s="15"/>
      <c r="L239" s="17"/>
      <c r="M239" s="17"/>
      <c r="N239" s="18" t="str">
        <f t="shared" si="6"/>
        <v/>
      </c>
      <c r="O239" s="15"/>
      <c r="P239" s="15"/>
      <c r="Q239" s="17"/>
      <c r="R239" s="15"/>
      <c r="S239" s="15"/>
      <c r="T239" s="15"/>
      <c r="U239" s="15"/>
      <c r="V239" s="15"/>
      <c r="W239" s="15"/>
      <c r="X239" s="18" t="str">
        <f>IFERROR(VLOOKUP(W239,Lookups!$G$2:$H$83,2,FALSE),"")</f>
        <v/>
      </c>
      <c r="Y239" s="15"/>
      <c r="Z239" s="15"/>
      <c r="AA239" s="15"/>
      <c r="AB239" s="15"/>
      <c r="AC239" s="15"/>
      <c r="AD239" s="15"/>
      <c r="AE239" s="15"/>
      <c r="AF239" s="18" t="str">
        <f t="shared" si="7"/>
        <v/>
      </c>
      <c r="AG239" s="15"/>
      <c r="AH239" s="15"/>
      <c r="AI239" s="15"/>
      <c r="AJ239" s="62" t="str">
        <f>IFERROR(VLOOKUP(AI239,Lookups!$W$3:$X$24,2,FALSE),"")</f>
        <v/>
      </c>
      <c r="AK239" s="15"/>
      <c r="AL239" s="15"/>
      <c r="AM239" s="17"/>
      <c r="AN239" s="17"/>
    </row>
    <row r="240" spans="1:40" x14ac:dyDescent="0.3">
      <c r="A240" s="15"/>
      <c r="B240" s="15"/>
      <c r="C240" s="15"/>
      <c r="D240" s="17"/>
      <c r="E240" s="17"/>
      <c r="F240" s="15"/>
      <c r="G240" s="18" t="str">
        <f>IFERROR(VLOOKUP(F240,Lookups!$D$2:$E$20,2,FALSE),"")</f>
        <v/>
      </c>
      <c r="H240" s="15"/>
      <c r="I240" s="15"/>
      <c r="J240" s="15"/>
      <c r="K240" s="15"/>
      <c r="L240" s="17"/>
      <c r="M240" s="17"/>
      <c r="N240" s="18" t="str">
        <f t="shared" si="6"/>
        <v/>
      </c>
      <c r="O240" s="15"/>
      <c r="P240" s="15"/>
      <c r="Q240" s="17"/>
      <c r="R240" s="15"/>
      <c r="S240" s="15"/>
      <c r="T240" s="15"/>
      <c r="U240" s="15"/>
      <c r="V240" s="15"/>
      <c r="W240" s="15"/>
      <c r="X240" s="18" t="str">
        <f>IFERROR(VLOOKUP(W240,Lookups!$G$2:$H$83,2,FALSE),"")</f>
        <v/>
      </c>
      <c r="Y240" s="15"/>
      <c r="Z240" s="15"/>
      <c r="AA240" s="15"/>
      <c r="AB240" s="15"/>
      <c r="AC240" s="15"/>
      <c r="AD240" s="15"/>
      <c r="AE240" s="15"/>
      <c r="AF240" s="18" t="str">
        <f t="shared" si="7"/>
        <v/>
      </c>
      <c r="AG240" s="15"/>
      <c r="AH240" s="15"/>
      <c r="AI240" s="15"/>
      <c r="AJ240" s="62" t="str">
        <f>IFERROR(VLOOKUP(AI240,Lookups!$W$3:$X$24,2,FALSE),"")</f>
        <v/>
      </c>
      <c r="AK240" s="15"/>
      <c r="AL240" s="15"/>
      <c r="AM240" s="17"/>
      <c r="AN240" s="17"/>
    </row>
    <row r="241" spans="1:40" x14ac:dyDescent="0.3">
      <c r="A241" s="15"/>
      <c r="B241" s="15"/>
      <c r="C241" s="15"/>
      <c r="D241" s="17"/>
      <c r="E241" s="17"/>
      <c r="F241" s="15"/>
      <c r="G241" s="18" t="str">
        <f>IFERROR(VLOOKUP(F241,Lookups!$D$2:$E$20,2,FALSE),"")</f>
        <v/>
      </c>
      <c r="H241" s="15"/>
      <c r="I241" s="15"/>
      <c r="J241" s="15"/>
      <c r="K241" s="15"/>
      <c r="L241" s="17"/>
      <c r="M241" s="17"/>
      <c r="N241" s="18" t="str">
        <f t="shared" si="6"/>
        <v/>
      </c>
      <c r="O241" s="15"/>
      <c r="P241" s="15"/>
      <c r="Q241" s="17"/>
      <c r="R241" s="15"/>
      <c r="S241" s="15"/>
      <c r="T241" s="15"/>
      <c r="U241" s="15"/>
      <c r="V241" s="15"/>
      <c r="W241" s="15"/>
      <c r="X241" s="18" t="str">
        <f>IFERROR(VLOOKUP(W241,Lookups!$G$2:$H$83,2,FALSE),"")</f>
        <v/>
      </c>
      <c r="Y241" s="15"/>
      <c r="Z241" s="15"/>
      <c r="AA241" s="15"/>
      <c r="AB241" s="15"/>
      <c r="AC241" s="15"/>
      <c r="AD241" s="15"/>
      <c r="AE241" s="15"/>
      <c r="AF241" s="18" t="str">
        <f t="shared" si="7"/>
        <v/>
      </c>
      <c r="AG241" s="15"/>
      <c r="AH241" s="15"/>
      <c r="AI241" s="15"/>
      <c r="AJ241" s="62" t="str">
        <f>IFERROR(VLOOKUP(AI241,Lookups!$W$3:$X$24,2,FALSE),"")</f>
        <v/>
      </c>
      <c r="AK241" s="15"/>
      <c r="AL241" s="15"/>
      <c r="AM241" s="17"/>
      <c r="AN241" s="17"/>
    </row>
    <row r="242" spans="1:40" x14ac:dyDescent="0.3">
      <c r="A242" s="15"/>
      <c r="B242" s="15"/>
      <c r="C242" s="15"/>
      <c r="D242" s="17"/>
      <c r="E242" s="17"/>
      <c r="F242" s="15"/>
      <c r="G242" s="18" t="str">
        <f>IFERROR(VLOOKUP(F242,Lookups!$D$2:$E$20,2,FALSE),"")</f>
        <v/>
      </c>
      <c r="H242" s="15"/>
      <c r="I242" s="15"/>
      <c r="J242" s="15"/>
      <c r="K242" s="15"/>
      <c r="L242" s="17"/>
      <c r="M242" s="17"/>
      <c r="N242" s="18" t="str">
        <f t="shared" si="6"/>
        <v/>
      </c>
      <c r="O242" s="15"/>
      <c r="P242" s="15"/>
      <c r="Q242" s="17"/>
      <c r="R242" s="15"/>
      <c r="S242" s="15"/>
      <c r="T242" s="15"/>
      <c r="U242" s="15"/>
      <c r="V242" s="15"/>
      <c r="W242" s="15"/>
      <c r="X242" s="18" t="str">
        <f>IFERROR(VLOOKUP(W242,Lookups!$G$2:$H$83,2,FALSE),"")</f>
        <v/>
      </c>
      <c r="Y242" s="15"/>
      <c r="Z242" s="15"/>
      <c r="AA242" s="15"/>
      <c r="AB242" s="15"/>
      <c r="AC242" s="15"/>
      <c r="AD242" s="15"/>
      <c r="AE242" s="15"/>
      <c r="AF242" s="18" t="str">
        <f t="shared" si="7"/>
        <v/>
      </c>
      <c r="AG242" s="15"/>
      <c r="AH242" s="15"/>
      <c r="AI242" s="15"/>
      <c r="AJ242" s="62" t="str">
        <f>IFERROR(VLOOKUP(AI242,Lookups!$W$3:$X$24,2,FALSE),"")</f>
        <v/>
      </c>
      <c r="AK242" s="15"/>
      <c r="AL242" s="15"/>
      <c r="AM242" s="17"/>
      <c r="AN242" s="17"/>
    </row>
    <row r="243" spans="1:40" x14ac:dyDescent="0.3">
      <c r="A243" s="15"/>
      <c r="B243" s="15"/>
      <c r="C243" s="15"/>
      <c r="D243" s="17"/>
      <c r="E243" s="17"/>
      <c r="F243" s="15"/>
      <c r="G243" s="18" t="str">
        <f>IFERROR(VLOOKUP(F243,Lookups!$D$2:$E$20,2,FALSE),"")</f>
        <v/>
      </c>
      <c r="H243" s="15"/>
      <c r="I243" s="15"/>
      <c r="J243" s="15"/>
      <c r="K243" s="15"/>
      <c r="L243" s="17"/>
      <c r="M243" s="17"/>
      <c r="N243" s="18" t="str">
        <f t="shared" si="6"/>
        <v/>
      </c>
      <c r="O243" s="15"/>
      <c r="P243" s="15"/>
      <c r="Q243" s="17"/>
      <c r="R243" s="15"/>
      <c r="S243" s="15"/>
      <c r="T243" s="15"/>
      <c r="U243" s="15"/>
      <c r="V243" s="15"/>
      <c r="W243" s="15"/>
      <c r="X243" s="18" t="str">
        <f>IFERROR(VLOOKUP(W243,Lookups!$G$2:$H$83,2,FALSE),"")</f>
        <v/>
      </c>
      <c r="Y243" s="15"/>
      <c r="Z243" s="15"/>
      <c r="AA243" s="15"/>
      <c r="AB243" s="15"/>
      <c r="AC243" s="15"/>
      <c r="AD243" s="15"/>
      <c r="AE243" s="15"/>
      <c r="AF243" s="18" t="str">
        <f t="shared" si="7"/>
        <v/>
      </c>
      <c r="AG243" s="15"/>
      <c r="AH243" s="15"/>
      <c r="AI243" s="15"/>
      <c r="AJ243" s="62" t="str">
        <f>IFERROR(VLOOKUP(AI243,Lookups!$W$3:$X$24,2,FALSE),"")</f>
        <v/>
      </c>
      <c r="AK243" s="15"/>
      <c r="AL243" s="15"/>
      <c r="AM243" s="17"/>
      <c r="AN243" s="17"/>
    </row>
    <row r="244" spans="1:40" x14ac:dyDescent="0.3">
      <c r="A244" s="15"/>
      <c r="B244" s="15"/>
      <c r="C244" s="15"/>
      <c r="D244" s="17"/>
      <c r="E244" s="17"/>
      <c r="F244" s="15"/>
      <c r="G244" s="18" t="str">
        <f>IFERROR(VLOOKUP(F244,Lookups!$D$2:$E$20,2,FALSE),"")</f>
        <v/>
      </c>
      <c r="H244" s="15"/>
      <c r="I244" s="15"/>
      <c r="J244" s="15"/>
      <c r="K244" s="15"/>
      <c r="L244" s="17"/>
      <c r="M244" s="17"/>
      <c r="N244" s="18" t="str">
        <f t="shared" si="6"/>
        <v/>
      </c>
      <c r="O244" s="15"/>
      <c r="P244" s="15"/>
      <c r="Q244" s="17"/>
      <c r="R244" s="15"/>
      <c r="S244" s="15"/>
      <c r="T244" s="15"/>
      <c r="U244" s="15"/>
      <c r="V244" s="15"/>
      <c r="W244" s="15"/>
      <c r="X244" s="18" t="str">
        <f>IFERROR(VLOOKUP(W244,Lookups!$G$2:$H$83,2,FALSE),"")</f>
        <v/>
      </c>
      <c r="Y244" s="15"/>
      <c r="Z244" s="15"/>
      <c r="AA244" s="15"/>
      <c r="AB244" s="15"/>
      <c r="AC244" s="15"/>
      <c r="AD244" s="15"/>
      <c r="AE244" s="15"/>
      <c r="AF244" s="18" t="str">
        <f t="shared" si="7"/>
        <v/>
      </c>
      <c r="AG244" s="15"/>
      <c r="AH244" s="15"/>
      <c r="AI244" s="15"/>
      <c r="AJ244" s="62" t="str">
        <f>IFERROR(VLOOKUP(AI244,Lookups!$W$3:$X$24,2,FALSE),"")</f>
        <v/>
      </c>
      <c r="AK244" s="15"/>
      <c r="AL244" s="15"/>
      <c r="AM244" s="17"/>
      <c r="AN244" s="17"/>
    </row>
    <row r="245" spans="1:40" x14ac:dyDescent="0.3">
      <c r="A245" s="15"/>
      <c r="B245" s="15"/>
      <c r="C245" s="15"/>
      <c r="D245" s="17"/>
      <c r="E245" s="17"/>
      <c r="F245" s="15"/>
      <c r="G245" s="18" t="str">
        <f>IFERROR(VLOOKUP(F245,Lookups!$D$2:$E$20,2,FALSE),"")</f>
        <v/>
      </c>
      <c r="H245" s="15"/>
      <c r="I245" s="15"/>
      <c r="J245" s="15"/>
      <c r="K245" s="15"/>
      <c r="L245" s="17"/>
      <c r="M245" s="17"/>
      <c r="N245" s="18" t="str">
        <f t="shared" si="6"/>
        <v/>
      </c>
      <c r="O245" s="15"/>
      <c r="P245" s="15"/>
      <c r="Q245" s="17"/>
      <c r="R245" s="15"/>
      <c r="S245" s="15"/>
      <c r="T245" s="15"/>
      <c r="U245" s="15"/>
      <c r="V245" s="15"/>
      <c r="W245" s="15"/>
      <c r="X245" s="18" t="str">
        <f>IFERROR(VLOOKUP(W245,Lookups!$G$2:$H$83,2,FALSE),"")</f>
        <v/>
      </c>
      <c r="Y245" s="15"/>
      <c r="Z245" s="15"/>
      <c r="AA245" s="15"/>
      <c r="AB245" s="15"/>
      <c r="AC245" s="15"/>
      <c r="AD245" s="15"/>
      <c r="AE245" s="15"/>
      <c r="AF245" s="18" t="str">
        <f t="shared" si="7"/>
        <v/>
      </c>
      <c r="AG245" s="15"/>
      <c r="AH245" s="15"/>
      <c r="AI245" s="15"/>
      <c r="AJ245" s="62" t="str">
        <f>IFERROR(VLOOKUP(AI245,Lookups!$W$3:$X$24,2,FALSE),"")</f>
        <v/>
      </c>
      <c r="AK245" s="15"/>
      <c r="AL245" s="15"/>
      <c r="AM245" s="17"/>
      <c r="AN245" s="17"/>
    </row>
    <row r="246" spans="1:40" x14ac:dyDescent="0.3">
      <c r="A246" s="15"/>
      <c r="B246" s="15"/>
      <c r="C246" s="15"/>
      <c r="D246" s="17"/>
      <c r="E246" s="17"/>
      <c r="F246" s="15"/>
      <c r="G246" s="18" t="str">
        <f>IFERROR(VLOOKUP(F246,Lookups!$D$2:$E$20,2,FALSE),"")</f>
        <v/>
      </c>
      <c r="H246" s="15"/>
      <c r="I246" s="15"/>
      <c r="J246" s="15"/>
      <c r="K246" s="15"/>
      <c r="L246" s="17"/>
      <c r="M246" s="17"/>
      <c r="N246" s="18" t="str">
        <f t="shared" ref="N246:N309" si="8">IF(OR(ISBLANK(L246),ISBLANK(M246)),"",(M246-L246)+1)</f>
        <v/>
      </c>
      <c r="O246" s="15"/>
      <c r="P246" s="15"/>
      <c r="Q246" s="17"/>
      <c r="R246" s="15"/>
      <c r="S246" s="15"/>
      <c r="T246" s="15"/>
      <c r="U246" s="15"/>
      <c r="V246" s="15"/>
      <c r="W246" s="15"/>
      <c r="X246" s="18" t="str">
        <f>IFERROR(VLOOKUP(W246,Lookups!$G$2:$H$83,2,FALSE),"")</f>
        <v/>
      </c>
      <c r="Y246" s="15"/>
      <c r="Z246" s="15"/>
      <c r="AA246" s="15"/>
      <c r="AB246" s="15"/>
      <c r="AC246" s="15"/>
      <c r="AD246" s="15"/>
      <c r="AE246" s="15"/>
      <c r="AF246" s="18" t="str">
        <f t="shared" ref="AF246:AF309" si="9">IF(OR(ISBLANK(AD246),ISBLANK(AE246)),"",(AE246-AD246)+1)</f>
        <v/>
      </c>
      <c r="AG246" s="15"/>
      <c r="AH246" s="15"/>
      <c r="AI246" s="15"/>
      <c r="AJ246" s="62" t="str">
        <f>IFERROR(VLOOKUP(AI246,Lookups!$W$3:$X$24,2,FALSE),"")</f>
        <v/>
      </c>
      <c r="AK246" s="15"/>
      <c r="AL246" s="15"/>
      <c r="AM246" s="17"/>
      <c r="AN246" s="17"/>
    </row>
    <row r="247" spans="1:40" x14ac:dyDescent="0.3">
      <c r="A247" s="15"/>
      <c r="B247" s="15"/>
      <c r="C247" s="15"/>
      <c r="D247" s="17"/>
      <c r="E247" s="17"/>
      <c r="F247" s="15"/>
      <c r="G247" s="18" t="str">
        <f>IFERROR(VLOOKUP(F247,Lookups!$D$2:$E$20,2,FALSE),"")</f>
        <v/>
      </c>
      <c r="H247" s="15"/>
      <c r="I247" s="15"/>
      <c r="J247" s="15"/>
      <c r="K247" s="15"/>
      <c r="L247" s="17"/>
      <c r="M247" s="17"/>
      <c r="N247" s="18" t="str">
        <f t="shared" si="8"/>
        <v/>
      </c>
      <c r="O247" s="15"/>
      <c r="P247" s="15"/>
      <c r="Q247" s="17"/>
      <c r="R247" s="15"/>
      <c r="S247" s="15"/>
      <c r="T247" s="15"/>
      <c r="U247" s="15"/>
      <c r="V247" s="15"/>
      <c r="W247" s="15"/>
      <c r="X247" s="18" t="str">
        <f>IFERROR(VLOOKUP(W247,Lookups!$G$2:$H$83,2,FALSE),"")</f>
        <v/>
      </c>
      <c r="Y247" s="15"/>
      <c r="Z247" s="15"/>
      <c r="AA247" s="15"/>
      <c r="AB247" s="15"/>
      <c r="AC247" s="15"/>
      <c r="AD247" s="15"/>
      <c r="AE247" s="15"/>
      <c r="AF247" s="18" t="str">
        <f t="shared" si="9"/>
        <v/>
      </c>
      <c r="AG247" s="15"/>
      <c r="AH247" s="15"/>
      <c r="AI247" s="15"/>
      <c r="AJ247" s="62" t="str">
        <f>IFERROR(VLOOKUP(AI247,Lookups!$W$3:$X$24,2,FALSE),"")</f>
        <v/>
      </c>
      <c r="AK247" s="15"/>
      <c r="AL247" s="15"/>
      <c r="AM247" s="17"/>
      <c r="AN247" s="17"/>
    </row>
    <row r="248" spans="1:40" x14ac:dyDescent="0.3">
      <c r="A248" s="15"/>
      <c r="B248" s="15"/>
      <c r="C248" s="15"/>
      <c r="D248" s="17"/>
      <c r="E248" s="17"/>
      <c r="F248" s="15"/>
      <c r="G248" s="18" t="str">
        <f>IFERROR(VLOOKUP(F248,Lookups!$D$2:$E$20,2,FALSE),"")</f>
        <v/>
      </c>
      <c r="H248" s="15"/>
      <c r="I248" s="15"/>
      <c r="J248" s="15"/>
      <c r="K248" s="15"/>
      <c r="L248" s="17"/>
      <c r="M248" s="17"/>
      <c r="N248" s="18" t="str">
        <f t="shared" si="8"/>
        <v/>
      </c>
      <c r="O248" s="15"/>
      <c r="P248" s="15"/>
      <c r="Q248" s="17"/>
      <c r="R248" s="15"/>
      <c r="S248" s="15"/>
      <c r="T248" s="15"/>
      <c r="U248" s="15"/>
      <c r="V248" s="15"/>
      <c r="W248" s="15"/>
      <c r="X248" s="18" t="str">
        <f>IFERROR(VLOOKUP(W248,Lookups!$G$2:$H$83,2,FALSE),"")</f>
        <v/>
      </c>
      <c r="Y248" s="15"/>
      <c r="Z248" s="15"/>
      <c r="AA248" s="15"/>
      <c r="AB248" s="15"/>
      <c r="AC248" s="15"/>
      <c r="AD248" s="15"/>
      <c r="AE248" s="15"/>
      <c r="AF248" s="18" t="str">
        <f t="shared" si="9"/>
        <v/>
      </c>
      <c r="AG248" s="15"/>
      <c r="AH248" s="15"/>
      <c r="AI248" s="15"/>
      <c r="AJ248" s="62" t="str">
        <f>IFERROR(VLOOKUP(AI248,Lookups!$W$3:$X$24,2,FALSE),"")</f>
        <v/>
      </c>
      <c r="AK248" s="15"/>
      <c r="AL248" s="15"/>
      <c r="AM248" s="17"/>
      <c r="AN248" s="17"/>
    </row>
    <row r="249" spans="1:40" x14ac:dyDescent="0.3">
      <c r="A249" s="15"/>
      <c r="B249" s="15"/>
      <c r="C249" s="15"/>
      <c r="D249" s="17"/>
      <c r="E249" s="17"/>
      <c r="F249" s="15"/>
      <c r="G249" s="18" t="str">
        <f>IFERROR(VLOOKUP(F249,Lookups!$D$2:$E$20,2,FALSE),"")</f>
        <v/>
      </c>
      <c r="H249" s="15"/>
      <c r="I249" s="15"/>
      <c r="J249" s="15"/>
      <c r="K249" s="15"/>
      <c r="L249" s="17"/>
      <c r="M249" s="17"/>
      <c r="N249" s="18" t="str">
        <f t="shared" si="8"/>
        <v/>
      </c>
      <c r="O249" s="15"/>
      <c r="P249" s="15"/>
      <c r="Q249" s="17"/>
      <c r="R249" s="15"/>
      <c r="S249" s="15"/>
      <c r="T249" s="15"/>
      <c r="U249" s="15"/>
      <c r="V249" s="15"/>
      <c r="W249" s="15"/>
      <c r="X249" s="18" t="str">
        <f>IFERROR(VLOOKUP(W249,Lookups!$G$2:$H$83,2,FALSE),"")</f>
        <v/>
      </c>
      <c r="Y249" s="15"/>
      <c r="Z249" s="15"/>
      <c r="AA249" s="15"/>
      <c r="AB249" s="15"/>
      <c r="AC249" s="15"/>
      <c r="AD249" s="15"/>
      <c r="AE249" s="15"/>
      <c r="AF249" s="18" t="str">
        <f t="shared" si="9"/>
        <v/>
      </c>
      <c r="AG249" s="15"/>
      <c r="AH249" s="15"/>
      <c r="AI249" s="15"/>
      <c r="AJ249" s="62" t="str">
        <f>IFERROR(VLOOKUP(AI249,Lookups!$W$3:$X$24,2,FALSE),"")</f>
        <v/>
      </c>
      <c r="AK249" s="15"/>
      <c r="AL249" s="15"/>
      <c r="AM249" s="17"/>
      <c r="AN249" s="17"/>
    </row>
    <row r="250" spans="1:40" x14ac:dyDescent="0.3">
      <c r="A250" s="15"/>
      <c r="B250" s="15"/>
      <c r="C250" s="15"/>
      <c r="D250" s="17"/>
      <c r="E250" s="17"/>
      <c r="F250" s="15"/>
      <c r="G250" s="18" t="str">
        <f>IFERROR(VLOOKUP(F250,Lookups!$D$2:$E$20,2,FALSE),"")</f>
        <v/>
      </c>
      <c r="H250" s="15"/>
      <c r="I250" s="15"/>
      <c r="J250" s="15"/>
      <c r="K250" s="15"/>
      <c r="L250" s="17"/>
      <c r="M250" s="17"/>
      <c r="N250" s="18" t="str">
        <f t="shared" si="8"/>
        <v/>
      </c>
      <c r="O250" s="15"/>
      <c r="P250" s="15"/>
      <c r="Q250" s="17"/>
      <c r="R250" s="15"/>
      <c r="S250" s="15"/>
      <c r="T250" s="15"/>
      <c r="U250" s="15"/>
      <c r="V250" s="15"/>
      <c r="W250" s="15"/>
      <c r="X250" s="18" t="str">
        <f>IFERROR(VLOOKUP(W250,Lookups!$G$2:$H$83,2,FALSE),"")</f>
        <v/>
      </c>
      <c r="Y250" s="15"/>
      <c r="Z250" s="15"/>
      <c r="AA250" s="15"/>
      <c r="AB250" s="15"/>
      <c r="AC250" s="15"/>
      <c r="AD250" s="15"/>
      <c r="AE250" s="15"/>
      <c r="AF250" s="18" t="str">
        <f t="shared" si="9"/>
        <v/>
      </c>
      <c r="AG250" s="15"/>
      <c r="AH250" s="15"/>
      <c r="AI250" s="15"/>
      <c r="AJ250" s="62" t="str">
        <f>IFERROR(VLOOKUP(AI250,Lookups!$W$3:$X$24,2,FALSE),"")</f>
        <v/>
      </c>
      <c r="AK250" s="15"/>
      <c r="AL250" s="15"/>
      <c r="AM250" s="17"/>
      <c r="AN250" s="17"/>
    </row>
    <row r="251" spans="1:40" x14ac:dyDescent="0.3">
      <c r="A251" s="15"/>
      <c r="B251" s="15"/>
      <c r="C251" s="15"/>
      <c r="D251" s="17"/>
      <c r="E251" s="17"/>
      <c r="F251" s="15"/>
      <c r="G251" s="18" t="str">
        <f>IFERROR(VLOOKUP(F251,Lookups!$D$2:$E$20,2,FALSE),"")</f>
        <v/>
      </c>
      <c r="H251" s="15"/>
      <c r="I251" s="15"/>
      <c r="J251" s="15"/>
      <c r="K251" s="15"/>
      <c r="L251" s="17"/>
      <c r="M251" s="17"/>
      <c r="N251" s="18" t="str">
        <f t="shared" si="8"/>
        <v/>
      </c>
      <c r="O251" s="15"/>
      <c r="P251" s="15"/>
      <c r="Q251" s="17"/>
      <c r="R251" s="15"/>
      <c r="S251" s="15"/>
      <c r="T251" s="15"/>
      <c r="U251" s="15"/>
      <c r="V251" s="15"/>
      <c r="W251" s="15"/>
      <c r="X251" s="18" t="str">
        <f>IFERROR(VLOOKUP(W251,Lookups!$G$2:$H$83,2,FALSE),"")</f>
        <v/>
      </c>
      <c r="Y251" s="15"/>
      <c r="Z251" s="15"/>
      <c r="AA251" s="15"/>
      <c r="AB251" s="15"/>
      <c r="AC251" s="15"/>
      <c r="AD251" s="15"/>
      <c r="AE251" s="15"/>
      <c r="AF251" s="18" t="str">
        <f t="shared" si="9"/>
        <v/>
      </c>
      <c r="AG251" s="15"/>
      <c r="AH251" s="15"/>
      <c r="AI251" s="15"/>
      <c r="AJ251" s="62" t="str">
        <f>IFERROR(VLOOKUP(AI251,Lookups!$W$3:$X$24,2,FALSE),"")</f>
        <v/>
      </c>
      <c r="AK251" s="15"/>
      <c r="AL251" s="15"/>
      <c r="AM251" s="17"/>
      <c r="AN251" s="17"/>
    </row>
    <row r="252" spans="1:40" x14ac:dyDescent="0.3">
      <c r="A252" s="15"/>
      <c r="B252" s="15"/>
      <c r="C252" s="15"/>
      <c r="D252" s="17"/>
      <c r="E252" s="17"/>
      <c r="F252" s="15"/>
      <c r="G252" s="18" t="str">
        <f>IFERROR(VLOOKUP(F252,Lookups!$D$2:$E$20,2,FALSE),"")</f>
        <v/>
      </c>
      <c r="H252" s="15"/>
      <c r="I252" s="15"/>
      <c r="J252" s="15"/>
      <c r="K252" s="15"/>
      <c r="L252" s="17"/>
      <c r="M252" s="17"/>
      <c r="N252" s="18" t="str">
        <f t="shared" si="8"/>
        <v/>
      </c>
      <c r="O252" s="15"/>
      <c r="P252" s="15"/>
      <c r="Q252" s="17"/>
      <c r="R252" s="15"/>
      <c r="S252" s="15"/>
      <c r="T252" s="15"/>
      <c r="U252" s="15"/>
      <c r="V252" s="15"/>
      <c r="W252" s="15"/>
      <c r="X252" s="18" t="str">
        <f>IFERROR(VLOOKUP(W252,Lookups!$G$2:$H$83,2,FALSE),"")</f>
        <v/>
      </c>
      <c r="Y252" s="15"/>
      <c r="Z252" s="15"/>
      <c r="AA252" s="15"/>
      <c r="AB252" s="15"/>
      <c r="AC252" s="15"/>
      <c r="AD252" s="15"/>
      <c r="AE252" s="15"/>
      <c r="AF252" s="18" t="str">
        <f t="shared" si="9"/>
        <v/>
      </c>
      <c r="AG252" s="15"/>
      <c r="AH252" s="15"/>
      <c r="AI252" s="15"/>
      <c r="AJ252" s="62" t="str">
        <f>IFERROR(VLOOKUP(AI252,Lookups!$W$3:$X$24,2,FALSE),"")</f>
        <v/>
      </c>
      <c r="AK252" s="15"/>
      <c r="AL252" s="15"/>
      <c r="AM252" s="17"/>
      <c r="AN252" s="17"/>
    </row>
    <row r="253" spans="1:40" x14ac:dyDescent="0.3">
      <c r="A253" s="15"/>
      <c r="B253" s="15"/>
      <c r="C253" s="15"/>
      <c r="D253" s="17"/>
      <c r="E253" s="17"/>
      <c r="F253" s="15"/>
      <c r="G253" s="18" t="str">
        <f>IFERROR(VLOOKUP(F253,Lookups!$D$2:$E$20,2,FALSE),"")</f>
        <v/>
      </c>
      <c r="H253" s="15"/>
      <c r="I253" s="15"/>
      <c r="J253" s="15"/>
      <c r="K253" s="15"/>
      <c r="L253" s="17"/>
      <c r="M253" s="17"/>
      <c r="N253" s="18" t="str">
        <f t="shared" si="8"/>
        <v/>
      </c>
      <c r="O253" s="15"/>
      <c r="P253" s="15"/>
      <c r="Q253" s="17"/>
      <c r="R253" s="15"/>
      <c r="S253" s="15"/>
      <c r="T253" s="15"/>
      <c r="U253" s="15"/>
      <c r="V253" s="15"/>
      <c r="W253" s="15"/>
      <c r="X253" s="18" t="str">
        <f>IFERROR(VLOOKUP(W253,Lookups!$G$2:$H$83,2,FALSE),"")</f>
        <v/>
      </c>
      <c r="Y253" s="15"/>
      <c r="Z253" s="15"/>
      <c r="AA253" s="15"/>
      <c r="AB253" s="15"/>
      <c r="AC253" s="15"/>
      <c r="AD253" s="15"/>
      <c r="AE253" s="15"/>
      <c r="AF253" s="18" t="str">
        <f t="shared" si="9"/>
        <v/>
      </c>
      <c r="AG253" s="15"/>
      <c r="AH253" s="15"/>
      <c r="AI253" s="15"/>
      <c r="AJ253" s="62" t="str">
        <f>IFERROR(VLOOKUP(AI253,Lookups!$W$3:$X$24,2,FALSE),"")</f>
        <v/>
      </c>
      <c r="AK253" s="15"/>
      <c r="AL253" s="15"/>
      <c r="AM253" s="17"/>
      <c r="AN253" s="17"/>
    </row>
    <row r="254" spans="1:40" x14ac:dyDescent="0.3">
      <c r="A254" s="15"/>
      <c r="B254" s="15"/>
      <c r="C254" s="15"/>
      <c r="D254" s="17"/>
      <c r="E254" s="17"/>
      <c r="F254" s="15"/>
      <c r="G254" s="18" t="str">
        <f>IFERROR(VLOOKUP(F254,Lookups!$D$2:$E$20,2,FALSE),"")</f>
        <v/>
      </c>
      <c r="H254" s="15"/>
      <c r="I254" s="15"/>
      <c r="J254" s="15"/>
      <c r="K254" s="15"/>
      <c r="L254" s="17"/>
      <c r="M254" s="17"/>
      <c r="N254" s="18" t="str">
        <f t="shared" si="8"/>
        <v/>
      </c>
      <c r="O254" s="15"/>
      <c r="P254" s="15"/>
      <c r="Q254" s="17"/>
      <c r="R254" s="15"/>
      <c r="S254" s="15"/>
      <c r="T254" s="15"/>
      <c r="U254" s="15"/>
      <c r="V254" s="15"/>
      <c r="W254" s="15"/>
      <c r="X254" s="18" t="str">
        <f>IFERROR(VLOOKUP(W254,Lookups!$G$2:$H$83,2,FALSE),"")</f>
        <v/>
      </c>
      <c r="Y254" s="15"/>
      <c r="Z254" s="15"/>
      <c r="AA254" s="15"/>
      <c r="AB254" s="15"/>
      <c r="AC254" s="15"/>
      <c r="AD254" s="15"/>
      <c r="AE254" s="15"/>
      <c r="AF254" s="18" t="str">
        <f t="shared" si="9"/>
        <v/>
      </c>
      <c r="AG254" s="15"/>
      <c r="AH254" s="15"/>
      <c r="AI254" s="15"/>
      <c r="AJ254" s="62" t="str">
        <f>IFERROR(VLOOKUP(AI254,Lookups!$W$3:$X$24,2,FALSE),"")</f>
        <v/>
      </c>
      <c r="AK254" s="15"/>
      <c r="AL254" s="15"/>
      <c r="AM254" s="17"/>
      <c r="AN254" s="17"/>
    </row>
    <row r="255" spans="1:40" x14ac:dyDescent="0.3">
      <c r="A255" s="15"/>
      <c r="B255" s="15"/>
      <c r="C255" s="15"/>
      <c r="D255" s="17"/>
      <c r="E255" s="17"/>
      <c r="F255" s="15"/>
      <c r="G255" s="18" t="str">
        <f>IFERROR(VLOOKUP(F255,Lookups!$D$2:$E$20,2,FALSE),"")</f>
        <v/>
      </c>
      <c r="H255" s="15"/>
      <c r="I255" s="15"/>
      <c r="J255" s="15"/>
      <c r="K255" s="15"/>
      <c r="L255" s="17"/>
      <c r="M255" s="17"/>
      <c r="N255" s="18" t="str">
        <f t="shared" si="8"/>
        <v/>
      </c>
      <c r="O255" s="15"/>
      <c r="P255" s="15"/>
      <c r="Q255" s="17"/>
      <c r="R255" s="15"/>
      <c r="S255" s="15"/>
      <c r="T255" s="15"/>
      <c r="U255" s="15"/>
      <c r="V255" s="15"/>
      <c r="W255" s="15"/>
      <c r="X255" s="18" t="str">
        <f>IFERROR(VLOOKUP(W255,Lookups!$G$2:$H$83,2,FALSE),"")</f>
        <v/>
      </c>
      <c r="Y255" s="15"/>
      <c r="Z255" s="15"/>
      <c r="AA255" s="15"/>
      <c r="AB255" s="15"/>
      <c r="AC255" s="15"/>
      <c r="AD255" s="15"/>
      <c r="AE255" s="15"/>
      <c r="AF255" s="18" t="str">
        <f t="shared" si="9"/>
        <v/>
      </c>
      <c r="AG255" s="15"/>
      <c r="AH255" s="15"/>
      <c r="AI255" s="15"/>
      <c r="AJ255" s="62" t="str">
        <f>IFERROR(VLOOKUP(AI255,Lookups!$W$3:$X$24,2,FALSE),"")</f>
        <v/>
      </c>
      <c r="AK255" s="15"/>
      <c r="AL255" s="15"/>
      <c r="AM255" s="17"/>
      <c r="AN255" s="17"/>
    </row>
    <row r="256" spans="1:40" x14ac:dyDescent="0.3">
      <c r="A256" s="15"/>
      <c r="B256" s="15"/>
      <c r="C256" s="15"/>
      <c r="D256" s="17"/>
      <c r="E256" s="17"/>
      <c r="F256" s="15"/>
      <c r="G256" s="18" t="str">
        <f>IFERROR(VLOOKUP(F256,Lookups!$D$2:$E$20,2,FALSE),"")</f>
        <v/>
      </c>
      <c r="H256" s="15"/>
      <c r="I256" s="15"/>
      <c r="J256" s="15"/>
      <c r="K256" s="15"/>
      <c r="L256" s="17"/>
      <c r="M256" s="17"/>
      <c r="N256" s="18" t="str">
        <f t="shared" si="8"/>
        <v/>
      </c>
      <c r="O256" s="15"/>
      <c r="P256" s="15"/>
      <c r="Q256" s="17"/>
      <c r="R256" s="15"/>
      <c r="S256" s="15"/>
      <c r="T256" s="15"/>
      <c r="U256" s="15"/>
      <c r="V256" s="15"/>
      <c r="W256" s="15"/>
      <c r="X256" s="18" t="str">
        <f>IFERROR(VLOOKUP(W256,Lookups!$G$2:$H$83,2,FALSE),"")</f>
        <v/>
      </c>
      <c r="Y256" s="15"/>
      <c r="Z256" s="15"/>
      <c r="AA256" s="15"/>
      <c r="AB256" s="15"/>
      <c r="AC256" s="15"/>
      <c r="AD256" s="15"/>
      <c r="AE256" s="15"/>
      <c r="AF256" s="18" t="str">
        <f t="shared" si="9"/>
        <v/>
      </c>
      <c r="AG256" s="15"/>
      <c r="AH256" s="15"/>
      <c r="AI256" s="15"/>
      <c r="AJ256" s="62" t="str">
        <f>IFERROR(VLOOKUP(AI256,Lookups!$W$3:$X$24,2,FALSE),"")</f>
        <v/>
      </c>
      <c r="AK256" s="15"/>
      <c r="AL256" s="15"/>
      <c r="AM256" s="17"/>
      <c r="AN256" s="17"/>
    </row>
    <row r="257" spans="1:40" x14ac:dyDescent="0.3">
      <c r="A257" s="15"/>
      <c r="B257" s="15"/>
      <c r="C257" s="15"/>
      <c r="D257" s="17"/>
      <c r="E257" s="17"/>
      <c r="F257" s="15"/>
      <c r="G257" s="18" t="str">
        <f>IFERROR(VLOOKUP(F257,Lookups!$D$2:$E$20,2,FALSE),"")</f>
        <v/>
      </c>
      <c r="H257" s="15"/>
      <c r="I257" s="15"/>
      <c r="J257" s="15"/>
      <c r="K257" s="15"/>
      <c r="L257" s="17"/>
      <c r="M257" s="17"/>
      <c r="N257" s="18" t="str">
        <f t="shared" si="8"/>
        <v/>
      </c>
      <c r="O257" s="15"/>
      <c r="P257" s="15"/>
      <c r="Q257" s="17"/>
      <c r="R257" s="15"/>
      <c r="S257" s="15"/>
      <c r="T257" s="15"/>
      <c r="U257" s="15"/>
      <c r="V257" s="15"/>
      <c r="W257" s="15"/>
      <c r="X257" s="18" t="str">
        <f>IFERROR(VLOOKUP(W257,Lookups!$G$2:$H$83,2,FALSE),"")</f>
        <v/>
      </c>
      <c r="Y257" s="15"/>
      <c r="Z257" s="15"/>
      <c r="AA257" s="15"/>
      <c r="AB257" s="15"/>
      <c r="AC257" s="15"/>
      <c r="AD257" s="15"/>
      <c r="AE257" s="15"/>
      <c r="AF257" s="18" t="str">
        <f t="shared" si="9"/>
        <v/>
      </c>
      <c r="AG257" s="15"/>
      <c r="AH257" s="15"/>
      <c r="AI257" s="15"/>
      <c r="AJ257" s="62" t="str">
        <f>IFERROR(VLOOKUP(AI257,Lookups!$W$3:$X$24,2,FALSE),"")</f>
        <v/>
      </c>
      <c r="AK257" s="15"/>
      <c r="AL257" s="15"/>
      <c r="AM257" s="17"/>
      <c r="AN257" s="17"/>
    </row>
    <row r="258" spans="1:40" x14ac:dyDescent="0.3">
      <c r="A258" s="15"/>
      <c r="B258" s="15"/>
      <c r="C258" s="15"/>
      <c r="D258" s="17"/>
      <c r="E258" s="17"/>
      <c r="F258" s="15"/>
      <c r="G258" s="18" t="str">
        <f>IFERROR(VLOOKUP(F258,Lookups!$D$2:$E$20,2,FALSE),"")</f>
        <v/>
      </c>
      <c r="H258" s="15"/>
      <c r="I258" s="15"/>
      <c r="J258" s="15"/>
      <c r="K258" s="15"/>
      <c r="L258" s="17"/>
      <c r="M258" s="17"/>
      <c r="N258" s="18" t="str">
        <f t="shared" si="8"/>
        <v/>
      </c>
      <c r="O258" s="15"/>
      <c r="P258" s="15"/>
      <c r="Q258" s="17"/>
      <c r="R258" s="15"/>
      <c r="S258" s="15"/>
      <c r="T258" s="15"/>
      <c r="U258" s="15"/>
      <c r="V258" s="15"/>
      <c r="W258" s="15"/>
      <c r="X258" s="18" t="str">
        <f>IFERROR(VLOOKUP(W258,Lookups!$G$2:$H$83,2,FALSE),"")</f>
        <v/>
      </c>
      <c r="Y258" s="15"/>
      <c r="Z258" s="15"/>
      <c r="AA258" s="15"/>
      <c r="AB258" s="15"/>
      <c r="AC258" s="15"/>
      <c r="AD258" s="15"/>
      <c r="AE258" s="15"/>
      <c r="AF258" s="18" t="str">
        <f t="shared" si="9"/>
        <v/>
      </c>
      <c r="AG258" s="15"/>
      <c r="AH258" s="15"/>
      <c r="AI258" s="15"/>
      <c r="AJ258" s="62" t="str">
        <f>IFERROR(VLOOKUP(AI258,Lookups!$W$3:$X$24,2,FALSE),"")</f>
        <v/>
      </c>
      <c r="AK258" s="15"/>
      <c r="AL258" s="15"/>
      <c r="AM258" s="17"/>
      <c r="AN258" s="17"/>
    </row>
    <row r="259" spans="1:40" x14ac:dyDescent="0.3">
      <c r="A259" s="15"/>
      <c r="B259" s="15"/>
      <c r="C259" s="15"/>
      <c r="D259" s="17"/>
      <c r="E259" s="17"/>
      <c r="F259" s="15"/>
      <c r="G259" s="18" t="str">
        <f>IFERROR(VLOOKUP(F259,Lookups!$D$2:$E$20,2,FALSE),"")</f>
        <v/>
      </c>
      <c r="H259" s="15"/>
      <c r="I259" s="15"/>
      <c r="J259" s="15"/>
      <c r="K259" s="15"/>
      <c r="L259" s="17"/>
      <c r="M259" s="17"/>
      <c r="N259" s="18" t="str">
        <f t="shared" si="8"/>
        <v/>
      </c>
      <c r="O259" s="15"/>
      <c r="P259" s="15"/>
      <c r="Q259" s="17"/>
      <c r="R259" s="15"/>
      <c r="S259" s="15"/>
      <c r="T259" s="15"/>
      <c r="U259" s="15"/>
      <c r="V259" s="15"/>
      <c r="W259" s="15"/>
      <c r="X259" s="18" t="str">
        <f>IFERROR(VLOOKUP(W259,Lookups!$G$2:$H$83,2,FALSE),"")</f>
        <v/>
      </c>
      <c r="Y259" s="15"/>
      <c r="Z259" s="15"/>
      <c r="AA259" s="15"/>
      <c r="AB259" s="15"/>
      <c r="AC259" s="15"/>
      <c r="AD259" s="15"/>
      <c r="AE259" s="15"/>
      <c r="AF259" s="18" t="str">
        <f t="shared" si="9"/>
        <v/>
      </c>
      <c r="AG259" s="15"/>
      <c r="AH259" s="15"/>
      <c r="AI259" s="15"/>
      <c r="AJ259" s="62" t="str">
        <f>IFERROR(VLOOKUP(AI259,Lookups!$W$3:$X$24,2,FALSE),"")</f>
        <v/>
      </c>
      <c r="AK259" s="15"/>
      <c r="AL259" s="15"/>
      <c r="AM259" s="17"/>
      <c r="AN259" s="17"/>
    </row>
    <row r="260" spans="1:40" x14ac:dyDescent="0.3">
      <c r="A260" s="15"/>
      <c r="B260" s="15"/>
      <c r="C260" s="15"/>
      <c r="D260" s="17"/>
      <c r="E260" s="17"/>
      <c r="F260" s="15"/>
      <c r="G260" s="18" t="str">
        <f>IFERROR(VLOOKUP(F260,Lookups!$D$2:$E$20,2,FALSE),"")</f>
        <v/>
      </c>
      <c r="H260" s="15"/>
      <c r="I260" s="15"/>
      <c r="J260" s="15"/>
      <c r="K260" s="15"/>
      <c r="L260" s="17"/>
      <c r="M260" s="17"/>
      <c r="N260" s="18" t="str">
        <f t="shared" si="8"/>
        <v/>
      </c>
      <c r="O260" s="15"/>
      <c r="P260" s="15"/>
      <c r="Q260" s="17"/>
      <c r="R260" s="15"/>
      <c r="S260" s="15"/>
      <c r="T260" s="15"/>
      <c r="U260" s="15"/>
      <c r="V260" s="15"/>
      <c r="W260" s="15"/>
      <c r="X260" s="18" t="str">
        <f>IFERROR(VLOOKUP(W260,Lookups!$G$2:$H$83,2,FALSE),"")</f>
        <v/>
      </c>
      <c r="Y260" s="15"/>
      <c r="Z260" s="15"/>
      <c r="AA260" s="15"/>
      <c r="AB260" s="15"/>
      <c r="AC260" s="15"/>
      <c r="AD260" s="15"/>
      <c r="AE260" s="15"/>
      <c r="AF260" s="18" t="str">
        <f t="shared" si="9"/>
        <v/>
      </c>
      <c r="AG260" s="15"/>
      <c r="AH260" s="15"/>
      <c r="AI260" s="15"/>
      <c r="AJ260" s="62" t="str">
        <f>IFERROR(VLOOKUP(AI260,Lookups!$W$3:$X$24,2,FALSE),"")</f>
        <v/>
      </c>
      <c r="AK260" s="15"/>
      <c r="AL260" s="15"/>
      <c r="AM260" s="17"/>
      <c r="AN260" s="17"/>
    </row>
    <row r="261" spans="1:40" x14ac:dyDescent="0.3">
      <c r="A261" s="15"/>
      <c r="B261" s="15"/>
      <c r="C261" s="15"/>
      <c r="D261" s="17"/>
      <c r="E261" s="17"/>
      <c r="F261" s="15"/>
      <c r="G261" s="18" t="str">
        <f>IFERROR(VLOOKUP(F261,Lookups!$D$2:$E$20,2,FALSE),"")</f>
        <v/>
      </c>
      <c r="H261" s="15"/>
      <c r="I261" s="15"/>
      <c r="J261" s="15"/>
      <c r="K261" s="15"/>
      <c r="L261" s="17"/>
      <c r="M261" s="17"/>
      <c r="N261" s="18" t="str">
        <f t="shared" si="8"/>
        <v/>
      </c>
      <c r="O261" s="15"/>
      <c r="P261" s="15"/>
      <c r="Q261" s="17"/>
      <c r="R261" s="15"/>
      <c r="S261" s="15"/>
      <c r="T261" s="15"/>
      <c r="U261" s="15"/>
      <c r="V261" s="15"/>
      <c r="W261" s="15"/>
      <c r="X261" s="18" t="str">
        <f>IFERROR(VLOOKUP(W261,Lookups!$G$2:$H$83,2,FALSE),"")</f>
        <v/>
      </c>
      <c r="Y261" s="15"/>
      <c r="Z261" s="15"/>
      <c r="AA261" s="15"/>
      <c r="AB261" s="15"/>
      <c r="AC261" s="15"/>
      <c r="AD261" s="15"/>
      <c r="AE261" s="15"/>
      <c r="AF261" s="18" t="str">
        <f t="shared" si="9"/>
        <v/>
      </c>
      <c r="AG261" s="15"/>
      <c r="AH261" s="15"/>
      <c r="AI261" s="15"/>
      <c r="AJ261" s="62" t="str">
        <f>IFERROR(VLOOKUP(AI261,Lookups!$W$3:$X$24,2,FALSE),"")</f>
        <v/>
      </c>
      <c r="AK261" s="15"/>
      <c r="AL261" s="15"/>
      <c r="AM261" s="17"/>
      <c r="AN261" s="17"/>
    </row>
    <row r="262" spans="1:40" x14ac:dyDescent="0.3">
      <c r="A262" s="15"/>
      <c r="B262" s="15"/>
      <c r="C262" s="15"/>
      <c r="D262" s="17"/>
      <c r="E262" s="17"/>
      <c r="F262" s="15"/>
      <c r="G262" s="18" t="str">
        <f>IFERROR(VLOOKUP(F262,Lookups!$D$2:$E$20,2,FALSE),"")</f>
        <v/>
      </c>
      <c r="H262" s="15"/>
      <c r="I262" s="15"/>
      <c r="J262" s="15"/>
      <c r="K262" s="15"/>
      <c r="L262" s="17"/>
      <c r="M262" s="17"/>
      <c r="N262" s="18" t="str">
        <f t="shared" si="8"/>
        <v/>
      </c>
      <c r="O262" s="15"/>
      <c r="P262" s="15"/>
      <c r="Q262" s="17"/>
      <c r="R262" s="15"/>
      <c r="S262" s="15"/>
      <c r="T262" s="15"/>
      <c r="U262" s="15"/>
      <c r="V262" s="15"/>
      <c r="W262" s="15"/>
      <c r="X262" s="18" t="str">
        <f>IFERROR(VLOOKUP(W262,Lookups!$G$2:$H$83,2,FALSE),"")</f>
        <v/>
      </c>
      <c r="Y262" s="15"/>
      <c r="Z262" s="15"/>
      <c r="AA262" s="15"/>
      <c r="AB262" s="15"/>
      <c r="AC262" s="15"/>
      <c r="AD262" s="15"/>
      <c r="AE262" s="15"/>
      <c r="AF262" s="18" t="str">
        <f t="shared" si="9"/>
        <v/>
      </c>
      <c r="AG262" s="15"/>
      <c r="AH262" s="15"/>
      <c r="AI262" s="15"/>
      <c r="AJ262" s="62" t="str">
        <f>IFERROR(VLOOKUP(AI262,Lookups!$W$3:$X$24,2,FALSE),"")</f>
        <v/>
      </c>
      <c r="AK262" s="15"/>
      <c r="AL262" s="15"/>
      <c r="AM262" s="17"/>
      <c r="AN262" s="17"/>
    </row>
    <row r="263" spans="1:40" x14ac:dyDescent="0.3">
      <c r="A263" s="15"/>
      <c r="B263" s="15"/>
      <c r="C263" s="15"/>
      <c r="D263" s="17"/>
      <c r="E263" s="17"/>
      <c r="F263" s="15"/>
      <c r="G263" s="18" t="str">
        <f>IFERROR(VLOOKUP(F263,Lookups!$D$2:$E$20,2,FALSE),"")</f>
        <v/>
      </c>
      <c r="H263" s="15"/>
      <c r="I263" s="15"/>
      <c r="J263" s="15"/>
      <c r="K263" s="15"/>
      <c r="L263" s="17"/>
      <c r="M263" s="17"/>
      <c r="N263" s="18" t="str">
        <f t="shared" si="8"/>
        <v/>
      </c>
      <c r="O263" s="15"/>
      <c r="P263" s="15"/>
      <c r="Q263" s="17"/>
      <c r="R263" s="15"/>
      <c r="S263" s="15"/>
      <c r="T263" s="15"/>
      <c r="U263" s="15"/>
      <c r="V263" s="15"/>
      <c r="W263" s="15"/>
      <c r="X263" s="18" t="str">
        <f>IFERROR(VLOOKUP(W263,Lookups!$G$2:$H$83,2,FALSE),"")</f>
        <v/>
      </c>
      <c r="Y263" s="15"/>
      <c r="Z263" s="15"/>
      <c r="AA263" s="15"/>
      <c r="AB263" s="15"/>
      <c r="AC263" s="15"/>
      <c r="AD263" s="15"/>
      <c r="AE263" s="15"/>
      <c r="AF263" s="18" t="str">
        <f t="shared" si="9"/>
        <v/>
      </c>
      <c r="AG263" s="15"/>
      <c r="AH263" s="15"/>
      <c r="AI263" s="15"/>
      <c r="AJ263" s="62" t="str">
        <f>IFERROR(VLOOKUP(AI263,Lookups!$W$3:$X$24,2,FALSE),"")</f>
        <v/>
      </c>
      <c r="AK263" s="15"/>
      <c r="AL263" s="15"/>
      <c r="AM263" s="17"/>
      <c r="AN263" s="17"/>
    </row>
    <row r="264" spans="1:40" x14ac:dyDescent="0.3">
      <c r="A264" s="15"/>
      <c r="B264" s="15"/>
      <c r="C264" s="15"/>
      <c r="D264" s="17"/>
      <c r="E264" s="17"/>
      <c r="F264" s="15"/>
      <c r="G264" s="18" t="str">
        <f>IFERROR(VLOOKUP(F264,Lookups!$D$2:$E$20,2,FALSE),"")</f>
        <v/>
      </c>
      <c r="H264" s="15"/>
      <c r="I264" s="15"/>
      <c r="J264" s="15"/>
      <c r="K264" s="15"/>
      <c r="L264" s="17"/>
      <c r="M264" s="17"/>
      <c r="N264" s="18" t="str">
        <f t="shared" si="8"/>
        <v/>
      </c>
      <c r="O264" s="15"/>
      <c r="P264" s="15"/>
      <c r="Q264" s="17"/>
      <c r="R264" s="15"/>
      <c r="S264" s="15"/>
      <c r="T264" s="15"/>
      <c r="U264" s="15"/>
      <c r="V264" s="15"/>
      <c r="W264" s="15"/>
      <c r="X264" s="18" t="str">
        <f>IFERROR(VLOOKUP(W264,Lookups!$G$2:$H$83,2,FALSE),"")</f>
        <v/>
      </c>
      <c r="Y264" s="15"/>
      <c r="Z264" s="15"/>
      <c r="AA264" s="15"/>
      <c r="AB264" s="15"/>
      <c r="AC264" s="15"/>
      <c r="AD264" s="15"/>
      <c r="AE264" s="15"/>
      <c r="AF264" s="18" t="str">
        <f t="shared" si="9"/>
        <v/>
      </c>
      <c r="AG264" s="15"/>
      <c r="AH264" s="15"/>
      <c r="AI264" s="15"/>
      <c r="AJ264" s="62" t="str">
        <f>IFERROR(VLOOKUP(AI264,Lookups!$W$3:$X$24,2,FALSE),"")</f>
        <v/>
      </c>
      <c r="AK264" s="15"/>
      <c r="AL264" s="15"/>
      <c r="AM264" s="17"/>
      <c r="AN264" s="17"/>
    </row>
    <row r="265" spans="1:40" x14ac:dyDescent="0.3">
      <c r="A265" s="15"/>
      <c r="B265" s="15"/>
      <c r="C265" s="15"/>
      <c r="D265" s="17"/>
      <c r="E265" s="17"/>
      <c r="F265" s="15"/>
      <c r="G265" s="18" t="str">
        <f>IFERROR(VLOOKUP(F265,Lookups!$D$2:$E$20,2,FALSE),"")</f>
        <v/>
      </c>
      <c r="H265" s="15"/>
      <c r="I265" s="15"/>
      <c r="J265" s="15"/>
      <c r="K265" s="15"/>
      <c r="L265" s="17"/>
      <c r="M265" s="17"/>
      <c r="N265" s="18" t="str">
        <f t="shared" si="8"/>
        <v/>
      </c>
      <c r="O265" s="15"/>
      <c r="P265" s="15"/>
      <c r="Q265" s="17"/>
      <c r="R265" s="15"/>
      <c r="S265" s="15"/>
      <c r="T265" s="15"/>
      <c r="U265" s="15"/>
      <c r="V265" s="15"/>
      <c r="W265" s="15"/>
      <c r="X265" s="18" t="str">
        <f>IFERROR(VLOOKUP(W265,Lookups!$G$2:$H$83,2,FALSE),"")</f>
        <v/>
      </c>
      <c r="Y265" s="15"/>
      <c r="Z265" s="15"/>
      <c r="AA265" s="15"/>
      <c r="AB265" s="15"/>
      <c r="AC265" s="15"/>
      <c r="AD265" s="15"/>
      <c r="AE265" s="15"/>
      <c r="AF265" s="18" t="str">
        <f t="shared" si="9"/>
        <v/>
      </c>
      <c r="AG265" s="15"/>
      <c r="AH265" s="15"/>
      <c r="AI265" s="15"/>
      <c r="AJ265" s="62" t="str">
        <f>IFERROR(VLOOKUP(AI265,Lookups!$W$3:$X$24,2,FALSE),"")</f>
        <v/>
      </c>
      <c r="AK265" s="15"/>
      <c r="AL265" s="15"/>
      <c r="AM265" s="17"/>
      <c r="AN265" s="17"/>
    </row>
    <row r="266" spans="1:40" x14ac:dyDescent="0.3">
      <c r="A266" s="15"/>
      <c r="B266" s="15"/>
      <c r="C266" s="15"/>
      <c r="D266" s="17"/>
      <c r="E266" s="17"/>
      <c r="F266" s="15"/>
      <c r="G266" s="18" t="str">
        <f>IFERROR(VLOOKUP(F266,Lookups!$D$2:$E$20,2,FALSE),"")</f>
        <v/>
      </c>
      <c r="H266" s="15"/>
      <c r="I266" s="15"/>
      <c r="J266" s="15"/>
      <c r="K266" s="15"/>
      <c r="L266" s="17"/>
      <c r="M266" s="17"/>
      <c r="N266" s="18" t="str">
        <f t="shared" si="8"/>
        <v/>
      </c>
      <c r="O266" s="15"/>
      <c r="P266" s="15"/>
      <c r="Q266" s="17"/>
      <c r="R266" s="15"/>
      <c r="S266" s="15"/>
      <c r="T266" s="15"/>
      <c r="U266" s="15"/>
      <c r="V266" s="15"/>
      <c r="W266" s="15"/>
      <c r="X266" s="18" t="str">
        <f>IFERROR(VLOOKUP(W266,Lookups!$G$2:$H$83,2,FALSE),"")</f>
        <v/>
      </c>
      <c r="Y266" s="15"/>
      <c r="Z266" s="15"/>
      <c r="AA266" s="15"/>
      <c r="AB266" s="15"/>
      <c r="AC266" s="15"/>
      <c r="AD266" s="15"/>
      <c r="AE266" s="15"/>
      <c r="AF266" s="18" t="str">
        <f t="shared" si="9"/>
        <v/>
      </c>
      <c r="AG266" s="15"/>
      <c r="AH266" s="15"/>
      <c r="AI266" s="15"/>
      <c r="AJ266" s="62" t="str">
        <f>IFERROR(VLOOKUP(AI266,Lookups!$W$3:$X$24,2,FALSE),"")</f>
        <v/>
      </c>
      <c r="AK266" s="15"/>
      <c r="AL266" s="15"/>
      <c r="AM266" s="17"/>
      <c r="AN266" s="17"/>
    </row>
    <row r="267" spans="1:40" x14ac:dyDescent="0.3">
      <c r="A267" s="15"/>
      <c r="B267" s="15"/>
      <c r="C267" s="15"/>
      <c r="D267" s="17"/>
      <c r="E267" s="17"/>
      <c r="F267" s="15"/>
      <c r="G267" s="18" t="str">
        <f>IFERROR(VLOOKUP(F267,Lookups!$D$2:$E$20,2,FALSE),"")</f>
        <v/>
      </c>
      <c r="H267" s="15"/>
      <c r="I267" s="15"/>
      <c r="J267" s="15"/>
      <c r="K267" s="15"/>
      <c r="L267" s="17"/>
      <c r="M267" s="17"/>
      <c r="N267" s="18" t="str">
        <f t="shared" si="8"/>
        <v/>
      </c>
      <c r="O267" s="15"/>
      <c r="P267" s="15"/>
      <c r="Q267" s="17"/>
      <c r="R267" s="15"/>
      <c r="S267" s="15"/>
      <c r="T267" s="15"/>
      <c r="U267" s="15"/>
      <c r="V267" s="15"/>
      <c r="W267" s="15"/>
      <c r="X267" s="18" t="str">
        <f>IFERROR(VLOOKUP(W267,Lookups!$G$2:$H$83,2,FALSE),"")</f>
        <v/>
      </c>
      <c r="Y267" s="15"/>
      <c r="Z267" s="15"/>
      <c r="AA267" s="15"/>
      <c r="AB267" s="15"/>
      <c r="AC267" s="15"/>
      <c r="AD267" s="15"/>
      <c r="AE267" s="15"/>
      <c r="AF267" s="18" t="str">
        <f t="shared" si="9"/>
        <v/>
      </c>
      <c r="AG267" s="15"/>
      <c r="AH267" s="15"/>
      <c r="AI267" s="15"/>
      <c r="AJ267" s="62" t="str">
        <f>IFERROR(VLOOKUP(AI267,Lookups!$W$3:$X$24,2,FALSE),"")</f>
        <v/>
      </c>
      <c r="AK267" s="15"/>
      <c r="AL267" s="15"/>
      <c r="AM267" s="17"/>
      <c r="AN267" s="17"/>
    </row>
    <row r="268" spans="1:40" x14ac:dyDescent="0.3">
      <c r="A268" s="15"/>
      <c r="B268" s="15"/>
      <c r="C268" s="15"/>
      <c r="D268" s="17"/>
      <c r="E268" s="17"/>
      <c r="F268" s="15"/>
      <c r="G268" s="18" t="str">
        <f>IFERROR(VLOOKUP(F268,Lookups!$D$2:$E$20,2,FALSE),"")</f>
        <v/>
      </c>
      <c r="H268" s="15"/>
      <c r="I268" s="15"/>
      <c r="J268" s="15"/>
      <c r="K268" s="15"/>
      <c r="L268" s="17"/>
      <c r="M268" s="17"/>
      <c r="N268" s="18" t="str">
        <f t="shared" si="8"/>
        <v/>
      </c>
      <c r="O268" s="15"/>
      <c r="P268" s="15"/>
      <c r="Q268" s="17"/>
      <c r="R268" s="15"/>
      <c r="S268" s="15"/>
      <c r="T268" s="15"/>
      <c r="U268" s="15"/>
      <c r="V268" s="15"/>
      <c r="W268" s="15"/>
      <c r="X268" s="18" t="str">
        <f>IFERROR(VLOOKUP(W268,Lookups!$G$2:$H$83,2,FALSE),"")</f>
        <v/>
      </c>
      <c r="Y268" s="15"/>
      <c r="Z268" s="15"/>
      <c r="AA268" s="15"/>
      <c r="AB268" s="15"/>
      <c r="AC268" s="15"/>
      <c r="AD268" s="15"/>
      <c r="AE268" s="15"/>
      <c r="AF268" s="18" t="str">
        <f t="shared" si="9"/>
        <v/>
      </c>
      <c r="AG268" s="15"/>
      <c r="AH268" s="15"/>
      <c r="AI268" s="15"/>
      <c r="AJ268" s="62" t="str">
        <f>IFERROR(VLOOKUP(AI268,Lookups!$W$3:$X$24,2,FALSE),"")</f>
        <v/>
      </c>
      <c r="AK268" s="15"/>
      <c r="AL268" s="15"/>
      <c r="AM268" s="17"/>
      <c r="AN268" s="17"/>
    </row>
    <row r="269" spans="1:40" x14ac:dyDescent="0.3">
      <c r="A269" s="15"/>
      <c r="B269" s="15"/>
      <c r="C269" s="15"/>
      <c r="D269" s="17"/>
      <c r="E269" s="17"/>
      <c r="F269" s="15"/>
      <c r="G269" s="18" t="str">
        <f>IFERROR(VLOOKUP(F269,Lookups!$D$2:$E$20,2,FALSE),"")</f>
        <v/>
      </c>
      <c r="H269" s="15"/>
      <c r="I269" s="15"/>
      <c r="J269" s="15"/>
      <c r="K269" s="15"/>
      <c r="L269" s="17"/>
      <c r="M269" s="17"/>
      <c r="N269" s="18" t="str">
        <f t="shared" si="8"/>
        <v/>
      </c>
      <c r="O269" s="15"/>
      <c r="P269" s="15"/>
      <c r="Q269" s="17"/>
      <c r="R269" s="15"/>
      <c r="S269" s="15"/>
      <c r="T269" s="15"/>
      <c r="U269" s="15"/>
      <c r="V269" s="15"/>
      <c r="W269" s="15"/>
      <c r="X269" s="18" t="str">
        <f>IFERROR(VLOOKUP(W269,Lookups!$G$2:$H$83,2,FALSE),"")</f>
        <v/>
      </c>
      <c r="Y269" s="15"/>
      <c r="Z269" s="15"/>
      <c r="AA269" s="15"/>
      <c r="AB269" s="15"/>
      <c r="AC269" s="15"/>
      <c r="AD269" s="15"/>
      <c r="AE269" s="15"/>
      <c r="AF269" s="18" t="str">
        <f t="shared" si="9"/>
        <v/>
      </c>
      <c r="AG269" s="15"/>
      <c r="AH269" s="15"/>
      <c r="AI269" s="15"/>
      <c r="AJ269" s="62" t="str">
        <f>IFERROR(VLOOKUP(AI269,Lookups!$W$3:$X$24,2,FALSE),"")</f>
        <v/>
      </c>
      <c r="AK269" s="15"/>
      <c r="AL269" s="15"/>
      <c r="AM269" s="17"/>
      <c r="AN269" s="17"/>
    </row>
    <row r="270" spans="1:40" x14ac:dyDescent="0.3">
      <c r="A270" s="15"/>
      <c r="B270" s="15"/>
      <c r="C270" s="15"/>
      <c r="D270" s="17"/>
      <c r="E270" s="17"/>
      <c r="F270" s="15"/>
      <c r="G270" s="18" t="str">
        <f>IFERROR(VLOOKUP(F270,Lookups!$D$2:$E$20,2,FALSE),"")</f>
        <v/>
      </c>
      <c r="H270" s="15"/>
      <c r="I270" s="15"/>
      <c r="J270" s="15"/>
      <c r="K270" s="15"/>
      <c r="L270" s="17"/>
      <c r="M270" s="17"/>
      <c r="N270" s="18" t="str">
        <f t="shared" si="8"/>
        <v/>
      </c>
      <c r="O270" s="15"/>
      <c r="P270" s="15"/>
      <c r="Q270" s="17"/>
      <c r="R270" s="15"/>
      <c r="S270" s="15"/>
      <c r="T270" s="15"/>
      <c r="U270" s="15"/>
      <c r="V270" s="15"/>
      <c r="W270" s="15"/>
      <c r="X270" s="18" t="str">
        <f>IFERROR(VLOOKUP(W270,Lookups!$G$2:$H$83,2,FALSE),"")</f>
        <v/>
      </c>
      <c r="Y270" s="15"/>
      <c r="Z270" s="15"/>
      <c r="AA270" s="15"/>
      <c r="AB270" s="15"/>
      <c r="AC270" s="15"/>
      <c r="AD270" s="15"/>
      <c r="AE270" s="15"/>
      <c r="AF270" s="18" t="str">
        <f t="shared" si="9"/>
        <v/>
      </c>
      <c r="AG270" s="15"/>
      <c r="AH270" s="15"/>
      <c r="AI270" s="15"/>
      <c r="AJ270" s="62" t="str">
        <f>IFERROR(VLOOKUP(AI270,Lookups!$W$3:$X$24,2,FALSE),"")</f>
        <v/>
      </c>
      <c r="AK270" s="15"/>
      <c r="AL270" s="15"/>
      <c r="AM270" s="17"/>
      <c r="AN270" s="17"/>
    </row>
    <row r="271" spans="1:40" x14ac:dyDescent="0.3">
      <c r="A271" s="15"/>
      <c r="B271" s="15"/>
      <c r="C271" s="15"/>
      <c r="D271" s="17"/>
      <c r="E271" s="17"/>
      <c r="F271" s="15"/>
      <c r="G271" s="18" t="str">
        <f>IFERROR(VLOOKUP(F271,Lookups!$D$2:$E$20,2,FALSE),"")</f>
        <v/>
      </c>
      <c r="H271" s="15"/>
      <c r="I271" s="15"/>
      <c r="J271" s="15"/>
      <c r="K271" s="15"/>
      <c r="L271" s="17"/>
      <c r="M271" s="17"/>
      <c r="N271" s="18" t="str">
        <f t="shared" si="8"/>
        <v/>
      </c>
      <c r="O271" s="15"/>
      <c r="P271" s="15"/>
      <c r="Q271" s="17"/>
      <c r="R271" s="15"/>
      <c r="S271" s="15"/>
      <c r="T271" s="15"/>
      <c r="U271" s="15"/>
      <c r="V271" s="15"/>
      <c r="W271" s="15"/>
      <c r="X271" s="18" t="str">
        <f>IFERROR(VLOOKUP(W271,Lookups!$G$2:$H$83,2,FALSE),"")</f>
        <v/>
      </c>
      <c r="Y271" s="15"/>
      <c r="Z271" s="15"/>
      <c r="AA271" s="15"/>
      <c r="AB271" s="15"/>
      <c r="AC271" s="15"/>
      <c r="AD271" s="15"/>
      <c r="AE271" s="15"/>
      <c r="AF271" s="18" t="str">
        <f t="shared" si="9"/>
        <v/>
      </c>
      <c r="AG271" s="15"/>
      <c r="AH271" s="15"/>
      <c r="AI271" s="15"/>
      <c r="AJ271" s="62" t="str">
        <f>IFERROR(VLOOKUP(AI271,Lookups!$W$3:$X$24,2,FALSE),"")</f>
        <v/>
      </c>
      <c r="AK271" s="15"/>
      <c r="AL271" s="15"/>
      <c r="AM271" s="17"/>
      <c r="AN271" s="17"/>
    </row>
    <row r="272" spans="1:40" x14ac:dyDescent="0.3">
      <c r="A272" s="15"/>
      <c r="B272" s="15"/>
      <c r="C272" s="15"/>
      <c r="D272" s="17"/>
      <c r="E272" s="17"/>
      <c r="F272" s="15"/>
      <c r="G272" s="18" t="str">
        <f>IFERROR(VLOOKUP(F272,Lookups!$D$2:$E$20,2,FALSE),"")</f>
        <v/>
      </c>
      <c r="H272" s="15"/>
      <c r="I272" s="15"/>
      <c r="J272" s="15"/>
      <c r="K272" s="15"/>
      <c r="L272" s="17"/>
      <c r="M272" s="17"/>
      <c r="N272" s="18" t="str">
        <f t="shared" si="8"/>
        <v/>
      </c>
      <c r="O272" s="15"/>
      <c r="P272" s="15"/>
      <c r="Q272" s="17"/>
      <c r="R272" s="15"/>
      <c r="S272" s="15"/>
      <c r="T272" s="15"/>
      <c r="U272" s="15"/>
      <c r="V272" s="15"/>
      <c r="W272" s="15"/>
      <c r="X272" s="18" t="str">
        <f>IFERROR(VLOOKUP(W272,Lookups!$G$2:$H$83,2,FALSE),"")</f>
        <v/>
      </c>
      <c r="Y272" s="15"/>
      <c r="Z272" s="15"/>
      <c r="AA272" s="15"/>
      <c r="AB272" s="15"/>
      <c r="AC272" s="15"/>
      <c r="AD272" s="15"/>
      <c r="AE272" s="15"/>
      <c r="AF272" s="18" t="str">
        <f t="shared" si="9"/>
        <v/>
      </c>
      <c r="AG272" s="15"/>
      <c r="AH272" s="15"/>
      <c r="AI272" s="15"/>
      <c r="AJ272" s="62" t="str">
        <f>IFERROR(VLOOKUP(AI272,Lookups!$W$3:$X$24,2,FALSE),"")</f>
        <v/>
      </c>
      <c r="AK272" s="15"/>
      <c r="AL272" s="15"/>
      <c r="AM272" s="17"/>
      <c r="AN272" s="17"/>
    </row>
    <row r="273" spans="1:40" x14ac:dyDescent="0.3">
      <c r="A273" s="15"/>
      <c r="B273" s="15"/>
      <c r="C273" s="15"/>
      <c r="D273" s="17"/>
      <c r="E273" s="17"/>
      <c r="F273" s="15"/>
      <c r="G273" s="18" t="str">
        <f>IFERROR(VLOOKUP(F273,Lookups!$D$2:$E$20,2,FALSE),"")</f>
        <v/>
      </c>
      <c r="H273" s="15"/>
      <c r="I273" s="15"/>
      <c r="J273" s="15"/>
      <c r="K273" s="15"/>
      <c r="L273" s="17"/>
      <c r="M273" s="17"/>
      <c r="N273" s="18" t="str">
        <f t="shared" si="8"/>
        <v/>
      </c>
      <c r="O273" s="15"/>
      <c r="P273" s="15"/>
      <c r="Q273" s="17"/>
      <c r="R273" s="15"/>
      <c r="S273" s="15"/>
      <c r="T273" s="15"/>
      <c r="U273" s="15"/>
      <c r="V273" s="15"/>
      <c r="W273" s="15"/>
      <c r="X273" s="18" t="str">
        <f>IFERROR(VLOOKUP(W273,Lookups!$G$2:$H$83,2,FALSE),"")</f>
        <v/>
      </c>
      <c r="Y273" s="15"/>
      <c r="Z273" s="15"/>
      <c r="AA273" s="15"/>
      <c r="AB273" s="15"/>
      <c r="AC273" s="15"/>
      <c r="AD273" s="15"/>
      <c r="AE273" s="15"/>
      <c r="AF273" s="18" t="str">
        <f t="shared" si="9"/>
        <v/>
      </c>
      <c r="AG273" s="15"/>
      <c r="AH273" s="15"/>
      <c r="AI273" s="15"/>
      <c r="AJ273" s="62" t="str">
        <f>IFERROR(VLOOKUP(AI273,Lookups!$W$3:$X$24,2,FALSE),"")</f>
        <v/>
      </c>
      <c r="AK273" s="15"/>
      <c r="AL273" s="15"/>
      <c r="AM273" s="17"/>
      <c r="AN273" s="17"/>
    </row>
    <row r="274" spans="1:40" x14ac:dyDescent="0.3">
      <c r="A274" s="15"/>
      <c r="B274" s="15"/>
      <c r="C274" s="15"/>
      <c r="D274" s="17"/>
      <c r="E274" s="17"/>
      <c r="F274" s="15"/>
      <c r="G274" s="18" t="str">
        <f>IFERROR(VLOOKUP(F274,Lookups!$D$2:$E$20,2,FALSE),"")</f>
        <v/>
      </c>
      <c r="H274" s="15"/>
      <c r="I274" s="15"/>
      <c r="J274" s="15"/>
      <c r="K274" s="15"/>
      <c r="L274" s="17"/>
      <c r="M274" s="17"/>
      <c r="N274" s="18" t="str">
        <f t="shared" si="8"/>
        <v/>
      </c>
      <c r="O274" s="15"/>
      <c r="P274" s="15"/>
      <c r="Q274" s="17"/>
      <c r="R274" s="15"/>
      <c r="S274" s="15"/>
      <c r="T274" s="15"/>
      <c r="U274" s="15"/>
      <c r="V274" s="15"/>
      <c r="W274" s="15"/>
      <c r="X274" s="18" t="str">
        <f>IFERROR(VLOOKUP(W274,Lookups!$G$2:$H$83,2,FALSE),"")</f>
        <v/>
      </c>
      <c r="Y274" s="15"/>
      <c r="Z274" s="15"/>
      <c r="AA274" s="15"/>
      <c r="AB274" s="15"/>
      <c r="AC274" s="15"/>
      <c r="AD274" s="15"/>
      <c r="AE274" s="15"/>
      <c r="AF274" s="18" t="str">
        <f t="shared" si="9"/>
        <v/>
      </c>
      <c r="AG274" s="15"/>
      <c r="AH274" s="15"/>
      <c r="AI274" s="15"/>
      <c r="AJ274" s="62" t="str">
        <f>IFERROR(VLOOKUP(AI274,Lookups!$W$3:$X$24,2,FALSE),"")</f>
        <v/>
      </c>
      <c r="AK274" s="15"/>
      <c r="AL274" s="15"/>
      <c r="AM274" s="17"/>
      <c r="AN274" s="17"/>
    </row>
    <row r="275" spans="1:40" x14ac:dyDescent="0.3">
      <c r="A275" s="15"/>
      <c r="B275" s="15"/>
      <c r="C275" s="15"/>
      <c r="D275" s="17"/>
      <c r="E275" s="17"/>
      <c r="F275" s="15"/>
      <c r="G275" s="18" t="str">
        <f>IFERROR(VLOOKUP(F275,Lookups!$D$2:$E$20,2,FALSE),"")</f>
        <v/>
      </c>
      <c r="H275" s="15"/>
      <c r="I275" s="15"/>
      <c r="J275" s="15"/>
      <c r="K275" s="15"/>
      <c r="L275" s="17"/>
      <c r="M275" s="17"/>
      <c r="N275" s="18" t="str">
        <f t="shared" si="8"/>
        <v/>
      </c>
      <c r="O275" s="15"/>
      <c r="P275" s="15"/>
      <c r="Q275" s="17"/>
      <c r="R275" s="15"/>
      <c r="S275" s="15"/>
      <c r="T275" s="15"/>
      <c r="U275" s="15"/>
      <c r="V275" s="15"/>
      <c r="W275" s="15"/>
      <c r="X275" s="18" t="str">
        <f>IFERROR(VLOOKUP(W275,Lookups!$G$2:$H$83,2,FALSE),"")</f>
        <v/>
      </c>
      <c r="Y275" s="15"/>
      <c r="Z275" s="15"/>
      <c r="AA275" s="15"/>
      <c r="AB275" s="15"/>
      <c r="AC275" s="15"/>
      <c r="AD275" s="15"/>
      <c r="AE275" s="15"/>
      <c r="AF275" s="18" t="str">
        <f t="shared" si="9"/>
        <v/>
      </c>
      <c r="AG275" s="15"/>
      <c r="AH275" s="15"/>
      <c r="AI275" s="15"/>
      <c r="AJ275" s="62" t="str">
        <f>IFERROR(VLOOKUP(AI275,Lookups!$W$3:$X$24,2,FALSE),"")</f>
        <v/>
      </c>
      <c r="AK275" s="15"/>
      <c r="AL275" s="15"/>
      <c r="AM275" s="17"/>
      <c r="AN275" s="17"/>
    </row>
    <row r="276" spans="1:40" x14ac:dyDescent="0.3">
      <c r="A276" s="15"/>
      <c r="B276" s="15"/>
      <c r="C276" s="15"/>
      <c r="D276" s="17"/>
      <c r="E276" s="17"/>
      <c r="F276" s="15"/>
      <c r="G276" s="18" t="str">
        <f>IFERROR(VLOOKUP(F276,Lookups!$D$2:$E$20,2,FALSE),"")</f>
        <v/>
      </c>
      <c r="H276" s="15"/>
      <c r="I276" s="15"/>
      <c r="J276" s="15"/>
      <c r="K276" s="15"/>
      <c r="L276" s="17"/>
      <c r="M276" s="17"/>
      <c r="N276" s="18" t="str">
        <f t="shared" si="8"/>
        <v/>
      </c>
      <c r="O276" s="15"/>
      <c r="P276" s="15"/>
      <c r="Q276" s="17"/>
      <c r="R276" s="15"/>
      <c r="S276" s="15"/>
      <c r="T276" s="15"/>
      <c r="U276" s="15"/>
      <c r="V276" s="15"/>
      <c r="W276" s="15"/>
      <c r="X276" s="18" t="str">
        <f>IFERROR(VLOOKUP(W276,Lookups!$G$2:$H$83,2,FALSE),"")</f>
        <v/>
      </c>
      <c r="Y276" s="15"/>
      <c r="Z276" s="15"/>
      <c r="AA276" s="15"/>
      <c r="AB276" s="15"/>
      <c r="AC276" s="15"/>
      <c r="AD276" s="15"/>
      <c r="AE276" s="15"/>
      <c r="AF276" s="18" t="str">
        <f t="shared" si="9"/>
        <v/>
      </c>
      <c r="AG276" s="15"/>
      <c r="AH276" s="15"/>
      <c r="AI276" s="15"/>
      <c r="AJ276" s="62" t="str">
        <f>IFERROR(VLOOKUP(AI276,Lookups!$W$3:$X$24,2,FALSE),"")</f>
        <v/>
      </c>
      <c r="AK276" s="15"/>
      <c r="AL276" s="15"/>
      <c r="AM276" s="17"/>
      <c r="AN276" s="17"/>
    </row>
    <row r="277" spans="1:40" x14ac:dyDescent="0.3">
      <c r="A277" s="15"/>
      <c r="B277" s="15"/>
      <c r="C277" s="15"/>
      <c r="D277" s="17"/>
      <c r="E277" s="17"/>
      <c r="F277" s="15"/>
      <c r="G277" s="18" t="str">
        <f>IFERROR(VLOOKUP(F277,Lookups!$D$2:$E$20,2,FALSE),"")</f>
        <v/>
      </c>
      <c r="H277" s="15"/>
      <c r="I277" s="15"/>
      <c r="J277" s="15"/>
      <c r="K277" s="15"/>
      <c r="L277" s="17"/>
      <c r="M277" s="17"/>
      <c r="N277" s="18" t="str">
        <f t="shared" si="8"/>
        <v/>
      </c>
      <c r="O277" s="15"/>
      <c r="P277" s="15"/>
      <c r="Q277" s="17"/>
      <c r="R277" s="15"/>
      <c r="S277" s="15"/>
      <c r="T277" s="15"/>
      <c r="U277" s="15"/>
      <c r="V277" s="15"/>
      <c r="W277" s="15"/>
      <c r="X277" s="18" t="str">
        <f>IFERROR(VLOOKUP(W277,Lookups!$G$2:$H$83,2,FALSE),"")</f>
        <v/>
      </c>
      <c r="Y277" s="15"/>
      <c r="Z277" s="15"/>
      <c r="AA277" s="15"/>
      <c r="AB277" s="15"/>
      <c r="AC277" s="15"/>
      <c r="AD277" s="15"/>
      <c r="AE277" s="15"/>
      <c r="AF277" s="18" t="str">
        <f t="shared" si="9"/>
        <v/>
      </c>
      <c r="AG277" s="15"/>
      <c r="AH277" s="15"/>
      <c r="AI277" s="15"/>
      <c r="AJ277" s="62" t="str">
        <f>IFERROR(VLOOKUP(AI277,Lookups!$W$3:$X$24,2,FALSE),"")</f>
        <v/>
      </c>
      <c r="AK277" s="15"/>
      <c r="AL277" s="15"/>
      <c r="AM277" s="17"/>
      <c r="AN277" s="17"/>
    </row>
    <row r="278" spans="1:40" x14ac:dyDescent="0.3">
      <c r="A278" s="15"/>
      <c r="B278" s="15"/>
      <c r="C278" s="15"/>
      <c r="D278" s="17"/>
      <c r="E278" s="17"/>
      <c r="F278" s="15"/>
      <c r="G278" s="18" t="str">
        <f>IFERROR(VLOOKUP(F278,Lookups!$D$2:$E$20,2,FALSE),"")</f>
        <v/>
      </c>
      <c r="H278" s="15"/>
      <c r="I278" s="15"/>
      <c r="J278" s="15"/>
      <c r="K278" s="15"/>
      <c r="L278" s="17"/>
      <c r="M278" s="17"/>
      <c r="N278" s="18" t="str">
        <f t="shared" si="8"/>
        <v/>
      </c>
      <c r="O278" s="15"/>
      <c r="P278" s="15"/>
      <c r="Q278" s="17"/>
      <c r="R278" s="15"/>
      <c r="S278" s="15"/>
      <c r="T278" s="15"/>
      <c r="U278" s="15"/>
      <c r="V278" s="15"/>
      <c r="W278" s="15"/>
      <c r="X278" s="18" t="str">
        <f>IFERROR(VLOOKUP(W278,Lookups!$G$2:$H$83,2,FALSE),"")</f>
        <v/>
      </c>
      <c r="Y278" s="15"/>
      <c r="Z278" s="15"/>
      <c r="AA278" s="15"/>
      <c r="AB278" s="15"/>
      <c r="AC278" s="15"/>
      <c r="AD278" s="15"/>
      <c r="AE278" s="15"/>
      <c r="AF278" s="18" t="str">
        <f t="shared" si="9"/>
        <v/>
      </c>
      <c r="AG278" s="15"/>
      <c r="AH278" s="15"/>
      <c r="AI278" s="15"/>
      <c r="AJ278" s="62" t="str">
        <f>IFERROR(VLOOKUP(AI278,Lookups!$W$3:$X$24,2,FALSE),"")</f>
        <v/>
      </c>
      <c r="AK278" s="15"/>
      <c r="AL278" s="15"/>
      <c r="AM278" s="17"/>
      <c r="AN278" s="17"/>
    </row>
    <row r="279" spans="1:40" x14ac:dyDescent="0.3">
      <c r="A279" s="15"/>
      <c r="B279" s="15"/>
      <c r="C279" s="15"/>
      <c r="D279" s="17"/>
      <c r="E279" s="17"/>
      <c r="F279" s="15"/>
      <c r="G279" s="18" t="str">
        <f>IFERROR(VLOOKUP(F279,Lookups!$D$2:$E$20,2,FALSE),"")</f>
        <v/>
      </c>
      <c r="H279" s="15"/>
      <c r="I279" s="15"/>
      <c r="J279" s="15"/>
      <c r="K279" s="15"/>
      <c r="L279" s="17"/>
      <c r="M279" s="17"/>
      <c r="N279" s="18" t="str">
        <f t="shared" si="8"/>
        <v/>
      </c>
      <c r="O279" s="15"/>
      <c r="P279" s="15"/>
      <c r="Q279" s="17"/>
      <c r="R279" s="15"/>
      <c r="S279" s="15"/>
      <c r="T279" s="15"/>
      <c r="U279" s="15"/>
      <c r="V279" s="15"/>
      <c r="W279" s="15"/>
      <c r="X279" s="18" t="str">
        <f>IFERROR(VLOOKUP(W279,Lookups!$G$2:$H$83,2,FALSE),"")</f>
        <v/>
      </c>
      <c r="Y279" s="15"/>
      <c r="Z279" s="15"/>
      <c r="AA279" s="15"/>
      <c r="AB279" s="15"/>
      <c r="AC279" s="15"/>
      <c r="AD279" s="15"/>
      <c r="AE279" s="15"/>
      <c r="AF279" s="18" t="str">
        <f t="shared" si="9"/>
        <v/>
      </c>
      <c r="AG279" s="15"/>
      <c r="AH279" s="15"/>
      <c r="AI279" s="15"/>
      <c r="AJ279" s="62" t="str">
        <f>IFERROR(VLOOKUP(AI279,Lookups!$W$3:$X$24,2,FALSE),"")</f>
        <v/>
      </c>
      <c r="AK279" s="15"/>
      <c r="AL279" s="15"/>
      <c r="AM279" s="17"/>
      <c r="AN279" s="17"/>
    </row>
    <row r="280" spans="1:40" x14ac:dyDescent="0.3">
      <c r="A280" s="15"/>
      <c r="B280" s="15"/>
      <c r="C280" s="15"/>
      <c r="D280" s="17"/>
      <c r="E280" s="17"/>
      <c r="F280" s="15"/>
      <c r="G280" s="18" t="str">
        <f>IFERROR(VLOOKUP(F280,Lookups!$D$2:$E$20,2,FALSE),"")</f>
        <v/>
      </c>
      <c r="H280" s="15"/>
      <c r="I280" s="15"/>
      <c r="J280" s="15"/>
      <c r="K280" s="15"/>
      <c r="L280" s="17"/>
      <c r="M280" s="17"/>
      <c r="N280" s="18" t="str">
        <f t="shared" si="8"/>
        <v/>
      </c>
      <c r="O280" s="15"/>
      <c r="P280" s="15"/>
      <c r="Q280" s="17"/>
      <c r="R280" s="15"/>
      <c r="S280" s="15"/>
      <c r="T280" s="15"/>
      <c r="U280" s="15"/>
      <c r="V280" s="15"/>
      <c r="W280" s="15"/>
      <c r="X280" s="18" t="str">
        <f>IFERROR(VLOOKUP(W280,Lookups!$G$2:$H$83,2,FALSE),"")</f>
        <v/>
      </c>
      <c r="Y280" s="15"/>
      <c r="Z280" s="15"/>
      <c r="AA280" s="15"/>
      <c r="AB280" s="15"/>
      <c r="AC280" s="15"/>
      <c r="AD280" s="15"/>
      <c r="AE280" s="15"/>
      <c r="AF280" s="18" t="str">
        <f t="shared" si="9"/>
        <v/>
      </c>
      <c r="AG280" s="15"/>
      <c r="AH280" s="15"/>
      <c r="AI280" s="15"/>
      <c r="AJ280" s="62" t="str">
        <f>IFERROR(VLOOKUP(AI280,Lookups!$W$3:$X$24,2,FALSE),"")</f>
        <v/>
      </c>
      <c r="AK280" s="15"/>
      <c r="AL280" s="15"/>
      <c r="AM280" s="17"/>
      <c r="AN280" s="17"/>
    </row>
    <row r="281" spans="1:40" x14ac:dyDescent="0.3">
      <c r="A281" s="15"/>
      <c r="B281" s="15"/>
      <c r="C281" s="15"/>
      <c r="D281" s="17"/>
      <c r="E281" s="17"/>
      <c r="F281" s="15"/>
      <c r="G281" s="18" t="str">
        <f>IFERROR(VLOOKUP(F281,Lookups!$D$2:$E$20,2,FALSE),"")</f>
        <v/>
      </c>
      <c r="H281" s="15"/>
      <c r="I281" s="15"/>
      <c r="J281" s="15"/>
      <c r="K281" s="15"/>
      <c r="L281" s="17"/>
      <c r="M281" s="17"/>
      <c r="N281" s="18" t="str">
        <f t="shared" si="8"/>
        <v/>
      </c>
      <c r="O281" s="15"/>
      <c r="P281" s="15"/>
      <c r="Q281" s="17"/>
      <c r="R281" s="15"/>
      <c r="S281" s="15"/>
      <c r="T281" s="15"/>
      <c r="U281" s="15"/>
      <c r="V281" s="15"/>
      <c r="W281" s="15"/>
      <c r="X281" s="18" t="str">
        <f>IFERROR(VLOOKUP(W281,Lookups!$G$2:$H$83,2,FALSE),"")</f>
        <v/>
      </c>
      <c r="Y281" s="15"/>
      <c r="Z281" s="15"/>
      <c r="AA281" s="15"/>
      <c r="AB281" s="15"/>
      <c r="AC281" s="15"/>
      <c r="AD281" s="15"/>
      <c r="AE281" s="15"/>
      <c r="AF281" s="18" t="str">
        <f t="shared" si="9"/>
        <v/>
      </c>
      <c r="AG281" s="15"/>
      <c r="AH281" s="15"/>
      <c r="AI281" s="15"/>
      <c r="AJ281" s="62" t="str">
        <f>IFERROR(VLOOKUP(AI281,Lookups!$W$3:$X$24,2,FALSE),"")</f>
        <v/>
      </c>
      <c r="AK281" s="15"/>
      <c r="AL281" s="15"/>
      <c r="AM281" s="17"/>
      <c r="AN281" s="17"/>
    </row>
    <row r="282" spans="1:40" x14ac:dyDescent="0.3">
      <c r="A282" s="15"/>
      <c r="B282" s="15"/>
      <c r="C282" s="15"/>
      <c r="D282" s="17"/>
      <c r="E282" s="17"/>
      <c r="F282" s="15"/>
      <c r="G282" s="18" t="str">
        <f>IFERROR(VLOOKUP(F282,Lookups!$D$2:$E$20,2,FALSE),"")</f>
        <v/>
      </c>
      <c r="H282" s="15"/>
      <c r="I282" s="15"/>
      <c r="J282" s="15"/>
      <c r="K282" s="15"/>
      <c r="L282" s="17"/>
      <c r="M282" s="17"/>
      <c r="N282" s="18" t="str">
        <f t="shared" si="8"/>
        <v/>
      </c>
      <c r="O282" s="15"/>
      <c r="P282" s="15"/>
      <c r="Q282" s="17"/>
      <c r="R282" s="15"/>
      <c r="S282" s="15"/>
      <c r="T282" s="15"/>
      <c r="U282" s="15"/>
      <c r="V282" s="15"/>
      <c r="W282" s="15"/>
      <c r="X282" s="18" t="str">
        <f>IFERROR(VLOOKUP(W282,Lookups!$G$2:$H$83,2,FALSE),"")</f>
        <v/>
      </c>
      <c r="Y282" s="15"/>
      <c r="Z282" s="15"/>
      <c r="AA282" s="15"/>
      <c r="AB282" s="15"/>
      <c r="AC282" s="15"/>
      <c r="AD282" s="15"/>
      <c r="AE282" s="15"/>
      <c r="AF282" s="18" t="str">
        <f t="shared" si="9"/>
        <v/>
      </c>
      <c r="AG282" s="15"/>
      <c r="AH282" s="15"/>
      <c r="AI282" s="15"/>
      <c r="AJ282" s="62" t="str">
        <f>IFERROR(VLOOKUP(AI282,Lookups!$W$3:$X$24,2,FALSE),"")</f>
        <v/>
      </c>
      <c r="AK282" s="15"/>
      <c r="AL282" s="15"/>
      <c r="AM282" s="17"/>
      <c r="AN282" s="17"/>
    </row>
    <row r="283" spans="1:40" x14ac:dyDescent="0.3">
      <c r="A283" s="15"/>
      <c r="B283" s="15"/>
      <c r="C283" s="15"/>
      <c r="D283" s="17"/>
      <c r="E283" s="17"/>
      <c r="F283" s="15"/>
      <c r="G283" s="18" t="str">
        <f>IFERROR(VLOOKUP(F283,Lookups!$D$2:$E$20,2,FALSE),"")</f>
        <v/>
      </c>
      <c r="H283" s="15"/>
      <c r="I283" s="15"/>
      <c r="J283" s="15"/>
      <c r="K283" s="15"/>
      <c r="L283" s="17"/>
      <c r="M283" s="17"/>
      <c r="N283" s="18" t="str">
        <f t="shared" si="8"/>
        <v/>
      </c>
      <c r="O283" s="15"/>
      <c r="P283" s="15"/>
      <c r="Q283" s="17"/>
      <c r="R283" s="15"/>
      <c r="S283" s="15"/>
      <c r="T283" s="15"/>
      <c r="U283" s="15"/>
      <c r="V283" s="15"/>
      <c r="W283" s="15"/>
      <c r="X283" s="18" t="str">
        <f>IFERROR(VLOOKUP(W283,Lookups!$G$2:$H$83,2,FALSE),"")</f>
        <v/>
      </c>
      <c r="Y283" s="15"/>
      <c r="Z283" s="15"/>
      <c r="AA283" s="15"/>
      <c r="AB283" s="15"/>
      <c r="AC283" s="15"/>
      <c r="AD283" s="15"/>
      <c r="AE283" s="15"/>
      <c r="AF283" s="18" t="str">
        <f t="shared" si="9"/>
        <v/>
      </c>
      <c r="AG283" s="15"/>
      <c r="AH283" s="15"/>
      <c r="AI283" s="15"/>
      <c r="AJ283" s="62" t="str">
        <f>IFERROR(VLOOKUP(AI283,Lookups!$W$3:$X$24,2,FALSE),"")</f>
        <v/>
      </c>
      <c r="AK283" s="15"/>
      <c r="AL283" s="15"/>
      <c r="AM283" s="17"/>
      <c r="AN283" s="17"/>
    </row>
    <row r="284" spans="1:40" x14ac:dyDescent="0.3">
      <c r="A284" s="15"/>
      <c r="B284" s="15"/>
      <c r="C284" s="15"/>
      <c r="D284" s="17"/>
      <c r="E284" s="17"/>
      <c r="F284" s="15"/>
      <c r="G284" s="18" t="str">
        <f>IFERROR(VLOOKUP(F284,Lookups!$D$2:$E$20,2,FALSE),"")</f>
        <v/>
      </c>
      <c r="H284" s="15"/>
      <c r="I284" s="15"/>
      <c r="J284" s="15"/>
      <c r="K284" s="15"/>
      <c r="L284" s="17"/>
      <c r="M284" s="17"/>
      <c r="N284" s="18" t="str">
        <f t="shared" si="8"/>
        <v/>
      </c>
      <c r="O284" s="15"/>
      <c r="P284" s="15"/>
      <c r="Q284" s="17"/>
      <c r="R284" s="15"/>
      <c r="S284" s="15"/>
      <c r="T284" s="15"/>
      <c r="U284" s="15"/>
      <c r="V284" s="15"/>
      <c r="W284" s="15"/>
      <c r="X284" s="18" t="str">
        <f>IFERROR(VLOOKUP(W284,Lookups!$G$2:$H$83,2,FALSE),"")</f>
        <v/>
      </c>
      <c r="Y284" s="15"/>
      <c r="Z284" s="15"/>
      <c r="AA284" s="15"/>
      <c r="AB284" s="15"/>
      <c r="AC284" s="15"/>
      <c r="AD284" s="15"/>
      <c r="AE284" s="15"/>
      <c r="AF284" s="18" t="str">
        <f t="shared" si="9"/>
        <v/>
      </c>
      <c r="AG284" s="15"/>
      <c r="AH284" s="15"/>
      <c r="AI284" s="15"/>
      <c r="AJ284" s="62" t="str">
        <f>IFERROR(VLOOKUP(AI284,Lookups!$W$3:$X$24,2,FALSE),"")</f>
        <v/>
      </c>
      <c r="AK284" s="15"/>
      <c r="AL284" s="15"/>
      <c r="AM284" s="17"/>
      <c r="AN284" s="17"/>
    </row>
    <row r="285" spans="1:40" x14ac:dyDescent="0.3">
      <c r="A285" s="15"/>
      <c r="B285" s="15"/>
      <c r="C285" s="15"/>
      <c r="D285" s="17"/>
      <c r="E285" s="17"/>
      <c r="F285" s="15"/>
      <c r="G285" s="18" t="str">
        <f>IFERROR(VLOOKUP(F285,Lookups!$D$2:$E$20,2,FALSE),"")</f>
        <v/>
      </c>
      <c r="H285" s="15"/>
      <c r="I285" s="15"/>
      <c r="J285" s="15"/>
      <c r="K285" s="15"/>
      <c r="L285" s="17"/>
      <c r="M285" s="17"/>
      <c r="N285" s="18" t="str">
        <f t="shared" si="8"/>
        <v/>
      </c>
      <c r="O285" s="15"/>
      <c r="P285" s="15"/>
      <c r="Q285" s="17"/>
      <c r="R285" s="15"/>
      <c r="S285" s="15"/>
      <c r="T285" s="15"/>
      <c r="U285" s="15"/>
      <c r="V285" s="15"/>
      <c r="W285" s="15"/>
      <c r="X285" s="18" t="str">
        <f>IFERROR(VLOOKUP(W285,Lookups!$G$2:$H$83,2,FALSE),"")</f>
        <v/>
      </c>
      <c r="Y285" s="15"/>
      <c r="Z285" s="15"/>
      <c r="AA285" s="15"/>
      <c r="AB285" s="15"/>
      <c r="AC285" s="15"/>
      <c r="AD285" s="15"/>
      <c r="AE285" s="15"/>
      <c r="AF285" s="18" t="str">
        <f t="shared" si="9"/>
        <v/>
      </c>
      <c r="AG285" s="15"/>
      <c r="AH285" s="15"/>
      <c r="AI285" s="15"/>
      <c r="AJ285" s="62" t="str">
        <f>IFERROR(VLOOKUP(AI285,Lookups!$W$3:$X$24,2,FALSE),"")</f>
        <v/>
      </c>
      <c r="AK285" s="15"/>
      <c r="AL285" s="15"/>
      <c r="AM285" s="17"/>
      <c r="AN285" s="17"/>
    </row>
    <row r="286" spans="1:40" x14ac:dyDescent="0.3">
      <c r="A286" s="15"/>
      <c r="B286" s="15"/>
      <c r="C286" s="15"/>
      <c r="D286" s="17"/>
      <c r="E286" s="17"/>
      <c r="F286" s="15"/>
      <c r="G286" s="18" t="str">
        <f>IFERROR(VLOOKUP(F286,Lookups!$D$2:$E$20,2,FALSE),"")</f>
        <v/>
      </c>
      <c r="H286" s="15"/>
      <c r="I286" s="15"/>
      <c r="J286" s="15"/>
      <c r="K286" s="15"/>
      <c r="L286" s="17"/>
      <c r="M286" s="17"/>
      <c r="N286" s="18" t="str">
        <f t="shared" si="8"/>
        <v/>
      </c>
      <c r="O286" s="15"/>
      <c r="P286" s="15"/>
      <c r="Q286" s="17"/>
      <c r="R286" s="15"/>
      <c r="S286" s="15"/>
      <c r="T286" s="15"/>
      <c r="U286" s="15"/>
      <c r="V286" s="15"/>
      <c r="W286" s="15"/>
      <c r="X286" s="18" t="str">
        <f>IFERROR(VLOOKUP(W286,Lookups!$G$2:$H$83,2,FALSE),"")</f>
        <v/>
      </c>
      <c r="Y286" s="15"/>
      <c r="Z286" s="15"/>
      <c r="AA286" s="15"/>
      <c r="AB286" s="15"/>
      <c r="AC286" s="15"/>
      <c r="AD286" s="15"/>
      <c r="AE286" s="15"/>
      <c r="AF286" s="18" t="str">
        <f t="shared" si="9"/>
        <v/>
      </c>
      <c r="AG286" s="15"/>
      <c r="AH286" s="15"/>
      <c r="AI286" s="15"/>
      <c r="AJ286" s="62" t="str">
        <f>IFERROR(VLOOKUP(AI286,Lookups!$W$3:$X$24,2,FALSE),"")</f>
        <v/>
      </c>
      <c r="AK286" s="15"/>
      <c r="AL286" s="15"/>
      <c r="AM286" s="17"/>
      <c r="AN286" s="17"/>
    </row>
    <row r="287" spans="1:40" x14ac:dyDescent="0.3">
      <c r="A287" s="15"/>
      <c r="B287" s="15"/>
      <c r="C287" s="15"/>
      <c r="D287" s="17"/>
      <c r="E287" s="17"/>
      <c r="F287" s="15"/>
      <c r="G287" s="18" t="str">
        <f>IFERROR(VLOOKUP(F287,Lookups!$D$2:$E$20,2,FALSE),"")</f>
        <v/>
      </c>
      <c r="H287" s="15"/>
      <c r="I287" s="15"/>
      <c r="J287" s="15"/>
      <c r="K287" s="15"/>
      <c r="L287" s="17"/>
      <c r="M287" s="17"/>
      <c r="N287" s="18" t="str">
        <f t="shared" si="8"/>
        <v/>
      </c>
      <c r="O287" s="15"/>
      <c r="P287" s="15"/>
      <c r="Q287" s="17"/>
      <c r="R287" s="15"/>
      <c r="S287" s="15"/>
      <c r="T287" s="15"/>
      <c r="U287" s="15"/>
      <c r="V287" s="15"/>
      <c r="W287" s="15"/>
      <c r="X287" s="18" t="str">
        <f>IFERROR(VLOOKUP(W287,Lookups!$G$2:$H$83,2,FALSE),"")</f>
        <v/>
      </c>
      <c r="Y287" s="15"/>
      <c r="Z287" s="15"/>
      <c r="AA287" s="15"/>
      <c r="AB287" s="15"/>
      <c r="AC287" s="15"/>
      <c r="AD287" s="15"/>
      <c r="AE287" s="15"/>
      <c r="AF287" s="18" t="str">
        <f t="shared" si="9"/>
        <v/>
      </c>
      <c r="AG287" s="15"/>
      <c r="AH287" s="15"/>
      <c r="AI287" s="15"/>
      <c r="AJ287" s="62" t="str">
        <f>IFERROR(VLOOKUP(AI287,Lookups!$W$3:$X$24,2,FALSE),"")</f>
        <v/>
      </c>
      <c r="AK287" s="15"/>
      <c r="AL287" s="15"/>
      <c r="AM287" s="17"/>
      <c r="AN287" s="17"/>
    </row>
    <row r="288" spans="1:40" x14ac:dyDescent="0.3">
      <c r="A288" s="15"/>
      <c r="B288" s="15"/>
      <c r="C288" s="15"/>
      <c r="D288" s="17"/>
      <c r="E288" s="17"/>
      <c r="F288" s="15"/>
      <c r="G288" s="18" t="str">
        <f>IFERROR(VLOOKUP(F288,Lookups!$D$2:$E$20,2,FALSE),"")</f>
        <v/>
      </c>
      <c r="H288" s="15"/>
      <c r="I288" s="15"/>
      <c r="J288" s="15"/>
      <c r="K288" s="15"/>
      <c r="L288" s="17"/>
      <c r="M288" s="17"/>
      <c r="N288" s="18" t="str">
        <f t="shared" si="8"/>
        <v/>
      </c>
      <c r="O288" s="15"/>
      <c r="P288" s="15"/>
      <c r="Q288" s="17"/>
      <c r="R288" s="15"/>
      <c r="S288" s="15"/>
      <c r="T288" s="15"/>
      <c r="U288" s="15"/>
      <c r="V288" s="15"/>
      <c r="W288" s="15"/>
      <c r="X288" s="18" t="str">
        <f>IFERROR(VLOOKUP(W288,Lookups!$G$2:$H$83,2,FALSE),"")</f>
        <v/>
      </c>
      <c r="Y288" s="15"/>
      <c r="Z288" s="15"/>
      <c r="AA288" s="15"/>
      <c r="AB288" s="15"/>
      <c r="AC288" s="15"/>
      <c r="AD288" s="15"/>
      <c r="AE288" s="15"/>
      <c r="AF288" s="18" t="str">
        <f t="shared" si="9"/>
        <v/>
      </c>
      <c r="AG288" s="15"/>
      <c r="AH288" s="15"/>
      <c r="AI288" s="15"/>
      <c r="AJ288" s="62" t="str">
        <f>IFERROR(VLOOKUP(AI288,Lookups!$W$3:$X$24,2,FALSE),"")</f>
        <v/>
      </c>
      <c r="AK288" s="15"/>
      <c r="AL288" s="15"/>
      <c r="AM288" s="17"/>
      <c r="AN288" s="17"/>
    </row>
    <row r="289" spans="1:40" x14ac:dyDescent="0.3">
      <c r="A289" s="15"/>
      <c r="B289" s="15"/>
      <c r="C289" s="15"/>
      <c r="D289" s="17"/>
      <c r="E289" s="17"/>
      <c r="F289" s="15"/>
      <c r="G289" s="18" t="str">
        <f>IFERROR(VLOOKUP(F289,Lookups!$D$2:$E$20,2,FALSE),"")</f>
        <v/>
      </c>
      <c r="H289" s="15"/>
      <c r="I289" s="15"/>
      <c r="J289" s="15"/>
      <c r="K289" s="15"/>
      <c r="L289" s="17"/>
      <c r="M289" s="17"/>
      <c r="N289" s="18" t="str">
        <f t="shared" si="8"/>
        <v/>
      </c>
      <c r="O289" s="15"/>
      <c r="P289" s="15"/>
      <c r="Q289" s="17"/>
      <c r="R289" s="15"/>
      <c r="S289" s="15"/>
      <c r="T289" s="15"/>
      <c r="U289" s="15"/>
      <c r="V289" s="15"/>
      <c r="W289" s="15"/>
      <c r="X289" s="18" t="str">
        <f>IFERROR(VLOOKUP(W289,Lookups!$G$2:$H$83,2,FALSE),"")</f>
        <v/>
      </c>
      <c r="Y289" s="15"/>
      <c r="Z289" s="15"/>
      <c r="AA289" s="15"/>
      <c r="AB289" s="15"/>
      <c r="AC289" s="15"/>
      <c r="AD289" s="15"/>
      <c r="AE289" s="15"/>
      <c r="AF289" s="18" t="str">
        <f t="shared" si="9"/>
        <v/>
      </c>
      <c r="AG289" s="15"/>
      <c r="AH289" s="15"/>
      <c r="AI289" s="15"/>
      <c r="AJ289" s="62" t="str">
        <f>IFERROR(VLOOKUP(AI289,Lookups!$W$3:$X$24,2,FALSE),"")</f>
        <v/>
      </c>
      <c r="AK289" s="15"/>
      <c r="AL289" s="15"/>
      <c r="AM289" s="17"/>
      <c r="AN289" s="17"/>
    </row>
    <row r="290" spans="1:40" x14ac:dyDescent="0.3">
      <c r="A290" s="15"/>
      <c r="B290" s="15"/>
      <c r="C290" s="15"/>
      <c r="D290" s="17"/>
      <c r="E290" s="17"/>
      <c r="F290" s="15"/>
      <c r="G290" s="18" t="str">
        <f>IFERROR(VLOOKUP(F290,Lookups!$D$2:$E$20,2,FALSE),"")</f>
        <v/>
      </c>
      <c r="H290" s="15"/>
      <c r="I290" s="15"/>
      <c r="J290" s="15"/>
      <c r="K290" s="15"/>
      <c r="L290" s="17"/>
      <c r="M290" s="17"/>
      <c r="N290" s="18" t="str">
        <f t="shared" si="8"/>
        <v/>
      </c>
      <c r="O290" s="15"/>
      <c r="P290" s="15"/>
      <c r="Q290" s="17"/>
      <c r="R290" s="15"/>
      <c r="S290" s="15"/>
      <c r="T290" s="15"/>
      <c r="U290" s="15"/>
      <c r="V290" s="15"/>
      <c r="W290" s="15"/>
      <c r="X290" s="18" t="str">
        <f>IFERROR(VLOOKUP(W290,Lookups!$G$2:$H$83,2,FALSE),"")</f>
        <v/>
      </c>
      <c r="Y290" s="15"/>
      <c r="Z290" s="15"/>
      <c r="AA290" s="15"/>
      <c r="AB290" s="15"/>
      <c r="AC290" s="15"/>
      <c r="AD290" s="15"/>
      <c r="AE290" s="15"/>
      <c r="AF290" s="18" t="str">
        <f t="shared" si="9"/>
        <v/>
      </c>
      <c r="AG290" s="15"/>
      <c r="AH290" s="15"/>
      <c r="AI290" s="15"/>
      <c r="AJ290" s="62" t="str">
        <f>IFERROR(VLOOKUP(AI290,Lookups!$W$3:$X$24,2,FALSE),"")</f>
        <v/>
      </c>
      <c r="AK290" s="15"/>
      <c r="AL290" s="15"/>
      <c r="AM290" s="17"/>
      <c r="AN290" s="17"/>
    </row>
    <row r="291" spans="1:40" x14ac:dyDescent="0.3">
      <c r="A291" s="15"/>
      <c r="B291" s="15"/>
      <c r="C291" s="15"/>
      <c r="D291" s="17"/>
      <c r="E291" s="17"/>
      <c r="F291" s="15"/>
      <c r="G291" s="18" t="str">
        <f>IFERROR(VLOOKUP(F291,Lookups!$D$2:$E$20,2,FALSE),"")</f>
        <v/>
      </c>
      <c r="H291" s="15"/>
      <c r="I291" s="15"/>
      <c r="J291" s="15"/>
      <c r="K291" s="15"/>
      <c r="L291" s="17"/>
      <c r="M291" s="17"/>
      <c r="N291" s="18" t="str">
        <f t="shared" si="8"/>
        <v/>
      </c>
      <c r="O291" s="15"/>
      <c r="P291" s="15"/>
      <c r="Q291" s="17"/>
      <c r="R291" s="15"/>
      <c r="S291" s="15"/>
      <c r="T291" s="15"/>
      <c r="U291" s="15"/>
      <c r="V291" s="15"/>
      <c r="W291" s="15"/>
      <c r="X291" s="18" t="str">
        <f>IFERROR(VLOOKUP(W291,Lookups!$G$2:$H$83,2,FALSE),"")</f>
        <v/>
      </c>
      <c r="Y291" s="15"/>
      <c r="Z291" s="15"/>
      <c r="AA291" s="15"/>
      <c r="AB291" s="15"/>
      <c r="AC291" s="15"/>
      <c r="AD291" s="15"/>
      <c r="AE291" s="15"/>
      <c r="AF291" s="18" t="str">
        <f t="shared" si="9"/>
        <v/>
      </c>
      <c r="AG291" s="15"/>
      <c r="AH291" s="15"/>
      <c r="AI291" s="15"/>
      <c r="AJ291" s="62" t="str">
        <f>IFERROR(VLOOKUP(AI291,Lookups!$W$3:$X$24,2,FALSE),"")</f>
        <v/>
      </c>
      <c r="AK291" s="15"/>
      <c r="AL291" s="15"/>
      <c r="AM291" s="17"/>
      <c r="AN291" s="17"/>
    </row>
    <row r="292" spans="1:40" x14ac:dyDescent="0.3">
      <c r="A292" s="15"/>
      <c r="B292" s="15"/>
      <c r="C292" s="15"/>
      <c r="D292" s="17"/>
      <c r="E292" s="17"/>
      <c r="F292" s="15"/>
      <c r="G292" s="18" t="str">
        <f>IFERROR(VLOOKUP(F292,Lookups!$D$2:$E$20,2,FALSE),"")</f>
        <v/>
      </c>
      <c r="H292" s="15"/>
      <c r="I292" s="15"/>
      <c r="J292" s="15"/>
      <c r="K292" s="15"/>
      <c r="L292" s="17"/>
      <c r="M292" s="17"/>
      <c r="N292" s="18" t="str">
        <f t="shared" si="8"/>
        <v/>
      </c>
      <c r="O292" s="15"/>
      <c r="P292" s="15"/>
      <c r="Q292" s="17"/>
      <c r="R292" s="15"/>
      <c r="S292" s="15"/>
      <c r="T292" s="15"/>
      <c r="U292" s="15"/>
      <c r="V292" s="15"/>
      <c r="W292" s="15"/>
      <c r="X292" s="18" t="str">
        <f>IFERROR(VLOOKUP(W292,Lookups!$G$2:$H$83,2,FALSE),"")</f>
        <v/>
      </c>
      <c r="Y292" s="15"/>
      <c r="Z292" s="15"/>
      <c r="AA292" s="15"/>
      <c r="AB292" s="15"/>
      <c r="AC292" s="15"/>
      <c r="AD292" s="15"/>
      <c r="AE292" s="15"/>
      <c r="AF292" s="18" t="str">
        <f t="shared" si="9"/>
        <v/>
      </c>
      <c r="AG292" s="15"/>
      <c r="AH292" s="15"/>
      <c r="AI292" s="15"/>
      <c r="AJ292" s="62" t="str">
        <f>IFERROR(VLOOKUP(AI292,Lookups!$W$3:$X$24,2,FALSE),"")</f>
        <v/>
      </c>
      <c r="AK292" s="15"/>
      <c r="AL292" s="15"/>
      <c r="AM292" s="17"/>
      <c r="AN292" s="17"/>
    </row>
    <row r="293" spans="1:40" x14ac:dyDescent="0.3">
      <c r="A293" s="15"/>
      <c r="B293" s="15"/>
      <c r="C293" s="15"/>
      <c r="D293" s="17"/>
      <c r="E293" s="17"/>
      <c r="F293" s="15"/>
      <c r="G293" s="18" t="str">
        <f>IFERROR(VLOOKUP(F293,Lookups!$D$2:$E$20,2,FALSE),"")</f>
        <v/>
      </c>
      <c r="H293" s="15"/>
      <c r="I293" s="15"/>
      <c r="J293" s="15"/>
      <c r="K293" s="15"/>
      <c r="L293" s="17"/>
      <c r="M293" s="17"/>
      <c r="N293" s="18" t="str">
        <f t="shared" si="8"/>
        <v/>
      </c>
      <c r="O293" s="15"/>
      <c r="P293" s="15"/>
      <c r="Q293" s="17"/>
      <c r="R293" s="15"/>
      <c r="S293" s="15"/>
      <c r="T293" s="15"/>
      <c r="U293" s="15"/>
      <c r="V293" s="15"/>
      <c r="W293" s="15"/>
      <c r="X293" s="18" t="str">
        <f>IFERROR(VLOOKUP(W293,Lookups!$G$2:$H$83,2,FALSE),"")</f>
        <v/>
      </c>
      <c r="Y293" s="15"/>
      <c r="Z293" s="15"/>
      <c r="AA293" s="15"/>
      <c r="AB293" s="15"/>
      <c r="AC293" s="15"/>
      <c r="AD293" s="15"/>
      <c r="AE293" s="15"/>
      <c r="AF293" s="18" t="str">
        <f t="shared" si="9"/>
        <v/>
      </c>
      <c r="AG293" s="15"/>
      <c r="AH293" s="15"/>
      <c r="AI293" s="15"/>
      <c r="AJ293" s="62" t="str">
        <f>IFERROR(VLOOKUP(AI293,Lookups!$W$3:$X$24,2,FALSE),"")</f>
        <v/>
      </c>
      <c r="AK293" s="15"/>
      <c r="AL293" s="15"/>
      <c r="AM293" s="17"/>
      <c r="AN293" s="17"/>
    </row>
    <row r="294" spans="1:40" x14ac:dyDescent="0.3">
      <c r="A294" s="15"/>
      <c r="B294" s="15"/>
      <c r="C294" s="15"/>
      <c r="D294" s="17"/>
      <c r="E294" s="17"/>
      <c r="F294" s="15"/>
      <c r="G294" s="18" t="str">
        <f>IFERROR(VLOOKUP(F294,Lookups!$D$2:$E$20,2,FALSE),"")</f>
        <v/>
      </c>
      <c r="H294" s="15"/>
      <c r="I294" s="15"/>
      <c r="J294" s="15"/>
      <c r="K294" s="15"/>
      <c r="L294" s="17"/>
      <c r="M294" s="17"/>
      <c r="N294" s="18" t="str">
        <f t="shared" si="8"/>
        <v/>
      </c>
      <c r="O294" s="15"/>
      <c r="P294" s="15"/>
      <c r="Q294" s="17"/>
      <c r="R294" s="15"/>
      <c r="S294" s="15"/>
      <c r="T294" s="15"/>
      <c r="U294" s="15"/>
      <c r="V294" s="15"/>
      <c r="W294" s="15"/>
      <c r="X294" s="18" t="str">
        <f>IFERROR(VLOOKUP(W294,Lookups!$G$2:$H$83,2,FALSE),"")</f>
        <v/>
      </c>
      <c r="Y294" s="15"/>
      <c r="Z294" s="15"/>
      <c r="AA294" s="15"/>
      <c r="AB294" s="15"/>
      <c r="AC294" s="15"/>
      <c r="AD294" s="15"/>
      <c r="AE294" s="15"/>
      <c r="AF294" s="18" t="str">
        <f t="shared" si="9"/>
        <v/>
      </c>
      <c r="AG294" s="15"/>
      <c r="AH294" s="15"/>
      <c r="AI294" s="15"/>
      <c r="AJ294" s="62" t="str">
        <f>IFERROR(VLOOKUP(AI294,Lookups!$W$3:$X$24,2,FALSE),"")</f>
        <v/>
      </c>
      <c r="AK294" s="15"/>
      <c r="AL294" s="15"/>
      <c r="AM294" s="17"/>
      <c r="AN294" s="17"/>
    </row>
    <row r="295" spans="1:40" x14ac:dyDescent="0.3">
      <c r="A295" s="15"/>
      <c r="B295" s="15"/>
      <c r="C295" s="15"/>
      <c r="D295" s="17"/>
      <c r="E295" s="17"/>
      <c r="F295" s="15"/>
      <c r="G295" s="18" t="str">
        <f>IFERROR(VLOOKUP(F295,Lookups!$D$2:$E$20,2,FALSE),"")</f>
        <v/>
      </c>
      <c r="H295" s="15"/>
      <c r="I295" s="15"/>
      <c r="J295" s="15"/>
      <c r="K295" s="15"/>
      <c r="L295" s="17"/>
      <c r="M295" s="17"/>
      <c r="N295" s="18" t="str">
        <f t="shared" si="8"/>
        <v/>
      </c>
      <c r="O295" s="15"/>
      <c r="P295" s="15"/>
      <c r="Q295" s="17"/>
      <c r="R295" s="15"/>
      <c r="S295" s="15"/>
      <c r="T295" s="15"/>
      <c r="U295" s="15"/>
      <c r="V295" s="15"/>
      <c r="W295" s="15"/>
      <c r="X295" s="18" t="str">
        <f>IFERROR(VLOOKUP(W295,Lookups!$G$2:$H$83,2,FALSE),"")</f>
        <v/>
      </c>
      <c r="Y295" s="15"/>
      <c r="Z295" s="15"/>
      <c r="AA295" s="15"/>
      <c r="AB295" s="15"/>
      <c r="AC295" s="15"/>
      <c r="AD295" s="15"/>
      <c r="AE295" s="15"/>
      <c r="AF295" s="18" t="str">
        <f t="shared" si="9"/>
        <v/>
      </c>
      <c r="AG295" s="15"/>
      <c r="AH295" s="15"/>
      <c r="AI295" s="15"/>
      <c r="AJ295" s="62" t="str">
        <f>IFERROR(VLOOKUP(AI295,Lookups!$W$3:$X$24,2,FALSE),"")</f>
        <v/>
      </c>
      <c r="AK295" s="15"/>
      <c r="AL295" s="15"/>
      <c r="AM295" s="17"/>
      <c r="AN295" s="17"/>
    </row>
    <row r="296" spans="1:40" x14ac:dyDescent="0.3">
      <c r="A296" s="15"/>
      <c r="B296" s="15"/>
      <c r="C296" s="15"/>
      <c r="D296" s="17"/>
      <c r="E296" s="17"/>
      <c r="F296" s="15"/>
      <c r="G296" s="18" t="str">
        <f>IFERROR(VLOOKUP(F296,Lookups!$D$2:$E$20,2,FALSE),"")</f>
        <v/>
      </c>
      <c r="H296" s="15"/>
      <c r="I296" s="15"/>
      <c r="J296" s="15"/>
      <c r="K296" s="15"/>
      <c r="L296" s="17"/>
      <c r="M296" s="17"/>
      <c r="N296" s="18" t="str">
        <f t="shared" si="8"/>
        <v/>
      </c>
      <c r="O296" s="15"/>
      <c r="P296" s="15"/>
      <c r="Q296" s="17"/>
      <c r="R296" s="15"/>
      <c r="S296" s="15"/>
      <c r="T296" s="15"/>
      <c r="U296" s="15"/>
      <c r="V296" s="15"/>
      <c r="W296" s="15"/>
      <c r="X296" s="18" t="str">
        <f>IFERROR(VLOOKUP(W296,Lookups!$G$2:$H$83,2,FALSE),"")</f>
        <v/>
      </c>
      <c r="Y296" s="15"/>
      <c r="Z296" s="15"/>
      <c r="AA296" s="15"/>
      <c r="AB296" s="15"/>
      <c r="AC296" s="15"/>
      <c r="AD296" s="15"/>
      <c r="AE296" s="15"/>
      <c r="AF296" s="18" t="str">
        <f t="shared" si="9"/>
        <v/>
      </c>
      <c r="AG296" s="15"/>
      <c r="AH296" s="15"/>
      <c r="AI296" s="15"/>
      <c r="AJ296" s="62" t="str">
        <f>IFERROR(VLOOKUP(AI296,Lookups!$W$3:$X$24,2,FALSE),"")</f>
        <v/>
      </c>
      <c r="AK296" s="15"/>
      <c r="AL296" s="15"/>
      <c r="AM296" s="17"/>
      <c r="AN296" s="17"/>
    </row>
    <row r="297" spans="1:40" x14ac:dyDescent="0.3">
      <c r="A297" s="15"/>
      <c r="B297" s="15"/>
      <c r="C297" s="15"/>
      <c r="D297" s="17"/>
      <c r="E297" s="17"/>
      <c r="F297" s="15"/>
      <c r="G297" s="18" t="str">
        <f>IFERROR(VLOOKUP(F297,Lookups!$D$2:$E$20,2,FALSE),"")</f>
        <v/>
      </c>
      <c r="H297" s="15"/>
      <c r="I297" s="15"/>
      <c r="J297" s="15"/>
      <c r="K297" s="15"/>
      <c r="L297" s="17"/>
      <c r="M297" s="17"/>
      <c r="N297" s="18" t="str">
        <f t="shared" si="8"/>
        <v/>
      </c>
      <c r="O297" s="15"/>
      <c r="P297" s="15"/>
      <c r="Q297" s="17"/>
      <c r="R297" s="15"/>
      <c r="S297" s="15"/>
      <c r="T297" s="15"/>
      <c r="U297" s="15"/>
      <c r="V297" s="15"/>
      <c r="W297" s="15"/>
      <c r="X297" s="18" t="str">
        <f>IFERROR(VLOOKUP(W297,Lookups!$G$2:$H$83,2,FALSE),"")</f>
        <v/>
      </c>
      <c r="Y297" s="15"/>
      <c r="Z297" s="15"/>
      <c r="AA297" s="15"/>
      <c r="AB297" s="15"/>
      <c r="AC297" s="15"/>
      <c r="AD297" s="15"/>
      <c r="AE297" s="15"/>
      <c r="AF297" s="18" t="str">
        <f t="shared" si="9"/>
        <v/>
      </c>
      <c r="AG297" s="15"/>
      <c r="AH297" s="15"/>
      <c r="AI297" s="15"/>
      <c r="AJ297" s="62" t="str">
        <f>IFERROR(VLOOKUP(AI297,Lookups!$W$3:$X$24,2,FALSE),"")</f>
        <v/>
      </c>
      <c r="AK297" s="15"/>
      <c r="AL297" s="15"/>
      <c r="AM297" s="17"/>
      <c r="AN297" s="17"/>
    </row>
    <row r="298" spans="1:40" x14ac:dyDescent="0.3">
      <c r="A298" s="15"/>
      <c r="B298" s="15"/>
      <c r="C298" s="15"/>
      <c r="D298" s="17"/>
      <c r="E298" s="17"/>
      <c r="F298" s="15"/>
      <c r="G298" s="18" t="str">
        <f>IFERROR(VLOOKUP(F298,Lookups!$D$2:$E$20,2,FALSE),"")</f>
        <v/>
      </c>
      <c r="H298" s="15"/>
      <c r="I298" s="15"/>
      <c r="J298" s="15"/>
      <c r="K298" s="15"/>
      <c r="L298" s="17"/>
      <c r="M298" s="17"/>
      <c r="N298" s="18" t="str">
        <f t="shared" si="8"/>
        <v/>
      </c>
      <c r="O298" s="15"/>
      <c r="P298" s="15"/>
      <c r="Q298" s="17"/>
      <c r="R298" s="15"/>
      <c r="S298" s="15"/>
      <c r="T298" s="15"/>
      <c r="U298" s="15"/>
      <c r="V298" s="15"/>
      <c r="W298" s="15"/>
      <c r="X298" s="18" t="str">
        <f>IFERROR(VLOOKUP(W298,Lookups!$G$2:$H$83,2,FALSE),"")</f>
        <v/>
      </c>
      <c r="Y298" s="15"/>
      <c r="Z298" s="15"/>
      <c r="AA298" s="15"/>
      <c r="AB298" s="15"/>
      <c r="AC298" s="15"/>
      <c r="AD298" s="15"/>
      <c r="AE298" s="15"/>
      <c r="AF298" s="18" t="str">
        <f t="shared" si="9"/>
        <v/>
      </c>
      <c r="AG298" s="15"/>
      <c r="AH298" s="15"/>
      <c r="AI298" s="15"/>
      <c r="AJ298" s="62" t="str">
        <f>IFERROR(VLOOKUP(AI298,Lookups!$W$3:$X$24,2,FALSE),"")</f>
        <v/>
      </c>
      <c r="AK298" s="15"/>
      <c r="AL298" s="15"/>
      <c r="AM298" s="17"/>
      <c r="AN298" s="17"/>
    </row>
    <row r="299" spans="1:40" x14ac:dyDescent="0.3">
      <c r="A299" s="15"/>
      <c r="B299" s="15"/>
      <c r="C299" s="15"/>
      <c r="D299" s="17"/>
      <c r="E299" s="17"/>
      <c r="F299" s="15"/>
      <c r="G299" s="18" t="str">
        <f>IFERROR(VLOOKUP(F299,Lookups!$D$2:$E$20,2,FALSE),"")</f>
        <v/>
      </c>
      <c r="H299" s="15"/>
      <c r="I299" s="15"/>
      <c r="J299" s="15"/>
      <c r="K299" s="15"/>
      <c r="L299" s="17"/>
      <c r="M299" s="17"/>
      <c r="N299" s="18" t="str">
        <f t="shared" si="8"/>
        <v/>
      </c>
      <c r="O299" s="15"/>
      <c r="P299" s="15"/>
      <c r="Q299" s="17"/>
      <c r="R299" s="15"/>
      <c r="S299" s="15"/>
      <c r="T299" s="15"/>
      <c r="U299" s="15"/>
      <c r="V299" s="15"/>
      <c r="W299" s="15"/>
      <c r="X299" s="18" t="str">
        <f>IFERROR(VLOOKUP(W299,Lookups!$G$2:$H$83,2,FALSE),"")</f>
        <v/>
      </c>
      <c r="Y299" s="15"/>
      <c r="Z299" s="15"/>
      <c r="AA299" s="15"/>
      <c r="AB299" s="15"/>
      <c r="AC299" s="15"/>
      <c r="AD299" s="15"/>
      <c r="AE299" s="15"/>
      <c r="AF299" s="18" t="str">
        <f t="shared" si="9"/>
        <v/>
      </c>
      <c r="AG299" s="15"/>
      <c r="AH299" s="15"/>
      <c r="AI299" s="15"/>
      <c r="AJ299" s="62" t="str">
        <f>IFERROR(VLOOKUP(AI299,Lookups!$W$3:$X$24,2,FALSE),"")</f>
        <v/>
      </c>
      <c r="AK299" s="15"/>
      <c r="AL299" s="15"/>
      <c r="AM299" s="17"/>
      <c r="AN299" s="17"/>
    </row>
    <row r="300" spans="1:40" x14ac:dyDescent="0.3">
      <c r="A300" s="15"/>
      <c r="B300" s="15"/>
      <c r="C300" s="15"/>
      <c r="D300" s="17"/>
      <c r="E300" s="17"/>
      <c r="F300" s="15"/>
      <c r="G300" s="18" t="str">
        <f>IFERROR(VLOOKUP(F300,Lookups!$D$2:$E$20,2,FALSE),"")</f>
        <v/>
      </c>
      <c r="H300" s="15"/>
      <c r="I300" s="15"/>
      <c r="J300" s="15"/>
      <c r="K300" s="15"/>
      <c r="L300" s="17"/>
      <c r="M300" s="17"/>
      <c r="N300" s="18" t="str">
        <f t="shared" si="8"/>
        <v/>
      </c>
      <c r="O300" s="15"/>
      <c r="P300" s="15"/>
      <c r="Q300" s="17"/>
      <c r="R300" s="15"/>
      <c r="S300" s="15"/>
      <c r="T300" s="15"/>
      <c r="U300" s="15"/>
      <c r="V300" s="15"/>
      <c r="W300" s="15"/>
      <c r="X300" s="18" t="str">
        <f>IFERROR(VLOOKUP(W300,Lookups!$G$2:$H$83,2,FALSE),"")</f>
        <v/>
      </c>
      <c r="Y300" s="15"/>
      <c r="Z300" s="15"/>
      <c r="AA300" s="15"/>
      <c r="AB300" s="15"/>
      <c r="AC300" s="15"/>
      <c r="AD300" s="15"/>
      <c r="AE300" s="15"/>
      <c r="AF300" s="18" t="str">
        <f t="shared" si="9"/>
        <v/>
      </c>
      <c r="AG300" s="15"/>
      <c r="AH300" s="15"/>
      <c r="AI300" s="15"/>
      <c r="AJ300" s="62" t="str">
        <f>IFERROR(VLOOKUP(AI300,Lookups!$W$3:$X$24,2,FALSE),"")</f>
        <v/>
      </c>
      <c r="AK300" s="15"/>
      <c r="AL300" s="15"/>
      <c r="AM300" s="17"/>
      <c r="AN300" s="17"/>
    </row>
    <row r="301" spans="1:40" x14ac:dyDescent="0.3">
      <c r="A301" s="15"/>
      <c r="B301" s="15"/>
      <c r="C301" s="15"/>
      <c r="D301" s="17"/>
      <c r="E301" s="17"/>
      <c r="F301" s="15"/>
      <c r="G301" s="18" t="str">
        <f>IFERROR(VLOOKUP(F301,Lookups!$D$2:$E$20,2,FALSE),"")</f>
        <v/>
      </c>
      <c r="H301" s="15"/>
      <c r="I301" s="15"/>
      <c r="J301" s="15"/>
      <c r="K301" s="15"/>
      <c r="L301" s="17"/>
      <c r="M301" s="17"/>
      <c r="N301" s="18" t="str">
        <f t="shared" si="8"/>
        <v/>
      </c>
      <c r="O301" s="15"/>
      <c r="P301" s="15"/>
      <c r="Q301" s="17"/>
      <c r="R301" s="15"/>
      <c r="S301" s="15"/>
      <c r="T301" s="15"/>
      <c r="U301" s="15"/>
      <c r="V301" s="15"/>
      <c r="W301" s="15"/>
      <c r="X301" s="18" t="str">
        <f>IFERROR(VLOOKUP(W301,Lookups!$G$2:$H$83,2,FALSE),"")</f>
        <v/>
      </c>
      <c r="Y301" s="15"/>
      <c r="Z301" s="15"/>
      <c r="AA301" s="15"/>
      <c r="AB301" s="15"/>
      <c r="AC301" s="15"/>
      <c r="AD301" s="15"/>
      <c r="AE301" s="15"/>
      <c r="AF301" s="18" t="str">
        <f t="shared" si="9"/>
        <v/>
      </c>
      <c r="AG301" s="15"/>
      <c r="AH301" s="15"/>
      <c r="AI301" s="15"/>
      <c r="AJ301" s="62" t="str">
        <f>IFERROR(VLOOKUP(AI301,Lookups!$W$3:$X$24,2,FALSE),"")</f>
        <v/>
      </c>
      <c r="AK301" s="15"/>
      <c r="AL301" s="15"/>
      <c r="AM301" s="17"/>
      <c r="AN301" s="17"/>
    </row>
    <row r="302" spans="1:40" x14ac:dyDescent="0.3">
      <c r="A302" s="15"/>
      <c r="B302" s="15"/>
      <c r="C302" s="15"/>
      <c r="D302" s="17"/>
      <c r="E302" s="17"/>
      <c r="F302" s="15"/>
      <c r="G302" s="18" t="str">
        <f>IFERROR(VLOOKUP(F302,Lookups!$D$2:$E$20,2,FALSE),"")</f>
        <v/>
      </c>
      <c r="H302" s="15"/>
      <c r="I302" s="15"/>
      <c r="J302" s="15"/>
      <c r="K302" s="15"/>
      <c r="L302" s="17"/>
      <c r="M302" s="17"/>
      <c r="N302" s="18" t="str">
        <f t="shared" si="8"/>
        <v/>
      </c>
      <c r="O302" s="15"/>
      <c r="P302" s="15"/>
      <c r="Q302" s="17"/>
      <c r="R302" s="15"/>
      <c r="S302" s="15"/>
      <c r="T302" s="15"/>
      <c r="U302" s="15"/>
      <c r="V302" s="15"/>
      <c r="W302" s="15"/>
      <c r="X302" s="18" t="str">
        <f>IFERROR(VLOOKUP(W302,Lookups!$G$2:$H$83,2,FALSE),"")</f>
        <v/>
      </c>
      <c r="Y302" s="15"/>
      <c r="Z302" s="15"/>
      <c r="AA302" s="15"/>
      <c r="AB302" s="15"/>
      <c r="AC302" s="15"/>
      <c r="AD302" s="15"/>
      <c r="AE302" s="15"/>
      <c r="AF302" s="18" t="str">
        <f t="shared" si="9"/>
        <v/>
      </c>
      <c r="AG302" s="15"/>
      <c r="AH302" s="15"/>
      <c r="AI302" s="15"/>
      <c r="AJ302" s="62" t="str">
        <f>IFERROR(VLOOKUP(AI302,Lookups!$W$3:$X$24,2,FALSE),"")</f>
        <v/>
      </c>
      <c r="AK302" s="15"/>
      <c r="AL302" s="15"/>
      <c r="AM302" s="17"/>
      <c r="AN302" s="17"/>
    </row>
    <row r="303" spans="1:40" x14ac:dyDescent="0.3">
      <c r="A303" s="15"/>
      <c r="B303" s="15"/>
      <c r="C303" s="15"/>
      <c r="D303" s="17"/>
      <c r="E303" s="17"/>
      <c r="F303" s="15"/>
      <c r="G303" s="18" t="str">
        <f>IFERROR(VLOOKUP(F303,Lookups!$D$2:$E$20,2,FALSE),"")</f>
        <v/>
      </c>
      <c r="H303" s="15"/>
      <c r="I303" s="15"/>
      <c r="J303" s="15"/>
      <c r="K303" s="15"/>
      <c r="L303" s="17"/>
      <c r="M303" s="17"/>
      <c r="N303" s="18" t="str">
        <f t="shared" si="8"/>
        <v/>
      </c>
      <c r="O303" s="15"/>
      <c r="P303" s="15"/>
      <c r="Q303" s="17"/>
      <c r="R303" s="15"/>
      <c r="S303" s="15"/>
      <c r="T303" s="15"/>
      <c r="U303" s="15"/>
      <c r="V303" s="15"/>
      <c r="W303" s="15"/>
      <c r="X303" s="18" t="str">
        <f>IFERROR(VLOOKUP(W303,Lookups!$G$2:$H$83,2,FALSE),"")</f>
        <v/>
      </c>
      <c r="Y303" s="15"/>
      <c r="Z303" s="15"/>
      <c r="AA303" s="15"/>
      <c r="AB303" s="15"/>
      <c r="AC303" s="15"/>
      <c r="AD303" s="15"/>
      <c r="AE303" s="15"/>
      <c r="AF303" s="18" t="str">
        <f t="shared" si="9"/>
        <v/>
      </c>
      <c r="AG303" s="15"/>
      <c r="AH303" s="15"/>
      <c r="AI303" s="15"/>
      <c r="AJ303" s="62" t="str">
        <f>IFERROR(VLOOKUP(AI303,Lookups!$W$3:$X$24,2,FALSE),"")</f>
        <v/>
      </c>
      <c r="AK303" s="15"/>
      <c r="AL303" s="15"/>
      <c r="AM303" s="17"/>
      <c r="AN303" s="17"/>
    </row>
    <row r="304" spans="1:40" x14ac:dyDescent="0.3">
      <c r="A304" s="15"/>
      <c r="B304" s="15"/>
      <c r="C304" s="15"/>
      <c r="D304" s="17"/>
      <c r="E304" s="17"/>
      <c r="F304" s="15"/>
      <c r="G304" s="18" t="str">
        <f>IFERROR(VLOOKUP(F304,Lookups!$D$2:$E$20,2,FALSE),"")</f>
        <v/>
      </c>
      <c r="H304" s="15"/>
      <c r="I304" s="15"/>
      <c r="J304" s="15"/>
      <c r="K304" s="15"/>
      <c r="L304" s="17"/>
      <c r="M304" s="17"/>
      <c r="N304" s="18" t="str">
        <f t="shared" si="8"/>
        <v/>
      </c>
      <c r="O304" s="15"/>
      <c r="P304" s="15"/>
      <c r="Q304" s="17"/>
      <c r="R304" s="15"/>
      <c r="S304" s="15"/>
      <c r="T304" s="15"/>
      <c r="U304" s="15"/>
      <c r="V304" s="15"/>
      <c r="W304" s="15"/>
      <c r="X304" s="18" t="str">
        <f>IFERROR(VLOOKUP(W304,Lookups!$G$2:$H$83,2,FALSE),"")</f>
        <v/>
      </c>
      <c r="Y304" s="15"/>
      <c r="Z304" s="15"/>
      <c r="AA304" s="15"/>
      <c r="AB304" s="15"/>
      <c r="AC304" s="15"/>
      <c r="AD304" s="15"/>
      <c r="AE304" s="15"/>
      <c r="AF304" s="18" t="str">
        <f t="shared" si="9"/>
        <v/>
      </c>
      <c r="AG304" s="15"/>
      <c r="AH304" s="15"/>
      <c r="AI304" s="15"/>
      <c r="AJ304" s="62" t="str">
        <f>IFERROR(VLOOKUP(AI304,Lookups!$W$3:$X$24,2,FALSE),"")</f>
        <v/>
      </c>
      <c r="AK304" s="15"/>
      <c r="AL304" s="15"/>
      <c r="AM304" s="17"/>
      <c r="AN304" s="17"/>
    </row>
    <row r="305" spans="1:40" x14ac:dyDescent="0.3">
      <c r="A305" s="15"/>
      <c r="B305" s="15"/>
      <c r="C305" s="15"/>
      <c r="D305" s="17"/>
      <c r="E305" s="17"/>
      <c r="F305" s="15"/>
      <c r="G305" s="18" t="str">
        <f>IFERROR(VLOOKUP(F305,Lookups!$D$2:$E$20,2,FALSE),"")</f>
        <v/>
      </c>
      <c r="H305" s="15"/>
      <c r="I305" s="15"/>
      <c r="J305" s="15"/>
      <c r="K305" s="15"/>
      <c r="L305" s="17"/>
      <c r="M305" s="17"/>
      <c r="N305" s="18" t="str">
        <f t="shared" si="8"/>
        <v/>
      </c>
      <c r="O305" s="15"/>
      <c r="P305" s="15"/>
      <c r="Q305" s="17"/>
      <c r="R305" s="15"/>
      <c r="S305" s="15"/>
      <c r="T305" s="15"/>
      <c r="U305" s="15"/>
      <c r="V305" s="15"/>
      <c r="W305" s="15"/>
      <c r="X305" s="18" t="str">
        <f>IFERROR(VLOOKUP(W305,Lookups!$G$2:$H$83,2,FALSE),"")</f>
        <v/>
      </c>
      <c r="Y305" s="15"/>
      <c r="Z305" s="15"/>
      <c r="AA305" s="15"/>
      <c r="AB305" s="15"/>
      <c r="AC305" s="15"/>
      <c r="AD305" s="15"/>
      <c r="AE305" s="15"/>
      <c r="AF305" s="18" t="str">
        <f t="shared" si="9"/>
        <v/>
      </c>
      <c r="AG305" s="15"/>
      <c r="AH305" s="15"/>
      <c r="AI305" s="15"/>
      <c r="AJ305" s="62" t="str">
        <f>IFERROR(VLOOKUP(AI305,Lookups!$W$3:$X$24,2,FALSE),"")</f>
        <v/>
      </c>
      <c r="AK305" s="15"/>
      <c r="AL305" s="15"/>
      <c r="AM305" s="17"/>
      <c r="AN305" s="17"/>
    </row>
    <row r="306" spans="1:40" x14ac:dyDescent="0.3">
      <c r="A306" s="15"/>
      <c r="B306" s="15"/>
      <c r="C306" s="15"/>
      <c r="D306" s="17"/>
      <c r="E306" s="17"/>
      <c r="F306" s="15"/>
      <c r="G306" s="18" t="str">
        <f>IFERROR(VLOOKUP(F306,Lookups!$D$2:$E$20,2,FALSE),"")</f>
        <v/>
      </c>
      <c r="H306" s="15"/>
      <c r="I306" s="15"/>
      <c r="J306" s="15"/>
      <c r="K306" s="15"/>
      <c r="L306" s="17"/>
      <c r="M306" s="17"/>
      <c r="N306" s="18" t="str">
        <f t="shared" si="8"/>
        <v/>
      </c>
      <c r="O306" s="15"/>
      <c r="P306" s="15"/>
      <c r="Q306" s="17"/>
      <c r="R306" s="15"/>
      <c r="S306" s="15"/>
      <c r="T306" s="15"/>
      <c r="U306" s="15"/>
      <c r="V306" s="15"/>
      <c r="W306" s="15"/>
      <c r="X306" s="18" t="str">
        <f>IFERROR(VLOOKUP(W306,Lookups!$G$2:$H$83,2,FALSE),"")</f>
        <v/>
      </c>
      <c r="Y306" s="15"/>
      <c r="Z306" s="15"/>
      <c r="AA306" s="15"/>
      <c r="AB306" s="15"/>
      <c r="AC306" s="15"/>
      <c r="AD306" s="15"/>
      <c r="AE306" s="15"/>
      <c r="AF306" s="18" t="str">
        <f t="shared" si="9"/>
        <v/>
      </c>
      <c r="AG306" s="15"/>
      <c r="AH306" s="15"/>
      <c r="AI306" s="15"/>
      <c r="AJ306" s="62" t="str">
        <f>IFERROR(VLOOKUP(AI306,Lookups!$W$3:$X$24,2,FALSE),"")</f>
        <v/>
      </c>
      <c r="AK306" s="15"/>
      <c r="AL306" s="15"/>
      <c r="AM306" s="17"/>
      <c r="AN306" s="17"/>
    </row>
    <row r="307" spans="1:40" x14ac:dyDescent="0.3">
      <c r="A307" s="15"/>
      <c r="B307" s="15"/>
      <c r="C307" s="15"/>
      <c r="D307" s="17"/>
      <c r="E307" s="17"/>
      <c r="F307" s="15"/>
      <c r="G307" s="18" t="str">
        <f>IFERROR(VLOOKUP(F307,Lookups!$D$2:$E$20,2,FALSE),"")</f>
        <v/>
      </c>
      <c r="H307" s="15"/>
      <c r="I307" s="15"/>
      <c r="J307" s="15"/>
      <c r="K307" s="15"/>
      <c r="L307" s="17"/>
      <c r="M307" s="17"/>
      <c r="N307" s="18" t="str">
        <f t="shared" si="8"/>
        <v/>
      </c>
      <c r="O307" s="15"/>
      <c r="P307" s="15"/>
      <c r="Q307" s="17"/>
      <c r="R307" s="15"/>
      <c r="S307" s="15"/>
      <c r="T307" s="15"/>
      <c r="U307" s="15"/>
      <c r="V307" s="15"/>
      <c r="W307" s="15"/>
      <c r="X307" s="18" t="str">
        <f>IFERROR(VLOOKUP(W307,Lookups!$G$2:$H$83,2,FALSE),"")</f>
        <v/>
      </c>
      <c r="Y307" s="15"/>
      <c r="Z307" s="15"/>
      <c r="AA307" s="15"/>
      <c r="AB307" s="15"/>
      <c r="AC307" s="15"/>
      <c r="AD307" s="15"/>
      <c r="AE307" s="15"/>
      <c r="AF307" s="18" t="str">
        <f t="shared" si="9"/>
        <v/>
      </c>
      <c r="AG307" s="15"/>
      <c r="AH307" s="15"/>
      <c r="AI307" s="15"/>
      <c r="AJ307" s="62" t="str">
        <f>IFERROR(VLOOKUP(AI307,Lookups!$W$3:$X$24,2,FALSE),"")</f>
        <v/>
      </c>
      <c r="AK307" s="15"/>
      <c r="AL307" s="15"/>
      <c r="AM307" s="17"/>
      <c r="AN307" s="17"/>
    </row>
    <row r="308" spans="1:40" x14ac:dyDescent="0.3">
      <c r="A308" s="15"/>
      <c r="B308" s="15"/>
      <c r="C308" s="15"/>
      <c r="D308" s="17"/>
      <c r="E308" s="17"/>
      <c r="F308" s="15"/>
      <c r="G308" s="18" t="str">
        <f>IFERROR(VLOOKUP(F308,Lookups!$D$2:$E$20,2,FALSE),"")</f>
        <v/>
      </c>
      <c r="H308" s="15"/>
      <c r="I308" s="15"/>
      <c r="J308" s="15"/>
      <c r="K308" s="15"/>
      <c r="L308" s="17"/>
      <c r="M308" s="17"/>
      <c r="N308" s="18" t="str">
        <f t="shared" si="8"/>
        <v/>
      </c>
      <c r="O308" s="15"/>
      <c r="P308" s="15"/>
      <c r="Q308" s="17"/>
      <c r="R308" s="15"/>
      <c r="S308" s="15"/>
      <c r="T308" s="15"/>
      <c r="U308" s="15"/>
      <c r="V308" s="15"/>
      <c r="W308" s="15"/>
      <c r="X308" s="18" t="str">
        <f>IFERROR(VLOOKUP(W308,Lookups!$G$2:$H$83,2,FALSE),"")</f>
        <v/>
      </c>
      <c r="Y308" s="15"/>
      <c r="Z308" s="15"/>
      <c r="AA308" s="15"/>
      <c r="AB308" s="15"/>
      <c r="AC308" s="15"/>
      <c r="AD308" s="15"/>
      <c r="AE308" s="15"/>
      <c r="AF308" s="18" t="str">
        <f t="shared" si="9"/>
        <v/>
      </c>
      <c r="AG308" s="15"/>
      <c r="AH308" s="15"/>
      <c r="AI308" s="15"/>
      <c r="AJ308" s="62" t="str">
        <f>IFERROR(VLOOKUP(AI308,Lookups!$W$3:$X$24,2,FALSE),"")</f>
        <v/>
      </c>
      <c r="AK308" s="15"/>
      <c r="AL308" s="15"/>
      <c r="AM308" s="17"/>
      <c r="AN308" s="17"/>
    </row>
    <row r="309" spans="1:40" x14ac:dyDescent="0.3">
      <c r="A309" s="15"/>
      <c r="B309" s="15"/>
      <c r="C309" s="15"/>
      <c r="D309" s="17"/>
      <c r="E309" s="17"/>
      <c r="F309" s="15"/>
      <c r="G309" s="18" t="str">
        <f>IFERROR(VLOOKUP(F309,Lookups!$D$2:$E$20,2,FALSE),"")</f>
        <v/>
      </c>
      <c r="H309" s="15"/>
      <c r="I309" s="15"/>
      <c r="J309" s="15"/>
      <c r="K309" s="15"/>
      <c r="L309" s="17"/>
      <c r="M309" s="17"/>
      <c r="N309" s="18" t="str">
        <f t="shared" si="8"/>
        <v/>
      </c>
      <c r="O309" s="15"/>
      <c r="P309" s="15"/>
      <c r="Q309" s="17"/>
      <c r="R309" s="15"/>
      <c r="S309" s="15"/>
      <c r="T309" s="15"/>
      <c r="U309" s="15"/>
      <c r="V309" s="15"/>
      <c r="W309" s="15"/>
      <c r="X309" s="18" t="str">
        <f>IFERROR(VLOOKUP(W309,Lookups!$G$2:$H$83,2,FALSE),"")</f>
        <v/>
      </c>
      <c r="Y309" s="15"/>
      <c r="Z309" s="15"/>
      <c r="AA309" s="15"/>
      <c r="AB309" s="15"/>
      <c r="AC309" s="15"/>
      <c r="AD309" s="15"/>
      <c r="AE309" s="15"/>
      <c r="AF309" s="18" t="str">
        <f t="shared" si="9"/>
        <v/>
      </c>
      <c r="AG309" s="15"/>
      <c r="AH309" s="15"/>
      <c r="AI309" s="15"/>
      <c r="AJ309" s="62" t="str">
        <f>IFERROR(VLOOKUP(AI309,Lookups!$W$3:$X$24,2,FALSE),"")</f>
        <v/>
      </c>
      <c r="AK309" s="15"/>
      <c r="AL309" s="15"/>
      <c r="AM309" s="17"/>
      <c r="AN309" s="17"/>
    </row>
    <row r="310" spans="1:40" x14ac:dyDescent="0.3">
      <c r="A310" s="15"/>
      <c r="B310" s="15"/>
      <c r="C310" s="15"/>
      <c r="D310" s="17"/>
      <c r="E310" s="17"/>
      <c r="F310" s="15"/>
      <c r="G310" s="18" t="str">
        <f>IFERROR(VLOOKUP(F310,Lookups!$D$2:$E$20,2,FALSE),"")</f>
        <v/>
      </c>
      <c r="H310" s="15"/>
      <c r="I310" s="15"/>
      <c r="J310" s="15"/>
      <c r="K310" s="15"/>
      <c r="L310" s="17"/>
      <c r="M310" s="17"/>
      <c r="N310" s="18" t="str">
        <f t="shared" ref="N310:N373" si="10">IF(OR(ISBLANK(L310),ISBLANK(M310)),"",(M310-L310)+1)</f>
        <v/>
      </c>
      <c r="O310" s="15"/>
      <c r="P310" s="15"/>
      <c r="Q310" s="17"/>
      <c r="R310" s="15"/>
      <c r="S310" s="15"/>
      <c r="T310" s="15"/>
      <c r="U310" s="15"/>
      <c r="V310" s="15"/>
      <c r="W310" s="15"/>
      <c r="X310" s="18" t="str">
        <f>IFERROR(VLOOKUP(W310,Lookups!$G$2:$H$83,2,FALSE),"")</f>
        <v/>
      </c>
      <c r="Y310" s="15"/>
      <c r="Z310" s="15"/>
      <c r="AA310" s="15"/>
      <c r="AB310" s="15"/>
      <c r="AC310" s="15"/>
      <c r="AD310" s="15"/>
      <c r="AE310" s="15"/>
      <c r="AF310" s="18" t="str">
        <f t="shared" ref="AF310:AF373" si="11">IF(OR(ISBLANK(AD310),ISBLANK(AE310)),"",(AE310-AD310)+1)</f>
        <v/>
      </c>
      <c r="AG310" s="15"/>
      <c r="AH310" s="15"/>
      <c r="AI310" s="15"/>
      <c r="AJ310" s="62" t="str">
        <f>IFERROR(VLOOKUP(AI310,Lookups!$W$3:$X$24,2,FALSE),"")</f>
        <v/>
      </c>
      <c r="AK310" s="15"/>
      <c r="AL310" s="15"/>
      <c r="AM310" s="17"/>
      <c r="AN310" s="17"/>
    </row>
    <row r="311" spans="1:40" x14ac:dyDescent="0.3">
      <c r="A311" s="15"/>
      <c r="B311" s="15"/>
      <c r="C311" s="15"/>
      <c r="D311" s="17"/>
      <c r="E311" s="17"/>
      <c r="F311" s="15"/>
      <c r="G311" s="18" t="str">
        <f>IFERROR(VLOOKUP(F311,Lookups!$D$2:$E$20,2,FALSE),"")</f>
        <v/>
      </c>
      <c r="H311" s="15"/>
      <c r="I311" s="15"/>
      <c r="J311" s="15"/>
      <c r="K311" s="15"/>
      <c r="L311" s="17"/>
      <c r="M311" s="17"/>
      <c r="N311" s="18" t="str">
        <f t="shared" si="10"/>
        <v/>
      </c>
      <c r="O311" s="15"/>
      <c r="P311" s="15"/>
      <c r="Q311" s="17"/>
      <c r="R311" s="15"/>
      <c r="S311" s="15"/>
      <c r="T311" s="15"/>
      <c r="U311" s="15"/>
      <c r="V311" s="15"/>
      <c r="W311" s="15"/>
      <c r="X311" s="18" t="str">
        <f>IFERROR(VLOOKUP(W311,Lookups!$G$2:$H$83,2,FALSE),"")</f>
        <v/>
      </c>
      <c r="Y311" s="15"/>
      <c r="Z311" s="15"/>
      <c r="AA311" s="15"/>
      <c r="AB311" s="15"/>
      <c r="AC311" s="15"/>
      <c r="AD311" s="15"/>
      <c r="AE311" s="15"/>
      <c r="AF311" s="18" t="str">
        <f t="shared" si="11"/>
        <v/>
      </c>
      <c r="AG311" s="15"/>
      <c r="AH311" s="15"/>
      <c r="AI311" s="15"/>
      <c r="AJ311" s="62" t="str">
        <f>IFERROR(VLOOKUP(AI311,Lookups!$W$3:$X$24,2,FALSE),"")</f>
        <v/>
      </c>
      <c r="AK311" s="15"/>
      <c r="AL311" s="15"/>
      <c r="AM311" s="17"/>
      <c r="AN311" s="17"/>
    </row>
    <row r="312" spans="1:40" x14ac:dyDescent="0.3">
      <c r="A312" s="15"/>
      <c r="B312" s="15"/>
      <c r="C312" s="15"/>
      <c r="D312" s="17"/>
      <c r="E312" s="17"/>
      <c r="F312" s="15"/>
      <c r="G312" s="18" t="str">
        <f>IFERROR(VLOOKUP(F312,Lookups!$D$2:$E$20,2,FALSE),"")</f>
        <v/>
      </c>
      <c r="H312" s="15"/>
      <c r="I312" s="15"/>
      <c r="J312" s="15"/>
      <c r="K312" s="15"/>
      <c r="L312" s="17"/>
      <c r="M312" s="17"/>
      <c r="N312" s="18" t="str">
        <f t="shared" si="10"/>
        <v/>
      </c>
      <c r="O312" s="15"/>
      <c r="P312" s="15"/>
      <c r="Q312" s="17"/>
      <c r="R312" s="15"/>
      <c r="S312" s="15"/>
      <c r="T312" s="15"/>
      <c r="U312" s="15"/>
      <c r="V312" s="15"/>
      <c r="W312" s="15"/>
      <c r="X312" s="18" t="str">
        <f>IFERROR(VLOOKUP(W312,Lookups!$G$2:$H$83,2,FALSE),"")</f>
        <v/>
      </c>
      <c r="Y312" s="15"/>
      <c r="Z312" s="15"/>
      <c r="AA312" s="15"/>
      <c r="AB312" s="15"/>
      <c r="AC312" s="15"/>
      <c r="AD312" s="15"/>
      <c r="AE312" s="15"/>
      <c r="AF312" s="18" t="str">
        <f t="shared" si="11"/>
        <v/>
      </c>
      <c r="AG312" s="15"/>
      <c r="AH312" s="15"/>
      <c r="AI312" s="15"/>
      <c r="AJ312" s="62" t="str">
        <f>IFERROR(VLOOKUP(AI312,Lookups!$W$3:$X$24,2,FALSE),"")</f>
        <v/>
      </c>
      <c r="AK312" s="15"/>
      <c r="AL312" s="15"/>
      <c r="AM312" s="17"/>
      <c r="AN312" s="17"/>
    </row>
    <row r="313" spans="1:40" x14ac:dyDescent="0.3">
      <c r="A313" s="15"/>
      <c r="B313" s="15"/>
      <c r="C313" s="15"/>
      <c r="D313" s="17"/>
      <c r="E313" s="17"/>
      <c r="F313" s="15"/>
      <c r="G313" s="18" t="str">
        <f>IFERROR(VLOOKUP(F313,Lookups!$D$2:$E$20,2,FALSE),"")</f>
        <v/>
      </c>
      <c r="H313" s="15"/>
      <c r="I313" s="15"/>
      <c r="J313" s="15"/>
      <c r="K313" s="15"/>
      <c r="L313" s="17"/>
      <c r="M313" s="17"/>
      <c r="N313" s="18" t="str">
        <f t="shared" si="10"/>
        <v/>
      </c>
      <c r="O313" s="15"/>
      <c r="P313" s="15"/>
      <c r="Q313" s="17"/>
      <c r="R313" s="15"/>
      <c r="S313" s="15"/>
      <c r="T313" s="15"/>
      <c r="U313" s="15"/>
      <c r="V313" s="15"/>
      <c r="W313" s="15"/>
      <c r="X313" s="18" t="str">
        <f>IFERROR(VLOOKUP(W313,Lookups!$G$2:$H$83,2,FALSE),"")</f>
        <v/>
      </c>
      <c r="Y313" s="15"/>
      <c r="Z313" s="15"/>
      <c r="AA313" s="15"/>
      <c r="AB313" s="15"/>
      <c r="AC313" s="15"/>
      <c r="AD313" s="15"/>
      <c r="AE313" s="15"/>
      <c r="AF313" s="18" t="str">
        <f t="shared" si="11"/>
        <v/>
      </c>
      <c r="AG313" s="15"/>
      <c r="AH313" s="15"/>
      <c r="AI313" s="15"/>
      <c r="AJ313" s="62" t="str">
        <f>IFERROR(VLOOKUP(AI313,Lookups!$W$3:$X$24,2,FALSE),"")</f>
        <v/>
      </c>
      <c r="AK313" s="15"/>
      <c r="AL313" s="15"/>
      <c r="AM313" s="17"/>
      <c r="AN313" s="17"/>
    </row>
    <row r="314" spans="1:40" x14ac:dyDescent="0.3">
      <c r="A314" s="15"/>
      <c r="B314" s="15"/>
      <c r="C314" s="15"/>
      <c r="D314" s="17"/>
      <c r="E314" s="17"/>
      <c r="F314" s="15"/>
      <c r="G314" s="18" t="str">
        <f>IFERROR(VLOOKUP(F314,Lookups!$D$2:$E$20,2,FALSE),"")</f>
        <v/>
      </c>
      <c r="H314" s="15"/>
      <c r="I314" s="15"/>
      <c r="J314" s="15"/>
      <c r="K314" s="15"/>
      <c r="L314" s="17"/>
      <c r="M314" s="17"/>
      <c r="N314" s="18" t="str">
        <f t="shared" si="10"/>
        <v/>
      </c>
      <c r="O314" s="15"/>
      <c r="P314" s="15"/>
      <c r="Q314" s="17"/>
      <c r="R314" s="15"/>
      <c r="S314" s="15"/>
      <c r="T314" s="15"/>
      <c r="U314" s="15"/>
      <c r="V314" s="15"/>
      <c r="W314" s="15"/>
      <c r="X314" s="18" t="str">
        <f>IFERROR(VLOOKUP(W314,Lookups!$G$2:$H$83,2,FALSE),"")</f>
        <v/>
      </c>
      <c r="Y314" s="15"/>
      <c r="Z314" s="15"/>
      <c r="AA314" s="15"/>
      <c r="AB314" s="15"/>
      <c r="AC314" s="15"/>
      <c r="AD314" s="15"/>
      <c r="AE314" s="15"/>
      <c r="AF314" s="18" t="str">
        <f t="shared" si="11"/>
        <v/>
      </c>
      <c r="AG314" s="15"/>
      <c r="AH314" s="15"/>
      <c r="AI314" s="15"/>
      <c r="AJ314" s="62" t="str">
        <f>IFERROR(VLOOKUP(AI314,Lookups!$W$3:$X$24,2,FALSE),"")</f>
        <v/>
      </c>
      <c r="AK314" s="15"/>
      <c r="AL314" s="15"/>
      <c r="AM314" s="17"/>
      <c r="AN314" s="17"/>
    </row>
    <row r="315" spans="1:40" x14ac:dyDescent="0.3">
      <c r="A315" s="15"/>
      <c r="B315" s="15"/>
      <c r="C315" s="15"/>
      <c r="D315" s="17"/>
      <c r="E315" s="17"/>
      <c r="F315" s="15"/>
      <c r="G315" s="18" t="str">
        <f>IFERROR(VLOOKUP(F315,Lookups!$D$2:$E$20,2,FALSE),"")</f>
        <v/>
      </c>
      <c r="H315" s="15"/>
      <c r="I315" s="15"/>
      <c r="J315" s="15"/>
      <c r="K315" s="15"/>
      <c r="L315" s="17"/>
      <c r="M315" s="17"/>
      <c r="N315" s="18" t="str">
        <f t="shared" si="10"/>
        <v/>
      </c>
      <c r="O315" s="15"/>
      <c r="P315" s="15"/>
      <c r="Q315" s="17"/>
      <c r="R315" s="15"/>
      <c r="S315" s="15"/>
      <c r="T315" s="15"/>
      <c r="U315" s="15"/>
      <c r="V315" s="15"/>
      <c r="W315" s="15"/>
      <c r="X315" s="18" t="str">
        <f>IFERROR(VLOOKUP(W315,Lookups!$G$2:$H$83,2,FALSE),"")</f>
        <v/>
      </c>
      <c r="Y315" s="15"/>
      <c r="Z315" s="15"/>
      <c r="AA315" s="15"/>
      <c r="AB315" s="15"/>
      <c r="AC315" s="15"/>
      <c r="AD315" s="15"/>
      <c r="AE315" s="15"/>
      <c r="AF315" s="18" t="str">
        <f t="shared" si="11"/>
        <v/>
      </c>
      <c r="AG315" s="15"/>
      <c r="AH315" s="15"/>
      <c r="AI315" s="15"/>
      <c r="AJ315" s="62" t="str">
        <f>IFERROR(VLOOKUP(AI315,Lookups!$W$3:$X$24,2,FALSE),"")</f>
        <v/>
      </c>
      <c r="AK315" s="15"/>
      <c r="AL315" s="15"/>
      <c r="AM315" s="17"/>
      <c r="AN315" s="17"/>
    </row>
    <row r="316" spans="1:40" x14ac:dyDescent="0.3">
      <c r="A316" s="15"/>
      <c r="B316" s="15"/>
      <c r="C316" s="15"/>
      <c r="D316" s="17"/>
      <c r="E316" s="17"/>
      <c r="F316" s="15"/>
      <c r="G316" s="18" t="str">
        <f>IFERROR(VLOOKUP(F316,Lookups!$D$2:$E$20,2,FALSE),"")</f>
        <v/>
      </c>
      <c r="H316" s="15"/>
      <c r="I316" s="15"/>
      <c r="J316" s="15"/>
      <c r="K316" s="15"/>
      <c r="L316" s="17"/>
      <c r="M316" s="17"/>
      <c r="N316" s="18" t="str">
        <f t="shared" si="10"/>
        <v/>
      </c>
      <c r="O316" s="15"/>
      <c r="P316" s="15"/>
      <c r="Q316" s="17"/>
      <c r="R316" s="15"/>
      <c r="S316" s="15"/>
      <c r="T316" s="15"/>
      <c r="U316" s="15"/>
      <c r="V316" s="15"/>
      <c r="W316" s="15"/>
      <c r="X316" s="18" t="str">
        <f>IFERROR(VLOOKUP(W316,Lookups!$G$2:$H$83,2,FALSE),"")</f>
        <v/>
      </c>
      <c r="Y316" s="15"/>
      <c r="Z316" s="15"/>
      <c r="AA316" s="15"/>
      <c r="AB316" s="15"/>
      <c r="AC316" s="15"/>
      <c r="AD316" s="15"/>
      <c r="AE316" s="15"/>
      <c r="AF316" s="18" t="str">
        <f t="shared" si="11"/>
        <v/>
      </c>
      <c r="AG316" s="15"/>
      <c r="AH316" s="15"/>
      <c r="AI316" s="15"/>
      <c r="AJ316" s="62" t="str">
        <f>IFERROR(VLOOKUP(AI316,Lookups!$W$3:$X$24,2,FALSE),"")</f>
        <v/>
      </c>
      <c r="AK316" s="15"/>
      <c r="AL316" s="15"/>
      <c r="AM316" s="17"/>
      <c r="AN316" s="17"/>
    </row>
    <row r="317" spans="1:40" x14ac:dyDescent="0.3">
      <c r="A317" s="15"/>
      <c r="B317" s="15"/>
      <c r="C317" s="15"/>
      <c r="D317" s="17"/>
      <c r="E317" s="17"/>
      <c r="F317" s="15"/>
      <c r="G317" s="18" t="str">
        <f>IFERROR(VLOOKUP(F317,Lookups!$D$2:$E$20,2,FALSE),"")</f>
        <v/>
      </c>
      <c r="H317" s="15"/>
      <c r="I317" s="15"/>
      <c r="J317" s="15"/>
      <c r="K317" s="15"/>
      <c r="L317" s="17"/>
      <c r="M317" s="17"/>
      <c r="N317" s="18" t="str">
        <f t="shared" si="10"/>
        <v/>
      </c>
      <c r="O317" s="15"/>
      <c r="P317" s="15"/>
      <c r="Q317" s="17"/>
      <c r="R317" s="15"/>
      <c r="S317" s="15"/>
      <c r="T317" s="15"/>
      <c r="U317" s="15"/>
      <c r="V317" s="15"/>
      <c r="W317" s="15"/>
      <c r="X317" s="18" t="str">
        <f>IFERROR(VLOOKUP(W317,Lookups!$G$2:$H$83,2,FALSE),"")</f>
        <v/>
      </c>
      <c r="Y317" s="15"/>
      <c r="Z317" s="15"/>
      <c r="AA317" s="15"/>
      <c r="AB317" s="15"/>
      <c r="AC317" s="15"/>
      <c r="AD317" s="15"/>
      <c r="AE317" s="15"/>
      <c r="AF317" s="18" t="str">
        <f t="shared" si="11"/>
        <v/>
      </c>
      <c r="AG317" s="15"/>
      <c r="AH317" s="15"/>
      <c r="AI317" s="15"/>
      <c r="AJ317" s="62" t="str">
        <f>IFERROR(VLOOKUP(AI317,Lookups!$W$3:$X$24,2,FALSE),"")</f>
        <v/>
      </c>
      <c r="AK317" s="15"/>
      <c r="AL317" s="15"/>
      <c r="AM317" s="17"/>
      <c r="AN317" s="17"/>
    </row>
    <row r="318" spans="1:40" x14ac:dyDescent="0.3">
      <c r="A318" s="15"/>
      <c r="B318" s="15"/>
      <c r="C318" s="15"/>
      <c r="D318" s="17"/>
      <c r="E318" s="17"/>
      <c r="F318" s="15"/>
      <c r="G318" s="18" t="str">
        <f>IFERROR(VLOOKUP(F318,Lookups!$D$2:$E$20,2,FALSE),"")</f>
        <v/>
      </c>
      <c r="H318" s="15"/>
      <c r="I318" s="15"/>
      <c r="J318" s="15"/>
      <c r="K318" s="15"/>
      <c r="L318" s="17"/>
      <c r="M318" s="17"/>
      <c r="N318" s="18" t="str">
        <f t="shared" si="10"/>
        <v/>
      </c>
      <c r="O318" s="15"/>
      <c r="P318" s="15"/>
      <c r="Q318" s="17"/>
      <c r="R318" s="15"/>
      <c r="S318" s="15"/>
      <c r="T318" s="15"/>
      <c r="U318" s="15"/>
      <c r="V318" s="15"/>
      <c r="W318" s="15"/>
      <c r="X318" s="18" t="str">
        <f>IFERROR(VLOOKUP(W318,Lookups!$G$2:$H$83,2,FALSE),"")</f>
        <v/>
      </c>
      <c r="Y318" s="15"/>
      <c r="Z318" s="15"/>
      <c r="AA318" s="15"/>
      <c r="AB318" s="15"/>
      <c r="AC318" s="15"/>
      <c r="AD318" s="15"/>
      <c r="AE318" s="15"/>
      <c r="AF318" s="18" t="str">
        <f t="shared" si="11"/>
        <v/>
      </c>
      <c r="AG318" s="15"/>
      <c r="AH318" s="15"/>
      <c r="AI318" s="15"/>
      <c r="AJ318" s="62" t="str">
        <f>IFERROR(VLOOKUP(AI318,Lookups!$W$3:$X$24,2,FALSE),"")</f>
        <v/>
      </c>
      <c r="AK318" s="15"/>
      <c r="AL318" s="15"/>
      <c r="AM318" s="17"/>
      <c r="AN318" s="17"/>
    </row>
    <row r="319" spans="1:40" x14ac:dyDescent="0.3">
      <c r="A319" s="15"/>
      <c r="B319" s="15"/>
      <c r="C319" s="15"/>
      <c r="D319" s="17"/>
      <c r="E319" s="17"/>
      <c r="F319" s="15"/>
      <c r="G319" s="18" t="str">
        <f>IFERROR(VLOOKUP(F319,Lookups!$D$2:$E$20,2,FALSE),"")</f>
        <v/>
      </c>
      <c r="H319" s="15"/>
      <c r="I319" s="15"/>
      <c r="J319" s="15"/>
      <c r="K319" s="15"/>
      <c r="L319" s="17"/>
      <c r="M319" s="17"/>
      <c r="N319" s="18" t="str">
        <f t="shared" si="10"/>
        <v/>
      </c>
      <c r="O319" s="15"/>
      <c r="P319" s="15"/>
      <c r="Q319" s="17"/>
      <c r="R319" s="15"/>
      <c r="S319" s="15"/>
      <c r="T319" s="15"/>
      <c r="U319" s="15"/>
      <c r="V319" s="15"/>
      <c r="W319" s="15"/>
      <c r="X319" s="18" t="str">
        <f>IFERROR(VLOOKUP(W319,Lookups!$G$2:$H$83,2,FALSE),"")</f>
        <v/>
      </c>
      <c r="Y319" s="15"/>
      <c r="Z319" s="15"/>
      <c r="AA319" s="15"/>
      <c r="AB319" s="15"/>
      <c r="AC319" s="15"/>
      <c r="AD319" s="15"/>
      <c r="AE319" s="15"/>
      <c r="AF319" s="18" t="str">
        <f t="shared" si="11"/>
        <v/>
      </c>
      <c r="AG319" s="15"/>
      <c r="AH319" s="15"/>
      <c r="AI319" s="15"/>
      <c r="AJ319" s="62" t="str">
        <f>IFERROR(VLOOKUP(AI319,Lookups!$W$3:$X$24,2,FALSE),"")</f>
        <v/>
      </c>
      <c r="AK319" s="15"/>
      <c r="AL319" s="15"/>
      <c r="AM319" s="17"/>
      <c r="AN319" s="17"/>
    </row>
    <row r="320" spans="1:40" x14ac:dyDescent="0.3">
      <c r="A320" s="15"/>
      <c r="B320" s="15"/>
      <c r="C320" s="15"/>
      <c r="D320" s="17"/>
      <c r="E320" s="17"/>
      <c r="F320" s="15"/>
      <c r="G320" s="18" t="str">
        <f>IFERROR(VLOOKUP(F320,Lookups!$D$2:$E$20,2,FALSE),"")</f>
        <v/>
      </c>
      <c r="H320" s="15"/>
      <c r="I320" s="15"/>
      <c r="J320" s="15"/>
      <c r="K320" s="15"/>
      <c r="L320" s="17"/>
      <c r="M320" s="17"/>
      <c r="N320" s="18" t="str">
        <f t="shared" si="10"/>
        <v/>
      </c>
      <c r="O320" s="15"/>
      <c r="P320" s="15"/>
      <c r="Q320" s="17"/>
      <c r="R320" s="15"/>
      <c r="S320" s="15"/>
      <c r="T320" s="15"/>
      <c r="U320" s="15"/>
      <c r="V320" s="15"/>
      <c r="W320" s="15"/>
      <c r="X320" s="18" t="str">
        <f>IFERROR(VLOOKUP(W320,Lookups!$G$2:$H$83,2,FALSE),"")</f>
        <v/>
      </c>
      <c r="Y320" s="15"/>
      <c r="Z320" s="15"/>
      <c r="AA320" s="15"/>
      <c r="AB320" s="15"/>
      <c r="AC320" s="15"/>
      <c r="AD320" s="15"/>
      <c r="AE320" s="15"/>
      <c r="AF320" s="18" t="str">
        <f t="shared" si="11"/>
        <v/>
      </c>
      <c r="AG320" s="15"/>
      <c r="AH320" s="15"/>
      <c r="AI320" s="15"/>
      <c r="AJ320" s="62" t="str">
        <f>IFERROR(VLOOKUP(AI320,Lookups!$W$3:$X$24,2,FALSE),"")</f>
        <v/>
      </c>
      <c r="AK320" s="15"/>
      <c r="AL320" s="15"/>
      <c r="AM320" s="17"/>
      <c r="AN320" s="17"/>
    </row>
    <row r="321" spans="1:40" x14ac:dyDescent="0.3">
      <c r="A321" s="15"/>
      <c r="B321" s="15"/>
      <c r="C321" s="15"/>
      <c r="D321" s="17"/>
      <c r="E321" s="17"/>
      <c r="F321" s="15"/>
      <c r="G321" s="18" t="str">
        <f>IFERROR(VLOOKUP(F321,Lookups!$D$2:$E$20,2,FALSE),"")</f>
        <v/>
      </c>
      <c r="H321" s="15"/>
      <c r="I321" s="15"/>
      <c r="J321" s="15"/>
      <c r="K321" s="15"/>
      <c r="L321" s="17"/>
      <c r="M321" s="17"/>
      <c r="N321" s="18" t="str">
        <f t="shared" si="10"/>
        <v/>
      </c>
      <c r="O321" s="15"/>
      <c r="P321" s="15"/>
      <c r="Q321" s="17"/>
      <c r="R321" s="15"/>
      <c r="S321" s="15"/>
      <c r="T321" s="15"/>
      <c r="U321" s="15"/>
      <c r="V321" s="15"/>
      <c r="W321" s="15"/>
      <c r="X321" s="18" t="str">
        <f>IFERROR(VLOOKUP(W321,Lookups!$G$2:$H$83,2,FALSE),"")</f>
        <v/>
      </c>
      <c r="Y321" s="15"/>
      <c r="Z321" s="15"/>
      <c r="AA321" s="15"/>
      <c r="AB321" s="15"/>
      <c r="AC321" s="15"/>
      <c r="AD321" s="15"/>
      <c r="AE321" s="15"/>
      <c r="AF321" s="18" t="str">
        <f t="shared" si="11"/>
        <v/>
      </c>
      <c r="AG321" s="15"/>
      <c r="AH321" s="15"/>
      <c r="AI321" s="15"/>
      <c r="AJ321" s="62" t="str">
        <f>IFERROR(VLOOKUP(AI321,Lookups!$W$3:$X$24,2,FALSE),"")</f>
        <v/>
      </c>
      <c r="AK321" s="15"/>
      <c r="AL321" s="15"/>
      <c r="AM321" s="17"/>
      <c r="AN321" s="17"/>
    </row>
    <row r="322" spans="1:40" x14ac:dyDescent="0.3">
      <c r="A322" s="15"/>
      <c r="B322" s="15"/>
      <c r="C322" s="15"/>
      <c r="D322" s="17"/>
      <c r="E322" s="17"/>
      <c r="F322" s="15"/>
      <c r="G322" s="18" t="str">
        <f>IFERROR(VLOOKUP(F322,Lookups!$D$2:$E$20,2,FALSE),"")</f>
        <v/>
      </c>
      <c r="H322" s="15"/>
      <c r="I322" s="15"/>
      <c r="J322" s="15"/>
      <c r="K322" s="15"/>
      <c r="L322" s="17"/>
      <c r="M322" s="17"/>
      <c r="N322" s="18" t="str">
        <f t="shared" si="10"/>
        <v/>
      </c>
      <c r="O322" s="15"/>
      <c r="P322" s="15"/>
      <c r="Q322" s="17"/>
      <c r="R322" s="15"/>
      <c r="S322" s="15"/>
      <c r="T322" s="15"/>
      <c r="U322" s="15"/>
      <c r="V322" s="15"/>
      <c r="W322" s="15"/>
      <c r="X322" s="18" t="str">
        <f>IFERROR(VLOOKUP(W322,Lookups!$G$2:$H$83,2,FALSE),"")</f>
        <v/>
      </c>
      <c r="Y322" s="15"/>
      <c r="Z322" s="15"/>
      <c r="AA322" s="15"/>
      <c r="AB322" s="15"/>
      <c r="AC322" s="15"/>
      <c r="AD322" s="15"/>
      <c r="AE322" s="15"/>
      <c r="AF322" s="18" t="str">
        <f t="shared" si="11"/>
        <v/>
      </c>
      <c r="AG322" s="15"/>
      <c r="AH322" s="15"/>
      <c r="AI322" s="15"/>
      <c r="AJ322" s="62" t="str">
        <f>IFERROR(VLOOKUP(AI322,Lookups!$W$3:$X$24,2,FALSE),"")</f>
        <v/>
      </c>
      <c r="AK322" s="15"/>
      <c r="AL322" s="15"/>
      <c r="AM322" s="17"/>
      <c r="AN322" s="17"/>
    </row>
    <row r="323" spans="1:40" x14ac:dyDescent="0.3">
      <c r="A323" s="15"/>
      <c r="B323" s="15"/>
      <c r="C323" s="15"/>
      <c r="D323" s="17"/>
      <c r="E323" s="17"/>
      <c r="F323" s="15"/>
      <c r="G323" s="18" t="str">
        <f>IFERROR(VLOOKUP(F323,Lookups!$D$2:$E$20,2,FALSE),"")</f>
        <v/>
      </c>
      <c r="H323" s="15"/>
      <c r="I323" s="15"/>
      <c r="J323" s="15"/>
      <c r="K323" s="15"/>
      <c r="L323" s="17"/>
      <c r="M323" s="17"/>
      <c r="N323" s="18" t="str">
        <f t="shared" si="10"/>
        <v/>
      </c>
      <c r="O323" s="15"/>
      <c r="P323" s="15"/>
      <c r="Q323" s="17"/>
      <c r="R323" s="15"/>
      <c r="S323" s="15"/>
      <c r="T323" s="15"/>
      <c r="U323" s="15"/>
      <c r="V323" s="15"/>
      <c r="W323" s="15"/>
      <c r="X323" s="18" t="str">
        <f>IFERROR(VLOOKUP(W323,Lookups!$G$2:$H$83,2,FALSE),"")</f>
        <v/>
      </c>
      <c r="Y323" s="15"/>
      <c r="Z323" s="15"/>
      <c r="AA323" s="15"/>
      <c r="AB323" s="15"/>
      <c r="AC323" s="15"/>
      <c r="AD323" s="15"/>
      <c r="AE323" s="15"/>
      <c r="AF323" s="18" t="str">
        <f t="shared" si="11"/>
        <v/>
      </c>
      <c r="AG323" s="15"/>
      <c r="AH323" s="15"/>
      <c r="AI323" s="15"/>
      <c r="AJ323" s="62" t="str">
        <f>IFERROR(VLOOKUP(AI323,Lookups!$W$3:$X$24,2,FALSE),"")</f>
        <v/>
      </c>
      <c r="AK323" s="15"/>
      <c r="AL323" s="15"/>
      <c r="AM323" s="17"/>
      <c r="AN323" s="17"/>
    </row>
    <row r="324" spans="1:40" x14ac:dyDescent="0.3">
      <c r="A324" s="15"/>
      <c r="B324" s="15"/>
      <c r="C324" s="15"/>
      <c r="D324" s="17"/>
      <c r="E324" s="17"/>
      <c r="F324" s="15"/>
      <c r="G324" s="18" t="str">
        <f>IFERROR(VLOOKUP(F324,Lookups!$D$2:$E$20,2,FALSE),"")</f>
        <v/>
      </c>
      <c r="H324" s="15"/>
      <c r="I324" s="15"/>
      <c r="J324" s="15"/>
      <c r="K324" s="15"/>
      <c r="L324" s="17"/>
      <c r="M324" s="17"/>
      <c r="N324" s="18" t="str">
        <f t="shared" si="10"/>
        <v/>
      </c>
      <c r="O324" s="15"/>
      <c r="P324" s="15"/>
      <c r="Q324" s="17"/>
      <c r="R324" s="15"/>
      <c r="S324" s="15"/>
      <c r="T324" s="15"/>
      <c r="U324" s="15"/>
      <c r="V324" s="15"/>
      <c r="W324" s="15"/>
      <c r="X324" s="18" t="str">
        <f>IFERROR(VLOOKUP(W324,Lookups!$G$2:$H$83,2,FALSE),"")</f>
        <v/>
      </c>
      <c r="Y324" s="15"/>
      <c r="Z324" s="15"/>
      <c r="AA324" s="15"/>
      <c r="AB324" s="15"/>
      <c r="AC324" s="15"/>
      <c r="AD324" s="15"/>
      <c r="AE324" s="15"/>
      <c r="AF324" s="18" t="str">
        <f t="shared" si="11"/>
        <v/>
      </c>
      <c r="AG324" s="15"/>
      <c r="AH324" s="15"/>
      <c r="AI324" s="15"/>
      <c r="AJ324" s="62" t="str">
        <f>IFERROR(VLOOKUP(AI324,Lookups!$W$3:$X$24,2,FALSE),"")</f>
        <v/>
      </c>
      <c r="AK324" s="15"/>
      <c r="AL324" s="15"/>
      <c r="AM324" s="17"/>
      <c r="AN324" s="17"/>
    </row>
    <row r="325" spans="1:40" x14ac:dyDescent="0.3">
      <c r="A325" s="15"/>
      <c r="B325" s="15"/>
      <c r="C325" s="15"/>
      <c r="D325" s="17"/>
      <c r="E325" s="17"/>
      <c r="F325" s="15"/>
      <c r="G325" s="18" t="str">
        <f>IFERROR(VLOOKUP(F325,Lookups!$D$2:$E$20,2,FALSE),"")</f>
        <v/>
      </c>
      <c r="H325" s="15"/>
      <c r="I325" s="15"/>
      <c r="J325" s="15"/>
      <c r="K325" s="15"/>
      <c r="L325" s="17"/>
      <c r="M325" s="17"/>
      <c r="N325" s="18" t="str">
        <f t="shared" si="10"/>
        <v/>
      </c>
      <c r="O325" s="15"/>
      <c r="P325" s="15"/>
      <c r="Q325" s="17"/>
      <c r="R325" s="15"/>
      <c r="S325" s="15"/>
      <c r="T325" s="15"/>
      <c r="U325" s="15"/>
      <c r="V325" s="15"/>
      <c r="W325" s="15"/>
      <c r="X325" s="18" t="str">
        <f>IFERROR(VLOOKUP(W325,Lookups!$G$2:$H$83,2,FALSE),"")</f>
        <v/>
      </c>
      <c r="Y325" s="15"/>
      <c r="Z325" s="15"/>
      <c r="AA325" s="15"/>
      <c r="AB325" s="15"/>
      <c r="AC325" s="15"/>
      <c r="AD325" s="15"/>
      <c r="AE325" s="15"/>
      <c r="AF325" s="18" t="str">
        <f t="shared" si="11"/>
        <v/>
      </c>
      <c r="AG325" s="15"/>
      <c r="AH325" s="15"/>
      <c r="AI325" s="15"/>
      <c r="AJ325" s="62" t="str">
        <f>IFERROR(VLOOKUP(AI325,Lookups!$W$3:$X$24,2,FALSE),"")</f>
        <v/>
      </c>
      <c r="AK325" s="15"/>
      <c r="AL325" s="15"/>
      <c r="AM325" s="17"/>
      <c r="AN325" s="17"/>
    </row>
    <row r="326" spans="1:40" x14ac:dyDescent="0.3">
      <c r="A326" s="15"/>
      <c r="B326" s="15"/>
      <c r="C326" s="15"/>
      <c r="D326" s="17"/>
      <c r="E326" s="17"/>
      <c r="F326" s="15"/>
      <c r="G326" s="18" t="str">
        <f>IFERROR(VLOOKUP(F326,Lookups!$D$2:$E$20,2,FALSE),"")</f>
        <v/>
      </c>
      <c r="H326" s="15"/>
      <c r="I326" s="15"/>
      <c r="J326" s="15"/>
      <c r="K326" s="15"/>
      <c r="L326" s="17"/>
      <c r="M326" s="17"/>
      <c r="N326" s="18" t="str">
        <f t="shared" si="10"/>
        <v/>
      </c>
      <c r="O326" s="15"/>
      <c r="P326" s="15"/>
      <c r="Q326" s="17"/>
      <c r="R326" s="15"/>
      <c r="S326" s="15"/>
      <c r="T326" s="15"/>
      <c r="U326" s="15"/>
      <c r="V326" s="15"/>
      <c r="W326" s="15"/>
      <c r="X326" s="18" t="str">
        <f>IFERROR(VLOOKUP(W326,Lookups!$G$2:$H$83,2,FALSE),"")</f>
        <v/>
      </c>
      <c r="Y326" s="15"/>
      <c r="Z326" s="15"/>
      <c r="AA326" s="15"/>
      <c r="AB326" s="15"/>
      <c r="AC326" s="15"/>
      <c r="AD326" s="15"/>
      <c r="AE326" s="15"/>
      <c r="AF326" s="18" t="str">
        <f t="shared" si="11"/>
        <v/>
      </c>
      <c r="AG326" s="15"/>
      <c r="AH326" s="15"/>
      <c r="AI326" s="15"/>
      <c r="AJ326" s="62" t="str">
        <f>IFERROR(VLOOKUP(AI326,Lookups!$W$3:$X$24,2,FALSE),"")</f>
        <v/>
      </c>
      <c r="AK326" s="15"/>
      <c r="AL326" s="15"/>
      <c r="AM326" s="17"/>
      <c r="AN326" s="17"/>
    </row>
    <row r="327" spans="1:40" x14ac:dyDescent="0.3">
      <c r="A327" s="15"/>
      <c r="B327" s="15"/>
      <c r="C327" s="15"/>
      <c r="D327" s="17"/>
      <c r="E327" s="17"/>
      <c r="F327" s="15"/>
      <c r="G327" s="18" t="str">
        <f>IFERROR(VLOOKUP(F327,Lookups!$D$2:$E$20,2,FALSE),"")</f>
        <v/>
      </c>
      <c r="H327" s="15"/>
      <c r="I327" s="15"/>
      <c r="J327" s="15"/>
      <c r="K327" s="15"/>
      <c r="L327" s="17"/>
      <c r="M327" s="17"/>
      <c r="N327" s="18" t="str">
        <f t="shared" si="10"/>
        <v/>
      </c>
      <c r="O327" s="15"/>
      <c r="P327" s="15"/>
      <c r="Q327" s="17"/>
      <c r="R327" s="15"/>
      <c r="S327" s="15"/>
      <c r="T327" s="15"/>
      <c r="U327" s="15"/>
      <c r="V327" s="15"/>
      <c r="W327" s="15"/>
      <c r="X327" s="18" t="str">
        <f>IFERROR(VLOOKUP(W327,Lookups!$G$2:$H$83,2,FALSE),"")</f>
        <v/>
      </c>
      <c r="Y327" s="15"/>
      <c r="Z327" s="15"/>
      <c r="AA327" s="15"/>
      <c r="AB327" s="15"/>
      <c r="AC327" s="15"/>
      <c r="AD327" s="15"/>
      <c r="AE327" s="15"/>
      <c r="AF327" s="18" t="str">
        <f t="shared" si="11"/>
        <v/>
      </c>
      <c r="AG327" s="15"/>
      <c r="AH327" s="15"/>
      <c r="AI327" s="15"/>
      <c r="AJ327" s="62" t="str">
        <f>IFERROR(VLOOKUP(AI327,Lookups!$W$3:$X$24,2,FALSE),"")</f>
        <v/>
      </c>
      <c r="AK327" s="15"/>
      <c r="AL327" s="15"/>
      <c r="AM327" s="17"/>
      <c r="AN327" s="17"/>
    </row>
    <row r="328" spans="1:40" x14ac:dyDescent="0.3">
      <c r="A328" s="15"/>
      <c r="B328" s="15"/>
      <c r="C328" s="15"/>
      <c r="D328" s="17"/>
      <c r="E328" s="17"/>
      <c r="F328" s="15"/>
      <c r="G328" s="18" t="str">
        <f>IFERROR(VLOOKUP(F328,Lookups!$D$2:$E$20,2,FALSE),"")</f>
        <v/>
      </c>
      <c r="H328" s="15"/>
      <c r="I328" s="15"/>
      <c r="J328" s="15"/>
      <c r="K328" s="15"/>
      <c r="L328" s="17"/>
      <c r="M328" s="17"/>
      <c r="N328" s="18" t="str">
        <f t="shared" si="10"/>
        <v/>
      </c>
      <c r="O328" s="15"/>
      <c r="P328" s="15"/>
      <c r="Q328" s="17"/>
      <c r="R328" s="15"/>
      <c r="S328" s="15"/>
      <c r="T328" s="15"/>
      <c r="U328" s="15"/>
      <c r="V328" s="15"/>
      <c r="W328" s="15"/>
      <c r="X328" s="18" t="str">
        <f>IFERROR(VLOOKUP(W328,Lookups!$G$2:$H$83,2,FALSE),"")</f>
        <v/>
      </c>
      <c r="Y328" s="15"/>
      <c r="Z328" s="15"/>
      <c r="AA328" s="15"/>
      <c r="AB328" s="15"/>
      <c r="AC328" s="15"/>
      <c r="AD328" s="15"/>
      <c r="AE328" s="15"/>
      <c r="AF328" s="18" t="str">
        <f t="shared" si="11"/>
        <v/>
      </c>
      <c r="AG328" s="15"/>
      <c r="AH328" s="15"/>
      <c r="AI328" s="15"/>
      <c r="AJ328" s="62" t="str">
        <f>IFERROR(VLOOKUP(AI328,Lookups!$W$3:$X$24,2,FALSE),"")</f>
        <v/>
      </c>
      <c r="AK328" s="15"/>
      <c r="AL328" s="15"/>
      <c r="AM328" s="17"/>
      <c r="AN328" s="17"/>
    </row>
    <row r="329" spans="1:40" x14ac:dyDescent="0.3">
      <c r="A329" s="15"/>
      <c r="B329" s="15"/>
      <c r="C329" s="15"/>
      <c r="D329" s="17"/>
      <c r="E329" s="17"/>
      <c r="F329" s="15"/>
      <c r="G329" s="18" t="str">
        <f>IFERROR(VLOOKUP(F329,Lookups!$D$2:$E$20,2,FALSE),"")</f>
        <v/>
      </c>
      <c r="H329" s="15"/>
      <c r="I329" s="15"/>
      <c r="J329" s="15"/>
      <c r="K329" s="15"/>
      <c r="L329" s="17"/>
      <c r="M329" s="17"/>
      <c r="N329" s="18" t="str">
        <f t="shared" si="10"/>
        <v/>
      </c>
      <c r="O329" s="15"/>
      <c r="P329" s="15"/>
      <c r="Q329" s="17"/>
      <c r="R329" s="15"/>
      <c r="S329" s="15"/>
      <c r="T329" s="15"/>
      <c r="U329" s="15"/>
      <c r="V329" s="15"/>
      <c r="W329" s="15"/>
      <c r="X329" s="18" t="str">
        <f>IFERROR(VLOOKUP(W329,Lookups!$G$2:$H$83,2,FALSE),"")</f>
        <v/>
      </c>
      <c r="Y329" s="15"/>
      <c r="Z329" s="15"/>
      <c r="AA329" s="15"/>
      <c r="AB329" s="15"/>
      <c r="AC329" s="15"/>
      <c r="AD329" s="15"/>
      <c r="AE329" s="15"/>
      <c r="AF329" s="18" t="str">
        <f t="shared" si="11"/>
        <v/>
      </c>
      <c r="AG329" s="15"/>
      <c r="AH329" s="15"/>
      <c r="AI329" s="15"/>
      <c r="AJ329" s="62" t="str">
        <f>IFERROR(VLOOKUP(AI329,Lookups!$W$3:$X$24,2,FALSE),"")</f>
        <v/>
      </c>
      <c r="AK329" s="15"/>
      <c r="AL329" s="15"/>
      <c r="AM329" s="17"/>
      <c r="AN329" s="17"/>
    </row>
    <row r="330" spans="1:40" x14ac:dyDescent="0.3">
      <c r="A330" s="15"/>
      <c r="B330" s="15"/>
      <c r="C330" s="15"/>
      <c r="D330" s="17"/>
      <c r="E330" s="17"/>
      <c r="F330" s="15"/>
      <c r="G330" s="18" t="str">
        <f>IFERROR(VLOOKUP(F330,Lookups!$D$2:$E$20,2,FALSE),"")</f>
        <v/>
      </c>
      <c r="H330" s="15"/>
      <c r="I330" s="15"/>
      <c r="J330" s="15"/>
      <c r="K330" s="15"/>
      <c r="L330" s="17"/>
      <c r="M330" s="17"/>
      <c r="N330" s="18" t="str">
        <f t="shared" si="10"/>
        <v/>
      </c>
      <c r="O330" s="15"/>
      <c r="P330" s="15"/>
      <c r="Q330" s="17"/>
      <c r="R330" s="15"/>
      <c r="S330" s="15"/>
      <c r="T330" s="15"/>
      <c r="U330" s="15"/>
      <c r="V330" s="15"/>
      <c r="W330" s="15"/>
      <c r="X330" s="18" t="str">
        <f>IFERROR(VLOOKUP(W330,Lookups!$G$2:$H$83,2,FALSE),"")</f>
        <v/>
      </c>
      <c r="Y330" s="15"/>
      <c r="Z330" s="15"/>
      <c r="AA330" s="15"/>
      <c r="AB330" s="15"/>
      <c r="AC330" s="15"/>
      <c r="AD330" s="15"/>
      <c r="AE330" s="15"/>
      <c r="AF330" s="18" t="str">
        <f t="shared" si="11"/>
        <v/>
      </c>
      <c r="AG330" s="15"/>
      <c r="AH330" s="15"/>
      <c r="AI330" s="15"/>
      <c r="AJ330" s="62" t="str">
        <f>IFERROR(VLOOKUP(AI330,Lookups!$W$3:$X$24,2,FALSE),"")</f>
        <v/>
      </c>
      <c r="AK330" s="15"/>
      <c r="AL330" s="15"/>
      <c r="AM330" s="17"/>
      <c r="AN330" s="17"/>
    </row>
    <row r="331" spans="1:40" x14ac:dyDescent="0.3">
      <c r="A331" s="15"/>
      <c r="B331" s="15"/>
      <c r="C331" s="15"/>
      <c r="D331" s="17"/>
      <c r="E331" s="17"/>
      <c r="F331" s="15"/>
      <c r="G331" s="18" t="str">
        <f>IFERROR(VLOOKUP(F331,Lookups!$D$2:$E$20,2,FALSE),"")</f>
        <v/>
      </c>
      <c r="H331" s="15"/>
      <c r="I331" s="15"/>
      <c r="J331" s="15"/>
      <c r="K331" s="15"/>
      <c r="L331" s="17"/>
      <c r="M331" s="17"/>
      <c r="N331" s="18" t="str">
        <f t="shared" si="10"/>
        <v/>
      </c>
      <c r="O331" s="15"/>
      <c r="P331" s="15"/>
      <c r="Q331" s="17"/>
      <c r="R331" s="15"/>
      <c r="S331" s="15"/>
      <c r="T331" s="15"/>
      <c r="U331" s="15"/>
      <c r="V331" s="15"/>
      <c r="W331" s="15"/>
      <c r="X331" s="18" t="str">
        <f>IFERROR(VLOOKUP(W331,Lookups!$G$2:$H$83,2,FALSE),"")</f>
        <v/>
      </c>
      <c r="Y331" s="15"/>
      <c r="Z331" s="15"/>
      <c r="AA331" s="15"/>
      <c r="AB331" s="15"/>
      <c r="AC331" s="15"/>
      <c r="AD331" s="15"/>
      <c r="AE331" s="15"/>
      <c r="AF331" s="18" t="str">
        <f t="shared" si="11"/>
        <v/>
      </c>
      <c r="AG331" s="15"/>
      <c r="AH331" s="15"/>
      <c r="AI331" s="15"/>
      <c r="AJ331" s="62" t="str">
        <f>IFERROR(VLOOKUP(AI331,Lookups!$W$3:$X$24,2,FALSE),"")</f>
        <v/>
      </c>
      <c r="AK331" s="15"/>
      <c r="AL331" s="15"/>
      <c r="AM331" s="17"/>
      <c r="AN331" s="17"/>
    </row>
    <row r="332" spans="1:40" x14ac:dyDescent="0.3">
      <c r="A332" s="15"/>
      <c r="B332" s="15"/>
      <c r="C332" s="15"/>
      <c r="D332" s="17"/>
      <c r="E332" s="17"/>
      <c r="F332" s="15"/>
      <c r="G332" s="18" t="str">
        <f>IFERROR(VLOOKUP(F332,Lookups!$D$2:$E$20,2,FALSE),"")</f>
        <v/>
      </c>
      <c r="H332" s="15"/>
      <c r="I332" s="15"/>
      <c r="J332" s="15"/>
      <c r="K332" s="15"/>
      <c r="L332" s="17"/>
      <c r="M332" s="17"/>
      <c r="N332" s="18" t="str">
        <f t="shared" si="10"/>
        <v/>
      </c>
      <c r="O332" s="15"/>
      <c r="P332" s="15"/>
      <c r="Q332" s="17"/>
      <c r="R332" s="15"/>
      <c r="S332" s="15"/>
      <c r="T332" s="15"/>
      <c r="U332" s="15"/>
      <c r="V332" s="15"/>
      <c r="W332" s="15"/>
      <c r="X332" s="18" t="str">
        <f>IFERROR(VLOOKUP(W332,Lookups!$G$2:$H$83,2,FALSE),"")</f>
        <v/>
      </c>
      <c r="Y332" s="15"/>
      <c r="Z332" s="15"/>
      <c r="AA332" s="15"/>
      <c r="AB332" s="15"/>
      <c r="AC332" s="15"/>
      <c r="AD332" s="15"/>
      <c r="AE332" s="15"/>
      <c r="AF332" s="18" t="str">
        <f t="shared" si="11"/>
        <v/>
      </c>
      <c r="AG332" s="15"/>
      <c r="AH332" s="15"/>
      <c r="AI332" s="15"/>
      <c r="AJ332" s="62" t="str">
        <f>IFERROR(VLOOKUP(AI332,Lookups!$W$3:$X$24,2,FALSE),"")</f>
        <v/>
      </c>
      <c r="AK332" s="15"/>
      <c r="AL332" s="15"/>
      <c r="AM332" s="17"/>
      <c r="AN332" s="17"/>
    </row>
    <row r="333" spans="1:40" x14ac:dyDescent="0.3">
      <c r="A333" s="15"/>
      <c r="B333" s="15"/>
      <c r="C333" s="15"/>
      <c r="D333" s="17"/>
      <c r="E333" s="17"/>
      <c r="F333" s="15"/>
      <c r="G333" s="18" t="str">
        <f>IFERROR(VLOOKUP(F333,Lookups!$D$2:$E$20,2,FALSE),"")</f>
        <v/>
      </c>
      <c r="H333" s="15"/>
      <c r="I333" s="15"/>
      <c r="J333" s="15"/>
      <c r="K333" s="15"/>
      <c r="L333" s="17"/>
      <c r="M333" s="17"/>
      <c r="N333" s="18" t="str">
        <f t="shared" si="10"/>
        <v/>
      </c>
      <c r="O333" s="15"/>
      <c r="P333" s="15"/>
      <c r="Q333" s="17"/>
      <c r="R333" s="15"/>
      <c r="S333" s="15"/>
      <c r="T333" s="15"/>
      <c r="U333" s="15"/>
      <c r="V333" s="15"/>
      <c r="W333" s="15"/>
      <c r="X333" s="18" t="str">
        <f>IFERROR(VLOOKUP(W333,Lookups!$G$2:$H$83,2,FALSE),"")</f>
        <v/>
      </c>
      <c r="Y333" s="15"/>
      <c r="Z333" s="15"/>
      <c r="AA333" s="15"/>
      <c r="AB333" s="15"/>
      <c r="AC333" s="15"/>
      <c r="AD333" s="15"/>
      <c r="AE333" s="15"/>
      <c r="AF333" s="18" t="str">
        <f t="shared" si="11"/>
        <v/>
      </c>
      <c r="AG333" s="15"/>
      <c r="AH333" s="15"/>
      <c r="AI333" s="15"/>
      <c r="AJ333" s="62" t="str">
        <f>IFERROR(VLOOKUP(AI333,Lookups!$W$3:$X$24,2,FALSE),"")</f>
        <v/>
      </c>
      <c r="AK333" s="15"/>
      <c r="AL333" s="15"/>
      <c r="AM333" s="17"/>
      <c r="AN333" s="17"/>
    </row>
    <row r="334" spans="1:40" x14ac:dyDescent="0.3">
      <c r="A334" s="15"/>
      <c r="B334" s="15"/>
      <c r="C334" s="15"/>
      <c r="D334" s="17"/>
      <c r="E334" s="17"/>
      <c r="F334" s="15"/>
      <c r="G334" s="18" t="str">
        <f>IFERROR(VLOOKUP(F334,Lookups!$D$2:$E$20,2,FALSE),"")</f>
        <v/>
      </c>
      <c r="H334" s="15"/>
      <c r="I334" s="15"/>
      <c r="J334" s="15"/>
      <c r="K334" s="15"/>
      <c r="L334" s="17"/>
      <c r="M334" s="17"/>
      <c r="N334" s="18" t="str">
        <f t="shared" si="10"/>
        <v/>
      </c>
      <c r="O334" s="15"/>
      <c r="P334" s="15"/>
      <c r="Q334" s="17"/>
      <c r="R334" s="15"/>
      <c r="S334" s="15"/>
      <c r="T334" s="15"/>
      <c r="U334" s="15"/>
      <c r="V334" s="15"/>
      <c r="W334" s="15"/>
      <c r="X334" s="18" t="str">
        <f>IFERROR(VLOOKUP(W334,Lookups!$G$2:$H$83,2,FALSE),"")</f>
        <v/>
      </c>
      <c r="Y334" s="15"/>
      <c r="Z334" s="15"/>
      <c r="AA334" s="15"/>
      <c r="AB334" s="15"/>
      <c r="AC334" s="15"/>
      <c r="AD334" s="15"/>
      <c r="AE334" s="15"/>
      <c r="AF334" s="18" t="str">
        <f t="shared" si="11"/>
        <v/>
      </c>
      <c r="AG334" s="15"/>
      <c r="AH334" s="15"/>
      <c r="AI334" s="15"/>
      <c r="AJ334" s="62" t="str">
        <f>IFERROR(VLOOKUP(AI334,Lookups!$W$3:$X$24,2,FALSE),"")</f>
        <v/>
      </c>
      <c r="AK334" s="15"/>
      <c r="AL334" s="15"/>
      <c r="AM334" s="17"/>
      <c r="AN334" s="17"/>
    </row>
    <row r="335" spans="1:40" x14ac:dyDescent="0.3">
      <c r="A335" s="15"/>
      <c r="B335" s="15"/>
      <c r="C335" s="15"/>
      <c r="D335" s="17"/>
      <c r="E335" s="17"/>
      <c r="F335" s="15"/>
      <c r="G335" s="18" t="str">
        <f>IFERROR(VLOOKUP(F335,Lookups!$D$2:$E$20,2,FALSE),"")</f>
        <v/>
      </c>
      <c r="H335" s="15"/>
      <c r="I335" s="15"/>
      <c r="J335" s="15"/>
      <c r="K335" s="15"/>
      <c r="L335" s="17"/>
      <c r="M335" s="17"/>
      <c r="N335" s="18" t="str">
        <f t="shared" si="10"/>
        <v/>
      </c>
      <c r="O335" s="15"/>
      <c r="P335" s="15"/>
      <c r="Q335" s="17"/>
      <c r="R335" s="15"/>
      <c r="S335" s="15"/>
      <c r="T335" s="15"/>
      <c r="U335" s="15"/>
      <c r="V335" s="15"/>
      <c r="W335" s="15"/>
      <c r="X335" s="18" t="str">
        <f>IFERROR(VLOOKUP(W335,Lookups!$G$2:$H$83,2,FALSE),"")</f>
        <v/>
      </c>
      <c r="Y335" s="15"/>
      <c r="Z335" s="15"/>
      <c r="AA335" s="15"/>
      <c r="AB335" s="15"/>
      <c r="AC335" s="15"/>
      <c r="AD335" s="15"/>
      <c r="AE335" s="15"/>
      <c r="AF335" s="18" t="str">
        <f t="shared" si="11"/>
        <v/>
      </c>
      <c r="AG335" s="15"/>
      <c r="AH335" s="15"/>
      <c r="AI335" s="15"/>
      <c r="AJ335" s="62" t="str">
        <f>IFERROR(VLOOKUP(AI335,Lookups!$W$3:$X$24,2,FALSE),"")</f>
        <v/>
      </c>
      <c r="AK335" s="15"/>
      <c r="AL335" s="15"/>
      <c r="AM335" s="17"/>
      <c r="AN335" s="17"/>
    </row>
    <row r="336" spans="1:40" x14ac:dyDescent="0.3">
      <c r="A336" s="15"/>
      <c r="B336" s="15"/>
      <c r="C336" s="15"/>
      <c r="D336" s="17"/>
      <c r="E336" s="17"/>
      <c r="F336" s="15"/>
      <c r="G336" s="18" t="str">
        <f>IFERROR(VLOOKUP(F336,Lookups!$D$2:$E$20,2,FALSE),"")</f>
        <v/>
      </c>
      <c r="H336" s="15"/>
      <c r="I336" s="15"/>
      <c r="J336" s="15"/>
      <c r="K336" s="15"/>
      <c r="L336" s="17"/>
      <c r="M336" s="17"/>
      <c r="N336" s="18" t="str">
        <f t="shared" si="10"/>
        <v/>
      </c>
      <c r="O336" s="15"/>
      <c r="P336" s="15"/>
      <c r="Q336" s="17"/>
      <c r="R336" s="15"/>
      <c r="S336" s="15"/>
      <c r="T336" s="15"/>
      <c r="U336" s="15"/>
      <c r="V336" s="15"/>
      <c r="W336" s="15"/>
      <c r="X336" s="18" t="str">
        <f>IFERROR(VLOOKUP(W336,Lookups!$G$2:$H$83,2,FALSE),"")</f>
        <v/>
      </c>
      <c r="Y336" s="15"/>
      <c r="Z336" s="15"/>
      <c r="AA336" s="15"/>
      <c r="AB336" s="15"/>
      <c r="AC336" s="15"/>
      <c r="AD336" s="15"/>
      <c r="AE336" s="15"/>
      <c r="AF336" s="18" t="str">
        <f t="shared" si="11"/>
        <v/>
      </c>
      <c r="AG336" s="15"/>
      <c r="AH336" s="15"/>
      <c r="AI336" s="15"/>
      <c r="AJ336" s="62" t="str">
        <f>IFERROR(VLOOKUP(AI336,Lookups!$W$3:$X$24,2,FALSE),"")</f>
        <v/>
      </c>
      <c r="AK336" s="15"/>
      <c r="AL336" s="15"/>
      <c r="AM336" s="17"/>
      <c r="AN336" s="17"/>
    </row>
    <row r="337" spans="1:40" x14ac:dyDescent="0.3">
      <c r="A337" s="15"/>
      <c r="B337" s="15"/>
      <c r="C337" s="15"/>
      <c r="D337" s="17"/>
      <c r="E337" s="17"/>
      <c r="F337" s="15"/>
      <c r="G337" s="18" t="str">
        <f>IFERROR(VLOOKUP(F337,Lookups!$D$2:$E$20,2,FALSE),"")</f>
        <v/>
      </c>
      <c r="H337" s="15"/>
      <c r="I337" s="15"/>
      <c r="J337" s="15"/>
      <c r="K337" s="15"/>
      <c r="L337" s="17"/>
      <c r="M337" s="17"/>
      <c r="N337" s="18" t="str">
        <f t="shared" si="10"/>
        <v/>
      </c>
      <c r="O337" s="15"/>
      <c r="P337" s="15"/>
      <c r="Q337" s="17"/>
      <c r="R337" s="15"/>
      <c r="S337" s="15"/>
      <c r="T337" s="15"/>
      <c r="U337" s="15"/>
      <c r="V337" s="15"/>
      <c r="W337" s="15"/>
      <c r="X337" s="18" t="str">
        <f>IFERROR(VLOOKUP(W337,Lookups!$G$2:$H$83,2,FALSE),"")</f>
        <v/>
      </c>
      <c r="Y337" s="15"/>
      <c r="Z337" s="15"/>
      <c r="AA337" s="15"/>
      <c r="AB337" s="15"/>
      <c r="AC337" s="15"/>
      <c r="AD337" s="15"/>
      <c r="AE337" s="15"/>
      <c r="AF337" s="18" t="str">
        <f t="shared" si="11"/>
        <v/>
      </c>
      <c r="AG337" s="15"/>
      <c r="AH337" s="15"/>
      <c r="AI337" s="15"/>
      <c r="AJ337" s="62" t="str">
        <f>IFERROR(VLOOKUP(AI337,Lookups!$W$3:$X$24,2,FALSE),"")</f>
        <v/>
      </c>
      <c r="AK337" s="15"/>
      <c r="AL337" s="15"/>
      <c r="AM337" s="17"/>
      <c r="AN337" s="17"/>
    </row>
    <row r="338" spans="1:40" x14ac:dyDescent="0.3">
      <c r="A338" s="15"/>
      <c r="B338" s="15"/>
      <c r="C338" s="15"/>
      <c r="D338" s="17"/>
      <c r="E338" s="17"/>
      <c r="F338" s="15"/>
      <c r="G338" s="18" t="str">
        <f>IFERROR(VLOOKUP(F338,Lookups!$D$2:$E$20,2,FALSE),"")</f>
        <v/>
      </c>
      <c r="H338" s="15"/>
      <c r="I338" s="15"/>
      <c r="J338" s="15"/>
      <c r="K338" s="15"/>
      <c r="L338" s="17"/>
      <c r="M338" s="17"/>
      <c r="N338" s="18" t="str">
        <f t="shared" si="10"/>
        <v/>
      </c>
      <c r="O338" s="15"/>
      <c r="P338" s="15"/>
      <c r="Q338" s="17"/>
      <c r="R338" s="15"/>
      <c r="S338" s="15"/>
      <c r="T338" s="15"/>
      <c r="U338" s="15"/>
      <c r="V338" s="15"/>
      <c r="W338" s="15"/>
      <c r="X338" s="18" t="str">
        <f>IFERROR(VLOOKUP(W338,Lookups!$G$2:$H$83,2,FALSE),"")</f>
        <v/>
      </c>
      <c r="Y338" s="15"/>
      <c r="Z338" s="15"/>
      <c r="AA338" s="15"/>
      <c r="AB338" s="15"/>
      <c r="AC338" s="15"/>
      <c r="AD338" s="15"/>
      <c r="AE338" s="15"/>
      <c r="AF338" s="18" t="str">
        <f t="shared" si="11"/>
        <v/>
      </c>
      <c r="AG338" s="15"/>
      <c r="AH338" s="15"/>
      <c r="AI338" s="15"/>
      <c r="AJ338" s="62" t="str">
        <f>IFERROR(VLOOKUP(AI338,Lookups!$W$3:$X$24,2,FALSE),"")</f>
        <v/>
      </c>
      <c r="AK338" s="15"/>
      <c r="AL338" s="15"/>
      <c r="AM338" s="17"/>
      <c r="AN338" s="17"/>
    </row>
    <row r="339" spans="1:40" x14ac:dyDescent="0.3">
      <c r="A339" s="15"/>
      <c r="B339" s="15"/>
      <c r="C339" s="15"/>
      <c r="D339" s="17"/>
      <c r="E339" s="17"/>
      <c r="F339" s="15"/>
      <c r="G339" s="18" t="str">
        <f>IFERROR(VLOOKUP(F339,Lookups!$D$2:$E$20,2,FALSE),"")</f>
        <v/>
      </c>
      <c r="H339" s="15"/>
      <c r="I339" s="15"/>
      <c r="J339" s="15"/>
      <c r="K339" s="15"/>
      <c r="L339" s="17"/>
      <c r="M339" s="17"/>
      <c r="N339" s="18" t="str">
        <f t="shared" si="10"/>
        <v/>
      </c>
      <c r="O339" s="15"/>
      <c r="P339" s="15"/>
      <c r="Q339" s="17"/>
      <c r="R339" s="15"/>
      <c r="S339" s="15"/>
      <c r="T339" s="15"/>
      <c r="U339" s="15"/>
      <c r="V339" s="15"/>
      <c r="W339" s="15"/>
      <c r="X339" s="18" t="str">
        <f>IFERROR(VLOOKUP(W339,Lookups!$G$2:$H$83,2,FALSE),"")</f>
        <v/>
      </c>
      <c r="Y339" s="15"/>
      <c r="Z339" s="15"/>
      <c r="AA339" s="15"/>
      <c r="AB339" s="15"/>
      <c r="AC339" s="15"/>
      <c r="AD339" s="15"/>
      <c r="AE339" s="15"/>
      <c r="AF339" s="18" t="str">
        <f t="shared" si="11"/>
        <v/>
      </c>
      <c r="AG339" s="15"/>
      <c r="AH339" s="15"/>
      <c r="AI339" s="15"/>
      <c r="AJ339" s="62" t="str">
        <f>IFERROR(VLOOKUP(AI339,Lookups!$W$3:$X$24,2,FALSE),"")</f>
        <v/>
      </c>
      <c r="AK339" s="15"/>
      <c r="AL339" s="15"/>
      <c r="AM339" s="17"/>
      <c r="AN339" s="17"/>
    </row>
    <row r="340" spans="1:40" x14ac:dyDescent="0.3">
      <c r="A340" s="15"/>
      <c r="B340" s="15"/>
      <c r="C340" s="15"/>
      <c r="D340" s="17"/>
      <c r="E340" s="17"/>
      <c r="F340" s="15"/>
      <c r="G340" s="18" t="str">
        <f>IFERROR(VLOOKUP(F340,Lookups!$D$2:$E$20,2,FALSE),"")</f>
        <v/>
      </c>
      <c r="H340" s="15"/>
      <c r="I340" s="15"/>
      <c r="J340" s="15"/>
      <c r="K340" s="15"/>
      <c r="L340" s="17"/>
      <c r="M340" s="17"/>
      <c r="N340" s="18" t="str">
        <f t="shared" si="10"/>
        <v/>
      </c>
      <c r="O340" s="15"/>
      <c r="P340" s="15"/>
      <c r="Q340" s="17"/>
      <c r="R340" s="15"/>
      <c r="S340" s="15"/>
      <c r="T340" s="15"/>
      <c r="U340" s="15"/>
      <c r="V340" s="15"/>
      <c r="W340" s="15"/>
      <c r="X340" s="18" t="str">
        <f>IFERROR(VLOOKUP(W340,Lookups!$G$2:$H$83,2,FALSE),"")</f>
        <v/>
      </c>
      <c r="Y340" s="15"/>
      <c r="Z340" s="15"/>
      <c r="AA340" s="15"/>
      <c r="AB340" s="15"/>
      <c r="AC340" s="15"/>
      <c r="AD340" s="15"/>
      <c r="AE340" s="15"/>
      <c r="AF340" s="18" t="str">
        <f t="shared" si="11"/>
        <v/>
      </c>
      <c r="AG340" s="15"/>
      <c r="AH340" s="15"/>
      <c r="AI340" s="15"/>
      <c r="AJ340" s="62" t="str">
        <f>IFERROR(VLOOKUP(AI340,Lookups!$W$3:$X$24,2,FALSE),"")</f>
        <v/>
      </c>
      <c r="AK340" s="15"/>
      <c r="AL340" s="15"/>
      <c r="AM340" s="17"/>
      <c r="AN340" s="17"/>
    </row>
    <row r="341" spans="1:40" x14ac:dyDescent="0.3">
      <c r="A341" s="15"/>
      <c r="B341" s="15"/>
      <c r="C341" s="15"/>
      <c r="D341" s="17"/>
      <c r="E341" s="17"/>
      <c r="F341" s="15"/>
      <c r="G341" s="18" t="str">
        <f>IFERROR(VLOOKUP(F341,Lookups!$D$2:$E$20,2,FALSE),"")</f>
        <v/>
      </c>
      <c r="H341" s="15"/>
      <c r="I341" s="15"/>
      <c r="J341" s="15"/>
      <c r="K341" s="15"/>
      <c r="L341" s="17"/>
      <c r="M341" s="17"/>
      <c r="N341" s="18" t="str">
        <f t="shared" si="10"/>
        <v/>
      </c>
      <c r="O341" s="15"/>
      <c r="P341" s="15"/>
      <c r="Q341" s="17"/>
      <c r="R341" s="15"/>
      <c r="S341" s="15"/>
      <c r="T341" s="15"/>
      <c r="U341" s="15"/>
      <c r="V341" s="15"/>
      <c r="W341" s="15"/>
      <c r="X341" s="18" t="str">
        <f>IFERROR(VLOOKUP(W341,Lookups!$G$2:$H$83,2,FALSE),"")</f>
        <v/>
      </c>
      <c r="Y341" s="15"/>
      <c r="Z341" s="15"/>
      <c r="AA341" s="15"/>
      <c r="AB341" s="15"/>
      <c r="AC341" s="15"/>
      <c r="AD341" s="15"/>
      <c r="AE341" s="15"/>
      <c r="AF341" s="18" t="str">
        <f t="shared" si="11"/>
        <v/>
      </c>
      <c r="AG341" s="15"/>
      <c r="AH341" s="15"/>
      <c r="AI341" s="15"/>
      <c r="AJ341" s="62" t="str">
        <f>IFERROR(VLOOKUP(AI341,Lookups!$W$3:$X$24,2,FALSE),"")</f>
        <v/>
      </c>
      <c r="AK341" s="15"/>
      <c r="AL341" s="15"/>
      <c r="AM341" s="17"/>
      <c r="AN341" s="17"/>
    </row>
    <row r="342" spans="1:40" x14ac:dyDescent="0.3">
      <c r="A342" s="15"/>
      <c r="B342" s="15"/>
      <c r="C342" s="15"/>
      <c r="D342" s="17"/>
      <c r="E342" s="17"/>
      <c r="F342" s="15"/>
      <c r="G342" s="18" t="str">
        <f>IFERROR(VLOOKUP(F342,Lookups!$D$2:$E$20,2,FALSE),"")</f>
        <v/>
      </c>
      <c r="H342" s="15"/>
      <c r="I342" s="15"/>
      <c r="J342" s="15"/>
      <c r="K342" s="15"/>
      <c r="L342" s="17"/>
      <c r="M342" s="17"/>
      <c r="N342" s="18" t="str">
        <f t="shared" si="10"/>
        <v/>
      </c>
      <c r="O342" s="15"/>
      <c r="P342" s="15"/>
      <c r="Q342" s="17"/>
      <c r="R342" s="15"/>
      <c r="S342" s="15"/>
      <c r="T342" s="15"/>
      <c r="U342" s="15"/>
      <c r="V342" s="15"/>
      <c r="W342" s="15"/>
      <c r="X342" s="18" t="str">
        <f>IFERROR(VLOOKUP(W342,Lookups!$G$2:$H$83,2,FALSE),"")</f>
        <v/>
      </c>
      <c r="Y342" s="15"/>
      <c r="Z342" s="15"/>
      <c r="AA342" s="15"/>
      <c r="AB342" s="15"/>
      <c r="AC342" s="15"/>
      <c r="AD342" s="15"/>
      <c r="AE342" s="15"/>
      <c r="AF342" s="18" t="str">
        <f t="shared" si="11"/>
        <v/>
      </c>
      <c r="AG342" s="15"/>
      <c r="AH342" s="15"/>
      <c r="AI342" s="15"/>
      <c r="AJ342" s="62" t="str">
        <f>IFERROR(VLOOKUP(AI342,Lookups!$W$3:$X$24,2,FALSE),"")</f>
        <v/>
      </c>
      <c r="AK342" s="15"/>
      <c r="AL342" s="15"/>
      <c r="AM342" s="17"/>
      <c r="AN342" s="17"/>
    </row>
    <row r="343" spans="1:40" x14ac:dyDescent="0.3">
      <c r="A343" s="15"/>
      <c r="B343" s="15"/>
      <c r="C343" s="15"/>
      <c r="D343" s="17"/>
      <c r="E343" s="17"/>
      <c r="F343" s="15"/>
      <c r="G343" s="18" t="str">
        <f>IFERROR(VLOOKUP(F343,Lookups!$D$2:$E$20,2,FALSE),"")</f>
        <v/>
      </c>
      <c r="H343" s="15"/>
      <c r="I343" s="15"/>
      <c r="J343" s="15"/>
      <c r="K343" s="15"/>
      <c r="L343" s="17"/>
      <c r="M343" s="17"/>
      <c r="N343" s="18" t="str">
        <f t="shared" si="10"/>
        <v/>
      </c>
      <c r="O343" s="15"/>
      <c r="P343" s="15"/>
      <c r="Q343" s="17"/>
      <c r="R343" s="15"/>
      <c r="S343" s="15"/>
      <c r="T343" s="15"/>
      <c r="U343" s="15"/>
      <c r="V343" s="15"/>
      <c r="W343" s="15"/>
      <c r="X343" s="18" t="str">
        <f>IFERROR(VLOOKUP(W343,Lookups!$G$2:$H$83,2,FALSE),"")</f>
        <v/>
      </c>
      <c r="Y343" s="15"/>
      <c r="Z343" s="15"/>
      <c r="AA343" s="15"/>
      <c r="AB343" s="15"/>
      <c r="AC343" s="15"/>
      <c r="AD343" s="15"/>
      <c r="AE343" s="15"/>
      <c r="AF343" s="18" t="str">
        <f t="shared" si="11"/>
        <v/>
      </c>
      <c r="AG343" s="15"/>
      <c r="AH343" s="15"/>
      <c r="AI343" s="15"/>
      <c r="AJ343" s="62" t="str">
        <f>IFERROR(VLOOKUP(AI343,Lookups!$W$3:$X$24,2,FALSE),"")</f>
        <v/>
      </c>
      <c r="AK343" s="15"/>
      <c r="AL343" s="15"/>
      <c r="AM343" s="17"/>
      <c r="AN343" s="17"/>
    </row>
    <row r="344" spans="1:40" x14ac:dyDescent="0.3">
      <c r="A344" s="15"/>
      <c r="B344" s="15"/>
      <c r="C344" s="15"/>
      <c r="D344" s="17"/>
      <c r="E344" s="17"/>
      <c r="F344" s="15"/>
      <c r="G344" s="18" t="str">
        <f>IFERROR(VLOOKUP(F344,Lookups!$D$2:$E$20,2,FALSE),"")</f>
        <v/>
      </c>
      <c r="H344" s="15"/>
      <c r="I344" s="15"/>
      <c r="J344" s="15"/>
      <c r="K344" s="15"/>
      <c r="L344" s="17"/>
      <c r="M344" s="17"/>
      <c r="N344" s="18" t="str">
        <f t="shared" si="10"/>
        <v/>
      </c>
      <c r="O344" s="15"/>
      <c r="P344" s="15"/>
      <c r="Q344" s="17"/>
      <c r="R344" s="15"/>
      <c r="S344" s="15"/>
      <c r="T344" s="15"/>
      <c r="U344" s="15"/>
      <c r="V344" s="15"/>
      <c r="W344" s="15"/>
      <c r="X344" s="18" t="str">
        <f>IFERROR(VLOOKUP(W344,Lookups!$G$2:$H$83,2,FALSE),"")</f>
        <v/>
      </c>
      <c r="Y344" s="15"/>
      <c r="Z344" s="15"/>
      <c r="AA344" s="15"/>
      <c r="AB344" s="15"/>
      <c r="AC344" s="15"/>
      <c r="AD344" s="15"/>
      <c r="AE344" s="15"/>
      <c r="AF344" s="18" t="str">
        <f t="shared" si="11"/>
        <v/>
      </c>
      <c r="AG344" s="15"/>
      <c r="AH344" s="15"/>
      <c r="AI344" s="15"/>
      <c r="AJ344" s="62" t="str">
        <f>IFERROR(VLOOKUP(AI344,Lookups!$W$3:$X$24,2,FALSE),"")</f>
        <v/>
      </c>
      <c r="AK344" s="15"/>
      <c r="AL344" s="15"/>
      <c r="AM344" s="17"/>
      <c r="AN344" s="17"/>
    </row>
    <row r="345" spans="1:40" x14ac:dyDescent="0.3">
      <c r="A345" s="15"/>
      <c r="B345" s="15"/>
      <c r="C345" s="15"/>
      <c r="D345" s="17"/>
      <c r="E345" s="17"/>
      <c r="F345" s="15"/>
      <c r="G345" s="18" t="str">
        <f>IFERROR(VLOOKUP(F345,Lookups!$D$2:$E$20,2,FALSE),"")</f>
        <v/>
      </c>
      <c r="H345" s="15"/>
      <c r="I345" s="15"/>
      <c r="J345" s="15"/>
      <c r="K345" s="15"/>
      <c r="L345" s="17"/>
      <c r="M345" s="17"/>
      <c r="N345" s="18" t="str">
        <f t="shared" si="10"/>
        <v/>
      </c>
      <c r="O345" s="15"/>
      <c r="P345" s="15"/>
      <c r="Q345" s="17"/>
      <c r="R345" s="15"/>
      <c r="S345" s="15"/>
      <c r="T345" s="15"/>
      <c r="U345" s="15"/>
      <c r="V345" s="15"/>
      <c r="W345" s="15"/>
      <c r="X345" s="18" t="str">
        <f>IFERROR(VLOOKUP(W345,Lookups!$G$2:$H$83,2,FALSE),"")</f>
        <v/>
      </c>
      <c r="Y345" s="15"/>
      <c r="Z345" s="15"/>
      <c r="AA345" s="15"/>
      <c r="AB345" s="15"/>
      <c r="AC345" s="15"/>
      <c r="AD345" s="15"/>
      <c r="AE345" s="15"/>
      <c r="AF345" s="18" t="str">
        <f t="shared" si="11"/>
        <v/>
      </c>
      <c r="AG345" s="15"/>
      <c r="AH345" s="15"/>
      <c r="AI345" s="15"/>
      <c r="AJ345" s="62" t="str">
        <f>IFERROR(VLOOKUP(AI345,Lookups!$W$3:$X$24,2,FALSE),"")</f>
        <v/>
      </c>
      <c r="AK345" s="15"/>
      <c r="AL345" s="15"/>
      <c r="AM345" s="17"/>
      <c r="AN345" s="17"/>
    </row>
    <row r="346" spans="1:40" x14ac:dyDescent="0.3">
      <c r="A346" s="15"/>
      <c r="B346" s="15"/>
      <c r="C346" s="15"/>
      <c r="D346" s="17"/>
      <c r="E346" s="17"/>
      <c r="F346" s="15"/>
      <c r="G346" s="18" t="str">
        <f>IFERROR(VLOOKUP(F346,Lookups!$D$2:$E$20,2,FALSE),"")</f>
        <v/>
      </c>
      <c r="H346" s="15"/>
      <c r="I346" s="15"/>
      <c r="J346" s="15"/>
      <c r="K346" s="15"/>
      <c r="L346" s="17"/>
      <c r="M346" s="17"/>
      <c r="N346" s="18" t="str">
        <f t="shared" si="10"/>
        <v/>
      </c>
      <c r="O346" s="15"/>
      <c r="P346" s="15"/>
      <c r="Q346" s="17"/>
      <c r="R346" s="15"/>
      <c r="S346" s="15"/>
      <c r="T346" s="15"/>
      <c r="U346" s="15"/>
      <c r="V346" s="15"/>
      <c r="W346" s="15"/>
      <c r="X346" s="18" t="str">
        <f>IFERROR(VLOOKUP(W346,Lookups!$G$2:$H$83,2,FALSE),"")</f>
        <v/>
      </c>
      <c r="Y346" s="15"/>
      <c r="Z346" s="15"/>
      <c r="AA346" s="15"/>
      <c r="AB346" s="15"/>
      <c r="AC346" s="15"/>
      <c r="AD346" s="15"/>
      <c r="AE346" s="15"/>
      <c r="AF346" s="18" t="str">
        <f t="shared" si="11"/>
        <v/>
      </c>
      <c r="AG346" s="15"/>
      <c r="AH346" s="15"/>
      <c r="AI346" s="15"/>
      <c r="AJ346" s="62" t="str">
        <f>IFERROR(VLOOKUP(AI346,Lookups!$W$3:$X$24,2,FALSE),"")</f>
        <v/>
      </c>
      <c r="AK346" s="15"/>
      <c r="AL346" s="15"/>
      <c r="AM346" s="17"/>
      <c r="AN346" s="17"/>
    </row>
    <row r="347" spans="1:40" x14ac:dyDescent="0.3">
      <c r="A347" s="15"/>
      <c r="B347" s="15"/>
      <c r="C347" s="15"/>
      <c r="D347" s="17"/>
      <c r="E347" s="17"/>
      <c r="F347" s="15"/>
      <c r="G347" s="18" t="str">
        <f>IFERROR(VLOOKUP(F347,Lookups!$D$2:$E$20,2,FALSE),"")</f>
        <v/>
      </c>
      <c r="H347" s="15"/>
      <c r="I347" s="15"/>
      <c r="J347" s="15"/>
      <c r="K347" s="15"/>
      <c r="L347" s="17"/>
      <c r="M347" s="17"/>
      <c r="N347" s="18" t="str">
        <f t="shared" si="10"/>
        <v/>
      </c>
      <c r="O347" s="15"/>
      <c r="P347" s="15"/>
      <c r="Q347" s="17"/>
      <c r="R347" s="15"/>
      <c r="S347" s="15"/>
      <c r="T347" s="15"/>
      <c r="U347" s="15"/>
      <c r="V347" s="15"/>
      <c r="W347" s="15"/>
      <c r="X347" s="18" t="str">
        <f>IFERROR(VLOOKUP(W347,Lookups!$G$2:$H$83,2,FALSE),"")</f>
        <v/>
      </c>
      <c r="Y347" s="15"/>
      <c r="Z347" s="15"/>
      <c r="AA347" s="15"/>
      <c r="AB347" s="15"/>
      <c r="AC347" s="15"/>
      <c r="AD347" s="15"/>
      <c r="AE347" s="15"/>
      <c r="AF347" s="18" t="str">
        <f t="shared" si="11"/>
        <v/>
      </c>
      <c r="AG347" s="15"/>
      <c r="AH347" s="15"/>
      <c r="AI347" s="15"/>
      <c r="AJ347" s="62" t="str">
        <f>IFERROR(VLOOKUP(AI347,Lookups!$W$3:$X$24,2,FALSE),"")</f>
        <v/>
      </c>
      <c r="AK347" s="15"/>
      <c r="AL347" s="15"/>
      <c r="AM347" s="17"/>
      <c r="AN347" s="17"/>
    </row>
    <row r="348" spans="1:40" x14ac:dyDescent="0.3">
      <c r="A348" s="15"/>
      <c r="B348" s="15"/>
      <c r="C348" s="15"/>
      <c r="D348" s="17"/>
      <c r="E348" s="17"/>
      <c r="F348" s="15"/>
      <c r="G348" s="18" t="str">
        <f>IFERROR(VLOOKUP(F348,Lookups!$D$2:$E$20,2,FALSE),"")</f>
        <v/>
      </c>
      <c r="H348" s="15"/>
      <c r="I348" s="15"/>
      <c r="J348" s="15"/>
      <c r="K348" s="15"/>
      <c r="L348" s="17"/>
      <c r="M348" s="17"/>
      <c r="N348" s="18" t="str">
        <f t="shared" si="10"/>
        <v/>
      </c>
      <c r="O348" s="15"/>
      <c r="P348" s="15"/>
      <c r="Q348" s="17"/>
      <c r="R348" s="15"/>
      <c r="S348" s="15"/>
      <c r="T348" s="15"/>
      <c r="U348" s="15"/>
      <c r="V348" s="15"/>
      <c r="W348" s="15"/>
      <c r="X348" s="18" t="str">
        <f>IFERROR(VLOOKUP(W348,Lookups!$G$2:$H$83,2,FALSE),"")</f>
        <v/>
      </c>
      <c r="Y348" s="15"/>
      <c r="Z348" s="15"/>
      <c r="AA348" s="15"/>
      <c r="AB348" s="15"/>
      <c r="AC348" s="15"/>
      <c r="AD348" s="15"/>
      <c r="AE348" s="15"/>
      <c r="AF348" s="18" t="str">
        <f t="shared" si="11"/>
        <v/>
      </c>
      <c r="AG348" s="15"/>
      <c r="AH348" s="15"/>
      <c r="AI348" s="15"/>
      <c r="AJ348" s="62" t="str">
        <f>IFERROR(VLOOKUP(AI348,Lookups!$W$3:$X$24,2,FALSE),"")</f>
        <v/>
      </c>
      <c r="AK348" s="15"/>
      <c r="AL348" s="15"/>
      <c r="AM348" s="17"/>
      <c r="AN348" s="17"/>
    </row>
    <row r="349" spans="1:40" x14ac:dyDescent="0.3">
      <c r="A349" s="15"/>
      <c r="B349" s="15"/>
      <c r="C349" s="15"/>
      <c r="D349" s="17"/>
      <c r="E349" s="17"/>
      <c r="F349" s="15"/>
      <c r="G349" s="18" t="str">
        <f>IFERROR(VLOOKUP(F349,Lookups!$D$2:$E$20,2,FALSE),"")</f>
        <v/>
      </c>
      <c r="H349" s="15"/>
      <c r="I349" s="15"/>
      <c r="J349" s="15"/>
      <c r="K349" s="15"/>
      <c r="L349" s="17"/>
      <c r="M349" s="17"/>
      <c r="N349" s="18" t="str">
        <f t="shared" si="10"/>
        <v/>
      </c>
      <c r="O349" s="15"/>
      <c r="P349" s="15"/>
      <c r="Q349" s="17"/>
      <c r="R349" s="15"/>
      <c r="S349" s="15"/>
      <c r="T349" s="15"/>
      <c r="U349" s="15"/>
      <c r="V349" s="15"/>
      <c r="W349" s="15"/>
      <c r="X349" s="18" t="str">
        <f>IFERROR(VLOOKUP(W349,Lookups!$G$2:$H$83,2,FALSE),"")</f>
        <v/>
      </c>
      <c r="Y349" s="15"/>
      <c r="Z349" s="15"/>
      <c r="AA349" s="15"/>
      <c r="AB349" s="15"/>
      <c r="AC349" s="15"/>
      <c r="AD349" s="15"/>
      <c r="AE349" s="15"/>
      <c r="AF349" s="18" t="str">
        <f t="shared" si="11"/>
        <v/>
      </c>
      <c r="AG349" s="15"/>
      <c r="AH349" s="15"/>
      <c r="AI349" s="15"/>
      <c r="AJ349" s="62" t="str">
        <f>IFERROR(VLOOKUP(AI349,Lookups!$W$3:$X$24,2,FALSE),"")</f>
        <v/>
      </c>
      <c r="AK349" s="15"/>
      <c r="AL349" s="15"/>
      <c r="AM349" s="17"/>
      <c r="AN349" s="17"/>
    </row>
    <row r="350" spans="1:40" x14ac:dyDescent="0.3">
      <c r="A350" s="15"/>
      <c r="B350" s="15"/>
      <c r="C350" s="15"/>
      <c r="D350" s="17"/>
      <c r="E350" s="17"/>
      <c r="F350" s="15"/>
      <c r="G350" s="18" t="str">
        <f>IFERROR(VLOOKUP(F350,Lookups!$D$2:$E$20,2,FALSE),"")</f>
        <v/>
      </c>
      <c r="H350" s="15"/>
      <c r="I350" s="15"/>
      <c r="J350" s="15"/>
      <c r="K350" s="15"/>
      <c r="L350" s="17"/>
      <c r="M350" s="17"/>
      <c r="N350" s="18" t="str">
        <f t="shared" si="10"/>
        <v/>
      </c>
      <c r="O350" s="15"/>
      <c r="P350" s="15"/>
      <c r="Q350" s="17"/>
      <c r="R350" s="15"/>
      <c r="S350" s="15"/>
      <c r="T350" s="15"/>
      <c r="U350" s="15"/>
      <c r="V350" s="15"/>
      <c r="W350" s="15"/>
      <c r="X350" s="18" t="str">
        <f>IFERROR(VLOOKUP(W350,Lookups!$G$2:$H$83,2,FALSE),"")</f>
        <v/>
      </c>
      <c r="Y350" s="15"/>
      <c r="Z350" s="15"/>
      <c r="AA350" s="15"/>
      <c r="AB350" s="15"/>
      <c r="AC350" s="15"/>
      <c r="AD350" s="15"/>
      <c r="AE350" s="15"/>
      <c r="AF350" s="18" t="str">
        <f t="shared" si="11"/>
        <v/>
      </c>
      <c r="AG350" s="15"/>
      <c r="AH350" s="15"/>
      <c r="AI350" s="15"/>
      <c r="AJ350" s="62" t="str">
        <f>IFERROR(VLOOKUP(AI350,Lookups!$W$3:$X$24,2,FALSE),"")</f>
        <v/>
      </c>
      <c r="AK350" s="15"/>
      <c r="AL350" s="15"/>
      <c r="AM350" s="17"/>
      <c r="AN350" s="17"/>
    </row>
    <row r="351" spans="1:40" x14ac:dyDescent="0.3">
      <c r="A351" s="15"/>
      <c r="B351" s="15"/>
      <c r="C351" s="15"/>
      <c r="D351" s="17"/>
      <c r="E351" s="17"/>
      <c r="F351" s="15"/>
      <c r="G351" s="18" t="str">
        <f>IFERROR(VLOOKUP(F351,Lookups!$D$2:$E$20,2,FALSE),"")</f>
        <v/>
      </c>
      <c r="H351" s="15"/>
      <c r="I351" s="15"/>
      <c r="J351" s="15"/>
      <c r="K351" s="15"/>
      <c r="L351" s="17"/>
      <c r="M351" s="17"/>
      <c r="N351" s="18" t="str">
        <f t="shared" si="10"/>
        <v/>
      </c>
      <c r="O351" s="15"/>
      <c r="P351" s="15"/>
      <c r="Q351" s="17"/>
      <c r="R351" s="15"/>
      <c r="S351" s="15"/>
      <c r="T351" s="15"/>
      <c r="U351" s="15"/>
      <c r="V351" s="15"/>
      <c r="W351" s="15"/>
      <c r="X351" s="18" t="str">
        <f>IFERROR(VLOOKUP(W351,Lookups!$G$2:$H$83,2,FALSE),"")</f>
        <v/>
      </c>
      <c r="Y351" s="15"/>
      <c r="Z351" s="15"/>
      <c r="AA351" s="15"/>
      <c r="AB351" s="15"/>
      <c r="AC351" s="15"/>
      <c r="AD351" s="15"/>
      <c r="AE351" s="15"/>
      <c r="AF351" s="18" t="str">
        <f t="shared" si="11"/>
        <v/>
      </c>
      <c r="AG351" s="15"/>
      <c r="AH351" s="15"/>
      <c r="AI351" s="15"/>
      <c r="AJ351" s="62" t="str">
        <f>IFERROR(VLOOKUP(AI351,Lookups!$W$3:$X$24,2,FALSE),"")</f>
        <v/>
      </c>
      <c r="AK351" s="15"/>
      <c r="AL351" s="15"/>
      <c r="AM351" s="17"/>
      <c r="AN351" s="17"/>
    </row>
    <row r="352" spans="1:40" x14ac:dyDescent="0.3">
      <c r="A352" s="15"/>
      <c r="B352" s="15"/>
      <c r="C352" s="15"/>
      <c r="D352" s="17"/>
      <c r="E352" s="17"/>
      <c r="F352" s="15"/>
      <c r="G352" s="18" t="str">
        <f>IFERROR(VLOOKUP(F352,Lookups!$D$2:$E$20,2,FALSE),"")</f>
        <v/>
      </c>
      <c r="H352" s="15"/>
      <c r="I352" s="15"/>
      <c r="J352" s="15"/>
      <c r="K352" s="15"/>
      <c r="L352" s="17"/>
      <c r="M352" s="17"/>
      <c r="N352" s="18" t="str">
        <f t="shared" si="10"/>
        <v/>
      </c>
      <c r="O352" s="15"/>
      <c r="P352" s="15"/>
      <c r="Q352" s="17"/>
      <c r="R352" s="15"/>
      <c r="S352" s="15"/>
      <c r="T352" s="15"/>
      <c r="U352" s="15"/>
      <c r="V352" s="15"/>
      <c r="W352" s="15"/>
      <c r="X352" s="18" t="str">
        <f>IFERROR(VLOOKUP(W352,Lookups!$G$2:$H$83,2,FALSE),"")</f>
        <v/>
      </c>
      <c r="Y352" s="15"/>
      <c r="Z352" s="15"/>
      <c r="AA352" s="15"/>
      <c r="AB352" s="15"/>
      <c r="AC352" s="15"/>
      <c r="AD352" s="15"/>
      <c r="AE352" s="15"/>
      <c r="AF352" s="18" t="str">
        <f t="shared" si="11"/>
        <v/>
      </c>
      <c r="AG352" s="15"/>
      <c r="AH352" s="15"/>
      <c r="AI352" s="15"/>
      <c r="AJ352" s="62" t="str">
        <f>IFERROR(VLOOKUP(AI352,Lookups!$W$3:$X$24,2,FALSE),"")</f>
        <v/>
      </c>
      <c r="AK352" s="15"/>
      <c r="AL352" s="15"/>
      <c r="AM352" s="17"/>
      <c r="AN352" s="17"/>
    </row>
    <row r="353" spans="1:40" x14ac:dyDescent="0.3">
      <c r="A353" s="15"/>
      <c r="B353" s="15"/>
      <c r="C353" s="15"/>
      <c r="D353" s="17"/>
      <c r="E353" s="17"/>
      <c r="F353" s="15"/>
      <c r="G353" s="18" t="str">
        <f>IFERROR(VLOOKUP(F353,Lookups!$D$2:$E$20,2,FALSE),"")</f>
        <v/>
      </c>
      <c r="H353" s="15"/>
      <c r="I353" s="15"/>
      <c r="J353" s="15"/>
      <c r="K353" s="15"/>
      <c r="L353" s="17"/>
      <c r="M353" s="17"/>
      <c r="N353" s="18" t="str">
        <f t="shared" si="10"/>
        <v/>
      </c>
      <c r="O353" s="15"/>
      <c r="P353" s="15"/>
      <c r="Q353" s="17"/>
      <c r="R353" s="15"/>
      <c r="S353" s="15"/>
      <c r="T353" s="15"/>
      <c r="U353" s="15"/>
      <c r="V353" s="15"/>
      <c r="W353" s="15"/>
      <c r="X353" s="18" t="str">
        <f>IFERROR(VLOOKUP(W353,Lookups!$G$2:$H$83,2,FALSE),"")</f>
        <v/>
      </c>
      <c r="Y353" s="15"/>
      <c r="Z353" s="15"/>
      <c r="AA353" s="15"/>
      <c r="AB353" s="15"/>
      <c r="AC353" s="15"/>
      <c r="AD353" s="15"/>
      <c r="AE353" s="15"/>
      <c r="AF353" s="18" t="str">
        <f t="shared" si="11"/>
        <v/>
      </c>
      <c r="AG353" s="15"/>
      <c r="AH353" s="15"/>
      <c r="AI353" s="15"/>
      <c r="AJ353" s="62" t="str">
        <f>IFERROR(VLOOKUP(AI353,Lookups!$W$3:$X$24,2,FALSE),"")</f>
        <v/>
      </c>
      <c r="AK353" s="15"/>
      <c r="AL353" s="15"/>
      <c r="AM353" s="17"/>
      <c r="AN353" s="17"/>
    </row>
    <row r="354" spans="1:40" x14ac:dyDescent="0.3">
      <c r="A354" s="15"/>
      <c r="B354" s="15"/>
      <c r="C354" s="15"/>
      <c r="D354" s="17"/>
      <c r="E354" s="17"/>
      <c r="F354" s="15"/>
      <c r="G354" s="18" t="str">
        <f>IFERROR(VLOOKUP(F354,Lookups!$D$2:$E$20,2,FALSE),"")</f>
        <v/>
      </c>
      <c r="H354" s="15"/>
      <c r="I354" s="15"/>
      <c r="J354" s="15"/>
      <c r="K354" s="15"/>
      <c r="L354" s="17"/>
      <c r="M354" s="17"/>
      <c r="N354" s="18" t="str">
        <f t="shared" si="10"/>
        <v/>
      </c>
      <c r="O354" s="15"/>
      <c r="P354" s="15"/>
      <c r="Q354" s="17"/>
      <c r="R354" s="15"/>
      <c r="S354" s="15"/>
      <c r="T354" s="15"/>
      <c r="U354" s="15"/>
      <c r="V354" s="15"/>
      <c r="W354" s="15"/>
      <c r="X354" s="18" t="str">
        <f>IFERROR(VLOOKUP(W354,Lookups!$G$2:$H$83,2,FALSE),"")</f>
        <v/>
      </c>
      <c r="Y354" s="15"/>
      <c r="Z354" s="15"/>
      <c r="AA354" s="15"/>
      <c r="AB354" s="15"/>
      <c r="AC354" s="15"/>
      <c r="AD354" s="15"/>
      <c r="AE354" s="15"/>
      <c r="AF354" s="18" t="str">
        <f t="shared" si="11"/>
        <v/>
      </c>
      <c r="AG354" s="15"/>
      <c r="AH354" s="15"/>
      <c r="AI354" s="15"/>
      <c r="AJ354" s="62" t="str">
        <f>IFERROR(VLOOKUP(AI354,Lookups!$W$3:$X$24,2,FALSE),"")</f>
        <v/>
      </c>
      <c r="AK354" s="15"/>
      <c r="AL354" s="15"/>
      <c r="AM354" s="17"/>
      <c r="AN354" s="17"/>
    </row>
    <row r="355" spans="1:40" x14ac:dyDescent="0.3">
      <c r="A355" s="15"/>
      <c r="B355" s="15"/>
      <c r="C355" s="15"/>
      <c r="D355" s="17"/>
      <c r="E355" s="17"/>
      <c r="F355" s="15"/>
      <c r="G355" s="18" t="str">
        <f>IFERROR(VLOOKUP(F355,Lookups!$D$2:$E$20,2,FALSE),"")</f>
        <v/>
      </c>
      <c r="H355" s="15"/>
      <c r="I355" s="15"/>
      <c r="J355" s="15"/>
      <c r="K355" s="15"/>
      <c r="L355" s="17"/>
      <c r="M355" s="17"/>
      <c r="N355" s="18" t="str">
        <f t="shared" si="10"/>
        <v/>
      </c>
      <c r="O355" s="15"/>
      <c r="P355" s="15"/>
      <c r="Q355" s="17"/>
      <c r="R355" s="15"/>
      <c r="S355" s="15"/>
      <c r="T355" s="15"/>
      <c r="U355" s="15"/>
      <c r="V355" s="15"/>
      <c r="W355" s="15"/>
      <c r="X355" s="18" t="str">
        <f>IFERROR(VLOOKUP(W355,Lookups!$G$2:$H$83,2,FALSE),"")</f>
        <v/>
      </c>
      <c r="Y355" s="15"/>
      <c r="Z355" s="15"/>
      <c r="AA355" s="15"/>
      <c r="AB355" s="15"/>
      <c r="AC355" s="15"/>
      <c r="AD355" s="15"/>
      <c r="AE355" s="15"/>
      <c r="AF355" s="18" t="str">
        <f t="shared" si="11"/>
        <v/>
      </c>
      <c r="AG355" s="15"/>
      <c r="AH355" s="15"/>
      <c r="AI355" s="15"/>
      <c r="AJ355" s="62" t="str">
        <f>IFERROR(VLOOKUP(AI355,Lookups!$W$3:$X$24,2,FALSE),"")</f>
        <v/>
      </c>
      <c r="AK355" s="15"/>
      <c r="AL355" s="15"/>
      <c r="AM355" s="17"/>
      <c r="AN355" s="17"/>
    </row>
    <row r="356" spans="1:40" x14ac:dyDescent="0.3">
      <c r="A356" s="15"/>
      <c r="B356" s="15"/>
      <c r="C356" s="15"/>
      <c r="D356" s="17"/>
      <c r="E356" s="17"/>
      <c r="F356" s="15"/>
      <c r="G356" s="18" t="str">
        <f>IFERROR(VLOOKUP(F356,Lookups!$D$2:$E$20,2,FALSE),"")</f>
        <v/>
      </c>
      <c r="H356" s="15"/>
      <c r="I356" s="15"/>
      <c r="J356" s="15"/>
      <c r="K356" s="15"/>
      <c r="L356" s="17"/>
      <c r="M356" s="17"/>
      <c r="N356" s="18" t="str">
        <f t="shared" si="10"/>
        <v/>
      </c>
      <c r="O356" s="15"/>
      <c r="P356" s="15"/>
      <c r="Q356" s="17"/>
      <c r="R356" s="15"/>
      <c r="S356" s="15"/>
      <c r="T356" s="15"/>
      <c r="U356" s="15"/>
      <c r="V356" s="15"/>
      <c r="W356" s="15"/>
      <c r="X356" s="18" t="str">
        <f>IFERROR(VLOOKUP(W356,Lookups!$G$2:$H$83,2,FALSE),"")</f>
        <v/>
      </c>
      <c r="Y356" s="15"/>
      <c r="Z356" s="15"/>
      <c r="AA356" s="15"/>
      <c r="AB356" s="15"/>
      <c r="AC356" s="15"/>
      <c r="AD356" s="15"/>
      <c r="AE356" s="15"/>
      <c r="AF356" s="18" t="str">
        <f t="shared" si="11"/>
        <v/>
      </c>
      <c r="AG356" s="15"/>
      <c r="AH356" s="15"/>
      <c r="AI356" s="15"/>
      <c r="AJ356" s="62" t="str">
        <f>IFERROR(VLOOKUP(AI356,Lookups!$W$3:$X$24,2,FALSE),"")</f>
        <v/>
      </c>
      <c r="AK356" s="15"/>
      <c r="AL356" s="15"/>
      <c r="AM356" s="17"/>
      <c r="AN356" s="17"/>
    </row>
    <row r="357" spans="1:40" x14ac:dyDescent="0.3">
      <c r="A357" s="15"/>
      <c r="B357" s="15"/>
      <c r="C357" s="15"/>
      <c r="D357" s="17"/>
      <c r="E357" s="17"/>
      <c r="F357" s="15"/>
      <c r="G357" s="18" t="str">
        <f>IFERROR(VLOOKUP(F357,Lookups!$D$2:$E$20,2,FALSE),"")</f>
        <v/>
      </c>
      <c r="H357" s="15"/>
      <c r="I357" s="15"/>
      <c r="J357" s="15"/>
      <c r="K357" s="15"/>
      <c r="L357" s="17"/>
      <c r="M357" s="17"/>
      <c r="N357" s="18" t="str">
        <f t="shared" si="10"/>
        <v/>
      </c>
      <c r="O357" s="15"/>
      <c r="P357" s="15"/>
      <c r="Q357" s="17"/>
      <c r="R357" s="15"/>
      <c r="S357" s="15"/>
      <c r="T357" s="15"/>
      <c r="U357" s="15"/>
      <c r="V357" s="15"/>
      <c r="W357" s="15"/>
      <c r="X357" s="18" t="str">
        <f>IFERROR(VLOOKUP(W357,Lookups!$G$2:$H$83,2,FALSE),"")</f>
        <v/>
      </c>
      <c r="Y357" s="15"/>
      <c r="Z357" s="15"/>
      <c r="AA357" s="15"/>
      <c r="AB357" s="15"/>
      <c r="AC357" s="15"/>
      <c r="AD357" s="15"/>
      <c r="AE357" s="15"/>
      <c r="AF357" s="18" t="str">
        <f t="shared" si="11"/>
        <v/>
      </c>
      <c r="AG357" s="15"/>
      <c r="AH357" s="15"/>
      <c r="AI357" s="15"/>
      <c r="AJ357" s="62" t="str">
        <f>IFERROR(VLOOKUP(AI357,Lookups!$W$3:$X$24,2,FALSE),"")</f>
        <v/>
      </c>
      <c r="AK357" s="15"/>
      <c r="AL357" s="15"/>
      <c r="AM357" s="17"/>
      <c r="AN357" s="17"/>
    </row>
    <row r="358" spans="1:40" x14ac:dyDescent="0.3">
      <c r="A358" s="15"/>
      <c r="B358" s="15"/>
      <c r="C358" s="15"/>
      <c r="D358" s="17"/>
      <c r="E358" s="17"/>
      <c r="F358" s="15"/>
      <c r="G358" s="18" t="str">
        <f>IFERROR(VLOOKUP(F358,Lookups!$D$2:$E$20,2,FALSE),"")</f>
        <v/>
      </c>
      <c r="H358" s="15"/>
      <c r="I358" s="15"/>
      <c r="J358" s="15"/>
      <c r="K358" s="15"/>
      <c r="L358" s="17"/>
      <c r="M358" s="17"/>
      <c r="N358" s="18" t="str">
        <f t="shared" si="10"/>
        <v/>
      </c>
      <c r="O358" s="15"/>
      <c r="P358" s="15"/>
      <c r="Q358" s="17"/>
      <c r="R358" s="15"/>
      <c r="S358" s="15"/>
      <c r="T358" s="15"/>
      <c r="U358" s="15"/>
      <c r="V358" s="15"/>
      <c r="W358" s="15"/>
      <c r="X358" s="18" t="str">
        <f>IFERROR(VLOOKUP(W358,Lookups!$G$2:$H$83,2,FALSE),"")</f>
        <v/>
      </c>
      <c r="Y358" s="15"/>
      <c r="Z358" s="15"/>
      <c r="AA358" s="15"/>
      <c r="AB358" s="15"/>
      <c r="AC358" s="15"/>
      <c r="AD358" s="15"/>
      <c r="AE358" s="15"/>
      <c r="AF358" s="18" t="str">
        <f t="shared" si="11"/>
        <v/>
      </c>
      <c r="AG358" s="15"/>
      <c r="AH358" s="15"/>
      <c r="AI358" s="15"/>
      <c r="AJ358" s="62" t="str">
        <f>IFERROR(VLOOKUP(AI358,Lookups!$W$3:$X$24,2,FALSE),"")</f>
        <v/>
      </c>
      <c r="AK358" s="15"/>
      <c r="AL358" s="15"/>
      <c r="AM358" s="17"/>
      <c r="AN358" s="17"/>
    </row>
    <row r="359" spans="1:40" x14ac:dyDescent="0.3">
      <c r="A359" s="15"/>
      <c r="B359" s="15"/>
      <c r="C359" s="15"/>
      <c r="D359" s="17"/>
      <c r="E359" s="17"/>
      <c r="F359" s="15"/>
      <c r="G359" s="18" t="str">
        <f>IFERROR(VLOOKUP(F359,Lookups!$D$2:$E$20,2,FALSE),"")</f>
        <v/>
      </c>
      <c r="H359" s="15"/>
      <c r="I359" s="15"/>
      <c r="J359" s="15"/>
      <c r="K359" s="15"/>
      <c r="L359" s="17"/>
      <c r="M359" s="17"/>
      <c r="N359" s="18" t="str">
        <f t="shared" si="10"/>
        <v/>
      </c>
      <c r="O359" s="15"/>
      <c r="P359" s="15"/>
      <c r="Q359" s="17"/>
      <c r="R359" s="15"/>
      <c r="S359" s="15"/>
      <c r="T359" s="15"/>
      <c r="U359" s="15"/>
      <c r="V359" s="15"/>
      <c r="W359" s="15"/>
      <c r="X359" s="18" t="str">
        <f>IFERROR(VLOOKUP(W359,Lookups!$G$2:$H$83,2,FALSE),"")</f>
        <v/>
      </c>
      <c r="Y359" s="15"/>
      <c r="Z359" s="15"/>
      <c r="AA359" s="15"/>
      <c r="AB359" s="15"/>
      <c r="AC359" s="15"/>
      <c r="AD359" s="15"/>
      <c r="AE359" s="15"/>
      <c r="AF359" s="18" t="str">
        <f t="shared" si="11"/>
        <v/>
      </c>
      <c r="AG359" s="15"/>
      <c r="AH359" s="15"/>
      <c r="AI359" s="15"/>
      <c r="AJ359" s="62" t="str">
        <f>IFERROR(VLOOKUP(AI359,Lookups!$W$3:$X$24,2,FALSE),"")</f>
        <v/>
      </c>
      <c r="AK359" s="15"/>
      <c r="AL359" s="15"/>
      <c r="AM359" s="17"/>
      <c r="AN359" s="17"/>
    </row>
    <row r="360" spans="1:40" x14ac:dyDescent="0.3">
      <c r="A360" s="15"/>
      <c r="B360" s="15"/>
      <c r="C360" s="15"/>
      <c r="D360" s="17"/>
      <c r="E360" s="17"/>
      <c r="F360" s="15"/>
      <c r="G360" s="18" t="str">
        <f>IFERROR(VLOOKUP(F360,Lookups!$D$2:$E$20,2,FALSE),"")</f>
        <v/>
      </c>
      <c r="H360" s="15"/>
      <c r="I360" s="15"/>
      <c r="J360" s="15"/>
      <c r="K360" s="15"/>
      <c r="L360" s="17"/>
      <c r="M360" s="17"/>
      <c r="N360" s="18" t="str">
        <f t="shared" si="10"/>
        <v/>
      </c>
      <c r="O360" s="15"/>
      <c r="P360" s="15"/>
      <c r="Q360" s="17"/>
      <c r="R360" s="15"/>
      <c r="S360" s="15"/>
      <c r="T360" s="15"/>
      <c r="U360" s="15"/>
      <c r="V360" s="15"/>
      <c r="W360" s="15"/>
      <c r="X360" s="18" t="str">
        <f>IFERROR(VLOOKUP(W360,Lookups!$G$2:$H$83,2,FALSE),"")</f>
        <v/>
      </c>
      <c r="Y360" s="15"/>
      <c r="Z360" s="15"/>
      <c r="AA360" s="15"/>
      <c r="AB360" s="15"/>
      <c r="AC360" s="15"/>
      <c r="AD360" s="15"/>
      <c r="AE360" s="15"/>
      <c r="AF360" s="18" t="str">
        <f t="shared" si="11"/>
        <v/>
      </c>
      <c r="AG360" s="15"/>
      <c r="AH360" s="15"/>
      <c r="AI360" s="15"/>
      <c r="AJ360" s="62" t="str">
        <f>IFERROR(VLOOKUP(AI360,Lookups!$W$3:$X$24,2,FALSE),"")</f>
        <v/>
      </c>
      <c r="AK360" s="15"/>
      <c r="AL360" s="15"/>
      <c r="AM360" s="17"/>
      <c r="AN360" s="17"/>
    </row>
    <row r="361" spans="1:40" x14ac:dyDescent="0.3">
      <c r="A361" s="15"/>
      <c r="B361" s="15"/>
      <c r="C361" s="15"/>
      <c r="D361" s="17"/>
      <c r="E361" s="17"/>
      <c r="F361" s="15"/>
      <c r="G361" s="18" t="str">
        <f>IFERROR(VLOOKUP(F361,Lookups!$D$2:$E$20,2,FALSE),"")</f>
        <v/>
      </c>
      <c r="H361" s="15"/>
      <c r="I361" s="15"/>
      <c r="J361" s="15"/>
      <c r="K361" s="15"/>
      <c r="L361" s="17"/>
      <c r="M361" s="17"/>
      <c r="N361" s="18" t="str">
        <f t="shared" si="10"/>
        <v/>
      </c>
      <c r="O361" s="15"/>
      <c r="P361" s="15"/>
      <c r="Q361" s="17"/>
      <c r="R361" s="15"/>
      <c r="S361" s="15"/>
      <c r="T361" s="15"/>
      <c r="U361" s="15"/>
      <c r="V361" s="15"/>
      <c r="W361" s="15"/>
      <c r="X361" s="18" t="str">
        <f>IFERROR(VLOOKUP(W361,Lookups!$G$2:$H$83,2,FALSE),"")</f>
        <v/>
      </c>
      <c r="Y361" s="15"/>
      <c r="Z361" s="15"/>
      <c r="AA361" s="15"/>
      <c r="AB361" s="15"/>
      <c r="AC361" s="15"/>
      <c r="AD361" s="15"/>
      <c r="AE361" s="15"/>
      <c r="AF361" s="18" t="str">
        <f t="shared" si="11"/>
        <v/>
      </c>
      <c r="AG361" s="15"/>
      <c r="AH361" s="15"/>
      <c r="AI361" s="15"/>
      <c r="AJ361" s="62" t="str">
        <f>IFERROR(VLOOKUP(AI361,Lookups!$W$3:$X$24,2,FALSE),"")</f>
        <v/>
      </c>
      <c r="AK361" s="15"/>
      <c r="AL361" s="15"/>
      <c r="AM361" s="17"/>
      <c r="AN361" s="17"/>
    </row>
    <row r="362" spans="1:40" x14ac:dyDescent="0.3">
      <c r="A362" s="15"/>
      <c r="B362" s="15"/>
      <c r="C362" s="15"/>
      <c r="D362" s="17"/>
      <c r="E362" s="17"/>
      <c r="F362" s="15"/>
      <c r="G362" s="18" t="str">
        <f>IFERROR(VLOOKUP(F362,Lookups!$D$2:$E$20,2,FALSE),"")</f>
        <v/>
      </c>
      <c r="H362" s="15"/>
      <c r="I362" s="15"/>
      <c r="J362" s="15"/>
      <c r="K362" s="15"/>
      <c r="L362" s="17"/>
      <c r="M362" s="17"/>
      <c r="N362" s="18" t="str">
        <f t="shared" si="10"/>
        <v/>
      </c>
      <c r="O362" s="15"/>
      <c r="P362" s="15"/>
      <c r="Q362" s="17"/>
      <c r="R362" s="15"/>
      <c r="S362" s="15"/>
      <c r="T362" s="15"/>
      <c r="U362" s="15"/>
      <c r="V362" s="15"/>
      <c r="W362" s="15"/>
      <c r="X362" s="18" t="str">
        <f>IFERROR(VLOOKUP(W362,Lookups!$G$2:$H$83,2,FALSE),"")</f>
        <v/>
      </c>
      <c r="Y362" s="15"/>
      <c r="Z362" s="15"/>
      <c r="AA362" s="15"/>
      <c r="AB362" s="15"/>
      <c r="AC362" s="15"/>
      <c r="AD362" s="15"/>
      <c r="AE362" s="15"/>
      <c r="AF362" s="18" t="str">
        <f t="shared" si="11"/>
        <v/>
      </c>
      <c r="AG362" s="15"/>
      <c r="AH362" s="15"/>
      <c r="AI362" s="15"/>
      <c r="AJ362" s="62" t="str">
        <f>IFERROR(VLOOKUP(AI362,Lookups!$W$3:$X$24,2,FALSE),"")</f>
        <v/>
      </c>
      <c r="AK362" s="15"/>
      <c r="AL362" s="15"/>
      <c r="AM362" s="17"/>
      <c r="AN362" s="17"/>
    </row>
    <row r="363" spans="1:40" x14ac:dyDescent="0.3">
      <c r="A363" s="15"/>
      <c r="B363" s="15"/>
      <c r="C363" s="15"/>
      <c r="D363" s="17"/>
      <c r="E363" s="17"/>
      <c r="F363" s="15"/>
      <c r="G363" s="18" t="str">
        <f>IFERROR(VLOOKUP(F363,Lookups!$D$2:$E$20,2,FALSE),"")</f>
        <v/>
      </c>
      <c r="H363" s="15"/>
      <c r="I363" s="15"/>
      <c r="J363" s="15"/>
      <c r="K363" s="15"/>
      <c r="L363" s="17"/>
      <c r="M363" s="17"/>
      <c r="N363" s="18" t="str">
        <f t="shared" si="10"/>
        <v/>
      </c>
      <c r="O363" s="15"/>
      <c r="P363" s="15"/>
      <c r="Q363" s="17"/>
      <c r="R363" s="15"/>
      <c r="S363" s="15"/>
      <c r="T363" s="15"/>
      <c r="U363" s="15"/>
      <c r="V363" s="15"/>
      <c r="W363" s="15"/>
      <c r="X363" s="18" t="str">
        <f>IFERROR(VLOOKUP(W363,Lookups!$G$2:$H$83,2,FALSE),"")</f>
        <v/>
      </c>
      <c r="Y363" s="15"/>
      <c r="Z363" s="15"/>
      <c r="AA363" s="15"/>
      <c r="AB363" s="15"/>
      <c r="AC363" s="15"/>
      <c r="AD363" s="15"/>
      <c r="AE363" s="15"/>
      <c r="AF363" s="18" t="str">
        <f t="shared" si="11"/>
        <v/>
      </c>
      <c r="AG363" s="15"/>
      <c r="AH363" s="15"/>
      <c r="AI363" s="15"/>
      <c r="AJ363" s="62" t="str">
        <f>IFERROR(VLOOKUP(AI363,Lookups!$W$3:$X$24,2,FALSE),"")</f>
        <v/>
      </c>
      <c r="AK363" s="15"/>
      <c r="AL363" s="15"/>
      <c r="AM363" s="17"/>
      <c r="AN363" s="17"/>
    </row>
    <row r="364" spans="1:40" x14ac:dyDescent="0.3">
      <c r="A364" s="15"/>
      <c r="B364" s="15"/>
      <c r="C364" s="15"/>
      <c r="D364" s="17"/>
      <c r="E364" s="17"/>
      <c r="F364" s="15"/>
      <c r="G364" s="18" t="str">
        <f>IFERROR(VLOOKUP(F364,Lookups!$D$2:$E$20,2,FALSE),"")</f>
        <v/>
      </c>
      <c r="H364" s="15"/>
      <c r="I364" s="15"/>
      <c r="J364" s="15"/>
      <c r="K364" s="15"/>
      <c r="L364" s="17"/>
      <c r="M364" s="17"/>
      <c r="N364" s="18" t="str">
        <f t="shared" si="10"/>
        <v/>
      </c>
      <c r="O364" s="15"/>
      <c r="P364" s="15"/>
      <c r="Q364" s="17"/>
      <c r="R364" s="15"/>
      <c r="S364" s="15"/>
      <c r="T364" s="15"/>
      <c r="U364" s="15"/>
      <c r="V364" s="15"/>
      <c r="W364" s="15"/>
      <c r="X364" s="18" t="str">
        <f>IFERROR(VLOOKUP(W364,Lookups!$G$2:$H$83,2,FALSE),"")</f>
        <v/>
      </c>
      <c r="Y364" s="15"/>
      <c r="Z364" s="15"/>
      <c r="AA364" s="15"/>
      <c r="AB364" s="15"/>
      <c r="AC364" s="15"/>
      <c r="AD364" s="15"/>
      <c r="AE364" s="15"/>
      <c r="AF364" s="18" t="str">
        <f t="shared" si="11"/>
        <v/>
      </c>
      <c r="AG364" s="15"/>
      <c r="AH364" s="15"/>
      <c r="AI364" s="15"/>
      <c r="AJ364" s="62" t="str">
        <f>IFERROR(VLOOKUP(AI364,Lookups!$W$3:$X$24,2,FALSE),"")</f>
        <v/>
      </c>
      <c r="AK364" s="15"/>
      <c r="AL364" s="15"/>
      <c r="AM364" s="17"/>
      <c r="AN364" s="17"/>
    </row>
    <row r="365" spans="1:40" x14ac:dyDescent="0.3">
      <c r="A365" s="15"/>
      <c r="B365" s="15"/>
      <c r="C365" s="15"/>
      <c r="D365" s="17"/>
      <c r="E365" s="17"/>
      <c r="F365" s="15"/>
      <c r="G365" s="18" t="str">
        <f>IFERROR(VLOOKUP(F365,Lookups!$D$2:$E$20,2,FALSE),"")</f>
        <v/>
      </c>
      <c r="H365" s="15"/>
      <c r="I365" s="15"/>
      <c r="J365" s="15"/>
      <c r="K365" s="15"/>
      <c r="L365" s="17"/>
      <c r="M365" s="17"/>
      <c r="N365" s="18" t="str">
        <f t="shared" si="10"/>
        <v/>
      </c>
      <c r="O365" s="15"/>
      <c r="P365" s="15"/>
      <c r="Q365" s="17"/>
      <c r="R365" s="15"/>
      <c r="S365" s="15"/>
      <c r="T365" s="15"/>
      <c r="U365" s="15"/>
      <c r="V365" s="15"/>
      <c r="W365" s="15"/>
      <c r="X365" s="18" t="str">
        <f>IFERROR(VLOOKUP(W365,Lookups!$G$2:$H$83,2,FALSE),"")</f>
        <v/>
      </c>
      <c r="Y365" s="15"/>
      <c r="Z365" s="15"/>
      <c r="AA365" s="15"/>
      <c r="AB365" s="15"/>
      <c r="AC365" s="15"/>
      <c r="AD365" s="15"/>
      <c r="AE365" s="15"/>
      <c r="AF365" s="18" t="str">
        <f t="shared" si="11"/>
        <v/>
      </c>
      <c r="AG365" s="15"/>
      <c r="AH365" s="15"/>
      <c r="AI365" s="15"/>
      <c r="AJ365" s="62" t="str">
        <f>IFERROR(VLOOKUP(AI365,Lookups!$W$3:$X$24,2,FALSE),"")</f>
        <v/>
      </c>
      <c r="AK365" s="15"/>
      <c r="AL365" s="15"/>
      <c r="AM365" s="17"/>
      <c r="AN365" s="17"/>
    </row>
    <row r="366" spans="1:40" x14ac:dyDescent="0.3">
      <c r="A366" s="15"/>
      <c r="B366" s="15"/>
      <c r="C366" s="15"/>
      <c r="D366" s="17"/>
      <c r="E366" s="17"/>
      <c r="F366" s="15"/>
      <c r="G366" s="18" t="str">
        <f>IFERROR(VLOOKUP(F366,Lookups!$D$2:$E$20,2,FALSE),"")</f>
        <v/>
      </c>
      <c r="H366" s="15"/>
      <c r="I366" s="15"/>
      <c r="J366" s="15"/>
      <c r="K366" s="15"/>
      <c r="L366" s="17"/>
      <c r="M366" s="17"/>
      <c r="N366" s="18" t="str">
        <f t="shared" si="10"/>
        <v/>
      </c>
      <c r="O366" s="15"/>
      <c r="P366" s="15"/>
      <c r="Q366" s="17"/>
      <c r="R366" s="15"/>
      <c r="S366" s="15"/>
      <c r="T366" s="15"/>
      <c r="U366" s="15"/>
      <c r="V366" s="15"/>
      <c r="W366" s="15"/>
      <c r="X366" s="18" t="str">
        <f>IFERROR(VLOOKUP(W366,Lookups!$G$2:$H$83,2,FALSE),"")</f>
        <v/>
      </c>
      <c r="Y366" s="15"/>
      <c r="Z366" s="15"/>
      <c r="AA366" s="15"/>
      <c r="AB366" s="15"/>
      <c r="AC366" s="15"/>
      <c r="AD366" s="15"/>
      <c r="AE366" s="15"/>
      <c r="AF366" s="18" t="str">
        <f t="shared" si="11"/>
        <v/>
      </c>
      <c r="AG366" s="15"/>
      <c r="AH366" s="15"/>
      <c r="AI366" s="15"/>
      <c r="AJ366" s="62" t="str">
        <f>IFERROR(VLOOKUP(AI366,Lookups!$W$3:$X$24,2,FALSE),"")</f>
        <v/>
      </c>
      <c r="AK366" s="15"/>
      <c r="AL366" s="15"/>
      <c r="AM366" s="17"/>
      <c r="AN366" s="17"/>
    </row>
    <row r="367" spans="1:40" x14ac:dyDescent="0.3">
      <c r="A367" s="15"/>
      <c r="B367" s="15"/>
      <c r="C367" s="15"/>
      <c r="D367" s="17"/>
      <c r="E367" s="17"/>
      <c r="F367" s="15"/>
      <c r="G367" s="18" t="str">
        <f>IFERROR(VLOOKUP(F367,Lookups!$D$2:$E$20,2,FALSE),"")</f>
        <v/>
      </c>
      <c r="H367" s="15"/>
      <c r="I367" s="15"/>
      <c r="J367" s="15"/>
      <c r="K367" s="15"/>
      <c r="L367" s="17"/>
      <c r="M367" s="17"/>
      <c r="N367" s="18" t="str">
        <f t="shared" si="10"/>
        <v/>
      </c>
      <c r="O367" s="15"/>
      <c r="P367" s="15"/>
      <c r="Q367" s="17"/>
      <c r="R367" s="15"/>
      <c r="S367" s="15"/>
      <c r="T367" s="15"/>
      <c r="U367" s="15"/>
      <c r="V367" s="15"/>
      <c r="W367" s="15"/>
      <c r="X367" s="18" t="str">
        <f>IFERROR(VLOOKUP(W367,Lookups!$G$2:$H$83,2,FALSE),"")</f>
        <v/>
      </c>
      <c r="Y367" s="15"/>
      <c r="Z367" s="15"/>
      <c r="AA367" s="15"/>
      <c r="AB367" s="15"/>
      <c r="AC367" s="15"/>
      <c r="AD367" s="15"/>
      <c r="AE367" s="15"/>
      <c r="AF367" s="18" t="str">
        <f t="shared" si="11"/>
        <v/>
      </c>
      <c r="AG367" s="15"/>
      <c r="AH367" s="15"/>
      <c r="AI367" s="15"/>
      <c r="AJ367" s="62" t="str">
        <f>IFERROR(VLOOKUP(AI367,Lookups!$W$3:$X$24,2,FALSE),"")</f>
        <v/>
      </c>
      <c r="AK367" s="15"/>
      <c r="AL367" s="15"/>
      <c r="AM367" s="17"/>
      <c r="AN367" s="17"/>
    </row>
    <row r="368" spans="1:40" x14ac:dyDescent="0.3">
      <c r="A368" s="15"/>
      <c r="B368" s="15"/>
      <c r="C368" s="15"/>
      <c r="D368" s="17"/>
      <c r="E368" s="17"/>
      <c r="F368" s="15"/>
      <c r="G368" s="18" t="str">
        <f>IFERROR(VLOOKUP(F368,Lookups!$D$2:$E$20,2,FALSE),"")</f>
        <v/>
      </c>
      <c r="H368" s="15"/>
      <c r="I368" s="15"/>
      <c r="J368" s="15"/>
      <c r="K368" s="15"/>
      <c r="L368" s="17"/>
      <c r="M368" s="17"/>
      <c r="N368" s="18" t="str">
        <f t="shared" si="10"/>
        <v/>
      </c>
      <c r="O368" s="15"/>
      <c r="P368" s="15"/>
      <c r="Q368" s="17"/>
      <c r="R368" s="15"/>
      <c r="S368" s="15"/>
      <c r="T368" s="15"/>
      <c r="U368" s="15"/>
      <c r="V368" s="15"/>
      <c r="W368" s="15"/>
      <c r="X368" s="18" t="str">
        <f>IFERROR(VLOOKUP(W368,Lookups!$G$2:$H$83,2,FALSE),"")</f>
        <v/>
      </c>
      <c r="Y368" s="15"/>
      <c r="Z368" s="15"/>
      <c r="AA368" s="15"/>
      <c r="AB368" s="15"/>
      <c r="AC368" s="15"/>
      <c r="AD368" s="15"/>
      <c r="AE368" s="15"/>
      <c r="AF368" s="18" t="str">
        <f t="shared" si="11"/>
        <v/>
      </c>
      <c r="AG368" s="15"/>
      <c r="AH368" s="15"/>
      <c r="AI368" s="15"/>
      <c r="AJ368" s="62" t="str">
        <f>IFERROR(VLOOKUP(AI368,Lookups!$W$3:$X$24,2,FALSE),"")</f>
        <v/>
      </c>
      <c r="AK368" s="15"/>
      <c r="AL368" s="15"/>
      <c r="AM368" s="17"/>
      <c r="AN368" s="17"/>
    </row>
    <row r="369" spans="1:40" x14ac:dyDescent="0.3">
      <c r="A369" s="15"/>
      <c r="B369" s="15"/>
      <c r="C369" s="15"/>
      <c r="D369" s="17"/>
      <c r="E369" s="17"/>
      <c r="F369" s="15"/>
      <c r="G369" s="18" t="str">
        <f>IFERROR(VLOOKUP(F369,Lookups!$D$2:$E$20,2,FALSE),"")</f>
        <v/>
      </c>
      <c r="H369" s="15"/>
      <c r="I369" s="15"/>
      <c r="J369" s="15"/>
      <c r="K369" s="15"/>
      <c r="L369" s="17"/>
      <c r="M369" s="17"/>
      <c r="N369" s="18" t="str">
        <f t="shared" si="10"/>
        <v/>
      </c>
      <c r="O369" s="15"/>
      <c r="P369" s="15"/>
      <c r="Q369" s="17"/>
      <c r="R369" s="15"/>
      <c r="S369" s="15"/>
      <c r="T369" s="15"/>
      <c r="U369" s="15"/>
      <c r="V369" s="15"/>
      <c r="W369" s="15"/>
      <c r="X369" s="18" t="str">
        <f>IFERROR(VLOOKUP(W369,Lookups!$G$2:$H$83,2,FALSE),"")</f>
        <v/>
      </c>
      <c r="Y369" s="15"/>
      <c r="Z369" s="15"/>
      <c r="AA369" s="15"/>
      <c r="AB369" s="15"/>
      <c r="AC369" s="15"/>
      <c r="AD369" s="15"/>
      <c r="AE369" s="15"/>
      <c r="AF369" s="18" t="str">
        <f t="shared" si="11"/>
        <v/>
      </c>
      <c r="AG369" s="15"/>
      <c r="AH369" s="15"/>
      <c r="AI369" s="15"/>
      <c r="AJ369" s="62" t="str">
        <f>IFERROR(VLOOKUP(AI369,Lookups!$W$3:$X$24,2,FALSE),"")</f>
        <v/>
      </c>
      <c r="AK369" s="15"/>
      <c r="AL369" s="15"/>
      <c r="AM369" s="17"/>
      <c r="AN369" s="17"/>
    </row>
    <row r="370" spans="1:40" x14ac:dyDescent="0.3">
      <c r="A370" s="15"/>
      <c r="B370" s="15"/>
      <c r="C370" s="15"/>
      <c r="D370" s="17"/>
      <c r="E370" s="17"/>
      <c r="F370" s="15"/>
      <c r="G370" s="18" t="str">
        <f>IFERROR(VLOOKUP(F370,Lookups!$D$2:$E$20,2,FALSE),"")</f>
        <v/>
      </c>
      <c r="H370" s="15"/>
      <c r="I370" s="15"/>
      <c r="J370" s="15"/>
      <c r="K370" s="15"/>
      <c r="L370" s="17"/>
      <c r="M370" s="17"/>
      <c r="N370" s="18" t="str">
        <f t="shared" si="10"/>
        <v/>
      </c>
      <c r="O370" s="15"/>
      <c r="P370" s="15"/>
      <c r="Q370" s="17"/>
      <c r="R370" s="15"/>
      <c r="S370" s="15"/>
      <c r="T370" s="15"/>
      <c r="U370" s="15"/>
      <c r="V370" s="15"/>
      <c r="W370" s="15"/>
      <c r="X370" s="18" t="str">
        <f>IFERROR(VLOOKUP(W370,Lookups!$G$2:$H$83,2,FALSE),"")</f>
        <v/>
      </c>
      <c r="Y370" s="15"/>
      <c r="Z370" s="15"/>
      <c r="AA370" s="15"/>
      <c r="AB370" s="15"/>
      <c r="AC370" s="15"/>
      <c r="AD370" s="15"/>
      <c r="AE370" s="15"/>
      <c r="AF370" s="18" t="str">
        <f t="shared" si="11"/>
        <v/>
      </c>
      <c r="AG370" s="15"/>
      <c r="AH370" s="15"/>
      <c r="AI370" s="15"/>
      <c r="AJ370" s="62" t="str">
        <f>IFERROR(VLOOKUP(AI370,Lookups!$W$3:$X$24,2,FALSE),"")</f>
        <v/>
      </c>
      <c r="AK370" s="15"/>
      <c r="AL370" s="15"/>
      <c r="AM370" s="17"/>
      <c r="AN370" s="17"/>
    </row>
    <row r="371" spans="1:40" x14ac:dyDescent="0.3">
      <c r="A371" s="15"/>
      <c r="B371" s="15"/>
      <c r="C371" s="15"/>
      <c r="D371" s="17"/>
      <c r="E371" s="17"/>
      <c r="F371" s="15"/>
      <c r="G371" s="18" t="str">
        <f>IFERROR(VLOOKUP(F371,Lookups!$D$2:$E$20,2,FALSE),"")</f>
        <v/>
      </c>
      <c r="H371" s="15"/>
      <c r="I371" s="15"/>
      <c r="J371" s="15"/>
      <c r="K371" s="15"/>
      <c r="L371" s="17"/>
      <c r="M371" s="17"/>
      <c r="N371" s="18" t="str">
        <f t="shared" si="10"/>
        <v/>
      </c>
      <c r="O371" s="15"/>
      <c r="P371" s="15"/>
      <c r="Q371" s="17"/>
      <c r="R371" s="15"/>
      <c r="S371" s="15"/>
      <c r="T371" s="15"/>
      <c r="U371" s="15"/>
      <c r="V371" s="15"/>
      <c r="W371" s="15"/>
      <c r="X371" s="18" t="str">
        <f>IFERROR(VLOOKUP(W371,Lookups!$G$2:$H$83,2,FALSE),"")</f>
        <v/>
      </c>
      <c r="Y371" s="15"/>
      <c r="Z371" s="15"/>
      <c r="AA371" s="15"/>
      <c r="AB371" s="15"/>
      <c r="AC371" s="15"/>
      <c r="AD371" s="15"/>
      <c r="AE371" s="15"/>
      <c r="AF371" s="18" t="str">
        <f t="shared" si="11"/>
        <v/>
      </c>
      <c r="AG371" s="15"/>
      <c r="AH371" s="15"/>
      <c r="AI371" s="15"/>
      <c r="AJ371" s="62" t="str">
        <f>IFERROR(VLOOKUP(AI371,Lookups!$W$3:$X$24,2,FALSE),"")</f>
        <v/>
      </c>
      <c r="AK371" s="15"/>
      <c r="AL371" s="15"/>
      <c r="AM371" s="17"/>
      <c r="AN371" s="17"/>
    </row>
    <row r="372" spans="1:40" x14ac:dyDescent="0.3">
      <c r="A372" s="15"/>
      <c r="B372" s="15"/>
      <c r="C372" s="15"/>
      <c r="D372" s="17"/>
      <c r="E372" s="17"/>
      <c r="F372" s="15"/>
      <c r="G372" s="18" t="str">
        <f>IFERROR(VLOOKUP(F372,Lookups!$D$2:$E$20,2,FALSE),"")</f>
        <v/>
      </c>
      <c r="H372" s="15"/>
      <c r="I372" s="15"/>
      <c r="J372" s="15"/>
      <c r="K372" s="15"/>
      <c r="L372" s="17"/>
      <c r="M372" s="17"/>
      <c r="N372" s="18" t="str">
        <f t="shared" si="10"/>
        <v/>
      </c>
      <c r="O372" s="15"/>
      <c r="P372" s="15"/>
      <c r="Q372" s="17"/>
      <c r="R372" s="15"/>
      <c r="S372" s="15"/>
      <c r="T372" s="15"/>
      <c r="U372" s="15"/>
      <c r="V372" s="15"/>
      <c r="W372" s="15"/>
      <c r="X372" s="18" t="str">
        <f>IFERROR(VLOOKUP(W372,Lookups!$G$2:$H$83,2,FALSE),"")</f>
        <v/>
      </c>
      <c r="Y372" s="15"/>
      <c r="Z372" s="15"/>
      <c r="AA372" s="15"/>
      <c r="AB372" s="15"/>
      <c r="AC372" s="15"/>
      <c r="AD372" s="15"/>
      <c r="AE372" s="15"/>
      <c r="AF372" s="18" t="str">
        <f t="shared" si="11"/>
        <v/>
      </c>
      <c r="AG372" s="15"/>
      <c r="AH372" s="15"/>
      <c r="AI372" s="15"/>
      <c r="AJ372" s="62" t="str">
        <f>IFERROR(VLOOKUP(AI372,Lookups!$W$3:$X$24,2,FALSE),"")</f>
        <v/>
      </c>
      <c r="AK372" s="15"/>
      <c r="AL372" s="15"/>
      <c r="AM372" s="17"/>
      <c r="AN372" s="17"/>
    </row>
    <row r="373" spans="1:40" x14ac:dyDescent="0.3">
      <c r="A373" s="15"/>
      <c r="B373" s="15"/>
      <c r="C373" s="15"/>
      <c r="D373" s="17"/>
      <c r="E373" s="17"/>
      <c r="F373" s="15"/>
      <c r="G373" s="18" t="str">
        <f>IFERROR(VLOOKUP(F373,Lookups!$D$2:$E$20,2,FALSE),"")</f>
        <v/>
      </c>
      <c r="H373" s="15"/>
      <c r="I373" s="15"/>
      <c r="J373" s="15"/>
      <c r="K373" s="15"/>
      <c r="L373" s="17"/>
      <c r="M373" s="17"/>
      <c r="N373" s="18" t="str">
        <f t="shared" si="10"/>
        <v/>
      </c>
      <c r="O373" s="15"/>
      <c r="P373" s="15"/>
      <c r="Q373" s="17"/>
      <c r="R373" s="15"/>
      <c r="S373" s="15"/>
      <c r="T373" s="15"/>
      <c r="U373" s="15"/>
      <c r="V373" s="15"/>
      <c r="W373" s="15"/>
      <c r="X373" s="18" t="str">
        <f>IFERROR(VLOOKUP(W373,Lookups!$G$2:$H$83,2,FALSE),"")</f>
        <v/>
      </c>
      <c r="Y373" s="15"/>
      <c r="Z373" s="15"/>
      <c r="AA373" s="15"/>
      <c r="AB373" s="15"/>
      <c r="AC373" s="15"/>
      <c r="AD373" s="15"/>
      <c r="AE373" s="15"/>
      <c r="AF373" s="18" t="str">
        <f t="shared" si="11"/>
        <v/>
      </c>
      <c r="AG373" s="15"/>
      <c r="AH373" s="15"/>
      <c r="AI373" s="15"/>
      <c r="AJ373" s="62" t="str">
        <f>IFERROR(VLOOKUP(AI373,Lookups!$W$3:$X$24,2,FALSE),"")</f>
        <v/>
      </c>
      <c r="AK373" s="15"/>
      <c r="AL373" s="15"/>
      <c r="AM373" s="17"/>
      <c r="AN373" s="17"/>
    </row>
    <row r="374" spans="1:40" x14ac:dyDescent="0.3">
      <c r="A374" s="15"/>
      <c r="B374" s="15"/>
      <c r="C374" s="15"/>
      <c r="D374" s="17"/>
      <c r="E374" s="17"/>
      <c r="F374" s="15"/>
      <c r="G374" s="18" t="str">
        <f>IFERROR(VLOOKUP(F374,Lookups!$D$2:$E$20,2,FALSE),"")</f>
        <v/>
      </c>
      <c r="H374" s="15"/>
      <c r="I374" s="15"/>
      <c r="J374" s="15"/>
      <c r="K374" s="15"/>
      <c r="L374" s="17"/>
      <c r="M374" s="17"/>
      <c r="N374" s="18" t="str">
        <f t="shared" ref="N374:N437" si="12">IF(OR(ISBLANK(L374),ISBLANK(M374)),"",(M374-L374)+1)</f>
        <v/>
      </c>
      <c r="O374" s="15"/>
      <c r="P374" s="15"/>
      <c r="Q374" s="17"/>
      <c r="R374" s="15"/>
      <c r="S374" s="15"/>
      <c r="T374" s="15"/>
      <c r="U374" s="15"/>
      <c r="V374" s="15"/>
      <c r="W374" s="15"/>
      <c r="X374" s="18" t="str">
        <f>IFERROR(VLOOKUP(W374,Lookups!$G$2:$H$83,2,FALSE),"")</f>
        <v/>
      </c>
      <c r="Y374" s="15"/>
      <c r="Z374" s="15"/>
      <c r="AA374" s="15"/>
      <c r="AB374" s="15"/>
      <c r="AC374" s="15"/>
      <c r="AD374" s="15"/>
      <c r="AE374" s="15"/>
      <c r="AF374" s="18" t="str">
        <f t="shared" ref="AF374:AF437" si="13">IF(OR(ISBLANK(AD374),ISBLANK(AE374)),"",(AE374-AD374)+1)</f>
        <v/>
      </c>
      <c r="AG374" s="15"/>
      <c r="AH374" s="15"/>
      <c r="AI374" s="15"/>
      <c r="AJ374" s="62" t="str">
        <f>IFERROR(VLOOKUP(AI374,Lookups!$W$3:$X$24,2,FALSE),"")</f>
        <v/>
      </c>
      <c r="AK374" s="15"/>
      <c r="AL374" s="15"/>
      <c r="AM374" s="17"/>
      <c r="AN374" s="17"/>
    </row>
    <row r="375" spans="1:40" x14ac:dyDescent="0.3">
      <c r="A375" s="15"/>
      <c r="B375" s="15"/>
      <c r="C375" s="15"/>
      <c r="D375" s="17"/>
      <c r="E375" s="17"/>
      <c r="F375" s="15"/>
      <c r="G375" s="18" t="str">
        <f>IFERROR(VLOOKUP(F375,Lookups!$D$2:$E$20,2,FALSE),"")</f>
        <v/>
      </c>
      <c r="H375" s="15"/>
      <c r="I375" s="15"/>
      <c r="J375" s="15"/>
      <c r="K375" s="15"/>
      <c r="L375" s="17"/>
      <c r="M375" s="17"/>
      <c r="N375" s="18" t="str">
        <f t="shared" si="12"/>
        <v/>
      </c>
      <c r="O375" s="15"/>
      <c r="P375" s="15"/>
      <c r="Q375" s="17"/>
      <c r="R375" s="15"/>
      <c r="S375" s="15"/>
      <c r="T375" s="15"/>
      <c r="U375" s="15"/>
      <c r="V375" s="15"/>
      <c r="W375" s="15"/>
      <c r="X375" s="18" t="str">
        <f>IFERROR(VLOOKUP(W375,Lookups!$G$2:$H$83,2,FALSE),"")</f>
        <v/>
      </c>
      <c r="Y375" s="15"/>
      <c r="Z375" s="15"/>
      <c r="AA375" s="15"/>
      <c r="AB375" s="15"/>
      <c r="AC375" s="15"/>
      <c r="AD375" s="15"/>
      <c r="AE375" s="15"/>
      <c r="AF375" s="18" t="str">
        <f t="shared" si="13"/>
        <v/>
      </c>
      <c r="AG375" s="15"/>
      <c r="AH375" s="15"/>
      <c r="AI375" s="15"/>
      <c r="AJ375" s="62" t="str">
        <f>IFERROR(VLOOKUP(AI375,Lookups!$W$3:$X$24,2,FALSE),"")</f>
        <v/>
      </c>
      <c r="AK375" s="15"/>
      <c r="AL375" s="15"/>
      <c r="AM375" s="17"/>
      <c r="AN375" s="17"/>
    </row>
    <row r="376" spans="1:40" x14ac:dyDescent="0.3">
      <c r="A376" s="15"/>
      <c r="B376" s="15"/>
      <c r="C376" s="15"/>
      <c r="D376" s="17"/>
      <c r="E376" s="17"/>
      <c r="F376" s="15"/>
      <c r="G376" s="18" t="str">
        <f>IFERROR(VLOOKUP(F376,Lookups!$D$2:$E$20,2,FALSE),"")</f>
        <v/>
      </c>
      <c r="H376" s="15"/>
      <c r="I376" s="15"/>
      <c r="J376" s="15"/>
      <c r="K376" s="15"/>
      <c r="L376" s="17"/>
      <c r="M376" s="17"/>
      <c r="N376" s="18" t="str">
        <f t="shared" si="12"/>
        <v/>
      </c>
      <c r="O376" s="15"/>
      <c r="P376" s="15"/>
      <c r="Q376" s="17"/>
      <c r="R376" s="15"/>
      <c r="S376" s="15"/>
      <c r="T376" s="15"/>
      <c r="U376" s="15"/>
      <c r="V376" s="15"/>
      <c r="W376" s="15"/>
      <c r="X376" s="18" t="str">
        <f>IFERROR(VLOOKUP(W376,Lookups!$G$2:$H$83,2,FALSE),"")</f>
        <v/>
      </c>
      <c r="Y376" s="15"/>
      <c r="Z376" s="15"/>
      <c r="AA376" s="15"/>
      <c r="AB376" s="15"/>
      <c r="AC376" s="15"/>
      <c r="AD376" s="15"/>
      <c r="AE376" s="15"/>
      <c r="AF376" s="18" t="str">
        <f t="shared" si="13"/>
        <v/>
      </c>
      <c r="AG376" s="15"/>
      <c r="AH376" s="15"/>
      <c r="AI376" s="15"/>
      <c r="AJ376" s="62" t="str">
        <f>IFERROR(VLOOKUP(AI376,Lookups!$W$3:$X$24,2,FALSE),"")</f>
        <v/>
      </c>
      <c r="AK376" s="15"/>
      <c r="AL376" s="15"/>
      <c r="AM376" s="17"/>
      <c r="AN376" s="17"/>
    </row>
    <row r="377" spans="1:40" x14ac:dyDescent="0.3">
      <c r="A377" s="15"/>
      <c r="B377" s="15"/>
      <c r="C377" s="15"/>
      <c r="D377" s="17"/>
      <c r="E377" s="17"/>
      <c r="F377" s="15"/>
      <c r="G377" s="18" t="str">
        <f>IFERROR(VLOOKUP(F377,Lookups!$D$2:$E$20,2,FALSE),"")</f>
        <v/>
      </c>
      <c r="H377" s="15"/>
      <c r="I377" s="15"/>
      <c r="J377" s="15"/>
      <c r="K377" s="15"/>
      <c r="L377" s="17"/>
      <c r="M377" s="17"/>
      <c r="N377" s="18" t="str">
        <f t="shared" si="12"/>
        <v/>
      </c>
      <c r="O377" s="15"/>
      <c r="P377" s="15"/>
      <c r="Q377" s="17"/>
      <c r="R377" s="15"/>
      <c r="S377" s="15"/>
      <c r="T377" s="15"/>
      <c r="U377" s="15"/>
      <c r="V377" s="15"/>
      <c r="W377" s="15"/>
      <c r="X377" s="18" t="str">
        <f>IFERROR(VLOOKUP(W377,Lookups!$G$2:$H$83,2,FALSE),"")</f>
        <v/>
      </c>
      <c r="Y377" s="15"/>
      <c r="Z377" s="15"/>
      <c r="AA377" s="15"/>
      <c r="AB377" s="15"/>
      <c r="AC377" s="15"/>
      <c r="AD377" s="15"/>
      <c r="AE377" s="15"/>
      <c r="AF377" s="18" t="str">
        <f t="shared" si="13"/>
        <v/>
      </c>
      <c r="AG377" s="15"/>
      <c r="AH377" s="15"/>
      <c r="AI377" s="15"/>
      <c r="AJ377" s="62" t="str">
        <f>IFERROR(VLOOKUP(AI377,Lookups!$W$3:$X$24,2,FALSE),"")</f>
        <v/>
      </c>
      <c r="AK377" s="15"/>
      <c r="AL377" s="15"/>
      <c r="AM377" s="17"/>
      <c r="AN377" s="17"/>
    </row>
    <row r="378" spans="1:40" x14ac:dyDescent="0.3">
      <c r="A378" s="15"/>
      <c r="B378" s="15"/>
      <c r="C378" s="15"/>
      <c r="D378" s="17"/>
      <c r="E378" s="17"/>
      <c r="F378" s="15"/>
      <c r="G378" s="18" t="str">
        <f>IFERROR(VLOOKUP(F378,Lookups!$D$2:$E$20,2,FALSE),"")</f>
        <v/>
      </c>
      <c r="H378" s="15"/>
      <c r="I378" s="15"/>
      <c r="J378" s="15"/>
      <c r="K378" s="15"/>
      <c r="L378" s="17"/>
      <c r="M378" s="17"/>
      <c r="N378" s="18" t="str">
        <f t="shared" si="12"/>
        <v/>
      </c>
      <c r="O378" s="15"/>
      <c r="P378" s="15"/>
      <c r="Q378" s="17"/>
      <c r="R378" s="15"/>
      <c r="S378" s="15"/>
      <c r="T378" s="15"/>
      <c r="U378" s="15"/>
      <c r="V378" s="15"/>
      <c r="W378" s="15"/>
      <c r="X378" s="18" t="str">
        <f>IFERROR(VLOOKUP(W378,Lookups!$G$2:$H$83,2,FALSE),"")</f>
        <v/>
      </c>
      <c r="Y378" s="15"/>
      <c r="Z378" s="15"/>
      <c r="AA378" s="15"/>
      <c r="AB378" s="15"/>
      <c r="AC378" s="15"/>
      <c r="AD378" s="15"/>
      <c r="AE378" s="15"/>
      <c r="AF378" s="18" t="str">
        <f t="shared" si="13"/>
        <v/>
      </c>
      <c r="AG378" s="15"/>
      <c r="AH378" s="15"/>
      <c r="AI378" s="15"/>
      <c r="AJ378" s="62" t="str">
        <f>IFERROR(VLOOKUP(AI378,Lookups!$W$3:$X$24,2,FALSE),"")</f>
        <v/>
      </c>
      <c r="AK378" s="15"/>
      <c r="AL378" s="15"/>
      <c r="AM378" s="17"/>
      <c r="AN378" s="17"/>
    </row>
    <row r="379" spans="1:40" x14ac:dyDescent="0.3">
      <c r="A379" s="15"/>
      <c r="B379" s="15"/>
      <c r="C379" s="15"/>
      <c r="D379" s="17"/>
      <c r="E379" s="17"/>
      <c r="F379" s="15"/>
      <c r="G379" s="18" t="str">
        <f>IFERROR(VLOOKUP(F379,Lookups!$D$2:$E$20,2,FALSE),"")</f>
        <v/>
      </c>
      <c r="H379" s="15"/>
      <c r="I379" s="15"/>
      <c r="J379" s="15"/>
      <c r="K379" s="15"/>
      <c r="L379" s="17"/>
      <c r="M379" s="17"/>
      <c r="N379" s="18" t="str">
        <f t="shared" si="12"/>
        <v/>
      </c>
      <c r="O379" s="15"/>
      <c r="P379" s="15"/>
      <c r="Q379" s="17"/>
      <c r="R379" s="15"/>
      <c r="S379" s="15"/>
      <c r="T379" s="15"/>
      <c r="U379" s="15"/>
      <c r="V379" s="15"/>
      <c r="W379" s="15"/>
      <c r="X379" s="18" t="str">
        <f>IFERROR(VLOOKUP(W379,Lookups!$G$2:$H$83,2,FALSE),"")</f>
        <v/>
      </c>
      <c r="Y379" s="15"/>
      <c r="Z379" s="15"/>
      <c r="AA379" s="15"/>
      <c r="AB379" s="15"/>
      <c r="AC379" s="15"/>
      <c r="AD379" s="15"/>
      <c r="AE379" s="15"/>
      <c r="AF379" s="18" t="str">
        <f t="shared" si="13"/>
        <v/>
      </c>
      <c r="AG379" s="15"/>
      <c r="AH379" s="15"/>
      <c r="AI379" s="15"/>
      <c r="AJ379" s="62" t="str">
        <f>IFERROR(VLOOKUP(AI379,Lookups!$W$3:$X$24,2,FALSE),"")</f>
        <v/>
      </c>
      <c r="AK379" s="15"/>
      <c r="AL379" s="15"/>
      <c r="AM379" s="17"/>
      <c r="AN379" s="17"/>
    </row>
    <row r="380" spans="1:40" x14ac:dyDescent="0.3">
      <c r="A380" s="15"/>
      <c r="B380" s="15"/>
      <c r="C380" s="15"/>
      <c r="D380" s="17"/>
      <c r="E380" s="17"/>
      <c r="F380" s="15"/>
      <c r="G380" s="18" t="str">
        <f>IFERROR(VLOOKUP(F380,Lookups!$D$2:$E$20,2,FALSE),"")</f>
        <v/>
      </c>
      <c r="H380" s="15"/>
      <c r="I380" s="15"/>
      <c r="J380" s="15"/>
      <c r="K380" s="15"/>
      <c r="L380" s="17"/>
      <c r="M380" s="17"/>
      <c r="N380" s="18" t="str">
        <f t="shared" si="12"/>
        <v/>
      </c>
      <c r="O380" s="15"/>
      <c r="P380" s="15"/>
      <c r="Q380" s="17"/>
      <c r="R380" s="15"/>
      <c r="S380" s="15"/>
      <c r="T380" s="15"/>
      <c r="U380" s="15"/>
      <c r="V380" s="15"/>
      <c r="W380" s="15"/>
      <c r="X380" s="18" t="str">
        <f>IFERROR(VLOOKUP(W380,Lookups!$G$2:$H$83,2,FALSE),"")</f>
        <v/>
      </c>
      <c r="Y380" s="15"/>
      <c r="Z380" s="15"/>
      <c r="AA380" s="15"/>
      <c r="AB380" s="15"/>
      <c r="AC380" s="15"/>
      <c r="AD380" s="15"/>
      <c r="AE380" s="15"/>
      <c r="AF380" s="18" t="str">
        <f t="shared" si="13"/>
        <v/>
      </c>
      <c r="AG380" s="15"/>
      <c r="AH380" s="15"/>
      <c r="AI380" s="15"/>
      <c r="AJ380" s="62" t="str">
        <f>IFERROR(VLOOKUP(AI380,Lookups!$W$3:$X$24,2,FALSE),"")</f>
        <v/>
      </c>
      <c r="AK380" s="15"/>
      <c r="AL380" s="15"/>
      <c r="AM380" s="17"/>
      <c r="AN380" s="17"/>
    </row>
    <row r="381" spans="1:40" x14ac:dyDescent="0.3">
      <c r="A381" s="15"/>
      <c r="B381" s="15"/>
      <c r="C381" s="15"/>
      <c r="D381" s="17"/>
      <c r="E381" s="17"/>
      <c r="F381" s="15"/>
      <c r="G381" s="18" t="str">
        <f>IFERROR(VLOOKUP(F381,Lookups!$D$2:$E$20,2,FALSE),"")</f>
        <v/>
      </c>
      <c r="H381" s="15"/>
      <c r="I381" s="15"/>
      <c r="J381" s="15"/>
      <c r="K381" s="15"/>
      <c r="L381" s="17"/>
      <c r="M381" s="17"/>
      <c r="N381" s="18" t="str">
        <f t="shared" si="12"/>
        <v/>
      </c>
      <c r="O381" s="15"/>
      <c r="P381" s="15"/>
      <c r="Q381" s="17"/>
      <c r="R381" s="15"/>
      <c r="S381" s="15"/>
      <c r="T381" s="15"/>
      <c r="U381" s="15"/>
      <c r="V381" s="15"/>
      <c r="W381" s="15"/>
      <c r="X381" s="18" t="str">
        <f>IFERROR(VLOOKUP(W381,Lookups!$G$2:$H$83,2,FALSE),"")</f>
        <v/>
      </c>
      <c r="Y381" s="15"/>
      <c r="Z381" s="15"/>
      <c r="AA381" s="15"/>
      <c r="AB381" s="15"/>
      <c r="AC381" s="15"/>
      <c r="AD381" s="15"/>
      <c r="AE381" s="15"/>
      <c r="AF381" s="18" t="str">
        <f t="shared" si="13"/>
        <v/>
      </c>
      <c r="AG381" s="15"/>
      <c r="AH381" s="15"/>
      <c r="AI381" s="15"/>
      <c r="AJ381" s="62" t="str">
        <f>IFERROR(VLOOKUP(AI381,Lookups!$W$3:$X$24,2,FALSE),"")</f>
        <v/>
      </c>
      <c r="AK381" s="15"/>
      <c r="AL381" s="15"/>
      <c r="AM381" s="17"/>
      <c r="AN381" s="17"/>
    </row>
    <row r="382" spans="1:40" x14ac:dyDescent="0.3">
      <c r="A382" s="15"/>
      <c r="B382" s="15"/>
      <c r="C382" s="15"/>
      <c r="D382" s="17"/>
      <c r="E382" s="17"/>
      <c r="F382" s="15"/>
      <c r="G382" s="18" t="str">
        <f>IFERROR(VLOOKUP(F382,Lookups!$D$2:$E$20,2,FALSE),"")</f>
        <v/>
      </c>
      <c r="H382" s="15"/>
      <c r="I382" s="15"/>
      <c r="J382" s="15"/>
      <c r="K382" s="15"/>
      <c r="L382" s="17"/>
      <c r="M382" s="17"/>
      <c r="N382" s="18" t="str">
        <f t="shared" si="12"/>
        <v/>
      </c>
      <c r="O382" s="15"/>
      <c r="P382" s="15"/>
      <c r="Q382" s="17"/>
      <c r="R382" s="15"/>
      <c r="S382" s="15"/>
      <c r="T382" s="15"/>
      <c r="U382" s="15"/>
      <c r="V382" s="15"/>
      <c r="W382" s="15"/>
      <c r="X382" s="18" t="str">
        <f>IFERROR(VLOOKUP(W382,Lookups!$G$2:$H$83,2,FALSE),"")</f>
        <v/>
      </c>
      <c r="Y382" s="15"/>
      <c r="Z382" s="15"/>
      <c r="AA382" s="15"/>
      <c r="AB382" s="15"/>
      <c r="AC382" s="15"/>
      <c r="AD382" s="15"/>
      <c r="AE382" s="15"/>
      <c r="AF382" s="18" t="str">
        <f t="shared" si="13"/>
        <v/>
      </c>
      <c r="AG382" s="15"/>
      <c r="AH382" s="15"/>
      <c r="AI382" s="15"/>
      <c r="AJ382" s="62" t="str">
        <f>IFERROR(VLOOKUP(AI382,Lookups!$W$3:$X$24,2,FALSE),"")</f>
        <v/>
      </c>
      <c r="AK382" s="15"/>
      <c r="AL382" s="15"/>
      <c r="AM382" s="17"/>
      <c r="AN382" s="17"/>
    </row>
    <row r="383" spans="1:40" x14ac:dyDescent="0.3">
      <c r="A383" s="15"/>
      <c r="B383" s="15"/>
      <c r="C383" s="15"/>
      <c r="D383" s="17"/>
      <c r="E383" s="17"/>
      <c r="F383" s="15"/>
      <c r="G383" s="18" t="str">
        <f>IFERROR(VLOOKUP(F383,Lookups!$D$2:$E$20,2,FALSE),"")</f>
        <v/>
      </c>
      <c r="H383" s="15"/>
      <c r="I383" s="15"/>
      <c r="J383" s="15"/>
      <c r="K383" s="15"/>
      <c r="L383" s="17"/>
      <c r="M383" s="17"/>
      <c r="N383" s="18" t="str">
        <f t="shared" si="12"/>
        <v/>
      </c>
      <c r="O383" s="15"/>
      <c r="P383" s="15"/>
      <c r="Q383" s="17"/>
      <c r="R383" s="15"/>
      <c r="S383" s="15"/>
      <c r="T383" s="15"/>
      <c r="U383" s="15"/>
      <c r="V383" s="15"/>
      <c r="W383" s="15"/>
      <c r="X383" s="18" t="str">
        <f>IFERROR(VLOOKUP(W383,Lookups!$G$2:$H$83,2,FALSE),"")</f>
        <v/>
      </c>
      <c r="Y383" s="15"/>
      <c r="Z383" s="15"/>
      <c r="AA383" s="15"/>
      <c r="AB383" s="15"/>
      <c r="AC383" s="15"/>
      <c r="AD383" s="15"/>
      <c r="AE383" s="15"/>
      <c r="AF383" s="18" t="str">
        <f t="shared" si="13"/>
        <v/>
      </c>
      <c r="AG383" s="15"/>
      <c r="AH383" s="15"/>
      <c r="AI383" s="15"/>
      <c r="AJ383" s="62" t="str">
        <f>IFERROR(VLOOKUP(AI383,Lookups!$W$3:$X$24,2,FALSE),"")</f>
        <v/>
      </c>
      <c r="AK383" s="15"/>
      <c r="AL383" s="15"/>
      <c r="AM383" s="17"/>
      <c r="AN383" s="17"/>
    </row>
    <row r="384" spans="1:40" x14ac:dyDescent="0.3">
      <c r="A384" s="15"/>
      <c r="B384" s="15"/>
      <c r="C384" s="15"/>
      <c r="D384" s="17"/>
      <c r="E384" s="17"/>
      <c r="F384" s="15"/>
      <c r="G384" s="18" t="str">
        <f>IFERROR(VLOOKUP(F384,Lookups!$D$2:$E$20,2,FALSE),"")</f>
        <v/>
      </c>
      <c r="H384" s="15"/>
      <c r="I384" s="15"/>
      <c r="J384" s="15"/>
      <c r="K384" s="15"/>
      <c r="L384" s="17"/>
      <c r="M384" s="17"/>
      <c r="N384" s="18" t="str">
        <f t="shared" si="12"/>
        <v/>
      </c>
      <c r="O384" s="15"/>
      <c r="P384" s="15"/>
      <c r="Q384" s="17"/>
      <c r="R384" s="15"/>
      <c r="S384" s="15"/>
      <c r="T384" s="15"/>
      <c r="U384" s="15"/>
      <c r="V384" s="15"/>
      <c r="W384" s="15"/>
      <c r="X384" s="18" t="str">
        <f>IFERROR(VLOOKUP(W384,Lookups!$G$2:$H$83,2,FALSE),"")</f>
        <v/>
      </c>
      <c r="Y384" s="15"/>
      <c r="Z384" s="15"/>
      <c r="AA384" s="15"/>
      <c r="AB384" s="15"/>
      <c r="AC384" s="15"/>
      <c r="AD384" s="15"/>
      <c r="AE384" s="15"/>
      <c r="AF384" s="18" t="str">
        <f t="shared" si="13"/>
        <v/>
      </c>
      <c r="AG384" s="15"/>
      <c r="AH384" s="15"/>
      <c r="AI384" s="15"/>
      <c r="AJ384" s="62" t="str">
        <f>IFERROR(VLOOKUP(AI384,Lookups!$W$3:$X$24,2,FALSE),"")</f>
        <v/>
      </c>
      <c r="AK384" s="15"/>
      <c r="AL384" s="15"/>
      <c r="AM384" s="17"/>
      <c r="AN384" s="17"/>
    </row>
    <row r="385" spans="1:40" x14ac:dyDescent="0.3">
      <c r="A385" s="15"/>
      <c r="B385" s="15"/>
      <c r="C385" s="15"/>
      <c r="D385" s="17"/>
      <c r="E385" s="17"/>
      <c r="F385" s="15"/>
      <c r="G385" s="18" t="str">
        <f>IFERROR(VLOOKUP(F385,Lookups!$D$2:$E$20,2,FALSE),"")</f>
        <v/>
      </c>
      <c r="H385" s="15"/>
      <c r="I385" s="15"/>
      <c r="J385" s="15"/>
      <c r="K385" s="15"/>
      <c r="L385" s="17"/>
      <c r="M385" s="17"/>
      <c r="N385" s="18" t="str">
        <f t="shared" si="12"/>
        <v/>
      </c>
      <c r="O385" s="15"/>
      <c r="P385" s="15"/>
      <c r="Q385" s="17"/>
      <c r="R385" s="15"/>
      <c r="S385" s="15"/>
      <c r="T385" s="15"/>
      <c r="U385" s="15"/>
      <c r="V385" s="15"/>
      <c r="W385" s="15"/>
      <c r="X385" s="18" t="str">
        <f>IFERROR(VLOOKUP(W385,Lookups!$G$2:$H$83,2,FALSE),"")</f>
        <v/>
      </c>
      <c r="Y385" s="15"/>
      <c r="Z385" s="15"/>
      <c r="AA385" s="15"/>
      <c r="AB385" s="15"/>
      <c r="AC385" s="15"/>
      <c r="AD385" s="15"/>
      <c r="AE385" s="15"/>
      <c r="AF385" s="18" t="str">
        <f t="shared" si="13"/>
        <v/>
      </c>
      <c r="AG385" s="15"/>
      <c r="AH385" s="15"/>
      <c r="AI385" s="15"/>
      <c r="AJ385" s="62" t="str">
        <f>IFERROR(VLOOKUP(AI385,Lookups!$W$3:$X$24,2,FALSE),"")</f>
        <v/>
      </c>
      <c r="AK385" s="15"/>
      <c r="AL385" s="15"/>
      <c r="AM385" s="17"/>
      <c r="AN385" s="17"/>
    </row>
    <row r="386" spans="1:40" x14ac:dyDescent="0.3">
      <c r="A386" s="15"/>
      <c r="B386" s="15"/>
      <c r="C386" s="15"/>
      <c r="D386" s="17"/>
      <c r="E386" s="17"/>
      <c r="F386" s="15"/>
      <c r="G386" s="18" t="str">
        <f>IFERROR(VLOOKUP(F386,Lookups!$D$2:$E$20,2,FALSE),"")</f>
        <v/>
      </c>
      <c r="H386" s="15"/>
      <c r="I386" s="15"/>
      <c r="J386" s="15"/>
      <c r="K386" s="15"/>
      <c r="L386" s="17"/>
      <c r="M386" s="17"/>
      <c r="N386" s="18" t="str">
        <f t="shared" si="12"/>
        <v/>
      </c>
      <c r="O386" s="15"/>
      <c r="P386" s="15"/>
      <c r="Q386" s="17"/>
      <c r="R386" s="15"/>
      <c r="S386" s="15"/>
      <c r="T386" s="15"/>
      <c r="U386" s="15"/>
      <c r="V386" s="15"/>
      <c r="W386" s="15"/>
      <c r="X386" s="18" t="str">
        <f>IFERROR(VLOOKUP(W386,Lookups!$G$2:$H$83,2,FALSE),"")</f>
        <v/>
      </c>
      <c r="Y386" s="15"/>
      <c r="Z386" s="15"/>
      <c r="AA386" s="15"/>
      <c r="AB386" s="15"/>
      <c r="AC386" s="15"/>
      <c r="AD386" s="15"/>
      <c r="AE386" s="15"/>
      <c r="AF386" s="18" t="str">
        <f t="shared" si="13"/>
        <v/>
      </c>
      <c r="AG386" s="15"/>
      <c r="AH386" s="15"/>
      <c r="AI386" s="15"/>
      <c r="AJ386" s="62" t="str">
        <f>IFERROR(VLOOKUP(AI386,Lookups!$W$3:$X$24,2,FALSE),"")</f>
        <v/>
      </c>
      <c r="AK386" s="15"/>
      <c r="AL386" s="15"/>
      <c r="AM386" s="17"/>
      <c r="AN386" s="17"/>
    </row>
    <row r="387" spans="1:40" x14ac:dyDescent="0.3">
      <c r="A387" s="15"/>
      <c r="B387" s="15"/>
      <c r="C387" s="15"/>
      <c r="D387" s="17"/>
      <c r="E387" s="17"/>
      <c r="F387" s="15"/>
      <c r="G387" s="18" t="str">
        <f>IFERROR(VLOOKUP(F387,Lookups!$D$2:$E$20,2,FALSE),"")</f>
        <v/>
      </c>
      <c r="H387" s="15"/>
      <c r="I387" s="15"/>
      <c r="J387" s="15"/>
      <c r="K387" s="15"/>
      <c r="L387" s="17"/>
      <c r="M387" s="17"/>
      <c r="N387" s="18" t="str">
        <f t="shared" si="12"/>
        <v/>
      </c>
      <c r="O387" s="15"/>
      <c r="P387" s="15"/>
      <c r="Q387" s="17"/>
      <c r="R387" s="15"/>
      <c r="S387" s="15"/>
      <c r="T387" s="15"/>
      <c r="U387" s="15"/>
      <c r="V387" s="15"/>
      <c r="W387" s="15"/>
      <c r="X387" s="18" t="str">
        <f>IFERROR(VLOOKUP(W387,Lookups!$G$2:$H$83,2,FALSE),"")</f>
        <v/>
      </c>
      <c r="Y387" s="15"/>
      <c r="Z387" s="15"/>
      <c r="AA387" s="15"/>
      <c r="AB387" s="15"/>
      <c r="AC387" s="15"/>
      <c r="AD387" s="15"/>
      <c r="AE387" s="15"/>
      <c r="AF387" s="18" t="str">
        <f t="shared" si="13"/>
        <v/>
      </c>
      <c r="AG387" s="15"/>
      <c r="AH387" s="15"/>
      <c r="AI387" s="15"/>
      <c r="AJ387" s="62" t="str">
        <f>IFERROR(VLOOKUP(AI387,Lookups!$W$3:$X$24,2,FALSE),"")</f>
        <v/>
      </c>
      <c r="AK387" s="15"/>
      <c r="AL387" s="15"/>
      <c r="AM387" s="17"/>
      <c r="AN387" s="17"/>
    </row>
    <row r="388" spans="1:40" x14ac:dyDescent="0.3">
      <c r="A388" s="15"/>
      <c r="B388" s="15"/>
      <c r="C388" s="15"/>
      <c r="D388" s="17"/>
      <c r="E388" s="17"/>
      <c r="F388" s="15"/>
      <c r="G388" s="18" t="str">
        <f>IFERROR(VLOOKUP(F388,Lookups!$D$2:$E$20,2,FALSE),"")</f>
        <v/>
      </c>
      <c r="H388" s="15"/>
      <c r="I388" s="15"/>
      <c r="J388" s="15"/>
      <c r="K388" s="15"/>
      <c r="L388" s="17"/>
      <c r="M388" s="17"/>
      <c r="N388" s="18" t="str">
        <f t="shared" si="12"/>
        <v/>
      </c>
      <c r="O388" s="15"/>
      <c r="P388" s="15"/>
      <c r="Q388" s="17"/>
      <c r="R388" s="15"/>
      <c r="S388" s="15"/>
      <c r="T388" s="15"/>
      <c r="U388" s="15"/>
      <c r="V388" s="15"/>
      <c r="W388" s="15"/>
      <c r="X388" s="18" t="str">
        <f>IFERROR(VLOOKUP(W388,Lookups!$G$2:$H$83,2,FALSE),"")</f>
        <v/>
      </c>
      <c r="Y388" s="15"/>
      <c r="Z388" s="15"/>
      <c r="AA388" s="15"/>
      <c r="AB388" s="15"/>
      <c r="AC388" s="15"/>
      <c r="AD388" s="15"/>
      <c r="AE388" s="15"/>
      <c r="AF388" s="18" t="str">
        <f t="shared" si="13"/>
        <v/>
      </c>
      <c r="AG388" s="15"/>
      <c r="AH388" s="15"/>
      <c r="AI388" s="15"/>
      <c r="AJ388" s="62" t="str">
        <f>IFERROR(VLOOKUP(AI388,Lookups!$W$3:$X$24,2,FALSE),"")</f>
        <v/>
      </c>
      <c r="AK388" s="15"/>
      <c r="AL388" s="15"/>
      <c r="AM388" s="17"/>
      <c r="AN388" s="17"/>
    </row>
    <row r="389" spans="1:40" x14ac:dyDescent="0.3">
      <c r="A389" s="15"/>
      <c r="B389" s="15"/>
      <c r="C389" s="15"/>
      <c r="D389" s="17"/>
      <c r="E389" s="17"/>
      <c r="F389" s="15"/>
      <c r="G389" s="18" t="str">
        <f>IFERROR(VLOOKUP(F389,Lookups!$D$2:$E$20,2,FALSE),"")</f>
        <v/>
      </c>
      <c r="H389" s="15"/>
      <c r="I389" s="15"/>
      <c r="J389" s="15"/>
      <c r="K389" s="15"/>
      <c r="L389" s="17"/>
      <c r="M389" s="17"/>
      <c r="N389" s="18" t="str">
        <f t="shared" si="12"/>
        <v/>
      </c>
      <c r="O389" s="15"/>
      <c r="P389" s="15"/>
      <c r="Q389" s="17"/>
      <c r="R389" s="15"/>
      <c r="S389" s="15"/>
      <c r="T389" s="15"/>
      <c r="U389" s="15"/>
      <c r="V389" s="15"/>
      <c r="W389" s="15"/>
      <c r="X389" s="18" t="str">
        <f>IFERROR(VLOOKUP(W389,Lookups!$G$2:$H$83,2,FALSE),"")</f>
        <v/>
      </c>
      <c r="Y389" s="15"/>
      <c r="Z389" s="15"/>
      <c r="AA389" s="15"/>
      <c r="AB389" s="15"/>
      <c r="AC389" s="15"/>
      <c r="AD389" s="15"/>
      <c r="AE389" s="15"/>
      <c r="AF389" s="18" t="str">
        <f t="shared" si="13"/>
        <v/>
      </c>
      <c r="AG389" s="15"/>
      <c r="AH389" s="15"/>
      <c r="AI389" s="15"/>
      <c r="AJ389" s="62" t="str">
        <f>IFERROR(VLOOKUP(AI389,Lookups!$W$3:$X$24,2,FALSE),"")</f>
        <v/>
      </c>
      <c r="AK389" s="15"/>
      <c r="AL389" s="15"/>
      <c r="AM389" s="17"/>
      <c r="AN389" s="17"/>
    </row>
    <row r="390" spans="1:40" x14ac:dyDescent="0.3">
      <c r="A390" s="15"/>
      <c r="B390" s="15"/>
      <c r="C390" s="15"/>
      <c r="D390" s="17"/>
      <c r="E390" s="17"/>
      <c r="F390" s="15"/>
      <c r="G390" s="18" t="str">
        <f>IFERROR(VLOOKUP(F390,Lookups!$D$2:$E$20,2,FALSE),"")</f>
        <v/>
      </c>
      <c r="H390" s="15"/>
      <c r="I390" s="15"/>
      <c r="J390" s="15"/>
      <c r="K390" s="15"/>
      <c r="L390" s="17"/>
      <c r="M390" s="17"/>
      <c r="N390" s="18" t="str">
        <f t="shared" si="12"/>
        <v/>
      </c>
      <c r="O390" s="15"/>
      <c r="P390" s="15"/>
      <c r="Q390" s="17"/>
      <c r="R390" s="15"/>
      <c r="S390" s="15"/>
      <c r="T390" s="15"/>
      <c r="U390" s="15"/>
      <c r="V390" s="15"/>
      <c r="W390" s="15"/>
      <c r="X390" s="18" t="str">
        <f>IFERROR(VLOOKUP(W390,Lookups!$G$2:$H$83,2,FALSE),"")</f>
        <v/>
      </c>
      <c r="Y390" s="15"/>
      <c r="Z390" s="15"/>
      <c r="AA390" s="15"/>
      <c r="AB390" s="15"/>
      <c r="AC390" s="15"/>
      <c r="AD390" s="15"/>
      <c r="AE390" s="15"/>
      <c r="AF390" s="18" t="str">
        <f t="shared" si="13"/>
        <v/>
      </c>
      <c r="AG390" s="15"/>
      <c r="AH390" s="15"/>
      <c r="AI390" s="15"/>
      <c r="AJ390" s="62" t="str">
        <f>IFERROR(VLOOKUP(AI390,Lookups!$W$3:$X$24,2,FALSE),"")</f>
        <v/>
      </c>
      <c r="AK390" s="15"/>
      <c r="AL390" s="15"/>
      <c r="AM390" s="17"/>
      <c r="AN390" s="17"/>
    </row>
    <row r="391" spans="1:40" x14ac:dyDescent="0.3">
      <c r="A391" s="15"/>
      <c r="B391" s="15"/>
      <c r="C391" s="15"/>
      <c r="D391" s="17"/>
      <c r="E391" s="17"/>
      <c r="F391" s="15"/>
      <c r="G391" s="18" t="str">
        <f>IFERROR(VLOOKUP(F391,Lookups!$D$2:$E$20,2,FALSE),"")</f>
        <v/>
      </c>
      <c r="H391" s="15"/>
      <c r="I391" s="15"/>
      <c r="J391" s="15"/>
      <c r="K391" s="15"/>
      <c r="L391" s="17"/>
      <c r="M391" s="17"/>
      <c r="N391" s="18" t="str">
        <f t="shared" si="12"/>
        <v/>
      </c>
      <c r="O391" s="15"/>
      <c r="P391" s="15"/>
      <c r="Q391" s="17"/>
      <c r="R391" s="15"/>
      <c r="S391" s="15"/>
      <c r="T391" s="15"/>
      <c r="U391" s="15"/>
      <c r="V391" s="15"/>
      <c r="W391" s="15"/>
      <c r="X391" s="18" t="str">
        <f>IFERROR(VLOOKUP(W391,Lookups!$G$2:$H$83,2,FALSE),"")</f>
        <v/>
      </c>
      <c r="Y391" s="15"/>
      <c r="Z391" s="15"/>
      <c r="AA391" s="15"/>
      <c r="AB391" s="15"/>
      <c r="AC391" s="15"/>
      <c r="AD391" s="15"/>
      <c r="AE391" s="15"/>
      <c r="AF391" s="18" t="str">
        <f t="shared" si="13"/>
        <v/>
      </c>
      <c r="AG391" s="15"/>
      <c r="AH391" s="15"/>
      <c r="AI391" s="15"/>
      <c r="AJ391" s="62" t="str">
        <f>IFERROR(VLOOKUP(AI391,Lookups!$W$3:$X$24,2,FALSE),"")</f>
        <v/>
      </c>
      <c r="AK391" s="15"/>
      <c r="AL391" s="15"/>
      <c r="AM391" s="17"/>
      <c r="AN391" s="17"/>
    </row>
    <row r="392" spans="1:40" x14ac:dyDescent="0.3">
      <c r="A392" s="15"/>
      <c r="B392" s="15"/>
      <c r="C392" s="15"/>
      <c r="D392" s="17"/>
      <c r="E392" s="17"/>
      <c r="F392" s="15"/>
      <c r="G392" s="18" t="str">
        <f>IFERROR(VLOOKUP(F392,Lookups!$D$2:$E$20,2,FALSE),"")</f>
        <v/>
      </c>
      <c r="H392" s="15"/>
      <c r="I392" s="15"/>
      <c r="J392" s="15"/>
      <c r="K392" s="15"/>
      <c r="L392" s="17"/>
      <c r="M392" s="17"/>
      <c r="N392" s="18" t="str">
        <f t="shared" si="12"/>
        <v/>
      </c>
      <c r="O392" s="15"/>
      <c r="P392" s="15"/>
      <c r="Q392" s="17"/>
      <c r="R392" s="15"/>
      <c r="S392" s="15"/>
      <c r="T392" s="15"/>
      <c r="U392" s="15"/>
      <c r="V392" s="15"/>
      <c r="W392" s="15"/>
      <c r="X392" s="18" t="str">
        <f>IFERROR(VLOOKUP(W392,Lookups!$G$2:$H$83,2,FALSE),"")</f>
        <v/>
      </c>
      <c r="Y392" s="15"/>
      <c r="Z392" s="15"/>
      <c r="AA392" s="15"/>
      <c r="AB392" s="15"/>
      <c r="AC392" s="15"/>
      <c r="AD392" s="15"/>
      <c r="AE392" s="15"/>
      <c r="AF392" s="18" t="str">
        <f t="shared" si="13"/>
        <v/>
      </c>
      <c r="AG392" s="15"/>
      <c r="AH392" s="15"/>
      <c r="AI392" s="15"/>
      <c r="AJ392" s="62" t="str">
        <f>IFERROR(VLOOKUP(AI392,Lookups!$W$3:$X$24,2,FALSE),"")</f>
        <v/>
      </c>
      <c r="AK392" s="15"/>
      <c r="AL392" s="15"/>
      <c r="AM392" s="17"/>
      <c r="AN392" s="17"/>
    </row>
    <row r="393" spans="1:40" x14ac:dyDescent="0.3">
      <c r="A393" s="15"/>
      <c r="B393" s="15"/>
      <c r="C393" s="15"/>
      <c r="D393" s="17"/>
      <c r="E393" s="17"/>
      <c r="F393" s="15"/>
      <c r="G393" s="18" t="str">
        <f>IFERROR(VLOOKUP(F393,Lookups!$D$2:$E$20,2,FALSE),"")</f>
        <v/>
      </c>
      <c r="H393" s="15"/>
      <c r="I393" s="15"/>
      <c r="J393" s="15"/>
      <c r="K393" s="15"/>
      <c r="L393" s="17"/>
      <c r="M393" s="17"/>
      <c r="N393" s="18" t="str">
        <f t="shared" si="12"/>
        <v/>
      </c>
      <c r="O393" s="15"/>
      <c r="P393" s="15"/>
      <c r="Q393" s="17"/>
      <c r="R393" s="15"/>
      <c r="S393" s="15"/>
      <c r="T393" s="15"/>
      <c r="U393" s="15"/>
      <c r="V393" s="15"/>
      <c r="W393" s="15"/>
      <c r="X393" s="18" t="str">
        <f>IFERROR(VLOOKUP(W393,Lookups!$G$2:$H$83,2,FALSE),"")</f>
        <v/>
      </c>
      <c r="Y393" s="15"/>
      <c r="Z393" s="15"/>
      <c r="AA393" s="15"/>
      <c r="AB393" s="15"/>
      <c r="AC393" s="15"/>
      <c r="AD393" s="15"/>
      <c r="AE393" s="15"/>
      <c r="AF393" s="18" t="str">
        <f t="shared" si="13"/>
        <v/>
      </c>
      <c r="AG393" s="15"/>
      <c r="AH393" s="15"/>
      <c r="AI393" s="15"/>
      <c r="AJ393" s="62" t="str">
        <f>IFERROR(VLOOKUP(AI393,Lookups!$W$3:$X$24,2,FALSE),"")</f>
        <v/>
      </c>
      <c r="AK393" s="15"/>
      <c r="AL393" s="15"/>
      <c r="AM393" s="17"/>
      <c r="AN393" s="17"/>
    </row>
    <row r="394" spans="1:40" x14ac:dyDescent="0.3">
      <c r="A394" s="15"/>
      <c r="B394" s="15"/>
      <c r="C394" s="15"/>
      <c r="D394" s="17"/>
      <c r="E394" s="17"/>
      <c r="F394" s="15"/>
      <c r="G394" s="18" t="str">
        <f>IFERROR(VLOOKUP(F394,Lookups!$D$2:$E$20,2,FALSE),"")</f>
        <v/>
      </c>
      <c r="H394" s="15"/>
      <c r="I394" s="15"/>
      <c r="J394" s="15"/>
      <c r="K394" s="15"/>
      <c r="L394" s="17"/>
      <c r="M394" s="17"/>
      <c r="N394" s="18" t="str">
        <f t="shared" si="12"/>
        <v/>
      </c>
      <c r="O394" s="15"/>
      <c r="P394" s="15"/>
      <c r="Q394" s="17"/>
      <c r="R394" s="15"/>
      <c r="S394" s="15"/>
      <c r="T394" s="15"/>
      <c r="U394" s="15"/>
      <c r="V394" s="15"/>
      <c r="W394" s="15"/>
      <c r="X394" s="18" t="str">
        <f>IFERROR(VLOOKUP(W394,Lookups!$G$2:$H$83,2,FALSE),"")</f>
        <v/>
      </c>
      <c r="Y394" s="15"/>
      <c r="Z394" s="15"/>
      <c r="AA394" s="15"/>
      <c r="AB394" s="15"/>
      <c r="AC394" s="15"/>
      <c r="AD394" s="15"/>
      <c r="AE394" s="15"/>
      <c r="AF394" s="18" t="str">
        <f t="shared" si="13"/>
        <v/>
      </c>
      <c r="AG394" s="15"/>
      <c r="AH394" s="15"/>
      <c r="AI394" s="15"/>
      <c r="AJ394" s="62" t="str">
        <f>IFERROR(VLOOKUP(AI394,Lookups!$W$3:$X$24,2,FALSE),"")</f>
        <v/>
      </c>
      <c r="AK394" s="15"/>
      <c r="AL394" s="15"/>
      <c r="AM394" s="17"/>
      <c r="AN394" s="17"/>
    </row>
    <row r="395" spans="1:40" x14ac:dyDescent="0.3">
      <c r="A395" s="15"/>
      <c r="B395" s="15"/>
      <c r="C395" s="15"/>
      <c r="D395" s="17"/>
      <c r="E395" s="17"/>
      <c r="F395" s="15"/>
      <c r="G395" s="18" t="str">
        <f>IFERROR(VLOOKUP(F395,Lookups!$D$2:$E$20,2,FALSE),"")</f>
        <v/>
      </c>
      <c r="H395" s="15"/>
      <c r="I395" s="15"/>
      <c r="J395" s="15"/>
      <c r="K395" s="15"/>
      <c r="L395" s="17"/>
      <c r="M395" s="17"/>
      <c r="N395" s="18" t="str">
        <f t="shared" si="12"/>
        <v/>
      </c>
      <c r="O395" s="15"/>
      <c r="P395" s="15"/>
      <c r="Q395" s="17"/>
      <c r="R395" s="15"/>
      <c r="S395" s="15"/>
      <c r="T395" s="15"/>
      <c r="U395" s="15"/>
      <c r="V395" s="15"/>
      <c r="W395" s="15"/>
      <c r="X395" s="18" t="str">
        <f>IFERROR(VLOOKUP(W395,Lookups!$G$2:$H$83,2,FALSE),"")</f>
        <v/>
      </c>
      <c r="Y395" s="15"/>
      <c r="Z395" s="15"/>
      <c r="AA395" s="15"/>
      <c r="AB395" s="15"/>
      <c r="AC395" s="15"/>
      <c r="AD395" s="15"/>
      <c r="AE395" s="15"/>
      <c r="AF395" s="18" t="str">
        <f t="shared" si="13"/>
        <v/>
      </c>
      <c r="AG395" s="15"/>
      <c r="AH395" s="15"/>
      <c r="AI395" s="15"/>
      <c r="AJ395" s="62" t="str">
        <f>IFERROR(VLOOKUP(AI395,Lookups!$W$3:$X$24,2,FALSE),"")</f>
        <v/>
      </c>
      <c r="AK395" s="15"/>
      <c r="AL395" s="15"/>
      <c r="AM395" s="17"/>
      <c r="AN395" s="17"/>
    </row>
    <row r="396" spans="1:40" x14ac:dyDescent="0.3">
      <c r="A396" s="15"/>
      <c r="B396" s="15"/>
      <c r="C396" s="15"/>
      <c r="D396" s="17"/>
      <c r="E396" s="17"/>
      <c r="F396" s="15"/>
      <c r="G396" s="18" t="str">
        <f>IFERROR(VLOOKUP(F396,Lookups!$D$2:$E$20,2,FALSE),"")</f>
        <v/>
      </c>
      <c r="H396" s="15"/>
      <c r="I396" s="15"/>
      <c r="J396" s="15"/>
      <c r="K396" s="15"/>
      <c r="L396" s="17"/>
      <c r="M396" s="17"/>
      <c r="N396" s="18" t="str">
        <f t="shared" si="12"/>
        <v/>
      </c>
      <c r="O396" s="15"/>
      <c r="P396" s="15"/>
      <c r="Q396" s="17"/>
      <c r="R396" s="15"/>
      <c r="S396" s="15"/>
      <c r="T396" s="15"/>
      <c r="U396" s="15"/>
      <c r="V396" s="15"/>
      <c r="W396" s="15"/>
      <c r="X396" s="18" t="str">
        <f>IFERROR(VLOOKUP(W396,Lookups!$G$2:$H$83,2,FALSE),"")</f>
        <v/>
      </c>
      <c r="Y396" s="15"/>
      <c r="Z396" s="15"/>
      <c r="AA396" s="15"/>
      <c r="AB396" s="15"/>
      <c r="AC396" s="15"/>
      <c r="AD396" s="15"/>
      <c r="AE396" s="15"/>
      <c r="AF396" s="18" t="str">
        <f t="shared" si="13"/>
        <v/>
      </c>
      <c r="AG396" s="15"/>
      <c r="AH396" s="15"/>
      <c r="AI396" s="15"/>
      <c r="AJ396" s="62" t="str">
        <f>IFERROR(VLOOKUP(AI396,Lookups!$W$3:$X$24,2,FALSE),"")</f>
        <v/>
      </c>
      <c r="AK396" s="15"/>
      <c r="AL396" s="15"/>
      <c r="AM396" s="17"/>
      <c r="AN396" s="17"/>
    </row>
    <row r="397" spans="1:40" x14ac:dyDescent="0.3">
      <c r="A397" s="15"/>
      <c r="B397" s="15"/>
      <c r="C397" s="15"/>
      <c r="D397" s="17"/>
      <c r="E397" s="17"/>
      <c r="F397" s="15"/>
      <c r="G397" s="18" t="str">
        <f>IFERROR(VLOOKUP(F397,Lookups!$D$2:$E$20,2,FALSE),"")</f>
        <v/>
      </c>
      <c r="H397" s="15"/>
      <c r="I397" s="15"/>
      <c r="J397" s="15"/>
      <c r="K397" s="15"/>
      <c r="L397" s="17"/>
      <c r="M397" s="17"/>
      <c r="N397" s="18" t="str">
        <f t="shared" si="12"/>
        <v/>
      </c>
      <c r="O397" s="15"/>
      <c r="P397" s="15"/>
      <c r="Q397" s="17"/>
      <c r="R397" s="15"/>
      <c r="S397" s="15"/>
      <c r="T397" s="15"/>
      <c r="U397" s="15"/>
      <c r="V397" s="15"/>
      <c r="W397" s="15"/>
      <c r="X397" s="18" t="str">
        <f>IFERROR(VLOOKUP(W397,Lookups!$G$2:$H$83,2,FALSE),"")</f>
        <v/>
      </c>
      <c r="Y397" s="15"/>
      <c r="Z397" s="15"/>
      <c r="AA397" s="15"/>
      <c r="AB397" s="15"/>
      <c r="AC397" s="15"/>
      <c r="AD397" s="15"/>
      <c r="AE397" s="15"/>
      <c r="AF397" s="18" t="str">
        <f t="shared" si="13"/>
        <v/>
      </c>
      <c r="AG397" s="15"/>
      <c r="AH397" s="15"/>
      <c r="AI397" s="15"/>
      <c r="AJ397" s="62" t="str">
        <f>IFERROR(VLOOKUP(AI397,Lookups!$W$3:$X$24,2,FALSE),"")</f>
        <v/>
      </c>
      <c r="AK397" s="15"/>
      <c r="AL397" s="15"/>
      <c r="AM397" s="17"/>
      <c r="AN397" s="17"/>
    </row>
    <row r="398" spans="1:40" x14ac:dyDescent="0.3">
      <c r="A398" s="15"/>
      <c r="B398" s="15"/>
      <c r="C398" s="15"/>
      <c r="D398" s="17"/>
      <c r="E398" s="17"/>
      <c r="F398" s="15"/>
      <c r="G398" s="18" t="str">
        <f>IFERROR(VLOOKUP(F398,Lookups!$D$2:$E$20,2,FALSE),"")</f>
        <v/>
      </c>
      <c r="H398" s="15"/>
      <c r="I398" s="15"/>
      <c r="J398" s="15"/>
      <c r="K398" s="15"/>
      <c r="L398" s="17"/>
      <c r="M398" s="17"/>
      <c r="N398" s="18" t="str">
        <f t="shared" si="12"/>
        <v/>
      </c>
      <c r="O398" s="15"/>
      <c r="P398" s="15"/>
      <c r="Q398" s="17"/>
      <c r="R398" s="15"/>
      <c r="S398" s="15"/>
      <c r="T398" s="15"/>
      <c r="U398" s="15"/>
      <c r="V398" s="15"/>
      <c r="W398" s="15"/>
      <c r="X398" s="18" t="str">
        <f>IFERROR(VLOOKUP(W398,Lookups!$G$2:$H$83,2,FALSE),"")</f>
        <v/>
      </c>
      <c r="Y398" s="15"/>
      <c r="Z398" s="15"/>
      <c r="AA398" s="15"/>
      <c r="AB398" s="15"/>
      <c r="AC398" s="15"/>
      <c r="AD398" s="15"/>
      <c r="AE398" s="15"/>
      <c r="AF398" s="18" t="str">
        <f t="shared" si="13"/>
        <v/>
      </c>
      <c r="AG398" s="15"/>
      <c r="AH398" s="15"/>
      <c r="AI398" s="15"/>
      <c r="AJ398" s="62" t="str">
        <f>IFERROR(VLOOKUP(AI398,Lookups!$W$3:$X$24,2,FALSE),"")</f>
        <v/>
      </c>
      <c r="AK398" s="15"/>
      <c r="AL398" s="15"/>
      <c r="AM398" s="17"/>
      <c r="AN398" s="17"/>
    </row>
    <row r="399" spans="1:40" x14ac:dyDescent="0.3">
      <c r="A399" s="15"/>
      <c r="B399" s="15"/>
      <c r="C399" s="15"/>
      <c r="D399" s="17"/>
      <c r="E399" s="17"/>
      <c r="F399" s="15"/>
      <c r="G399" s="18" t="str">
        <f>IFERROR(VLOOKUP(F399,Lookups!$D$2:$E$20,2,FALSE),"")</f>
        <v/>
      </c>
      <c r="H399" s="15"/>
      <c r="I399" s="15"/>
      <c r="J399" s="15"/>
      <c r="K399" s="15"/>
      <c r="L399" s="17"/>
      <c r="M399" s="17"/>
      <c r="N399" s="18" t="str">
        <f t="shared" si="12"/>
        <v/>
      </c>
      <c r="O399" s="15"/>
      <c r="P399" s="15"/>
      <c r="Q399" s="17"/>
      <c r="R399" s="15"/>
      <c r="S399" s="15"/>
      <c r="T399" s="15"/>
      <c r="U399" s="15"/>
      <c r="V399" s="15"/>
      <c r="W399" s="15"/>
      <c r="X399" s="18" t="str">
        <f>IFERROR(VLOOKUP(W399,Lookups!$G$2:$H$83,2,FALSE),"")</f>
        <v/>
      </c>
      <c r="Y399" s="15"/>
      <c r="Z399" s="15"/>
      <c r="AA399" s="15"/>
      <c r="AB399" s="15"/>
      <c r="AC399" s="15"/>
      <c r="AD399" s="15"/>
      <c r="AE399" s="15"/>
      <c r="AF399" s="18" t="str">
        <f t="shared" si="13"/>
        <v/>
      </c>
      <c r="AG399" s="15"/>
      <c r="AH399" s="15"/>
      <c r="AI399" s="15"/>
      <c r="AJ399" s="62" t="str">
        <f>IFERROR(VLOOKUP(AI399,Lookups!$W$3:$X$24,2,FALSE),"")</f>
        <v/>
      </c>
      <c r="AK399" s="15"/>
      <c r="AL399" s="15"/>
      <c r="AM399" s="17"/>
      <c r="AN399" s="17"/>
    </row>
    <row r="400" spans="1:40" x14ac:dyDescent="0.3">
      <c r="A400" s="15"/>
      <c r="B400" s="15"/>
      <c r="C400" s="15"/>
      <c r="D400" s="17"/>
      <c r="E400" s="17"/>
      <c r="F400" s="15"/>
      <c r="G400" s="18" t="str">
        <f>IFERROR(VLOOKUP(F400,Lookups!$D$2:$E$20,2,FALSE),"")</f>
        <v/>
      </c>
      <c r="H400" s="15"/>
      <c r="I400" s="15"/>
      <c r="J400" s="15"/>
      <c r="K400" s="15"/>
      <c r="L400" s="17"/>
      <c r="M400" s="17"/>
      <c r="N400" s="18" t="str">
        <f t="shared" si="12"/>
        <v/>
      </c>
      <c r="O400" s="15"/>
      <c r="P400" s="15"/>
      <c r="Q400" s="17"/>
      <c r="R400" s="15"/>
      <c r="S400" s="15"/>
      <c r="T400" s="15"/>
      <c r="U400" s="15"/>
      <c r="V400" s="15"/>
      <c r="W400" s="15"/>
      <c r="X400" s="18" t="str">
        <f>IFERROR(VLOOKUP(W400,Lookups!$G$2:$H$83,2,FALSE),"")</f>
        <v/>
      </c>
      <c r="Y400" s="15"/>
      <c r="Z400" s="15"/>
      <c r="AA400" s="15"/>
      <c r="AB400" s="15"/>
      <c r="AC400" s="15"/>
      <c r="AD400" s="15"/>
      <c r="AE400" s="15"/>
      <c r="AF400" s="18" t="str">
        <f t="shared" si="13"/>
        <v/>
      </c>
      <c r="AG400" s="15"/>
      <c r="AH400" s="15"/>
      <c r="AI400" s="15"/>
      <c r="AJ400" s="62" t="str">
        <f>IFERROR(VLOOKUP(AI400,Lookups!$W$3:$X$24,2,FALSE),"")</f>
        <v/>
      </c>
      <c r="AK400" s="15"/>
      <c r="AL400" s="15"/>
      <c r="AM400" s="17"/>
      <c r="AN400" s="17"/>
    </row>
    <row r="401" spans="1:40" x14ac:dyDescent="0.3">
      <c r="A401" s="15"/>
      <c r="B401" s="15"/>
      <c r="C401" s="15"/>
      <c r="D401" s="17"/>
      <c r="E401" s="17"/>
      <c r="F401" s="15"/>
      <c r="G401" s="18" t="str">
        <f>IFERROR(VLOOKUP(F401,Lookups!$D$2:$E$20,2,FALSE),"")</f>
        <v/>
      </c>
      <c r="H401" s="15"/>
      <c r="I401" s="15"/>
      <c r="J401" s="15"/>
      <c r="K401" s="15"/>
      <c r="L401" s="17"/>
      <c r="M401" s="17"/>
      <c r="N401" s="18" t="str">
        <f t="shared" si="12"/>
        <v/>
      </c>
      <c r="O401" s="15"/>
      <c r="P401" s="15"/>
      <c r="Q401" s="17"/>
      <c r="R401" s="15"/>
      <c r="S401" s="15"/>
      <c r="T401" s="15"/>
      <c r="U401" s="15"/>
      <c r="V401" s="15"/>
      <c r="W401" s="15"/>
      <c r="X401" s="18" t="str">
        <f>IFERROR(VLOOKUP(W401,Lookups!$G$2:$H$83,2,FALSE),"")</f>
        <v/>
      </c>
      <c r="Y401" s="15"/>
      <c r="Z401" s="15"/>
      <c r="AA401" s="15"/>
      <c r="AB401" s="15"/>
      <c r="AC401" s="15"/>
      <c r="AD401" s="15"/>
      <c r="AE401" s="15"/>
      <c r="AF401" s="18" t="str">
        <f t="shared" si="13"/>
        <v/>
      </c>
      <c r="AG401" s="15"/>
      <c r="AH401" s="15"/>
      <c r="AI401" s="15"/>
      <c r="AJ401" s="62" t="str">
        <f>IFERROR(VLOOKUP(AI401,Lookups!$W$3:$X$24,2,FALSE),"")</f>
        <v/>
      </c>
      <c r="AK401" s="15"/>
      <c r="AL401" s="15"/>
      <c r="AM401" s="17"/>
      <c r="AN401" s="17"/>
    </row>
    <row r="402" spans="1:40" x14ac:dyDescent="0.3">
      <c r="A402" s="15"/>
      <c r="B402" s="15"/>
      <c r="C402" s="15"/>
      <c r="D402" s="17"/>
      <c r="E402" s="17"/>
      <c r="F402" s="15"/>
      <c r="G402" s="18" t="str">
        <f>IFERROR(VLOOKUP(F402,Lookups!$D$2:$E$20,2,FALSE),"")</f>
        <v/>
      </c>
      <c r="H402" s="15"/>
      <c r="I402" s="15"/>
      <c r="J402" s="15"/>
      <c r="K402" s="15"/>
      <c r="L402" s="17"/>
      <c r="M402" s="17"/>
      <c r="N402" s="18" t="str">
        <f t="shared" si="12"/>
        <v/>
      </c>
      <c r="O402" s="15"/>
      <c r="P402" s="15"/>
      <c r="Q402" s="17"/>
      <c r="R402" s="15"/>
      <c r="S402" s="15"/>
      <c r="T402" s="15"/>
      <c r="U402" s="15"/>
      <c r="V402" s="15"/>
      <c r="W402" s="15"/>
      <c r="X402" s="18" t="str">
        <f>IFERROR(VLOOKUP(W402,Lookups!$G$2:$H$83,2,FALSE),"")</f>
        <v/>
      </c>
      <c r="Y402" s="15"/>
      <c r="Z402" s="15"/>
      <c r="AA402" s="15"/>
      <c r="AB402" s="15"/>
      <c r="AC402" s="15"/>
      <c r="AD402" s="15"/>
      <c r="AE402" s="15"/>
      <c r="AF402" s="18" t="str">
        <f t="shared" si="13"/>
        <v/>
      </c>
      <c r="AG402" s="15"/>
      <c r="AH402" s="15"/>
      <c r="AI402" s="15"/>
      <c r="AJ402" s="62" t="str">
        <f>IFERROR(VLOOKUP(AI402,Lookups!$W$3:$X$24,2,FALSE),"")</f>
        <v/>
      </c>
      <c r="AK402" s="15"/>
      <c r="AL402" s="15"/>
      <c r="AM402" s="17"/>
      <c r="AN402" s="17"/>
    </row>
    <row r="403" spans="1:40" x14ac:dyDescent="0.3">
      <c r="A403" s="15"/>
      <c r="B403" s="15"/>
      <c r="C403" s="15"/>
      <c r="D403" s="17"/>
      <c r="E403" s="17"/>
      <c r="F403" s="15"/>
      <c r="G403" s="18" t="str">
        <f>IFERROR(VLOOKUP(F403,Lookups!$D$2:$E$20,2,FALSE),"")</f>
        <v/>
      </c>
      <c r="H403" s="15"/>
      <c r="I403" s="15"/>
      <c r="J403" s="15"/>
      <c r="K403" s="15"/>
      <c r="L403" s="17"/>
      <c r="M403" s="17"/>
      <c r="N403" s="18" t="str">
        <f t="shared" si="12"/>
        <v/>
      </c>
      <c r="O403" s="15"/>
      <c r="P403" s="15"/>
      <c r="Q403" s="17"/>
      <c r="R403" s="15"/>
      <c r="S403" s="15"/>
      <c r="T403" s="15"/>
      <c r="U403" s="15"/>
      <c r="V403" s="15"/>
      <c r="W403" s="15"/>
      <c r="X403" s="18" t="str">
        <f>IFERROR(VLOOKUP(W403,Lookups!$G$2:$H$83,2,FALSE),"")</f>
        <v/>
      </c>
      <c r="Y403" s="15"/>
      <c r="Z403" s="15"/>
      <c r="AA403" s="15"/>
      <c r="AB403" s="15"/>
      <c r="AC403" s="15"/>
      <c r="AD403" s="15"/>
      <c r="AE403" s="15"/>
      <c r="AF403" s="18" t="str">
        <f t="shared" si="13"/>
        <v/>
      </c>
      <c r="AG403" s="15"/>
      <c r="AH403" s="15"/>
      <c r="AI403" s="15"/>
      <c r="AJ403" s="62" t="str">
        <f>IFERROR(VLOOKUP(AI403,Lookups!$W$3:$X$24,2,FALSE),"")</f>
        <v/>
      </c>
      <c r="AK403" s="15"/>
      <c r="AL403" s="15"/>
      <c r="AM403" s="17"/>
      <c r="AN403" s="17"/>
    </row>
    <row r="404" spans="1:40" x14ac:dyDescent="0.3">
      <c r="A404" s="15"/>
      <c r="B404" s="15"/>
      <c r="C404" s="15"/>
      <c r="D404" s="17"/>
      <c r="E404" s="17"/>
      <c r="F404" s="15"/>
      <c r="G404" s="18" t="str">
        <f>IFERROR(VLOOKUP(F404,Lookups!$D$2:$E$20,2,FALSE),"")</f>
        <v/>
      </c>
      <c r="H404" s="15"/>
      <c r="I404" s="15"/>
      <c r="J404" s="15"/>
      <c r="K404" s="15"/>
      <c r="L404" s="17"/>
      <c r="M404" s="17"/>
      <c r="N404" s="18" t="str">
        <f t="shared" si="12"/>
        <v/>
      </c>
      <c r="O404" s="15"/>
      <c r="P404" s="15"/>
      <c r="Q404" s="17"/>
      <c r="R404" s="15"/>
      <c r="S404" s="15"/>
      <c r="T404" s="15"/>
      <c r="U404" s="15"/>
      <c r="V404" s="15"/>
      <c r="W404" s="15"/>
      <c r="X404" s="18" t="str">
        <f>IFERROR(VLOOKUP(W404,Lookups!$G$2:$H$83,2,FALSE),"")</f>
        <v/>
      </c>
      <c r="Y404" s="15"/>
      <c r="Z404" s="15"/>
      <c r="AA404" s="15"/>
      <c r="AB404" s="15"/>
      <c r="AC404" s="15"/>
      <c r="AD404" s="15"/>
      <c r="AE404" s="15"/>
      <c r="AF404" s="18" t="str">
        <f t="shared" si="13"/>
        <v/>
      </c>
      <c r="AG404" s="15"/>
      <c r="AH404" s="15"/>
      <c r="AI404" s="15"/>
      <c r="AJ404" s="62" t="str">
        <f>IFERROR(VLOOKUP(AI404,Lookups!$W$3:$X$24,2,FALSE),"")</f>
        <v/>
      </c>
      <c r="AK404" s="15"/>
      <c r="AL404" s="15"/>
      <c r="AM404" s="17"/>
      <c r="AN404" s="17"/>
    </row>
    <row r="405" spans="1:40" x14ac:dyDescent="0.3">
      <c r="A405" s="15"/>
      <c r="B405" s="15"/>
      <c r="C405" s="15"/>
      <c r="D405" s="17"/>
      <c r="E405" s="17"/>
      <c r="F405" s="15"/>
      <c r="G405" s="18" t="str">
        <f>IFERROR(VLOOKUP(F405,Lookups!$D$2:$E$20,2,FALSE),"")</f>
        <v/>
      </c>
      <c r="H405" s="15"/>
      <c r="I405" s="15"/>
      <c r="J405" s="15"/>
      <c r="K405" s="15"/>
      <c r="L405" s="17"/>
      <c r="M405" s="17"/>
      <c r="N405" s="18" t="str">
        <f t="shared" si="12"/>
        <v/>
      </c>
      <c r="O405" s="15"/>
      <c r="P405" s="15"/>
      <c r="Q405" s="17"/>
      <c r="R405" s="15"/>
      <c r="S405" s="15"/>
      <c r="T405" s="15"/>
      <c r="U405" s="15"/>
      <c r="V405" s="15"/>
      <c r="W405" s="15"/>
      <c r="X405" s="18" t="str">
        <f>IFERROR(VLOOKUP(W405,Lookups!$G$2:$H$83,2,FALSE),"")</f>
        <v/>
      </c>
      <c r="Y405" s="15"/>
      <c r="Z405" s="15"/>
      <c r="AA405" s="15"/>
      <c r="AB405" s="15"/>
      <c r="AC405" s="15"/>
      <c r="AD405" s="15"/>
      <c r="AE405" s="15"/>
      <c r="AF405" s="18" t="str">
        <f t="shared" si="13"/>
        <v/>
      </c>
      <c r="AG405" s="15"/>
      <c r="AH405" s="15"/>
      <c r="AI405" s="15"/>
      <c r="AJ405" s="62" t="str">
        <f>IFERROR(VLOOKUP(AI405,Lookups!$W$3:$X$24,2,FALSE),"")</f>
        <v/>
      </c>
      <c r="AK405" s="15"/>
      <c r="AL405" s="15"/>
      <c r="AM405" s="17"/>
      <c r="AN405" s="17"/>
    </row>
    <row r="406" spans="1:40" x14ac:dyDescent="0.3">
      <c r="A406" s="15"/>
      <c r="B406" s="15"/>
      <c r="C406" s="15"/>
      <c r="D406" s="17"/>
      <c r="E406" s="17"/>
      <c r="F406" s="15"/>
      <c r="G406" s="18" t="str">
        <f>IFERROR(VLOOKUP(F406,Lookups!$D$2:$E$20,2,FALSE),"")</f>
        <v/>
      </c>
      <c r="H406" s="15"/>
      <c r="I406" s="15"/>
      <c r="J406" s="15"/>
      <c r="K406" s="15"/>
      <c r="L406" s="17"/>
      <c r="M406" s="17"/>
      <c r="N406" s="18" t="str">
        <f t="shared" si="12"/>
        <v/>
      </c>
      <c r="O406" s="15"/>
      <c r="P406" s="15"/>
      <c r="Q406" s="17"/>
      <c r="R406" s="15"/>
      <c r="S406" s="15"/>
      <c r="T406" s="15"/>
      <c r="U406" s="15"/>
      <c r="V406" s="15"/>
      <c r="W406" s="15"/>
      <c r="X406" s="18" t="str">
        <f>IFERROR(VLOOKUP(W406,Lookups!$G$2:$H$83,2,FALSE),"")</f>
        <v/>
      </c>
      <c r="Y406" s="15"/>
      <c r="Z406" s="15"/>
      <c r="AA406" s="15"/>
      <c r="AB406" s="15"/>
      <c r="AC406" s="15"/>
      <c r="AD406" s="15"/>
      <c r="AE406" s="15"/>
      <c r="AF406" s="18" t="str">
        <f t="shared" si="13"/>
        <v/>
      </c>
      <c r="AG406" s="15"/>
      <c r="AH406" s="15"/>
      <c r="AI406" s="15"/>
      <c r="AJ406" s="62" t="str">
        <f>IFERROR(VLOOKUP(AI406,Lookups!$W$3:$X$24,2,FALSE),"")</f>
        <v/>
      </c>
      <c r="AK406" s="15"/>
      <c r="AL406" s="15"/>
      <c r="AM406" s="17"/>
      <c r="AN406" s="17"/>
    </row>
    <row r="407" spans="1:40" x14ac:dyDescent="0.3">
      <c r="A407" s="15"/>
      <c r="B407" s="15"/>
      <c r="C407" s="15"/>
      <c r="D407" s="17"/>
      <c r="E407" s="17"/>
      <c r="F407" s="15"/>
      <c r="G407" s="18" t="str">
        <f>IFERROR(VLOOKUP(F407,Lookups!$D$2:$E$20,2,FALSE),"")</f>
        <v/>
      </c>
      <c r="H407" s="15"/>
      <c r="I407" s="15"/>
      <c r="J407" s="15"/>
      <c r="K407" s="15"/>
      <c r="L407" s="17"/>
      <c r="M407" s="17"/>
      <c r="N407" s="18" t="str">
        <f t="shared" si="12"/>
        <v/>
      </c>
      <c r="O407" s="15"/>
      <c r="P407" s="15"/>
      <c r="Q407" s="17"/>
      <c r="R407" s="15"/>
      <c r="S407" s="15"/>
      <c r="T407" s="15"/>
      <c r="U407" s="15"/>
      <c r="V407" s="15"/>
      <c r="W407" s="15"/>
      <c r="X407" s="18" t="str">
        <f>IFERROR(VLOOKUP(W407,Lookups!$G$2:$H$83,2,FALSE),"")</f>
        <v/>
      </c>
      <c r="Y407" s="15"/>
      <c r="Z407" s="15"/>
      <c r="AA407" s="15"/>
      <c r="AB407" s="15"/>
      <c r="AC407" s="15"/>
      <c r="AD407" s="15"/>
      <c r="AE407" s="15"/>
      <c r="AF407" s="18" t="str">
        <f t="shared" si="13"/>
        <v/>
      </c>
      <c r="AG407" s="15"/>
      <c r="AH407" s="15"/>
      <c r="AI407" s="15"/>
      <c r="AJ407" s="62" t="str">
        <f>IFERROR(VLOOKUP(AI407,Lookups!$W$3:$X$24,2,FALSE),"")</f>
        <v/>
      </c>
      <c r="AK407" s="15"/>
      <c r="AL407" s="15"/>
      <c r="AM407" s="17"/>
      <c r="AN407" s="17"/>
    </row>
    <row r="408" spans="1:40" x14ac:dyDescent="0.3">
      <c r="A408" s="15"/>
      <c r="B408" s="15"/>
      <c r="C408" s="15"/>
      <c r="D408" s="17"/>
      <c r="E408" s="17"/>
      <c r="F408" s="15"/>
      <c r="G408" s="18" t="str">
        <f>IFERROR(VLOOKUP(F408,Lookups!$D$2:$E$20,2,FALSE),"")</f>
        <v/>
      </c>
      <c r="H408" s="15"/>
      <c r="I408" s="15"/>
      <c r="J408" s="15"/>
      <c r="K408" s="15"/>
      <c r="L408" s="17"/>
      <c r="M408" s="17"/>
      <c r="N408" s="18" t="str">
        <f t="shared" si="12"/>
        <v/>
      </c>
      <c r="O408" s="15"/>
      <c r="P408" s="15"/>
      <c r="Q408" s="17"/>
      <c r="R408" s="15"/>
      <c r="S408" s="15"/>
      <c r="T408" s="15"/>
      <c r="U408" s="15"/>
      <c r="V408" s="15"/>
      <c r="W408" s="15"/>
      <c r="X408" s="18" t="str">
        <f>IFERROR(VLOOKUP(W408,Lookups!$G$2:$H$83,2,FALSE),"")</f>
        <v/>
      </c>
      <c r="Y408" s="15"/>
      <c r="Z408" s="15"/>
      <c r="AA408" s="15"/>
      <c r="AB408" s="15"/>
      <c r="AC408" s="15"/>
      <c r="AD408" s="15"/>
      <c r="AE408" s="15"/>
      <c r="AF408" s="18" t="str">
        <f t="shared" si="13"/>
        <v/>
      </c>
      <c r="AG408" s="15"/>
      <c r="AH408" s="15"/>
      <c r="AI408" s="15"/>
      <c r="AJ408" s="62" t="str">
        <f>IFERROR(VLOOKUP(AI408,Lookups!$W$3:$X$24,2,FALSE),"")</f>
        <v/>
      </c>
      <c r="AK408" s="15"/>
      <c r="AL408" s="15"/>
      <c r="AM408" s="17"/>
      <c r="AN408" s="17"/>
    </row>
    <row r="409" spans="1:40" x14ac:dyDescent="0.3">
      <c r="A409" s="15"/>
      <c r="B409" s="15"/>
      <c r="C409" s="15"/>
      <c r="D409" s="17"/>
      <c r="E409" s="17"/>
      <c r="F409" s="15"/>
      <c r="G409" s="18" t="str">
        <f>IFERROR(VLOOKUP(F409,Lookups!$D$2:$E$20,2,FALSE),"")</f>
        <v/>
      </c>
      <c r="H409" s="15"/>
      <c r="I409" s="15"/>
      <c r="J409" s="15"/>
      <c r="K409" s="15"/>
      <c r="L409" s="17"/>
      <c r="M409" s="17"/>
      <c r="N409" s="18" t="str">
        <f t="shared" si="12"/>
        <v/>
      </c>
      <c r="O409" s="15"/>
      <c r="P409" s="15"/>
      <c r="Q409" s="17"/>
      <c r="R409" s="15"/>
      <c r="S409" s="15"/>
      <c r="T409" s="15"/>
      <c r="U409" s="15"/>
      <c r="V409" s="15"/>
      <c r="W409" s="15"/>
      <c r="X409" s="18" t="str">
        <f>IFERROR(VLOOKUP(W409,Lookups!$G$2:$H$83,2,FALSE),"")</f>
        <v/>
      </c>
      <c r="Y409" s="15"/>
      <c r="Z409" s="15"/>
      <c r="AA409" s="15"/>
      <c r="AB409" s="15"/>
      <c r="AC409" s="15"/>
      <c r="AD409" s="15"/>
      <c r="AE409" s="15"/>
      <c r="AF409" s="18" t="str">
        <f t="shared" si="13"/>
        <v/>
      </c>
      <c r="AG409" s="15"/>
      <c r="AH409" s="15"/>
      <c r="AI409" s="15"/>
      <c r="AJ409" s="62" t="str">
        <f>IFERROR(VLOOKUP(AI409,Lookups!$W$3:$X$24,2,FALSE),"")</f>
        <v/>
      </c>
      <c r="AK409" s="15"/>
      <c r="AL409" s="15"/>
      <c r="AM409" s="17"/>
      <c r="AN409" s="17"/>
    </row>
    <row r="410" spans="1:40" x14ac:dyDescent="0.3">
      <c r="A410" s="15"/>
      <c r="B410" s="15"/>
      <c r="C410" s="15"/>
      <c r="D410" s="17"/>
      <c r="E410" s="17"/>
      <c r="F410" s="15"/>
      <c r="G410" s="18" t="str">
        <f>IFERROR(VLOOKUP(F410,Lookups!$D$2:$E$20,2,FALSE),"")</f>
        <v/>
      </c>
      <c r="H410" s="15"/>
      <c r="I410" s="15"/>
      <c r="J410" s="15"/>
      <c r="K410" s="15"/>
      <c r="L410" s="17"/>
      <c r="M410" s="17"/>
      <c r="N410" s="18" t="str">
        <f t="shared" si="12"/>
        <v/>
      </c>
      <c r="O410" s="15"/>
      <c r="P410" s="15"/>
      <c r="Q410" s="17"/>
      <c r="R410" s="15"/>
      <c r="S410" s="15"/>
      <c r="T410" s="15"/>
      <c r="U410" s="15"/>
      <c r="V410" s="15"/>
      <c r="W410" s="15"/>
      <c r="X410" s="18" t="str">
        <f>IFERROR(VLOOKUP(W410,Lookups!$G$2:$H$83,2,FALSE),"")</f>
        <v/>
      </c>
      <c r="Y410" s="15"/>
      <c r="Z410" s="15"/>
      <c r="AA410" s="15"/>
      <c r="AB410" s="15"/>
      <c r="AC410" s="15"/>
      <c r="AD410" s="15"/>
      <c r="AE410" s="15"/>
      <c r="AF410" s="18" t="str">
        <f t="shared" si="13"/>
        <v/>
      </c>
      <c r="AG410" s="15"/>
      <c r="AH410" s="15"/>
      <c r="AI410" s="15"/>
      <c r="AJ410" s="62" t="str">
        <f>IFERROR(VLOOKUP(AI410,Lookups!$W$3:$X$24,2,FALSE),"")</f>
        <v/>
      </c>
      <c r="AK410" s="15"/>
      <c r="AL410" s="15"/>
      <c r="AM410" s="17"/>
      <c r="AN410" s="17"/>
    </row>
    <row r="411" spans="1:40" x14ac:dyDescent="0.3">
      <c r="A411" s="15"/>
      <c r="B411" s="15"/>
      <c r="C411" s="15"/>
      <c r="D411" s="17"/>
      <c r="E411" s="17"/>
      <c r="F411" s="15"/>
      <c r="G411" s="18" t="str">
        <f>IFERROR(VLOOKUP(F411,Lookups!$D$2:$E$20,2,FALSE),"")</f>
        <v/>
      </c>
      <c r="H411" s="15"/>
      <c r="I411" s="15"/>
      <c r="J411" s="15"/>
      <c r="K411" s="15"/>
      <c r="L411" s="17"/>
      <c r="M411" s="17"/>
      <c r="N411" s="18" t="str">
        <f t="shared" si="12"/>
        <v/>
      </c>
      <c r="O411" s="15"/>
      <c r="P411" s="15"/>
      <c r="Q411" s="17"/>
      <c r="R411" s="15"/>
      <c r="S411" s="15"/>
      <c r="T411" s="15"/>
      <c r="U411" s="15"/>
      <c r="V411" s="15"/>
      <c r="W411" s="15"/>
      <c r="X411" s="18" t="str">
        <f>IFERROR(VLOOKUP(W411,Lookups!$G$2:$H$83,2,FALSE),"")</f>
        <v/>
      </c>
      <c r="Y411" s="15"/>
      <c r="Z411" s="15"/>
      <c r="AA411" s="15"/>
      <c r="AB411" s="15"/>
      <c r="AC411" s="15"/>
      <c r="AD411" s="15"/>
      <c r="AE411" s="15"/>
      <c r="AF411" s="18" t="str">
        <f t="shared" si="13"/>
        <v/>
      </c>
      <c r="AG411" s="15"/>
      <c r="AH411" s="15"/>
      <c r="AI411" s="15"/>
      <c r="AJ411" s="62" t="str">
        <f>IFERROR(VLOOKUP(AI411,Lookups!$W$3:$X$24,2,FALSE),"")</f>
        <v/>
      </c>
      <c r="AK411" s="15"/>
      <c r="AL411" s="15"/>
      <c r="AM411" s="17"/>
      <c r="AN411" s="17"/>
    </row>
    <row r="412" spans="1:40" x14ac:dyDescent="0.3">
      <c r="A412" s="15"/>
      <c r="B412" s="15"/>
      <c r="C412" s="15"/>
      <c r="D412" s="17"/>
      <c r="E412" s="17"/>
      <c r="F412" s="15"/>
      <c r="G412" s="18" t="str">
        <f>IFERROR(VLOOKUP(F412,Lookups!$D$2:$E$20,2,FALSE),"")</f>
        <v/>
      </c>
      <c r="H412" s="15"/>
      <c r="I412" s="15"/>
      <c r="J412" s="15"/>
      <c r="K412" s="15"/>
      <c r="L412" s="17"/>
      <c r="M412" s="17"/>
      <c r="N412" s="18" t="str">
        <f t="shared" si="12"/>
        <v/>
      </c>
      <c r="O412" s="15"/>
      <c r="P412" s="15"/>
      <c r="Q412" s="17"/>
      <c r="R412" s="15"/>
      <c r="S412" s="15"/>
      <c r="T412" s="15"/>
      <c r="U412" s="15"/>
      <c r="V412" s="15"/>
      <c r="W412" s="15"/>
      <c r="X412" s="18" t="str">
        <f>IFERROR(VLOOKUP(W412,Lookups!$G$2:$H$83,2,FALSE),"")</f>
        <v/>
      </c>
      <c r="Y412" s="15"/>
      <c r="Z412" s="15"/>
      <c r="AA412" s="15"/>
      <c r="AB412" s="15"/>
      <c r="AC412" s="15"/>
      <c r="AD412" s="15"/>
      <c r="AE412" s="15"/>
      <c r="AF412" s="18" t="str">
        <f t="shared" si="13"/>
        <v/>
      </c>
      <c r="AG412" s="15"/>
      <c r="AH412" s="15"/>
      <c r="AI412" s="15"/>
      <c r="AJ412" s="62" t="str">
        <f>IFERROR(VLOOKUP(AI412,Lookups!$W$3:$X$24,2,FALSE),"")</f>
        <v/>
      </c>
      <c r="AK412" s="15"/>
      <c r="AL412" s="15"/>
      <c r="AM412" s="17"/>
      <c r="AN412" s="17"/>
    </row>
    <row r="413" spans="1:40" x14ac:dyDescent="0.3">
      <c r="A413" s="15"/>
      <c r="B413" s="15"/>
      <c r="C413" s="15"/>
      <c r="D413" s="17"/>
      <c r="E413" s="17"/>
      <c r="F413" s="15"/>
      <c r="G413" s="18" t="str">
        <f>IFERROR(VLOOKUP(F413,Lookups!$D$2:$E$20,2,FALSE),"")</f>
        <v/>
      </c>
      <c r="H413" s="15"/>
      <c r="I413" s="15"/>
      <c r="J413" s="15"/>
      <c r="K413" s="15"/>
      <c r="L413" s="17"/>
      <c r="M413" s="17"/>
      <c r="N413" s="18" t="str">
        <f t="shared" si="12"/>
        <v/>
      </c>
      <c r="O413" s="15"/>
      <c r="P413" s="15"/>
      <c r="Q413" s="17"/>
      <c r="R413" s="15"/>
      <c r="S413" s="15"/>
      <c r="T413" s="15"/>
      <c r="U413" s="15"/>
      <c r="V413" s="15"/>
      <c r="W413" s="15"/>
      <c r="X413" s="18" t="str">
        <f>IFERROR(VLOOKUP(W413,Lookups!$G$2:$H$83,2,FALSE),"")</f>
        <v/>
      </c>
      <c r="Y413" s="15"/>
      <c r="Z413" s="15"/>
      <c r="AA413" s="15"/>
      <c r="AB413" s="15"/>
      <c r="AC413" s="15"/>
      <c r="AD413" s="15"/>
      <c r="AE413" s="15"/>
      <c r="AF413" s="18" t="str">
        <f t="shared" si="13"/>
        <v/>
      </c>
      <c r="AG413" s="15"/>
      <c r="AH413" s="15"/>
      <c r="AI413" s="15"/>
      <c r="AJ413" s="62" t="str">
        <f>IFERROR(VLOOKUP(AI413,Lookups!$W$3:$X$24,2,FALSE),"")</f>
        <v/>
      </c>
      <c r="AK413" s="15"/>
      <c r="AL413" s="15"/>
      <c r="AM413" s="17"/>
      <c r="AN413" s="17"/>
    </row>
    <row r="414" spans="1:40" x14ac:dyDescent="0.3">
      <c r="A414" s="15"/>
      <c r="B414" s="15"/>
      <c r="C414" s="15"/>
      <c r="D414" s="17"/>
      <c r="E414" s="17"/>
      <c r="F414" s="15"/>
      <c r="G414" s="18" t="str">
        <f>IFERROR(VLOOKUP(F414,Lookups!$D$2:$E$20,2,FALSE),"")</f>
        <v/>
      </c>
      <c r="H414" s="15"/>
      <c r="I414" s="15"/>
      <c r="J414" s="15"/>
      <c r="K414" s="15"/>
      <c r="L414" s="17"/>
      <c r="M414" s="17"/>
      <c r="N414" s="18" t="str">
        <f t="shared" si="12"/>
        <v/>
      </c>
      <c r="O414" s="15"/>
      <c r="P414" s="15"/>
      <c r="Q414" s="17"/>
      <c r="R414" s="15"/>
      <c r="S414" s="15"/>
      <c r="T414" s="15"/>
      <c r="U414" s="15"/>
      <c r="V414" s="15"/>
      <c r="W414" s="15"/>
      <c r="X414" s="18" t="str">
        <f>IFERROR(VLOOKUP(W414,Lookups!$G$2:$H$83,2,FALSE),"")</f>
        <v/>
      </c>
      <c r="Y414" s="15"/>
      <c r="Z414" s="15"/>
      <c r="AA414" s="15"/>
      <c r="AB414" s="15"/>
      <c r="AC414" s="15"/>
      <c r="AD414" s="15"/>
      <c r="AE414" s="15"/>
      <c r="AF414" s="18" t="str">
        <f t="shared" si="13"/>
        <v/>
      </c>
      <c r="AG414" s="15"/>
      <c r="AH414" s="15"/>
      <c r="AI414" s="15"/>
      <c r="AJ414" s="62" t="str">
        <f>IFERROR(VLOOKUP(AI414,Lookups!$W$3:$X$24,2,FALSE),"")</f>
        <v/>
      </c>
      <c r="AK414" s="15"/>
      <c r="AL414" s="15"/>
      <c r="AM414" s="17"/>
      <c r="AN414" s="17"/>
    </row>
    <row r="415" spans="1:40" x14ac:dyDescent="0.3">
      <c r="A415" s="15"/>
      <c r="B415" s="15"/>
      <c r="C415" s="15"/>
      <c r="D415" s="17"/>
      <c r="E415" s="17"/>
      <c r="F415" s="15"/>
      <c r="G415" s="18" t="str">
        <f>IFERROR(VLOOKUP(F415,Lookups!$D$2:$E$20,2,FALSE),"")</f>
        <v/>
      </c>
      <c r="H415" s="15"/>
      <c r="I415" s="15"/>
      <c r="J415" s="15"/>
      <c r="K415" s="15"/>
      <c r="L415" s="17"/>
      <c r="M415" s="17"/>
      <c r="N415" s="18" t="str">
        <f t="shared" si="12"/>
        <v/>
      </c>
      <c r="O415" s="15"/>
      <c r="P415" s="15"/>
      <c r="Q415" s="17"/>
      <c r="R415" s="15"/>
      <c r="S415" s="15"/>
      <c r="T415" s="15"/>
      <c r="U415" s="15"/>
      <c r="V415" s="15"/>
      <c r="W415" s="15"/>
      <c r="X415" s="18" t="str">
        <f>IFERROR(VLOOKUP(W415,Lookups!$G$2:$H$83,2,FALSE),"")</f>
        <v/>
      </c>
      <c r="Y415" s="15"/>
      <c r="Z415" s="15"/>
      <c r="AA415" s="15"/>
      <c r="AB415" s="15"/>
      <c r="AC415" s="15"/>
      <c r="AD415" s="15"/>
      <c r="AE415" s="15"/>
      <c r="AF415" s="18" t="str">
        <f t="shared" si="13"/>
        <v/>
      </c>
      <c r="AG415" s="15"/>
      <c r="AH415" s="15"/>
      <c r="AI415" s="15"/>
      <c r="AJ415" s="62" t="str">
        <f>IFERROR(VLOOKUP(AI415,Lookups!$W$3:$X$24,2,FALSE),"")</f>
        <v/>
      </c>
      <c r="AK415" s="15"/>
      <c r="AL415" s="15"/>
      <c r="AM415" s="17"/>
      <c r="AN415" s="17"/>
    </row>
    <row r="416" spans="1:40" x14ac:dyDescent="0.3">
      <c r="A416" s="15"/>
      <c r="B416" s="15"/>
      <c r="C416" s="15"/>
      <c r="D416" s="17"/>
      <c r="E416" s="17"/>
      <c r="F416" s="15"/>
      <c r="G416" s="18" t="str">
        <f>IFERROR(VLOOKUP(F416,Lookups!$D$2:$E$20,2,FALSE),"")</f>
        <v/>
      </c>
      <c r="H416" s="15"/>
      <c r="I416" s="15"/>
      <c r="J416" s="15"/>
      <c r="K416" s="15"/>
      <c r="L416" s="17"/>
      <c r="M416" s="17"/>
      <c r="N416" s="18" t="str">
        <f t="shared" si="12"/>
        <v/>
      </c>
      <c r="O416" s="15"/>
      <c r="P416" s="15"/>
      <c r="Q416" s="17"/>
      <c r="R416" s="15"/>
      <c r="S416" s="15"/>
      <c r="T416" s="15"/>
      <c r="U416" s="15"/>
      <c r="V416" s="15"/>
      <c r="W416" s="15"/>
      <c r="X416" s="18" t="str">
        <f>IFERROR(VLOOKUP(W416,Lookups!$G$2:$H$83,2,FALSE),"")</f>
        <v/>
      </c>
      <c r="Y416" s="15"/>
      <c r="Z416" s="15"/>
      <c r="AA416" s="15"/>
      <c r="AB416" s="15"/>
      <c r="AC416" s="15"/>
      <c r="AD416" s="15"/>
      <c r="AE416" s="15"/>
      <c r="AF416" s="18" t="str">
        <f t="shared" si="13"/>
        <v/>
      </c>
      <c r="AG416" s="15"/>
      <c r="AH416" s="15"/>
      <c r="AI416" s="15"/>
      <c r="AJ416" s="62" t="str">
        <f>IFERROR(VLOOKUP(AI416,Lookups!$W$3:$X$24,2,FALSE),"")</f>
        <v/>
      </c>
      <c r="AK416" s="15"/>
      <c r="AL416" s="15"/>
      <c r="AM416" s="17"/>
      <c r="AN416" s="17"/>
    </row>
    <row r="417" spans="1:40" x14ac:dyDescent="0.3">
      <c r="A417" s="15"/>
      <c r="B417" s="15"/>
      <c r="C417" s="15"/>
      <c r="D417" s="17"/>
      <c r="E417" s="17"/>
      <c r="F417" s="15"/>
      <c r="G417" s="18" t="str">
        <f>IFERROR(VLOOKUP(F417,Lookups!$D$2:$E$20,2,FALSE),"")</f>
        <v/>
      </c>
      <c r="H417" s="15"/>
      <c r="I417" s="15"/>
      <c r="J417" s="15"/>
      <c r="K417" s="15"/>
      <c r="L417" s="17"/>
      <c r="M417" s="17"/>
      <c r="N417" s="18" t="str">
        <f t="shared" si="12"/>
        <v/>
      </c>
      <c r="O417" s="15"/>
      <c r="P417" s="15"/>
      <c r="Q417" s="17"/>
      <c r="R417" s="15"/>
      <c r="S417" s="15"/>
      <c r="T417" s="15"/>
      <c r="U417" s="15"/>
      <c r="V417" s="15"/>
      <c r="W417" s="15"/>
      <c r="X417" s="18" t="str">
        <f>IFERROR(VLOOKUP(W417,Lookups!$G$2:$H$83,2,FALSE),"")</f>
        <v/>
      </c>
      <c r="Y417" s="15"/>
      <c r="Z417" s="15"/>
      <c r="AA417" s="15"/>
      <c r="AB417" s="15"/>
      <c r="AC417" s="15"/>
      <c r="AD417" s="15"/>
      <c r="AE417" s="15"/>
      <c r="AF417" s="18" t="str">
        <f t="shared" si="13"/>
        <v/>
      </c>
      <c r="AG417" s="15"/>
      <c r="AH417" s="15"/>
      <c r="AI417" s="15"/>
      <c r="AJ417" s="62" t="str">
        <f>IFERROR(VLOOKUP(AI417,Lookups!$W$3:$X$24,2,FALSE),"")</f>
        <v/>
      </c>
      <c r="AK417" s="15"/>
      <c r="AL417" s="15"/>
      <c r="AM417" s="17"/>
      <c r="AN417" s="17"/>
    </row>
    <row r="418" spans="1:40" x14ac:dyDescent="0.3">
      <c r="A418" s="15"/>
      <c r="B418" s="15"/>
      <c r="C418" s="15"/>
      <c r="D418" s="17"/>
      <c r="E418" s="17"/>
      <c r="F418" s="15"/>
      <c r="G418" s="18" t="str">
        <f>IFERROR(VLOOKUP(F418,Lookups!$D$2:$E$20,2,FALSE),"")</f>
        <v/>
      </c>
      <c r="H418" s="15"/>
      <c r="I418" s="15"/>
      <c r="J418" s="15"/>
      <c r="K418" s="15"/>
      <c r="L418" s="17"/>
      <c r="M418" s="17"/>
      <c r="N418" s="18" t="str">
        <f t="shared" si="12"/>
        <v/>
      </c>
      <c r="O418" s="15"/>
      <c r="P418" s="15"/>
      <c r="Q418" s="17"/>
      <c r="R418" s="15"/>
      <c r="S418" s="15"/>
      <c r="T418" s="15"/>
      <c r="U418" s="15"/>
      <c r="V418" s="15"/>
      <c r="W418" s="15"/>
      <c r="X418" s="18" t="str">
        <f>IFERROR(VLOOKUP(W418,Lookups!$G$2:$H$83,2,FALSE),"")</f>
        <v/>
      </c>
      <c r="Y418" s="15"/>
      <c r="Z418" s="15"/>
      <c r="AA418" s="15"/>
      <c r="AB418" s="15"/>
      <c r="AC418" s="15"/>
      <c r="AD418" s="15"/>
      <c r="AE418" s="15"/>
      <c r="AF418" s="18" t="str">
        <f t="shared" si="13"/>
        <v/>
      </c>
      <c r="AG418" s="15"/>
      <c r="AH418" s="15"/>
      <c r="AI418" s="15"/>
      <c r="AJ418" s="62" t="str">
        <f>IFERROR(VLOOKUP(AI418,Lookups!$W$3:$X$24,2,FALSE),"")</f>
        <v/>
      </c>
      <c r="AK418" s="15"/>
      <c r="AL418" s="15"/>
      <c r="AM418" s="17"/>
      <c r="AN418" s="17"/>
    </row>
    <row r="419" spans="1:40" x14ac:dyDescent="0.3">
      <c r="A419" s="15"/>
      <c r="B419" s="15"/>
      <c r="C419" s="15"/>
      <c r="D419" s="17"/>
      <c r="E419" s="17"/>
      <c r="F419" s="15"/>
      <c r="G419" s="18" t="str">
        <f>IFERROR(VLOOKUP(F419,Lookups!$D$2:$E$20,2,FALSE),"")</f>
        <v/>
      </c>
      <c r="H419" s="15"/>
      <c r="I419" s="15"/>
      <c r="J419" s="15"/>
      <c r="K419" s="15"/>
      <c r="L419" s="17"/>
      <c r="M419" s="17"/>
      <c r="N419" s="18" t="str">
        <f t="shared" si="12"/>
        <v/>
      </c>
      <c r="O419" s="15"/>
      <c r="P419" s="15"/>
      <c r="Q419" s="17"/>
      <c r="R419" s="15"/>
      <c r="S419" s="15"/>
      <c r="T419" s="15"/>
      <c r="U419" s="15"/>
      <c r="V419" s="15"/>
      <c r="W419" s="15"/>
      <c r="X419" s="18" t="str">
        <f>IFERROR(VLOOKUP(W419,Lookups!$G$2:$H$83,2,FALSE),"")</f>
        <v/>
      </c>
      <c r="Y419" s="15"/>
      <c r="Z419" s="15"/>
      <c r="AA419" s="15"/>
      <c r="AB419" s="15"/>
      <c r="AC419" s="15"/>
      <c r="AD419" s="15"/>
      <c r="AE419" s="15"/>
      <c r="AF419" s="18" t="str">
        <f t="shared" si="13"/>
        <v/>
      </c>
      <c r="AG419" s="15"/>
      <c r="AH419" s="15"/>
      <c r="AI419" s="15"/>
      <c r="AJ419" s="62" t="str">
        <f>IFERROR(VLOOKUP(AI419,Lookups!$W$3:$X$24,2,FALSE),"")</f>
        <v/>
      </c>
      <c r="AK419" s="15"/>
      <c r="AL419" s="15"/>
      <c r="AM419" s="17"/>
      <c r="AN419" s="17"/>
    </row>
    <row r="420" spans="1:40" x14ac:dyDescent="0.3">
      <c r="A420" s="15"/>
      <c r="B420" s="15"/>
      <c r="C420" s="15"/>
      <c r="D420" s="17"/>
      <c r="E420" s="17"/>
      <c r="F420" s="15"/>
      <c r="G420" s="18" t="str">
        <f>IFERROR(VLOOKUP(F420,Lookups!$D$2:$E$20,2,FALSE),"")</f>
        <v/>
      </c>
      <c r="H420" s="15"/>
      <c r="I420" s="15"/>
      <c r="J420" s="15"/>
      <c r="K420" s="15"/>
      <c r="L420" s="17"/>
      <c r="M420" s="17"/>
      <c r="N420" s="18" t="str">
        <f t="shared" si="12"/>
        <v/>
      </c>
      <c r="O420" s="15"/>
      <c r="P420" s="15"/>
      <c r="Q420" s="17"/>
      <c r="R420" s="15"/>
      <c r="S420" s="15"/>
      <c r="T420" s="15"/>
      <c r="U420" s="15"/>
      <c r="V420" s="15"/>
      <c r="W420" s="15"/>
      <c r="X420" s="18" t="str">
        <f>IFERROR(VLOOKUP(W420,Lookups!$G$2:$H$83,2,FALSE),"")</f>
        <v/>
      </c>
      <c r="Y420" s="15"/>
      <c r="Z420" s="15"/>
      <c r="AA420" s="15"/>
      <c r="AB420" s="15"/>
      <c r="AC420" s="15"/>
      <c r="AD420" s="15"/>
      <c r="AE420" s="15"/>
      <c r="AF420" s="18" t="str">
        <f t="shared" si="13"/>
        <v/>
      </c>
      <c r="AG420" s="15"/>
      <c r="AH420" s="15"/>
      <c r="AI420" s="15"/>
      <c r="AJ420" s="62" t="str">
        <f>IFERROR(VLOOKUP(AI420,Lookups!$W$3:$X$24,2,FALSE),"")</f>
        <v/>
      </c>
      <c r="AK420" s="15"/>
      <c r="AL420" s="15"/>
      <c r="AM420" s="17"/>
      <c r="AN420" s="17"/>
    </row>
    <row r="421" spans="1:40" x14ac:dyDescent="0.3">
      <c r="A421" s="15"/>
      <c r="B421" s="15"/>
      <c r="C421" s="15"/>
      <c r="D421" s="17"/>
      <c r="E421" s="17"/>
      <c r="F421" s="15"/>
      <c r="G421" s="18" t="str">
        <f>IFERROR(VLOOKUP(F421,Lookups!$D$2:$E$20,2,FALSE),"")</f>
        <v/>
      </c>
      <c r="H421" s="15"/>
      <c r="I421" s="15"/>
      <c r="J421" s="15"/>
      <c r="K421" s="15"/>
      <c r="L421" s="17"/>
      <c r="M421" s="17"/>
      <c r="N421" s="18" t="str">
        <f t="shared" si="12"/>
        <v/>
      </c>
      <c r="O421" s="15"/>
      <c r="P421" s="15"/>
      <c r="Q421" s="17"/>
      <c r="R421" s="15"/>
      <c r="S421" s="15"/>
      <c r="T421" s="15"/>
      <c r="U421" s="15"/>
      <c r="V421" s="15"/>
      <c r="W421" s="15"/>
      <c r="X421" s="18" t="str">
        <f>IFERROR(VLOOKUP(W421,Lookups!$G$2:$H$83,2,FALSE),"")</f>
        <v/>
      </c>
      <c r="Y421" s="15"/>
      <c r="Z421" s="15"/>
      <c r="AA421" s="15"/>
      <c r="AB421" s="15"/>
      <c r="AC421" s="15"/>
      <c r="AD421" s="15"/>
      <c r="AE421" s="15"/>
      <c r="AF421" s="18" t="str">
        <f t="shared" si="13"/>
        <v/>
      </c>
      <c r="AG421" s="15"/>
      <c r="AH421" s="15"/>
      <c r="AI421" s="15"/>
      <c r="AJ421" s="62" t="str">
        <f>IFERROR(VLOOKUP(AI421,Lookups!$W$3:$X$24,2,FALSE),"")</f>
        <v/>
      </c>
      <c r="AK421" s="15"/>
      <c r="AL421" s="15"/>
      <c r="AM421" s="17"/>
      <c r="AN421" s="17"/>
    </row>
    <row r="422" spans="1:40" x14ac:dyDescent="0.3">
      <c r="A422" s="15"/>
      <c r="B422" s="15"/>
      <c r="C422" s="15"/>
      <c r="D422" s="17"/>
      <c r="E422" s="17"/>
      <c r="F422" s="15"/>
      <c r="G422" s="18" t="str">
        <f>IFERROR(VLOOKUP(F422,Lookups!$D$2:$E$20,2,FALSE),"")</f>
        <v/>
      </c>
      <c r="H422" s="15"/>
      <c r="I422" s="15"/>
      <c r="J422" s="15"/>
      <c r="K422" s="15"/>
      <c r="L422" s="17"/>
      <c r="M422" s="17"/>
      <c r="N422" s="18" t="str">
        <f t="shared" si="12"/>
        <v/>
      </c>
      <c r="O422" s="15"/>
      <c r="P422" s="15"/>
      <c r="Q422" s="17"/>
      <c r="R422" s="15"/>
      <c r="S422" s="15"/>
      <c r="T422" s="15"/>
      <c r="U422" s="15"/>
      <c r="V422" s="15"/>
      <c r="W422" s="15"/>
      <c r="X422" s="18" t="str">
        <f>IFERROR(VLOOKUP(W422,Lookups!$G$2:$H$83,2,FALSE),"")</f>
        <v/>
      </c>
      <c r="Y422" s="15"/>
      <c r="Z422" s="15"/>
      <c r="AA422" s="15"/>
      <c r="AB422" s="15"/>
      <c r="AC422" s="15"/>
      <c r="AD422" s="15"/>
      <c r="AE422" s="15"/>
      <c r="AF422" s="18" t="str">
        <f t="shared" si="13"/>
        <v/>
      </c>
      <c r="AG422" s="15"/>
      <c r="AH422" s="15"/>
      <c r="AI422" s="15"/>
      <c r="AJ422" s="62" t="str">
        <f>IFERROR(VLOOKUP(AI422,Lookups!$W$3:$X$24,2,FALSE),"")</f>
        <v/>
      </c>
      <c r="AK422" s="15"/>
      <c r="AL422" s="15"/>
      <c r="AM422" s="17"/>
      <c r="AN422" s="17"/>
    </row>
    <row r="423" spans="1:40" x14ac:dyDescent="0.3">
      <c r="A423" s="15"/>
      <c r="B423" s="15"/>
      <c r="C423" s="15"/>
      <c r="D423" s="17"/>
      <c r="E423" s="17"/>
      <c r="F423" s="15"/>
      <c r="G423" s="18" t="str">
        <f>IFERROR(VLOOKUP(F423,Lookups!$D$2:$E$20,2,FALSE),"")</f>
        <v/>
      </c>
      <c r="H423" s="15"/>
      <c r="I423" s="15"/>
      <c r="J423" s="15"/>
      <c r="K423" s="15"/>
      <c r="L423" s="17"/>
      <c r="M423" s="17"/>
      <c r="N423" s="18" t="str">
        <f t="shared" si="12"/>
        <v/>
      </c>
      <c r="O423" s="15"/>
      <c r="P423" s="15"/>
      <c r="Q423" s="17"/>
      <c r="R423" s="15"/>
      <c r="S423" s="15"/>
      <c r="T423" s="15"/>
      <c r="U423" s="15"/>
      <c r="V423" s="15"/>
      <c r="W423" s="15"/>
      <c r="X423" s="18" t="str">
        <f>IFERROR(VLOOKUP(W423,Lookups!$G$2:$H$83,2,FALSE),"")</f>
        <v/>
      </c>
      <c r="Y423" s="15"/>
      <c r="Z423" s="15"/>
      <c r="AA423" s="15"/>
      <c r="AB423" s="15"/>
      <c r="AC423" s="15"/>
      <c r="AD423" s="15"/>
      <c r="AE423" s="15"/>
      <c r="AF423" s="18" t="str">
        <f t="shared" si="13"/>
        <v/>
      </c>
      <c r="AG423" s="15"/>
      <c r="AH423" s="15"/>
      <c r="AI423" s="15"/>
      <c r="AJ423" s="62" t="str">
        <f>IFERROR(VLOOKUP(AI423,Lookups!$W$3:$X$24,2,FALSE),"")</f>
        <v/>
      </c>
      <c r="AK423" s="15"/>
      <c r="AL423" s="15"/>
      <c r="AM423" s="17"/>
      <c r="AN423" s="17"/>
    </row>
    <row r="424" spans="1:40" x14ac:dyDescent="0.3">
      <c r="A424" s="15"/>
      <c r="B424" s="15"/>
      <c r="C424" s="15"/>
      <c r="D424" s="17"/>
      <c r="E424" s="17"/>
      <c r="F424" s="15"/>
      <c r="G424" s="18" t="str">
        <f>IFERROR(VLOOKUP(F424,Lookups!$D$2:$E$20,2,FALSE),"")</f>
        <v/>
      </c>
      <c r="H424" s="15"/>
      <c r="I424" s="15"/>
      <c r="J424" s="15"/>
      <c r="K424" s="15"/>
      <c r="L424" s="17"/>
      <c r="M424" s="17"/>
      <c r="N424" s="18" t="str">
        <f t="shared" si="12"/>
        <v/>
      </c>
      <c r="O424" s="15"/>
      <c r="P424" s="15"/>
      <c r="Q424" s="17"/>
      <c r="R424" s="15"/>
      <c r="S424" s="15"/>
      <c r="T424" s="15"/>
      <c r="U424" s="15"/>
      <c r="V424" s="15"/>
      <c r="W424" s="15"/>
      <c r="X424" s="18" t="str">
        <f>IFERROR(VLOOKUP(W424,Lookups!$G$2:$H$83,2,FALSE),"")</f>
        <v/>
      </c>
      <c r="Y424" s="15"/>
      <c r="Z424" s="15"/>
      <c r="AA424" s="15"/>
      <c r="AB424" s="15"/>
      <c r="AC424" s="15"/>
      <c r="AD424" s="15"/>
      <c r="AE424" s="15"/>
      <c r="AF424" s="18" t="str">
        <f t="shared" si="13"/>
        <v/>
      </c>
      <c r="AG424" s="15"/>
      <c r="AH424" s="15"/>
      <c r="AI424" s="15"/>
      <c r="AJ424" s="62" t="str">
        <f>IFERROR(VLOOKUP(AI424,Lookups!$W$3:$X$24,2,FALSE),"")</f>
        <v/>
      </c>
      <c r="AK424" s="15"/>
      <c r="AL424" s="15"/>
      <c r="AM424" s="17"/>
      <c r="AN424" s="17"/>
    </row>
    <row r="425" spans="1:40" x14ac:dyDescent="0.3">
      <c r="A425" s="15"/>
      <c r="B425" s="15"/>
      <c r="C425" s="15"/>
      <c r="D425" s="17"/>
      <c r="E425" s="17"/>
      <c r="F425" s="15"/>
      <c r="G425" s="18" t="str">
        <f>IFERROR(VLOOKUP(F425,Lookups!$D$2:$E$20,2,FALSE),"")</f>
        <v/>
      </c>
      <c r="H425" s="15"/>
      <c r="I425" s="15"/>
      <c r="J425" s="15"/>
      <c r="K425" s="15"/>
      <c r="L425" s="17"/>
      <c r="M425" s="17"/>
      <c r="N425" s="18" t="str">
        <f t="shared" si="12"/>
        <v/>
      </c>
      <c r="O425" s="15"/>
      <c r="P425" s="15"/>
      <c r="Q425" s="17"/>
      <c r="R425" s="15"/>
      <c r="S425" s="15"/>
      <c r="T425" s="15"/>
      <c r="U425" s="15"/>
      <c r="V425" s="15"/>
      <c r="W425" s="15"/>
      <c r="X425" s="18" t="str">
        <f>IFERROR(VLOOKUP(W425,Lookups!$G$2:$H$83,2,FALSE),"")</f>
        <v/>
      </c>
      <c r="Y425" s="15"/>
      <c r="Z425" s="15"/>
      <c r="AA425" s="15"/>
      <c r="AB425" s="15"/>
      <c r="AC425" s="15"/>
      <c r="AD425" s="15"/>
      <c r="AE425" s="15"/>
      <c r="AF425" s="18" t="str">
        <f t="shared" si="13"/>
        <v/>
      </c>
      <c r="AG425" s="15"/>
      <c r="AH425" s="15"/>
      <c r="AI425" s="15"/>
      <c r="AJ425" s="62" t="str">
        <f>IFERROR(VLOOKUP(AI425,Lookups!$W$3:$X$24,2,FALSE),"")</f>
        <v/>
      </c>
      <c r="AK425" s="15"/>
      <c r="AL425" s="15"/>
      <c r="AM425" s="17"/>
      <c r="AN425" s="17"/>
    </row>
    <row r="426" spans="1:40" x14ac:dyDescent="0.3">
      <c r="A426" s="15"/>
      <c r="B426" s="15"/>
      <c r="C426" s="15"/>
      <c r="D426" s="17"/>
      <c r="E426" s="17"/>
      <c r="F426" s="15"/>
      <c r="G426" s="18" t="str">
        <f>IFERROR(VLOOKUP(F426,Lookups!$D$2:$E$20,2,FALSE),"")</f>
        <v/>
      </c>
      <c r="H426" s="15"/>
      <c r="I426" s="15"/>
      <c r="J426" s="15"/>
      <c r="K426" s="15"/>
      <c r="L426" s="17"/>
      <c r="M426" s="17"/>
      <c r="N426" s="18" t="str">
        <f t="shared" si="12"/>
        <v/>
      </c>
      <c r="O426" s="15"/>
      <c r="P426" s="15"/>
      <c r="Q426" s="17"/>
      <c r="R426" s="15"/>
      <c r="S426" s="15"/>
      <c r="T426" s="15"/>
      <c r="U426" s="15"/>
      <c r="V426" s="15"/>
      <c r="W426" s="15"/>
      <c r="X426" s="18" t="str">
        <f>IFERROR(VLOOKUP(W426,Lookups!$G$2:$H$83,2,FALSE),"")</f>
        <v/>
      </c>
      <c r="Y426" s="15"/>
      <c r="Z426" s="15"/>
      <c r="AA426" s="15"/>
      <c r="AB426" s="15"/>
      <c r="AC426" s="15"/>
      <c r="AD426" s="15"/>
      <c r="AE426" s="15"/>
      <c r="AF426" s="18" t="str">
        <f t="shared" si="13"/>
        <v/>
      </c>
      <c r="AG426" s="15"/>
      <c r="AH426" s="15"/>
      <c r="AI426" s="15"/>
      <c r="AJ426" s="62" t="str">
        <f>IFERROR(VLOOKUP(AI426,Lookups!$W$3:$X$24,2,FALSE),"")</f>
        <v/>
      </c>
      <c r="AK426" s="15"/>
      <c r="AL426" s="15"/>
      <c r="AM426" s="17"/>
      <c r="AN426" s="17"/>
    </row>
    <row r="427" spans="1:40" x14ac:dyDescent="0.3">
      <c r="A427" s="15"/>
      <c r="B427" s="15"/>
      <c r="C427" s="15"/>
      <c r="D427" s="17"/>
      <c r="E427" s="17"/>
      <c r="F427" s="15"/>
      <c r="G427" s="18" t="str">
        <f>IFERROR(VLOOKUP(F427,Lookups!$D$2:$E$20,2,FALSE),"")</f>
        <v/>
      </c>
      <c r="H427" s="15"/>
      <c r="I427" s="15"/>
      <c r="J427" s="15"/>
      <c r="K427" s="15"/>
      <c r="L427" s="17"/>
      <c r="M427" s="17"/>
      <c r="N427" s="18" t="str">
        <f t="shared" si="12"/>
        <v/>
      </c>
      <c r="O427" s="15"/>
      <c r="P427" s="15"/>
      <c r="Q427" s="17"/>
      <c r="R427" s="15"/>
      <c r="S427" s="15"/>
      <c r="T427" s="15"/>
      <c r="U427" s="15"/>
      <c r="V427" s="15"/>
      <c r="W427" s="15"/>
      <c r="X427" s="18" t="str">
        <f>IFERROR(VLOOKUP(W427,Lookups!$G$2:$H$83,2,FALSE),"")</f>
        <v/>
      </c>
      <c r="Y427" s="15"/>
      <c r="Z427" s="15"/>
      <c r="AA427" s="15"/>
      <c r="AB427" s="15"/>
      <c r="AC427" s="15"/>
      <c r="AD427" s="15"/>
      <c r="AE427" s="15"/>
      <c r="AF427" s="18" t="str">
        <f t="shared" si="13"/>
        <v/>
      </c>
      <c r="AG427" s="15"/>
      <c r="AH427" s="15"/>
      <c r="AI427" s="15"/>
      <c r="AJ427" s="62" t="str">
        <f>IFERROR(VLOOKUP(AI427,Lookups!$W$3:$X$24,2,FALSE),"")</f>
        <v/>
      </c>
      <c r="AK427" s="15"/>
      <c r="AL427" s="15"/>
      <c r="AM427" s="17"/>
      <c r="AN427" s="17"/>
    </row>
    <row r="428" spans="1:40" x14ac:dyDescent="0.3">
      <c r="A428" s="15"/>
      <c r="B428" s="15"/>
      <c r="C428" s="15"/>
      <c r="D428" s="17"/>
      <c r="E428" s="17"/>
      <c r="F428" s="15"/>
      <c r="G428" s="18" t="str">
        <f>IFERROR(VLOOKUP(F428,Lookups!$D$2:$E$20,2,FALSE),"")</f>
        <v/>
      </c>
      <c r="H428" s="15"/>
      <c r="I428" s="15"/>
      <c r="J428" s="15"/>
      <c r="K428" s="15"/>
      <c r="L428" s="17"/>
      <c r="M428" s="17"/>
      <c r="N428" s="18" t="str">
        <f t="shared" si="12"/>
        <v/>
      </c>
      <c r="O428" s="15"/>
      <c r="P428" s="15"/>
      <c r="Q428" s="17"/>
      <c r="R428" s="15"/>
      <c r="S428" s="15"/>
      <c r="T428" s="15"/>
      <c r="U428" s="15"/>
      <c r="V428" s="15"/>
      <c r="W428" s="15"/>
      <c r="X428" s="18" t="str">
        <f>IFERROR(VLOOKUP(W428,Lookups!$G$2:$H$83,2,FALSE),"")</f>
        <v/>
      </c>
      <c r="Y428" s="15"/>
      <c r="Z428" s="15"/>
      <c r="AA428" s="15"/>
      <c r="AB428" s="15"/>
      <c r="AC428" s="15"/>
      <c r="AD428" s="15"/>
      <c r="AE428" s="15"/>
      <c r="AF428" s="18" t="str">
        <f t="shared" si="13"/>
        <v/>
      </c>
      <c r="AG428" s="15"/>
      <c r="AH428" s="15"/>
      <c r="AI428" s="15"/>
      <c r="AJ428" s="62" t="str">
        <f>IFERROR(VLOOKUP(AI428,Lookups!$W$3:$X$24,2,FALSE),"")</f>
        <v/>
      </c>
      <c r="AK428" s="15"/>
      <c r="AL428" s="15"/>
      <c r="AM428" s="17"/>
      <c r="AN428" s="17"/>
    </row>
    <row r="429" spans="1:40" x14ac:dyDescent="0.3">
      <c r="A429" s="15"/>
      <c r="B429" s="15"/>
      <c r="C429" s="15"/>
      <c r="D429" s="17"/>
      <c r="E429" s="17"/>
      <c r="F429" s="15"/>
      <c r="G429" s="18" t="str">
        <f>IFERROR(VLOOKUP(F429,Lookups!$D$2:$E$20,2,FALSE),"")</f>
        <v/>
      </c>
      <c r="H429" s="15"/>
      <c r="I429" s="15"/>
      <c r="J429" s="15"/>
      <c r="K429" s="15"/>
      <c r="L429" s="17"/>
      <c r="M429" s="17"/>
      <c r="N429" s="18" t="str">
        <f t="shared" si="12"/>
        <v/>
      </c>
      <c r="O429" s="15"/>
      <c r="P429" s="15"/>
      <c r="Q429" s="17"/>
      <c r="R429" s="15"/>
      <c r="S429" s="15"/>
      <c r="T429" s="15"/>
      <c r="U429" s="15"/>
      <c r="V429" s="15"/>
      <c r="W429" s="15"/>
      <c r="X429" s="18" t="str">
        <f>IFERROR(VLOOKUP(W429,Lookups!$G$2:$H$83,2,FALSE),"")</f>
        <v/>
      </c>
      <c r="Y429" s="15"/>
      <c r="Z429" s="15"/>
      <c r="AA429" s="15"/>
      <c r="AB429" s="15"/>
      <c r="AC429" s="15"/>
      <c r="AD429" s="15"/>
      <c r="AE429" s="15"/>
      <c r="AF429" s="18" t="str">
        <f t="shared" si="13"/>
        <v/>
      </c>
      <c r="AG429" s="15"/>
      <c r="AH429" s="15"/>
      <c r="AI429" s="15"/>
      <c r="AJ429" s="62" t="str">
        <f>IFERROR(VLOOKUP(AI429,Lookups!$W$3:$X$24,2,FALSE),"")</f>
        <v/>
      </c>
      <c r="AK429" s="15"/>
      <c r="AL429" s="15"/>
      <c r="AM429" s="17"/>
      <c r="AN429" s="17"/>
    </row>
    <row r="430" spans="1:40" x14ac:dyDescent="0.3">
      <c r="A430" s="15"/>
      <c r="B430" s="15"/>
      <c r="C430" s="15"/>
      <c r="D430" s="17"/>
      <c r="E430" s="17"/>
      <c r="F430" s="15"/>
      <c r="G430" s="18" t="str">
        <f>IFERROR(VLOOKUP(F430,Lookups!$D$2:$E$20,2,FALSE),"")</f>
        <v/>
      </c>
      <c r="H430" s="15"/>
      <c r="I430" s="15"/>
      <c r="J430" s="15"/>
      <c r="K430" s="15"/>
      <c r="L430" s="17"/>
      <c r="M430" s="17"/>
      <c r="N430" s="18" t="str">
        <f t="shared" si="12"/>
        <v/>
      </c>
      <c r="O430" s="15"/>
      <c r="P430" s="15"/>
      <c r="Q430" s="17"/>
      <c r="R430" s="15"/>
      <c r="S430" s="15"/>
      <c r="T430" s="15"/>
      <c r="U430" s="15"/>
      <c r="V430" s="15"/>
      <c r="W430" s="15"/>
      <c r="X430" s="18" t="str">
        <f>IFERROR(VLOOKUP(W430,Lookups!$G$2:$H$83,2,FALSE),"")</f>
        <v/>
      </c>
      <c r="Y430" s="15"/>
      <c r="Z430" s="15"/>
      <c r="AA430" s="15"/>
      <c r="AB430" s="15"/>
      <c r="AC430" s="15"/>
      <c r="AD430" s="15"/>
      <c r="AE430" s="15"/>
      <c r="AF430" s="18" t="str">
        <f t="shared" si="13"/>
        <v/>
      </c>
      <c r="AG430" s="15"/>
      <c r="AH430" s="15"/>
      <c r="AI430" s="15"/>
      <c r="AJ430" s="62" t="str">
        <f>IFERROR(VLOOKUP(AI430,Lookups!$W$3:$X$24,2,FALSE),"")</f>
        <v/>
      </c>
      <c r="AK430" s="15"/>
      <c r="AL430" s="15"/>
      <c r="AM430" s="17"/>
      <c r="AN430" s="17"/>
    </row>
    <row r="431" spans="1:40" x14ac:dyDescent="0.3">
      <c r="A431" s="15"/>
      <c r="B431" s="15"/>
      <c r="C431" s="15"/>
      <c r="D431" s="17"/>
      <c r="E431" s="17"/>
      <c r="F431" s="15"/>
      <c r="G431" s="18" t="str">
        <f>IFERROR(VLOOKUP(F431,Lookups!$D$2:$E$20,2,FALSE),"")</f>
        <v/>
      </c>
      <c r="H431" s="15"/>
      <c r="I431" s="15"/>
      <c r="J431" s="15"/>
      <c r="K431" s="15"/>
      <c r="L431" s="17"/>
      <c r="M431" s="17"/>
      <c r="N431" s="18" t="str">
        <f t="shared" si="12"/>
        <v/>
      </c>
      <c r="O431" s="15"/>
      <c r="P431" s="15"/>
      <c r="Q431" s="17"/>
      <c r="R431" s="15"/>
      <c r="S431" s="15"/>
      <c r="T431" s="15"/>
      <c r="U431" s="15"/>
      <c r="V431" s="15"/>
      <c r="W431" s="15"/>
      <c r="X431" s="18" t="str">
        <f>IFERROR(VLOOKUP(W431,Lookups!$G$2:$H$83,2,FALSE),"")</f>
        <v/>
      </c>
      <c r="Y431" s="15"/>
      <c r="Z431" s="15"/>
      <c r="AA431" s="15"/>
      <c r="AB431" s="15"/>
      <c r="AC431" s="15"/>
      <c r="AD431" s="15"/>
      <c r="AE431" s="15"/>
      <c r="AF431" s="18" t="str">
        <f t="shared" si="13"/>
        <v/>
      </c>
      <c r="AG431" s="15"/>
      <c r="AH431" s="15"/>
      <c r="AI431" s="15"/>
      <c r="AJ431" s="62" t="str">
        <f>IFERROR(VLOOKUP(AI431,Lookups!$W$3:$X$24,2,FALSE),"")</f>
        <v/>
      </c>
      <c r="AK431" s="15"/>
      <c r="AL431" s="15"/>
      <c r="AM431" s="17"/>
      <c r="AN431" s="17"/>
    </row>
    <row r="432" spans="1:40" x14ac:dyDescent="0.3">
      <c r="A432" s="15"/>
      <c r="B432" s="15"/>
      <c r="C432" s="15"/>
      <c r="D432" s="17"/>
      <c r="E432" s="17"/>
      <c r="F432" s="15"/>
      <c r="G432" s="18" t="str">
        <f>IFERROR(VLOOKUP(F432,Lookups!$D$2:$E$20,2,FALSE),"")</f>
        <v/>
      </c>
      <c r="H432" s="15"/>
      <c r="I432" s="15"/>
      <c r="J432" s="15"/>
      <c r="K432" s="15"/>
      <c r="L432" s="17"/>
      <c r="M432" s="17"/>
      <c r="N432" s="18" t="str">
        <f t="shared" si="12"/>
        <v/>
      </c>
      <c r="O432" s="15"/>
      <c r="P432" s="15"/>
      <c r="Q432" s="17"/>
      <c r="R432" s="15"/>
      <c r="S432" s="15"/>
      <c r="T432" s="15"/>
      <c r="U432" s="15"/>
      <c r="V432" s="15"/>
      <c r="W432" s="15"/>
      <c r="X432" s="18" t="str">
        <f>IFERROR(VLOOKUP(W432,Lookups!$G$2:$H$83,2,FALSE),"")</f>
        <v/>
      </c>
      <c r="Y432" s="15"/>
      <c r="Z432" s="15"/>
      <c r="AA432" s="15"/>
      <c r="AB432" s="15"/>
      <c r="AC432" s="15"/>
      <c r="AD432" s="15"/>
      <c r="AE432" s="15"/>
      <c r="AF432" s="18" t="str">
        <f t="shared" si="13"/>
        <v/>
      </c>
      <c r="AG432" s="15"/>
      <c r="AH432" s="15"/>
      <c r="AI432" s="15"/>
      <c r="AJ432" s="62" t="str">
        <f>IFERROR(VLOOKUP(AI432,Lookups!$W$3:$X$24,2,FALSE),"")</f>
        <v/>
      </c>
      <c r="AK432" s="15"/>
      <c r="AL432" s="15"/>
      <c r="AM432" s="17"/>
      <c r="AN432" s="17"/>
    </row>
    <row r="433" spans="1:40" x14ac:dyDescent="0.3">
      <c r="A433" s="15"/>
      <c r="B433" s="15"/>
      <c r="C433" s="15"/>
      <c r="D433" s="17"/>
      <c r="E433" s="17"/>
      <c r="F433" s="15"/>
      <c r="G433" s="18" t="str">
        <f>IFERROR(VLOOKUP(F433,Lookups!$D$2:$E$20,2,FALSE),"")</f>
        <v/>
      </c>
      <c r="H433" s="15"/>
      <c r="I433" s="15"/>
      <c r="J433" s="15"/>
      <c r="K433" s="15"/>
      <c r="L433" s="17"/>
      <c r="M433" s="17"/>
      <c r="N433" s="18" t="str">
        <f t="shared" si="12"/>
        <v/>
      </c>
      <c r="O433" s="15"/>
      <c r="P433" s="15"/>
      <c r="Q433" s="17"/>
      <c r="R433" s="15"/>
      <c r="S433" s="15"/>
      <c r="T433" s="15"/>
      <c r="U433" s="15"/>
      <c r="V433" s="15"/>
      <c r="W433" s="15"/>
      <c r="X433" s="18" t="str">
        <f>IFERROR(VLOOKUP(W433,Lookups!$G$2:$H$83,2,FALSE),"")</f>
        <v/>
      </c>
      <c r="Y433" s="15"/>
      <c r="Z433" s="15"/>
      <c r="AA433" s="15"/>
      <c r="AB433" s="15"/>
      <c r="AC433" s="15"/>
      <c r="AD433" s="15"/>
      <c r="AE433" s="15"/>
      <c r="AF433" s="18" t="str">
        <f t="shared" si="13"/>
        <v/>
      </c>
      <c r="AG433" s="15"/>
      <c r="AH433" s="15"/>
      <c r="AI433" s="15"/>
      <c r="AJ433" s="62" t="str">
        <f>IFERROR(VLOOKUP(AI433,Lookups!$W$3:$X$24,2,FALSE),"")</f>
        <v/>
      </c>
      <c r="AK433" s="15"/>
      <c r="AL433" s="15"/>
      <c r="AM433" s="17"/>
      <c r="AN433" s="17"/>
    </row>
    <row r="434" spans="1:40" x14ac:dyDescent="0.3">
      <c r="A434" s="15"/>
      <c r="B434" s="15"/>
      <c r="C434" s="15"/>
      <c r="D434" s="17"/>
      <c r="E434" s="17"/>
      <c r="F434" s="15"/>
      <c r="G434" s="18" t="str">
        <f>IFERROR(VLOOKUP(F434,Lookups!$D$2:$E$20,2,FALSE),"")</f>
        <v/>
      </c>
      <c r="H434" s="15"/>
      <c r="I434" s="15"/>
      <c r="J434" s="15"/>
      <c r="K434" s="15"/>
      <c r="L434" s="17"/>
      <c r="M434" s="17"/>
      <c r="N434" s="18" t="str">
        <f t="shared" si="12"/>
        <v/>
      </c>
      <c r="O434" s="15"/>
      <c r="P434" s="15"/>
      <c r="Q434" s="17"/>
      <c r="R434" s="15"/>
      <c r="S434" s="15"/>
      <c r="T434" s="15"/>
      <c r="U434" s="15"/>
      <c r="V434" s="15"/>
      <c r="W434" s="15"/>
      <c r="X434" s="18" t="str">
        <f>IFERROR(VLOOKUP(W434,Lookups!$G$2:$H$83,2,FALSE),"")</f>
        <v/>
      </c>
      <c r="Y434" s="15"/>
      <c r="Z434" s="15"/>
      <c r="AA434" s="15"/>
      <c r="AB434" s="15"/>
      <c r="AC434" s="15"/>
      <c r="AD434" s="15"/>
      <c r="AE434" s="15"/>
      <c r="AF434" s="18" t="str">
        <f t="shared" si="13"/>
        <v/>
      </c>
      <c r="AG434" s="15"/>
      <c r="AH434" s="15"/>
      <c r="AI434" s="15"/>
      <c r="AJ434" s="62" t="str">
        <f>IFERROR(VLOOKUP(AI434,Lookups!$W$3:$X$24,2,FALSE),"")</f>
        <v/>
      </c>
      <c r="AK434" s="15"/>
      <c r="AL434" s="15"/>
      <c r="AM434" s="17"/>
      <c r="AN434" s="17"/>
    </row>
    <row r="435" spans="1:40" x14ac:dyDescent="0.3">
      <c r="A435" s="15"/>
      <c r="B435" s="15"/>
      <c r="C435" s="15"/>
      <c r="D435" s="17"/>
      <c r="E435" s="17"/>
      <c r="F435" s="15"/>
      <c r="G435" s="18" t="str">
        <f>IFERROR(VLOOKUP(F435,Lookups!$D$2:$E$20,2,FALSE),"")</f>
        <v/>
      </c>
      <c r="H435" s="15"/>
      <c r="I435" s="15"/>
      <c r="J435" s="15"/>
      <c r="K435" s="15"/>
      <c r="L435" s="17"/>
      <c r="M435" s="17"/>
      <c r="N435" s="18" t="str">
        <f t="shared" si="12"/>
        <v/>
      </c>
      <c r="O435" s="15"/>
      <c r="P435" s="15"/>
      <c r="Q435" s="17"/>
      <c r="R435" s="15"/>
      <c r="S435" s="15"/>
      <c r="T435" s="15"/>
      <c r="U435" s="15"/>
      <c r="V435" s="15"/>
      <c r="W435" s="15"/>
      <c r="X435" s="18" t="str">
        <f>IFERROR(VLOOKUP(W435,Lookups!$G$2:$H$83,2,FALSE),"")</f>
        <v/>
      </c>
      <c r="Y435" s="15"/>
      <c r="Z435" s="15"/>
      <c r="AA435" s="15"/>
      <c r="AB435" s="15"/>
      <c r="AC435" s="15"/>
      <c r="AD435" s="15"/>
      <c r="AE435" s="15"/>
      <c r="AF435" s="18" t="str">
        <f t="shared" si="13"/>
        <v/>
      </c>
      <c r="AG435" s="15"/>
      <c r="AH435" s="15"/>
      <c r="AI435" s="15"/>
      <c r="AJ435" s="62" t="str">
        <f>IFERROR(VLOOKUP(AI435,Lookups!$W$3:$X$24,2,FALSE),"")</f>
        <v/>
      </c>
      <c r="AK435" s="15"/>
      <c r="AL435" s="15"/>
      <c r="AM435" s="17"/>
      <c r="AN435" s="17"/>
    </row>
    <row r="436" spans="1:40" x14ac:dyDescent="0.3">
      <c r="A436" s="15"/>
      <c r="B436" s="15"/>
      <c r="C436" s="15"/>
      <c r="D436" s="17"/>
      <c r="E436" s="17"/>
      <c r="F436" s="15"/>
      <c r="G436" s="18" t="str">
        <f>IFERROR(VLOOKUP(F436,Lookups!$D$2:$E$20,2,FALSE),"")</f>
        <v/>
      </c>
      <c r="H436" s="15"/>
      <c r="I436" s="15"/>
      <c r="J436" s="15"/>
      <c r="K436" s="15"/>
      <c r="L436" s="17"/>
      <c r="M436" s="17"/>
      <c r="N436" s="18" t="str">
        <f t="shared" si="12"/>
        <v/>
      </c>
      <c r="O436" s="15"/>
      <c r="P436" s="15"/>
      <c r="Q436" s="17"/>
      <c r="R436" s="15"/>
      <c r="S436" s="15"/>
      <c r="T436" s="15"/>
      <c r="U436" s="15"/>
      <c r="V436" s="15"/>
      <c r="W436" s="15"/>
      <c r="X436" s="18" t="str">
        <f>IFERROR(VLOOKUP(W436,Lookups!$G$2:$H$83,2,FALSE),"")</f>
        <v/>
      </c>
      <c r="Y436" s="15"/>
      <c r="Z436" s="15"/>
      <c r="AA436" s="15"/>
      <c r="AB436" s="15"/>
      <c r="AC436" s="15"/>
      <c r="AD436" s="15"/>
      <c r="AE436" s="15"/>
      <c r="AF436" s="18" t="str">
        <f t="shared" si="13"/>
        <v/>
      </c>
      <c r="AG436" s="15"/>
      <c r="AH436" s="15"/>
      <c r="AI436" s="15"/>
      <c r="AJ436" s="62" t="str">
        <f>IFERROR(VLOOKUP(AI436,Lookups!$W$3:$X$24,2,FALSE),"")</f>
        <v/>
      </c>
      <c r="AK436" s="15"/>
      <c r="AL436" s="15"/>
      <c r="AM436" s="17"/>
      <c r="AN436" s="17"/>
    </row>
    <row r="437" spans="1:40" x14ac:dyDescent="0.3">
      <c r="A437" s="15"/>
      <c r="B437" s="15"/>
      <c r="C437" s="15"/>
      <c r="D437" s="17"/>
      <c r="E437" s="17"/>
      <c r="F437" s="15"/>
      <c r="G437" s="18" t="str">
        <f>IFERROR(VLOOKUP(F437,Lookups!$D$2:$E$20,2,FALSE),"")</f>
        <v/>
      </c>
      <c r="H437" s="15"/>
      <c r="I437" s="15"/>
      <c r="J437" s="15"/>
      <c r="K437" s="15"/>
      <c r="L437" s="17"/>
      <c r="M437" s="17"/>
      <c r="N437" s="18" t="str">
        <f t="shared" si="12"/>
        <v/>
      </c>
      <c r="O437" s="15"/>
      <c r="P437" s="15"/>
      <c r="Q437" s="17"/>
      <c r="R437" s="15"/>
      <c r="S437" s="15"/>
      <c r="T437" s="15"/>
      <c r="U437" s="15"/>
      <c r="V437" s="15"/>
      <c r="W437" s="15"/>
      <c r="X437" s="18" t="str">
        <f>IFERROR(VLOOKUP(W437,Lookups!$G$2:$H$83,2,FALSE),"")</f>
        <v/>
      </c>
      <c r="Y437" s="15"/>
      <c r="Z437" s="15"/>
      <c r="AA437" s="15"/>
      <c r="AB437" s="15"/>
      <c r="AC437" s="15"/>
      <c r="AD437" s="15"/>
      <c r="AE437" s="15"/>
      <c r="AF437" s="18" t="str">
        <f t="shared" si="13"/>
        <v/>
      </c>
      <c r="AG437" s="15"/>
      <c r="AH437" s="15"/>
      <c r="AI437" s="15"/>
      <c r="AJ437" s="62" t="str">
        <f>IFERROR(VLOOKUP(AI437,Lookups!$W$3:$X$24,2,FALSE),"")</f>
        <v/>
      </c>
      <c r="AK437" s="15"/>
      <c r="AL437" s="15"/>
      <c r="AM437" s="17"/>
      <c r="AN437" s="17"/>
    </row>
    <row r="438" spans="1:40" x14ac:dyDescent="0.3">
      <c r="A438" s="15"/>
      <c r="B438" s="15"/>
      <c r="C438" s="15"/>
      <c r="D438" s="17"/>
      <c r="E438" s="17"/>
      <c r="F438" s="15"/>
      <c r="G438" s="18" t="str">
        <f>IFERROR(VLOOKUP(F438,Lookups!$D$2:$E$20,2,FALSE),"")</f>
        <v/>
      </c>
      <c r="H438" s="15"/>
      <c r="I438" s="15"/>
      <c r="J438" s="15"/>
      <c r="K438" s="15"/>
      <c r="L438" s="17"/>
      <c r="M438" s="17"/>
      <c r="N438" s="18" t="str">
        <f t="shared" ref="N438:N501" si="14">IF(OR(ISBLANK(L438),ISBLANK(M438)),"",(M438-L438)+1)</f>
        <v/>
      </c>
      <c r="O438" s="15"/>
      <c r="P438" s="15"/>
      <c r="Q438" s="17"/>
      <c r="R438" s="15"/>
      <c r="S438" s="15"/>
      <c r="T438" s="15"/>
      <c r="U438" s="15"/>
      <c r="V438" s="15"/>
      <c r="W438" s="15"/>
      <c r="X438" s="18" t="str">
        <f>IFERROR(VLOOKUP(W438,Lookups!$G$2:$H$83,2,FALSE),"")</f>
        <v/>
      </c>
      <c r="Y438" s="15"/>
      <c r="Z438" s="15"/>
      <c r="AA438" s="15"/>
      <c r="AB438" s="15"/>
      <c r="AC438" s="15"/>
      <c r="AD438" s="15"/>
      <c r="AE438" s="15"/>
      <c r="AF438" s="18" t="str">
        <f t="shared" ref="AF438:AF501" si="15">IF(OR(ISBLANK(AD438),ISBLANK(AE438)),"",(AE438-AD438)+1)</f>
        <v/>
      </c>
      <c r="AG438" s="15"/>
      <c r="AH438" s="15"/>
      <c r="AI438" s="15"/>
      <c r="AJ438" s="62" t="str">
        <f>IFERROR(VLOOKUP(AI438,Lookups!$W$3:$X$24,2,FALSE),"")</f>
        <v/>
      </c>
      <c r="AK438" s="15"/>
      <c r="AL438" s="15"/>
      <c r="AM438" s="17"/>
      <c r="AN438" s="17"/>
    </row>
    <row r="439" spans="1:40" x14ac:dyDescent="0.3">
      <c r="A439" s="15"/>
      <c r="B439" s="15"/>
      <c r="C439" s="15"/>
      <c r="D439" s="17"/>
      <c r="E439" s="17"/>
      <c r="F439" s="15"/>
      <c r="G439" s="18" t="str">
        <f>IFERROR(VLOOKUP(F439,Lookups!$D$2:$E$20,2,FALSE),"")</f>
        <v/>
      </c>
      <c r="H439" s="15"/>
      <c r="I439" s="15"/>
      <c r="J439" s="15"/>
      <c r="K439" s="15"/>
      <c r="L439" s="17"/>
      <c r="M439" s="17"/>
      <c r="N439" s="18" t="str">
        <f t="shared" si="14"/>
        <v/>
      </c>
      <c r="O439" s="15"/>
      <c r="P439" s="15"/>
      <c r="Q439" s="17"/>
      <c r="R439" s="15"/>
      <c r="S439" s="15"/>
      <c r="T439" s="15"/>
      <c r="U439" s="15"/>
      <c r="V439" s="15"/>
      <c r="W439" s="15"/>
      <c r="X439" s="18" t="str">
        <f>IFERROR(VLOOKUP(W439,Lookups!$G$2:$H$83,2,FALSE),"")</f>
        <v/>
      </c>
      <c r="Y439" s="15"/>
      <c r="Z439" s="15"/>
      <c r="AA439" s="15"/>
      <c r="AB439" s="15"/>
      <c r="AC439" s="15"/>
      <c r="AD439" s="15"/>
      <c r="AE439" s="15"/>
      <c r="AF439" s="18" t="str">
        <f t="shared" si="15"/>
        <v/>
      </c>
      <c r="AG439" s="15"/>
      <c r="AH439" s="15"/>
      <c r="AI439" s="15"/>
      <c r="AJ439" s="62" t="str">
        <f>IFERROR(VLOOKUP(AI439,Lookups!$W$3:$X$24,2,FALSE),"")</f>
        <v/>
      </c>
      <c r="AK439" s="15"/>
      <c r="AL439" s="15"/>
      <c r="AM439" s="17"/>
      <c r="AN439" s="17"/>
    </row>
    <row r="440" spans="1:40" x14ac:dyDescent="0.3">
      <c r="A440" s="15"/>
      <c r="B440" s="15"/>
      <c r="C440" s="15"/>
      <c r="D440" s="17"/>
      <c r="E440" s="17"/>
      <c r="F440" s="15"/>
      <c r="G440" s="18" t="str">
        <f>IFERROR(VLOOKUP(F440,Lookups!$D$2:$E$20,2,FALSE),"")</f>
        <v/>
      </c>
      <c r="H440" s="15"/>
      <c r="I440" s="15"/>
      <c r="J440" s="15"/>
      <c r="K440" s="15"/>
      <c r="L440" s="17"/>
      <c r="M440" s="17"/>
      <c r="N440" s="18" t="str">
        <f t="shared" si="14"/>
        <v/>
      </c>
      <c r="O440" s="15"/>
      <c r="P440" s="15"/>
      <c r="Q440" s="17"/>
      <c r="R440" s="15"/>
      <c r="S440" s="15"/>
      <c r="T440" s="15"/>
      <c r="U440" s="15"/>
      <c r="V440" s="15"/>
      <c r="W440" s="15"/>
      <c r="X440" s="18" t="str">
        <f>IFERROR(VLOOKUP(W440,Lookups!$G$2:$H$83,2,FALSE),"")</f>
        <v/>
      </c>
      <c r="Y440" s="15"/>
      <c r="Z440" s="15"/>
      <c r="AA440" s="15"/>
      <c r="AB440" s="15"/>
      <c r="AC440" s="15"/>
      <c r="AD440" s="15"/>
      <c r="AE440" s="15"/>
      <c r="AF440" s="18" t="str">
        <f t="shared" si="15"/>
        <v/>
      </c>
      <c r="AG440" s="15"/>
      <c r="AH440" s="15"/>
      <c r="AI440" s="15"/>
      <c r="AJ440" s="62" t="str">
        <f>IFERROR(VLOOKUP(AI440,Lookups!$W$3:$X$24,2,FALSE),"")</f>
        <v/>
      </c>
      <c r="AK440" s="15"/>
      <c r="AL440" s="15"/>
      <c r="AM440" s="17"/>
      <c r="AN440" s="17"/>
    </row>
    <row r="441" spans="1:40" x14ac:dyDescent="0.3">
      <c r="A441" s="15"/>
      <c r="B441" s="15"/>
      <c r="C441" s="15"/>
      <c r="D441" s="17"/>
      <c r="E441" s="17"/>
      <c r="F441" s="15"/>
      <c r="G441" s="18" t="str">
        <f>IFERROR(VLOOKUP(F441,Lookups!$D$2:$E$20,2,FALSE),"")</f>
        <v/>
      </c>
      <c r="H441" s="15"/>
      <c r="I441" s="15"/>
      <c r="J441" s="15"/>
      <c r="K441" s="15"/>
      <c r="L441" s="17"/>
      <c r="M441" s="17"/>
      <c r="N441" s="18" t="str">
        <f t="shared" si="14"/>
        <v/>
      </c>
      <c r="O441" s="15"/>
      <c r="P441" s="15"/>
      <c r="Q441" s="17"/>
      <c r="R441" s="15"/>
      <c r="S441" s="15"/>
      <c r="T441" s="15"/>
      <c r="U441" s="15"/>
      <c r="V441" s="15"/>
      <c r="W441" s="15"/>
      <c r="X441" s="18" t="str">
        <f>IFERROR(VLOOKUP(W441,Lookups!$G$2:$H$83,2,FALSE),"")</f>
        <v/>
      </c>
      <c r="Y441" s="15"/>
      <c r="Z441" s="15"/>
      <c r="AA441" s="15"/>
      <c r="AB441" s="15"/>
      <c r="AC441" s="15"/>
      <c r="AD441" s="15"/>
      <c r="AE441" s="15"/>
      <c r="AF441" s="18" t="str">
        <f t="shared" si="15"/>
        <v/>
      </c>
      <c r="AG441" s="15"/>
      <c r="AH441" s="15"/>
      <c r="AI441" s="15"/>
      <c r="AJ441" s="62" t="str">
        <f>IFERROR(VLOOKUP(AI441,Lookups!$W$3:$X$24,2,FALSE),"")</f>
        <v/>
      </c>
      <c r="AK441" s="15"/>
      <c r="AL441" s="15"/>
      <c r="AM441" s="17"/>
      <c r="AN441" s="17"/>
    </row>
    <row r="442" spans="1:40" x14ac:dyDescent="0.3">
      <c r="A442" s="15"/>
      <c r="B442" s="15"/>
      <c r="C442" s="15"/>
      <c r="D442" s="17"/>
      <c r="E442" s="17"/>
      <c r="F442" s="15"/>
      <c r="G442" s="18" t="str">
        <f>IFERROR(VLOOKUP(F442,Lookups!$D$2:$E$20,2,FALSE),"")</f>
        <v/>
      </c>
      <c r="H442" s="15"/>
      <c r="I442" s="15"/>
      <c r="J442" s="15"/>
      <c r="K442" s="15"/>
      <c r="L442" s="17"/>
      <c r="M442" s="17"/>
      <c r="N442" s="18" t="str">
        <f t="shared" si="14"/>
        <v/>
      </c>
      <c r="O442" s="15"/>
      <c r="P442" s="15"/>
      <c r="Q442" s="17"/>
      <c r="R442" s="15"/>
      <c r="S442" s="15"/>
      <c r="T442" s="15"/>
      <c r="U442" s="15"/>
      <c r="V442" s="15"/>
      <c r="W442" s="15"/>
      <c r="X442" s="18" t="str">
        <f>IFERROR(VLOOKUP(W442,Lookups!$G$2:$H$83,2,FALSE),"")</f>
        <v/>
      </c>
      <c r="Y442" s="15"/>
      <c r="Z442" s="15"/>
      <c r="AA442" s="15"/>
      <c r="AB442" s="15"/>
      <c r="AC442" s="15"/>
      <c r="AD442" s="15"/>
      <c r="AE442" s="15"/>
      <c r="AF442" s="18" t="str">
        <f t="shared" si="15"/>
        <v/>
      </c>
      <c r="AG442" s="15"/>
      <c r="AH442" s="15"/>
      <c r="AI442" s="15"/>
      <c r="AJ442" s="62" t="str">
        <f>IFERROR(VLOOKUP(AI442,Lookups!$W$3:$X$24,2,FALSE),"")</f>
        <v/>
      </c>
      <c r="AK442" s="15"/>
      <c r="AL442" s="15"/>
      <c r="AM442" s="17"/>
      <c r="AN442" s="17"/>
    </row>
    <row r="443" spans="1:40" x14ac:dyDescent="0.3">
      <c r="A443" s="15"/>
      <c r="B443" s="15"/>
      <c r="C443" s="15"/>
      <c r="D443" s="17"/>
      <c r="E443" s="17"/>
      <c r="F443" s="15"/>
      <c r="G443" s="18" t="str">
        <f>IFERROR(VLOOKUP(F443,Lookups!$D$2:$E$20,2,FALSE),"")</f>
        <v/>
      </c>
      <c r="H443" s="15"/>
      <c r="I443" s="15"/>
      <c r="J443" s="15"/>
      <c r="K443" s="15"/>
      <c r="L443" s="17"/>
      <c r="M443" s="17"/>
      <c r="N443" s="18" t="str">
        <f t="shared" si="14"/>
        <v/>
      </c>
      <c r="O443" s="15"/>
      <c r="P443" s="15"/>
      <c r="Q443" s="17"/>
      <c r="R443" s="15"/>
      <c r="S443" s="15"/>
      <c r="T443" s="15"/>
      <c r="U443" s="15"/>
      <c r="V443" s="15"/>
      <c r="W443" s="15"/>
      <c r="X443" s="18" t="str">
        <f>IFERROR(VLOOKUP(W443,Lookups!$G$2:$H$83,2,FALSE),"")</f>
        <v/>
      </c>
      <c r="Y443" s="15"/>
      <c r="Z443" s="15"/>
      <c r="AA443" s="15"/>
      <c r="AB443" s="15"/>
      <c r="AC443" s="15"/>
      <c r="AD443" s="15"/>
      <c r="AE443" s="15"/>
      <c r="AF443" s="18" t="str">
        <f t="shared" si="15"/>
        <v/>
      </c>
      <c r="AG443" s="15"/>
      <c r="AH443" s="15"/>
      <c r="AI443" s="15"/>
      <c r="AJ443" s="62" t="str">
        <f>IFERROR(VLOOKUP(AI443,Lookups!$W$3:$X$24,2,FALSE),"")</f>
        <v/>
      </c>
      <c r="AK443" s="15"/>
      <c r="AL443" s="15"/>
      <c r="AM443" s="17"/>
      <c r="AN443" s="17"/>
    </row>
    <row r="444" spans="1:40" x14ac:dyDescent="0.3">
      <c r="A444" s="15"/>
      <c r="B444" s="15"/>
      <c r="C444" s="15"/>
      <c r="D444" s="17"/>
      <c r="E444" s="17"/>
      <c r="F444" s="15"/>
      <c r="G444" s="18" t="str">
        <f>IFERROR(VLOOKUP(F444,Lookups!$D$2:$E$20,2,FALSE),"")</f>
        <v/>
      </c>
      <c r="H444" s="15"/>
      <c r="I444" s="15"/>
      <c r="J444" s="15"/>
      <c r="K444" s="15"/>
      <c r="L444" s="17"/>
      <c r="M444" s="17"/>
      <c r="N444" s="18" t="str">
        <f t="shared" si="14"/>
        <v/>
      </c>
      <c r="O444" s="15"/>
      <c r="P444" s="15"/>
      <c r="Q444" s="17"/>
      <c r="R444" s="15"/>
      <c r="S444" s="15"/>
      <c r="T444" s="15"/>
      <c r="U444" s="15"/>
      <c r="V444" s="15"/>
      <c r="W444" s="15"/>
      <c r="X444" s="18" t="str">
        <f>IFERROR(VLOOKUP(W444,Lookups!$G$2:$H$83,2,FALSE),"")</f>
        <v/>
      </c>
      <c r="Y444" s="15"/>
      <c r="Z444" s="15"/>
      <c r="AA444" s="15"/>
      <c r="AB444" s="15"/>
      <c r="AC444" s="15"/>
      <c r="AD444" s="15"/>
      <c r="AE444" s="15"/>
      <c r="AF444" s="18" t="str">
        <f t="shared" si="15"/>
        <v/>
      </c>
      <c r="AG444" s="15"/>
      <c r="AH444" s="15"/>
      <c r="AI444" s="15"/>
      <c r="AJ444" s="62" t="str">
        <f>IFERROR(VLOOKUP(AI444,Lookups!$W$3:$X$24,2,FALSE),"")</f>
        <v/>
      </c>
      <c r="AK444" s="15"/>
      <c r="AL444" s="15"/>
      <c r="AM444" s="17"/>
      <c r="AN444" s="17"/>
    </row>
    <row r="445" spans="1:40" x14ac:dyDescent="0.3">
      <c r="A445" s="15"/>
      <c r="B445" s="15"/>
      <c r="C445" s="15"/>
      <c r="D445" s="17"/>
      <c r="E445" s="17"/>
      <c r="F445" s="15"/>
      <c r="G445" s="18" t="str">
        <f>IFERROR(VLOOKUP(F445,Lookups!$D$2:$E$20,2,FALSE),"")</f>
        <v/>
      </c>
      <c r="H445" s="15"/>
      <c r="I445" s="15"/>
      <c r="J445" s="15"/>
      <c r="K445" s="15"/>
      <c r="L445" s="17"/>
      <c r="M445" s="17"/>
      <c r="N445" s="18" t="str">
        <f t="shared" si="14"/>
        <v/>
      </c>
      <c r="O445" s="15"/>
      <c r="P445" s="15"/>
      <c r="Q445" s="17"/>
      <c r="R445" s="15"/>
      <c r="S445" s="15"/>
      <c r="T445" s="15"/>
      <c r="U445" s="15"/>
      <c r="V445" s="15"/>
      <c r="W445" s="15"/>
      <c r="X445" s="18" t="str">
        <f>IFERROR(VLOOKUP(W445,Lookups!$G$2:$H$83,2,FALSE),"")</f>
        <v/>
      </c>
      <c r="Y445" s="15"/>
      <c r="Z445" s="15"/>
      <c r="AA445" s="15"/>
      <c r="AB445" s="15"/>
      <c r="AC445" s="15"/>
      <c r="AD445" s="15"/>
      <c r="AE445" s="15"/>
      <c r="AF445" s="18" t="str">
        <f t="shared" si="15"/>
        <v/>
      </c>
      <c r="AG445" s="15"/>
      <c r="AH445" s="15"/>
      <c r="AI445" s="15"/>
      <c r="AJ445" s="62" t="str">
        <f>IFERROR(VLOOKUP(AI445,Lookups!$W$3:$X$24,2,FALSE),"")</f>
        <v/>
      </c>
      <c r="AK445" s="15"/>
      <c r="AL445" s="15"/>
      <c r="AM445" s="17"/>
      <c r="AN445" s="17"/>
    </row>
    <row r="446" spans="1:40" x14ac:dyDescent="0.3">
      <c r="A446" s="15"/>
      <c r="B446" s="15"/>
      <c r="C446" s="15"/>
      <c r="D446" s="17"/>
      <c r="E446" s="17"/>
      <c r="F446" s="15"/>
      <c r="G446" s="18" t="str">
        <f>IFERROR(VLOOKUP(F446,Lookups!$D$2:$E$20,2,FALSE),"")</f>
        <v/>
      </c>
      <c r="H446" s="15"/>
      <c r="I446" s="15"/>
      <c r="J446" s="15"/>
      <c r="K446" s="15"/>
      <c r="L446" s="17"/>
      <c r="M446" s="17"/>
      <c r="N446" s="18" t="str">
        <f t="shared" si="14"/>
        <v/>
      </c>
      <c r="O446" s="15"/>
      <c r="P446" s="15"/>
      <c r="Q446" s="17"/>
      <c r="R446" s="15"/>
      <c r="S446" s="15"/>
      <c r="T446" s="15"/>
      <c r="U446" s="15"/>
      <c r="V446" s="15"/>
      <c r="W446" s="15"/>
      <c r="X446" s="18" t="str">
        <f>IFERROR(VLOOKUP(W446,Lookups!$G$2:$H$83,2,FALSE),"")</f>
        <v/>
      </c>
      <c r="Y446" s="15"/>
      <c r="Z446" s="15"/>
      <c r="AA446" s="15"/>
      <c r="AB446" s="15"/>
      <c r="AC446" s="15"/>
      <c r="AD446" s="15"/>
      <c r="AE446" s="15"/>
      <c r="AF446" s="18" t="str">
        <f t="shared" si="15"/>
        <v/>
      </c>
      <c r="AG446" s="15"/>
      <c r="AH446" s="15"/>
      <c r="AI446" s="15"/>
      <c r="AJ446" s="62" t="str">
        <f>IFERROR(VLOOKUP(AI446,Lookups!$W$3:$X$24,2,FALSE),"")</f>
        <v/>
      </c>
      <c r="AK446" s="15"/>
      <c r="AL446" s="15"/>
      <c r="AM446" s="17"/>
      <c r="AN446" s="17"/>
    </row>
    <row r="447" spans="1:40" x14ac:dyDescent="0.3">
      <c r="A447" s="15"/>
      <c r="B447" s="15"/>
      <c r="C447" s="15"/>
      <c r="D447" s="17"/>
      <c r="E447" s="17"/>
      <c r="F447" s="15"/>
      <c r="G447" s="18" t="str">
        <f>IFERROR(VLOOKUP(F447,Lookups!$D$2:$E$20,2,FALSE),"")</f>
        <v/>
      </c>
      <c r="H447" s="15"/>
      <c r="I447" s="15"/>
      <c r="J447" s="15"/>
      <c r="K447" s="15"/>
      <c r="L447" s="17"/>
      <c r="M447" s="17"/>
      <c r="N447" s="18" t="str">
        <f t="shared" si="14"/>
        <v/>
      </c>
      <c r="O447" s="15"/>
      <c r="P447" s="15"/>
      <c r="Q447" s="17"/>
      <c r="R447" s="15"/>
      <c r="S447" s="15"/>
      <c r="T447" s="15"/>
      <c r="U447" s="15"/>
      <c r="V447" s="15"/>
      <c r="W447" s="15"/>
      <c r="X447" s="18" t="str">
        <f>IFERROR(VLOOKUP(W447,Lookups!$G$2:$H$83,2,FALSE),"")</f>
        <v/>
      </c>
      <c r="Y447" s="15"/>
      <c r="Z447" s="15"/>
      <c r="AA447" s="15"/>
      <c r="AB447" s="15"/>
      <c r="AC447" s="15"/>
      <c r="AD447" s="15"/>
      <c r="AE447" s="15"/>
      <c r="AF447" s="18" t="str">
        <f t="shared" si="15"/>
        <v/>
      </c>
      <c r="AG447" s="15"/>
      <c r="AH447" s="15"/>
      <c r="AI447" s="15"/>
      <c r="AJ447" s="62" t="str">
        <f>IFERROR(VLOOKUP(AI447,Lookups!$W$3:$X$24,2,FALSE),"")</f>
        <v/>
      </c>
      <c r="AK447" s="15"/>
      <c r="AL447" s="15"/>
      <c r="AM447" s="17"/>
      <c r="AN447" s="17"/>
    </row>
    <row r="448" spans="1:40" x14ac:dyDescent="0.3">
      <c r="A448" s="15"/>
      <c r="B448" s="15"/>
      <c r="C448" s="15"/>
      <c r="D448" s="17"/>
      <c r="E448" s="17"/>
      <c r="F448" s="15"/>
      <c r="G448" s="18" t="str">
        <f>IFERROR(VLOOKUP(F448,Lookups!$D$2:$E$20,2,FALSE),"")</f>
        <v/>
      </c>
      <c r="H448" s="15"/>
      <c r="I448" s="15"/>
      <c r="J448" s="15"/>
      <c r="K448" s="15"/>
      <c r="L448" s="17"/>
      <c r="M448" s="17"/>
      <c r="N448" s="18" t="str">
        <f t="shared" si="14"/>
        <v/>
      </c>
      <c r="O448" s="15"/>
      <c r="P448" s="15"/>
      <c r="Q448" s="17"/>
      <c r="R448" s="15"/>
      <c r="S448" s="15"/>
      <c r="T448" s="15"/>
      <c r="U448" s="15"/>
      <c r="V448" s="15"/>
      <c r="W448" s="15"/>
      <c r="X448" s="18" t="str">
        <f>IFERROR(VLOOKUP(W448,Lookups!$G$2:$H$83,2,FALSE),"")</f>
        <v/>
      </c>
      <c r="Y448" s="15"/>
      <c r="Z448" s="15"/>
      <c r="AA448" s="15"/>
      <c r="AB448" s="15"/>
      <c r="AC448" s="15"/>
      <c r="AD448" s="15"/>
      <c r="AE448" s="15"/>
      <c r="AF448" s="18" t="str">
        <f t="shared" si="15"/>
        <v/>
      </c>
      <c r="AG448" s="15"/>
      <c r="AH448" s="15"/>
      <c r="AI448" s="15"/>
      <c r="AJ448" s="62" t="str">
        <f>IFERROR(VLOOKUP(AI448,Lookups!$W$3:$X$24,2,FALSE),"")</f>
        <v/>
      </c>
      <c r="AK448" s="15"/>
      <c r="AL448" s="15"/>
      <c r="AM448" s="17"/>
      <c r="AN448" s="17"/>
    </row>
    <row r="449" spans="1:40" x14ac:dyDescent="0.3">
      <c r="A449" s="15"/>
      <c r="B449" s="15"/>
      <c r="C449" s="15"/>
      <c r="D449" s="17"/>
      <c r="E449" s="17"/>
      <c r="F449" s="15"/>
      <c r="G449" s="18" t="str">
        <f>IFERROR(VLOOKUP(F449,Lookups!$D$2:$E$20,2,FALSE),"")</f>
        <v/>
      </c>
      <c r="H449" s="15"/>
      <c r="I449" s="15"/>
      <c r="J449" s="15"/>
      <c r="K449" s="15"/>
      <c r="L449" s="17"/>
      <c r="M449" s="17"/>
      <c r="N449" s="18" t="str">
        <f t="shared" si="14"/>
        <v/>
      </c>
      <c r="O449" s="15"/>
      <c r="P449" s="15"/>
      <c r="Q449" s="17"/>
      <c r="R449" s="15"/>
      <c r="S449" s="15"/>
      <c r="T449" s="15"/>
      <c r="U449" s="15"/>
      <c r="V449" s="15"/>
      <c r="W449" s="15"/>
      <c r="X449" s="18" t="str">
        <f>IFERROR(VLOOKUP(W449,Lookups!$G$2:$H$83,2,FALSE),"")</f>
        <v/>
      </c>
      <c r="Y449" s="15"/>
      <c r="Z449" s="15"/>
      <c r="AA449" s="15"/>
      <c r="AB449" s="15"/>
      <c r="AC449" s="15"/>
      <c r="AD449" s="15"/>
      <c r="AE449" s="15"/>
      <c r="AF449" s="18" t="str">
        <f t="shared" si="15"/>
        <v/>
      </c>
      <c r="AG449" s="15"/>
      <c r="AH449" s="15"/>
      <c r="AI449" s="15"/>
      <c r="AJ449" s="62" t="str">
        <f>IFERROR(VLOOKUP(AI449,Lookups!$W$3:$X$24,2,FALSE),"")</f>
        <v/>
      </c>
      <c r="AK449" s="15"/>
      <c r="AL449" s="15"/>
      <c r="AM449" s="17"/>
      <c r="AN449" s="17"/>
    </row>
    <row r="450" spans="1:40" x14ac:dyDescent="0.3">
      <c r="A450" s="15"/>
      <c r="B450" s="15"/>
      <c r="C450" s="15"/>
      <c r="D450" s="17"/>
      <c r="E450" s="17"/>
      <c r="F450" s="15"/>
      <c r="G450" s="18" t="str">
        <f>IFERROR(VLOOKUP(F450,Lookups!$D$2:$E$20,2,FALSE),"")</f>
        <v/>
      </c>
      <c r="H450" s="15"/>
      <c r="I450" s="15"/>
      <c r="J450" s="15"/>
      <c r="K450" s="15"/>
      <c r="L450" s="17"/>
      <c r="M450" s="17"/>
      <c r="N450" s="18" t="str">
        <f t="shared" si="14"/>
        <v/>
      </c>
      <c r="O450" s="15"/>
      <c r="P450" s="15"/>
      <c r="Q450" s="17"/>
      <c r="R450" s="15"/>
      <c r="S450" s="15"/>
      <c r="T450" s="15"/>
      <c r="U450" s="15"/>
      <c r="V450" s="15"/>
      <c r="W450" s="15"/>
      <c r="X450" s="18" t="str">
        <f>IFERROR(VLOOKUP(W450,Lookups!$G$2:$H$83,2,FALSE),"")</f>
        <v/>
      </c>
      <c r="Y450" s="15"/>
      <c r="Z450" s="15"/>
      <c r="AA450" s="15"/>
      <c r="AB450" s="15"/>
      <c r="AC450" s="15"/>
      <c r="AD450" s="15"/>
      <c r="AE450" s="15"/>
      <c r="AF450" s="18" t="str">
        <f t="shared" si="15"/>
        <v/>
      </c>
      <c r="AG450" s="15"/>
      <c r="AH450" s="15"/>
      <c r="AI450" s="15"/>
      <c r="AJ450" s="62" t="str">
        <f>IFERROR(VLOOKUP(AI450,Lookups!$W$3:$X$24,2,FALSE),"")</f>
        <v/>
      </c>
      <c r="AK450" s="15"/>
      <c r="AL450" s="15"/>
      <c r="AM450" s="17"/>
      <c r="AN450" s="17"/>
    </row>
    <row r="451" spans="1:40" x14ac:dyDescent="0.3">
      <c r="A451" s="15"/>
      <c r="B451" s="15"/>
      <c r="C451" s="15"/>
      <c r="D451" s="17"/>
      <c r="E451" s="17"/>
      <c r="F451" s="15"/>
      <c r="G451" s="18" t="str">
        <f>IFERROR(VLOOKUP(F451,Lookups!$D$2:$E$20,2,FALSE),"")</f>
        <v/>
      </c>
      <c r="H451" s="15"/>
      <c r="I451" s="15"/>
      <c r="J451" s="15"/>
      <c r="K451" s="15"/>
      <c r="L451" s="17"/>
      <c r="M451" s="17"/>
      <c r="N451" s="18" t="str">
        <f t="shared" si="14"/>
        <v/>
      </c>
      <c r="O451" s="15"/>
      <c r="P451" s="15"/>
      <c r="Q451" s="17"/>
      <c r="R451" s="15"/>
      <c r="S451" s="15"/>
      <c r="T451" s="15"/>
      <c r="U451" s="15"/>
      <c r="V451" s="15"/>
      <c r="W451" s="15"/>
      <c r="X451" s="18" t="str">
        <f>IFERROR(VLOOKUP(W451,Lookups!$G$2:$H$83,2,FALSE),"")</f>
        <v/>
      </c>
      <c r="Y451" s="15"/>
      <c r="Z451" s="15"/>
      <c r="AA451" s="15"/>
      <c r="AB451" s="15"/>
      <c r="AC451" s="15"/>
      <c r="AD451" s="15"/>
      <c r="AE451" s="15"/>
      <c r="AF451" s="18" t="str">
        <f t="shared" si="15"/>
        <v/>
      </c>
      <c r="AG451" s="15"/>
      <c r="AH451" s="15"/>
      <c r="AI451" s="15"/>
      <c r="AJ451" s="62" t="str">
        <f>IFERROR(VLOOKUP(AI451,Lookups!$W$3:$X$24,2,FALSE),"")</f>
        <v/>
      </c>
      <c r="AK451" s="15"/>
      <c r="AL451" s="15"/>
      <c r="AM451" s="17"/>
      <c r="AN451" s="17"/>
    </row>
    <row r="452" spans="1:40" x14ac:dyDescent="0.3">
      <c r="A452" s="15"/>
      <c r="B452" s="15"/>
      <c r="C452" s="15"/>
      <c r="D452" s="17"/>
      <c r="E452" s="17"/>
      <c r="F452" s="15"/>
      <c r="G452" s="18" t="str">
        <f>IFERROR(VLOOKUP(F452,Lookups!$D$2:$E$20,2,FALSE),"")</f>
        <v/>
      </c>
      <c r="H452" s="15"/>
      <c r="I452" s="15"/>
      <c r="J452" s="15"/>
      <c r="K452" s="15"/>
      <c r="L452" s="17"/>
      <c r="M452" s="17"/>
      <c r="N452" s="18" t="str">
        <f t="shared" si="14"/>
        <v/>
      </c>
      <c r="O452" s="15"/>
      <c r="P452" s="15"/>
      <c r="Q452" s="17"/>
      <c r="R452" s="15"/>
      <c r="S452" s="15"/>
      <c r="T452" s="15"/>
      <c r="U452" s="15"/>
      <c r="V452" s="15"/>
      <c r="W452" s="15"/>
      <c r="X452" s="18" t="str">
        <f>IFERROR(VLOOKUP(W452,Lookups!$G$2:$H$83,2,FALSE),"")</f>
        <v/>
      </c>
      <c r="Y452" s="15"/>
      <c r="Z452" s="15"/>
      <c r="AA452" s="15"/>
      <c r="AB452" s="15"/>
      <c r="AC452" s="15"/>
      <c r="AD452" s="15"/>
      <c r="AE452" s="15"/>
      <c r="AF452" s="18" t="str">
        <f t="shared" si="15"/>
        <v/>
      </c>
      <c r="AG452" s="15"/>
      <c r="AH452" s="15"/>
      <c r="AI452" s="15"/>
      <c r="AJ452" s="62" t="str">
        <f>IFERROR(VLOOKUP(AI452,Lookups!$W$3:$X$24,2,FALSE),"")</f>
        <v/>
      </c>
      <c r="AK452" s="15"/>
      <c r="AL452" s="15"/>
      <c r="AM452" s="17"/>
      <c r="AN452" s="17"/>
    </row>
    <row r="453" spans="1:40" x14ac:dyDescent="0.3">
      <c r="A453" s="15"/>
      <c r="B453" s="15"/>
      <c r="C453" s="15"/>
      <c r="D453" s="17"/>
      <c r="E453" s="17"/>
      <c r="F453" s="15"/>
      <c r="G453" s="18" t="str">
        <f>IFERROR(VLOOKUP(F453,Lookups!$D$2:$E$20,2,FALSE),"")</f>
        <v/>
      </c>
      <c r="H453" s="15"/>
      <c r="I453" s="15"/>
      <c r="J453" s="15"/>
      <c r="K453" s="15"/>
      <c r="L453" s="17"/>
      <c r="M453" s="17"/>
      <c r="N453" s="18" t="str">
        <f t="shared" si="14"/>
        <v/>
      </c>
      <c r="O453" s="15"/>
      <c r="P453" s="15"/>
      <c r="Q453" s="17"/>
      <c r="R453" s="15"/>
      <c r="S453" s="15"/>
      <c r="T453" s="15"/>
      <c r="U453" s="15"/>
      <c r="V453" s="15"/>
      <c r="W453" s="15"/>
      <c r="X453" s="18" t="str">
        <f>IFERROR(VLOOKUP(W453,Lookups!$G$2:$H$83,2,FALSE),"")</f>
        <v/>
      </c>
      <c r="Y453" s="15"/>
      <c r="Z453" s="15"/>
      <c r="AA453" s="15"/>
      <c r="AB453" s="15"/>
      <c r="AC453" s="15"/>
      <c r="AD453" s="15"/>
      <c r="AE453" s="15"/>
      <c r="AF453" s="18" t="str">
        <f t="shared" si="15"/>
        <v/>
      </c>
      <c r="AG453" s="15"/>
      <c r="AH453" s="15"/>
      <c r="AI453" s="15"/>
      <c r="AJ453" s="62" t="str">
        <f>IFERROR(VLOOKUP(AI453,Lookups!$W$3:$X$24,2,FALSE),"")</f>
        <v/>
      </c>
      <c r="AK453" s="15"/>
      <c r="AL453" s="15"/>
      <c r="AM453" s="17"/>
      <c r="AN453" s="17"/>
    </row>
    <row r="454" spans="1:40" x14ac:dyDescent="0.3">
      <c r="A454" s="15"/>
      <c r="B454" s="15"/>
      <c r="C454" s="15"/>
      <c r="D454" s="17"/>
      <c r="E454" s="17"/>
      <c r="F454" s="15"/>
      <c r="G454" s="18" t="str">
        <f>IFERROR(VLOOKUP(F454,Lookups!$D$2:$E$20,2,FALSE),"")</f>
        <v/>
      </c>
      <c r="H454" s="15"/>
      <c r="I454" s="15"/>
      <c r="J454" s="15"/>
      <c r="K454" s="15"/>
      <c r="L454" s="17"/>
      <c r="M454" s="17"/>
      <c r="N454" s="18" t="str">
        <f t="shared" si="14"/>
        <v/>
      </c>
      <c r="O454" s="15"/>
      <c r="P454" s="15"/>
      <c r="Q454" s="17"/>
      <c r="R454" s="15"/>
      <c r="S454" s="15"/>
      <c r="T454" s="15"/>
      <c r="U454" s="15"/>
      <c r="V454" s="15"/>
      <c r="W454" s="15"/>
      <c r="X454" s="18" t="str">
        <f>IFERROR(VLOOKUP(W454,Lookups!$G$2:$H$83,2,FALSE),"")</f>
        <v/>
      </c>
      <c r="Y454" s="15"/>
      <c r="Z454" s="15"/>
      <c r="AA454" s="15"/>
      <c r="AB454" s="15"/>
      <c r="AC454" s="15"/>
      <c r="AD454" s="15"/>
      <c r="AE454" s="15"/>
      <c r="AF454" s="18" t="str">
        <f t="shared" si="15"/>
        <v/>
      </c>
      <c r="AG454" s="15"/>
      <c r="AH454" s="15"/>
      <c r="AI454" s="15"/>
      <c r="AJ454" s="62" t="str">
        <f>IFERROR(VLOOKUP(AI454,Lookups!$W$3:$X$24,2,FALSE),"")</f>
        <v/>
      </c>
      <c r="AK454" s="15"/>
      <c r="AL454" s="15"/>
      <c r="AM454" s="17"/>
      <c r="AN454" s="17"/>
    </row>
    <row r="455" spans="1:40" x14ac:dyDescent="0.3">
      <c r="A455" s="15"/>
      <c r="B455" s="15"/>
      <c r="C455" s="15"/>
      <c r="D455" s="17"/>
      <c r="E455" s="17"/>
      <c r="F455" s="15"/>
      <c r="G455" s="18" t="str">
        <f>IFERROR(VLOOKUP(F455,Lookups!$D$2:$E$20,2,FALSE),"")</f>
        <v/>
      </c>
      <c r="H455" s="15"/>
      <c r="I455" s="15"/>
      <c r="J455" s="15"/>
      <c r="K455" s="15"/>
      <c r="L455" s="17"/>
      <c r="M455" s="17"/>
      <c r="N455" s="18" t="str">
        <f t="shared" si="14"/>
        <v/>
      </c>
      <c r="O455" s="15"/>
      <c r="P455" s="15"/>
      <c r="Q455" s="17"/>
      <c r="R455" s="15"/>
      <c r="S455" s="15"/>
      <c r="T455" s="15"/>
      <c r="U455" s="15"/>
      <c r="V455" s="15"/>
      <c r="W455" s="15"/>
      <c r="X455" s="18" t="str">
        <f>IFERROR(VLOOKUP(W455,Lookups!$G$2:$H$83,2,FALSE),"")</f>
        <v/>
      </c>
      <c r="Y455" s="15"/>
      <c r="Z455" s="15"/>
      <c r="AA455" s="15"/>
      <c r="AB455" s="15"/>
      <c r="AC455" s="15"/>
      <c r="AD455" s="15"/>
      <c r="AE455" s="15"/>
      <c r="AF455" s="18" t="str">
        <f t="shared" si="15"/>
        <v/>
      </c>
      <c r="AG455" s="15"/>
      <c r="AH455" s="15"/>
      <c r="AI455" s="15"/>
      <c r="AJ455" s="62" t="str">
        <f>IFERROR(VLOOKUP(AI455,Lookups!$W$3:$X$24,2,FALSE),"")</f>
        <v/>
      </c>
      <c r="AK455" s="15"/>
      <c r="AL455" s="15"/>
      <c r="AM455" s="17"/>
      <c r="AN455" s="17"/>
    </row>
    <row r="456" spans="1:40" x14ac:dyDescent="0.3">
      <c r="A456" s="15"/>
      <c r="B456" s="15"/>
      <c r="C456" s="15"/>
      <c r="D456" s="17"/>
      <c r="E456" s="17"/>
      <c r="F456" s="15"/>
      <c r="G456" s="18" t="str">
        <f>IFERROR(VLOOKUP(F456,Lookups!$D$2:$E$20,2,FALSE),"")</f>
        <v/>
      </c>
      <c r="H456" s="15"/>
      <c r="I456" s="15"/>
      <c r="J456" s="15"/>
      <c r="K456" s="15"/>
      <c r="L456" s="17"/>
      <c r="M456" s="17"/>
      <c r="N456" s="18" t="str">
        <f t="shared" si="14"/>
        <v/>
      </c>
      <c r="O456" s="15"/>
      <c r="P456" s="15"/>
      <c r="Q456" s="17"/>
      <c r="R456" s="15"/>
      <c r="S456" s="15"/>
      <c r="T456" s="15"/>
      <c r="U456" s="15"/>
      <c r="V456" s="15"/>
      <c r="W456" s="15"/>
      <c r="X456" s="18" t="str">
        <f>IFERROR(VLOOKUP(W456,Lookups!$G$2:$H$83,2,FALSE),"")</f>
        <v/>
      </c>
      <c r="Y456" s="15"/>
      <c r="Z456" s="15"/>
      <c r="AA456" s="15"/>
      <c r="AB456" s="15"/>
      <c r="AC456" s="15"/>
      <c r="AD456" s="15"/>
      <c r="AE456" s="15"/>
      <c r="AF456" s="18" t="str">
        <f t="shared" si="15"/>
        <v/>
      </c>
      <c r="AG456" s="15"/>
      <c r="AH456" s="15"/>
      <c r="AI456" s="15"/>
      <c r="AJ456" s="62" t="str">
        <f>IFERROR(VLOOKUP(AI456,Lookups!$W$3:$X$24,2,FALSE),"")</f>
        <v/>
      </c>
      <c r="AK456" s="15"/>
      <c r="AL456" s="15"/>
      <c r="AM456" s="17"/>
      <c r="AN456" s="17"/>
    </row>
    <row r="457" spans="1:40" x14ac:dyDescent="0.3">
      <c r="A457" s="15"/>
      <c r="B457" s="15"/>
      <c r="C457" s="15"/>
      <c r="D457" s="17"/>
      <c r="E457" s="17"/>
      <c r="F457" s="15"/>
      <c r="G457" s="18" t="str">
        <f>IFERROR(VLOOKUP(F457,Lookups!$D$2:$E$20,2,FALSE),"")</f>
        <v/>
      </c>
      <c r="H457" s="15"/>
      <c r="I457" s="15"/>
      <c r="J457" s="15"/>
      <c r="K457" s="15"/>
      <c r="L457" s="17"/>
      <c r="M457" s="17"/>
      <c r="N457" s="18" t="str">
        <f t="shared" si="14"/>
        <v/>
      </c>
      <c r="O457" s="15"/>
      <c r="P457" s="15"/>
      <c r="Q457" s="17"/>
      <c r="R457" s="15"/>
      <c r="S457" s="15"/>
      <c r="T457" s="15"/>
      <c r="U457" s="15"/>
      <c r="V457" s="15"/>
      <c r="W457" s="15"/>
      <c r="X457" s="18" t="str">
        <f>IFERROR(VLOOKUP(W457,Lookups!$G$2:$H$83,2,FALSE),"")</f>
        <v/>
      </c>
      <c r="Y457" s="15"/>
      <c r="Z457" s="15"/>
      <c r="AA457" s="15"/>
      <c r="AB457" s="15"/>
      <c r="AC457" s="15"/>
      <c r="AD457" s="15"/>
      <c r="AE457" s="15"/>
      <c r="AF457" s="18" t="str">
        <f t="shared" si="15"/>
        <v/>
      </c>
      <c r="AG457" s="15"/>
      <c r="AH457" s="15"/>
      <c r="AI457" s="15"/>
      <c r="AJ457" s="62" t="str">
        <f>IFERROR(VLOOKUP(AI457,Lookups!$W$3:$X$24,2,FALSE),"")</f>
        <v/>
      </c>
      <c r="AK457" s="15"/>
      <c r="AL457" s="15"/>
      <c r="AM457" s="17"/>
      <c r="AN457" s="17"/>
    </row>
    <row r="458" spans="1:40" x14ac:dyDescent="0.3">
      <c r="A458" s="15"/>
      <c r="B458" s="15"/>
      <c r="C458" s="15"/>
      <c r="D458" s="17"/>
      <c r="E458" s="17"/>
      <c r="F458" s="15"/>
      <c r="G458" s="18" t="str">
        <f>IFERROR(VLOOKUP(F458,Lookups!$D$2:$E$20,2,FALSE),"")</f>
        <v/>
      </c>
      <c r="H458" s="15"/>
      <c r="I458" s="15"/>
      <c r="J458" s="15"/>
      <c r="K458" s="15"/>
      <c r="L458" s="17"/>
      <c r="M458" s="17"/>
      <c r="N458" s="18" t="str">
        <f t="shared" si="14"/>
        <v/>
      </c>
      <c r="O458" s="15"/>
      <c r="P458" s="15"/>
      <c r="Q458" s="17"/>
      <c r="R458" s="15"/>
      <c r="S458" s="15"/>
      <c r="T458" s="15"/>
      <c r="U458" s="15"/>
      <c r="V458" s="15"/>
      <c r="W458" s="15"/>
      <c r="X458" s="18" t="str">
        <f>IFERROR(VLOOKUP(W458,Lookups!$G$2:$H$83,2,FALSE),"")</f>
        <v/>
      </c>
      <c r="Y458" s="15"/>
      <c r="Z458" s="15"/>
      <c r="AA458" s="15"/>
      <c r="AB458" s="15"/>
      <c r="AC458" s="15"/>
      <c r="AD458" s="15"/>
      <c r="AE458" s="15"/>
      <c r="AF458" s="18" t="str">
        <f t="shared" si="15"/>
        <v/>
      </c>
      <c r="AG458" s="15"/>
      <c r="AH458" s="15"/>
      <c r="AI458" s="15"/>
      <c r="AJ458" s="62" t="str">
        <f>IFERROR(VLOOKUP(AI458,Lookups!$W$3:$X$24,2,FALSE),"")</f>
        <v/>
      </c>
      <c r="AK458" s="15"/>
      <c r="AL458" s="15"/>
      <c r="AM458" s="17"/>
      <c r="AN458" s="17"/>
    </row>
    <row r="459" spans="1:40" x14ac:dyDescent="0.3">
      <c r="A459" s="15"/>
      <c r="B459" s="15"/>
      <c r="C459" s="15"/>
      <c r="D459" s="17"/>
      <c r="E459" s="17"/>
      <c r="F459" s="15"/>
      <c r="G459" s="18" t="str">
        <f>IFERROR(VLOOKUP(F459,Lookups!$D$2:$E$20,2,FALSE),"")</f>
        <v/>
      </c>
      <c r="H459" s="15"/>
      <c r="I459" s="15"/>
      <c r="J459" s="15"/>
      <c r="K459" s="15"/>
      <c r="L459" s="17"/>
      <c r="M459" s="17"/>
      <c r="N459" s="18" t="str">
        <f t="shared" si="14"/>
        <v/>
      </c>
      <c r="O459" s="15"/>
      <c r="P459" s="15"/>
      <c r="Q459" s="17"/>
      <c r="R459" s="15"/>
      <c r="S459" s="15"/>
      <c r="T459" s="15"/>
      <c r="U459" s="15"/>
      <c r="V459" s="15"/>
      <c r="W459" s="15"/>
      <c r="X459" s="18" t="str">
        <f>IFERROR(VLOOKUP(W459,Lookups!$G$2:$H$83,2,FALSE),"")</f>
        <v/>
      </c>
      <c r="Y459" s="15"/>
      <c r="Z459" s="15"/>
      <c r="AA459" s="15"/>
      <c r="AB459" s="15"/>
      <c r="AC459" s="15"/>
      <c r="AD459" s="15"/>
      <c r="AE459" s="15"/>
      <c r="AF459" s="18" t="str">
        <f t="shared" si="15"/>
        <v/>
      </c>
      <c r="AG459" s="15"/>
      <c r="AH459" s="15"/>
      <c r="AI459" s="15"/>
      <c r="AJ459" s="62" t="str">
        <f>IFERROR(VLOOKUP(AI459,Lookups!$W$3:$X$24,2,FALSE),"")</f>
        <v/>
      </c>
      <c r="AK459" s="15"/>
      <c r="AL459" s="15"/>
      <c r="AM459" s="17"/>
      <c r="AN459" s="17"/>
    </row>
    <row r="460" spans="1:40" x14ac:dyDescent="0.3">
      <c r="A460" s="15"/>
      <c r="B460" s="15"/>
      <c r="C460" s="15"/>
      <c r="D460" s="17"/>
      <c r="E460" s="17"/>
      <c r="F460" s="15"/>
      <c r="G460" s="18" t="str">
        <f>IFERROR(VLOOKUP(F460,Lookups!$D$2:$E$20,2,FALSE),"")</f>
        <v/>
      </c>
      <c r="H460" s="15"/>
      <c r="I460" s="15"/>
      <c r="J460" s="15"/>
      <c r="K460" s="15"/>
      <c r="L460" s="17"/>
      <c r="M460" s="17"/>
      <c r="N460" s="18" t="str">
        <f t="shared" si="14"/>
        <v/>
      </c>
      <c r="O460" s="15"/>
      <c r="P460" s="15"/>
      <c r="Q460" s="17"/>
      <c r="R460" s="15"/>
      <c r="S460" s="15"/>
      <c r="T460" s="15"/>
      <c r="U460" s="15"/>
      <c r="V460" s="15"/>
      <c r="W460" s="15"/>
      <c r="X460" s="18" t="str">
        <f>IFERROR(VLOOKUP(W460,Lookups!$G$2:$H$83,2,FALSE),"")</f>
        <v/>
      </c>
      <c r="Y460" s="15"/>
      <c r="Z460" s="15"/>
      <c r="AA460" s="15"/>
      <c r="AB460" s="15"/>
      <c r="AC460" s="15"/>
      <c r="AD460" s="15"/>
      <c r="AE460" s="15"/>
      <c r="AF460" s="18" t="str">
        <f t="shared" si="15"/>
        <v/>
      </c>
      <c r="AG460" s="15"/>
      <c r="AH460" s="15"/>
      <c r="AI460" s="15"/>
      <c r="AJ460" s="62" t="str">
        <f>IFERROR(VLOOKUP(AI460,Lookups!$W$3:$X$24,2,FALSE),"")</f>
        <v/>
      </c>
      <c r="AK460" s="15"/>
      <c r="AL460" s="15"/>
      <c r="AM460" s="17"/>
      <c r="AN460" s="17"/>
    </row>
    <row r="461" spans="1:40" x14ac:dyDescent="0.3">
      <c r="A461" s="15"/>
      <c r="B461" s="15"/>
      <c r="C461" s="15"/>
      <c r="D461" s="17"/>
      <c r="E461" s="17"/>
      <c r="F461" s="15"/>
      <c r="G461" s="18" t="str">
        <f>IFERROR(VLOOKUP(F461,Lookups!$D$2:$E$20,2,FALSE),"")</f>
        <v/>
      </c>
      <c r="H461" s="15"/>
      <c r="I461" s="15"/>
      <c r="J461" s="15"/>
      <c r="K461" s="15"/>
      <c r="L461" s="17"/>
      <c r="M461" s="17"/>
      <c r="N461" s="18" t="str">
        <f t="shared" si="14"/>
        <v/>
      </c>
      <c r="O461" s="15"/>
      <c r="P461" s="15"/>
      <c r="Q461" s="17"/>
      <c r="R461" s="15"/>
      <c r="S461" s="15"/>
      <c r="T461" s="15"/>
      <c r="U461" s="15"/>
      <c r="V461" s="15"/>
      <c r="W461" s="15"/>
      <c r="X461" s="18" t="str">
        <f>IFERROR(VLOOKUP(W461,Lookups!$G$2:$H$83,2,FALSE),"")</f>
        <v/>
      </c>
      <c r="Y461" s="15"/>
      <c r="Z461" s="15"/>
      <c r="AA461" s="15"/>
      <c r="AB461" s="15"/>
      <c r="AC461" s="15"/>
      <c r="AD461" s="15"/>
      <c r="AE461" s="15"/>
      <c r="AF461" s="18" t="str">
        <f t="shared" si="15"/>
        <v/>
      </c>
      <c r="AG461" s="15"/>
      <c r="AH461" s="15"/>
      <c r="AI461" s="15"/>
      <c r="AJ461" s="62" t="str">
        <f>IFERROR(VLOOKUP(AI461,Lookups!$W$3:$X$24,2,FALSE),"")</f>
        <v/>
      </c>
      <c r="AK461" s="15"/>
      <c r="AL461" s="15"/>
      <c r="AM461" s="17"/>
      <c r="AN461" s="17"/>
    </row>
    <row r="462" spans="1:40" x14ac:dyDescent="0.3">
      <c r="A462" s="15"/>
      <c r="B462" s="15"/>
      <c r="C462" s="15"/>
      <c r="D462" s="17"/>
      <c r="E462" s="17"/>
      <c r="F462" s="15"/>
      <c r="G462" s="18" t="str">
        <f>IFERROR(VLOOKUP(F462,Lookups!$D$2:$E$20,2,FALSE),"")</f>
        <v/>
      </c>
      <c r="H462" s="15"/>
      <c r="I462" s="15"/>
      <c r="J462" s="15"/>
      <c r="K462" s="15"/>
      <c r="L462" s="17"/>
      <c r="M462" s="17"/>
      <c r="N462" s="18" t="str">
        <f t="shared" si="14"/>
        <v/>
      </c>
      <c r="O462" s="15"/>
      <c r="P462" s="15"/>
      <c r="Q462" s="17"/>
      <c r="R462" s="15"/>
      <c r="S462" s="15"/>
      <c r="T462" s="15"/>
      <c r="U462" s="15"/>
      <c r="V462" s="15"/>
      <c r="W462" s="15"/>
      <c r="X462" s="18" t="str">
        <f>IFERROR(VLOOKUP(W462,Lookups!$G$2:$H$83,2,FALSE),"")</f>
        <v/>
      </c>
      <c r="Y462" s="15"/>
      <c r="Z462" s="15"/>
      <c r="AA462" s="15"/>
      <c r="AB462" s="15"/>
      <c r="AC462" s="15"/>
      <c r="AD462" s="15"/>
      <c r="AE462" s="15"/>
      <c r="AF462" s="18" t="str">
        <f t="shared" si="15"/>
        <v/>
      </c>
      <c r="AG462" s="15"/>
      <c r="AH462" s="15"/>
      <c r="AI462" s="15"/>
      <c r="AJ462" s="62" t="str">
        <f>IFERROR(VLOOKUP(AI462,Lookups!$W$3:$X$24,2,FALSE),"")</f>
        <v/>
      </c>
      <c r="AK462" s="15"/>
      <c r="AL462" s="15"/>
      <c r="AM462" s="17"/>
      <c r="AN462" s="17"/>
    </row>
    <row r="463" spans="1:40" x14ac:dyDescent="0.3">
      <c r="A463" s="15"/>
      <c r="B463" s="15"/>
      <c r="C463" s="15"/>
      <c r="D463" s="17"/>
      <c r="E463" s="17"/>
      <c r="F463" s="15"/>
      <c r="G463" s="18" t="str">
        <f>IFERROR(VLOOKUP(F463,Lookups!$D$2:$E$20,2,FALSE),"")</f>
        <v/>
      </c>
      <c r="H463" s="15"/>
      <c r="I463" s="15"/>
      <c r="J463" s="15"/>
      <c r="K463" s="15"/>
      <c r="L463" s="17"/>
      <c r="M463" s="17"/>
      <c r="N463" s="18" t="str">
        <f t="shared" si="14"/>
        <v/>
      </c>
      <c r="O463" s="15"/>
      <c r="P463" s="15"/>
      <c r="Q463" s="17"/>
      <c r="R463" s="15"/>
      <c r="S463" s="15"/>
      <c r="T463" s="15"/>
      <c r="U463" s="15"/>
      <c r="V463" s="15"/>
      <c r="W463" s="15"/>
      <c r="X463" s="18" t="str">
        <f>IFERROR(VLOOKUP(W463,Lookups!$G$2:$H$83,2,FALSE),"")</f>
        <v/>
      </c>
      <c r="Y463" s="15"/>
      <c r="Z463" s="15"/>
      <c r="AA463" s="15"/>
      <c r="AB463" s="15"/>
      <c r="AC463" s="15"/>
      <c r="AD463" s="15"/>
      <c r="AE463" s="15"/>
      <c r="AF463" s="18" t="str">
        <f t="shared" si="15"/>
        <v/>
      </c>
      <c r="AG463" s="15"/>
      <c r="AH463" s="15"/>
      <c r="AI463" s="15"/>
      <c r="AJ463" s="62" t="str">
        <f>IFERROR(VLOOKUP(AI463,Lookups!$W$3:$X$24,2,FALSE),"")</f>
        <v/>
      </c>
      <c r="AK463" s="15"/>
      <c r="AL463" s="15"/>
      <c r="AM463" s="17"/>
      <c r="AN463" s="17"/>
    </row>
    <row r="464" spans="1:40" x14ac:dyDescent="0.3">
      <c r="A464" s="15"/>
      <c r="B464" s="15"/>
      <c r="C464" s="15"/>
      <c r="D464" s="17"/>
      <c r="E464" s="17"/>
      <c r="F464" s="15"/>
      <c r="G464" s="18" t="str">
        <f>IFERROR(VLOOKUP(F464,Lookups!$D$2:$E$20,2,FALSE),"")</f>
        <v/>
      </c>
      <c r="H464" s="15"/>
      <c r="I464" s="15"/>
      <c r="J464" s="15"/>
      <c r="K464" s="15"/>
      <c r="L464" s="17"/>
      <c r="M464" s="17"/>
      <c r="N464" s="18" t="str">
        <f t="shared" si="14"/>
        <v/>
      </c>
      <c r="O464" s="15"/>
      <c r="P464" s="15"/>
      <c r="Q464" s="17"/>
      <c r="R464" s="15"/>
      <c r="S464" s="15"/>
      <c r="T464" s="15"/>
      <c r="U464" s="15"/>
      <c r="V464" s="15"/>
      <c r="W464" s="15"/>
      <c r="X464" s="18" t="str">
        <f>IFERROR(VLOOKUP(W464,Lookups!$G$2:$H$83,2,FALSE),"")</f>
        <v/>
      </c>
      <c r="Y464" s="15"/>
      <c r="Z464" s="15"/>
      <c r="AA464" s="15"/>
      <c r="AB464" s="15"/>
      <c r="AC464" s="15"/>
      <c r="AD464" s="15"/>
      <c r="AE464" s="15"/>
      <c r="AF464" s="18" t="str">
        <f t="shared" si="15"/>
        <v/>
      </c>
      <c r="AG464" s="15"/>
      <c r="AH464" s="15"/>
      <c r="AI464" s="15"/>
      <c r="AJ464" s="62" t="str">
        <f>IFERROR(VLOOKUP(AI464,Lookups!$W$3:$X$24,2,FALSE),"")</f>
        <v/>
      </c>
      <c r="AK464" s="15"/>
      <c r="AL464" s="15"/>
      <c r="AM464" s="17"/>
      <c r="AN464" s="17"/>
    </row>
    <row r="465" spans="1:40" x14ac:dyDescent="0.3">
      <c r="A465" s="15"/>
      <c r="B465" s="15"/>
      <c r="C465" s="15"/>
      <c r="D465" s="17"/>
      <c r="E465" s="17"/>
      <c r="F465" s="15"/>
      <c r="G465" s="18" t="str">
        <f>IFERROR(VLOOKUP(F465,Lookups!$D$2:$E$20,2,FALSE),"")</f>
        <v/>
      </c>
      <c r="H465" s="15"/>
      <c r="I465" s="15"/>
      <c r="J465" s="15"/>
      <c r="K465" s="15"/>
      <c r="L465" s="17"/>
      <c r="M465" s="17"/>
      <c r="N465" s="18" t="str">
        <f t="shared" si="14"/>
        <v/>
      </c>
      <c r="O465" s="15"/>
      <c r="P465" s="15"/>
      <c r="Q465" s="17"/>
      <c r="R465" s="15"/>
      <c r="S465" s="15"/>
      <c r="T465" s="15"/>
      <c r="U465" s="15"/>
      <c r="V465" s="15"/>
      <c r="W465" s="15"/>
      <c r="X465" s="18" t="str">
        <f>IFERROR(VLOOKUP(W465,Lookups!$G$2:$H$83,2,FALSE),"")</f>
        <v/>
      </c>
      <c r="Y465" s="15"/>
      <c r="Z465" s="15"/>
      <c r="AA465" s="15"/>
      <c r="AB465" s="15"/>
      <c r="AC465" s="15"/>
      <c r="AD465" s="15"/>
      <c r="AE465" s="15"/>
      <c r="AF465" s="18" t="str">
        <f t="shared" si="15"/>
        <v/>
      </c>
      <c r="AG465" s="15"/>
      <c r="AH465" s="15"/>
      <c r="AI465" s="15"/>
      <c r="AJ465" s="62" t="str">
        <f>IFERROR(VLOOKUP(AI465,Lookups!$W$3:$X$24,2,FALSE),"")</f>
        <v/>
      </c>
      <c r="AK465" s="15"/>
      <c r="AL465" s="15"/>
      <c r="AM465" s="17"/>
      <c r="AN465" s="17"/>
    </row>
    <row r="466" spans="1:40" x14ac:dyDescent="0.3">
      <c r="A466" s="15"/>
      <c r="B466" s="15"/>
      <c r="C466" s="15"/>
      <c r="D466" s="17"/>
      <c r="E466" s="17"/>
      <c r="F466" s="15"/>
      <c r="G466" s="18" t="str">
        <f>IFERROR(VLOOKUP(F466,Lookups!$D$2:$E$20,2,FALSE),"")</f>
        <v/>
      </c>
      <c r="H466" s="15"/>
      <c r="I466" s="15"/>
      <c r="J466" s="15"/>
      <c r="K466" s="15"/>
      <c r="L466" s="17"/>
      <c r="M466" s="17"/>
      <c r="N466" s="18" t="str">
        <f t="shared" si="14"/>
        <v/>
      </c>
      <c r="O466" s="15"/>
      <c r="P466" s="15"/>
      <c r="Q466" s="17"/>
      <c r="R466" s="15"/>
      <c r="S466" s="15"/>
      <c r="T466" s="15"/>
      <c r="U466" s="15"/>
      <c r="V466" s="15"/>
      <c r="W466" s="15"/>
      <c r="X466" s="18" t="str">
        <f>IFERROR(VLOOKUP(W466,Lookups!$G$2:$H$83,2,FALSE),"")</f>
        <v/>
      </c>
      <c r="Y466" s="15"/>
      <c r="Z466" s="15"/>
      <c r="AA466" s="15"/>
      <c r="AB466" s="15"/>
      <c r="AC466" s="15"/>
      <c r="AD466" s="15"/>
      <c r="AE466" s="15"/>
      <c r="AF466" s="18" t="str">
        <f t="shared" si="15"/>
        <v/>
      </c>
      <c r="AG466" s="15"/>
      <c r="AH466" s="15"/>
      <c r="AI466" s="15"/>
      <c r="AJ466" s="62" t="str">
        <f>IFERROR(VLOOKUP(AI466,Lookups!$W$3:$X$24,2,FALSE),"")</f>
        <v/>
      </c>
      <c r="AK466" s="15"/>
      <c r="AL466" s="15"/>
      <c r="AM466" s="17"/>
      <c r="AN466" s="17"/>
    </row>
    <row r="467" spans="1:40" x14ac:dyDescent="0.3">
      <c r="A467" s="15"/>
      <c r="B467" s="15"/>
      <c r="C467" s="15"/>
      <c r="D467" s="17"/>
      <c r="E467" s="17"/>
      <c r="F467" s="15"/>
      <c r="G467" s="18" t="str">
        <f>IFERROR(VLOOKUP(F467,Lookups!$D$2:$E$20,2,FALSE),"")</f>
        <v/>
      </c>
      <c r="H467" s="15"/>
      <c r="I467" s="15"/>
      <c r="J467" s="15"/>
      <c r="K467" s="15"/>
      <c r="L467" s="17"/>
      <c r="M467" s="17"/>
      <c r="N467" s="18" t="str">
        <f t="shared" si="14"/>
        <v/>
      </c>
      <c r="O467" s="15"/>
      <c r="P467" s="15"/>
      <c r="Q467" s="17"/>
      <c r="R467" s="15"/>
      <c r="S467" s="15"/>
      <c r="T467" s="15"/>
      <c r="U467" s="15"/>
      <c r="V467" s="15"/>
      <c r="W467" s="15"/>
      <c r="X467" s="18" t="str">
        <f>IFERROR(VLOOKUP(W467,Lookups!$G$2:$H$83,2,FALSE),"")</f>
        <v/>
      </c>
      <c r="Y467" s="15"/>
      <c r="Z467" s="15"/>
      <c r="AA467" s="15"/>
      <c r="AB467" s="15"/>
      <c r="AC467" s="15"/>
      <c r="AD467" s="15"/>
      <c r="AE467" s="15"/>
      <c r="AF467" s="18" t="str">
        <f t="shared" si="15"/>
        <v/>
      </c>
      <c r="AG467" s="15"/>
      <c r="AH467" s="15"/>
      <c r="AI467" s="15"/>
      <c r="AJ467" s="62" t="str">
        <f>IFERROR(VLOOKUP(AI467,Lookups!$W$3:$X$24,2,FALSE),"")</f>
        <v/>
      </c>
      <c r="AK467" s="15"/>
      <c r="AL467" s="15"/>
      <c r="AM467" s="17"/>
      <c r="AN467" s="17"/>
    </row>
    <row r="468" spans="1:40" x14ac:dyDescent="0.3">
      <c r="A468" s="15"/>
      <c r="B468" s="15"/>
      <c r="C468" s="15"/>
      <c r="D468" s="17"/>
      <c r="E468" s="17"/>
      <c r="F468" s="15"/>
      <c r="G468" s="18" t="str">
        <f>IFERROR(VLOOKUP(F468,Lookups!$D$2:$E$20,2,FALSE),"")</f>
        <v/>
      </c>
      <c r="H468" s="15"/>
      <c r="I468" s="15"/>
      <c r="J468" s="15"/>
      <c r="K468" s="15"/>
      <c r="L468" s="17"/>
      <c r="M468" s="17"/>
      <c r="N468" s="18" t="str">
        <f t="shared" si="14"/>
        <v/>
      </c>
      <c r="O468" s="15"/>
      <c r="P468" s="15"/>
      <c r="Q468" s="17"/>
      <c r="R468" s="15"/>
      <c r="S468" s="15"/>
      <c r="T468" s="15"/>
      <c r="U468" s="15"/>
      <c r="V468" s="15"/>
      <c r="W468" s="15"/>
      <c r="X468" s="18" t="str">
        <f>IFERROR(VLOOKUP(W468,Lookups!$G$2:$H$83,2,FALSE),"")</f>
        <v/>
      </c>
      <c r="Y468" s="15"/>
      <c r="Z468" s="15"/>
      <c r="AA468" s="15"/>
      <c r="AB468" s="15"/>
      <c r="AC468" s="15"/>
      <c r="AD468" s="15"/>
      <c r="AE468" s="15"/>
      <c r="AF468" s="18" t="str">
        <f t="shared" si="15"/>
        <v/>
      </c>
      <c r="AG468" s="15"/>
      <c r="AH468" s="15"/>
      <c r="AI468" s="15"/>
      <c r="AJ468" s="62" t="str">
        <f>IFERROR(VLOOKUP(AI468,Lookups!$W$3:$X$24,2,FALSE),"")</f>
        <v/>
      </c>
      <c r="AK468" s="15"/>
      <c r="AL468" s="15"/>
      <c r="AM468" s="17"/>
      <c r="AN468" s="17"/>
    </row>
    <row r="469" spans="1:40" x14ac:dyDescent="0.3">
      <c r="A469" s="15"/>
      <c r="B469" s="15"/>
      <c r="C469" s="15"/>
      <c r="D469" s="17"/>
      <c r="E469" s="17"/>
      <c r="F469" s="15"/>
      <c r="G469" s="18" t="str">
        <f>IFERROR(VLOOKUP(F469,Lookups!$D$2:$E$20,2,FALSE),"")</f>
        <v/>
      </c>
      <c r="H469" s="15"/>
      <c r="I469" s="15"/>
      <c r="J469" s="15"/>
      <c r="K469" s="15"/>
      <c r="L469" s="17"/>
      <c r="M469" s="17"/>
      <c r="N469" s="18" t="str">
        <f t="shared" si="14"/>
        <v/>
      </c>
      <c r="O469" s="15"/>
      <c r="P469" s="15"/>
      <c r="Q469" s="17"/>
      <c r="R469" s="15"/>
      <c r="S469" s="15"/>
      <c r="T469" s="15"/>
      <c r="U469" s="15"/>
      <c r="V469" s="15"/>
      <c r="W469" s="15"/>
      <c r="X469" s="18" t="str">
        <f>IFERROR(VLOOKUP(W469,Lookups!$G$2:$H$83,2,FALSE),"")</f>
        <v/>
      </c>
      <c r="Y469" s="15"/>
      <c r="Z469" s="15"/>
      <c r="AA469" s="15"/>
      <c r="AB469" s="15"/>
      <c r="AC469" s="15"/>
      <c r="AD469" s="15"/>
      <c r="AE469" s="15"/>
      <c r="AF469" s="18" t="str">
        <f t="shared" si="15"/>
        <v/>
      </c>
      <c r="AG469" s="15"/>
      <c r="AH469" s="15"/>
      <c r="AI469" s="15"/>
      <c r="AJ469" s="62" t="str">
        <f>IFERROR(VLOOKUP(AI469,Lookups!$W$3:$X$24,2,FALSE),"")</f>
        <v/>
      </c>
      <c r="AK469" s="15"/>
      <c r="AL469" s="15"/>
      <c r="AM469" s="17"/>
      <c r="AN469" s="17"/>
    </row>
    <row r="470" spans="1:40" x14ac:dyDescent="0.3">
      <c r="A470" s="15"/>
      <c r="B470" s="15"/>
      <c r="C470" s="15"/>
      <c r="D470" s="17"/>
      <c r="E470" s="17"/>
      <c r="F470" s="15"/>
      <c r="G470" s="18" t="str">
        <f>IFERROR(VLOOKUP(F470,Lookups!$D$2:$E$20,2,FALSE),"")</f>
        <v/>
      </c>
      <c r="H470" s="15"/>
      <c r="I470" s="15"/>
      <c r="J470" s="15"/>
      <c r="K470" s="15"/>
      <c r="L470" s="17"/>
      <c r="M470" s="17"/>
      <c r="N470" s="18" t="str">
        <f t="shared" si="14"/>
        <v/>
      </c>
      <c r="O470" s="15"/>
      <c r="P470" s="15"/>
      <c r="Q470" s="17"/>
      <c r="R470" s="15"/>
      <c r="S470" s="15"/>
      <c r="T470" s="15"/>
      <c r="U470" s="15"/>
      <c r="V470" s="15"/>
      <c r="W470" s="15"/>
      <c r="X470" s="18" t="str">
        <f>IFERROR(VLOOKUP(W470,Lookups!$G$2:$H$83,2,FALSE),"")</f>
        <v/>
      </c>
      <c r="Y470" s="15"/>
      <c r="Z470" s="15"/>
      <c r="AA470" s="15"/>
      <c r="AB470" s="15"/>
      <c r="AC470" s="15"/>
      <c r="AD470" s="15"/>
      <c r="AE470" s="15"/>
      <c r="AF470" s="18" t="str">
        <f t="shared" si="15"/>
        <v/>
      </c>
      <c r="AG470" s="15"/>
      <c r="AH470" s="15"/>
      <c r="AI470" s="15"/>
      <c r="AJ470" s="62" t="str">
        <f>IFERROR(VLOOKUP(AI470,Lookups!$W$3:$X$24,2,FALSE),"")</f>
        <v/>
      </c>
      <c r="AK470" s="15"/>
      <c r="AL470" s="15"/>
      <c r="AM470" s="17"/>
      <c r="AN470" s="17"/>
    </row>
    <row r="471" spans="1:40" x14ac:dyDescent="0.3">
      <c r="A471" s="15"/>
      <c r="B471" s="15"/>
      <c r="C471" s="15"/>
      <c r="D471" s="17"/>
      <c r="E471" s="17"/>
      <c r="F471" s="15"/>
      <c r="G471" s="18" t="str">
        <f>IFERROR(VLOOKUP(F471,Lookups!$D$2:$E$20,2,FALSE),"")</f>
        <v/>
      </c>
      <c r="H471" s="15"/>
      <c r="I471" s="15"/>
      <c r="J471" s="15"/>
      <c r="K471" s="15"/>
      <c r="L471" s="17"/>
      <c r="M471" s="17"/>
      <c r="N471" s="18" t="str">
        <f t="shared" si="14"/>
        <v/>
      </c>
      <c r="O471" s="15"/>
      <c r="P471" s="15"/>
      <c r="Q471" s="17"/>
      <c r="R471" s="15"/>
      <c r="S471" s="15"/>
      <c r="T471" s="15"/>
      <c r="U471" s="15"/>
      <c r="V471" s="15"/>
      <c r="W471" s="15"/>
      <c r="X471" s="18" t="str">
        <f>IFERROR(VLOOKUP(W471,Lookups!$G$2:$H$83,2,FALSE),"")</f>
        <v/>
      </c>
      <c r="Y471" s="15"/>
      <c r="Z471" s="15"/>
      <c r="AA471" s="15"/>
      <c r="AB471" s="15"/>
      <c r="AC471" s="15"/>
      <c r="AD471" s="15"/>
      <c r="AE471" s="15"/>
      <c r="AF471" s="18" t="str">
        <f t="shared" si="15"/>
        <v/>
      </c>
      <c r="AG471" s="15"/>
      <c r="AH471" s="15"/>
      <c r="AI471" s="15"/>
      <c r="AJ471" s="62" t="str">
        <f>IFERROR(VLOOKUP(AI471,Lookups!$W$3:$X$24,2,FALSE),"")</f>
        <v/>
      </c>
      <c r="AK471" s="15"/>
      <c r="AL471" s="15"/>
      <c r="AM471" s="17"/>
      <c r="AN471" s="17"/>
    </row>
    <row r="472" spans="1:40" x14ac:dyDescent="0.3">
      <c r="A472" s="15"/>
      <c r="B472" s="15"/>
      <c r="C472" s="15"/>
      <c r="D472" s="17"/>
      <c r="E472" s="17"/>
      <c r="F472" s="15"/>
      <c r="G472" s="18" t="str">
        <f>IFERROR(VLOOKUP(F472,Lookups!$D$2:$E$20,2,FALSE),"")</f>
        <v/>
      </c>
      <c r="H472" s="15"/>
      <c r="I472" s="15"/>
      <c r="J472" s="15"/>
      <c r="K472" s="15"/>
      <c r="L472" s="17"/>
      <c r="M472" s="17"/>
      <c r="N472" s="18" t="str">
        <f t="shared" si="14"/>
        <v/>
      </c>
      <c r="O472" s="15"/>
      <c r="P472" s="15"/>
      <c r="Q472" s="17"/>
      <c r="R472" s="15"/>
      <c r="S472" s="15"/>
      <c r="T472" s="15"/>
      <c r="U472" s="15"/>
      <c r="V472" s="15"/>
      <c r="W472" s="15"/>
      <c r="X472" s="18" t="str">
        <f>IFERROR(VLOOKUP(W472,Lookups!$G$2:$H$83,2,FALSE),"")</f>
        <v/>
      </c>
      <c r="Y472" s="15"/>
      <c r="Z472" s="15"/>
      <c r="AA472" s="15"/>
      <c r="AB472" s="15"/>
      <c r="AC472" s="15"/>
      <c r="AD472" s="15"/>
      <c r="AE472" s="15"/>
      <c r="AF472" s="18" t="str">
        <f t="shared" si="15"/>
        <v/>
      </c>
      <c r="AG472" s="15"/>
      <c r="AH472" s="15"/>
      <c r="AI472" s="15"/>
      <c r="AJ472" s="62" t="str">
        <f>IFERROR(VLOOKUP(AI472,Lookups!$W$3:$X$24,2,FALSE),"")</f>
        <v/>
      </c>
      <c r="AK472" s="15"/>
      <c r="AL472" s="15"/>
      <c r="AM472" s="17"/>
      <c r="AN472" s="17"/>
    </row>
    <row r="473" spans="1:40" x14ac:dyDescent="0.3">
      <c r="A473" s="15"/>
      <c r="B473" s="15"/>
      <c r="C473" s="15"/>
      <c r="D473" s="17"/>
      <c r="E473" s="17"/>
      <c r="F473" s="15"/>
      <c r="G473" s="18" t="str">
        <f>IFERROR(VLOOKUP(F473,Lookups!$D$2:$E$20,2,FALSE),"")</f>
        <v/>
      </c>
      <c r="H473" s="15"/>
      <c r="I473" s="15"/>
      <c r="J473" s="15"/>
      <c r="K473" s="15"/>
      <c r="L473" s="17"/>
      <c r="M473" s="17"/>
      <c r="N473" s="18" t="str">
        <f t="shared" si="14"/>
        <v/>
      </c>
      <c r="O473" s="15"/>
      <c r="P473" s="15"/>
      <c r="Q473" s="17"/>
      <c r="R473" s="15"/>
      <c r="S473" s="15"/>
      <c r="T473" s="15"/>
      <c r="U473" s="15"/>
      <c r="V473" s="15"/>
      <c r="W473" s="15"/>
      <c r="X473" s="18" t="str">
        <f>IFERROR(VLOOKUP(W473,Lookups!$G$2:$H$83,2,FALSE),"")</f>
        <v/>
      </c>
      <c r="Y473" s="15"/>
      <c r="Z473" s="15"/>
      <c r="AA473" s="15"/>
      <c r="AB473" s="15"/>
      <c r="AC473" s="15"/>
      <c r="AD473" s="15"/>
      <c r="AE473" s="15"/>
      <c r="AF473" s="18" t="str">
        <f t="shared" si="15"/>
        <v/>
      </c>
      <c r="AG473" s="15"/>
      <c r="AH473" s="15"/>
      <c r="AI473" s="15"/>
      <c r="AJ473" s="62" t="str">
        <f>IFERROR(VLOOKUP(AI473,Lookups!$W$3:$X$24,2,FALSE),"")</f>
        <v/>
      </c>
      <c r="AK473" s="15"/>
      <c r="AL473" s="15"/>
      <c r="AM473" s="17"/>
      <c r="AN473" s="17"/>
    </row>
    <row r="474" spans="1:40" x14ac:dyDescent="0.3">
      <c r="A474" s="15"/>
      <c r="B474" s="15"/>
      <c r="C474" s="15"/>
      <c r="D474" s="17"/>
      <c r="E474" s="17"/>
      <c r="F474" s="15"/>
      <c r="G474" s="18" t="str">
        <f>IFERROR(VLOOKUP(F474,Lookups!$D$2:$E$20,2,FALSE),"")</f>
        <v/>
      </c>
      <c r="H474" s="15"/>
      <c r="I474" s="15"/>
      <c r="J474" s="15"/>
      <c r="K474" s="15"/>
      <c r="L474" s="17"/>
      <c r="M474" s="17"/>
      <c r="N474" s="18" t="str">
        <f t="shared" si="14"/>
        <v/>
      </c>
      <c r="O474" s="15"/>
      <c r="P474" s="15"/>
      <c r="Q474" s="17"/>
      <c r="R474" s="15"/>
      <c r="S474" s="15"/>
      <c r="T474" s="15"/>
      <c r="U474" s="15"/>
      <c r="V474" s="15"/>
      <c r="W474" s="15"/>
      <c r="X474" s="18" t="str">
        <f>IFERROR(VLOOKUP(W474,Lookups!$G$2:$H$83,2,FALSE),"")</f>
        <v/>
      </c>
      <c r="Y474" s="15"/>
      <c r="Z474" s="15"/>
      <c r="AA474" s="15"/>
      <c r="AB474" s="15"/>
      <c r="AC474" s="15"/>
      <c r="AD474" s="15"/>
      <c r="AE474" s="15"/>
      <c r="AF474" s="18" t="str">
        <f t="shared" si="15"/>
        <v/>
      </c>
      <c r="AG474" s="15"/>
      <c r="AH474" s="15"/>
      <c r="AI474" s="15"/>
      <c r="AJ474" s="62" t="str">
        <f>IFERROR(VLOOKUP(AI474,Lookups!$W$3:$X$24,2,FALSE),"")</f>
        <v/>
      </c>
      <c r="AK474" s="15"/>
      <c r="AL474" s="15"/>
      <c r="AM474" s="17"/>
      <c r="AN474" s="17"/>
    </row>
    <row r="475" spans="1:40" x14ac:dyDescent="0.3">
      <c r="A475" s="15"/>
      <c r="B475" s="15"/>
      <c r="C475" s="15"/>
      <c r="D475" s="17"/>
      <c r="E475" s="17"/>
      <c r="F475" s="15"/>
      <c r="G475" s="18" t="str">
        <f>IFERROR(VLOOKUP(F475,Lookups!$D$2:$E$20,2,FALSE),"")</f>
        <v/>
      </c>
      <c r="H475" s="15"/>
      <c r="I475" s="15"/>
      <c r="J475" s="15"/>
      <c r="K475" s="15"/>
      <c r="L475" s="17"/>
      <c r="M475" s="17"/>
      <c r="N475" s="18" t="str">
        <f t="shared" si="14"/>
        <v/>
      </c>
      <c r="O475" s="15"/>
      <c r="P475" s="15"/>
      <c r="Q475" s="17"/>
      <c r="R475" s="15"/>
      <c r="S475" s="15"/>
      <c r="T475" s="15"/>
      <c r="U475" s="15"/>
      <c r="V475" s="15"/>
      <c r="W475" s="15"/>
      <c r="X475" s="18" t="str">
        <f>IFERROR(VLOOKUP(W475,Lookups!$G$2:$H$83,2,FALSE),"")</f>
        <v/>
      </c>
      <c r="Y475" s="15"/>
      <c r="Z475" s="15"/>
      <c r="AA475" s="15"/>
      <c r="AB475" s="15"/>
      <c r="AC475" s="15"/>
      <c r="AD475" s="15"/>
      <c r="AE475" s="15"/>
      <c r="AF475" s="18" t="str">
        <f t="shared" si="15"/>
        <v/>
      </c>
      <c r="AG475" s="15"/>
      <c r="AH475" s="15"/>
      <c r="AI475" s="15"/>
      <c r="AJ475" s="62" t="str">
        <f>IFERROR(VLOOKUP(AI475,Lookups!$W$3:$X$24,2,FALSE),"")</f>
        <v/>
      </c>
      <c r="AK475" s="15"/>
      <c r="AL475" s="15"/>
      <c r="AM475" s="17"/>
      <c r="AN475" s="17"/>
    </row>
    <row r="476" spans="1:40" x14ac:dyDescent="0.3">
      <c r="A476" s="15"/>
      <c r="B476" s="15"/>
      <c r="C476" s="15"/>
      <c r="D476" s="17"/>
      <c r="E476" s="17"/>
      <c r="F476" s="15"/>
      <c r="G476" s="18" t="str">
        <f>IFERROR(VLOOKUP(F476,Lookups!$D$2:$E$20,2,FALSE),"")</f>
        <v/>
      </c>
      <c r="H476" s="15"/>
      <c r="I476" s="15"/>
      <c r="J476" s="15"/>
      <c r="K476" s="15"/>
      <c r="L476" s="17"/>
      <c r="M476" s="17"/>
      <c r="N476" s="18" t="str">
        <f t="shared" si="14"/>
        <v/>
      </c>
      <c r="O476" s="15"/>
      <c r="P476" s="15"/>
      <c r="Q476" s="17"/>
      <c r="R476" s="15"/>
      <c r="S476" s="15"/>
      <c r="T476" s="15"/>
      <c r="U476" s="15"/>
      <c r="V476" s="15"/>
      <c r="W476" s="15"/>
      <c r="X476" s="18" t="str">
        <f>IFERROR(VLOOKUP(W476,Lookups!$G$2:$H$83,2,FALSE),"")</f>
        <v/>
      </c>
      <c r="Y476" s="15"/>
      <c r="Z476" s="15"/>
      <c r="AA476" s="15"/>
      <c r="AB476" s="15"/>
      <c r="AC476" s="15"/>
      <c r="AD476" s="15"/>
      <c r="AE476" s="15"/>
      <c r="AF476" s="18" t="str">
        <f t="shared" si="15"/>
        <v/>
      </c>
      <c r="AG476" s="15"/>
      <c r="AH476" s="15"/>
      <c r="AI476" s="15"/>
      <c r="AJ476" s="62" t="str">
        <f>IFERROR(VLOOKUP(AI476,Lookups!$W$3:$X$24,2,FALSE),"")</f>
        <v/>
      </c>
      <c r="AK476" s="15"/>
      <c r="AL476" s="15"/>
      <c r="AM476" s="17"/>
      <c r="AN476" s="17"/>
    </row>
    <row r="477" spans="1:40" x14ac:dyDescent="0.3">
      <c r="A477" s="15"/>
      <c r="B477" s="15"/>
      <c r="C477" s="15"/>
      <c r="D477" s="17"/>
      <c r="E477" s="17"/>
      <c r="F477" s="15"/>
      <c r="G477" s="18" t="str">
        <f>IFERROR(VLOOKUP(F477,Lookups!$D$2:$E$20,2,FALSE),"")</f>
        <v/>
      </c>
      <c r="H477" s="15"/>
      <c r="I477" s="15"/>
      <c r="J477" s="15"/>
      <c r="K477" s="15"/>
      <c r="L477" s="17"/>
      <c r="M477" s="17"/>
      <c r="N477" s="18" t="str">
        <f t="shared" si="14"/>
        <v/>
      </c>
      <c r="O477" s="15"/>
      <c r="P477" s="15"/>
      <c r="Q477" s="17"/>
      <c r="R477" s="15"/>
      <c r="S477" s="15"/>
      <c r="T477" s="15"/>
      <c r="U477" s="15"/>
      <c r="V477" s="15"/>
      <c r="W477" s="15"/>
      <c r="X477" s="18" t="str">
        <f>IFERROR(VLOOKUP(W477,Lookups!$G$2:$H$83,2,FALSE),"")</f>
        <v/>
      </c>
      <c r="Y477" s="15"/>
      <c r="Z477" s="15"/>
      <c r="AA477" s="15"/>
      <c r="AB477" s="15"/>
      <c r="AC477" s="15"/>
      <c r="AD477" s="15"/>
      <c r="AE477" s="15"/>
      <c r="AF477" s="18" t="str">
        <f t="shared" si="15"/>
        <v/>
      </c>
      <c r="AG477" s="15"/>
      <c r="AH477" s="15"/>
      <c r="AI477" s="15"/>
      <c r="AJ477" s="62" t="str">
        <f>IFERROR(VLOOKUP(AI477,Lookups!$W$3:$X$24,2,FALSE),"")</f>
        <v/>
      </c>
      <c r="AK477" s="15"/>
      <c r="AL477" s="15"/>
      <c r="AM477" s="17"/>
      <c r="AN477" s="17"/>
    </row>
    <row r="478" spans="1:40" x14ac:dyDescent="0.3">
      <c r="A478" s="15"/>
      <c r="B478" s="15"/>
      <c r="C478" s="15"/>
      <c r="D478" s="17"/>
      <c r="E478" s="17"/>
      <c r="F478" s="15"/>
      <c r="G478" s="18" t="str">
        <f>IFERROR(VLOOKUP(F478,Lookups!$D$2:$E$20,2,FALSE),"")</f>
        <v/>
      </c>
      <c r="H478" s="15"/>
      <c r="I478" s="15"/>
      <c r="J478" s="15"/>
      <c r="K478" s="15"/>
      <c r="L478" s="17"/>
      <c r="M478" s="17"/>
      <c r="N478" s="18" t="str">
        <f t="shared" si="14"/>
        <v/>
      </c>
      <c r="O478" s="15"/>
      <c r="P478" s="15"/>
      <c r="Q478" s="17"/>
      <c r="R478" s="15"/>
      <c r="S478" s="15"/>
      <c r="T478" s="15"/>
      <c r="U478" s="15"/>
      <c r="V478" s="15"/>
      <c r="W478" s="15"/>
      <c r="X478" s="18" t="str">
        <f>IFERROR(VLOOKUP(W478,Lookups!$G$2:$H$83,2,FALSE),"")</f>
        <v/>
      </c>
      <c r="Y478" s="15"/>
      <c r="Z478" s="15"/>
      <c r="AA478" s="15"/>
      <c r="AB478" s="15"/>
      <c r="AC478" s="15"/>
      <c r="AD478" s="15"/>
      <c r="AE478" s="15"/>
      <c r="AF478" s="18" t="str">
        <f t="shared" si="15"/>
        <v/>
      </c>
      <c r="AG478" s="15"/>
      <c r="AH478" s="15"/>
      <c r="AI478" s="15"/>
      <c r="AJ478" s="62" t="str">
        <f>IFERROR(VLOOKUP(AI478,Lookups!$W$3:$X$24,2,FALSE),"")</f>
        <v/>
      </c>
      <c r="AK478" s="15"/>
      <c r="AL478" s="15"/>
      <c r="AM478" s="17"/>
      <c r="AN478" s="17"/>
    </row>
    <row r="479" spans="1:40" x14ac:dyDescent="0.3">
      <c r="A479" s="15"/>
      <c r="B479" s="15"/>
      <c r="C479" s="15"/>
      <c r="D479" s="17"/>
      <c r="E479" s="17"/>
      <c r="F479" s="15"/>
      <c r="G479" s="18" t="str">
        <f>IFERROR(VLOOKUP(F479,Lookups!$D$2:$E$20,2,FALSE),"")</f>
        <v/>
      </c>
      <c r="H479" s="15"/>
      <c r="I479" s="15"/>
      <c r="J479" s="15"/>
      <c r="K479" s="15"/>
      <c r="L479" s="17"/>
      <c r="M479" s="17"/>
      <c r="N479" s="18" t="str">
        <f t="shared" si="14"/>
        <v/>
      </c>
      <c r="O479" s="15"/>
      <c r="P479" s="15"/>
      <c r="Q479" s="17"/>
      <c r="R479" s="15"/>
      <c r="S479" s="15"/>
      <c r="T479" s="15"/>
      <c r="U479" s="15"/>
      <c r="V479" s="15"/>
      <c r="W479" s="15"/>
      <c r="X479" s="18" t="str">
        <f>IFERROR(VLOOKUP(W479,Lookups!$G$2:$H$83,2,FALSE),"")</f>
        <v/>
      </c>
      <c r="Y479" s="15"/>
      <c r="Z479" s="15"/>
      <c r="AA479" s="15"/>
      <c r="AB479" s="15"/>
      <c r="AC479" s="15"/>
      <c r="AD479" s="15"/>
      <c r="AE479" s="15"/>
      <c r="AF479" s="18" t="str">
        <f t="shared" si="15"/>
        <v/>
      </c>
      <c r="AG479" s="15"/>
      <c r="AH479" s="15"/>
      <c r="AI479" s="15"/>
      <c r="AJ479" s="62" t="str">
        <f>IFERROR(VLOOKUP(AI479,Lookups!$W$3:$X$24,2,FALSE),"")</f>
        <v/>
      </c>
      <c r="AK479" s="15"/>
      <c r="AL479" s="15"/>
      <c r="AM479" s="17"/>
      <c r="AN479" s="17"/>
    </row>
    <row r="480" spans="1:40" x14ac:dyDescent="0.3">
      <c r="A480" s="15"/>
      <c r="B480" s="15"/>
      <c r="C480" s="15"/>
      <c r="D480" s="17"/>
      <c r="E480" s="17"/>
      <c r="F480" s="15"/>
      <c r="G480" s="18" t="str">
        <f>IFERROR(VLOOKUP(F480,Lookups!$D$2:$E$20,2,FALSE),"")</f>
        <v/>
      </c>
      <c r="H480" s="15"/>
      <c r="I480" s="15"/>
      <c r="J480" s="15"/>
      <c r="K480" s="15"/>
      <c r="L480" s="17"/>
      <c r="M480" s="17"/>
      <c r="N480" s="18" t="str">
        <f t="shared" si="14"/>
        <v/>
      </c>
      <c r="O480" s="15"/>
      <c r="P480" s="15"/>
      <c r="Q480" s="17"/>
      <c r="R480" s="15"/>
      <c r="S480" s="15"/>
      <c r="T480" s="15"/>
      <c r="U480" s="15"/>
      <c r="V480" s="15"/>
      <c r="W480" s="15"/>
      <c r="X480" s="18" t="str">
        <f>IFERROR(VLOOKUP(W480,Lookups!$G$2:$H$83,2,FALSE),"")</f>
        <v/>
      </c>
      <c r="Y480" s="15"/>
      <c r="Z480" s="15"/>
      <c r="AA480" s="15"/>
      <c r="AB480" s="15"/>
      <c r="AC480" s="15"/>
      <c r="AD480" s="15"/>
      <c r="AE480" s="15"/>
      <c r="AF480" s="18" t="str">
        <f t="shared" si="15"/>
        <v/>
      </c>
      <c r="AG480" s="15"/>
      <c r="AH480" s="15"/>
      <c r="AI480" s="15"/>
      <c r="AJ480" s="62" t="str">
        <f>IFERROR(VLOOKUP(AI480,Lookups!$W$3:$X$24,2,FALSE),"")</f>
        <v/>
      </c>
      <c r="AK480" s="15"/>
      <c r="AL480" s="15"/>
      <c r="AM480" s="17"/>
      <c r="AN480" s="17"/>
    </row>
    <row r="481" spans="1:40" x14ac:dyDescent="0.3">
      <c r="A481" s="15"/>
      <c r="B481" s="15"/>
      <c r="C481" s="15"/>
      <c r="D481" s="17"/>
      <c r="E481" s="17"/>
      <c r="F481" s="15"/>
      <c r="G481" s="18" t="str">
        <f>IFERROR(VLOOKUP(F481,Lookups!$D$2:$E$20,2,FALSE),"")</f>
        <v/>
      </c>
      <c r="H481" s="15"/>
      <c r="I481" s="15"/>
      <c r="J481" s="15"/>
      <c r="K481" s="15"/>
      <c r="L481" s="17"/>
      <c r="M481" s="17"/>
      <c r="N481" s="18" t="str">
        <f t="shared" si="14"/>
        <v/>
      </c>
      <c r="O481" s="15"/>
      <c r="P481" s="15"/>
      <c r="Q481" s="17"/>
      <c r="R481" s="15"/>
      <c r="S481" s="15"/>
      <c r="T481" s="15"/>
      <c r="U481" s="15"/>
      <c r="V481" s="15"/>
      <c r="W481" s="15"/>
      <c r="X481" s="18" t="str">
        <f>IFERROR(VLOOKUP(W481,Lookups!$G$2:$H$83,2,FALSE),"")</f>
        <v/>
      </c>
      <c r="Y481" s="15"/>
      <c r="Z481" s="15"/>
      <c r="AA481" s="15"/>
      <c r="AB481" s="15"/>
      <c r="AC481" s="15"/>
      <c r="AD481" s="15"/>
      <c r="AE481" s="15"/>
      <c r="AF481" s="18" t="str">
        <f t="shared" si="15"/>
        <v/>
      </c>
      <c r="AG481" s="15"/>
      <c r="AH481" s="15"/>
      <c r="AI481" s="15"/>
      <c r="AJ481" s="62" t="str">
        <f>IFERROR(VLOOKUP(AI481,Lookups!$W$3:$X$24,2,FALSE),"")</f>
        <v/>
      </c>
      <c r="AK481" s="15"/>
      <c r="AL481" s="15"/>
      <c r="AM481" s="17"/>
      <c r="AN481" s="17"/>
    </row>
    <row r="482" spans="1:40" x14ac:dyDescent="0.3">
      <c r="A482" s="15"/>
      <c r="B482" s="15"/>
      <c r="C482" s="15"/>
      <c r="D482" s="17"/>
      <c r="E482" s="17"/>
      <c r="F482" s="15"/>
      <c r="G482" s="18" t="str">
        <f>IFERROR(VLOOKUP(F482,Lookups!$D$2:$E$20,2,FALSE),"")</f>
        <v/>
      </c>
      <c r="H482" s="15"/>
      <c r="I482" s="15"/>
      <c r="J482" s="15"/>
      <c r="K482" s="15"/>
      <c r="L482" s="17"/>
      <c r="M482" s="17"/>
      <c r="N482" s="18" t="str">
        <f t="shared" si="14"/>
        <v/>
      </c>
      <c r="O482" s="15"/>
      <c r="P482" s="15"/>
      <c r="Q482" s="17"/>
      <c r="R482" s="15"/>
      <c r="S482" s="15"/>
      <c r="T482" s="15"/>
      <c r="U482" s="15"/>
      <c r="V482" s="15"/>
      <c r="W482" s="15"/>
      <c r="X482" s="18" t="str">
        <f>IFERROR(VLOOKUP(W482,Lookups!$G$2:$H$83,2,FALSE),"")</f>
        <v/>
      </c>
      <c r="Y482" s="15"/>
      <c r="Z482" s="15"/>
      <c r="AA482" s="15"/>
      <c r="AB482" s="15"/>
      <c r="AC482" s="15"/>
      <c r="AD482" s="15"/>
      <c r="AE482" s="15"/>
      <c r="AF482" s="18" t="str">
        <f t="shared" si="15"/>
        <v/>
      </c>
      <c r="AG482" s="15"/>
      <c r="AH482" s="15"/>
      <c r="AI482" s="15"/>
      <c r="AJ482" s="62" t="str">
        <f>IFERROR(VLOOKUP(AI482,Lookups!$W$3:$X$24,2,FALSE),"")</f>
        <v/>
      </c>
      <c r="AK482" s="15"/>
      <c r="AL482" s="15"/>
      <c r="AM482" s="17"/>
      <c r="AN482" s="17"/>
    </row>
    <row r="483" spans="1:40" x14ac:dyDescent="0.3">
      <c r="A483" s="15"/>
      <c r="B483" s="15"/>
      <c r="C483" s="15"/>
      <c r="D483" s="17"/>
      <c r="E483" s="17"/>
      <c r="F483" s="15"/>
      <c r="G483" s="18" t="str">
        <f>IFERROR(VLOOKUP(F483,Lookups!$D$2:$E$20,2,FALSE),"")</f>
        <v/>
      </c>
      <c r="H483" s="15"/>
      <c r="I483" s="15"/>
      <c r="J483" s="15"/>
      <c r="K483" s="15"/>
      <c r="L483" s="17"/>
      <c r="M483" s="17"/>
      <c r="N483" s="18" t="str">
        <f t="shared" si="14"/>
        <v/>
      </c>
      <c r="O483" s="15"/>
      <c r="P483" s="15"/>
      <c r="Q483" s="17"/>
      <c r="R483" s="15"/>
      <c r="S483" s="15"/>
      <c r="T483" s="15"/>
      <c r="U483" s="15"/>
      <c r="V483" s="15"/>
      <c r="W483" s="15"/>
      <c r="X483" s="18" t="str">
        <f>IFERROR(VLOOKUP(W483,Lookups!$G$2:$H$83,2,FALSE),"")</f>
        <v/>
      </c>
      <c r="Y483" s="15"/>
      <c r="Z483" s="15"/>
      <c r="AA483" s="15"/>
      <c r="AB483" s="15"/>
      <c r="AC483" s="15"/>
      <c r="AD483" s="15"/>
      <c r="AE483" s="15"/>
      <c r="AF483" s="18" t="str">
        <f t="shared" si="15"/>
        <v/>
      </c>
      <c r="AG483" s="15"/>
      <c r="AH483" s="15"/>
      <c r="AI483" s="15"/>
      <c r="AJ483" s="62" t="str">
        <f>IFERROR(VLOOKUP(AI483,Lookups!$W$3:$X$24,2,FALSE),"")</f>
        <v/>
      </c>
      <c r="AK483" s="15"/>
      <c r="AL483" s="15"/>
      <c r="AM483" s="17"/>
      <c r="AN483" s="17"/>
    </row>
    <row r="484" spans="1:40" x14ac:dyDescent="0.3">
      <c r="A484" s="15"/>
      <c r="B484" s="15"/>
      <c r="C484" s="15"/>
      <c r="D484" s="17"/>
      <c r="E484" s="17"/>
      <c r="F484" s="15"/>
      <c r="G484" s="18" t="str">
        <f>IFERROR(VLOOKUP(F484,Lookups!$D$2:$E$20,2,FALSE),"")</f>
        <v/>
      </c>
      <c r="H484" s="15"/>
      <c r="I484" s="15"/>
      <c r="J484" s="15"/>
      <c r="K484" s="15"/>
      <c r="L484" s="17"/>
      <c r="M484" s="17"/>
      <c r="N484" s="18" t="str">
        <f t="shared" si="14"/>
        <v/>
      </c>
      <c r="O484" s="15"/>
      <c r="P484" s="15"/>
      <c r="Q484" s="17"/>
      <c r="R484" s="15"/>
      <c r="S484" s="15"/>
      <c r="T484" s="15"/>
      <c r="U484" s="15"/>
      <c r="V484" s="15"/>
      <c r="W484" s="15"/>
      <c r="X484" s="18" t="str">
        <f>IFERROR(VLOOKUP(W484,Lookups!$G$2:$H$83,2,FALSE),"")</f>
        <v/>
      </c>
      <c r="Y484" s="15"/>
      <c r="Z484" s="15"/>
      <c r="AA484" s="15"/>
      <c r="AB484" s="15"/>
      <c r="AC484" s="15"/>
      <c r="AD484" s="15"/>
      <c r="AE484" s="15"/>
      <c r="AF484" s="18" t="str">
        <f t="shared" si="15"/>
        <v/>
      </c>
      <c r="AG484" s="15"/>
      <c r="AH484" s="15"/>
      <c r="AI484" s="15"/>
      <c r="AJ484" s="62" t="str">
        <f>IFERROR(VLOOKUP(AI484,Lookups!$W$3:$X$24,2,FALSE),"")</f>
        <v/>
      </c>
      <c r="AK484" s="15"/>
      <c r="AL484" s="15"/>
      <c r="AM484" s="17"/>
      <c r="AN484" s="17"/>
    </row>
    <row r="485" spans="1:40" x14ac:dyDescent="0.3">
      <c r="A485" s="15"/>
      <c r="B485" s="15"/>
      <c r="C485" s="15"/>
      <c r="D485" s="17"/>
      <c r="E485" s="17"/>
      <c r="F485" s="15"/>
      <c r="G485" s="18" t="str">
        <f>IFERROR(VLOOKUP(F485,Lookups!$D$2:$E$20,2,FALSE),"")</f>
        <v/>
      </c>
      <c r="H485" s="15"/>
      <c r="I485" s="15"/>
      <c r="J485" s="15"/>
      <c r="K485" s="15"/>
      <c r="L485" s="17"/>
      <c r="M485" s="17"/>
      <c r="N485" s="18" t="str">
        <f t="shared" si="14"/>
        <v/>
      </c>
      <c r="O485" s="15"/>
      <c r="P485" s="15"/>
      <c r="Q485" s="17"/>
      <c r="R485" s="15"/>
      <c r="S485" s="15"/>
      <c r="T485" s="15"/>
      <c r="U485" s="15"/>
      <c r="V485" s="15"/>
      <c r="W485" s="15"/>
      <c r="X485" s="18" t="str">
        <f>IFERROR(VLOOKUP(W485,Lookups!$G$2:$H$83,2,FALSE),"")</f>
        <v/>
      </c>
      <c r="Y485" s="15"/>
      <c r="Z485" s="15"/>
      <c r="AA485" s="15"/>
      <c r="AB485" s="15"/>
      <c r="AC485" s="15"/>
      <c r="AD485" s="15"/>
      <c r="AE485" s="15"/>
      <c r="AF485" s="18" t="str">
        <f t="shared" si="15"/>
        <v/>
      </c>
      <c r="AG485" s="15"/>
      <c r="AH485" s="15"/>
      <c r="AI485" s="15"/>
      <c r="AJ485" s="62" t="str">
        <f>IFERROR(VLOOKUP(AI485,Lookups!$W$3:$X$24,2,FALSE),"")</f>
        <v/>
      </c>
      <c r="AK485" s="15"/>
      <c r="AL485" s="15"/>
      <c r="AM485" s="17"/>
      <c r="AN485" s="17"/>
    </row>
    <row r="486" spans="1:40" x14ac:dyDescent="0.3">
      <c r="A486" s="15"/>
      <c r="B486" s="15"/>
      <c r="C486" s="15"/>
      <c r="D486" s="17"/>
      <c r="E486" s="17"/>
      <c r="F486" s="15"/>
      <c r="G486" s="18" t="str">
        <f>IFERROR(VLOOKUP(F486,Lookups!$D$2:$E$20,2,FALSE),"")</f>
        <v/>
      </c>
      <c r="H486" s="15"/>
      <c r="I486" s="15"/>
      <c r="J486" s="15"/>
      <c r="K486" s="15"/>
      <c r="L486" s="17"/>
      <c r="M486" s="17"/>
      <c r="N486" s="18" t="str">
        <f t="shared" si="14"/>
        <v/>
      </c>
      <c r="O486" s="15"/>
      <c r="P486" s="15"/>
      <c r="Q486" s="17"/>
      <c r="R486" s="15"/>
      <c r="S486" s="15"/>
      <c r="T486" s="15"/>
      <c r="U486" s="15"/>
      <c r="V486" s="15"/>
      <c r="W486" s="15"/>
      <c r="X486" s="18" t="str">
        <f>IFERROR(VLOOKUP(W486,Lookups!$G$2:$H$83,2,FALSE),"")</f>
        <v/>
      </c>
      <c r="Y486" s="15"/>
      <c r="Z486" s="15"/>
      <c r="AA486" s="15"/>
      <c r="AB486" s="15"/>
      <c r="AC486" s="15"/>
      <c r="AD486" s="15"/>
      <c r="AE486" s="15"/>
      <c r="AF486" s="18" t="str">
        <f t="shared" si="15"/>
        <v/>
      </c>
      <c r="AG486" s="15"/>
      <c r="AH486" s="15"/>
      <c r="AI486" s="15"/>
      <c r="AJ486" s="62" t="str">
        <f>IFERROR(VLOOKUP(AI486,Lookups!$W$3:$X$24,2,FALSE),"")</f>
        <v/>
      </c>
      <c r="AK486" s="15"/>
      <c r="AL486" s="15"/>
      <c r="AM486" s="17"/>
      <c r="AN486" s="17"/>
    </row>
    <row r="487" spans="1:40" x14ac:dyDescent="0.3">
      <c r="A487" s="15"/>
      <c r="B487" s="15"/>
      <c r="C487" s="15"/>
      <c r="D487" s="17"/>
      <c r="E487" s="17"/>
      <c r="F487" s="15"/>
      <c r="G487" s="18" t="str">
        <f>IFERROR(VLOOKUP(F487,Lookups!$D$2:$E$20,2,FALSE),"")</f>
        <v/>
      </c>
      <c r="H487" s="15"/>
      <c r="I487" s="15"/>
      <c r="J487" s="15"/>
      <c r="K487" s="15"/>
      <c r="L487" s="17"/>
      <c r="M487" s="17"/>
      <c r="N487" s="18" t="str">
        <f t="shared" si="14"/>
        <v/>
      </c>
      <c r="O487" s="15"/>
      <c r="P487" s="15"/>
      <c r="Q487" s="17"/>
      <c r="R487" s="15"/>
      <c r="S487" s="15"/>
      <c r="T487" s="15"/>
      <c r="U487" s="15"/>
      <c r="V487" s="15"/>
      <c r="W487" s="15"/>
      <c r="X487" s="18" t="str">
        <f>IFERROR(VLOOKUP(W487,Lookups!$G$2:$H$83,2,FALSE),"")</f>
        <v/>
      </c>
      <c r="Y487" s="15"/>
      <c r="Z487" s="15"/>
      <c r="AA487" s="15"/>
      <c r="AB487" s="15"/>
      <c r="AC487" s="15"/>
      <c r="AD487" s="15"/>
      <c r="AE487" s="15"/>
      <c r="AF487" s="18" t="str">
        <f t="shared" si="15"/>
        <v/>
      </c>
      <c r="AG487" s="15"/>
      <c r="AH487" s="15"/>
      <c r="AI487" s="15"/>
      <c r="AJ487" s="62" t="str">
        <f>IFERROR(VLOOKUP(AI487,Lookups!$W$3:$X$24,2,FALSE),"")</f>
        <v/>
      </c>
      <c r="AK487" s="15"/>
      <c r="AL487" s="15"/>
      <c r="AM487" s="17"/>
      <c r="AN487" s="17"/>
    </row>
    <row r="488" spans="1:40" x14ac:dyDescent="0.3">
      <c r="A488" s="15"/>
      <c r="B488" s="15"/>
      <c r="C488" s="15"/>
      <c r="D488" s="17"/>
      <c r="E488" s="17"/>
      <c r="F488" s="15"/>
      <c r="G488" s="18" t="str">
        <f>IFERROR(VLOOKUP(F488,Lookups!$D$2:$E$20,2,FALSE),"")</f>
        <v/>
      </c>
      <c r="H488" s="15"/>
      <c r="I488" s="15"/>
      <c r="J488" s="15"/>
      <c r="K488" s="15"/>
      <c r="L488" s="17"/>
      <c r="M488" s="17"/>
      <c r="N488" s="18" t="str">
        <f t="shared" si="14"/>
        <v/>
      </c>
      <c r="O488" s="15"/>
      <c r="P488" s="15"/>
      <c r="Q488" s="17"/>
      <c r="R488" s="15"/>
      <c r="S488" s="15"/>
      <c r="T488" s="15"/>
      <c r="U488" s="15"/>
      <c r="V488" s="15"/>
      <c r="W488" s="15"/>
      <c r="X488" s="18" t="str">
        <f>IFERROR(VLOOKUP(W488,Lookups!$G$2:$H$83,2,FALSE),"")</f>
        <v/>
      </c>
      <c r="Y488" s="15"/>
      <c r="Z488" s="15"/>
      <c r="AA488" s="15"/>
      <c r="AB488" s="15"/>
      <c r="AC488" s="15"/>
      <c r="AD488" s="15"/>
      <c r="AE488" s="15"/>
      <c r="AF488" s="18" t="str">
        <f t="shared" si="15"/>
        <v/>
      </c>
      <c r="AG488" s="15"/>
      <c r="AH488" s="15"/>
      <c r="AI488" s="15"/>
      <c r="AJ488" s="62" t="str">
        <f>IFERROR(VLOOKUP(AI488,Lookups!$W$3:$X$24,2,FALSE),"")</f>
        <v/>
      </c>
      <c r="AK488" s="15"/>
      <c r="AL488" s="15"/>
      <c r="AM488" s="17"/>
      <c r="AN488" s="17"/>
    </row>
    <row r="489" spans="1:40" x14ac:dyDescent="0.3">
      <c r="A489" s="15"/>
      <c r="B489" s="15"/>
      <c r="C489" s="15"/>
      <c r="D489" s="17"/>
      <c r="E489" s="17"/>
      <c r="F489" s="15"/>
      <c r="G489" s="18" t="str">
        <f>IFERROR(VLOOKUP(F489,Lookups!$D$2:$E$20,2,FALSE),"")</f>
        <v/>
      </c>
      <c r="H489" s="15"/>
      <c r="I489" s="15"/>
      <c r="J489" s="15"/>
      <c r="K489" s="15"/>
      <c r="L489" s="17"/>
      <c r="M489" s="17"/>
      <c r="N489" s="18" t="str">
        <f t="shared" si="14"/>
        <v/>
      </c>
      <c r="O489" s="15"/>
      <c r="P489" s="15"/>
      <c r="Q489" s="17"/>
      <c r="R489" s="15"/>
      <c r="S489" s="15"/>
      <c r="T489" s="15"/>
      <c r="U489" s="15"/>
      <c r="V489" s="15"/>
      <c r="W489" s="15"/>
      <c r="X489" s="18" t="str">
        <f>IFERROR(VLOOKUP(W489,Lookups!$G$2:$H$83,2,FALSE),"")</f>
        <v/>
      </c>
      <c r="Y489" s="15"/>
      <c r="Z489" s="15"/>
      <c r="AA489" s="15"/>
      <c r="AB489" s="15"/>
      <c r="AC489" s="15"/>
      <c r="AD489" s="15"/>
      <c r="AE489" s="15"/>
      <c r="AF489" s="18" t="str">
        <f t="shared" si="15"/>
        <v/>
      </c>
      <c r="AG489" s="15"/>
      <c r="AH489" s="15"/>
      <c r="AI489" s="15"/>
      <c r="AJ489" s="62" t="str">
        <f>IFERROR(VLOOKUP(AI489,Lookups!$W$3:$X$24,2,FALSE),"")</f>
        <v/>
      </c>
      <c r="AK489" s="15"/>
      <c r="AL489" s="15"/>
      <c r="AM489" s="17"/>
      <c r="AN489" s="17"/>
    </row>
    <row r="490" spans="1:40" x14ac:dyDescent="0.3">
      <c r="A490" s="15"/>
      <c r="B490" s="15"/>
      <c r="C490" s="15"/>
      <c r="D490" s="17"/>
      <c r="E490" s="17"/>
      <c r="F490" s="15"/>
      <c r="G490" s="18" t="str">
        <f>IFERROR(VLOOKUP(F490,Lookups!$D$2:$E$20,2,FALSE),"")</f>
        <v/>
      </c>
      <c r="H490" s="15"/>
      <c r="I490" s="15"/>
      <c r="J490" s="15"/>
      <c r="K490" s="15"/>
      <c r="L490" s="17"/>
      <c r="M490" s="17"/>
      <c r="N490" s="18" t="str">
        <f t="shared" si="14"/>
        <v/>
      </c>
      <c r="O490" s="15"/>
      <c r="P490" s="15"/>
      <c r="Q490" s="17"/>
      <c r="R490" s="15"/>
      <c r="S490" s="15"/>
      <c r="T490" s="15"/>
      <c r="U490" s="15"/>
      <c r="V490" s="15"/>
      <c r="W490" s="15"/>
      <c r="X490" s="18" t="str">
        <f>IFERROR(VLOOKUP(W490,Lookups!$G$2:$H$83,2,FALSE),"")</f>
        <v/>
      </c>
      <c r="Y490" s="15"/>
      <c r="Z490" s="15"/>
      <c r="AA490" s="15"/>
      <c r="AB490" s="15"/>
      <c r="AC490" s="15"/>
      <c r="AD490" s="15"/>
      <c r="AE490" s="15"/>
      <c r="AF490" s="18" t="str">
        <f t="shared" si="15"/>
        <v/>
      </c>
      <c r="AG490" s="15"/>
      <c r="AH490" s="15"/>
      <c r="AI490" s="15"/>
      <c r="AJ490" s="62" t="str">
        <f>IFERROR(VLOOKUP(AI490,Lookups!$W$3:$X$24,2,FALSE),"")</f>
        <v/>
      </c>
      <c r="AK490" s="15"/>
      <c r="AL490" s="15"/>
      <c r="AM490" s="17"/>
      <c r="AN490" s="17"/>
    </row>
    <row r="491" spans="1:40" x14ac:dyDescent="0.3">
      <c r="A491" s="15"/>
      <c r="B491" s="15"/>
      <c r="C491" s="15"/>
      <c r="D491" s="17"/>
      <c r="E491" s="17"/>
      <c r="F491" s="15"/>
      <c r="G491" s="18" t="str">
        <f>IFERROR(VLOOKUP(F491,Lookups!$D$2:$E$20,2,FALSE),"")</f>
        <v/>
      </c>
      <c r="H491" s="15"/>
      <c r="I491" s="15"/>
      <c r="J491" s="15"/>
      <c r="K491" s="15"/>
      <c r="L491" s="17"/>
      <c r="M491" s="17"/>
      <c r="N491" s="18" t="str">
        <f t="shared" si="14"/>
        <v/>
      </c>
      <c r="O491" s="15"/>
      <c r="P491" s="15"/>
      <c r="Q491" s="17"/>
      <c r="R491" s="15"/>
      <c r="S491" s="15"/>
      <c r="T491" s="15"/>
      <c r="U491" s="15"/>
      <c r="V491" s="15"/>
      <c r="W491" s="15"/>
      <c r="X491" s="18" t="str">
        <f>IFERROR(VLOOKUP(W491,Lookups!$G$2:$H$83,2,FALSE),"")</f>
        <v/>
      </c>
      <c r="Y491" s="15"/>
      <c r="Z491" s="15"/>
      <c r="AA491" s="15"/>
      <c r="AB491" s="15"/>
      <c r="AC491" s="15"/>
      <c r="AD491" s="15"/>
      <c r="AE491" s="15"/>
      <c r="AF491" s="18" t="str">
        <f t="shared" si="15"/>
        <v/>
      </c>
      <c r="AG491" s="15"/>
      <c r="AH491" s="15"/>
      <c r="AI491" s="15"/>
      <c r="AJ491" s="62" t="str">
        <f>IFERROR(VLOOKUP(AI491,Lookups!$W$3:$X$24,2,FALSE),"")</f>
        <v/>
      </c>
      <c r="AK491" s="15"/>
      <c r="AL491" s="15"/>
      <c r="AM491" s="17"/>
      <c r="AN491" s="17"/>
    </row>
    <row r="492" spans="1:40" x14ac:dyDescent="0.3">
      <c r="A492" s="15"/>
      <c r="B492" s="15"/>
      <c r="C492" s="15"/>
      <c r="D492" s="17"/>
      <c r="E492" s="17"/>
      <c r="F492" s="15"/>
      <c r="G492" s="18" t="str">
        <f>IFERROR(VLOOKUP(F492,Lookups!$D$2:$E$20,2,FALSE),"")</f>
        <v/>
      </c>
      <c r="H492" s="15"/>
      <c r="I492" s="15"/>
      <c r="J492" s="15"/>
      <c r="K492" s="15"/>
      <c r="L492" s="17"/>
      <c r="M492" s="17"/>
      <c r="N492" s="18" t="str">
        <f t="shared" si="14"/>
        <v/>
      </c>
      <c r="O492" s="15"/>
      <c r="P492" s="15"/>
      <c r="Q492" s="17"/>
      <c r="R492" s="15"/>
      <c r="S492" s="15"/>
      <c r="T492" s="15"/>
      <c r="U492" s="15"/>
      <c r="V492" s="15"/>
      <c r="W492" s="15"/>
      <c r="X492" s="18" t="str">
        <f>IFERROR(VLOOKUP(W492,Lookups!$G$2:$H$83,2,FALSE),"")</f>
        <v/>
      </c>
      <c r="Y492" s="15"/>
      <c r="Z492" s="15"/>
      <c r="AA492" s="15"/>
      <c r="AB492" s="15"/>
      <c r="AC492" s="15"/>
      <c r="AD492" s="15"/>
      <c r="AE492" s="15"/>
      <c r="AF492" s="18" t="str">
        <f t="shared" si="15"/>
        <v/>
      </c>
      <c r="AG492" s="15"/>
      <c r="AH492" s="15"/>
      <c r="AI492" s="15"/>
      <c r="AJ492" s="62" t="str">
        <f>IFERROR(VLOOKUP(AI492,Lookups!$W$3:$X$24,2,FALSE),"")</f>
        <v/>
      </c>
      <c r="AK492" s="15"/>
      <c r="AL492" s="15"/>
      <c r="AM492" s="17"/>
      <c r="AN492" s="17"/>
    </row>
    <row r="493" spans="1:40" x14ac:dyDescent="0.3">
      <c r="A493" s="15"/>
      <c r="B493" s="15"/>
      <c r="C493" s="15"/>
      <c r="D493" s="17"/>
      <c r="E493" s="17"/>
      <c r="F493" s="15"/>
      <c r="G493" s="18" t="str">
        <f>IFERROR(VLOOKUP(F493,Lookups!$D$2:$E$20,2,FALSE),"")</f>
        <v/>
      </c>
      <c r="H493" s="15"/>
      <c r="I493" s="15"/>
      <c r="J493" s="15"/>
      <c r="K493" s="15"/>
      <c r="L493" s="17"/>
      <c r="M493" s="17"/>
      <c r="N493" s="18" t="str">
        <f t="shared" si="14"/>
        <v/>
      </c>
      <c r="O493" s="15"/>
      <c r="P493" s="15"/>
      <c r="Q493" s="17"/>
      <c r="R493" s="15"/>
      <c r="S493" s="15"/>
      <c r="T493" s="15"/>
      <c r="U493" s="15"/>
      <c r="V493" s="15"/>
      <c r="W493" s="15"/>
      <c r="X493" s="18" t="str">
        <f>IFERROR(VLOOKUP(W493,Lookups!$G$2:$H$83,2,FALSE),"")</f>
        <v/>
      </c>
      <c r="Y493" s="15"/>
      <c r="Z493" s="15"/>
      <c r="AA493" s="15"/>
      <c r="AB493" s="15"/>
      <c r="AC493" s="15"/>
      <c r="AD493" s="15"/>
      <c r="AE493" s="15"/>
      <c r="AF493" s="18" t="str">
        <f t="shared" si="15"/>
        <v/>
      </c>
      <c r="AG493" s="15"/>
      <c r="AH493" s="15"/>
      <c r="AI493" s="15"/>
      <c r="AJ493" s="62" t="str">
        <f>IFERROR(VLOOKUP(AI493,Lookups!$W$3:$X$24,2,FALSE),"")</f>
        <v/>
      </c>
      <c r="AK493" s="15"/>
      <c r="AL493" s="15"/>
      <c r="AM493" s="17"/>
      <c r="AN493" s="17"/>
    </row>
    <row r="494" spans="1:40" x14ac:dyDescent="0.3">
      <c r="A494" s="15"/>
      <c r="B494" s="15"/>
      <c r="C494" s="15"/>
      <c r="D494" s="17"/>
      <c r="E494" s="17"/>
      <c r="F494" s="15"/>
      <c r="G494" s="18" t="str">
        <f>IFERROR(VLOOKUP(F494,Lookups!$D$2:$E$20,2,FALSE),"")</f>
        <v/>
      </c>
      <c r="H494" s="15"/>
      <c r="I494" s="15"/>
      <c r="J494" s="15"/>
      <c r="K494" s="15"/>
      <c r="L494" s="17"/>
      <c r="M494" s="17"/>
      <c r="N494" s="18" t="str">
        <f t="shared" si="14"/>
        <v/>
      </c>
      <c r="O494" s="15"/>
      <c r="P494" s="15"/>
      <c r="Q494" s="17"/>
      <c r="R494" s="15"/>
      <c r="S494" s="15"/>
      <c r="T494" s="15"/>
      <c r="U494" s="15"/>
      <c r="V494" s="15"/>
      <c r="W494" s="15"/>
      <c r="X494" s="18" t="str">
        <f>IFERROR(VLOOKUP(W494,Lookups!$G$2:$H$83,2,FALSE),"")</f>
        <v/>
      </c>
      <c r="Y494" s="15"/>
      <c r="Z494" s="15"/>
      <c r="AA494" s="15"/>
      <c r="AB494" s="15"/>
      <c r="AC494" s="15"/>
      <c r="AD494" s="15"/>
      <c r="AE494" s="15"/>
      <c r="AF494" s="18" t="str">
        <f t="shared" si="15"/>
        <v/>
      </c>
      <c r="AG494" s="15"/>
      <c r="AH494" s="15"/>
      <c r="AI494" s="15"/>
      <c r="AJ494" s="62" t="str">
        <f>IFERROR(VLOOKUP(AI494,Lookups!$W$3:$X$24,2,FALSE),"")</f>
        <v/>
      </c>
      <c r="AK494" s="15"/>
      <c r="AL494" s="15"/>
      <c r="AM494" s="17"/>
      <c r="AN494" s="17"/>
    </row>
    <row r="495" spans="1:40" x14ac:dyDescent="0.3">
      <c r="A495" s="15"/>
      <c r="B495" s="15"/>
      <c r="C495" s="15"/>
      <c r="D495" s="17"/>
      <c r="E495" s="17"/>
      <c r="F495" s="15"/>
      <c r="G495" s="18" t="str">
        <f>IFERROR(VLOOKUP(F495,Lookups!$D$2:$E$20,2,FALSE),"")</f>
        <v/>
      </c>
      <c r="H495" s="15"/>
      <c r="I495" s="15"/>
      <c r="J495" s="15"/>
      <c r="K495" s="15"/>
      <c r="L495" s="17"/>
      <c r="M495" s="17"/>
      <c r="N495" s="18" t="str">
        <f t="shared" si="14"/>
        <v/>
      </c>
      <c r="O495" s="15"/>
      <c r="P495" s="15"/>
      <c r="Q495" s="17"/>
      <c r="R495" s="15"/>
      <c r="S495" s="15"/>
      <c r="T495" s="15"/>
      <c r="U495" s="15"/>
      <c r="V495" s="15"/>
      <c r="W495" s="15"/>
      <c r="X495" s="18" t="str">
        <f>IFERROR(VLOOKUP(W495,Lookups!$G$2:$H$83,2,FALSE),"")</f>
        <v/>
      </c>
      <c r="Y495" s="15"/>
      <c r="Z495" s="15"/>
      <c r="AA495" s="15"/>
      <c r="AB495" s="15"/>
      <c r="AC495" s="15"/>
      <c r="AD495" s="15"/>
      <c r="AE495" s="15"/>
      <c r="AF495" s="18" t="str">
        <f t="shared" si="15"/>
        <v/>
      </c>
      <c r="AG495" s="15"/>
      <c r="AH495" s="15"/>
      <c r="AI495" s="15"/>
      <c r="AJ495" s="62" t="str">
        <f>IFERROR(VLOOKUP(AI495,Lookups!$W$3:$X$24,2,FALSE),"")</f>
        <v/>
      </c>
      <c r="AK495" s="15"/>
      <c r="AL495" s="15"/>
      <c r="AM495" s="17"/>
      <c r="AN495" s="17"/>
    </row>
    <row r="496" spans="1:40" x14ac:dyDescent="0.3">
      <c r="A496" s="15"/>
      <c r="B496" s="15"/>
      <c r="C496" s="15"/>
      <c r="D496" s="17"/>
      <c r="E496" s="17"/>
      <c r="F496" s="15"/>
      <c r="G496" s="18" t="str">
        <f>IFERROR(VLOOKUP(F496,Lookups!$D$2:$E$20,2,FALSE),"")</f>
        <v/>
      </c>
      <c r="H496" s="15"/>
      <c r="I496" s="15"/>
      <c r="J496" s="15"/>
      <c r="K496" s="15"/>
      <c r="L496" s="17"/>
      <c r="M496" s="17"/>
      <c r="N496" s="18" t="str">
        <f t="shared" si="14"/>
        <v/>
      </c>
      <c r="O496" s="15"/>
      <c r="P496" s="15"/>
      <c r="Q496" s="17"/>
      <c r="R496" s="15"/>
      <c r="S496" s="15"/>
      <c r="T496" s="15"/>
      <c r="U496" s="15"/>
      <c r="V496" s="15"/>
      <c r="W496" s="15"/>
      <c r="X496" s="18" t="str">
        <f>IFERROR(VLOOKUP(W496,Lookups!$G$2:$H$83,2,FALSE),"")</f>
        <v/>
      </c>
      <c r="Y496" s="15"/>
      <c r="Z496" s="15"/>
      <c r="AA496" s="15"/>
      <c r="AB496" s="15"/>
      <c r="AC496" s="15"/>
      <c r="AD496" s="15"/>
      <c r="AE496" s="15"/>
      <c r="AF496" s="18" t="str">
        <f t="shared" si="15"/>
        <v/>
      </c>
      <c r="AG496" s="15"/>
      <c r="AH496" s="15"/>
      <c r="AI496" s="15"/>
      <c r="AJ496" s="62" t="str">
        <f>IFERROR(VLOOKUP(AI496,Lookups!$W$3:$X$24,2,FALSE),"")</f>
        <v/>
      </c>
      <c r="AK496" s="15"/>
      <c r="AL496" s="15"/>
      <c r="AM496" s="17"/>
      <c r="AN496" s="17"/>
    </row>
    <row r="497" spans="1:40" x14ac:dyDescent="0.3">
      <c r="A497" s="15"/>
      <c r="B497" s="15"/>
      <c r="C497" s="15"/>
      <c r="D497" s="17"/>
      <c r="E497" s="17"/>
      <c r="F497" s="15"/>
      <c r="G497" s="18" t="str">
        <f>IFERROR(VLOOKUP(F497,Lookups!$D$2:$E$20,2,FALSE),"")</f>
        <v/>
      </c>
      <c r="H497" s="15"/>
      <c r="I497" s="15"/>
      <c r="J497" s="15"/>
      <c r="K497" s="15"/>
      <c r="L497" s="17"/>
      <c r="M497" s="17"/>
      <c r="N497" s="18" t="str">
        <f t="shared" si="14"/>
        <v/>
      </c>
      <c r="O497" s="15"/>
      <c r="P497" s="15"/>
      <c r="Q497" s="17"/>
      <c r="R497" s="15"/>
      <c r="S497" s="15"/>
      <c r="T497" s="15"/>
      <c r="U497" s="15"/>
      <c r="V497" s="15"/>
      <c r="W497" s="15"/>
      <c r="X497" s="18" t="str">
        <f>IFERROR(VLOOKUP(W497,Lookups!$G$2:$H$83,2,FALSE),"")</f>
        <v/>
      </c>
      <c r="Y497" s="15"/>
      <c r="Z497" s="15"/>
      <c r="AA497" s="15"/>
      <c r="AB497" s="15"/>
      <c r="AC497" s="15"/>
      <c r="AD497" s="15"/>
      <c r="AE497" s="15"/>
      <c r="AF497" s="18" t="str">
        <f t="shared" si="15"/>
        <v/>
      </c>
      <c r="AG497" s="15"/>
      <c r="AH497" s="15"/>
      <c r="AI497" s="15"/>
      <c r="AJ497" s="62" t="str">
        <f>IFERROR(VLOOKUP(AI497,Lookups!$W$3:$X$24,2,FALSE),"")</f>
        <v/>
      </c>
      <c r="AK497" s="15"/>
      <c r="AL497" s="15"/>
      <c r="AM497" s="17"/>
      <c r="AN497" s="17"/>
    </row>
    <row r="498" spans="1:40" x14ac:dyDescent="0.3">
      <c r="A498" s="15"/>
      <c r="B498" s="15"/>
      <c r="C498" s="15"/>
      <c r="D498" s="17"/>
      <c r="E498" s="17"/>
      <c r="F498" s="15"/>
      <c r="G498" s="18" t="str">
        <f>IFERROR(VLOOKUP(F498,Lookups!$D$2:$E$20,2,FALSE),"")</f>
        <v/>
      </c>
      <c r="H498" s="15"/>
      <c r="I498" s="15"/>
      <c r="J498" s="15"/>
      <c r="K498" s="15"/>
      <c r="L498" s="17"/>
      <c r="M498" s="17"/>
      <c r="N498" s="18" t="str">
        <f t="shared" si="14"/>
        <v/>
      </c>
      <c r="O498" s="15"/>
      <c r="P498" s="15"/>
      <c r="Q498" s="17"/>
      <c r="R498" s="15"/>
      <c r="S498" s="15"/>
      <c r="T498" s="15"/>
      <c r="U498" s="15"/>
      <c r="V498" s="15"/>
      <c r="W498" s="15"/>
      <c r="X498" s="18" t="str">
        <f>IFERROR(VLOOKUP(W498,Lookups!$G$2:$H$83,2,FALSE),"")</f>
        <v/>
      </c>
      <c r="Y498" s="15"/>
      <c r="Z498" s="15"/>
      <c r="AA498" s="15"/>
      <c r="AB498" s="15"/>
      <c r="AC498" s="15"/>
      <c r="AD498" s="15"/>
      <c r="AE498" s="15"/>
      <c r="AF498" s="18" t="str">
        <f t="shared" si="15"/>
        <v/>
      </c>
      <c r="AG498" s="15"/>
      <c r="AH498" s="15"/>
      <c r="AI498" s="15"/>
      <c r="AJ498" s="62" t="str">
        <f>IFERROR(VLOOKUP(AI498,Lookups!$W$3:$X$24,2,FALSE),"")</f>
        <v/>
      </c>
      <c r="AK498" s="15"/>
      <c r="AL498" s="15"/>
      <c r="AM498" s="17"/>
      <c r="AN498" s="17"/>
    </row>
    <row r="499" spans="1:40" x14ac:dyDescent="0.3">
      <c r="A499" s="15"/>
      <c r="B499" s="15"/>
      <c r="C499" s="15"/>
      <c r="D499" s="17"/>
      <c r="E499" s="17"/>
      <c r="F499" s="15"/>
      <c r="G499" s="18" t="str">
        <f>IFERROR(VLOOKUP(F499,Lookups!$D$2:$E$20,2,FALSE),"")</f>
        <v/>
      </c>
      <c r="H499" s="15"/>
      <c r="I499" s="15"/>
      <c r="J499" s="15"/>
      <c r="K499" s="15"/>
      <c r="L499" s="17"/>
      <c r="M499" s="17"/>
      <c r="N499" s="18" t="str">
        <f t="shared" si="14"/>
        <v/>
      </c>
      <c r="O499" s="15"/>
      <c r="P499" s="15"/>
      <c r="Q499" s="17"/>
      <c r="R499" s="15"/>
      <c r="S499" s="15"/>
      <c r="T499" s="15"/>
      <c r="U499" s="15"/>
      <c r="V499" s="15"/>
      <c r="W499" s="15"/>
      <c r="X499" s="18" t="str">
        <f>IFERROR(VLOOKUP(W499,Lookups!$G$2:$H$83,2,FALSE),"")</f>
        <v/>
      </c>
      <c r="Y499" s="15"/>
      <c r="Z499" s="15"/>
      <c r="AA499" s="15"/>
      <c r="AB499" s="15"/>
      <c r="AC499" s="15"/>
      <c r="AD499" s="15"/>
      <c r="AE499" s="15"/>
      <c r="AF499" s="18" t="str">
        <f t="shared" si="15"/>
        <v/>
      </c>
      <c r="AG499" s="15"/>
      <c r="AH499" s="15"/>
      <c r="AI499" s="15"/>
      <c r="AJ499" s="62" t="str">
        <f>IFERROR(VLOOKUP(AI499,Lookups!$W$3:$X$24,2,FALSE),"")</f>
        <v/>
      </c>
      <c r="AK499" s="15"/>
      <c r="AL499" s="15"/>
      <c r="AM499" s="17"/>
      <c r="AN499" s="17"/>
    </row>
    <row r="500" spans="1:40" x14ac:dyDescent="0.3">
      <c r="A500" s="15"/>
      <c r="B500" s="15"/>
      <c r="C500" s="15"/>
      <c r="D500" s="17"/>
      <c r="E500" s="17"/>
      <c r="F500" s="15"/>
      <c r="G500" s="18" t="str">
        <f>IFERROR(VLOOKUP(F500,Lookups!$D$2:$E$20,2,FALSE),"")</f>
        <v/>
      </c>
      <c r="H500" s="15"/>
      <c r="I500" s="15"/>
      <c r="J500" s="15"/>
      <c r="K500" s="15"/>
      <c r="L500" s="17"/>
      <c r="M500" s="17"/>
      <c r="N500" s="18" t="str">
        <f t="shared" si="14"/>
        <v/>
      </c>
      <c r="O500" s="15"/>
      <c r="P500" s="15"/>
      <c r="Q500" s="17"/>
      <c r="R500" s="15"/>
      <c r="S500" s="15"/>
      <c r="T500" s="15"/>
      <c r="U500" s="15"/>
      <c r="V500" s="15"/>
      <c r="W500" s="15"/>
      <c r="X500" s="18" t="str">
        <f>IFERROR(VLOOKUP(W500,Lookups!$G$2:$H$83,2,FALSE),"")</f>
        <v/>
      </c>
      <c r="Y500" s="15"/>
      <c r="Z500" s="15"/>
      <c r="AA500" s="15"/>
      <c r="AB500" s="15"/>
      <c r="AC500" s="15"/>
      <c r="AD500" s="15"/>
      <c r="AE500" s="15"/>
      <c r="AF500" s="18" t="str">
        <f t="shared" si="15"/>
        <v/>
      </c>
      <c r="AG500" s="15"/>
      <c r="AH500" s="15"/>
      <c r="AI500" s="15"/>
      <c r="AJ500" s="62" t="str">
        <f>IFERROR(VLOOKUP(AI500,Lookups!$W$3:$X$24,2,FALSE),"")</f>
        <v/>
      </c>
      <c r="AK500" s="15"/>
      <c r="AL500" s="15"/>
      <c r="AM500" s="17"/>
      <c r="AN500" s="17"/>
    </row>
    <row r="501" spans="1:40" x14ac:dyDescent="0.3">
      <c r="A501" s="15"/>
      <c r="B501" s="15"/>
      <c r="C501" s="15"/>
      <c r="D501" s="17"/>
      <c r="E501" s="17"/>
      <c r="F501" s="15"/>
      <c r="G501" s="18" t="str">
        <f>IFERROR(VLOOKUP(F501,Lookups!$D$2:$E$20,2,FALSE),"")</f>
        <v/>
      </c>
      <c r="H501" s="15"/>
      <c r="I501" s="15"/>
      <c r="J501" s="15"/>
      <c r="K501" s="15"/>
      <c r="L501" s="17"/>
      <c r="M501" s="17"/>
      <c r="N501" s="18" t="str">
        <f t="shared" si="14"/>
        <v/>
      </c>
      <c r="O501" s="15"/>
      <c r="P501" s="15"/>
      <c r="Q501" s="17"/>
      <c r="R501" s="15"/>
      <c r="S501" s="15"/>
      <c r="T501" s="15"/>
      <c r="U501" s="15"/>
      <c r="V501" s="15"/>
      <c r="W501" s="15"/>
      <c r="X501" s="18" t="str">
        <f>IFERROR(VLOOKUP(W501,Lookups!$G$2:$H$83,2,FALSE),"")</f>
        <v/>
      </c>
      <c r="Y501" s="15"/>
      <c r="Z501" s="15"/>
      <c r="AA501" s="15"/>
      <c r="AB501" s="15"/>
      <c r="AC501" s="15"/>
      <c r="AD501" s="15"/>
      <c r="AE501" s="15"/>
      <c r="AF501" s="18" t="str">
        <f t="shared" si="15"/>
        <v/>
      </c>
      <c r="AG501" s="15"/>
      <c r="AH501" s="15"/>
      <c r="AI501" s="15"/>
      <c r="AJ501" s="62" t="str">
        <f>IFERROR(VLOOKUP(AI501,Lookups!$W$3:$X$24,2,FALSE),"")</f>
        <v/>
      </c>
      <c r="AK501" s="15"/>
      <c r="AL501" s="15"/>
      <c r="AM501" s="17"/>
      <c r="AN501" s="17"/>
    </row>
    <row r="502" spans="1:40" x14ac:dyDescent="0.3">
      <c r="A502" s="15"/>
      <c r="B502" s="15"/>
      <c r="C502" s="15"/>
      <c r="D502" s="17"/>
      <c r="E502" s="17"/>
      <c r="F502" s="15"/>
      <c r="G502" s="18" t="str">
        <f>IFERROR(VLOOKUP(F502,Lookups!$D$2:$E$20,2,FALSE),"")</f>
        <v/>
      </c>
      <c r="H502" s="15"/>
      <c r="I502" s="15"/>
      <c r="J502" s="15"/>
      <c r="K502" s="15"/>
      <c r="L502" s="17"/>
      <c r="M502" s="17"/>
      <c r="N502" s="18" t="str">
        <f t="shared" ref="N502:N550" si="16">IF(OR(ISBLANK(L502),ISBLANK(M502)),"",(M502-L502)+1)</f>
        <v/>
      </c>
      <c r="O502" s="15"/>
      <c r="P502" s="15"/>
      <c r="Q502" s="17"/>
      <c r="R502" s="15"/>
      <c r="S502" s="15"/>
      <c r="T502" s="15"/>
      <c r="U502" s="15"/>
      <c r="V502" s="15"/>
      <c r="W502" s="15"/>
      <c r="X502" s="18" t="str">
        <f>IFERROR(VLOOKUP(W502,Lookups!$G$2:$H$83,2,FALSE),"")</f>
        <v/>
      </c>
      <c r="Y502" s="15"/>
      <c r="Z502" s="15"/>
      <c r="AA502" s="15"/>
      <c r="AB502" s="15"/>
      <c r="AC502" s="15"/>
      <c r="AD502" s="15"/>
      <c r="AE502" s="15"/>
      <c r="AF502" s="18" t="str">
        <f t="shared" ref="AF502:AF550" si="17">IF(OR(ISBLANK(AD502),ISBLANK(AE502)),"",(AE502-AD502)+1)</f>
        <v/>
      </c>
      <c r="AG502" s="15"/>
      <c r="AH502" s="15"/>
      <c r="AI502" s="15"/>
      <c r="AJ502" s="62" t="str">
        <f>IFERROR(VLOOKUP(AI502,Lookups!$W$3:$X$24,2,FALSE),"")</f>
        <v/>
      </c>
      <c r="AK502" s="15"/>
      <c r="AL502" s="15"/>
      <c r="AM502" s="17"/>
      <c r="AN502" s="17"/>
    </row>
    <row r="503" spans="1:40" x14ac:dyDescent="0.3">
      <c r="A503" s="15"/>
      <c r="B503" s="15"/>
      <c r="C503" s="15"/>
      <c r="D503" s="17"/>
      <c r="E503" s="17"/>
      <c r="F503" s="15"/>
      <c r="G503" s="18" t="str">
        <f>IFERROR(VLOOKUP(F503,Lookups!$D$2:$E$20,2,FALSE),"")</f>
        <v/>
      </c>
      <c r="H503" s="15"/>
      <c r="I503" s="15"/>
      <c r="J503" s="15"/>
      <c r="K503" s="15"/>
      <c r="L503" s="17"/>
      <c r="M503" s="17"/>
      <c r="N503" s="18" t="str">
        <f t="shared" si="16"/>
        <v/>
      </c>
      <c r="O503" s="15"/>
      <c r="P503" s="15"/>
      <c r="Q503" s="17"/>
      <c r="R503" s="15"/>
      <c r="S503" s="15"/>
      <c r="T503" s="15"/>
      <c r="U503" s="15"/>
      <c r="V503" s="15"/>
      <c r="W503" s="15"/>
      <c r="X503" s="18" t="str">
        <f>IFERROR(VLOOKUP(W503,Lookups!$G$2:$H$83,2,FALSE),"")</f>
        <v/>
      </c>
      <c r="Y503" s="15"/>
      <c r="Z503" s="15"/>
      <c r="AA503" s="15"/>
      <c r="AB503" s="15"/>
      <c r="AC503" s="15"/>
      <c r="AD503" s="15"/>
      <c r="AE503" s="15"/>
      <c r="AF503" s="18" t="str">
        <f t="shared" si="17"/>
        <v/>
      </c>
      <c r="AG503" s="15"/>
      <c r="AH503" s="15"/>
      <c r="AI503" s="15"/>
      <c r="AJ503" s="62" t="str">
        <f>IFERROR(VLOOKUP(AI503,Lookups!$W$3:$X$24,2,FALSE),"")</f>
        <v/>
      </c>
      <c r="AK503" s="15"/>
      <c r="AL503" s="15"/>
      <c r="AM503" s="17"/>
      <c r="AN503" s="17"/>
    </row>
    <row r="504" spans="1:40" x14ac:dyDescent="0.3">
      <c r="A504" s="15"/>
      <c r="B504" s="15"/>
      <c r="C504" s="15"/>
      <c r="D504" s="17"/>
      <c r="E504" s="17"/>
      <c r="F504" s="15"/>
      <c r="G504" s="18" t="str">
        <f>IFERROR(VLOOKUP(F504,Lookups!$D$2:$E$20,2,FALSE),"")</f>
        <v/>
      </c>
      <c r="H504" s="15"/>
      <c r="I504" s="15"/>
      <c r="J504" s="15"/>
      <c r="K504" s="15"/>
      <c r="L504" s="17"/>
      <c r="M504" s="17"/>
      <c r="N504" s="18" t="str">
        <f t="shared" si="16"/>
        <v/>
      </c>
      <c r="O504" s="15"/>
      <c r="P504" s="15"/>
      <c r="Q504" s="17"/>
      <c r="R504" s="15"/>
      <c r="S504" s="15"/>
      <c r="T504" s="15"/>
      <c r="U504" s="15"/>
      <c r="V504" s="15"/>
      <c r="W504" s="15"/>
      <c r="X504" s="18" t="str">
        <f>IFERROR(VLOOKUP(W504,Lookups!$G$2:$H$83,2,FALSE),"")</f>
        <v/>
      </c>
      <c r="Y504" s="15"/>
      <c r="Z504" s="15"/>
      <c r="AA504" s="15"/>
      <c r="AB504" s="15"/>
      <c r="AC504" s="15"/>
      <c r="AD504" s="15"/>
      <c r="AE504" s="15"/>
      <c r="AF504" s="18" t="str">
        <f t="shared" si="17"/>
        <v/>
      </c>
      <c r="AG504" s="15"/>
      <c r="AH504" s="15"/>
      <c r="AI504" s="15"/>
      <c r="AJ504" s="62" t="str">
        <f>IFERROR(VLOOKUP(AI504,Lookups!$W$3:$X$24,2,FALSE),"")</f>
        <v/>
      </c>
      <c r="AK504" s="15"/>
      <c r="AL504" s="15"/>
      <c r="AM504" s="17"/>
      <c r="AN504" s="17"/>
    </row>
    <row r="505" spans="1:40" x14ac:dyDescent="0.3">
      <c r="A505" s="15"/>
      <c r="B505" s="15"/>
      <c r="C505" s="15"/>
      <c r="D505" s="17"/>
      <c r="E505" s="17"/>
      <c r="F505" s="15"/>
      <c r="G505" s="18" t="str">
        <f>IFERROR(VLOOKUP(F505,Lookups!$D$2:$E$20,2,FALSE),"")</f>
        <v/>
      </c>
      <c r="H505" s="15"/>
      <c r="I505" s="15"/>
      <c r="J505" s="15"/>
      <c r="K505" s="15"/>
      <c r="L505" s="17"/>
      <c r="M505" s="17"/>
      <c r="N505" s="18" t="str">
        <f t="shared" si="16"/>
        <v/>
      </c>
      <c r="O505" s="15"/>
      <c r="P505" s="15"/>
      <c r="Q505" s="17"/>
      <c r="R505" s="15"/>
      <c r="S505" s="15"/>
      <c r="T505" s="15"/>
      <c r="U505" s="15"/>
      <c r="V505" s="15"/>
      <c r="W505" s="15"/>
      <c r="X505" s="18" t="str">
        <f>IFERROR(VLOOKUP(W505,Lookups!$G$2:$H$83,2,FALSE),"")</f>
        <v/>
      </c>
      <c r="Y505" s="15"/>
      <c r="Z505" s="15"/>
      <c r="AA505" s="15"/>
      <c r="AB505" s="15"/>
      <c r="AC505" s="15"/>
      <c r="AD505" s="15"/>
      <c r="AE505" s="15"/>
      <c r="AF505" s="18" t="str">
        <f t="shared" si="17"/>
        <v/>
      </c>
      <c r="AG505" s="15"/>
      <c r="AH505" s="15"/>
      <c r="AI505" s="15"/>
      <c r="AJ505" s="62" t="str">
        <f>IFERROR(VLOOKUP(AI505,Lookups!$W$3:$X$24,2,FALSE),"")</f>
        <v/>
      </c>
      <c r="AK505" s="15"/>
      <c r="AL505" s="15"/>
      <c r="AM505" s="17"/>
      <c r="AN505" s="17"/>
    </row>
    <row r="506" spans="1:40" x14ac:dyDescent="0.3">
      <c r="A506" s="15"/>
      <c r="B506" s="15"/>
      <c r="C506" s="15"/>
      <c r="D506" s="17"/>
      <c r="E506" s="17"/>
      <c r="F506" s="15"/>
      <c r="G506" s="18" t="str">
        <f>IFERROR(VLOOKUP(F506,Lookups!$D$2:$E$20,2,FALSE),"")</f>
        <v/>
      </c>
      <c r="H506" s="15"/>
      <c r="I506" s="15"/>
      <c r="J506" s="15"/>
      <c r="K506" s="15"/>
      <c r="L506" s="17"/>
      <c r="M506" s="17"/>
      <c r="N506" s="18" t="str">
        <f t="shared" si="16"/>
        <v/>
      </c>
      <c r="O506" s="15"/>
      <c r="P506" s="15"/>
      <c r="Q506" s="17"/>
      <c r="R506" s="15"/>
      <c r="S506" s="15"/>
      <c r="T506" s="15"/>
      <c r="U506" s="15"/>
      <c r="V506" s="15"/>
      <c r="W506" s="15"/>
      <c r="X506" s="18" t="str">
        <f>IFERROR(VLOOKUP(W506,Lookups!$G$2:$H$83,2,FALSE),"")</f>
        <v/>
      </c>
      <c r="Y506" s="15"/>
      <c r="Z506" s="15"/>
      <c r="AA506" s="15"/>
      <c r="AB506" s="15"/>
      <c r="AC506" s="15"/>
      <c r="AD506" s="15"/>
      <c r="AE506" s="15"/>
      <c r="AF506" s="18" t="str">
        <f t="shared" si="17"/>
        <v/>
      </c>
      <c r="AG506" s="15"/>
      <c r="AH506" s="15"/>
      <c r="AI506" s="15"/>
      <c r="AJ506" s="62" t="str">
        <f>IFERROR(VLOOKUP(AI506,Lookups!$W$3:$X$24,2,FALSE),"")</f>
        <v/>
      </c>
      <c r="AK506" s="15"/>
      <c r="AL506" s="15"/>
      <c r="AM506" s="17"/>
      <c r="AN506" s="17"/>
    </row>
    <row r="507" spans="1:40" x14ac:dyDescent="0.3">
      <c r="A507" s="15"/>
      <c r="B507" s="15"/>
      <c r="C507" s="15"/>
      <c r="D507" s="17"/>
      <c r="E507" s="17"/>
      <c r="F507" s="15"/>
      <c r="G507" s="18" t="str">
        <f>IFERROR(VLOOKUP(F507,Lookups!$D$2:$E$20,2,FALSE),"")</f>
        <v/>
      </c>
      <c r="H507" s="15"/>
      <c r="I507" s="15"/>
      <c r="J507" s="15"/>
      <c r="K507" s="15"/>
      <c r="L507" s="17"/>
      <c r="M507" s="17"/>
      <c r="N507" s="18" t="str">
        <f t="shared" si="16"/>
        <v/>
      </c>
      <c r="O507" s="15"/>
      <c r="P507" s="15"/>
      <c r="Q507" s="17"/>
      <c r="R507" s="15"/>
      <c r="S507" s="15"/>
      <c r="T507" s="15"/>
      <c r="U507" s="15"/>
      <c r="V507" s="15"/>
      <c r="W507" s="15"/>
      <c r="X507" s="18" t="str">
        <f>IFERROR(VLOOKUP(W507,Lookups!$G$2:$H$83,2,FALSE),"")</f>
        <v/>
      </c>
      <c r="Y507" s="15"/>
      <c r="Z507" s="15"/>
      <c r="AA507" s="15"/>
      <c r="AB507" s="15"/>
      <c r="AC507" s="15"/>
      <c r="AD507" s="15"/>
      <c r="AE507" s="15"/>
      <c r="AF507" s="18" t="str">
        <f t="shared" si="17"/>
        <v/>
      </c>
      <c r="AG507" s="15"/>
      <c r="AH507" s="15"/>
      <c r="AI507" s="15"/>
      <c r="AJ507" s="62" t="str">
        <f>IFERROR(VLOOKUP(AI507,Lookups!$W$3:$X$24,2,FALSE),"")</f>
        <v/>
      </c>
      <c r="AK507" s="15"/>
      <c r="AL507" s="15"/>
      <c r="AM507" s="17"/>
      <c r="AN507" s="17"/>
    </row>
    <row r="508" spans="1:40" x14ac:dyDescent="0.3">
      <c r="A508" s="15"/>
      <c r="B508" s="15"/>
      <c r="C508" s="15"/>
      <c r="D508" s="17"/>
      <c r="E508" s="17"/>
      <c r="F508" s="15"/>
      <c r="G508" s="18" t="str">
        <f>IFERROR(VLOOKUP(F508,Lookups!$D$2:$E$20,2,FALSE),"")</f>
        <v/>
      </c>
      <c r="H508" s="15"/>
      <c r="I508" s="15"/>
      <c r="J508" s="15"/>
      <c r="K508" s="15"/>
      <c r="L508" s="17"/>
      <c r="M508" s="17"/>
      <c r="N508" s="18" t="str">
        <f t="shared" si="16"/>
        <v/>
      </c>
      <c r="O508" s="15"/>
      <c r="P508" s="15"/>
      <c r="Q508" s="17"/>
      <c r="R508" s="15"/>
      <c r="S508" s="15"/>
      <c r="T508" s="15"/>
      <c r="U508" s="15"/>
      <c r="V508" s="15"/>
      <c r="W508" s="15"/>
      <c r="X508" s="18" t="str">
        <f>IFERROR(VLOOKUP(W508,Lookups!$G$2:$H$83,2,FALSE),"")</f>
        <v/>
      </c>
      <c r="Y508" s="15"/>
      <c r="Z508" s="15"/>
      <c r="AA508" s="15"/>
      <c r="AB508" s="15"/>
      <c r="AC508" s="15"/>
      <c r="AD508" s="15"/>
      <c r="AE508" s="15"/>
      <c r="AF508" s="18" t="str">
        <f t="shared" si="17"/>
        <v/>
      </c>
      <c r="AG508" s="15"/>
      <c r="AH508" s="15"/>
      <c r="AI508" s="15"/>
      <c r="AJ508" s="62" t="str">
        <f>IFERROR(VLOOKUP(AI508,Lookups!$W$3:$X$24,2,FALSE),"")</f>
        <v/>
      </c>
      <c r="AK508" s="15"/>
      <c r="AL508" s="15"/>
      <c r="AM508" s="17"/>
      <c r="AN508" s="17"/>
    </row>
    <row r="509" spans="1:40" x14ac:dyDescent="0.3">
      <c r="A509" s="15"/>
      <c r="B509" s="15"/>
      <c r="C509" s="15"/>
      <c r="D509" s="17"/>
      <c r="E509" s="17"/>
      <c r="F509" s="15"/>
      <c r="G509" s="18" t="str">
        <f>IFERROR(VLOOKUP(F509,Lookups!$D$2:$E$20,2,FALSE),"")</f>
        <v/>
      </c>
      <c r="H509" s="15"/>
      <c r="I509" s="15"/>
      <c r="J509" s="15"/>
      <c r="K509" s="15"/>
      <c r="L509" s="17"/>
      <c r="M509" s="17"/>
      <c r="N509" s="18" t="str">
        <f t="shared" si="16"/>
        <v/>
      </c>
      <c r="O509" s="15"/>
      <c r="P509" s="15"/>
      <c r="Q509" s="17"/>
      <c r="R509" s="15"/>
      <c r="S509" s="15"/>
      <c r="T509" s="15"/>
      <c r="U509" s="15"/>
      <c r="V509" s="15"/>
      <c r="W509" s="15"/>
      <c r="X509" s="18" t="str">
        <f>IFERROR(VLOOKUP(W509,Lookups!$G$2:$H$83,2,FALSE),"")</f>
        <v/>
      </c>
      <c r="Y509" s="15"/>
      <c r="Z509" s="15"/>
      <c r="AA509" s="15"/>
      <c r="AB509" s="15"/>
      <c r="AC509" s="15"/>
      <c r="AD509" s="15"/>
      <c r="AE509" s="15"/>
      <c r="AF509" s="18" t="str">
        <f t="shared" si="17"/>
        <v/>
      </c>
      <c r="AG509" s="15"/>
      <c r="AH509" s="15"/>
      <c r="AI509" s="15"/>
      <c r="AJ509" s="62" t="str">
        <f>IFERROR(VLOOKUP(AI509,Lookups!$W$3:$X$24,2,FALSE),"")</f>
        <v/>
      </c>
      <c r="AK509" s="15"/>
      <c r="AL509" s="15"/>
      <c r="AM509" s="17"/>
      <c r="AN509" s="17"/>
    </row>
    <row r="510" spans="1:40" x14ac:dyDescent="0.3">
      <c r="A510" s="15"/>
      <c r="B510" s="15"/>
      <c r="C510" s="15"/>
      <c r="D510" s="17"/>
      <c r="E510" s="17"/>
      <c r="F510" s="15"/>
      <c r="G510" s="18" t="str">
        <f>IFERROR(VLOOKUP(F510,Lookups!$D$2:$E$20,2,FALSE),"")</f>
        <v/>
      </c>
      <c r="H510" s="15"/>
      <c r="I510" s="15"/>
      <c r="J510" s="15"/>
      <c r="K510" s="15"/>
      <c r="L510" s="17"/>
      <c r="M510" s="17"/>
      <c r="N510" s="18" t="str">
        <f t="shared" si="16"/>
        <v/>
      </c>
      <c r="O510" s="15"/>
      <c r="P510" s="15"/>
      <c r="Q510" s="17"/>
      <c r="R510" s="15"/>
      <c r="S510" s="15"/>
      <c r="T510" s="15"/>
      <c r="U510" s="15"/>
      <c r="V510" s="15"/>
      <c r="W510" s="15"/>
      <c r="X510" s="18" t="str">
        <f>IFERROR(VLOOKUP(W510,Lookups!$G$2:$H$83,2,FALSE),"")</f>
        <v/>
      </c>
      <c r="Y510" s="15"/>
      <c r="Z510" s="15"/>
      <c r="AA510" s="15"/>
      <c r="AB510" s="15"/>
      <c r="AC510" s="15"/>
      <c r="AD510" s="15"/>
      <c r="AE510" s="15"/>
      <c r="AF510" s="18" t="str">
        <f t="shared" si="17"/>
        <v/>
      </c>
      <c r="AG510" s="15"/>
      <c r="AH510" s="15"/>
      <c r="AI510" s="15"/>
      <c r="AJ510" s="62" t="str">
        <f>IFERROR(VLOOKUP(AI510,Lookups!$W$3:$X$24,2,FALSE),"")</f>
        <v/>
      </c>
      <c r="AK510" s="15"/>
      <c r="AL510" s="15"/>
      <c r="AM510" s="17"/>
      <c r="AN510" s="17"/>
    </row>
    <row r="511" spans="1:40" x14ac:dyDescent="0.3">
      <c r="A511" s="15"/>
      <c r="B511" s="15"/>
      <c r="C511" s="15"/>
      <c r="D511" s="17"/>
      <c r="E511" s="17"/>
      <c r="F511" s="15"/>
      <c r="G511" s="18" t="str">
        <f>IFERROR(VLOOKUP(F511,Lookups!$D$2:$E$20,2,FALSE),"")</f>
        <v/>
      </c>
      <c r="H511" s="15"/>
      <c r="I511" s="15"/>
      <c r="J511" s="15"/>
      <c r="K511" s="15"/>
      <c r="L511" s="17"/>
      <c r="M511" s="17"/>
      <c r="N511" s="18" t="str">
        <f t="shared" si="16"/>
        <v/>
      </c>
      <c r="O511" s="15"/>
      <c r="P511" s="15"/>
      <c r="Q511" s="17"/>
      <c r="R511" s="15"/>
      <c r="S511" s="15"/>
      <c r="T511" s="15"/>
      <c r="U511" s="15"/>
      <c r="V511" s="15"/>
      <c r="W511" s="15"/>
      <c r="X511" s="18" t="str">
        <f>IFERROR(VLOOKUP(W511,Lookups!$G$2:$H$83,2,FALSE),"")</f>
        <v/>
      </c>
      <c r="Y511" s="15"/>
      <c r="Z511" s="15"/>
      <c r="AA511" s="15"/>
      <c r="AB511" s="15"/>
      <c r="AC511" s="15"/>
      <c r="AD511" s="15"/>
      <c r="AE511" s="15"/>
      <c r="AF511" s="18" t="str">
        <f t="shared" si="17"/>
        <v/>
      </c>
      <c r="AG511" s="15"/>
      <c r="AH511" s="15"/>
      <c r="AI511" s="15"/>
      <c r="AJ511" s="62" t="str">
        <f>IFERROR(VLOOKUP(AI511,Lookups!$W$3:$X$24,2,FALSE),"")</f>
        <v/>
      </c>
      <c r="AK511" s="15"/>
      <c r="AL511" s="15"/>
      <c r="AM511" s="17"/>
      <c r="AN511" s="17"/>
    </row>
    <row r="512" spans="1:40" x14ac:dyDescent="0.3">
      <c r="A512" s="15"/>
      <c r="B512" s="15"/>
      <c r="C512" s="15"/>
      <c r="D512" s="17"/>
      <c r="E512" s="17"/>
      <c r="F512" s="15"/>
      <c r="G512" s="18" t="str">
        <f>IFERROR(VLOOKUP(F512,Lookups!$D$2:$E$20,2,FALSE),"")</f>
        <v/>
      </c>
      <c r="H512" s="15"/>
      <c r="I512" s="15"/>
      <c r="J512" s="15"/>
      <c r="K512" s="15"/>
      <c r="L512" s="17"/>
      <c r="M512" s="17"/>
      <c r="N512" s="18" t="str">
        <f t="shared" si="16"/>
        <v/>
      </c>
      <c r="O512" s="15"/>
      <c r="P512" s="15"/>
      <c r="Q512" s="17"/>
      <c r="R512" s="15"/>
      <c r="S512" s="15"/>
      <c r="T512" s="15"/>
      <c r="U512" s="15"/>
      <c r="V512" s="15"/>
      <c r="W512" s="15"/>
      <c r="X512" s="18" t="str">
        <f>IFERROR(VLOOKUP(W512,Lookups!$G$2:$H$83,2,FALSE),"")</f>
        <v/>
      </c>
      <c r="Y512" s="15"/>
      <c r="Z512" s="15"/>
      <c r="AA512" s="15"/>
      <c r="AB512" s="15"/>
      <c r="AC512" s="15"/>
      <c r="AD512" s="15"/>
      <c r="AE512" s="15"/>
      <c r="AF512" s="18" t="str">
        <f t="shared" si="17"/>
        <v/>
      </c>
      <c r="AG512" s="15"/>
      <c r="AH512" s="15"/>
      <c r="AI512" s="15"/>
      <c r="AJ512" s="62" t="str">
        <f>IFERROR(VLOOKUP(AI512,Lookups!$W$3:$X$24,2,FALSE),"")</f>
        <v/>
      </c>
      <c r="AK512" s="15"/>
      <c r="AL512" s="15"/>
      <c r="AM512" s="17"/>
      <c r="AN512" s="17"/>
    </row>
    <row r="513" spans="1:40" x14ac:dyDescent="0.3">
      <c r="A513" s="15"/>
      <c r="B513" s="15"/>
      <c r="C513" s="15"/>
      <c r="D513" s="17"/>
      <c r="E513" s="17"/>
      <c r="F513" s="15"/>
      <c r="G513" s="18" t="str">
        <f>IFERROR(VLOOKUP(F513,Lookups!$D$2:$E$20,2,FALSE),"")</f>
        <v/>
      </c>
      <c r="H513" s="15"/>
      <c r="I513" s="15"/>
      <c r="J513" s="15"/>
      <c r="K513" s="15"/>
      <c r="L513" s="17"/>
      <c r="M513" s="17"/>
      <c r="N513" s="18" t="str">
        <f t="shared" si="16"/>
        <v/>
      </c>
      <c r="O513" s="15"/>
      <c r="P513" s="15"/>
      <c r="Q513" s="17"/>
      <c r="R513" s="15"/>
      <c r="S513" s="15"/>
      <c r="T513" s="15"/>
      <c r="U513" s="15"/>
      <c r="V513" s="15"/>
      <c r="W513" s="15"/>
      <c r="X513" s="18" t="str">
        <f>IFERROR(VLOOKUP(W513,Lookups!$G$2:$H$83,2,FALSE),"")</f>
        <v/>
      </c>
      <c r="Y513" s="15"/>
      <c r="Z513" s="15"/>
      <c r="AA513" s="15"/>
      <c r="AB513" s="15"/>
      <c r="AC513" s="15"/>
      <c r="AD513" s="15"/>
      <c r="AE513" s="15"/>
      <c r="AF513" s="18" t="str">
        <f t="shared" si="17"/>
        <v/>
      </c>
      <c r="AG513" s="15"/>
      <c r="AH513" s="15"/>
      <c r="AI513" s="15"/>
      <c r="AJ513" s="62" t="str">
        <f>IFERROR(VLOOKUP(AI513,Lookups!$W$3:$X$24,2,FALSE),"")</f>
        <v/>
      </c>
      <c r="AK513" s="15"/>
      <c r="AL513" s="15"/>
      <c r="AM513" s="17"/>
      <c r="AN513" s="17"/>
    </row>
    <row r="514" spans="1:40" x14ac:dyDescent="0.3">
      <c r="A514" s="15"/>
      <c r="B514" s="15"/>
      <c r="C514" s="15"/>
      <c r="D514" s="17"/>
      <c r="E514" s="17"/>
      <c r="F514" s="15"/>
      <c r="G514" s="18" t="str">
        <f>IFERROR(VLOOKUP(F514,Lookups!$D$2:$E$20,2,FALSE),"")</f>
        <v/>
      </c>
      <c r="H514" s="15"/>
      <c r="I514" s="15"/>
      <c r="J514" s="15"/>
      <c r="K514" s="15"/>
      <c r="L514" s="17"/>
      <c r="M514" s="17"/>
      <c r="N514" s="18" t="str">
        <f t="shared" si="16"/>
        <v/>
      </c>
      <c r="O514" s="15"/>
      <c r="P514" s="15"/>
      <c r="Q514" s="17"/>
      <c r="R514" s="15"/>
      <c r="S514" s="15"/>
      <c r="T514" s="15"/>
      <c r="U514" s="15"/>
      <c r="V514" s="15"/>
      <c r="W514" s="15"/>
      <c r="X514" s="18" t="str">
        <f>IFERROR(VLOOKUP(W514,Lookups!$G$2:$H$83,2,FALSE),"")</f>
        <v/>
      </c>
      <c r="Y514" s="15"/>
      <c r="Z514" s="15"/>
      <c r="AA514" s="15"/>
      <c r="AB514" s="15"/>
      <c r="AC514" s="15"/>
      <c r="AD514" s="15"/>
      <c r="AE514" s="15"/>
      <c r="AF514" s="18" t="str">
        <f t="shared" si="17"/>
        <v/>
      </c>
      <c r="AG514" s="15"/>
      <c r="AH514" s="15"/>
      <c r="AI514" s="15"/>
      <c r="AJ514" s="62" t="str">
        <f>IFERROR(VLOOKUP(AI514,Lookups!$W$3:$X$24,2,FALSE),"")</f>
        <v/>
      </c>
      <c r="AK514" s="15"/>
      <c r="AL514" s="15"/>
      <c r="AM514" s="17"/>
      <c r="AN514" s="17"/>
    </row>
    <row r="515" spans="1:40" x14ac:dyDescent="0.3">
      <c r="A515" s="15"/>
      <c r="B515" s="15"/>
      <c r="C515" s="15"/>
      <c r="D515" s="17"/>
      <c r="E515" s="17"/>
      <c r="F515" s="15"/>
      <c r="G515" s="18" t="str">
        <f>IFERROR(VLOOKUP(F515,Lookups!$D$2:$E$20,2,FALSE),"")</f>
        <v/>
      </c>
      <c r="H515" s="15"/>
      <c r="I515" s="15"/>
      <c r="J515" s="15"/>
      <c r="K515" s="15"/>
      <c r="L515" s="17"/>
      <c r="M515" s="17"/>
      <c r="N515" s="18" t="str">
        <f t="shared" si="16"/>
        <v/>
      </c>
      <c r="O515" s="15"/>
      <c r="P515" s="15"/>
      <c r="Q515" s="17"/>
      <c r="R515" s="15"/>
      <c r="S515" s="15"/>
      <c r="T515" s="15"/>
      <c r="U515" s="15"/>
      <c r="V515" s="15"/>
      <c r="W515" s="15"/>
      <c r="X515" s="18" t="str">
        <f>IFERROR(VLOOKUP(W515,Lookups!$G$2:$H$83,2,FALSE),"")</f>
        <v/>
      </c>
      <c r="Y515" s="15"/>
      <c r="Z515" s="15"/>
      <c r="AA515" s="15"/>
      <c r="AB515" s="15"/>
      <c r="AC515" s="15"/>
      <c r="AD515" s="15"/>
      <c r="AE515" s="15"/>
      <c r="AF515" s="18" t="str">
        <f t="shared" si="17"/>
        <v/>
      </c>
      <c r="AG515" s="15"/>
      <c r="AH515" s="15"/>
      <c r="AI515" s="15"/>
      <c r="AJ515" s="62" t="str">
        <f>IFERROR(VLOOKUP(AI515,Lookups!$W$3:$X$24,2,FALSE),"")</f>
        <v/>
      </c>
      <c r="AK515" s="15"/>
      <c r="AL515" s="15"/>
      <c r="AM515" s="17"/>
      <c r="AN515" s="17"/>
    </row>
    <row r="516" spans="1:40" x14ac:dyDescent="0.3">
      <c r="A516" s="15"/>
      <c r="B516" s="15"/>
      <c r="C516" s="15"/>
      <c r="D516" s="17"/>
      <c r="E516" s="17"/>
      <c r="F516" s="15"/>
      <c r="G516" s="18" t="str">
        <f>IFERROR(VLOOKUP(F516,Lookups!$D$2:$E$20,2,FALSE),"")</f>
        <v/>
      </c>
      <c r="H516" s="15"/>
      <c r="I516" s="15"/>
      <c r="J516" s="15"/>
      <c r="K516" s="15"/>
      <c r="L516" s="17"/>
      <c r="M516" s="17"/>
      <c r="N516" s="18" t="str">
        <f t="shared" si="16"/>
        <v/>
      </c>
      <c r="O516" s="15"/>
      <c r="P516" s="15"/>
      <c r="Q516" s="17"/>
      <c r="R516" s="15"/>
      <c r="S516" s="15"/>
      <c r="T516" s="15"/>
      <c r="U516" s="15"/>
      <c r="V516" s="15"/>
      <c r="W516" s="15"/>
      <c r="X516" s="18" t="str">
        <f>IFERROR(VLOOKUP(W516,Lookups!$G$2:$H$83,2,FALSE),"")</f>
        <v/>
      </c>
      <c r="Y516" s="15"/>
      <c r="Z516" s="15"/>
      <c r="AA516" s="15"/>
      <c r="AB516" s="15"/>
      <c r="AC516" s="15"/>
      <c r="AD516" s="15"/>
      <c r="AE516" s="15"/>
      <c r="AF516" s="18" t="str">
        <f t="shared" si="17"/>
        <v/>
      </c>
      <c r="AG516" s="15"/>
      <c r="AH516" s="15"/>
      <c r="AI516" s="15"/>
      <c r="AJ516" s="62" t="str">
        <f>IFERROR(VLOOKUP(AI516,Lookups!$W$3:$X$24,2,FALSE),"")</f>
        <v/>
      </c>
      <c r="AK516" s="15"/>
      <c r="AL516" s="15"/>
      <c r="AM516" s="17"/>
      <c r="AN516" s="17"/>
    </row>
    <row r="517" spans="1:40" x14ac:dyDescent="0.3">
      <c r="A517" s="15"/>
      <c r="B517" s="15"/>
      <c r="C517" s="15"/>
      <c r="D517" s="17"/>
      <c r="E517" s="17"/>
      <c r="F517" s="15"/>
      <c r="G517" s="18" t="str">
        <f>IFERROR(VLOOKUP(F517,Lookups!$D$2:$E$20,2,FALSE),"")</f>
        <v/>
      </c>
      <c r="H517" s="15"/>
      <c r="I517" s="15"/>
      <c r="J517" s="15"/>
      <c r="K517" s="15"/>
      <c r="L517" s="17"/>
      <c r="M517" s="17"/>
      <c r="N517" s="18" t="str">
        <f t="shared" si="16"/>
        <v/>
      </c>
      <c r="O517" s="15"/>
      <c r="P517" s="15"/>
      <c r="Q517" s="17"/>
      <c r="R517" s="15"/>
      <c r="S517" s="15"/>
      <c r="T517" s="15"/>
      <c r="U517" s="15"/>
      <c r="V517" s="15"/>
      <c r="W517" s="15"/>
      <c r="X517" s="18" t="str">
        <f>IFERROR(VLOOKUP(W517,Lookups!$G$2:$H$83,2,FALSE),"")</f>
        <v/>
      </c>
      <c r="Y517" s="15"/>
      <c r="Z517" s="15"/>
      <c r="AA517" s="15"/>
      <c r="AB517" s="15"/>
      <c r="AC517" s="15"/>
      <c r="AD517" s="15"/>
      <c r="AE517" s="15"/>
      <c r="AF517" s="18" t="str">
        <f t="shared" si="17"/>
        <v/>
      </c>
      <c r="AG517" s="15"/>
      <c r="AH517" s="15"/>
      <c r="AI517" s="15"/>
      <c r="AJ517" s="62" t="str">
        <f>IFERROR(VLOOKUP(AI517,Lookups!$W$3:$X$24,2,FALSE),"")</f>
        <v/>
      </c>
      <c r="AK517" s="15"/>
      <c r="AL517" s="15"/>
      <c r="AM517" s="17"/>
      <c r="AN517" s="17"/>
    </row>
    <row r="518" spans="1:40" x14ac:dyDescent="0.3">
      <c r="A518" s="15"/>
      <c r="B518" s="15"/>
      <c r="C518" s="15"/>
      <c r="D518" s="17"/>
      <c r="E518" s="17"/>
      <c r="F518" s="15"/>
      <c r="G518" s="18" t="str">
        <f>IFERROR(VLOOKUP(F518,Lookups!$D$2:$E$20,2,FALSE),"")</f>
        <v/>
      </c>
      <c r="H518" s="15"/>
      <c r="I518" s="15"/>
      <c r="J518" s="15"/>
      <c r="K518" s="15"/>
      <c r="L518" s="17"/>
      <c r="M518" s="17"/>
      <c r="N518" s="18" t="str">
        <f t="shared" si="16"/>
        <v/>
      </c>
      <c r="O518" s="15"/>
      <c r="P518" s="15"/>
      <c r="Q518" s="17"/>
      <c r="R518" s="15"/>
      <c r="S518" s="15"/>
      <c r="T518" s="15"/>
      <c r="U518" s="15"/>
      <c r="V518" s="15"/>
      <c r="W518" s="15"/>
      <c r="X518" s="18" t="str">
        <f>IFERROR(VLOOKUP(W518,Lookups!$G$2:$H$83,2,FALSE),"")</f>
        <v/>
      </c>
      <c r="Y518" s="15"/>
      <c r="Z518" s="15"/>
      <c r="AA518" s="15"/>
      <c r="AB518" s="15"/>
      <c r="AC518" s="15"/>
      <c r="AD518" s="15"/>
      <c r="AE518" s="15"/>
      <c r="AF518" s="18" t="str">
        <f t="shared" si="17"/>
        <v/>
      </c>
      <c r="AG518" s="15"/>
      <c r="AH518" s="15"/>
      <c r="AI518" s="15"/>
      <c r="AJ518" s="62" t="str">
        <f>IFERROR(VLOOKUP(AI518,Lookups!$W$3:$X$24,2,FALSE),"")</f>
        <v/>
      </c>
      <c r="AK518" s="15"/>
      <c r="AL518" s="15"/>
      <c r="AM518" s="17"/>
      <c r="AN518" s="17"/>
    </row>
    <row r="519" spans="1:40" x14ac:dyDescent="0.3">
      <c r="A519" s="15"/>
      <c r="B519" s="15"/>
      <c r="C519" s="15"/>
      <c r="D519" s="17"/>
      <c r="E519" s="17"/>
      <c r="F519" s="15"/>
      <c r="G519" s="18" t="str">
        <f>IFERROR(VLOOKUP(F519,Lookups!$D$2:$E$20,2,FALSE),"")</f>
        <v/>
      </c>
      <c r="H519" s="15"/>
      <c r="I519" s="15"/>
      <c r="J519" s="15"/>
      <c r="K519" s="15"/>
      <c r="L519" s="17"/>
      <c r="M519" s="17"/>
      <c r="N519" s="18" t="str">
        <f t="shared" si="16"/>
        <v/>
      </c>
      <c r="O519" s="15"/>
      <c r="P519" s="15"/>
      <c r="Q519" s="17"/>
      <c r="R519" s="15"/>
      <c r="S519" s="15"/>
      <c r="T519" s="15"/>
      <c r="U519" s="15"/>
      <c r="V519" s="15"/>
      <c r="W519" s="15"/>
      <c r="X519" s="18" t="str">
        <f>IFERROR(VLOOKUP(W519,Lookups!$G$2:$H$83,2,FALSE),"")</f>
        <v/>
      </c>
      <c r="Y519" s="15"/>
      <c r="Z519" s="15"/>
      <c r="AA519" s="15"/>
      <c r="AB519" s="15"/>
      <c r="AC519" s="15"/>
      <c r="AD519" s="15"/>
      <c r="AE519" s="15"/>
      <c r="AF519" s="18" t="str">
        <f t="shared" si="17"/>
        <v/>
      </c>
      <c r="AG519" s="15"/>
      <c r="AH519" s="15"/>
      <c r="AI519" s="15"/>
      <c r="AJ519" s="62" t="str">
        <f>IFERROR(VLOOKUP(AI519,Lookups!$W$3:$X$24,2,FALSE),"")</f>
        <v/>
      </c>
      <c r="AK519" s="15"/>
      <c r="AL519" s="15"/>
      <c r="AM519" s="17"/>
      <c r="AN519" s="17"/>
    </row>
    <row r="520" spans="1:40" x14ac:dyDescent="0.3">
      <c r="A520" s="15"/>
      <c r="B520" s="15"/>
      <c r="C520" s="15"/>
      <c r="D520" s="17"/>
      <c r="E520" s="17"/>
      <c r="F520" s="15"/>
      <c r="G520" s="18" t="str">
        <f>IFERROR(VLOOKUP(F520,Lookups!$D$2:$E$20,2,FALSE),"")</f>
        <v/>
      </c>
      <c r="H520" s="15"/>
      <c r="I520" s="15"/>
      <c r="J520" s="15"/>
      <c r="K520" s="15"/>
      <c r="L520" s="17"/>
      <c r="M520" s="17"/>
      <c r="N520" s="18" t="str">
        <f t="shared" si="16"/>
        <v/>
      </c>
      <c r="O520" s="15"/>
      <c r="P520" s="15"/>
      <c r="Q520" s="17"/>
      <c r="R520" s="15"/>
      <c r="S520" s="15"/>
      <c r="T520" s="15"/>
      <c r="U520" s="15"/>
      <c r="V520" s="15"/>
      <c r="W520" s="15"/>
      <c r="X520" s="18" t="str">
        <f>IFERROR(VLOOKUP(W520,Lookups!$G$2:$H$83,2,FALSE),"")</f>
        <v/>
      </c>
      <c r="Y520" s="15"/>
      <c r="Z520" s="15"/>
      <c r="AA520" s="15"/>
      <c r="AB520" s="15"/>
      <c r="AC520" s="15"/>
      <c r="AD520" s="15"/>
      <c r="AE520" s="15"/>
      <c r="AF520" s="18" t="str">
        <f t="shared" si="17"/>
        <v/>
      </c>
      <c r="AG520" s="15"/>
      <c r="AH520" s="15"/>
      <c r="AI520" s="15"/>
      <c r="AJ520" s="62" t="str">
        <f>IFERROR(VLOOKUP(AI520,Lookups!$W$3:$X$24,2,FALSE),"")</f>
        <v/>
      </c>
      <c r="AK520" s="15"/>
      <c r="AL520" s="15"/>
      <c r="AM520" s="17"/>
      <c r="AN520" s="17"/>
    </row>
    <row r="521" spans="1:40" x14ac:dyDescent="0.3">
      <c r="A521" s="15"/>
      <c r="B521" s="15"/>
      <c r="C521" s="15"/>
      <c r="D521" s="17"/>
      <c r="E521" s="17"/>
      <c r="F521" s="15"/>
      <c r="G521" s="18" t="str">
        <f>IFERROR(VLOOKUP(F521,Lookups!$D$2:$E$20,2,FALSE),"")</f>
        <v/>
      </c>
      <c r="H521" s="15"/>
      <c r="I521" s="15"/>
      <c r="J521" s="15"/>
      <c r="K521" s="15"/>
      <c r="L521" s="17"/>
      <c r="M521" s="17"/>
      <c r="N521" s="18" t="str">
        <f t="shared" si="16"/>
        <v/>
      </c>
      <c r="O521" s="15"/>
      <c r="P521" s="15"/>
      <c r="Q521" s="17"/>
      <c r="R521" s="15"/>
      <c r="S521" s="15"/>
      <c r="T521" s="15"/>
      <c r="U521" s="15"/>
      <c r="V521" s="15"/>
      <c r="W521" s="15"/>
      <c r="X521" s="18" t="str">
        <f>IFERROR(VLOOKUP(W521,Lookups!$G$2:$H$83,2,FALSE),"")</f>
        <v/>
      </c>
      <c r="Y521" s="15"/>
      <c r="Z521" s="15"/>
      <c r="AA521" s="15"/>
      <c r="AB521" s="15"/>
      <c r="AC521" s="15"/>
      <c r="AD521" s="15"/>
      <c r="AE521" s="15"/>
      <c r="AF521" s="18" t="str">
        <f t="shared" si="17"/>
        <v/>
      </c>
      <c r="AG521" s="15"/>
      <c r="AH521" s="15"/>
      <c r="AI521" s="15"/>
      <c r="AJ521" s="62" t="str">
        <f>IFERROR(VLOOKUP(AI521,Lookups!$W$3:$X$24,2,FALSE),"")</f>
        <v/>
      </c>
      <c r="AK521" s="15"/>
      <c r="AL521" s="15"/>
      <c r="AM521" s="17"/>
      <c r="AN521" s="17"/>
    </row>
    <row r="522" spans="1:40" x14ac:dyDescent="0.3">
      <c r="A522" s="15"/>
      <c r="B522" s="15"/>
      <c r="C522" s="15"/>
      <c r="D522" s="17"/>
      <c r="E522" s="17"/>
      <c r="F522" s="15"/>
      <c r="G522" s="18" t="str">
        <f>IFERROR(VLOOKUP(F522,Lookups!$D$2:$E$20,2,FALSE),"")</f>
        <v/>
      </c>
      <c r="H522" s="15"/>
      <c r="I522" s="15"/>
      <c r="J522" s="15"/>
      <c r="K522" s="15"/>
      <c r="L522" s="17"/>
      <c r="M522" s="17"/>
      <c r="N522" s="18" t="str">
        <f t="shared" si="16"/>
        <v/>
      </c>
      <c r="O522" s="15"/>
      <c r="P522" s="15"/>
      <c r="Q522" s="17"/>
      <c r="R522" s="15"/>
      <c r="S522" s="15"/>
      <c r="T522" s="15"/>
      <c r="U522" s="15"/>
      <c r="V522" s="15"/>
      <c r="W522" s="15"/>
      <c r="X522" s="18" t="str">
        <f>IFERROR(VLOOKUP(W522,Lookups!$G$2:$H$83,2,FALSE),"")</f>
        <v/>
      </c>
      <c r="Y522" s="15"/>
      <c r="Z522" s="15"/>
      <c r="AA522" s="15"/>
      <c r="AB522" s="15"/>
      <c r="AC522" s="15"/>
      <c r="AD522" s="15"/>
      <c r="AE522" s="15"/>
      <c r="AF522" s="18" t="str">
        <f t="shared" si="17"/>
        <v/>
      </c>
      <c r="AG522" s="15"/>
      <c r="AH522" s="15"/>
      <c r="AI522" s="15"/>
      <c r="AJ522" s="62" t="str">
        <f>IFERROR(VLOOKUP(AI522,Lookups!$W$3:$X$24,2,FALSE),"")</f>
        <v/>
      </c>
      <c r="AK522" s="15"/>
      <c r="AL522" s="15"/>
      <c r="AM522" s="17"/>
      <c r="AN522" s="17"/>
    </row>
    <row r="523" spans="1:40" x14ac:dyDescent="0.3">
      <c r="A523" s="15"/>
      <c r="B523" s="15"/>
      <c r="C523" s="15"/>
      <c r="D523" s="17"/>
      <c r="E523" s="17"/>
      <c r="F523" s="15"/>
      <c r="G523" s="18" t="str">
        <f>IFERROR(VLOOKUP(F523,Lookups!$D$2:$E$20,2,FALSE),"")</f>
        <v/>
      </c>
      <c r="H523" s="15"/>
      <c r="I523" s="15"/>
      <c r="J523" s="15"/>
      <c r="K523" s="15"/>
      <c r="L523" s="17"/>
      <c r="M523" s="17"/>
      <c r="N523" s="18" t="str">
        <f t="shared" si="16"/>
        <v/>
      </c>
      <c r="O523" s="15"/>
      <c r="P523" s="15"/>
      <c r="Q523" s="17"/>
      <c r="R523" s="15"/>
      <c r="S523" s="15"/>
      <c r="T523" s="15"/>
      <c r="U523" s="15"/>
      <c r="V523" s="15"/>
      <c r="W523" s="15"/>
      <c r="X523" s="18" t="str">
        <f>IFERROR(VLOOKUP(W523,Lookups!$G$2:$H$83,2,FALSE),"")</f>
        <v/>
      </c>
      <c r="Y523" s="15"/>
      <c r="Z523" s="15"/>
      <c r="AA523" s="15"/>
      <c r="AB523" s="15"/>
      <c r="AC523" s="15"/>
      <c r="AD523" s="15"/>
      <c r="AE523" s="15"/>
      <c r="AF523" s="18" t="str">
        <f t="shared" si="17"/>
        <v/>
      </c>
      <c r="AG523" s="15"/>
      <c r="AH523" s="15"/>
      <c r="AI523" s="15"/>
      <c r="AJ523" s="62" t="str">
        <f>IFERROR(VLOOKUP(AI523,Lookups!$W$3:$X$24,2,FALSE),"")</f>
        <v/>
      </c>
      <c r="AK523" s="15"/>
      <c r="AL523" s="15"/>
      <c r="AM523" s="17"/>
      <c r="AN523" s="17"/>
    </row>
    <row r="524" spans="1:40" x14ac:dyDescent="0.3">
      <c r="A524" s="15"/>
      <c r="B524" s="15"/>
      <c r="C524" s="15"/>
      <c r="D524" s="17"/>
      <c r="E524" s="17"/>
      <c r="F524" s="15"/>
      <c r="G524" s="18" t="str">
        <f>IFERROR(VLOOKUP(F524,Lookups!$D$2:$E$20,2,FALSE),"")</f>
        <v/>
      </c>
      <c r="H524" s="15"/>
      <c r="I524" s="15"/>
      <c r="J524" s="15"/>
      <c r="K524" s="15"/>
      <c r="L524" s="17"/>
      <c r="M524" s="17"/>
      <c r="N524" s="18" t="str">
        <f t="shared" si="16"/>
        <v/>
      </c>
      <c r="O524" s="15"/>
      <c r="P524" s="15"/>
      <c r="Q524" s="17"/>
      <c r="R524" s="15"/>
      <c r="S524" s="15"/>
      <c r="T524" s="15"/>
      <c r="U524" s="15"/>
      <c r="V524" s="15"/>
      <c r="W524" s="15"/>
      <c r="X524" s="18" t="str">
        <f>IFERROR(VLOOKUP(W524,Lookups!$G$2:$H$83,2,FALSE),"")</f>
        <v/>
      </c>
      <c r="Y524" s="15"/>
      <c r="Z524" s="15"/>
      <c r="AA524" s="15"/>
      <c r="AB524" s="15"/>
      <c r="AC524" s="15"/>
      <c r="AD524" s="15"/>
      <c r="AE524" s="15"/>
      <c r="AF524" s="18" t="str">
        <f t="shared" si="17"/>
        <v/>
      </c>
      <c r="AG524" s="15"/>
      <c r="AH524" s="15"/>
      <c r="AI524" s="15"/>
      <c r="AJ524" s="62" t="str">
        <f>IFERROR(VLOOKUP(AI524,Lookups!$W$3:$X$24,2,FALSE),"")</f>
        <v/>
      </c>
      <c r="AK524" s="15"/>
      <c r="AL524" s="15"/>
      <c r="AM524" s="17"/>
      <c r="AN524" s="17"/>
    </row>
    <row r="525" spans="1:40" x14ac:dyDescent="0.3">
      <c r="A525" s="15"/>
      <c r="B525" s="15"/>
      <c r="C525" s="15"/>
      <c r="D525" s="17"/>
      <c r="E525" s="17"/>
      <c r="F525" s="15"/>
      <c r="G525" s="18" t="str">
        <f>IFERROR(VLOOKUP(F525,Lookups!$D$2:$E$20,2,FALSE),"")</f>
        <v/>
      </c>
      <c r="H525" s="15"/>
      <c r="I525" s="15"/>
      <c r="J525" s="15"/>
      <c r="K525" s="15"/>
      <c r="L525" s="17"/>
      <c r="M525" s="17"/>
      <c r="N525" s="18" t="str">
        <f t="shared" si="16"/>
        <v/>
      </c>
      <c r="O525" s="15"/>
      <c r="P525" s="15"/>
      <c r="Q525" s="17"/>
      <c r="R525" s="15"/>
      <c r="S525" s="15"/>
      <c r="T525" s="15"/>
      <c r="U525" s="15"/>
      <c r="V525" s="15"/>
      <c r="W525" s="15"/>
      <c r="X525" s="18" t="str">
        <f>IFERROR(VLOOKUP(W525,Lookups!$G$2:$H$83,2,FALSE),"")</f>
        <v/>
      </c>
      <c r="Y525" s="15"/>
      <c r="Z525" s="15"/>
      <c r="AA525" s="15"/>
      <c r="AB525" s="15"/>
      <c r="AC525" s="15"/>
      <c r="AD525" s="15"/>
      <c r="AE525" s="15"/>
      <c r="AF525" s="18" t="str">
        <f t="shared" si="17"/>
        <v/>
      </c>
      <c r="AG525" s="15"/>
      <c r="AH525" s="15"/>
      <c r="AI525" s="15"/>
      <c r="AJ525" s="62" t="str">
        <f>IFERROR(VLOOKUP(AI525,Lookups!$W$3:$X$24,2,FALSE),"")</f>
        <v/>
      </c>
      <c r="AK525" s="15"/>
      <c r="AL525" s="15"/>
      <c r="AM525" s="17"/>
      <c r="AN525" s="17"/>
    </row>
    <row r="526" spans="1:40" x14ac:dyDescent="0.3">
      <c r="A526" s="15"/>
      <c r="B526" s="15"/>
      <c r="C526" s="15"/>
      <c r="D526" s="17"/>
      <c r="E526" s="17"/>
      <c r="F526" s="15"/>
      <c r="G526" s="18" t="str">
        <f>IFERROR(VLOOKUP(F526,Lookups!$D$2:$E$20,2,FALSE),"")</f>
        <v/>
      </c>
      <c r="H526" s="15"/>
      <c r="I526" s="15"/>
      <c r="J526" s="15"/>
      <c r="K526" s="15"/>
      <c r="L526" s="17"/>
      <c r="M526" s="17"/>
      <c r="N526" s="18" t="str">
        <f t="shared" si="16"/>
        <v/>
      </c>
      <c r="O526" s="15"/>
      <c r="P526" s="15"/>
      <c r="Q526" s="17"/>
      <c r="R526" s="15"/>
      <c r="S526" s="15"/>
      <c r="T526" s="15"/>
      <c r="U526" s="15"/>
      <c r="V526" s="15"/>
      <c r="W526" s="15"/>
      <c r="X526" s="18" t="str">
        <f>IFERROR(VLOOKUP(W526,Lookups!$G$2:$H$83,2,FALSE),"")</f>
        <v/>
      </c>
      <c r="Y526" s="15"/>
      <c r="Z526" s="15"/>
      <c r="AA526" s="15"/>
      <c r="AB526" s="15"/>
      <c r="AC526" s="15"/>
      <c r="AD526" s="15"/>
      <c r="AE526" s="15"/>
      <c r="AF526" s="18" t="str">
        <f t="shared" si="17"/>
        <v/>
      </c>
      <c r="AG526" s="15"/>
      <c r="AH526" s="15"/>
      <c r="AI526" s="15"/>
      <c r="AJ526" s="62" t="str">
        <f>IFERROR(VLOOKUP(AI526,Lookups!$W$3:$X$24,2,FALSE),"")</f>
        <v/>
      </c>
      <c r="AK526" s="15"/>
      <c r="AL526" s="15"/>
      <c r="AM526" s="17"/>
      <c r="AN526" s="17"/>
    </row>
    <row r="527" spans="1:40" x14ac:dyDescent="0.3">
      <c r="A527" s="15"/>
      <c r="B527" s="15"/>
      <c r="C527" s="15"/>
      <c r="D527" s="17"/>
      <c r="E527" s="17"/>
      <c r="F527" s="15"/>
      <c r="G527" s="18" t="str">
        <f>IFERROR(VLOOKUP(F527,Lookups!$D$2:$E$20,2,FALSE),"")</f>
        <v/>
      </c>
      <c r="H527" s="15"/>
      <c r="I527" s="15"/>
      <c r="J527" s="15"/>
      <c r="K527" s="15"/>
      <c r="L527" s="17"/>
      <c r="M527" s="17"/>
      <c r="N527" s="18" t="str">
        <f t="shared" si="16"/>
        <v/>
      </c>
      <c r="O527" s="15"/>
      <c r="P527" s="15"/>
      <c r="Q527" s="17"/>
      <c r="R527" s="15"/>
      <c r="S527" s="15"/>
      <c r="T527" s="15"/>
      <c r="U527" s="15"/>
      <c r="V527" s="15"/>
      <c r="W527" s="15"/>
      <c r="X527" s="18" t="str">
        <f>IFERROR(VLOOKUP(W527,Lookups!$G$2:$H$83,2,FALSE),"")</f>
        <v/>
      </c>
      <c r="Y527" s="15"/>
      <c r="Z527" s="15"/>
      <c r="AA527" s="15"/>
      <c r="AB527" s="15"/>
      <c r="AC527" s="15"/>
      <c r="AD527" s="15"/>
      <c r="AE527" s="15"/>
      <c r="AF527" s="18" t="str">
        <f t="shared" si="17"/>
        <v/>
      </c>
      <c r="AG527" s="15"/>
      <c r="AH527" s="15"/>
      <c r="AI527" s="15"/>
      <c r="AJ527" s="62" t="str">
        <f>IFERROR(VLOOKUP(AI527,Lookups!$W$3:$X$24,2,FALSE),"")</f>
        <v/>
      </c>
      <c r="AK527" s="15"/>
      <c r="AL527" s="15"/>
      <c r="AM527" s="17"/>
      <c r="AN527" s="17"/>
    </row>
    <row r="528" spans="1:40" x14ac:dyDescent="0.3">
      <c r="A528" s="15"/>
      <c r="B528" s="15"/>
      <c r="C528" s="15"/>
      <c r="D528" s="17"/>
      <c r="E528" s="17"/>
      <c r="F528" s="15"/>
      <c r="G528" s="18" t="str">
        <f>IFERROR(VLOOKUP(F528,Lookups!$D$2:$E$20,2,FALSE),"")</f>
        <v/>
      </c>
      <c r="H528" s="15"/>
      <c r="I528" s="15"/>
      <c r="J528" s="15"/>
      <c r="K528" s="15"/>
      <c r="L528" s="17"/>
      <c r="M528" s="17"/>
      <c r="N528" s="18" t="str">
        <f t="shared" si="16"/>
        <v/>
      </c>
      <c r="O528" s="15"/>
      <c r="P528" s="15"/>
      <c r="Q528" s="17"/>
      <c r="R528" s="15"/>
      <c r="S528" s="15"/>
      <c r="T528" s="15"/>
      <c r="U528" s="15"/>
      <c r="V528" s="15"/>
      <c r="W528" s="15"/>
      <c r="X528" s="18" t="str">
        <f>IFERROR(VLOOKUP(W528,Lookups!$G$2:$H$83,2,FALSE),"")</f>
        <v/>
      </c>
      <c r="Y528" s="15"/>
      <c r="Z528" s="15"/>
      <c r="AA528" s="15"/>
      <c r="AB528" s="15"/>
      <c r="AC528" s="15"/>
      <c r="AD528" s="15"/>
      <c r="AE528" s="15"/>
      <c r="AF528" s="18" t="str">
        <f t="shared" si="17"/>
        <v/>
      </c>
      <c r="AG528" s="15"/>
      <c r="AH528" s="15"/>
      <c r="AI528" s="15"/>
      <c r="AJ528" s="62" t="str">
        <f>IFERROR(VLOOKUP(AI528,Lookups!$W$3:$X$24,2,FALSE),"")</f>
        <v/>
      </c>
      <c r="AK528" s="15"/>
      <c r="AL528" s="15"/>
      <c r="AM528" s="17"/>
      <c r="AN528" s="17"/>
    </row>
    <row r="529" spans="1:40" x14ac:dyDescent="0.3">
      <c r="A529" s="15"/>
      <c r="B529" s="15"/>
      <c r="C529" s="15"/>
      <c r="D529" s="17"/>
      <c r="E529" s="17"/>
      <c r="F529" s="15"/>
      <c r="G529" s="18" t="str">
        <f>IFERROR(VLOOKUP(F529,Lookups!$D$2:$E$20,2,FALSE),"")</f>
        <v/>
      </c>
      <c r="H529" s="15"/>
      <c r="I529" s="15"/>
      <c r="J529" s="15"/>
      <c r="K529" s="15"/>
      <c r="L529" s="17"/>
      <c r="M529" s="17"/>
      <c r="N529" s="18" t="str">
        <f t="shared" si="16"/>
        <v/>
      </c>
      <c r="O529" s="15"/>
      <c r="P529" s="15"/>
      <c r="Q529" s="17"/>
      <c r="R529" s="15"/>
      <c r="S529" s="15"/>
      <c r="T529" s="15"/>
      <c r="U529" s="15"/>
      <c r="V529" s="15"/>
      <c r="W529" s="15"/>
      <c r="X529" s="18" t="str">
        <f>IFERROR(VLOOKUP(W529,Lookups!$G$2:$H$83,2,FALSE),"")</f>
        <v/>
      </c>
      <c r="Y529" s="15"/>
      <c r="Z529" s="15"/>
      <c r="AA529" s="15"/>
      <c r="AB529" s="15"/>
      <c r="AC529" s="15"/>
      <c r="AD529" s="15"/>
      <c r="AE529" s="15"/>
      <c r="AF529" s="18" t="str">
        <f t="shared" si="17"/>
        <v/>
      </c>
      <c r="AG529" s="15"/>
      <c r="AH529" s="15"/>
      <c r="AI529" s="15"/>
      <c r="AJ529" s="62" t="str">
        <f>IFERROR(VLOOKUP(AI529,Lookups!$W$3:$X$24,2,FALSE),"")</f>
        <v/>
      </c>
      <c r="AK529" s="15"/>
      <c r="AL529" s="15"/>
      <c r="AM529" s="17"/>
      <c r="AN529" s="17"/>
    </row>
    <row r="530" spans="1:40" x14ac:dyDescent="0.3">
      <c r="A530" s="15"/>
      <c r="B530" s="15"/>
      <c r="C530" s="15"/>
      <c r="D530" s="17"/>
      <c r="E530" s="17"/>
      <c r="F530" s="15"/>
      <c r="G530" s="18" t="str">
        <f>IFERROR(VLOOKUP(F530,Lookups!$D$2:$E$20,2,FALSE),"")</f>
        <v/>
      </c>
      <c r="H530" s="15"/>
      <c r="I530" s="15"/>
      <c r="J530" s="15"/>
      <c r="K530" s="15"/>
      <c r="L530" s="17"/>
      <c r="M530" s="17"/>
      <c r="N530" s="18" t="str">
        <f t="shared" si="16"/>
        <v/>
      </c>
      <c r="O530" s="15"/>
      <c r="P530" s="15"/>
      <c r="Q530" s="17"/>
      <c r="R530" s="15"/>
      <c r="S530" s="15"/>
      <c r="T530" s="15"/>
      <c r="U530" s="15"/>
      <c r="V530" s="15"/>
      <c r="W530" s="15"/>
      <c r="X530" s="18" t="str">
        <f>IFERROR(VLOOKUP(W530,Lookups!$G$2:$H$83,2,FALSE),"")</f>
        <v/>
      </c>
      <c r="Y530" s="15"/>
      <c r="Z530" s="15"/>
      <c r="AA530" s="15"/>
      <c r="AB530" s="15"/>
      <c r="AC530" s="15"/>
      <c r="AD530" s="15"/>
      <c r="AE530" s="15"/>
      <c r="AF530" s="18" t="str">
        <f t="shared" si="17"/>
        <v/>
      </c>
      <c r="AG530" s="15"/>
      <c r="AH530" s="15"/>
      <c r="AI530" s="15"/>
      <c r="AJ530" s="62" t="str">
        <f>IFERROR(VLOOKUP(AI530,Lookups!$W$3:$X$24,2,FALSE),"")</f>
        <v/>
      </c>
      <c r="AK530" s="15"/>
      <c r="AL530" s="15"/>
      <c r="AM530" s="17"/>
      <c r="AN530" s="17"/>
    </row>
    <row r="531" spans="1:40" x14ac:dyDescent="0.3">
      <c r="A531" s="15"/>
      <c r="B531" s="15"/>
      <c r="C531" s="15"/>
      <c r="D531" s="17"/>
      <c r="E531" s="17"/>
      <c r="F531" s="15"/>
      <c r="G531" s="18" t="str">
        <f>IFERROR(VLOOKUP(F531,Lookups!$D$2:$E$20,2,FALSE),"")</f>
        <v/>
      </c>
      <c r="H531" s="15"/>
      <c r="I531" s="15"/>
      <c r="J531" s="15"/>
      <c r="K531" s="15"/>
      <c r="L531" s="17"/>
      <c r="M531" s="17"/>
      <c r="N531" s="18" t="str">
        <f t="shared" si="16"/>
        <v/>
      </c>
      <c r="O531" s="15"/>
      <c r="P531" s="15"/>
      <c r="Q531" s="17"/>
      <c r="R531" s="15"/>
      <c r="S531" s="15"/>
      <c r="T531" s="15"/>
      <c r="U531" s="15"/>
      <c r="V531" s="15"/>
      <c r="W531" s="15"/>
      <c r="X531" s="18" t="str">
        <f>IFERROR(VLOOKUP(W531,Lookups!$G$2:$H$83,2,FALSE),"")</f>
        <v/>
      </c>
      <c r="Y531" s="15"/>
      <c r="Z531" s="15"/>
      <c r="AA531" s="15"/>
      <c r="AB531" s="15"/>
      <c r="AC531" s="15"/>
      <c r="AD531" s="15"/>
      <c r="AE531" s="15"/>
      <c r="AF531" s="18" t="str">
        <f t="shared" si="17"/>
        <v/>
      </c>
      <c r="AG531" s="15"/>
      <c r="AH531" s="15"/>
      <c r="AI531" s="15"/>
      <c r="AJ531" s="62" t="str">
        <f>IFERROR(VLOOKUP(AI531,Lookups!$W$3:$X$24,2,FALSE),"")</f>
        <v/>
      </c>
      <c r="AK531" s="15"/>
      <c r="AL531" s="15"/>
      <c r="AM531" s="17"/>
      <c r="AN531" s="17"/>
    </row>
    <row r="532" spans="1:40" x14ac:dyDescent="0.3">
      <c r="A532" s="15"/>
      <c r="B532" s="15"/>
      <c r="C532" s="15"/>
      <c r="D532" s="17"/>
      <c r="E532" s="17"/>
      <c r="F532" s="15"/>
      <c r="G532" s="18" t="str">
        <f>IFERROR(VLOOKUP(F532,Lookups!$D$2:$E$20,2,FALSE),"")</f>
        <v/>
      </c>
      <c r="H532" s="15"/>
      <c r="I532" s="15"/>
      <c r="J532" s="15"/>
      <c r="K532" s="15"/>
      <c r="L532" s="17"/>
      <c r="M532" s="17"/>
      <c r="N532" s="18" t="str">
        <f t="shared" si="16"/>
        <v/>
      </c>
      <c r="O532" s="15"/>
      <c r="P532" s="15"/>
      <c r="Q532" s="17"/>
      <c r="R532" s="15"/>
      <c r="S532" s="15"/>
      <c r="T532" s="15"/>
      <c r="U532" s="15"/>
      <c r="V532" s="15"/>
      <c r="W532" s="15"/>
      <c r="X532" s="18" t="str">
        <f>IFERROR(VLOOKUP(W532,Lookups!$G$2:$H$83,2,FALSE),"")</f>
        <v/>
      </c>
      <c r="Y532" s="15"/>
      <c r="Z532" s="15"/>
      <c r="AA532" s="15"/>
      <c r="AB532" s="15"/>
      <c r="AC532" s="15"/>
      <c r="AD532" s="15"/>
      <c r="AE532" s="15"/>
      <c r="AF532" s="18" t="str">
        <f t="shared" si="17"/>
        <v/>
      </c>
      <c r="AG532" s="15"/>
      <c r="AH532" s="15"/>
      <c r="AI532" s="15"/>
      <c r="AJ532" s="62" t="str">
        <f>IFERROR(VLOOKUP(AI532,Lookups!$W$3:$X$24,2,FALSE),"")</f>
        <v/>
      </c>
      <c r="AK532" s="15"/>
      <c r="AL532" s="15"/>
      <c r="AM532" s="17"/>
      <c r="AN532" s="17"/>
    </row>
    <row r="533" spans="1:40" x14ac:dyDescent="0.3">
      <c r="A533" s="15"/>
      <c r="B533" s="15"/>
      <c r="C533" s="15"/>
      <c r="D533" s="17"/>
      <c r="E533" s="17"/>
      <c r="F533" s="15"/>
      <c r="G533" s="18" t="str">
        <f>IFERROR(VLOOKUP(F533,Lookups!$D$2:$E$20,2,FALSE),"")</f>
        <v/>
      </c>
      <c r="H533" s="15"/>
      <c r="I533" s="15"/>
      <c r="J533" s="15"/>
      <c r="K533" s="15"/>
      <c r="L533" s="17"/>
      <c r="M533" s="17"/>
      <c r="N533" s="18" t="str">
        <f t="shared" si="16"/>
        <v/>
      </c>
      <c r="O533" s="15"/>
      <c r="P533" s="15"/>
      <c r="Q533" s="17"/>
      <c r="R533" s="15"/>
      <c r="S533" s="15"/>
      <c r="T533" s="15"/>
      <c r="U533" s="15"/>
      <c r="V533" s="15"/>
      <c r="W533" s="15"/>
      <c r="X533" s="18" t="str">
        <f>IFERROR(VLOOKUP(W533,Lookups!$G$2:$H$83,2,FALSE),"")</f>
        <v/>
      </c>
      <c r="Y533" s="15"/>
      <c r="Z533" s="15"/>
      <c r="AA533" s="15"/>
      <c r="AB533" s="15"/>
      <c r="AC533" s="15"/>
      <c r="AD533" s="15"/>
      <c r="AE533" s="15"/>
      <c r="AF533" s="18" t="str">
        <f t="shared" si="17"/>
        <v/>
      </c>
      <c r="AG533" s="15"/>
      <c r="AH533" s="15"/>
      <c r="AI533" s="15"/>
      <c r="AJ533" s="62" t="str">
        <f>IFERROR(VLOOKUP(AI533,Lookups!$W$3:$X$24,2,FALSE),"")</f>
        <v/>
      </c>
      <c r="AK533" s="15"/>
      <c r="AL533" s="15"/>
      <c r="AM533" s="17"/>
      <c r="AN533" s="17"/>
    </row>
    <row r="534" spans="1:40" x14ac:dyDescent="0.3">
      <c r="A534" s="15"/>
      <c r="B534" s="15"/>
      <c r="C534" s="15"/>
      <c r="D534" s="17"/>
      <c r="E534" s="17"/>
      <c r="F534" s="15"/>
      <c r="G534" s="18" t="str">
        <f>IFERROR(VLOOKUP(F534,Lookups!$D$2:$E$20,2,FALSE),"")</f>
        <v/>
      </c>
      <c r="H534" s="15"/>
      <c r="I534" s="15"/>
      <c r="J534" s="15"/>
      <c r="K534" s="15"/>
      <c r="L534" s="17"/>
      <c r="M534" s="17"/>
      <c r="N534" s="18" t="str">
        <f t="shared" si="16"/>
        <v/>
      </c>
      <c r="O534" s="15"/>
      <c r="P534" s="15"/>
      <c r="Q534" s="17"/>
      <c r="R534" s="15"/>
      <c r="S534" s="15"/>
      <c r="T534" s="15"/>
      <c r="U534" s="15"/>
      <c r="V534" s="15"/>
      <c r="W534" s="15"/>
      <c r="X534" s="18" t="str">
        <f>IFERROR(VLOOKUP(W534,Lookups!$G$2:$H$83,2,FALSE),"")</f>
        <v/>
      </c>
      <c r="Y534" s="15"/>
      <c r="Z534" s="15"/>
      <c r="AA534" s="15"/>
      <c r="AB534" s="15"/>
      <c r="AC534" s="15"/>
      <c r="AD534" s="15"/>
      <c r="AE534" s="15"/>
      <c r="AF534" s="18" t="str">
        <f t="shared" si="17"/>
        <v/>
      </c>
      <c r="AG534" s="15"/>
      <c r="AH534" s="15"/>
      <c r="AI534" s="15"/>
      <c r="AJ534" s="62" t="str">
        <f>IFERROR(VLOOKUP(AI534,Lookups!$W$3:$X$24,2,FALSE),"")</f>
        <v/>
      </c>
      <c r="AK534" s="15"/>
      <c r="AL534" s="15"/>
      <c r="AM534" s="17"/>
      <c r="AN534" s="17"/>
    </row>
    <row r="535" spans="1:40" x14ac:dyDescent="0.3">
      <c r="A535" s="15"/>
      <c r="B535" s="15"/>
      <c r="C535" s="15"/>
      <c r="D535" s="17"/>
      <c r="E535" s="17"/>
      <c r="F535" s="15"/>
      <c r="G535" s="18" t="str">
        <f>IFERROR(VLOOKUP(F535,Lookups!$D$2:$E$20,2,FALSE),"")</f>
        <v/>
      </c>
      <c r="H535" s="15"/>
      <c r="I535" s="15"/>
      <c r="J535" s="15"/>
      <c r="K535" s="15"/>
      <c r="L535" s="17"/>
      <c r="M535" s="17"/>
      <c r="N535" s="18" t="str">
        <f t="shared" si="16"/>
        <v/>
      </c>
      <c r="O535" s="15"/>
      <c r="P535" s="15"/>
      <c r="Q535" s="17"/>
      <c r="R535" s="15"/>
      <c r="S535" s="15"/>
      <c r="T535" s="15"/>
      <c r="U535" s="15"/>
      <c r="V535" s="15"/>
      <c r="W535" s="15"/>
      <c r="X535" s="18" t="str">
        <f>IFERROR(VLOOKUP(W535,Lookups!$G$2:$H$83,2,FALSE),"")</f>
        <v/>
      </c>
      <c r="Y535" s="15"/>
      <c r="Z535" s="15"/>
      <c r="AA535" s="15"/>
      <c r="AB535" s="15"/>
      <c r="AC535" s="15"/>
      <c r="AD535" s="15"/>
      <c r="AE535" s="15"/>
      <c r="AF535" s="18" t="str">
        <f t="shared" si="17"/>
        <v/>
      </c>
      <c r="AG535" s="15"/>
      <c r="AH535" s="15"/>
      <c r="AI535" s="15"/>
      <c r="AJ535" s="62" t="str">
        <f>IFERROR(VLOOKUP(AI535,Lookups!$W$3:$X$24,2,FALSE),"")</f>
        <v/>
      </c>
      <c r="AK535" s="15"/>
      <c r="AL535" s="15"/>
      <c r="AM535" s="17"/>
      <c r="AN535" s="17"/>
    </row>
    <row r="536" spans="1:40" x14ac:dyDescent="0.3">
      <c r="A536" s="15"/>
      <c r="B536" s="15"/>
      <c r="C536" s="15"/>
      <c r="D536" s="17"/>
      <c r="E536" s="17"/>
      <c r="F536" s="15"/>
      <c r="G536" s="18" t="str">
        <f>IFERROR(VLOOKUP(F536,Lookups!$D$2:$E$20,2,FALSE),"")</f>
        <v/>
      </c>
      <c r="H536" s="15"/>
      <c r="I536" s="15"/>
      <c r="J536" s="15"/>
      <c r="K536" s="15"/>
      <c r="L536" s="17"/>
      <c r="M536" s="17"/>
      <c r="N536" s="18" t="str">
        <f t="shared" si="16"/>
        <v/>
      </c>
      <c r="O536" s="15"/>
      <c r="P536" s="15"/>
      <c r="Q536" s="17"/>
      <c r="R536" s="15"/>
      <c r="S536" s="15"/>
      <c r="T536" s="15"/>
      <c r="U536" s="15"/>
      <c r="V536" s="15"/>
      <c r="W536" s="15"/>
      <c r="X536" s="18" t="str">
        <f>IFERROR(VLOOKUP(W536,Lookups!$G$2:$H$83,2,FALSE),"")</f>
        <v/>
      </c>
      <c r="Y536" s="15"/>
      <c r="Z536" s="15"/>
      <c r="AA536" s="15"/>
      <c r="AB536" s="15"/>
      <c r="AC536" s="15"/>
      <c r="AD536" s="15"/>
      <c r="AE536" s="15"/>
      <c r="AF536" s="18" t="str">
        <f t="shared" si="17"/>
        <v/>
      </c>
      <c r="AG536" s="15"/>
      <c r="AH536" s="15"/>
      <c r="AI536" s="15"/>
      <c r="AJ536" s="62" t="str">
        <f>IFERROR(VLOOKUP(AI536,Lookups!$W$3:$X$24,2,FALSE),"")</f>
        <v/>
      </c>
      <c r="AK536" s="15"/>
      <c r="AL536" s="15"/>
      <c r="AM536" s="17"/>
      <c r="AN536" s="17"/>
    </row>
    <row r="537" spans="1:40" x14ac:dyDescent="0.3">
      <c r="A537" s="15"/>
      <c r="B537" s="15"/>
      <c r="C537" s="15"/>
      <c r="D537" s="17"/>
      <c r="E537" s="17"/>
      <c r="F537" s="15"/>
      <c r="G537" s="18" t="str">
        <f>IFERROR(VLOOKUP(F537,Lookups!$D$2:$E$20,2,FALSE),"")</f>
        <v/>
      </c>
      <c r="H537" s="15"/>
      <c r="I537" s="15"/>
      <c r="J537" s="15"/>
      <c r="K537" s="15"/>
      <c r="L537" s="17"/>
      <c r="M537" s="17"/>
      <c r="N537" s="18" t="str">
        <f t="shared" si="16"/>
        <v/>
      </c>
      <c r="O537" s="15"/>
      <c r="P537" s="15"/>
      <c r="Q537" s="17"/>
      <c r="R537" s="15"/>
      <c r="S537" s="15"/>
      <c r="T537" s="15"/>
      <c r="U537" s="15"/>
      <c r="V537" s="15"/>
      <c r="W537" s="15"/>
      <c r="X537" s="18" t="str">
        <f>IFERROR(VLOOKUP(W537,Lookups!$G$2:$H$83,2,FALSE),"")</f>
        <v/>
      </c>
      <c r="Y537" s="15"/>
      <c r="Z537" s="15"/>
      <c r="AA537" s="15"/>
      <c r="AB537" s="15"/>
      <c r="AC537" s="15"/>
      <c r="AD537" s="15"/>
      <c r="AE537" s="15"/>
      <c r="AF537" s="18" t="str">
        <f t="shared" si="17"/>
        <v/>
      </c>
      <c r="AG537" s="15"/>
      <c r="AH537" s="15"/>
      <c r="AI537" s="15"/>
      <c r="AJ537" s="62" t="str">
        <f>IFERROR(VLOOKUP(AI537,Lookups!$W$3:$X$24,2,FALSE),"")</f>
        <v/>
      </c>
      <c r="AK537" s="15"/>
      <c r="AL537" s="15"/>
      <c r="AM537" s="17"/>
      <c r="AN537" s="17"/>
    </row>
    <row r="538" spans="1:40" x14ac:dyDescent="0.3">
      <c r="A538" s="15"/>
      <c r="B538" s="15"/>
      <c r="C538" s="15"/>
      <c r="D538" s="17"/>
      <c r="E538" s="17"/>
      <c r="F538" s="15"/>
      <c r="G538" s="18" t="str">
        <f>IFERROR(VLOOKUP(F538,Lookups!$D$2:$E$20,2,FALSE),"")</f>
        <v/>
      </c>
      <c r="H538" s="15"/>
      <c r="I538" s="15"/>
      <c r="J538" s="15"/>
      <c r="K538" s="15"/>
      <c r="L538" s="17"/>
      <c r="M538" s="17"/>
      <c r="N538" s="18" t="str">
        <f t="shared" si="16"/>
        <v/>
      </c>
      <c r="O538" s="15"/>
      <c r="P538" s="15"/>
      <c r="Q538" s="17"/>
      <c r="R538" s="15"/>
      <c r="S538" s="15"/>
      <c r="T538" s="15"/>
      <c r="U538" s="15"/>
      <c r="V538" s="15"/>
      <c r="W538" s="15"/>
      <c r="X538" s="18" t="str">
        <f>IFERROR(VLOOKUP(W538,Lookups!$G$2:$H$83,2,FALSE),"")</f>
        <v/>
      </c>
      <c r="Y538" s="15"/>
      <c r="Z538" s="15"/>
      <c r="AA538" s="15"/>
      <c r="AB538" s="15"/>
      <c r="AC538" s="15"/>
      <c r="AD538" s="15"/>
      <c r="AE538" s="15"/>
      <c r="AF538" s="18" t="str">
        <f t="shared" si="17"/>
        <v/>
      </c>
      <c r="AG538" s="15"/>
      <c r="AH538" s="15"/>
      <c r="AI538" s="15"/>
      <c r="AJ538" s="62" t="str">
        <f>IFERROR(VLOOKUP(AI538,Lookups!$W$3:$X$24,2,FALSE),"")</f>
        <v/>
      </c>
      <c r="AK538" s="15"/>
      <c r="AL538" s="15"/>
      <c r="AM538" s="17"/>
      <c r="AN538" s="17"/>
    </row>
    <row r="539" spans="1:40" x14ac:dyDescent="0.3">
      <c r="A539" s="15"/>
      <c r="B539" s="15"/>
      <c r="C539" s="15"/>
      <c r="D539" s="17"/>
      <c r="E539" s="17"/>
      <c r="F539" s="15"/>
      <c r="G539" s="18" t="str">
        <f>IFERROR(VLOOKUP(F539,Lookups!$D$2:$E$20,2,FALSE),"")</f>
        <v/>
      </c>
      <c r="H539" s="15"/>
      <c r="I539" s="15"/>
      <c r="J539" s="15"/>
      <c r="K539" s="15"/>
      <c r="L539" s="17"/>
      <c r="M539" s="17"/>
      <c r="N539" s="18" t="str">
        <f t="shared" si="16"/>
        <v/>
      </c>
      <c r="O539" s="15"/>
      <c r="P539" s="15"/>
      <c r="Q539" s="17"/>
      <c r="R539" s="15"/>
      <c r="S539" s="15"/>
      <c r="T539" s="15"/>
      <c r="U539" s="15"/>
      <c r="V539" s="15"/>
      <c r="W539" s="15"/>
      <c r="X539" s="18" t="str">
        <f>IFERROR(VLOOKUP(W539,Lookups!$G$2:$H$83,2,FALSE),"")</f>
        <v/>
      </c>
      <c r="Y539" s="15"/>
      <c r="Z539" s="15"/>
      <c r="AA539" s="15"/>
      <c r="AB539" s="15"/>
      <c r="AC539" s="15"/>
      <c r="AD539" s="15"/>
      <c r="AE539" s="15"/>
      <c r="AF539" s="18" t="str">
        <f t="shared" si="17"/>
        <v/>
      </c>
      <c r="AG539" s="15"/>
      <c r="AH539" s="15"/>
      <c r="AI539" s="15"/>
      <c r="AJ539" s="62" t="str">
        <f>IFERROR(VLOOKUP(AI539,Lookups!$W$3:$X$24,2,FALSE),"")</f>
        <v/>
      </c>
      <c r="AK539" s="15"/>
      <c r="AL539" s="15"/>
      <c r="AM539" s="17"/>
      <c r="AN539" s="17"/>
    </row>
    <row r="540" spans="1:40" x14ac:dyDescent="0.3">
      <c r="A540" s="15"/>
      <c r="B540" s="15"/>
      <c r="C540" s="15"/>
      <c r="D540" s="17"/>
      <c r="E540" s="17"/>
      <c r="F540" s="15"/>
      <c r="G540" s="18" t="str">
        <f>IFERROR(VLOOKUP(F540,Lookups!$D$2:$E$20,2,FALSE),"")</f>
        <v/>
      </c>
      <c r="H540" s="15"/>
      <c r="I540" s="15"/>
      <c r="J540" s="15"/>
      <c r="K540" s="15"/>
      <c r="L540" s="17"/>
      <c r="M540" s="17"/>
      <c r="N540" s="18" t="str">
        <f t="shared" si="16"/>
        <v/>
      </c>
      <c r="O540" s="15"/>
      <c r="P540" s="15"/>
      <c r="Q540" s="17"/>
      <c r="R540" s="15"/>
      <c r="S540" s="15"/>
      <c r="T540" s="15"/>
      <c r="U540" s="15"/>
      <c r="V540" s="15"/>
      <c r="W540" s="15"/>
      <c r="X540" s="18" t="str">
        <f>IFERROR(VLOOKUP(W540,Lookups!$G$2:$H$83,2,FALSE),"")</f>
        <v/>
      </c>
      <c r="Y540" s="15"/>
      <c r="Z540" s="15"/>
      <c r="AA540" s="15"/>
      <c r="AB540" s="15"/>
      <c r="AC540" s="15"/>
      <c r="AD540" s="15"/>
      <c r="AE540" s="15"/>
      <c r="AF540" s="18" t="str">
        <f t="shared" si="17"/>
        <v/>
      </c>
      <c r="AG540" s="15"/>
      <c r="AH540" s="15"/>
      <c r="AI540" s="15"/>
      <c r="AJ540" s="62" t="str">
        <f>IFERROR(VLOOKUP(AI540,Lookups!$W$3:$X$24,2,FALSE),"")</f>
        <v/>
      </c>
      <c r="AK540" s="15"/>
      <c r="AL540" s="15"/>
      <c r="AM540" s="17"/>
      <c r="AN540" s="17"/>
    </row>
    <row r="541" spans="1:40" x14ac:dyDescent="0.3">
      <c r="A541" s="15"/>
      <c r="B541" s="15"/>
      <c r="C541" s="15"/>
      <c r="D541" s="17"/>
      <c r="E541" s="17"/>
      <c r="F541" s="15"/>
      <c r="G541" s="18" t="str">
        <f>IFERROR(VLOOKUP(F541,Lookups!$D$2:$E$20,2,FALSE),"")</f>
        <v/>
      </c>
      <c r="H541" s="15"/>
      <c r="I541" s="15"/>
      <c r="J541" s="15"/>
      <c r="K541" s="15"/>
      <c r="L541" s="17"/>
      <c r="M541" s="17"/>
      <c r="N541" s="18" t="str">
        <f t="shared" si="16"/>
        <v/>
      </c>
      <c r="O541" s="15"/>
      <c r="P541" s="15"/>
      <c r="Q541" s="17"/>
      <c r="R541" s="15"/>
      <c r="S541" s="15"/>
      <c r="T541" s="15"/>
      <c r="U541" s="15"/>
      <c r="V541" s="15"/>
      <c r="W541" s="15"/>
      <c r="X541" s="18" t="str">
        <f>IFERROR(VLOOKUP(W541,Lookups!$G$2:$H$83,2,FALSE),"")</f>
        <v/>
      </c>
      <c r="Y541" s="15"/>
      <c r="Z541" s="15"/>
      <c r="AA541" s="15"/>
      <c r="AB541" s="15"/>
      <c r="AC541" s="15"/>
      <c r="AD541" s="15"/>
      <c r="AE541" s="15"/>
      <c r="AF541" s="18" t="str">
        <f t="shared" si="17"/>
        <v/>
      </c>
      <c r="AG541" s="15"/>
      <c r="AH541" s="15"/>
      <c r="AI541" s="15"/>
      <c r="AJ541" s="62" t="str">
        <f>IFERROR(VLOOKUP(AI541,Lookups!$W$3:$X$24,2,FALSE),"")</f>
        <v/>
      </c>
      <c r="AK541" s="15"/>
      <c r="AL541" s="15"/>
      <c r="AM541" s="17"/>
      <c r="AN541" s="17"/>
    </row>
    <row r="542" spans="1:40" x14ac:dyDescent="0.3">
      <c r="A542" s="15"/>
      <c r="B542" s="15"/>
      <c r="C542" s="15"/>
      <c r="D542" s="17"/>
      <c r="E542" s="17"/>
      <c r="F542" s="15"/>
      <c r="G542" s="18" t="str">
        <f>IFERROR(VLOOKUP(F542,Lookups!$D$2:$E$20,2,FALSE),"")</f>
        <v/>
      </c>
      <c r="H542" s="15"/>
      <c r="I542" s="15"/>
      <c r="J542" s="15"/>
      <c r="K542" s="15"/>
      <c r="L542" s="17"/>
      <c r="M542" s="17"/>
      <c r="N542" s="18" t="str">
        <f t="shared" si="16"/>
        <v/>
      </c>
      <c r="O542" s="15"/>
      <c r="P542" s="15"/>
      <c r="Q542" s="17"/>
      <c r="R542" s="15"/>
      <c r="S542" s="15"/>
      <c r="T542" s="15"/>
      <c r="U542" s="15"/>
      <c r="V542" s="15"/>
      <c r="W542" s="15"/>
      <c r="X542" s="18" t="str">
        <f>IFERROR(VLOOKUP(W542,Lookups!$G$2:$H$83,2,FALSE),"")</f>
        <v/>
      </c>
      <c r="Y542" s="15"/>
      <c r="Z542" s="15"/>
      <c r="AA542" s="15"/>
      <c r="AB542" s="15"/>
      <c r="AC542" s="15"/>
      <c r="AD542" s="15"/>
      <c r="AE542" s="15"/>
      <c r="AF542" s="18" t="str">
        <f t="shared" si="17"/>
        <v/>
      </c>
      <c r="AG542" s="15"/>
      <c r="AH542" s="15"/>
      <c r="AI542" s="15"/>
      <c r="AJ542" s="62" t="str">
        <f>IFERROR(VLOOKUP(AI542,Lookups!$W$3:$X$24,2,FALSE),"")</f>
        <v/>
      </c>
      <c r="AK542" s="15"/>
      <c r="AL542" s="15"/>
      <c r="AM542" s="17"/>
      <c r="AN542" s="17"/>
    </row>
    <row r="543" spans="1:40" x14ac:dyDescent="0.3">
      <c r="A543" s="15"/>
      <c r="B543" s="15"/>
      <c r="C543" s="15"/>
      <c r="D543" s="17"/>
      <c r="E543" s="17"/>
      <c r="F543" s="15"/>
      <c r="G543" s="18" t="str">
        <f>IFERROR(VLOOKUP(F543,Lookups!$D$2:$E$20,2,FALSE),"")</f>
        <v/>
      </c>
      <c r="H543" s="15"/>
      <c r="I543" s="15"/>
      <c r="J543" s="15"/>
      <c r="K543" s="15"/>
      <c r="L543" s="17"/>
      <c r="M543" s="17"/>
      <c r="N543" s="18" t="str">
        <f t="shared" si="16"/>
        <v/>
      </c>
      <c r="O543" s="15"/>
      <c r="P543" s="15"/>
      <c r="Q543" s="17"/>
      <c r="R543" s="15"/>
      <c r="S543" s="15"/>
      <c r="T543" s="15"/>
      <c r="U543" s="15"/>
      <c r="V543" s="15"/>
      <c r="W543" s="15"/>
      <c r="X543" s="18" t="str">
        <f>IFERROR(VLOOKUP(W543,Lookups!$G$2:$H$83,2,FALSE),"")</f>
        <v/>
      </c>
      <c r="Y543" s="15"/>
      <c r="Z543" s="15"/>
      <c r="AA543" s="15"/>
      <c r="AB543" s="15"/>
      <c r="AC543" s="15"/>
      <c r="AD543" s="15"/>
      <c r="AE543" s="15"/>
      <c r="AF543" s="18" t="str">
        <f t="shared" si="17"/>
        <v/>
      </c>
      <c r="AG543" s="15"/>
      <c r="AH543" s="15"/>
      <c r="AI543" s="15"/>
      <c r="AJ543" s="62" t="str">
        <f>IFERROR(VLOOKUP(AI543,Lookups!$W$3:$X$24,2,FALSE),"")</f>
        <v/>
      </c>
      <c r="AK543" s="15"/>
      <c r="AL543" s="15"/>
      <c r="AM543" s="17"/>
      <c r="AN543" s="17"/>
    </row>
    <row r="544" spans="1:40" x14ac:dyDescent="0.3">
      <c r="A544" s="15"/>
      <c r="B544" s="15"/>
      <c r="C544" s="15"/>
      <c r="D544" s="17"/>
      <c r="E544" s="17"/>
      <c r="F544" s="15"/>
      <c r="G544" s="18" t="str">
        <f>IFERROR(VLOOKUP(F544,Lookups!$D$2:$E$20,2,FALSE),"")</f>
        <v/>
      </c>
      <c r="H544" s="15"/>
      <c r="I544" s="15"/>
      <c r="J544" s="15"/>
      <c r="K544" s="15"/>
      <c r="L544" s="17"/>
      <c r="M544" s="17"/>
      <c r="N544" s="18" t="str">
        <f t="shared" si="16"/>
        <v/>
      </c>
      <c r="O544" s="15"/>
      <c r="P544" s="15"/>
      <c r="Q544" s="17"/>
      <c r="R544" s="15"/>
      <c r="S544" s="15"/>
      <c r="T544" s="15"/>
      <c r="U544" s="15"/>
      <c r="V544" s="15"/>
      <c r="W544" s="15"/>
      <c r="X544" s="18" t="str">
        <f>IFERROR(VLOOKUP(W544,Lookups!$G$2:$H$83,2,FALSE),"")</f>
        <v/>
      </c>
      <c r="Y544" s="15"/>
      <c r="Z544" s="15"/>
      <c r="AA544" s="15"/>
      <c r="AB544" s="15"/>
      <c r="AC544" s="15"/>
      <c r="AD544" s="15"/>
      <c r="AE544" s="15"/>
      <c r="AF544" s="18" t="str">
        <f t="shared" si="17"/>
        <v/>
      </c>
      <c r="AG544" s="15"/>
      <c r="AH544" s="15"/>
      <c r="AI544" s="15"/>
      <c r="AJ544" s="62" t="str">
        <f>IFERROR(VLOOKUP(AI544,Lookups!$W$3:$X$24,2,FALSE),"")</f>
        <v/>
      </c>
      <c r="AK544" s="15"/>
      <c r="AL544" s="15"/>
      <c r="AM544" s="17"/>
      <c r="AN544" s="17"/>
    </row>
    <row r="545" spans="1:40" x14ac:dyDescent="0.3">
      <c r="A545" s="15"/>
      <c r="B545" s="15"/>
      <c r="C545" s="15"/>
      <c r="D545" s="17"/>
      <c r="E545" s="17"/>
      <c r="F545" s="15"/>
      <c r="G545" s="18" t="str">
        <f>IFERROR(VLOOKUP(F545,Lookups!$D$2:$E$20,2,FALSE),"")</f>
        <v/>
      </c>
      <c r="H545" s="15"/>
      <c r="I545" s="15"/>
      <c r="J545" s="15"/>
      <c r="K545" s="15"/>
      <c r="L545" s="17"/>
      <c r="M545" s="17"/>
      <c r="N545" s="18" t="str">
        <f t="shared" si="16"/>
        <v/>
      </c>
      <c r="O545" s="15"/>
      <c r="P545" s="15"/>
      <c r="Q545" s="17"/>
      <c r="R545" s="15"/>
      <c r="S545" s="15"/>
      <c r="T545" s="15"/>
      <c r="U545" s="15"/>
      <c r="V545" s="15"/>
      <c r="W545" s="15"/>
      <c r="X545" s="18" t="str">
        <f>IFERROR(VLOOKUP(W545,Lookups!$G$2:$H$83,2,FALSE),"")</f>
        <v/>
      </c>
      <c r="Y545" s="15"/>
      <c r="Z545" s="15"/>
      <c r="AA545" s="15"/>
      <c r="AB545" s="15"/>
      <c r="AC545" s="15"/>
      <c r="AD545" s="15"/>
      <c r="AE545" s="15"/>
      <c r="AF545" s="18" t="str">
        <f t="shared" si="17"/>
        <v/>
      </c>
      <c r="AG545" s="15"/>
      <c r="AH545" s="15"/>
      <c r="AI545" s="15"/>
      <c r="AJ545" s="62" t="str">
        <f>IFERROR(VLOOKUP(AI545,Lookups!$W$3:$X$24,2,FALSE),"")</f>
        <v/>
      </c>
      <c r="AK545" s="15"/>
      <c r="AL545" s="15"/>
      <c r="AM545" s="17"/>
      <c r="AN545" s="17"/>
    </row>
    <row r="546" spans="1:40" x14ac:dyDescent="0.3">
      <c r="A546" s="15"/>
      <c r="B546" s="15"/>
      <c r="C546" s="15"/>
      <c r="D546" s="17"/>
      <c r="E546" s="17"/>
      <c r="F546" s="15"/>
      <c r="G546" s="18" t="str">
        <f>IFERROR(VLOOKUP(F546,Lookups!$D$2:$E$20,2,FALSE),"")</f>
        <v/>
      </c>
      <c r="H546" s="15"/>
      <c r="I546" s="15"/>
      <c r="J546" s="15"/>
      <c r="K546" s="15"/>
      <c r="L546" s="17"/>
      <c r="M546" s="17"/>
      <c r="N546" s="18" t="str">
        <f t="shared" si="16"/>
        <v/>
      </c>
      <c r="O546" s="15"/>
      <c r="P546" s="15"/>
      <c r="Q546" s="17"/>
      <c r="R546" s="15"/>
      <c r="S546" s="15"/>
      <c r="T546" s="15"/>
      <c r="U546" s="15"/>
      <c r="V546" s="15"/>
      <c r="W546" s="15"/>
      <c r="X546" s="18" t="str">
        <f>IFERROR(VLOOKUP(W546,Lookups!$G$2:$H$83,2,FALSE),"")</f>
        <v/>
      </c>
      <c r="Y546" s="15"/>
      <c r="Z546" s="15"/>
      <c r="AA546" s="15"/>
      <c r="AB546" s="15"/>
      <c r="AC546" s="15"/>
      <c r="AD546" s="15"/>
      <c r="AE546" s="15"/>
      <c r="AF546" s="18" t="str">
        <f t="shared" si="17"/>
        <v/>
      </c>
      <c r="AG546" s="15"/>
      <c r="AH546" s="15"/>
      <c r="AI546" s="15"/>
      <c r="AJ546" s="62" t="str">
        <f>IFERROR(VLOOKUP(AI546,Lookups!$W$3:$X$24,2,FALSE),"")</f>
        <v/>
      </c>
      <c r="AK546" s="15"/>
      <c r="AL546" s="15"/>
      <c r="AM546" s="17"/>
      <c r="AN546" s="17"/>
    </row>
    <row r="547" spans="1:40" x14ac:dyDescent="0.3">
      <c r="A547" s="15"/>
      <c r="B547" s="15"/>
      <c r="C547" s="15"/>
      <c r="D547" s="17"/>
      <c r="E547" s="17"/>
      <c r="F547" s="15"/>
      <c r="G547" s="18" t="str">
        <f>IFERROR(VLOOKUP(F547,Lookups!$D$2:$E$20,2,FALSE),"")</f>
        <v/>
      </c>
      <c r="H547" s="15"/>
      <c r="I547" s="15"/>
      <c r="J547" s="15"/>
      <c r="K547" s="15"/>
      <c r="L547" s="17"/>
      <c r="M547" s="17"/>
      <c r="N547" s="18" t="str">
        <f t="shared" si="16"/>
        <v/>
      </c>
      <c r="O547" s="15"/>
      <c r="P547" s="15"/>
      <c r="Q547" s="17"/>
      <c r="R547" s="15"/>
      <c r="S547" s="15"/>
      <c r="T547" s="15"/>
      <c r="U547" s="15"/>
      <c r="V547" s="15"/>
      <c r="W547" s="15"/>
      <c r="X547" s="18" t="str">
        <f>IFERROR(VLOOKUP(W547,Lookups!$G$2:$H$83,2,FALSE),"")</f>
        <v/>
      </c>
      <c r="Y547" s="15"/>
      <c r="Z547" s="15"/>
      <c r="AA547" s="15"/>
      <c r="AB547" s="15"/>
      <c r="AC547" s="15"/>
      <c r="AD547" s="15"/>
      <c r="AE547" s="15"/>
      <c r="AF547" s="18" t="str">
        <f t="shared" si="17"/>
        <v/>
      </c>
      <c r="AG547" s="15"/>
      <c r="AH547" s="15"/>
      <c r="AI547" s="15"/>
      <c r="AJ547" s="62" t="str">
        <f>IFERROR(VLOOKUP(AI547,Lookups!$W$3:$X$24,2,FALSE),"")</f>
        <v/>
      </c>
      <c r="AK547" s="15"/>
      <c r="AL547" s="15"/>
      <c r="AM547" s="17"/>
      <c r="AN547" s="17"/>
    </row>
    <row r="548" spans="1:40" x14ac:dyDescent="0.3">
      <c r="A548" s="15"/>
      <c r="B548" s="15"/>
      <c r="C548" s="15"/>
      <c r="D548" s="17"/>
      <c r="E548" s="17"/>
      <c r="F548" s="15"/>
      <c r="G548" s="18" t="str">
        <f>IFERROR(VLOOKUP(F548,Lookups!$D$2:$E$20,2,FALSE),"")</f>
        <v/>
      </c>
      <c r="H548" s="15"/>
      <c r="I548" s="15"/>
      <c r="J548" s="15"/>
      <c r="K548" s="15"/>
      <c r="L548" s="17"/>
      <c r="M548" s="17"/>
      <c r="N548" s="18" t="str">
        <f t="shared" si="16"/>
        <v/>
      </c>
      <c r="O548" s="15"/>
      <c r="P548" s="15"/>
      <c r="Q548" s="17"/>
      <c r="R548" s="15"/>
      <c r="S548" s="15"/>
      <c r="T548" s="15"/>
      <c r="U548" s="15"/>
      <c r="V548" s="15"/>
      <c r="W548" s="15"/>
      <c r="X548" s="18" t="str">
        <f>IFERROR(VLOOKUP(W548,Lookups!$G$2:$H$83,2,FALSE),"")</f>
        <v/>
      </c>
      <c r="Y548" s="15"/>
      <c r="Z548" s="15"/>
      <c r="AA548" s="15"/>
      <c r="AB548" s="15"/>
      <c r="AC548" s="15"/>
      <c r="AD548" s="15"/>
      <c r="AE548" s="15"/>
      <c r="AF548" s="18" t="str">
        <f t="shared" si="17"/>
        <v/>
      </c>
      <c r="AG548" s="15"/>
      <c r="AH548" s="15"/>
      <c r="AI548" s="15"/>
      <c r="AJ548" s="62" t="str">
        <f>IFERROR(VLOOKUP(AI548,Lookups!$W$3:$X$24,2,FALSE),"")</f>
        <v/>
      </c>
      <c r="AK548" s="15"/>
      <c r="AL548" s="15"/>
      <c r="AM548" s="17"/>
      <c r="AN548" s="17"/>
    </row>
    <row r="549" spans="1:40" x14ac:dyDescent="0.3">
      <c r="A549" s="15"/>
      <c r="B549" s="15"/>
      <c r="C549" s="15"/>
      <c r="D549" s="17"/>
      <c r="E549" s="17"/>
      <c r="F549" s="15"/>
      <c r="G549" s="18" t="str">
        <f>IFERROR(VLOOKUP(F549,Lookups!$D$2:$E$20,2,FALSE),"")</f>
        <v/>
      </c>
      <c r="H549" s="15"/>
      <c r="I549" s="15"/>
      <c r="J549" s="15"/>
      <c r="K549" s="15"/>
      <c r="L549" s="17"/>
      <c r="M549" s="17"/>
      <c r="N549" s="18" t="str">
        <f t="shared" si="16"/>
        <v/>
      </c>
      <c r="O549" s="15"/>
      <c r="P549" s="15"/>
      <c r="Q549" s="17"/>
      <c r="R549" s="15"/>
      <c r="S549" s="15"/>
      <c r="T549" s="15"/>
      <c r="U549" s="15"/>
      <c r="V549" s="15"/>
      <c r="W549" s="15"/>
      <c r="X549" s="18" t="str">
        <f>IFERROR(VLOOKUP(W549,Lookups!$G$2:$H$83,2,FALSE),"")</f>
        <v/>
      </c>
      <c r="Y549" s="15"/>
      <c r="Z549" s="15"/>
      <c r="AA549" s="15"/>
      <c r="AB549" s="15"/>
      <c r="AC549" s="15"/>
      <c r="AD549" s="15"/>
      <c r="AE549" s="15"/>
      <c r="AF549" s="18" t="str">
        <f t="shared" si="17"/>
        <v/>
      </c>
      <c r="AG549" s="15"/>
      <c r="AH549" s="15"/>
      <c r="AI549" s="15"/>
      <c r="AJ549" s="62" t="str">
        <f>IFERROR(VLOOKUP(AI549,Lookups!$W$3:$X$24,2,FALSE),"")</f>
        <v/>
      </c>
      <c r="AK549" s="15"/>
      <c r="AL549" s="15"/>
      <c r="AM549" s="17"/>
      <c r="AN549" s="17"/>
    </row>
    <row r="550" spans="1:40" x14ac:dyDescent="0.3">
      <c r="A550" s="63"/>
      <c r="B550" s="63"/>
      <c r="C550" s="63"/>
      <c r="D550" s="64"/>
      <c r="E550" s="64"/>
      <c r="F550" s="63"/>
      <c r="G550" s="65" t="str">
        <f>IFERROR(VLOOKUP(F550,Lookups!$D$2:$E$20,2,FALSE),"")</f>
        <v/>
      </c>
      <c r="H550" s="63"/>
      <c r="I550" s="63"/>
      <c r="J550" s="63"/>
      <c r="K550" s="63"/>
      <c r="L550" s="64"/>
      <c r="M550" s="64"/>
      <c r="N550" s="65" t="str">
        <f t="shared" si="16"/>
        <v/>
      </c>
      <c r="O550" s="63"/>
      <c r="P550" s="63"/>
      <c r="Q550" s="64"/>
      <c r="R550" s="63"/>
      <c r="S550" s="63"/>
      <c r="T550" s="63"/>
      <c r="U550" s="63"/>
      <c r="V550" s="63"/>
      <c r="W550" s="63"/>
      <c r="X550" s="65" t="str">
        <f>IFERROR(VLOOKUP(W550,Lookups!$G$2:$H$83,2,FALSE),"")</f>
        <v/>
      </c>
      <c r="Y550" s="63"/>
      <c r="Z550" s="63"/>
      <c r="AA550" s="63"/>
      <c r="AB550" s="63"/>
      <c r="AC550" s="63"/>
      <c r="AD550" s="63"/>
      <c r="AE550" s="63"/>
      <c r="AF550" s="65" t="str">
        <f t="shared" si="17"/>
        <v/>
      </c>
      <c r="AG550" s="63"/>
      <c r="AH550" s="63"/>
      <c r="AI550" s="63"/>
      <c r="AJ550" s="66" t="str">
        <f>IFERROR(VLOOKUP(AI550,Lookups!$W$3:$X$24,2,FALSE),"")</f>
        <v/>
      </c>
      <c r="AK550" s="63"/>
      <c r="AL550" s="63"/>
      <c r="AM550" s="64"/>
      <c r="AN550" s="64"/>
    </row>
  </sheetData>
  <sheetProtection formatCells="0" formatColumns="0" formatRows="0" insertRows="0" deleteRows="0" sort="0" pivotTables="0"/>
  <mergeCells count="6">
    <mergeCell ref="AK1:AN1"/>
    <mergeCell ref="A1:D1"/>
    <mergeCell ref="I1:O1"/>
    <mergeCell ref="P1:V1"/>
    <mergeCell ref="W1:AH1"/>
    <mergeCell ref="E1:H1"/>
  </mergeCells>
  <dataValidations count="10">
    <dataValidation type="list" allowBlank="1" showInputMessage="1" showErrorMessage="1" sqref="K3:K550" xr:uid="{00000000-0002-0000-0900-000000000000}">
      <formula1>INDIRECT("Device_Type[Device_Type]")</formula1>
    </dataValidation>
    <dataValidation type="list" allowBlank="1" showInputMessage="1" showErrorMessage="1" sqref="H3:H550 P3:P550 U3:U550 AG3:AH550 AK3:AK550" xr:uid="{00000000-0002-0000-0900-000001000000}">
      <formula1>"Yes, No"</formula1>
    </dataValidation>
    <dataValidation type="list" allowBlank="1" showInputMessage="1" showErrorMessage="1" sqref="W3:W550" xr:uid="{00000000-0002-0000-0900-000002000000}">
      <formula1>INDIRECT("ABX_Name_Class[ABX Name]")</formula1>
    </dataValidation>
    <dataValidation type="list" allowBlank="1" showInputMessage="1" showErrorMessage="1" sqref="F3:F550" xr:uid="{00000000-0002-0000-0900-000003000000}">
      <formula1>INDIRECT("Infection_type[infection type]")</formula1>
    </dataValidation>
    <dataValidation type="list" allowBlank="1" showInputMessage="1" showErrorMessage="1" sqref="Z3:Z550" xr:uid="{00000000-0002-0000-0900-000004000000}">
      <formula1>INDIRECT("ABX_Route[ABX Route]")</formula1>
    </dataValidation>
    <dataValidation type="list" allowBlank="1" showInputMessage="1" showErrorMessage="1" sqref="AC3:AC550" xr:uid="{00000000-0002-0000-0900-000005000000}">
      <formula1>INDIRECT("ABX_Origination[ABX Origination]")</formula1>
    </dataValidation>
    <dataValidation type="list" allowBlank="1" showInputMessage="1" showErrorMessage="1" sqref="S3:S550" xr:uid="{00000000-0002-0000-0900-000006000000}">
      <formula1>INDIRECT("Specimen_Source[Specimen Source]")</formula1>
    </dataValidation>
    <dataValidation type="list" allowBlank="1" showInputMessage="1" showErrorMessage="1" promptTitle="Existing Infection" prompt="If infection is an existing infection from previous month(s), leave columns F and G blank." sqref="E3:E550" xr:uid="{00000000-0002-0000-0900-000007000000}">
      <formula1>"Yes, No"</formula1>
    </dataValidation>
    <dataValidation type="list" allowBlank="1" showInputMessage="1" showErrorMessage="1" sqref="AL3:AL550" xr:uid="{00000000-0002-0000-0900-000008000000}">
      <formula1>INDIRECT("Precautions[Transmission-based Precautions]")</formula1>
    </dataValidation>
    <dataValidation type="list" allowBlank="1" showInputMessage="1" showErrorMessage="1" sqref="AI3:AI550" xr:uid="{00000000-0002-0000-0900-000009000000}">
      <formula1>INDIRECT("Antimicrobials[Antimicrobial Drug]")</formula1>
    </dataValidation>
  </dataValidations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N550"/>
  <sheetViews>
    <sheetView showGridLines="0" zoomScale="80" zoomScaleNormal="80" workbookViewId="0">
      <pane ySplit="2" topLeftCell="A3" activePane="bottomLeft" state="frozen"/>
      <selection pane="bottomLeft" activeCell="A3" sqref="A3"/>
    </sheetView>
  </sheetViews>
  <sheetFormatPr defaultColWidth="9.109375" defaultRowHeight="14.4" x14ac:dyDescent="0.3"/>
  <cols>
    <col min="1" max="1" width="13.33203125" style="16" customWidth="1"/>
    <col min="2" max="3" width="11" style="16" customWidth="1"/>
    <col min="4" max="4" width="14.33203125" style="16" bestFit="1" customWidth="1"/>
    <col min="5" max="5" width="17.33203125" style="16" customWidth="1"/>
    <col min="6" max="6" width="27.6640625" style="16" customWidth="1"/>
    <col min="7" max="7" width="20.88671875" style="16" bestFit="1" customWidth="1"/>
    <col min="8" max="8" width="12" style="16" customWidth="1"/>
    <col min="9" max="9" width="30.88671875" style="16" customWidth="1"/>
    <col min="10" max="10" width="13.88671875" style="16" customWidth="1"/>
    <col min="11" max="11" width="11.88671875" style="16" customWidth="1"/>
    <col min="12" max="13" width="12" style="16" customWidth="1"/>
    <col min="14" max="14" width="15.109375" style="16" bestFit="1" customWidth="1"/>
    <col min="15" max="15" width="13.5546875" style="16" customWidth="1"/>
    <col min="16" max="17" width="12" style="16" customWidth="1"/>
    <col min="18" max="18" width="15" style="16" customWidth="1"/>
    <col min="19" max="19" width="12" style="16" customWidth="1"/>
    <col min="20" max="20" width="27.6640625" style="16" customWidth="1"/>
    <col min="21" max="22" width="12" style="16" customWidth="1"/>
    <col min="23" max="23" width="18.109375" style="16" customWidth="1"/>
    <col min="24" max="24" width="20.33203125" style="16" customWidth="1"/>
    <col min="25" max="28" width="12" style="16" customWidth="1"/>
    <col min="29" max="29" width="25.109375" style="16" bestFit="1" customWidth="1"/>
    <col min="30" max="30" width="13.109375" style="16" bestFit="1" customWidth="1"/>
    <col min="31" max="31" width="12" style="16" customWidth="1"/>
    <col min="32" max="32" width="14.88671875" style="16" customWidth="1"/>
    <col min="33" max="33" width="12" style="16" customWidth="1"/>
    <col min="34" max="34" width="13.5546875" style="16" customWidth="1"/>
    <col min="35" max="35" width="14.5546875" style="16" customWidth="1"/>
    <col min="36" max="36" width="17.88671875" style="16" customWidth="1"/>
    <col min="37" max="37" width="16.109375" style="16" customWidth="1"/>
    <col min="38" max="38" width="12" style="16" customWidth="1"/>
    <col min="39" max="39" width="12" style="68" customWidth="1"/>
    <col min="40" max="40" width="11.6640625" style="60" bestFit="1" customWidth="1"/>
    <col min="41" max="16384" width="9.109375" style="60"/>
  </cols>
  <sheetData>
    <row r="1" spans="1:40" s="58" customFormat="1" x14ac:dyDescent="0.3">
      <c r="A1" s="96" t="s">
        <v>18</v>
      </c>
      <c r="B1" s="97"/>
      <c r="C1" s="97"/>
      <c r="D1" s="98"/>
      <c r="E1" s="94" t="s">
        <v>19</v>
      </c>
      <c r="F1" s="95"/>
      <c r="G1" s="95"/>
      <c r="H1" s="95"/>
      <c r="I1" s="96" t="s">
        <v>20</v>
      </c>
      <c r="J1" s="97"/>
      <c r="K1" s="97"/>
      <c r="L1" s="97"/>
      <c r="M1" s="97"/>
      <c r="N1" s="97"/>
      <c r="O1" s="98"/>
      <c r="P1" s="94" t="s">
        <v>21</v>
      </c>
      <c r="Q1" s="95"/>
      <c r="R1" s="95"/>
      <c r="S1" s="95"/>
      <c r="T1" s="95"/>
      <c r="U1" s="95"/>
      <c r="V1" s="99"/>
      <c r="W1" s="96" t="s">
        <v>168</v>
      </c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8"/>
      <c r="AI1" s="22"/>
      <c r="AJ1" s="22"/>
      <c r="AK1" s="90" t="s">
        <v>22</v>
      </c>
      <c r="AL1" s="91"/>
      <c r="AM1" s="91"/>
      <c r="AN1" s="91"/>
    </row>
    <row r="2" spans="1:40" s="59" customFormat="1" ht="120" customHeight="1" x14ac:dyDescent="0.3">
      <c r="A2" s="13" t="s">
        <v>0</v>
      </c>
      <c r="B2" s="13" t="s">
        <v>1</v>
      </c>
      <c r="C2" s="13" t="s">
        <v>2</v>
      </c>
      <c r="D2" s="13" t="s">
        <v>3</v>
      </c>
      <c r="E2" s="13" t="s">
        <v>274</v>
      </c>
      <c r="F2" s="13" t="s">
        <v>4</v>
      </c>
      <c r="G2" s="13" t="s">
        <v>5</v>
      </c>
      <c r="H2" s="13" t="s">
        <v>275</v>
      </c>
      <c r="I2" s="13" t="s">
        <v>47</v>
      </c>
      <c r="J2" s="13" t="s">
        <v>6</v>
      </c>
      <c r="K2" s="13" t="s">
        <v>7</v>
      </c>
      <c r="L2" s="13" t="s">
        <v>8</v>
      </c>
      <c r="M2" s="13" t="s">
        <v>9</v>
      </c>
      <c r="N2" s="13" t="s">
        <v>10</v>
      </c>
      <c r="O2" s="13" t="s">
        <v>11</v>
      </c>
      <c r="P2" s="13" t="s">
        <v>276</v>
      </c>
      <c r="Q2" s="13" t="s">
        <v>217</v>
      </c>
      <c r="R2" s="13" t="s">
        <v>12</v>
      </c>
      <c r="S2" s="13" t="s">
        <v>13</v>
      </c>
      <c r="T2" s="13" t="s">
        <v>14</v>
      </c>
      <c r="U2" s="13" t="s">
        <v>277</v>
      </c>
      <c r="V2" s="13" t="s">
        <v>15</v>
      </c>
      <c r="W2" s="13" t="s">
        <v>220</v>
      </c>
      <c r="X2" s="13" t="s">
        <v>159</v>
      </c>
      <c r="Y2" s="13" t="s">
        <v>44</v>
      </c>
      <c r="Z2" s="13" t="s">
        <v>45</v>
      </c>
      <c r="AA2" s="13" t="s">
        <v>46</v>
      </c>
      <c r="AB2" s="13" t="s">
        <v>16</v>
      </c>
      <c r="AC2" s="13" t="s">
        <v>231</v>
      </c>
      <c r="AD2" s="13" t="s">
        <v>232</v>
      </c>
      <c r="AE2" s="13" t="s">
        <v>233</v>
      </c>
      <c r="AF2" s="13" t="s">
        <v>169</v>
      </c>
      <c r="AG2" s="13" t="s">
        <v>278</v>
      </c>
      <c r="AH2" s="13" t="s">
        <v>279</v>
      </c>
      <c r="AI2" s="13" t="s">
        <v>222</v>
      </c>
      <c r="AJ2" s="13" t="s">
        <v>223</v>
      </c>
      <c r="AK2" s="13" t="s">
        <v>280</v>
      </c>
      <c r="AL2" s="13" t="s">
        <v>17</v>
      </c>
      <c r="AM2" s="13" t="s">
        <v>235</v>
      </c>
      <c r="AN2" s="83" t="s">
        <v>282</v>
      </c>
    </row>
    <row r="3" spans="1:40" x14ac:dyDescent="0.3">
      <c r="A3" s="15"/>
      <c r="B3" s="15"/>
      <c r="C3" s="15"/>
      <c r="D3" s="17"/>
      <c r="E3" s="17"/>
      <c r="F3" s="15"/>
      <c r="G3" s="18" t="str">
        <f>IFERROR(VLOOKUP(F3,Lookups!$D$2:$E$20,2,FALSE),"")</f>
        <v/>
      </c>
      <c r="H3" s="15"/>
      <c r="I3" s="15"/>
      <c r="J3" s="17"/>
      <c r="K3" s="15"/>
      <c r="L3" s="17"/>
      <c r="M3" s="17"/>
      <c r="N3" s="18" t="str">
        <f t="shared" ref="N3:N50" si="0">IF(OR(ISBLANK(L3),ISBLANK(M3)),"",(M3-L3)+1)</f>
        <v/>
      </c>
      <c r="O3" s="15"/>
      <c r="P3" s="15"/>
      <c r="Q3" s="17"/>
      <c r="R3" s="15"/>
      <c r="S3" s="15"/>
      <c r="T3" s="15"/>
      <c r="U3" s="15"/>
      <c r="V3" s="15"/>
      <c r="W3" s="15"/>
      <c r="X3" s="18" t="str">
        <f>IFERROR(VLOOKUP(W3,Lookups!$G$2:$H$83,2,FALSE),"")</f>
        <v/>
      </c>
      <c r="Y3" s="15"/>
      <c r="Z3" s="15"/>
      <c r="AA3" s="15"/>
      <c r="AB3" s="15"/>
      <c r="AC3" s="15"/>
      <c r="AD3" s="17"/>
      <c r="AE3" s="17"/>
      <c r="AF3" s="18" t="str">
        <f t="shared" ref="AF3:AF50" si="1">IF(OR(ISBLANK(AD3),ISBLANK(AE3)),"",(AE3-AD3)+1)</f>
        <v/>
      </c>
      <c r="AG3" s="15"/>
      <c r="AH3" s="15"/>
      <c r="AI3" s="15"/>
      <c r="AJ3" s="18" t="str">
        <f>IFERROR(VLOOKUP(AI3,Lookups!$W$3:$X$24,2,FALSE),"")</f>
        <v/>
      </c>
      <c r="AK3" s="15"/>
      <c r="AL3" s="15"/>
      <c r="AM3" s="17"/>
      <c r="AN3" s="70"/>
    </row>
    <row r="4" spans="1:40" x14ac:dyDescent="0.3">
      <c r="A4" s="15"/>
      <c r="B4" s="15"/>
      <c r="C4" s="15"/>
      <c r="D4" s="17"/>
      <c r="E4" s="17"/>
      <c r="F4" s="15"/>
      <c r="G4" s="18" t="str">
        <f>IFERROR(VLOOKUP(F4,Lookups!$D$2:$E$20,2,FALSE),"")</f>
        <v/>
      </c>
      <c r="H4" s="15"/>
      <c r="I4" s="15"/>
      <c r="J4" s="17"/>
      <c r="K4" s="15"/>
      <c r="L4" s="17"/>
      <c r="M4" s="17"/>
      <c r="N4" s="18" t="str">
        <f t="shared" si="0"/>
        <v/>
      </c>
      <c r="O4" s="15"/>
      <c r="P4" s="15"/>
      <c r="Q4" s="17"/>
      <c r="R4" s="15"/>
      <c r="S4" s="15"/>
      <c r="T4" s="15"/>
      <c r="U4" s="15"/>
      <c r="V4" s="15"/>
      <c r="W4" s="15"/>
      <c r="X4" s="18" t="str">
        <f>IFERROR(VLOOKUP(W4,Lookups!$G$2:$H$83,2,FALSE),"")</f>
        <v/>
      </c>
      <c r="Y4" s="15"/>
      <c r="Z4" s="15"/>
      <c r="AA4" s="15"/>
      <c r="AB4" s="15"/>
      <c r="AC4" s="15"/>
      <c r="AD4" s="17"/>
      <c r="AE4" s="17"/>
      <c r="AF4" s="18" t="str">
        <f t="shared" si="1"/>
        <v/>
      </c>
      <c r="AG4" s="15"/>
      <c r="AH4" s="15"/>
      <c r="AI4" s="15"/>
      <c r="AJ4" s="18" t="str">
        <f>IFERROR(VLOOKUP(AI4,Lookups!$W$3:$X$24,2,FALSE),"")</f>
        <v/>
      </c>
      <c r="AK4" s="15"/>
      <c r="AL4" s="15"/>
      <c r="AM4" s="17"/>
      <c r="AN4" s="17"/>
    </row>
    <row r="5" spans="1:40" x14ac:dyDescent="0.3">
      <c r="A5" s="15"/>
      <c r="B5" s="15"/>
      <c r="C5" s="15"/>
      <c r="D5" s="17"/>
      <c r="E5" s="17"/>
      <c r="F5" s="15"/>
      <c r="G5" s="18" t="str">
        <f>IFERROR(VLOOKUP(F5,Lookups!$D$2:$E$20,2,FALSE),"")</f>
        <v/>
      </c>
      <c r="H5" s="15"/>
      <c r="I5" s="15"/>
      <c r="J5" s="17"/>
      <c r="K5" s="15"/>
      <c r="L5" s="17"/>
      <c r="M5" s="17"/>
      <c r="N5" s="18" t="str">
        <f t="shared" si="0"/>
        <v/>
      </c>
      <c r="O5" s="15"/>
      <c r="P5" s="15"/>
      <c r="Q5" s="17"/>
      <c r="R5" s="15"/>
      <c r="S5" s="15"/>
      <c r="T5" s="15"/>
      <c r="U5" s="15"/>
      <c r="V5" s="15"/>
      <c r="W5" s="15"/>
      <c r="X5" s="18" t="str">
        <f>IFERROR(VLOOKUP(W5,Lookups!$G$2:$H$83,2,FALSE),"")</f>
        <v/>
      </c>
      <c r="Y5" s="15"/>
      <c r="Z5" s="15"/>
      <c r="AA5" s="15"/>
      <c r="AB5" s="15"/>
      <c r="AC5" s="15"/>
      <c r="AD5" s="17"/>
      <c r="AE5" s="17"/>
      <c r="AF5" s="18" t="str">
        <f t="shared" si="1"/>
        <v/>
      </c>
      <c r="AG5" s="15"/>
      <c r="AH5" s="15"/>
      <c r="AI5" s="15"/>
      <c r="AJ5" s="18" t="str">
        <f>IFERROR(VLOOKUP(AI5,Lookups!$W$3:$X$24,2,FALSE),"")</f>
        <v/>
      </c>
      <c r="AK5" s="15"/>
      <c r="AL5" s="15"/>
      <c r="AM5" s="17"/>
      <c r="AN5" s="17"/>
    </row>
    <row r="6" spans="1:40" x14ac:dyDescent="0.3">
      <c r="A6" s="15"/>
      <c r="B6" s="15"/>
      <c r="C6" s="15"/>
      <c r="D6" s="17"/>
      <c r="E6" s="17"/>
      <c r="F6" s="15"/>
      <c r="G6" s="18" t="str">
        <f>IFERROR(VLOOKUP(F6,Lookups!$D$2:$E$20,2,FALSE),"")</f>
        <v/>
      </c>
      <c r="H6" s="15"/>
      <c r="I6" s="15"/>
      <c r="J6" s="17"/>
      <c r="K6" s="15"/>
      <c r="L6" s="17"/>
      <c r="M6" s="17"/>
      <c r="N6" s="18" t="str">
        <f t="shared" si="0"/>
        <v/>
      </c>
      <c r="O6" s="15"/>
      <c r="P6" s="15"/>
      <c r="Q6" s="17"/>
      <c r="R6" s="15"/>
      <c r="S6" s="15"/>
      <c r="T6" s="15"/>
      <c r="U6" s="15"/>
      <c r="V6" s="15"/>
      <c r="W6" s="15"/>
      <c r="X6" s="18" t="str">
        <f>IFERROR(VLOOKUP(W6,Lookups!$G$2:$H$83,2,FALSE),"")</f>
        <v/>
      </c>
      <c r="Y6" s="15"/>
      <c r="Z6" s="15"/>
      <c r="AA6" s="15"/>
      <c r="AB6" s="15"/>
      <c r="AC6" s="15"/>
      <c r="AD6" s="17"/>
      <c r="AE6" s="17"/>
      <c r="AF6" s="18" t="str">
        <f t="shared" si="1"/>
        <v/>
      </c>
      <c r="AG6" s="15"/>
      <c r="AH6" s="15"/>
      <c r="AI6" s="15"/>
      <c r="AJ6" s="18" t="str">
        <f>IFERROR(VLOOKUP(AI6,Lookups!$W$3:$X$24,2,FALSE),"")</f>
        <v/>
      </c>
      <c r="AK6" s="15"/>
      <c r="AL6" s="15"/>
      <c r="AM6" s="17"/>
      <c r="AN6" s="17"/>
    </row>
    <row r="7" spans="1:40" x14ac:dyDescent="0.3">
      <c r="A7" s="15"/>
      <c r="B7" s="15"/>
      <c r="C7" s="15"/>
      <c r="D7" s="17"/>
      <c r="E7" s="17"/>
      <c r="F7" s="15"/>
      <c r="G7" s="18" t="str">
        <f>IFERROR(VLOOKUP(F7,Lookups!$D$2:$E$20,2,FALSE),"")</f>
        <v/>
      </c>
      <c r="H7" s="15"/>
      <c r="I7" s="15"/>
      <c r="J7" s="17"/>
      <c r="K7" s="15"/>
      <c r="L7" s="17"/>
      <c r="M7" s="17"/>
      <c r="N7" s="18" t="str">
        <f t="shared" si="0"/>
        <v/>
      </c>
      <c r="O7" s="15"/>
      <c r="P7" s="15"/>
      <c r="Q7" s="17"/>
      <c r="R7" s="15"/>
      <c r="S7" s="15"/>
      <c r="T7" s="15"/>
      <c r="U7" s="15"/>
      <c r="V7" s="15"/>
      <c r="W7" s="15"/>
      <c r="X7" s="18" t="str">
        <f>IFERROR(VLOOKUP(W7,Lookups!$G$2:$H$83,2,FALSE),"")</f>
        <v/>
      </c>
      <c r="Y7" s="15"/>
      <c r="Z7" s="15"/>
      <c r="AA7" s="15"/>
      <c r="AB7" s="15"/>
      <c r="AC7" s="15"/>
      <c r="AD7" s="17"/>
      <c r="AE7" s="17"/>
      <c r="AF7" s="18" t="str">
        <f t="shared" si="1"/>
        <v/>
      </c>
      <c r="AG7" s="15"/>
      <c r="AH7" s="15"/>
      <c r="AI7" s="15"/>
      <c r="AJ7" s="18" t="str">
        <f>IFERROR(VLOOKUP(AI7,Lookups!$W$3:$X$24,2,FALSE),"")</f>
        <v/>
      </c>
      <c r="AK7" s="15"/>
      <c r="AL7" s="15"/>
      <c r="AM7" s="17"/>
      <c r="AN7" s="17"/>
    </row>
    <row r="8" spans="1:40" x14ac:dyDescent="0.3">
      <c r="A8" s="15"/>
      <c r="B8" s="15"/>
      <c r="C8" s="15"/>
      <c r="D8" s="17"/>
      <c r="E8" s="17"/>
      <c r="F8" s="15"/>
      <c r="G8" s="18" t="str">
        <f>IFERROR(VLOOKUP(F8,Lookups!$D$2:$E$20,2,FALSE),"")</f>
        <v/>
      </c>
      <c r="H8" s="15"/>
      <c r="I8" s="15"/>
      <c r="J8" s="15"/>
      <c r="K8" s="15"/>
      <c r="L8" s="17"/>
      <c r="M8" s="17"/>
      <c r="N8" s="18" t="str">
        <f t="shared" si="0"/>
        <v/>
      </c>
      <c r="O8" s="15"/>
      <c r="P8" s="15"/>
      <c r="Q8" s="17"/>
      <c r="R8" s="15"/>
      <c r="S8" s="15"/>
      <c r="T8" s="15"/>
      <c r="U8" s="15"/>
      <c r="V8" s="15"/>
      <c r="W8" s="15"/>
      <c r="X8" s="18" t="str">
        <f>IFERROR(VLOOKUP(W8,Lookups!$G$2:$H$83,2,FALSE),"")</f>
        <v/>
      </c>
      <c r="Y8" s="15"/>
      <c r="Z8" s="15"/>
      <c r="AA8" s="15"/>
      <c r="AB8" s="15"/>
      <c r="AC8" s="15"/>
      <c r="AD8" s="17"/>
      <c r="AE8" s="17"/>
      <c r="AF8" s="18" t="str">
        <f t="shared" si="1"/>
        <v/>
      </c>
      <c r="AG8" s="15"/>
      <c r="AH8" s="15"/>
      <c r="AI8" s="15"/>
      <c r="AJ8" s="18" t="str">
        <f>IFERROR(VLOOKUP(AI8,Lookups!$W$3:$X$24,2,FALSE),"")</f>
        <v/>
      </c>
      <c r="AK8" s="15"/>
      <c r="AL8" s="15"/>
      <c r="AM8" s="17"/>
      <c r="AN8" s="17"/>
    </row>
    <row r="9" spans="1:40" x14ac:dyDescent="0.3">
      <c r="A9" s="15"/>
      <c r="B9" s="15"/>
      <c r="C9" s="15"/>
      <c r="D9" s="17"/>
      <c r="E9" s="17"/>
      <c r="F9" s="15"/>
      <c r="G9" s="18" t="str">
        <f>IFERROR(VLOOKUP(F9,Lookups!$D$2:$E$20,2,FALSE),"")</f>
        <v/>
      </c>
      <c r="H9" s="15"/>
      <c r="I9" s="15"/>
      <c r="J9" s="15"/>
      <c r="K9" s="15"/>
      <c r="L9" s="17"/>
      <c r="M9" s="17"/>
      <c r="N9" s="18" t="str">
        <f t="shared" si="0"/>
        <v/>
      </c>
      <c r="O9" s="15"/>
      <c r="P9" s="15"/>
      <c r="Q9" s="17"/>
      <c r="R9" s="15"/>
      <c r="S9" s="15"/>
      <c r="T9" s="15"/>
      <c r="U9" s="15"/>
      <c r="V9" s="15"/>
      <c r="W9" s="15"/>
      <c r="X9" s="18" t="str">
        <f>IFERROR(VLOOKUP(W9,Lookups!$G$2:$H$83,2,FALSE),"")</f>
        <v/>
      </c>
      <c r="Y9" s="15"/>
      <c r="Z9" s="15"/>
      <c r="AA9" s="15"/>
      <c r="AB9" s="15"/>
      <c r="AC9" s="15"/>
      <c r="AD9" s="17"/>
      <c r="AE9" s="17"/>
      <c r="AF9" s="18" t="str">
        <f t="shared" si="1"/>
        <v/>
      </c>
      <c r="AG9" s="15"/>
      <c r="AH9" s="15"/>
      <c r="AI9" s="15"/>
      <c r="AJ9" s="18" t="str">
        <f>IFERROR(VLOOKUP(AI9,Lookups!$W$3:$X$24,2,FALSE),"")</f>
        <v/>
      </c>
      <c r="AK9" s="15"/>
      <c r="AL9" s="15"/>
      <c r="AM9" s="17"/>
      <c r="AN9" s="17"/>
    </row>
    <row r="10" spans="1:40" x14ac:dyDescent="0.3">
      <c r="A10" s="15"/>
      <c r="B10" s="15"/>
      <c r="C10" s="15"/>
      <c r="D10" s="17"/>
      <c r="E10" s="17"/>
      <c r="F10" s="15"/>
      <c r="G10" s="18" t="str">
        <f>IFERROR(VLOOKUP(F10,Lookups!$D$2:$E$20,2,FALSE),"")</f>
        <v/>
      </c>
      <c r="H10" s="15"/>
      <c r="I10" s="15"/>
      <c r="J10" s="15"/>
      <c r="K10" s="15"/>
      <c r="L10" s="17"/>
      <c r="M10" s="17"/>
      <c r="N10" s="18" t="str">
        <f t="shared" si="0"/>
        <v/>
      </c>
      <c r="O10" s="15"/>
      <c r="P10" s="15"/>
      <c r="Q10" s="17"/>
      <c r="R10" s="15"/>
      <c r="S10" s="15"/>
      <c r="T10" s="15"/>
      <c r="U10" s="15"/>
      <c r="V10" s="15"/>
      <c r="W10" s="15"/>
      <c r="X10" s="18" t="str">
        <f>IFERROR(VLOOKUP(W10,Lookups!$G$2:$H$83,2,FALSE),"")</f>
        <v/>
      </c>
      <c r="Y10" s="15"/>
      <c r="Z10" s="15"/>
      <c r="AA10" s="15"/>
      <c r="AB10" s="15"/>
      <c r="AC10" s="15"/>
      <c r="AD10" s="17"/>
      <c r="AE10" s="17"/>
      <c r="AF10" s="18" t="str">
        <f t="shared" si="1"/>
        <v/>
      </c>
      <c r="AG10" s="15"/>
      <c r="AH10" s="15"/>
      <c r="AI10" s="15"/>
      <c r="AJ10" s="18" t="str">
        <f>IFERROR(VLOOKUP(AI10,Lookups!$W$3:$X$24,2,FALSE),"")</f>
        <v/>
      </c>
      <c r="AK10" s="15"/>
      <c r="AL10" s="15"/>
      <c r="AM10" s="17"/>
      <c r="AN10" s="17"/>
    </row>
    <row r="11" spans="1:40" x14ac:dyDescent="0.3">
      <c r="A11" s="15"/>
      <c r="B11" s="15"/>
      <c r="C11" s="15"/>
      <c r="D11" s="17"/>
      <c r="E11" s="17"/>
      <c r="F11" s="15"/>
      <c r="G11" s="18" t="str">
        <f>IFERROR(VLOOKUP(F11,Lookups!$D$2:$E$20,2,FALSE),"")</f>
        <v/>
      </c>
      <c r="H11" s="15"/>
      <c r="I11" s="15"/>
      <c r="J11" s="15"/>
      <c r="K11" s="15"/>
      <c r="L11" s="17"/>
      <c r="M11" s="17"/>
      <c r="N11" s="18" t="str">
        <f t="shared" si="0"/>
        <v/>
      </c>
      <c r="O11" s="15"/>
      <c r="P11" s="15"/>
      <c r="Q11" s="17"/>
      <c r="R11" s="15"/>
      <c r="S11" s="15"/>
      <c r="T11" s="15"/>
      <c r="U11" s="15"/>
      <c r="V11" s="15"/>
      <c r="W11" s="15"/>
      <c r="X11" s="18" t="str">
        <f>IFERROR(VLOOKUP(W11,Lookups!$G$2:$H$83,2,FALSE),"")</f>
        <v/>
      </c>
      <c r="Y11" s="15"/>
      <c r="Z11" s="15"/>
      <c r="AA11" s="15"/>
      <c r="AB11" s="15"/>
      <c r="AC11" s="15"/>
      <c r="AD11" s="17"/>
      <c r="AE11" s="17"/>
      <c r="AF11" s="18" t="str">
        <f t="shared" si="1"/>
        <v/>
      </c>
      <c r="AG11" s="15"/>
      <c r="AH11" s="15"/>
      <c r="AI11" s="15"/>
      <c r="AJ11" s="18" t="str">
        <f>IFERROR(VLOOKUP(AI11,Lookups!$W$3:$X$24,2,FALSE),"")</f>
        <v/>
      </c>
      <c r="AK11" s="15"/>
      <c r="AL11" s="15"/>
      <c r="AM11" s="17"/>
      <c r="AN11" s="17"/>
    </row>
    <row r="12" spans="1:40" x14ac:dyDescent="0.3">
      <c r="A12" s="15"/>
      <c r="B12" s="15"/>
      <c r="C12" s="15"/>
      <c r="D12" s="17"/>
      <c r="E12" s="17"/>
      <c r="F12" s="15"/>
      <c r="G12" s="18" t="str">
        <f>IFERROR(VLOOKUP(F12,Lookups!$D$2:$E$20,2,FALSE),"")</f>
        <v/>
      </c>
      <c r="H12" s="15"/>
      <c r="I12" s="15"/>
      <c r="J12" s="15"/>
      <c r="K12" s="15"/>
      <c r="L12" s="17"/>
      <c r="M12" s="17"/>
      <c r="N12" s="18" t="str">
        <f t="shared" si="0"/>
        <v/>
      </c>
      <c r="O12" s="15"/>
      <c r="P12" s="15"/>
      <c r="Q12" s="17"/>
      <c r="R12" s="15"/>
      <c r="S12" s="15"/>
      <c r="T12" s="15"/>
      <c r="U12" s="15"/>
      <c r="V12" s="15"/>
      <c r="W12" s="15"/>
      <c r="X12" s="18" t="str">
        <f>IFERROR(VLOOKUP(W12,Lookups!$G$2:$H$83,2,FALSE),"")</f>
        <v/>
      </c>
      <c r="Y12" s="15"/>
      <c r="Z12" s="15"/>
      <c r="AA12" s="15"/>
      <c r="AB12" s="15"/>
      <c r="AC12" s="15"/>
      <c r="AD12" s="17"/>
      <c r="AE12" s="17"/>
      <c r="AF12" s="18" t="str">
        <f t="shared" si="1"/>
        <v/>
      </c>
      <c r="AG12" s="15"/>
      <c r="AH12" s="15"/>
      <c r="AI12" s="15"/>
      <c r="AJ12" s="18" t="str">
        <f>IFERROR(VLOOKUP(AI12,Lookups!$W$3:$X$24,2,FALSE),"")</f>
        <v/>
      </c>
      <c r="AK12" s="15"/>
      <c r="AL12" s="15"/>
      <c r="AM12" s="17"/>
      <c r="AN12" s="17"/>
    </row>
    <row r="13" spans="1:40" x14ac:dyDescent="0.3">
      <c r="A13" s="15"/>
      <c r="B13" s="15"/>
      <c r="C13" s="15"/>
      <c r="D13" s="17"/>
      <c r="E13" s="17"/>
      <c r="F13" s="15"/>
      <c r="G13" s="18" t="str">
        <f>IFERROR(VLOOKUP(F13,Lookups!$D$2:$E$20,2,FALSE),"")</f>
        <v/>
      </c>
      <c r="H13" s="15"/>
      <c r="I13" s="15"/>
      <c r="J13" s="15"/>
      <c r="K13" s="15"/>
      <c r="L13" s="17"/>
      <c r="M13" s="17"/>
      <c r="N13" s="18" t="str">
        <f t="shared" si="0"/>
        <v/>
      </c>
      <c r="O13" s="15"/>
      <c r="P13" s="15"/>
      <c r="Q13" s="17"/>
      <c r="R13" s="15"/>
      <c r="S13" s="15"/>
      <c r="T13" s="15"/>
      <c r="U13" s="15"/>
      <c r="V13" s="15"/>
      <c r="W13" s="15"/>
      <c r="X13" s="18" t="str">
        <f>IFERROR(VLOOKUP(W13,Lookups!$G$2:$H$83,2,FALSE),"")</f>
        <v/>
      </c>
      <c r="Y13" s="15"/>
      <c r="Z13" s="15"/>
      <c r="AA13" s="15"/>
      <c r="AB13" s="15"/>
      <c r="AC13" s="15"/>
      <c r="AD13" s="17"/>
      <c r="AE13" s="17"/>
      <c r="AF13" s="18" t="str">
        <f t="shared" si="1"/>
        <v/>
      </c>
      <c r="AG13" s="15"/>
      <c r="AH13" s="15"/>
      <c r="AI13" s="15"/>
      <c r="AJ13" s="18" t="str">
        <f>IFERROR(VLOOKUP(AI13,Lookups!$W$3:$X$24,2,FALSE),"")</f>
        <v/>
      </c>
      <c r="AK13" s="15"/>
      <c r="AL13" s="15"/>
      <c r="AM13" s="17"/>
      <c r="AN13" s="17"/>
    </row>
    <row r="14" spans="1:40" x14ac:dyDescent="0.3">
      <c r="A14" s="15"/>
      <c r="B14" s="15"/>
      <c r="C14" s="15"/>
      <c r="D14" s="17"/>
      <c r="E14" s="17"/>
      <c r="F14" s="15"/>
      <c r="G14" s="18" t="str">
        <f>IFERROR(VLOOKUP(F14,Lookups!$D$2:$E$20,2,FALSE),"")</f>
        <v/>
      </c>
      <c r="H14" s="15"/>
      <c r="I14" s="15"/>
      <c r="J14" s="15"/>
      <c r="K14" s="15"/>
      <c r="L14" s="17"/>
      <c r="M14" s="17"/>
      <c r="N14" s="18" t="str">
        <f t="shared" si="0"/>
        <v/>
      </c>
      <c r="O14" s="15"/>
      <c r="P14" s="15"/>
      <c r="Q14" s="17"/>
      <c r="R14" s="15"/>
      <c r="S14" s="15"/>
      <c r="T14" s="15"/>
      <c r="U14" s="15"/>
      <c r="V14" s="15"/>
      <c r="W14" s="15"/>
      <c r="X14" s="18" t="str">
        <f>IFERROR(VLOOKUP(W14,Lookups!$G$2:$H$83,2,FALSE),"")</f>
        <v/>
      </c>
      <c r="Y14" s="15"/>
      <c r="Z14" s="15"/>
      <c r="AA14" s="15"/>
      <c r="AB14" s="15"/>
      <c r="AC14" s="15"/>
      <c r="AD14" s="17"/>
      <c r="AE14" s="17"/>
      <c r="AF14" s="18" t="str">
        <f t="shared" si="1"/>
        <v/>
      </c>
      <c r="AG14" s="15"/>
      <c r="AH14" s="15"/>
      <c r="AI14" s="15"/>
      <c r="AJ14" s="18" t="str">
        <f>IFERROR(VLOOKUP(AI14,Lookups!$W$3:$X$24,2,FALSE),"")</f>
        <v/>
      </c>
      <c r="AK14" s="15"/>
      <c r="AL14" s="15"/>
      <c r="AM14" s="17"/>
      <c r="AN14" s="17"/>
    </row>
    <row r="15" spans="1:40" x14ac:dyDescent="0.3">
      <c r="A15" s="15"/>
      <c r="B15" s="15"/>
      <c r="C15" s="15"/>
      <c r="D15" s="17"/>
      <c r="E15" s="17"/>
      <c r="F15" s="15"/>
      <c r="G15" s="18" t="str">
        <f>IFERROR(VLOOKUP(F15,Lookups!$D$2:$E$20,2,FALSE),"")</f>
        <v/>
      </c>
      <c r="H15" s="15"/>
      <c r="I15" s="15"/>
      <c r="J15" s="15"/>
      <c r="K15" s="15"/>
      <c r="L15" s="17"/>
      <c r="M15" s="17"/>
      <c r="N15" s="18" t="str">
        <f t="shared" si="0"/>
        <v/>
      </c>
      <c r="O15" s="15"/>
      <c r="P15" s="15"/>
      <c r="Q15" s="17"/>
      <c r="R15" s="15"/>
      <c r="S15" s="15"/>
      <c r="T15" s="15"/>
      <c r="U15" s="15"/>
      <c r="V15" s="15"/>
      <c r="W15" s="15"/>
      <c r="X15" s="18" t="str">
        <f>IFERROR(VLOOKUP(W15,Lookups!$G$2:$H$83,2,FALSE),"")</f>
        <v/>
      </c>
      <c r="Y15" s="15"/>
      <c r="Z15" s="15"/>
      <c r="AA15" s="15"/>
      <c r="AB15" s="15"/>
      <c r="AC15" s="15"/>
      <c r="AD15" s="17"/>
      <c r="AE15" s="17"/>
      <c r="AF15" s="18" t="str">
        <f t="shared" si="1"/>
        <v/>
      </c>
      <c r="AG15" s="15"/>
      <c r="AH15" s="15"/>
      <c r="AI15" s="15"/>
      <c r="AJ15" s="18" t="str">
        <f>IFERROR(VLOOKUP(AI15,Lookups!$W$3:$X$24,2,FALSE),"")</f>
        <v/>
      </c>
      <c r="AK15" s="15"/>
      <c r="AL15" s="15"/>
      <c r="AM15" s="17"/>
      <c r="AN15" s="17"/>
    </row>
    <row r="16" spans="1:40" x14ac:dyDescent="0.3">
      <c r="A16" s="15"/>
      <c r="B16" s="15"/>
      <c r="C16" s="15"/>
      <c r="D16" s="17"/>
      <c r="E16" s="17"/>
      <c r="F16" s="15"/>
      <c r="G16" s="18" t="str">
        <f>IFERROR(VLOOKUP(F16,Lookups!$D$2:$E$20,2,FALSE),"")</f>
        <v/>
      </c>
      <c r="H16" s="15"/>
      <c r="I16" s="15"/>
      <c r="J16" s="15"/>
      <c r="K16" s="15"/>
      <c r="L16" s="17"/>
      <c r="M16" s="17"/>
      <c r="N16" s="18" t="str">
        <f t="shared" si="0"/>
        <v/>
      </c>
      <c r="O16" s="15"/>
      <c r="P16" s="15"/>
      <c r="Q16" s="17"/>
      <c r="R16" s="15"/>
      <c r="S16" s="15"/>
      <c r="T16" s="15"/>
      <c r="U16" s="15"/>
      <c r="V16" s="15"/>
      <c r="W16" s="15"/>
      <c r="X16" s="18" t="str">
        <f>IFERROR(VLOOKUP(W16,Lookups!$G$2:$H$83,2,FALSE),"")</f>
        <v/>
      </c>
      <c r="Y16" s="15"/>
      <c r="Z16" s="15"/>
      <c r="AA16" s="15"/>
      <c r="AB16" s="15"/>
      <c r="AC16" s="15"/>
      <c r="AD16" s="17"/>
      <c r="AE16" s="17"/>
      <c r="AF16" s="18" t="str">
        <f t="shared" si="1"/>
        <v/>
      </c>
      <c r="AG16" s="15"/>
      <c r="AH16" s="15"/>
      <c r="AI16" s="15"/>
      <c r="AJ16" s="18" t="str">
        <f>IFERROR(VLOOKUP(AI16,Lookups!$W$3:$X$24,2,FALSE),"")</f>
        <v/>
      </c>
      <c r="AK16" s="15"/>
      <c r="AL16" s="15"/>
      <c r="AM16" s="17"/>
      <c r="AN16" s="17"/>
    </row>
    <row r="17" spans="1:40" x14ac:dyDescent="0.3">
      <c r="A17" s="15"/>
      <c r="B17" s="15"/>
      <c r="C17" s="15"/>
      <c r="D17" s="17"/>
      <c r="E17" s="17"/>
      <c r="F17" s="15"/>
      <c r="G17" s="18" t="str">
        <f>IFERROR(VLOOKUP(F17,Lookups!$D$2:$E$20,2,FALSE),"")</f>
        <v/>
      </c>
      <c r="H17" s="15"/>
      <c r="I17" s="15"/>
      <c r="J17" s="15"/>
      <c r="K17" s="15"/>
      <c r="L17" s="17"/>
      <c r="M17" s="17"/>
      <c r="N17" s="18" t="str">
        <f t="shared" si="0"/>
        <v/>
      </c>
      <c r="O17" s="15"/>
      <c r="P17" s="15"/>
      <c r="Q17" s="17"/>
      <c r="R17" s="15"/>
      <c r="S17" s="15"/>
      <c r="T17" s="15"/>
      <c r="U17" s="15"/>
      <c r="V17" s="15"/>
      <c r="W17" s="15"/>
      <c r="X17" s="18" t="str">
        <f>IFERROR(VLOOKUP(W17,Lookups!$G$2:$H$83,2,FALSE),"")</f>
        <v/>
      </c>
      <c r="Y17" s="15"/>
      <c r="Z17" s="15"/>
      <c r="AA17" s="15"/>
      <c r="AB17" s="15"/>
      <c r="AC17" s="15"/>
      <c r="AD17" s="17"/>
      <c r="AE17" s="17"/>
      <c r="AF17" s="18" t="str">
        <f t="shared" si="1"/>
        <v/>
      </c>
      <c r="AG17" s="15"/>
      <c r="AH17" s="15"/>
      <c r="AI17" s="15"/>
      <c r="AJ17" s="18" t="str">
        <f>IFERROR(VLOOKUP(AI17,Lookups!$W$3:$X$24,2,FALSE),"")</f>
        <v/>
      </c>
      <c r="AK17" s="15"/>
      <c r="AL17" s="15"/>
      <c r="AM17" s="17"/>
      <c r="AN17" s="17"/>
    </row>
    <row r="18" spans="1:40" x14ac:dyDescent="0.3">
      <c r="A18" s="15"/>
      <c r="B18" s="15"/>
      <c r="C18" s="15"/>
      <c r="D18" s="17"/>
      <c r="E18" s="17"/>
      <c r="F18" s="15"/>
      <c r="G18" s="18" t="str">
        <f>IFERROR(VLOOKUP(F18,Lookups!$D$2:$E$20,2,FALSE),"")</f>
        <v/>
      </c>
      <c r="H18" s="15"/>
      <c r="I18" s="15"/>
      <c r="J18" s="15"/>
      <c r="K18" s="15"/>
      <c r="L18" s="17"/>
      <c r="M18" s="17"/>
      <c r="N18" s="18" t="str">
        <f t="shared" si="0"/>
        <v/>
      </c>
      <c r="O18" s="15"/>
      <c r="P18" s="15"/>
      <c r="Q18" s="17"/>
      <c r="R18" s="15"/>
      <c r="S18" s="15"/>
      <c r="T18" s="15"/>
      <c r="U18" s="15"/>
      <c r="V18" s="15"/>
      <c r="W18" s="15"/>
      <c r="X18" s="18" t="str">
        <f>IFERROR(VLOOKUP(W18,Lookups!$G$2:$H$83,2,FALSE),"")</f>
        <v/>
      </c>
      <c r="Y18" s="15"/>
      <c r="Z18" s="15"/>
      <c r="AA18" s="15"/>
      <c r="AB18" s="15"/>
      <c r="AC18" s="15"/>
      <c r="AD18" s="17"/>
      <c r="AE18" s="17"/>
      <c r="AF18" s="18" t="str">
        <f t="shared" si="1"/>
        <v/>
      </c>
      <c r="AG18" s="15"/>
      <c r="AH18" s="15"/>
      <c r="AI18" s="15"/>
      <c r="AJ18" s="18" t="str">
        <f>IFERROR(VLOOKUP(AI18,Lookups!$W$3:$X$24,2,FALSE),"")</f>
        <v/>
      </c>
      <c r="AK18" s="15"/>
      <c r="AL18" s="15"/>
      <c r="AM18" s="17"/>
      <c r="AN18" s="17"/>
    </row>
    <row r="19" spans="1:40" x14ac:dyDescent="0.3">
      <c r="A19" s="15"/>
      <c r="B19" s="15"/>
      <c r="C19" s="15"/>
      <c r="D19" s="17"/>
      <c r="E19" s="17"/>
      <c r="F19" s="15"/>
      <c r="G19" s="18" t="str">
        <f>IFERROR(VLOOKUP(F19,Lookups!$D$2:$E$20,2,FALSE),"")</f>
        <v/>
      </c>
      <c r="H19" s="15"/>
      <c r="I19" s="15"/>
      <c r="J19" s="15"/>
      <c r="K19" s="15"/>
      <c r="L19" s="17"/>
      <c r="M19" s="17"/>
      <c r="N19" s="18" t="str">
        <f t="shared" si="0"/>
        <v/>
      </c>
      <c r="O19" s="15"/>
      <c r="P19" s="15"/>
      <c r="Q19" s="17"/>
      <c r="R19" s="15"/>
      <c r="S19" s="15"/>
      <c r="T19" s="15"/>
      <c r="U19" s="15"/>
      <c r="V19" s="15"/>
      <c r="W19" s="15"/>
      <c r="X19" s="18" t="str">
        <f>IFERROR(VLOOKUP(W19,Lookups!$G$2:$H$83,2,FALSE),"")</f>
        <v/>
      </c>
      <c r="Y19" s="15"/>
      <c r="Z19" s="15"/>
      <c r="AA19" s="15"/>
      <c r="AB19" s="15"/>
      <c r="AC19" s="15"/>
      <c r="AD19" s="17"/>
      <c r="AE19" s="17"/>
      <c r="AF19" s="18" t="str">
        <f t="shared" si="1"/>
        <v/>
      </c>
      <c r="AG19" s="15"/>
      <c r="AH19" s="15"/>
      <c r="AI19" s="15"/>
      <c r="AJ19" s="18" t="str">
        <f>IFERROR(VLOOKUP(AI19,Lookups!$W$3:$X$24,2,FALSE),"")</f>
        <v/>
      </c>
      <c r="AK19" s="15"/>
      <c r="AL19" s="15"/>
      <c r="AM19" s="17"/>
      <c r="AN19" s="17"/>
    </row>
    <row r="20" spans="1:40" x14ac:dyDescent="0.3">
      <c r="A20" s="15"/>
      <c r="B20" s="15"/>
      <c r="C20" s="15"/>
      <c r="D20" s="17"/>
      <c r="E20" s="17"/>
      <c r="F20" s="15"/>
      <c r="G20" s="18" t="str">
        <f>IFERROR(VLOOKUP(F20,Lookups!$D$2:$E$20,2,FALSE),"")</f>
        <v/>
      </c>
      <c r="H20" s="15"/>
      <c r="I20" s="15"/>
      <c r="J20" s="15"/>
      <c r="K20" s="15"/>
      <c r="L20" s="17"/>
      <c r="M20" s="17"/>
      <c r="N20" s="18" t="str">
        <f t="shared" si="0"/>
        <v/>
      </c>
      <c r="O20" s="15"/>
      <c r="P20" s="15"/>
      <c r="Q20" s="17"/>
      <c r="R20" s="15"/>
      <c r="S20" s="15"/>
      <c r="T20" s="15"/>
      <c r="U20" s="15"/>
      <c r="V20" s="15"/>
      <c r="W20" s="15"/>
      <c r="X20" s="18" t="str">
        <f>IFERROR(VLOOKUP(W20,Lookups!$G$2:$H$83,2,FALSE),"")</f>
        <v/>
      </c>
      <c r="Y20" s="15"/>
      <c r="Z20" s="15"/>
      <c r="AA20" s="15"/>
      <c r="AB20" s="15"/>
      <c r="AC20" s="15"/>
      <c r="AD20" s="17"/>
      <c r="AE20" s="17"/>
      <c r="AF20" s="18" t="str">
        <f t="shared" si="1"/>
        <v/>
      </c>
      <c r="AG20" s="15"/>
      <c r="AH20" s="15"/>
      <c r="AI20" s="15"/>
      <c r="AJ20" s="18" t="str">
        <f>IFERROR(VLOOKUP(AI20,Lookups!$W$3:$X$24,2,FALSE),"")</f>
        <v/>
      </c>
      <c r="AK20" s="15"/>
      <c r="AL20" s="15"/>
      <c r="AM20" s="17"/>
      <c r="AN20" s="17"/>
    </row>
    <row r="21" spans="1:40" x14ac:dyDescent="0.3">
      <c r="A21" s="15"/>
      <c r="B21" s="15"/>
      <c r="C21" s="15"/>
      <c r="D21" s="17"/>
      <c r="E21" s="17"/>
      <c r="F21" s="15"/>
      <c r="G21" s="18" t="str">
        <f>IFERROR(VLOOKUP(F21,Lookups!$D$2:$E$20,2,FALSE),"")</f>
        <v/>
      </c>
      <c r="H21" s="15"/>
      <c r="I21" s="15"/>
      <c r="J21" s="15"/>
      <c r="K21" s="15"/>
      <c r="L21" s="17"/>
      <c r="M21" s="17"/>
      <c r="N21" s="18" t="str">
        <f t="shared" si="0"/>
        <v/>
      </c>
      <c r="O21" s="15"/>
      <c r="P21" s="15"/>
      <c r="Q21" s="17"/>
      <c r="R21" s="15"/>
      <c r="S21" s="15"/>
      <c r="T21" s="15"/>
      <c r="U21" s="15"/>
      <c r="V21" s="15"/>
      <c r="W21" s="15"/>
      <c r="X21" s="18" t="str">
        <f>IFERROR(VLOOKUP(W21,Lookups!$G$2:$H$83,2,FALSE),"")</f>
        <v/>
      </c>
      <c r="Y21" s="15"/>
      <c r="Z21" s="15"/>
      <c r="AA21" s="15"/>
      <c r="AB21" s="15"/>
      <c r="AC21" s="15"/>
      <c r="AD21" s="17"/>
      <c r="AE21" s="17"/>
      <c r="AF21" s="18" t="str">
        <f t="shared" si="1"/>
        <v/>
      </c>
      <c r="AG21" s="15"/>
      <c r="AH21" s="15"/>
      <c r="AI21" s="15"/>
      <c r="AJ21" s="18" t="str">
        <f>IFERROR(VLOOKUP(AI21,Lookups!$W$3:$X$24,2,FALSE),"")</f>
        <v/>
      </c>
      <c r="AK21" s="15"/>
      <c r="AL21" s="15"/>
      <c r="AM21" s="17"/>
      <c r="AN21" s="17"/>
    </row>
    <row r="22" spans="1:40" x14ac:dyDescent="0.3">
      <c r="A22" s="15"/>
      <c r="B22" s="15"/>
      <c r="C22" s="15"/>
      <c r="D22" s="17"/>
      <c r="E22" s="17"/>
      <c r="F22" s="15"/>
      <c r="G22" s="18" t="str">
        <f>IFERROR(VLOOKUP(F22,Lookups!$D$2:$E$20,2,FALSE),"")</f>
        <v/>
      </c>
      <c r="H22" s="15"/>
      <c r="I22" s="15"/>
      <c r="J22" s="15"/>
      <c r="K22" s="15"/>
      <c r="L22" s="17"/>
      <c r="M22" s="17"/>
      <c r="N22" s="18" t="str">
        <f t="shared" si="0"/>
        <v/>
      </c>
      <c r="O22" s="15"/>
      <c r="P22" s="15"/>
      <c r="Q22" s="17"/>
      <c r="R22" s="15"/>
      <c r="S22" s="15"/>
      <c r="T22" s="15"/>
      <c r="U22" s="15"/>
      <c r="V22" s="15"/>
      <c r="W22" s="15"/>
      <c r="X22" s="18" t="str">
        <f>IFERROR(VLOOKUP(W22,Lookups!$G$2:$H$83,2,FALSE),"")</f>
        <v/>
      </c>
      <c r="Y22" s="15"/>
      <c r="Z22" s="15"/>
      <c r="AA22" s="15"/>
      <c r="AB22" s="15"/>
      <c r="AC22" s="15"/>
      <c r="AD22" s="17"/>
      <c r="AE22" s="17"/>
      <c r="AF22" s="18" t="str">
        <f t="shared" si="1"/>
        <v/>
      </c>
      <c r="AG22" s="15"/>
      <c r="AH22" s="15"/>
      <c r="AI22" s="15"/>
      <c r="AJ22" s="18" t="str">
        <f>IFERROR(VLOOKUP(AI22,Lookups!$W$3:$X$24,2,FALSE),"")</f>
        <v/>
      </c>
      <c r="AK22" s="15"/>
      <c r="AL22" s="15"/>
      <c r="AM22" s="17"/>
      <c r="AN22" s="17"/>
    </row>
    <row r="23" spans="1:40" x14ac:dyDescent="0.3">
      <c r="A23" s="15"/>
      <c r="B23" s="15"/>
      <c r="C23" s="15"/>
      <c r="D23" s="17"/>
      <c r="E23" s="17"/>
      <c r="F23" s="15"/>
      <c r="G23" s="18" t="str">
        <f>IFERROR(VLOOKUP(F23,Lookups!$D$2:$E$20,2,FALSE),"")</f>
        <v/>
      </c>
      <c r="H23" s="15"/>
      <c r="I23" s="15"/>
      <c r="J23" s="15"/>
      <c r="K23" s="15"/>
      <c r="L23" s="17"/>
      <c r="M23" s="17"/>
      <c r="N23" s="18" t="str">
        <f t="shared" si="0"/>
        <v/>
      </c>
      <c r="O23" s="15"/>
      <c r="P23" s="15"/>
      <c r="Q23" s="17"/>
      <c r="R23" s="15"/>
      <c r="S23" s="15"/>
      <c r="T23" s="15"/>
      <c r="U23" s="15"/>
      <c r="V23" s="15"/>
      <c r="W23" s="15"/>
      <c r="X23" s="18" t="str">
        <f>IFERROR(VLOOKUP(W23,Lookups!$G$2:$H$83,2,FALSE),"")</f>
        <v/>
      </c>
      <c r="Y23" s="15"/>
      <c r="Z23" s="15"/>
      <c r="AA23" s="15"/>
      <c r="AB23" s="15"/>
      <c r="AC23" s="15"/>
      <c r="AD23" s="17"/>
      <c r="AE23" s="17"/>
      <c r="AF23" s="18" t="str">
        <f t="shared" si="1"/>
        <v/>
      </c>
      <c r="AG23" s="15"/>
      <c r="AH23" s="15"/>
      <c r="AI23" s="15"/>
      <c r="AJ23" s="18" t="str">
        <f>IFERROR(VLOOKUP(AI23,Lookups!$W$3:$X$24,2,FALSE),"")</f>
        <v/>
      </c>
      <c r="AK23" s="15"/>
      <c r="AL23" s="15"/>
      <c r="AM23" s="17"/>
      <c r="AN23" s="17"/>
    </row>
    <row r="24" spans="1:40" x14ac:dyDescent="0.3">
      <c r="A24" s="15"/>
      <c r="B24" s="15"/>
      <c r="C24" s="15"/>
      <c r="D24" s="17"/>
      <c r="E24" s="17"/>
      <c r="F24" s="15"/>
      <c r="G24" s="18" t="str">
        <f>IFERROR(VLOOKUP(F24,Lookups!$D$2:$E$20,2,FALSE),"")</f>
        <v/>
      </c>
      <c r="H24" s="15"/>
      <c r="I24" s="15"/>
      <c r="J24" s="15"/>
      <c r="K24" s="15"/>
      <c r="L24" s="17"/>
      <c r="M24" s="17"/>
      <c r="N24" s="18" t="str">
        <f t="shared" si="0"/>
        <v/>
      </c>
      <c r="O24" s="15"/>
      <c r="P24" s="15"/>
      <c r="Q24" s="17"/>
      <c r="R24" s="15"/>
      <c r="S24" s="15"/>
      <c r="T24" s="15"/>
      <c r="U24" s="15"/>
      <c r="V24" s="15"/>
      <c r="W24" s="15"/>
      <c r="X24" s="18" t="str">
        <f>IFERROR(VLOOKUP(W24,Lookups!$G$2:$H$83,2,FALSE),"")</f>
        <v/>
      </c>
      <c r="Y24" s="15"/>
      <c r="Z24" s="15"/>
      <c r="AA24" s="15"/>
      <c r="AB24" s="15"/>
      <c r="AC24" s="15"/>
      <c r="AD24" s="17"/>
      <c r="AE24" s="17"/>
      <c r="AF24" s="18" t="str">
        <f t="shared" si="1"/>
        <v/>
      </c>
      <c r="AG24" s="15"/>
      <c r="AH24" s="15"/>
      <c r="AI24" s="15"/>
      <c r="AJ24" s="18" t="str">
        <f>IFERROR(VLOOKUP(AI24,Lookups!$W$3:$X$24,2,FALSE),"")</f>
        <v/>
      </c>
      <c r="AK24" s="15"/>
      <c r="AL24" s="15"/>
      <c r="AM24" s="17"/>
      <c r="AN24" s="17"/>
    </row>
    <row r="25" spans="1:40" x14ac:dyDescent="0.3">
      <c r="A25" s="15"/>
      <c r="B25" s="15"/>
      <c r="C25" s="15"/>
      <c r="D25" s="17"/>
      <c r="E25" s="17"/>
      <c r="F25" s="15"/>
      <c r="G25" s="18" t="str">
        <f>IFERROR(VLOOKUP(F25,Lookups!$D$2:$E$20,2,FALSE),"")</f>
        <v/>
      </c>
      <c r="H25" s="15"/>
      <c r="I25" s="15"/>
      <c r="J25" s="15"/>
      <c r="K25" s="15"/>
      <c r="L25" s="17"/>
      <c r="M25" s="17"/>
      <c r="N25" s="18" t="str">
        <f t="shared" si="0"/>
        <v/>
      </c>
      <c r="O25" s="15"/>
      <c r="P25" s="15"/>
      <c r="Q25" s="17"/>
      <c r="R25" s="15"/>
      <c r="S25" s="15"/>
      <c r="T25" s="15"/>
      <c r="U25" s="15"/>
      <c r="V25" s="15"/>
      <c r="W25" s="15"/>
      <c r="X25" s="18" t="str">
        <f>IFERROR(VLOOKUP(W25,Lookups!$G$2:$H$83,2,FALSE),"")</f>
        <v/>
      </c>
      <c r="Y25" s="15"/>
      <c r="Z25" s="15"/>
      <c r="AA25" s="15"/>
      <c r="AB25" s="15"/>
      <c r="AC25" s="15"/>
      <c r="AD25" s="17"/>
      <c r="AE25" s="17"/>
      <c r="AF25" s="18" t="str">
        <f t="shared" si="1"/>
        <v/>
      </c>
      <c r="AG25" s="15"/>
      <c r="AH25" s="15"/>
      <c r="AI25" s="15"/>
      <c r="AJ25" s="18" t="str">
        <f>IFERROR(VLOOKUP(AI25,Lookups!$W$3:$X$24,2,FALSE),"")</f>
        <v/>
      </c>
      <c r="AK25" s="15"/>
      <c r="AL25" s="15"/>
      <c r="AM25" s="17"/>
      <c r="AN25" s="17"/>
    </row>
    <row r="26" spans="1:40" x14ac:dyDescent="0.3">
      <c r="A26" s="15"/>
      <c r="B26" s="15"/>
      <c r="C26" s="15"/>
      <c r="D26" s="17"/>
      <c r="E26" s="17"/>
      <c r="F26" s="15"/>
      <c r="G26" s="18" t="str">
        <f>IFERROR(VLOOKUP(F26,Lookups!$D$2:$E$20,2,FALSE),"")</f>
        <v/>
      </c>
      <c r="H26" s="15"/>
      <c r="I26" s="15"/>
      <c r="J26" s="15"/>
      <c r="K26" s="15"/>
      <c r="L26" s="17"/>
      <c r="M26" s="17"/>
      <c r="N26" s="18" t="str">
        <f t="shared" si="0"/>
        <v/>
      </c>
      <c r="O26" s="15"/>
      <c r="P26" s="15"/>
      <c r="Q26" s="17"/>
      <c r="R26" s="15"/>
      <c r="S26" s="15"/>
      <c r="T26" s="15"/>
      <c r="U26" s="15"/>
      <c r="V26" s="15"/>
      <c r="W26" s="15"/>
      <c r="X26" s="18" t="str">
        <f>IFERROR(VLOOKUP(W26,Lookups!$G$2:$H$83,2,FALSE),"")</f>
        <v/>
      </c>
      <c r="Y26" s="15"/>
      <c r="Z26" s="15"/>
      <c r="AA26" s="15"/>
      <c r="AB26" s="15"/>
      <c r="AC26" s="15"/>
      <c r="AD26" s="17"/>
      <c r="AE26" s="17"/>
      <c r="AF26" s="18" t="str">
        <f t="shared" si="1"/>
        <v/>
      </c>
      <c r="AG26" s="15"/>
      <c r="AH26" s="15"/>
      <c r="AI26" s="15"/>
      <c r="AJ26" s="18" t="str">
        <f>IFERROR(VLOOKUP(AI26,Lookups!$W$3:$X$24,2,FALSE),"")</f>
        <v/>
      </c>
      <c r="AK26" s="15"/>
      <c r="AL26" s="15"/>
      <c r="AM26" s="17"/>
      <c r="AN26" s="17"/>
    </row>
    <row r="27" spans="1:40" x14ac:dyDescent="0.3">
      <c r="A27" s="15"/>
      <c r="B27" s="15"/>
      <c r="C27" s="15"/>
      <c r="D27" s="17"/>
      <c r="E27" s="17"/>
      <c r="F27" s="15"/>
      <c r="G27" s="18" t="str">
        <f>IFERROR(VLOOKUP(F27,Lookups!$D$2:$E$20,2,FALSE),"")</f>
        <v/>
      </c>
      <c r="H27" s="15"/>
      <c r="I27" s="15"/>
      <c r="J27" s="15"/>
      <c r="K27" s="15"/>
      <c r="L27" s="17"/>
      <c r="M27" s="17"/>
      <c r="N27" s="18" t="str">
        <f t="shared" si="0"/>
        <v/>
      </c>
      <c r="O27" s="15"/>
      <c r="P27" s="15"/>
      <c r="Q27" s="17"/>
      <c r="R27" s="15"/>
      <c r="S27" s="15"/>
      <c r="T27" s="15"/>
      <c r="U27" s="15"/>
      <c r="V27" s="15"/>
      <c r="W27" s="15"/>
      <c r="X27" s="18" t="str">
        <f>IFERROR(VLOOKUP(W27,Lookups!$G$2:$H$83,2,FALSE),"")</f>
        <v/>
      </c>
      <c r="Y27" s="15"/>
      <c r="Z27" s="15"/>
      <c r="AA27" s="15"/>
      <c r="AB27" s="15"/>
      <c r="AC27" s="15"/>
      <c r="AD27" s="17"/>
      <c r="AE27" s="17"/>
      <c r="AF27" s="18" t="str">
        <f t="shared" si="1"/>
        <v/>
      </c>
      <c r="AG27" s="15"/>
      <c r="AH27" s="15"/>
      <c r="AI27" s="15"/>
      <c r="AJ27" s="18" t="str">
        <f>IFERROR(VLOOKUP(AI27,Lookups!$W$3:$X$24,2,FALSE),"")</f>
        <v/>
      </c>
      <c r="AK27" s="15"/>
      <c r="AL27" s="15"/>
      <c r="AM27" s="17"/>
      <c r="AN27" s="17"/>
    </row>
    <row r="28" spans="1:40" x14ac:dyDescent="0.3">
      <c r="A28" s="15"/>
      <c r="B28" s="15"/>
      <c r="C28" s="15"/>
      <c r="D28" s="17"/>
      <c r="E28" s="17"/>
      <c r="F28" s="15"/>
      <c r="G28" s="18" t="str">
        <f>IFERROR(VLOOKUP(F28,Lookups!$D$2:$E$20,2,FALSE),"")</f>
        <v/>
      </c>
      <c r="H28" s="15"/>
      <c r="I28" s="15"/>
      <c r="J28" s="15"/>
      <c r="K28" s="15"/>
      <c r="L28" s="17"/>
      <c r="M28" s="17"/>
      <c r="N28" s="18" t="str">
        <f t="shared" si="0"/>
        <v/>
      </c>
      <c r="O28" s="15"/>
      <c r="P28" s="15"/>
      <c r="Q28" s="17"/>
      <c r="R28" s="15"/>
      <c r="S28" s="15"/>
      <c r="T28" s="15"/>
      <c r="U28" s="15"/>
      <c r="V28" s="15"/>
      <c r="W28" s="15"/>
      <c r="X28" s="18" t="str">
        <f>IFERROR(VLOOKUP(W28,Lookups!$G$2:$H$83,2,FALSE),"")</f>
        <v/>
      </c>
      <c r="Y28" s="15"/>
      <c r="Z28" s="15"/>
      <c r="AA28" s="15"/>
      <c r="AB28" s="15"/>
      <c r="AC28" s="15"/>
      <c r="AD28" s="17"/>
      <c r="AE28" s="17"/>
      <c r="AF28" s="18" t="str">
        <f t="shared" si="1"/>
        <v/>
      </c>
      <c r="AG28" s="15"/>
      <c r="AH28" s="15"/>
      <c r="AI28" s="15"/>
      <c r="AJ28" s="18" t="str">
        <f>IFERROR(VLOOKUP(AI28,Lookups!$W$3:$X$24,2,FALSE),"")</f>
        <v/>
      </c>
      <c r="AK28" s="15"/>
      <c r="AL28" s="15"/>
      <c r="AM28" s="17"/>
      <c r="AN28" s="17"/>
    </row>
    <row r="29" spans="1:40" x14ac:dyDescent="0.3">
      <c r="A29" s="15"/>
      <c r="B29" s="15"/>
      <c r="C29" s="15"/>
      <c r="D29" s="17"/>
      <c r="E29" s="17"/>
      <c r="F29" s="15"/>
      <c r="G29" s="18" t="str">
        <f>IFERROR(VLOOKUP(F29,Lookups!$D$2:$E$20,2,FALSE),"")</f>
        <v/>
      </c>
      <c r="H29" s="15"/>
      <c r="I29" s="15"/>
      <c r="J29" s="15"/>
      <c r="K29" s="15"/>
      <c r="L29" s="17"/>
      <c r="M29" s="17"/>
      <c r="N29" s="18" t="str">
        <f t="shared" si="0"/>
        <v/>
      </c>
      <c r="O29" s="15"/>
      <c r="P29" s="15"/>
      <c r="Q29" s="17"/>
      <c r="R29" s="15"/>
      <c r="S29" s="15"/>
      <c r="T29" s="15"/>
      <c r="U29" s="15"/>
      <c r="V29" s="15"/>
      <c r="W29" s="15"/>
      <c r="X29" s="18" t="str">
        <f>IFERROR(VLOOKUP(W29,Lookups!$G$2:$H$83,2,FALSE),"")</f>
        <v/>
      </c>
      <c r="Y29" s="15"/>
      <c r="Z29" s="15"/>
      <c r="AA29" s="15"/>
      <c r="AB29" s="15"/>
      <c r="AC29" s="15"/>
      <c r="AD29" s="17"/>
      <c r="AE29" s="17"/>
      <c r="AF29" s="18" t="str">
        <f t="shared" si="1"/>
        <v/>
      </c>
      <c r="AG29" s="15"/>
      <c r="AH29" s="15"/>
      <c r="AI29" s="15"/>
      <c r="AJ29" s="18" t="str">
        <f>IFERROR(VLOOKUP(AI29,Lookups!$W$3:$X$24,2,FALSE),"")</f>
        <v/>
      </c>
      <c r="AK29" s="15"/>
      <c r="AL29" s="15"/>
      <c r="AM29" s="17"/>
      <c r="AN29" s="17"/>
    </row>
    <row r="30" spans="1:40" x14ac:dyDescent="0.3">
      <c r="A30" s="15"/>
      <c r="B30" s="15"/>
      <c r="C30" s="15"/>
      <c r="D30" s="17"/>
      <c r="E30" s="17"/>
      <c r="F30" s="15"/>
      <c r="G30" s="18" t="str">
        <f>IFERROR(VLOOKUP(F30,Lookups!$D$2:$E$20,2,FALSE),"")</f>
        <v/>
      </c>
      <c r="H30" s="15"/>
      <c r="I30" s="15"/>
      <c r="J30" s="15"/>
      <c r="K30" s="15"/>
      <c r="L30" s="17"/>
      <c r="M30" s="17"/>
      <c r="N30" s="18" t="str">
        <f t="shared" si="0"/>
        <v/>
      </c>
      <c r="O30" s="15"/>
      <c r="P30" s="15"/>
      <c r="Q30" s="17"/>
      <c r="R30" s="15"/>
      <c r="S30" s="15"/>
      <c r="T30" s="15"/>
      <c r="U30" s="15"/>
      <c r="V30" s="15"/>
      <c r="W30" s="15"/>
      <c r="X30" s="18" t="str">
        <f>IFERROR(VLOOKUP(W30,Lookups!$G$2:$H$83,2,FALSE),"")</f>
        <v/>
      </c>
      <c r="Y30" s="15"/>
      <c r="Z30" s="15"/>
      <c r="AA30" s="15"/>
      <c r="AB30" s="15"/>
      <c r="AC30" s="15"/>
      <c r="AD30" s="17"/>
      <c r="AE30" s="17"/>
      <c r="AF30" s="18" t="str">
        <f t="shared" si="1"/>
        <v/>
      </c>
      <c r="AG30" s="15"/>
      <c r="AH30" s="15"/>
      <c r="AI30" s="15"/>
      <c r="AJ30" s="18" t="str">
        <f>IFERROR(VLOOKUP(AI30,Lookups!$W$3:$X$24,2,FALSE),"")</f>
        <v/>
      </c>
      <c r="AK30" s="15"/>
      <c r="AL30" s="15"/>
      <c r="AM30" s="17"/>
      <c r="AN30" s="17"/>
    </row>
    <row r="31" spans="1:40" x14ac:dyDescent="0.3">
      <c r="A31" s="15"/>
      <c r="B31" s="15"/>
      <c r="C31" s="15"/>
      <c r="D31" s="17"/>
      <c r="E31" s="17"/>
      <c r="F31" s="15"/>
      <c r="G31" s="18" t="str">
        <f>IFERROR(VLOOKUP(F31,Lookups!$D$2:$E$20,2,FALSE),"")</f>
        <v/>
      </c>
      <c r="H31" s="15"/>
      <c r="I31" s="15"/>
      <c r="J31" s="15"/>
      <c r="K31" s="15"/>
      <c r="L31" s="17"/>
      <c r="M31" s="17"/>
      <c r="N31" s="18" t="str">
        <f t="shared" si="0"/>
        <v/>
      </c>
      <c r="O31" s="15"/>
      <c r="P31" s="15"/>
      <c r="Q31" s="17"/>
      <c r="R31" s="15"/>
      <c r="S31" s="15"/>
      <c r="T31" s="15"/>
      <c r="U31" s="15"/>
      <c r="V31" s="15"/>
      <c r="W31" s="15"/>
      <c r="X31" s="18" t="str">
        <f>IFERROR(VLOOKUP(W31,Lookups!$G$2:$H$83,2,FALSE),"")</f>
        <v/>
      </c>
      <c r="Y31" s="15"/>
      <c r="Z31" s="15"/>
      <c r="AA31" s="15"/>
      <c r="AB31" s="15"/>
      <c r="AC31" s="15"/>
      <c r="AD31" s="17"/>
      <c r="AE31" s="17"/>
      <c r="AF31" s="18" t="str">
        <f t="shared" si="1"/>
        <v/>
      </c>
      <c r="AG31" s="15"/>
      <c r="AH31" s="15"/>
      <c r="AI31" s="15"/>
      <c r="AJ31" s="18" t="str">
        <f>IFERROR(VLOOKUP(AI31,Lookups!$W$3:$X$24,2,FALSE),"")</f>
        <v/>
      </c>
      <c r="AK31" s="15"/>
      <c r="AL31" s="15"/>
      <c r="AM31" s="17"/>
      <c r="AN31" s="17"/>
    </row>
    <row r="32" spans="1:40" x14ac:dyDescent="0.3">
      <c r="A32" s="15"/>
      <c r="B32" s="15"/>
      <c r="C32" s="15"/>
      <c r="D32" s="17"/>
      <c r="E32" s="17"/>
      <c r="F32" s="15"/>
      <c r="G32" s="18" t="str">
        <f>IFERROR(VLOOKUP(F32,Lookups!$D$2:$E$20,2,FALSE),"")</f>
        <v/>
      </c>
      <c r="H32" s="15"/>
      <c r="I32" s="15"/>
      <c r="J32" s="15"/>
      <c r="K32" s="15"/>
      <c r="L32" s="17"/>
      <c r="M32" s="17"/>
      <c r="N32" s="18" t="str">
        <f t="shared" si="0"/>
        <v/>
      </c>
      <c r="O32" s="15"/>
      <c r="P32" s="15"/>
      <c r="Q32" s="17"/>
      <c r="R32" s="15"/>
      <c r="S32" s="15"/>
      <c r="T32" s="15"/>
      <c r="U32" s="15"/>
      <c r="V32" s="15"/>
      <c r="W32" s="15"/>
      <c r="X32" s="18" t="str">
        <f>IFERROR(VLOOKUP(W32,Lookups!$G$2:$H$83,2,FALSE),"")</f>
        <v/>
      </c>
      <c r="Y32" s="15"/>
      <c r="Z32" s="15"/>
      <c r="AA32" s="15"/>
      <c r="AB32" s="15"/>
      <c r="AC32" s="15"/>
      <c r="AD32" s="17"/>
      <c r="AE32" s="17"/>
      <c r="AF32" s="18" t="str">
        <f t="shared" si="1"/>
        <v/>
      </c>
      <c r="AG32" s="15"/>
      <c r="AH32" s="15"/>
      <c r="AI32" s="15"/>
      <c r="AJ32" s="18" t="str">
        <f>IFERROR(VLOOKUP(AI32,Lookups!$W$3:$X$24,2,FALSE),"")</f>
        <v/>
      </c>
      <c r="AK32" s="15"/>
      <c r="AL32" s="15"/>
      <c r="AM32" s="17"/>
      <c r="AN32" s="17"/>
    </row>
    <row r="33" spans="1:40" x14ac:dyDescent="0.3">
      <c r="A33" s="15"/>
      <c r="B33" s="15"/>
      <c r="C33" s="15"/>
      <c r="D33" s="17"/>
      <c r="E33" s="17"/>
      <c r="F33" s="15"/>
      <c r="G33" s="18" t="str">
        <f>IFERROR(VLOOKUP(F33,Lookups!$D$2:$E$20,2,FALSE),"")</f>
        <v/>
      </c>
      <c r="H33" s="15"/>
      <c r="I33" s="15"/>
      <c r="J33" s="15"/>
      <c r="K33" s="15"/>
      <c r="L33" s="17"/>
      <c r="M33" s="17"/>
      <c r="N33" s="18" t="str">
        <f t="shared" si="0"/>
        <v/>
      </c>
      <c r="O33" s="15"/>
      <c r="P33" s="15"/>
      <c r="Q33" s="17"/>
      <c r="R33" s="15"/>
      <c r="S33" s="15"/>
      <c r="T33" s="15"/>
      <c r="U33" s="15"/>
      <c r="V33" s="15"/>
      <c r="W33" s="15"/>
      <c r="X33" s="18" t="str">
        <f>IFERROR(VLOOKUP(W33,Lookups!$G$2:$H$83,2,FALSE),"")</f>
        <v/>
      </c>
      <c r="Y33" s="15"/>
      <c r="Z33" s="15"/>
      <c r="AA33" s="15"/>
      <c r="AB33" s="15"/>
      <c r="AC33" s="15"/>
      <c r="AD33" s="17"/>
      <c r="AE33" s="17"/>
      <c r="AF33" s="18" t="str">
        <f t="shared" si="1"/>
        <v/>
      </c>
      <c r="AG33" s="15"/>
      <c r="AH33" s="15"/>
      <c r="AI33" s="15"/>
      <c r="AJ33" s="18" t="str">
        <f>IFERROR(VLOOKUP(AI33,Lookups!$W$3:$X$24,2,FALSE),"")</f>
        <v/>
      </c>
      <c r="AK33" s="15"/>
      <c r="AL33" s="15"/>
      <c r="AM33" s="17"/>
      <c r="AN33" s="17"/>
    </row>
    <row r="34" spans="1:40" x14ac:dyDescent="0.3">
      <c r="A34" s="15"/>
      <c r="B34" s="15"/>
      <c r="C34" s="15"/>
      <c r="D34" s="17"/>
      <c r="E34" s="17"/>
      <c r="F34" s="15"/>
      <c r="G34" s="18" t="str">
        <f>IFERROR(VLOOKUP(F34,Lookups!$D$2:$E$20,2,FALSE),"")</f>
        <v/>
      </c>
      <c r="H34" s="15"/>
      <c r="I34" s="15"/>
      <c r="J34" s="15"/>
      <c r="K34" s="15"/>
      <c r="L34" s="17"/>
      <c r="M34" s="17"/>
      <c r="N34" s="18" t="str">
        <f t="shared" si="0"/>
        <v/>
      </c>
      <c r="O34" s="15"/>
      <c r="P34" s="15"/>
      <c r="Q34" s="17"/>
      <c r="R34" s="15"/>
      <c r="S34" s="15"/>
      <c r="T34" s="15"/>
      <c r="U34" s="15"/>
      <c r="V34" s="15"/>
      <c r="W34" s="15"/>
      <c r="X34" s="18" t="str">
        <f>IFERROR(VLOOKUP(W34,Lookups!$G$2:$H$83,2,FALSE),"")</f>
        <v/>
      </c>
      <c r="Y34" s="15"/>
      <c r="Z34" s="15"/>
      <c r="AA34" s="15"/>
      <c r="AB34" s="15"/>
      <c r="AC34" s="15"/>
      <c r="AD34" s="17"/>
      <c r="AE34" s="17"/>
      <c r="AF34" s="18" t="str">
        <f t="shared" si="1"/>
        <v/>
      </c>
      <c r="AG34" s="15"/>
      <c r="AH34" s="15"/>
      <c r="AI34" s="15"/>
      <c r="AJ34" s="18" t="str">
        <f>IFERROR(VLOOKUP(AI34,Lookups!$W$3:$X$24,2,FALSE),"")</f>
        <v/>
      </c>
      <c r="AK34" s="15"/>
      <c r="AL34" s="15"/>
      <c r="AM34" s="17"/>
      <c r="AN34" s="17"/>
    </row>
    <row r="35" spans="1:40" x14ac:dyDescent="0.3">
      <c r="A35" s="15"/>
      <c r="B35" s="15"/>
      <c r="C35" s="15"/>
      <c r="D35" s="17"/>
      <c r="E35" s="17"/>
      <c r="F35" s="15"/>
      <c r="G35" s="18" t="str">
        <f>IFERROR(VLOOKUP(F35,Lookups!$D$2:$E$20,2,FALSE),"")</f>
        <v/>
      </c>
      <c r="H35" s="15"/>
      <c r="I35" s="15"/>
      <c r="J35" s="15"/>
      <c r="K35" s="15"/>
      <c r="L35" s="17"/>
      <c r="M35" s="17"/>
      <c r="N35" s="18" t="str">
        <f t="shared" si="0"/>
        <v/>
      </c>
      <c r="O35" s="15"/>
      <c r="P35" s="15"/>
      <c r="Q35" s="17"/>
      <c r="R35" s="15"/>
      <c r="S35" s="15"/>
      <c r="T35" s="15"/>
      <c r="U35" s="15"/>
      <c r="V35" s="15"/>
      <c r="W35" s="15"/>
      <c r="X35" s="18" t="str">
        <f>IFERROR(VLOOKUP(W35,Lookups!$G$2:$H$83,2,FALSE),"")</f>
        <v/>
      </c>
      <c r="Y35" s="15"/>
      <c r="Z35" s="15"/>
      <c r="AA35" s="15"/>
      <c r="AB35" s="15"/>
      <c r="AC35" s="15"/>
      <c r="AD35" s="17"/>
      <c r="AE35" s="17"/>
      <c r="AF35" s="18" t="str">
        <f t="shared" si="1"/>
        <v/>
      </c>
      <c r="AG35" s="15"/>
      <c r="AH35" s="15"/>
      <c r="AI35" s="15"/>
      <c r="AJ35" s="18" t="str">
        <f>IFERROR(VLOOKUP(AI35,Lookups!$W$3:$X$24,2,FALSE),"")</f>
        <v/>
      </c>
      <c r="AK35" s="15"/>
      <c r="AL35" s="15"/>
      <c r="AM35" s="17"/>
      <c r="AN35" s="17"/>
    </row>
    <row r="36" spans="1:40" x14ac:dyDescent="0.3">
      <c r="A36" s="15"/>
      <c r="B36" s="15"/>
      <c r="C36" s="15"/>
      <c r="D36" s="17"/>
      <c r="E36" s="17"/>
      <c r="F36" s="15"/>
      <c r="G36" s="18" t="str">
        <f>IFERROR(VLOOKUP(F36,Lookups!$D$2:$E$20,2,FALSE),"")</f>
        <v/>
      </c>
      <c r="H36" s="15"/>
      <c r="I36" s="15"/>
      <c r="J36" s="15"/>
      <c r="K36" s="15"/>
      <c r="L36" s="17"/>
      <c r="M36" s="17"/>
      <c r="N36" s="18" t="str">
        <f t="shared" si="0"/>
        <v/>
      </c>
      <c r="O36" s="15"/>
      <c r="P36" s="15"/>
      <c r="Q36" s="17"/>
      <c r="R36" s="15"/>
      <c r="S36" s="15"/>
      <c r="T36" s="15"/>
      <c r="U36" s="15"/>
      <c r="V36" s="15"/>
      <c r="W36" s="15"/>
      <c r="X36" s="18" t="str">
        <f>IFERROR(VLOOKUP(W36,Lookups!$G$2:$H$83,2,FALSE),"")</f>
        <v/>
      </c>
      <c r="Y36" s="15"/>
      <c r="Z36" s="15"/>
      <c r="AA36" s="15"/>
      <c r="AB36" s="15"/>
      <c r="AC36" s="15"/>
      <c r="AD36" s="17"/>
      <c r="AE36" s="17"/>
      <c r="AF36" s="18" t="str">
        <f t="shared" si="1"/>
        <v/>
      </c>
      <c r="AG36" s="15"/>
      <c r="AH36" s="15"/>
      <c r="AI36" s="15"/>
      <c r="AJ36" s="18" t="str">
        <f>IFERROR(VLOOKUP(AI36,Lookups!$W$3:$X$24,2,FALSE),"")</f>
        <v/>
      </c>
      <c r="AK36" s="15"/>
      <c r="AL36" s="15"/>
      <c r="AM36" s="17"/>
      <c r="AN36" s="17"/>
    </row>
    <row r="37" spans="1:40" x14ac:dyDescent="0.3">
      <c r="A37" s="15"/>
      <c r="B37" s="15"/>
      <c r="C37" s="15"/>
      <c r="D37" s="17"/>
      <c r="E37" s="17"/>
      <c r="F37" s="15"/>
      <c r="G37" s="18" t="str">
        <f>IFERROR(VLOOKUP(F37,Lookups!$D$2:$E$20,2,FALSE),"")</f>
        <v/>
      </c>
      <c r="H37" s="15"/>
      <c r="I37" s="15"/>
      <c r="J37" s="15"/>
      <c r="K37" s="15"/>
      <c r="L37" s="17"/>
      <c r="M37" s="17"/>
      <c r="N37" s="18" t="str">
        <f t="shared" si="0"/>
        <v/>
      </c>
      <c r="O37" s="15"/>
      <c r="P37" s="15"/>
      <c r="Q37" s="17"/>
      <c r="R37" s="15"/>
      <c r="S37" s="15"/>
      <c r="T37" s="15"/>
      <c r="U37" s="15"/>
      <c r="V37" s="15"/>
      <c r="W37" s="15"/>
      <c r="X37" s="18" t="str">
        <f>IFERROR(VLOOKUP(W37,Lookups!$G$2:$H$83,2,FALSE),"")</f>
        <v/>
      </c>
      <c r="Y37" s="15"/>
      <c r="Z37" s="15"/>
      <c r="AA37" s="15"/>
      <c r="AB37" s="15"/>
      <c r="AC37" s="15"/>
      <c r="AD37" s="17"/>
      <c r="AE37" s="17"/>
      <c r="AF37" s="18" t="str">
        <f t="shared" si="1"/>
        <v/>
      </c>
      <c r="AG37" s="15"/>
      <c r="AH37" s="15"/>
      <c r="AI37" s="15"/>
      <c r="AJ37" s="18" t="str">
        <f>IFERROR(VLOOKUP(AI37,Lookups!$W$3:$X$24,2,FALSE),"")</f>
        <v/>
      </c>
      <c r="AK37" s="15"/>
      <c r="AL37" s="15"/>
      <c r="AM37" s="17"/>
      <c r="AN37" s="17"/>
    </row>
    <row r="38" spans="1:40" x14ac:dyDescent="0.3">
      <c r="A38" s="15"/>
      <c r="B38" s="15"/>
      <c r="C38" s="15"/>
      <c r="D38" s="17"/>
      <c r="E38" s="17"/>
      <c r="F38" s="15"/>
      <c r="G38" s="18" t="str">
        <f>IFERROR(VLOOKUP(F38,Lookups!$D$2:$E$20,2,FALSE),"")</f>
        <v/>
      </c>
      <c r="H38" s="15"/>
      <c r="I38" s="15"/>
      <c r="J38" s="15"/>
      <c r="K38" s="15"/>
      <c r="L38" s="17"/>
      <c r="M38" s="17"/>
      <c r="N38" s="18" t="str">
        <f t="shared" si="0"/>
        <v/>
      </c>
      <c r="O38" s="15"/>
      <c r="P38" s="15"/>
      <c r="Q38" s="17"/>
      <c r="R38" s="15"/>
      <c r="S38" s="15"/>
      <c r="T38" s="15"/>
      <c r="U38" s="15"/>
      <c r="V38" s="15"/>
      <c r="W38" s="15"/>
      <c r="X38" s="18" t="str">
        <f>IFERROR(VLOOKUP(W38,Lookups!$G$2:$H$83,2,FALSE),"")</f>
        <v/>
      </c>
      <c r="Y38" s="15"/>
      <c r="Z38" s="15"/>
      <c r="AA38" s="15"/>
      <c r="AB38" s="15"/>
      <c r="AC38" s="15"/>
      <c r="AD38" s="17"/>
      <c r="AE38" s="17"/>
      <c r="AF38" s="18" t="str">
        <f t="shared" si="1"/>
        <v/>
      </c>
      <c r="AG38" s="15"/>
      <c r="AH38" s="15"/>
      <c r="AI38" s="15"/>
      <c r="AJ38" s="18" t="str">
        <f>IFERROR(VLOOKUP(AI38,Lookups!$W$3:$X$24,2,FALSE),"")</f>
        <v/>
      </c>
      <c r="AK38" s="15"/>
      <c r="AL38" s="15"/>
      <c r="AM38" s="17"/>
      <c r="AN38" s="17"/>
    </row>
    <row r="39" spans="1:40" x14ac:dyDescent="0.3">
      <c r="A39" s="15"/>
      <c r="B39" s="15"/>
      <c r="C39" s="15"/>
      <c r="D39" s="17"/>
      <c r="E39" s="17"/>
      <c r="F39" s="15"/>
      <c r="G39" s="18" t="str">
        <f>IFERROR(VLOOKUP(F39,Lookups!$D$2:$E$20,2,FALSE),"")</f>
        <v/>
      </c>
      <c r="H39" s="15"/>
      <c r="I39" s="15"/>
      <c r="J39" s="15"/>
      <c r="K39" s="15"/>
      <c r="L39" s="17"/>
      <c r="M39" s="17"/>
      <c r="N39" s="18" t="str">
        <f t="shared" si="0"/>
        <v/>
      </c>
      <c r="O39" s="15"/>
      <c r="P39" s="15"/>
      <c r="Q39" s="17"/>
      <c r="R39" s="15"/>
      <c r="S39" s="15"/>
      <c r="T39" s="15"/>
      <c r="U39" s="15"/>
      <c r="V39" s="15"/>
      <c r="W39" s="15"/>
      <c r="X39" s="18" t="str">
        <f>IFERROR(VLOOKUP(W39,Lookups!$G$2:$H$83,2,FALSE),"")</f>
        <v/>
      </c>
      <c r="Y39" s="15"/>
      <c r="Z39" s="15"/>
      <c r="AA39" s="15"/>
      <c r="AB39" s="15"/>
      <c r="AC39" s="15"/>
      <c r="AD39" s="17"/>
      <c r="AE39" s="17"/>
      <c r="AF39" s="18" t="str">
        <f t="shared" si="1"/>
        <v/>
      </c>
      <c r="AG39" s="15"/>
      <c r="AH39" s="15"/>
      <c r="AI39" s="15"/>
      <c r="AJ39" s="18" t="str">
        <f>IFERROR(VLOOKUP(AI39,Lookups!$W$3:$X$24,2,FALSE),"")</f>
        <v/>
      </c>
      <c r="AK39" s="15"/>
      <c r="AL39" s="15"/>
      <c r="AM39" s="17"/>
      <c r="AN39" s="17"/>
    </row>
    <row r="40" spans="1:40" x14ac:dyDescent="0.3">
      <c r="A40" s="15"/>
      <c r="B40" s="15"/>
      <c r="C40" s="15"/>
      <c r="D40" s="17"/>
      <c r="E40" s="17"/>
      <c r="F40" s="15"/>
      <c r="G40" s="18" t="str">
        <f>IFERROR(VLOOKUP(F40,Lookups!$D$2:$E$20,2,FALSE),"")</f>
        <v/>
      </c>
      <c r="H40" s="15"/>
      <c r="I40" s="15"/>
      <c r="J40" s="15"/>
      <c r="K40" s="15"/>
      <c r="L40" s="17"/>
      <c r="M40" s="17"/>
      <c r="N40" s="18" t="str">
        <f t="shared" si="0"/>
        <v/>
      </c>
      <c r="O40" s="15"/>
      <c r="P40" s="15"/>
      <c r="Q40" s="17"/>
      <c r="R40" s="15"/>
      <c r="S40" s="15"/>
      <c r="T40" s="15"/>
      <c r="U40" s="15"/>
      <c r="V40" s="15"/>
      <c r="W40" s="15"/>
      <c r="X40" s="18" t="str">
        <f>IFERROR(VLOOKUP(W40,Lookups!$G$2:$H$83,2,FALSE),"")</f>
        <v/>
      </c>
      <c r="Y40" s="15"/>
      <c r="Z40" s="15"/>
      <c r="AA40" s="15"/>
      <c r="AB40" s="15"/>
      <c r="AC40" s="15"/>
      <c r="AD40" s="17"/>
      <c r="AE40" s="17"/>
      <c r="AF40" s="18" t="str">
        <f t="shared" si="1"/>
        <v/>
      </c>
      <c r="AG40" s="15"/>
      <c r="AH40" s="15"/>
      <c r="AI40" s="15"/>
      <c r="AJ40" s="18" t="str">
        <f>IFERROR(VLOOKUP(AI40,Lookups!$W$3:$X$24,2,FALSE),"")</f>
        <v/>
      </c>
      <c r="AK40" s="15"/>
      <c r="AL40" s="15"/>
      <c r="AM40" s="17"/>
      <c r="AN40" s="17"/>
    </row>
    <row r="41" spans="1:40" x14ac:dyDescent="0.3">
      <c r="A41" s="15"/>
      <c r="B41" s="15"/>
      <c r="C41" s="15"/>
      <c r="D41" s="17"/>
      <c r="E41" s="17"/>
      <c r="F41" s="15"/>
      <c r="G41" s="18" t="str">
        <f>IFERROR(VLOOKUP(F41,Lookups!$D$2:$E$20,2,FALSE),"")</f>
        <v/>
      </c>
      <c r="H41" s="15"/>
      <c r="I41" s="15"/>
      <c r="J41" s="15"/>
      <c r="K41" s="15"/>
      <c r="L41" s="17"/>
      <c r="M41" s="17"/>
      <c r="N41" s="18" t="str">
        <f t="shared" si="0"/>
        <v/>
      </c>
      <c r="O41" s="15"/>
      <c r="P41" s="15"/>
      <c r="Q41" s="17"/>
      <c r="R41" s="15"/>
      <c r="S41" s="15"/>
      <c r="T41" s="15"/>
      <c r="U41" s="15"/>
      <c r="V41" s="15"/>
      <c r="W41" s="15"/>
      <c r="X41" s="18" t="str">
        <f>IFERROR(VLOOKUP(W41,Lookups!$G$2:$H$83,2,FALSE),"")</f>
        <v/>
      </c>
      <c r="Y41" s="15"/>
      <c r="Z41" s="15"/>
      <c r="AA41" s="15"/>
      <c r="AB41" s="15"/>
      <c r="AC41" s="15"/>
      <c r="AD41" s="17"/>
      <c r="AE41" s="17"/>
      <c r="AF41" s="18" t="str">
        <f t="shared" si="1"/>
        <v/>
      </c>
      <c r="AG41" s="15"/>
      <c r="AH41" s="15"/>
      <c r="AI41" s="15"/>
      <c r="AJ41" s="18" t="str">
        <f>IFERROR(VLOOKUP(AI41,Lookups!$W$3:$X$24,2,FALSE),"")</f>
        <v/>
      </c>
      <c r="AK41" s="15"/>
      <c r="AL41" s="15"/>
      <c r="AM41" s="17"/>
      <c r="AN41" s="17"/>
    </row>
    <row r="42" spans="1:40" x14ac:dyDescent="0.3">
      <c r="A42" s="15"/>
      <c r="B42" s="15"/>
      <c r="C42" s="15"/>
      <c r="D42" s="17"/>
      <c r="E42" s="17"/>
      <c r="F42" s="15"/>
      <c r="G42" s="18" t="str">
        <f>IFERROR(VLOOKUP(F42,Lookups!$D$2:$E$20,2,FALSE),"")</f>
        <v/>
      </c>
      <c r="H42" s="15"/>
      <c r="I42" s="15"/>
      <c r="J42" s="15"/>
      <c r="K42" s="15"/>
      <c r="L42" s="17"/>
      <c r="M42" s="17"/>
      <c r="N42" s="18" t="str">
        <f t="shared" si="0"/>
        <v/>
      </c>
      <c r="O42" s="15"/>
      <c r="P42" s="15"/>
      <c r="Q42" s="17"/>
      <c r="R42" s="15"/>
      <c r="S42" s="15"/>
      <c r="T42" s="15"/>
      <c r="U42" s="15"/>
      <c r="V42" s="15"/>
      <c r="W42" s="15"/>
      <c r="X42" s="18" t="str">
        <f>IFERROR(VLOOKUP(W42,Lookups!$G$2:$H$83,2,FALSE),"")</f>
        <v/>
      </c>
      <c r="Y42" s="15"/>
      <c r="Z42" s="15"/>
      <c r="AA42" s="15"/>
      <c r="AB42" s="15"/>
      <c r="AC42" s="15"/>
      <c r="AD42" s="17"/>
      <c r="AE42" s="17"/>
      <c r="AF42" s="18" t="str">
        <f t="shared" si="1"/>
        <v/>
      </c>
      <c r="AG42" s="15"/>
      <c r="AH42" s="15"/>
      <c r="AI42" s="15"/>
      <c r="AJ42" s="18" t="str">
        <f>IFERROR(VLOOKUP(AI42,Lookups!$W$3:$X$24,2,FALSE),"")</f>
        <v/>
      </c>
      <c r="AK42" s="15"/>
      <c r="AL42" s="15"/>
      <c r="AM42" s="17"/>
      <c r="AN42" s="17"/>
    </row>
    <row r="43" spans="1:40" x14ac:dyDescent="0.3">
      <c r="A43" s="15"/>
      <c r="B43" s="15"/>
      <c r="C43" s="15"/>
      <c r="D43" s="17"/>
      <c r="E43" s="17"/>
      <c r="F43" s="15"/>
      <c r="G43" s="18" t="str">
        <f>IFERROR(VLOOKUP(F43,Lookups!$D$2:$E$20,2,FALSE),"")</f>
        <v/>
      </c>
      <c r="H43" s="15"/>
      <c r="I43" s="15"/>
      <c r="J43" s="15"/>
      <c r="K43" s="15"/>
      <c r="L43" s="17"/>
      <c r="M43" s="17"/>
      <c r="N43" s="18" t="str">
        <f t="shared" si="0"/>
        <v/>
      </c>
      <c r="O43" s="15"/>
      <c r="P43" s="15"/>
      <c r="Q43" s="17"/>
      <c r="R43" s="15"/>
      <c r="S43" s="15"/>
      <c r="T43" s="15"/>
      <c r="U43" s="15"/>
      <c r="V43" s="15"/>
      <c r="W43" s="15"/>
      <c r="X43" s="18" t="str">
        <f>IFERROR(VLOOKUP(W43,Lookups!$G$2:$H$83,2,FALSE),"")</f>
        <v/>
      </c>
      <c r="Y43" s="15"/>
      <c r="Z43" s="15"/>
      <c r="AA43" s="15"/>
      <c r="AB43" s="15"/>
      <c r="AC43" s="15"/>
      <c r="AD43" s="17"/>
      <c r="AE43" s="17"/>
      <c r="AF43" s="18" t="str">
        <f t="shared" si="1"/>
        <v/>
      </c>
      <c r="AG43" s="15"/>
      <c r="AH43" s="15"/>
      <c r="AI43" s="15"/>
      <c r="AJ43" s="18" t="str">
        <f>IFERROR(VLOOKUP(AI43,Lookups!$W$3:$X$24,2,FALSE),"")</f>
        <v/>
      </c>
      <c r="AK43" s="15"/>
      <c r="AL43" s="15"/>
      <c r="AM43" s="17"/>
      <c r="AN43" s="17"/>
    </row>
    <row r="44" spans="1:40" x14ac:dyDescent="0.3">
      <c r="A44" s="15"/>
      <c r="B44" s="15"/>
      <c r="C44" s="15"/>
      <c r="D44" s="17"/>
      <c r="E44" s="17"/>
      <c r="F44" s="15"/>
      <c r="G44" s="18" t="str">
        <f>IFERROR(VLOOKUP(F44,Lookups!$D$2:$E$20,2,FALSE),"")</f>
        <v/>
      </c>
      <c r="H44" s="15"/>
      <c r="I44" s="15"/>
      <c r="J44" s="15"/>
      <c r="K44" s="15"/>
      <c r="L44" s="17"/>
      <c r="M44" s="17"/>
      <c r="N44" s="18" t="str">
        <f t="shared" si="0"/>
        <v/>
      </c>
      <c r="O44" s="15"/>
      <c r="P44" s="15"/>
      <c r="Q44" s="17"/>
      <c r="R44" s="15"/>
      <c r="S44" s="15"/>
      <c r="T44" s="15"/>
      <c r="U44" s="15"/>
      <c r="V44" s="15"/>
      <c r="W44" s="15"/>
      <c r="X44" s="18" t="str">
        <f>IFERROR(VLOOKUP(W44,Lookups!$G$2:$H$83,2,FALSE),"")</f>
        <v/>
      </c>
      <c r="Y44" s="15"/>
      <c r="Z44" s="15"/>
      <c r="AA44" s="15"/>
      <c r="AB44" s="15"/>
      <c r="AC44" s="15"/>
      <c r="AD44" s="17"/>
      <c r="AE44" s="17"/>
      <c r="AF44" s="18" t="str">
        <f t="shared" si="1"/>
        <v/>
      </c>
      <c r="AG44" s="15"/>
      <c r="AH44" s="15"/>
      <c r="AI44" s="15"/>
      <c r="AJ44" s="18" t="str">
        <f>IFERROR(VLOOKUP(AI44,Lookups!$W$3:$X$24,2,FALSE),"")</f>
        <v/>
      </c>
      <c r="AK44" s="15"/>
      <c r="AL44" s="15"/>
      <c r="AM44" s="17"/>
      <c r="AN44" s="17"/>
    </row>
    <row r="45" spans="1:40" x14ac:dyDescent="0.3">
      <c r="A45" s="15"/>
      <c r="B45" s="15"/>
      <c r="C45" s="15"/>
      <c r="D45" s="17"/>
      <c r="E45" s="17"/>
      <c r="F45" s="15"/>
      <c r="G45" s="18" t="str">
        <f>IFERROR(VLOOKUP(F45,Lookups!$D$2:$E$20,2,FALSE),"")</f>
        <v/>
      </c>
      <c r="H45" s="15"/>
      <c r="I45" s="15"/>
      <c r="J45" s="15"/>
      <c r="K45" s="15"/>
      <c r="L45" s="17"/>
      <c r="M45" s="17"/>
      <c r="N45" s="18" t="str">
        <f t="shared" si="0"/>
        <v/>
      </c>
      <c r="O45" s="15"/>
      <c r="P45" s="15"/>
      <c r="Q45" s="17"/>
      <c r="R45" s="15"/>
      <c r="S45" s="15"/>
      <c r="T45" s="15"/>
      <c r="U45" s="15"/>
      <c r="V45" s="15"/>
      <c r="W45" s="15"/>
      <c r="X45" s="18" t="str">
        <f>IFERROR(VLOOKUP(W45,Lookups!$G$2:$H$83,2,FALSE),"")</f>
        <v/>
      </c>
      <c r="Y45" s="15"/>
      <c r="Z45" s="15"/>
      <c r="AA45" s="15"/>
      <c r="AB45" s="15"/>
      <c r="AC45" s="15"/>
      <c r="AD45" s="17"/>
      <c r="AE45" s="17"/>
      <c r="AF45" s="18" t="str">
        <f t="shared" si="1"/>
        <v/>
      </c>
      <c r="AG45" s="15"/>
      <c r="AH45" s="15"/>
      <c r="AI45" s="15"/>
      <c r="AJ45" s="18" t="str">
        <f>IFERROR(VLOOKUP(AI45,Lookups!$W$3:$X$24,2,FALSE),"")</f>
        <v/>
      </c>
      <c r="AK45" s="15"/>
      <c r="AL45" s="15"/>
      <c r="AM45" s="17"/>
      <c r="AN45" s="17"/>
    </row>
    <row r="46" spans="1:40" x14ac:dyDescent="0.3">
      <c r="A46" s="15"/>
      <c r="B46" s="15"/>
      <c r="C46" s="15"/>
      <c r="D46" s="17"/>
      <c r="E46" s="17"/>
      <c r="F46" s="15"/>
      <c r="G46" s="18" t="str">
        <f>IFERROR(VLOOKUP(F46,Lookups!$D$2:$E$20,2,FALSE),"")</f>
        <v/>
      </c>
      <c r="H46" s="15"/>
      <c r="I46" s="15"/>
      <c r="J46" s="15"/>
      <c r="K46" s="15"/>
      <c r="L46" s="17"/>
      <c r="M46" s="17"/>
      <c r="N46" s="18" t="str">
        <f t="shared" si="0"/>
        <v/>
      </c>
      <c r="O46" s="15"/>
      <c r="P46" s="15"/>
      <c r="Q46" s="17"/>
      <c r="R46" s="15"/>
      <c r="S46" s="15"/>
      <c r="T46" s="15"/>
      <c r="U46" s="15"/>
      <c r="V46" s="15"/>
      <c r="W46" s="15"/>
      <c r="X46" s="18" t="str">
        <f>IFERROR(VLOOKUP(W46,Lookups!$G$2:$H$83,2,FALSE),"")</f>
        <v/>
      </c>
      <c r="Y46" s="15"/>
      <c r="Z46" s="15"/>
      <c r="AA46" s="15"/>
      <c r="AB46" s="15"/>
      <c r="AC46" s="15"/>
      <c r="AD46" s="17"/>
      <c r="AE46" s="17"/>
      <c r="AF46" s="18" t="str">
        <f t="shared" si="1"/>
        <v/>
      </c>
      <c r="AG46" s="15"/>
      <c r="AH46" s="15"/>
      <c r="AI46" s="15"/>
      <c r="AJ46" s="18" t="str">
        <f>IFERROR(VLOOKUP(AI46,Lookups!$W$3:$X$24,2,FALSE),"")</f>
        <v/>
      </c>
      <c r="AK46" s="15"/>
      <c r="AL46" s="15"/>
      <c r="AM46" s="17"/>
      <c r="AN46" s="17"/>
    </row>
    <row r="47" spans="1:40" x14ac:dyDescent="0.3">
      <c r="A47" s="15"/>
      <c r="B47" s="15"/>
      <c r="C47" s="15"/>
      <c r="D47" s="17"/>
      <c r="E47" s="17"/>
      <c r="F47" s="15"/>
      <c r="G47" s="18" t="str">
        <f>IFERROR(VLOOKUP(F47,Lookups!$D$2:$E$20,2,FALSE),"")</f>
        <v/>
      </c>
      <c r="H47" s="15"/>
      <c r="I47" s="15"/>
      <c r="J47" s="15"/>
      <c r="K47" s="15"/>
      <c r="L47" s="17"/>
      <c r="M47" s="17"/>
      <c r="N47" s="18" t="str">
        <f t="shared" si="0"/>
        <v/>
      </c>
      <c r="O47" s="15"/>
      <c r="P47" s="15"/>
      <c r="Q47" s="17"/>
      <c r="R47" s="15"/>
      <c r="S47" s="15"/>
      <c r="T47" s="15"/>
      <c r="U47" s="15"/>
      <c r="V47" s="15"/>
      <c r="W47" s="15"/>
      <c r="X47" s="18" t="str">
        <f>IFERROR(VLOOKUP(W47,Lookups!$G$2:$H$83,2,FALSE),"")</f>
        <v/>
      </c>
      <c r="Y47" s="15"/>
      <c r="Z47" s="15"/>
      <c r="AA47" s="15"/>
      <c r="AB47" s="15"/>
      <c r="AC47" s="15"/>
      <c r="AD47" s="17"/>
      <c r="AE47" s="17"/>
      <c r="AF47" s="18" t="str">
        <f t="shared" si="1"/>
        <v/>
      </c>
      <c r="AG47" s="15"/>
      <c r="AH47" s="15"/>
      <c r="AI47" s="15"/>
      <c r="AJ47" s="18" t="str">
        <f>IFERROR(VLOOKUP(AI47,Lookups!$W$3:$X$24,2,FALSE),"")</f>
        <v/>
      </c>
      <c r="AK47" s="15"/>
      <c r="AL47" s="15"/>
      <c r="AM47" s="17"/>
      <c r="AN47" s="17"/>
    </row>
    <row r="48" spans="1:40" x14ac:dyDescent="0.3">
      <c r="A48" s="15"/>
      <c r="B48" s="15"/>
      <c r="C48" s="15"/>
      <c r="D48" s="17"/>
      <c r="E48" s="17"/>
      <c r="F48" s="15"/>
      <c r="G48" s="18" t="str">
        <f>IFERROR(VLOOKUP(F48,Lookups!$D$2:$E$20,2,FALSE),"")</f>
        <v/>
      </c>
      <c r="H48" s="15"/>
      <c r="I48" s="15"/>
      <c r="J48" s="15"/>
      <c r="K48" s="15"/>
      <c r="L48" s="17"/>
      <c r="M48" s="17"/>
      <c r="N48" s="18" t="str">
        <f t="shared" si="0"/>
        <v/>
      </c>
      <c r="O48" s="15"/>
      <c r="P48" s="15"/>
      <c r="Q48" s="17"/>
      <c r="R48" s="15"/>
      <c r="S48" s="15"/>
      <c r="T48" s="15"/>
      <c r="U48" s="15"/>
      <c r="V48" s="15"/>
      <c r="W48" s="15"/>
      <c r="X48" s="18" t="str">
        <f>IFERROR(VLOOKUP(W48,Lookups!$G$2:$H$83,2,FALSE),"")</f>
        <v/>
      </c>
      <c r="Y48" s="15"/>
      <c r="Z48" s="15"/>
      <c r="AA48" s="15"/>
      <c r="AB48" s="15"/>
      <c r="AC48" s="15"/>
      <c r="AD48" s="17"/>
      <c r="AE48" s="17"/>
      <c r="AF48" s="18" t="str">
        <f t="shared" si="1"/>
        <v/>
      </c>
      <c r="AG48" s="15"/>
      <c r="AH48" s="15"/>
      <c r="AI48" s="15"/>
      <c r="AJ48" s="18" t="str">
        <f>IFERROR(VLOOKUP(AI48,Lookups!$W$3:$X$24,2,FALSE),"")</f>
        <v/>
      </c>
      <c r="AK48" s="15"/>
      <c r="AL48" s="15"/>
      <c r="AM48" s="17"/>
      <c r="AN48" s="17"/>
    </row>
    <row r="49" spans="1:40" x14ac:dyDescent="0.3">
      <c r="A49" s="15"/>
      <c r="B49" s="15"/>
      <c r="C49" s="15"/>
      <c r="D49" s="17"/>
      <c r="E49" s="17"/>
      <c r="F49" s="15"/>
      <c r="G49" s="18" t="str">
        <f>IFERROR(VLOOKUP(F49,Lookups!$D$2:$E$20,2,FALSE),"")</f>
        <v/>
      </c>
      <c r="H49" s="15"/>
      <c r="I49" s="15"/>
      <c r="J49" s="15"/>
      <c r="K49" s="15"/>
      <c r="L49" s="17"/>
      <c r="M49" s="17"/>
      <c r="N49" s="18" t="str">
        <f t="shared" si="0"/>
        <v/>
      </c>
      <c r="O49" s="15"/>
      <c r="P49" s="15"/>
      <c r="Q49" s="17"/>
      <c r="R49" s="15"/>
      <c r="S49" s="15"/>
      <c r="T49" s="15"/>
      <c r="U49" s="15"/>
      <c r="V49" s="15"/>
      <c r="W49" s="15"/>
      <c r="X49" s="18" t="str">
        <f>IFERROR(VLOOKUP(W49,Lookups!$G$2:$H$83,2,FALSE),"")</f>
        <v/>
      </c>
      <c r="Y49" s="15"/>
      <c r="Z49" s="15"/>
      <c r="AA49" s="15"/>
      <c r="AB49" s="15"/>
      <c r="AC49" s="15"/>
      <c r="AD49" s="17"/>
      <c r="AE49" s="17"/>
      <c r="AF49" s="18" t="str">
        <f t="shared" si="1"/>
        <v/>
      </c>
      <c r="AG49" s="15"/>
      <c r="AH49" s="15"/>
      <c r="AI49" s="15"/>
      <c r="AJ49" s="18" t="str">
        <f>IFERROR(VLOOKUP(AI49,Lookups!$W$3:$X$24,2,FALSE),"")</f>
        <v/>
      </c>
      <c r="AK49" s="15"/>
      <c r="AL49" s="15"/>
      <c r="AM49" s="17"/>
      <c r="AN49" s="17"/>
    </row>
    <row r="50" spans="1:40" x14ac:dyDescent="0.3">
      <c r="A50" s="15"/>
      <c r="B50" s="15"/>
      <c r="C50" s="15"/>
      <c r="D50" s="17"/>
      <c r="E50" s="17"/>
      <c r="F50" s="15"/>
      <c r="G50" s="18" t="str">
        <f>IFERROR(VLOOKUP(F50,Lookups!$D$2:$E$20,2,FALSE),"")</f>
        <v/>
      </c>
      <c r="H50" s="15"/>
      <c r="I50" s="15"/>
      <c r="J50" s="15"/>
      <c r="K50" s="15"/>
      <c r="L50" s="17"/>
      <c r="M50" s="17"/>
      <c r="N50" s="18" t="str">
        <f t="shared" si="0"/>
        <v/>
      </c>
      <c r="O50" s="15"/>
      <c r="P50" s="15"/>
      <c r="Q50" s="17"/>
      <c r="R50" s="15"/>
      <c r="S50" s="15"/>
      <c r="T50" s="15"/>
      <c r="U50" s="15"/>
      <c r="V50" s="15"/>
      <c r="W50" s="15"/>
      <c r="X50" s="18" t="str">
        <f>IFERROR(VLOOKUP(W50,Lookups!$G$2:$H$83,2,FALSE),"")</f>
        <v/>
      </c>
      <c r="Y50" s="15"/>
      <c r="Z50" s="15"/>
      <c r="AA50" s="15"/>
      <c r="AB50" s="15"/>
      <c r="AC50" s="15"/>
      <c r="AD50" s="17"/>
      <c r="AE50" s="17"/>
      <c r="AF50" s="18" t="str">
        <f t="shared" si="1"/>
        <v/>
      </c>
      <c r="AG50" s="15"/>
      <c r="AH50" s="15"/>
      <c r="AI50" s="15"/>
      <c r="AJ50" s="18" t="str">
        <f>IFERROR(VLOOKUP(AI50,Lookups!$W$3:$X$24,2,FALSE),"")</f>
        <v/>
      </c>
      <c r="AK50" s="15"/>
      <c r="AL50" s="15"/>
      <c r="AM50" s="17"/>
      <c r="AN50" s="17"/>
    </row>
    <row r="51" spans="1:40" x14ac:dyDescent="0.3">
      <c r="A51" s="15"/>
      <c r="B51" s="15"/>
      <c r="C51" s="15"/>
      <c r="D51" s="17"/>
      <c r="E51" s="17"/>
      <c r="F51" s="15"/>
      <c r="G51" s="18" t="str">
        <f>IFERROR(VLOOKUP(F51,Lookups!$D$2:$E$20,2,FALSE),"")</f>
        <v/>
      </c>
      <c r="H51" s="15"/>
      <c r="I51" s="15"/>
      <c r="J51" s="15"/>
      <c r="K51" s="15"/>
      <c r="L51" s="17"/>
      <c r="M51" s="17"/>
      <c r="N51" s="18" t="str">
        <f>IF(OR(ISBLANK(L51),ISBLANK(M51)),"",(M51-L51)+1)</f>
        <v/>
      </c>
      <c r="O51" s="15"/>
      <c r="P51" s="15"/>
      <c r="Q51" s="17"/>
      <c r="R51" s="15"/>
      <c r="S51" s="15"/>
      <c r="T51" s="15"/>
      <c r="U51" s="15"/>
      <c r="V51" s="15"/>
      <c r="W51" s="15"/>
      <c r="X51" s="18" t="str">
        <f>IFERROR(VLOOKUP(W51,Lookups!$G$2:$H$83,2,FALSE),"")</f>
        <v/>
      </c>
      <c r="Y51" s="15"/>
      <c r="Z51" s="15"/>
      <c r="AA51" s="15"/>
      <c r="AB51" s="15"/>
      <c r="AC51" s="15"/>
      <c r="AD51" s="17"/>
      <c r="AE51" s="17"/>
      <c r="AF51" s="18" t="str">
        <f>IF(OR(ISBLANK(AD51),ISBLANK(AE51)),"",(AE51-AD51)+1)</f>
        <v/>
      </c>
      <c r="AG51" s="15"/>
      <c r="AH51" s="15"/>
      <c r="AI51" s="15"/>
      <c r="AJ51" s="18" t="str">
        <f>IFERROR(VLOOKUP(AI51,Lookups!$W$3:$X$24,2,FALSE),"")</f>
        <v/>
      </c>
      <c r="AK51" s="15"/>
      <c r="AL51" s="15"/>
      <c r="AM51" s="17"/>
      <c r="AN51" s="17"/>
    </row>
    <row r="52" spans="1:40" x14ac:dyDescent="0.3">
      <c r="A52" s="15"/>
      <c r="B52" s="15"/>
      <c r="C52" s="15"/>
      <c r="D52" s="17"/>
      <c r="E52" s="17"/>
      <c r="F52" s="15"/>
      <c r="G52" s="18" t="str">
        <f>IFERROR(VLOOKUP(F52,Lookups!$D$2:$E$20,2,FALSE),"")</f>
        <v/>
      </c>
      <c r="H52" s="15"/>
      <c r="I52" s="15"/>
      <c r="J52" s="15"/>
      <c r="K52" s="15"/>
      <c r="L52" s="17"/>
      <c r="M52" s="17"/>
      <c r="N52" s="18" t="str">
        <f>IF(OR(ISBLANK(L52),ISBLANK(M52)),"",(M52-L52)+1)</f>
        <v/>
      </c>
      <c r="O52" s="15"/>
      <c r="P52" s="15"/>
      <c r="Q52" s="17"/>
      <c r="R52" s="15"/>
      <c r="S52" s="15"/>
      <c r="T52" s="15"/>
      <c r="U52" s="15"/>
      <c r="V52" s="15"/>
      <c r="W52" s="15"/>
      <c r="X52" s="18" t="str">
        <f>IFERROR(VLOOKUP(W52,Lookups!$G$2:$H$83,2,FALSE),"")</f>
        <v/>
      </c>
      <c r="Y52" s="15"/>
      <c r="Z52" s="15"/>
      <c r="AA52" s="15"/>
      <c r="AB52" s="15"/>
      <c r="AC52" s="15"/>
      <c r="AD52" s="17"/>
      <c r="AE52" s="17"/>
      <c r="AF52" s="18" t="str">
        <f>IF(OR(ISBLANK(AD52),ISBLANK(AE52)),"",(AE52-AD52)+1)</f>
        <v/>
      </c>
      <c r="AG52" s="15"/>
      <c r="AH52" s="15"/>
      <c r="AI52" s="15"/>
      <c r="AJ52" s="18" t="str">
        <f>IFERROR(VLOOKUP(AI52,Lookups!$W$3:$X$24,2,FALSE),"")</f>
        <v/>
      </c>
      <c r="AK52" s="15"/>
      <c r="AL52" s="15"/>
      <c r="AM52" s="17"/>
      <c r="AN52" s="17"/>
    </row>
    <row r="53" spans="1:40" x14ac:dyDescent="0.3">
      <c r="A53" s="15"/>
      <c r="B53" s="15"/>
      <c r="C53" s="15"/>
      <c r="D53" s="17"/>
      <c r="E53" s="17"/>
      <c r="F53" s="15"/>
      <c r="G53" s="18" t="str">
        <f>IFERROR(VLOOKUP(F53,Lookups!$D$2:$E$20,2,FALSE),"")</f>
        <v/>
      </c>
      <c r="H53" s="15"/>
      <c r="I53" s="15"/>
      <c r="J53" s="15"/>
      <c r="K53" s="15"/>
      <c r="L53" s="17"/>
      <c r="M53" s="17"/>
      <c r="N53" s="18" t="str">
        <f>IF(OR(ISBLANK(L53),ISBLANK(M53)),"",(M53-L53)+1)</f>
        <v/>
      </c>
      <c r="O53" s="15"/>
      <c r="P53" s="15"/>
      <c r="Q53" s="17"/>
      <c r="R53" s="15"/>
      <c r="S53" s="15"/>
      <c r="T53" s="15"/>
      <c r="U53" s="15"/>
      <c r="V53" s="15"/>
      <c r="W53" s="15"/>
      <c r="X53" s="18" t="str">
        <f>IFERROR(VLOOKUP(W53,Lookups!$G$2:$H$83,2,FALSE),"")</f>
        <v/>
      </c>
      <c r="Y53" s="15"/>
      <c r="Z53" s="15"/>
      <c r="AA53" s="15"/>
      <c r="AB53" s="15"/>
      <c r="AC53" s="15"/>
      <c r="AD53" s="17"/>
      <c r="AE53" s="17"/>
      <c r="AF53" s="18" t="str">
        <f>IF(OR(ISBLANK(AD53),ISBLANK(AE53)),"",(AE53-AD53)+1)</f>
        <v/>
      </c>
      <c r="AG53" s="15"/>
      <c r="AH53" s="15"/>
      <c r="AI53" s="15"/>
      <c r="AJ53" s="18" t="str">
        <f>IFERROR(VLOOKUP(AI53,Lookups!$W$3:$X$24,2,FALSE),"")</f>
        <v/>
      </c>
      <c r="AK53" s="15"/>
      <c r="AL53" s="15"/>
      <c r="AM53" s="17"/>
      <c r="AN53" s="17"/>
    </row>
    <row r="54" spans="1:40" x14ac:dyDescent="0.3">
      <c r="A54" s="15"/>
      <c r="B54" s="15"/>
      <c r="C54" s="15"/>
      <c r="D54" s="17"/>
      <c r="E54" s="17"/>
      <c r="F54" s="15"/>
      <c r="G54" s="18" t="str">
        <f>IFERROR(VLOOKUP(F54,Lookups!$D$2:$E$20,2,FALSE),"")</f>
        <v/>
      </c>
      <c r="H54" s="15"/>
      <c r="I54" s="15"/>
      <c r="J54" s="15"/>
      <c r="K54" s="15"/>
      <c r="L54" s="17"/>
      <c r="M54" s="17"/>
      <c r="N54" s="18" t="str">
        <f t="shared" ref="N54:N117" si="2">IF(OR(ISBLANK(L54),ISBLANK(M54)),"",(M54-L54)+1)</f>
        <v/>
      </c>
      <c r="O54" s="15"/>
      <c r="P54" s="15"/>
      <c r="Q54" s="17"/>
      <c r="R54" s="15"/>
      <c r="S54" s="15"/>
      <c r="T54" s="15"/>
      <c r="U54" s="15"/>
      <c r="V54" s="15"/>
      <c r="W54" s="15"/>
      <c r="X54" s="18" t="str">
        <f>IFERROR(VLOOKUP(W54,Lookups!$G$2:$H$83,2,FALSE),"")</f>
        <v/>
      </c>
      <c r="Y54" s="15"/>
      <c r="Z54" s="15"/>
      <c r="AA54" s="15"/>
      <c r="AB54" s="15"/>
      <c r="AC54" s="15"/>
      <c r="AD54" s="15"/>
      <c r="AE54" s="15"/>
      <c r="AF54" s="18" t="str">
        <f t="shared" ref="AF54:AF117" si="3">IF(OR(ISBLANK(AD54),ISBLANK(AE54)),"",(AE54-AD54)+1)</f>
        <v/>
      </c>
      <c r="AG54" s="15"/>
      <c r="AH54" s="15"/>
      <c r="AI54" s="15"/>
      <c r="AJ54" s="62" t="str">
        <f>IFERROR(VLOOKUP(AI54,Lookups!$W$3:$X$24,2,FALSE),"")</f>
        <v/>
      </c>
      <c r="AK54" s="15"/>
      <c r="AL54" s="15"/>
      <c r="AM54" s="17"/>
      <c r="AN54" s="17"/>
    </row>
    <row r="55" spans="1:40" x14ac:dyDescent="0.3">
      <c r="A55" s="15"/>
      <c r="B55" s="15"/>
      <c r="C55" s="15"/>
      <c r="D55" s="17"/>
      <c r="E55" s="17"/>
      <c r="F55" s="15"/>
      <c r="G55" s="18" t="str">
        <f>IFERROR(VLOOKUP(F55,Lookups!$D$2:$E$20,2,FALSE),"")</f>
        <v/>
      </c>
      <c r="H55" s="15"/>
      <c r="I55" s="15"/>
      <c r="J55" s="15"/>
      <c r="K55" s="15"/>
      <c r="L55" s="17"/>
      <c r="M55" s="17"/>
      <c r="N55" s="18" t="str">
        <f t="shared" si="2"/>
        <v/>
      </c>
      <c r="O55" s="15"/>
      <c r="P55" s="15"/>
      <c r="Q55" s="17"/>
      <c r="R55" s="15"/>
      <c r="S55" s="15"/>
      <c r="T55" s="15"/>
      <c r="U55" s="15"/>
      <c r="V55" s="15"/>
      <c r="W55" s="15"/>
      <c r="X55" s="18" t="str">
        <f>IFERROR(VLOOKUP(W55,Lookups!$G$2:$H$83,2,FALSE),"")</f>
        <v/>
      </c>
      <c r="Y55" s="15"/>
      <c r="Z55" s="15"/>
      <c r="AA55" s="15"/>
      <c r="AB55" s="15"/>
      <c r="AC55" s="15"/>
      <c r="AD55" s="15"/>
      <c r="AE55" s="15"/>
      <c r="AF55" s="18" t="str">
        <f t="shared" si="3"/>
        <v/>
      </c>
      <c r="AG55" s="15"/>
      <c r="AH55" s="15"/>
      <c r="AI55" s="15"/>
      <c r="AJ55" s="62" t="str">
        <f>IFERROR(VLOOKUP(AI55,Lookups!$W$3:$X$24,2,FALSE),"")</f>
        <v/>
      </c>
      <c r="AK55" s="15"/>
      <c r="AL55" s="15"/>
      <c r="AM55" s="17"/>
      <c r="AN55" s="17"/>
    </row>
    <row r="56" spans="1:40" x14ac:dyDescent="0.3">
      <c r="A56" s="15"/>
      <c r="B56" s="15"/>
      <c r="C56" s="15"/>
      <c r="D56" s="17"/>
      <c r="E56" s="17"/>
      <c r="F56" s="15"/>
      <c r="G56" s="18" t="str">
        <f>IFERROR(VLOOKUP(F56,Lookups!$D$2:$E$20,2,FALSE),"")</f>
        <v/>
      </c>
      <c r="H56" s="15"/>
      <c r="I56" s="15"/>
      <c r="J56" s="15"/>
      <c r="K56" s="15"/>
      <c r="L56" s="17"/>
      <c r="M56" s="17"/>
      <c r="N56" s="18" t="str">
        <f t="shared" si="2"/>
        <v/>
      </c>
      <c r="O56" s="15"/>
      <c r="P56" s="15"/>
      <c r="Q56" s="17"/>
      <c r="R56" s="15"/>
      <c r="S56" s="15"/>
      <c r="T56" s="15"/>
      <c r="U56" s="15"/>
      <c r="V56" s="15"/>
      <c r="W56" s="15"/>
      <c r="X56" s="18" t="str">
        <f>IFERROR(VLOOKUP(W56,Lookups!$G$2:$H$83,2,FALSE),"")</f>
        <v/>
      </c>
      <c r="Y56" s="15"/>
      <c r="Z56" s="15"/>
      <c r="AA56" s="15"/>
      <c r="AB56" s="15"/>
      <c r="AC56" s="15"/>
      <c r="AD56" s="15"/>
      <c r="AE56" s="15"/>
      <c r="AF56" s="18" t="str">
        <f t="shared" si="3"/>
        <v/>
      </c>
      <c r="AG56" s="15"/>
      <c r="AH56" s="15"/>
      <c r="AI56" s="15"/>
      <c r="AJ56" s="62" t="str">
        <f>IFERROR(VLOOKUP(AI56,Lookups!$W$3:$X$24,2,FALSE),"")</f>
        <v/>
      </c>
      <c r="AK56" s="15"/>
      <c r="AL56" s="15"/>
      <c r="AM56" s="17"/>
      <c r="AN56" s="17"/>
    </row>
    <row r="57" spans="1:40" x14ac:dyDescent="0.3">
      <c r="A57" s="15"/>
      <c r="B57" s="15"/>
      <c r="C57" s="15"/>
      <c r="D57" s="17"/>
      <c r="E57" s="17"/>
      <c r="F57" s="15"/>
      <c r="G57" s="18" t="str">
        <f>IFERROR(VLOOKUP(F57,Lookups!$D$2:$E$20,2,FALSE),"")</f>
        <v/>
      </c>
      <c r="H57" s="15"/>
      <c r="I57" s="15"/>
      <c r="J57" s="15"/>
      <c r="K57" s="15"/>
      <c r="L57" s="17"/>
      <c r="M57" s="17"/>
      <c r="N57" s="18" t="str">
        <f t="shared" si="2"/>
        <v/>
      </c>
      <c r="O57" s="15"/>
      <c r="P57" s="15"/>
      <c r="Q57" s="17"/>
      <c r="R57" s="15"/>
      <c r="S57" s="15"/>
      <c r="T57" s="15"/>
      <c r="U57" s="15"/>
      <c r="V57" s="15"/>
      <c r="W57" s="15"/>
      <c r="X57" s="18" t="str">
        <f>IFERROR(VLOOKUP(W57,Lookups!$G$2:$H$83,2,FALSE),"")</f>
        <v/>
      </c>
      <c r="Y57" s="15"/>
      <c r="Z57" s="15"/>
      <c r="AA57" s="15"/>
      <c r="AB57" s="15"/>
      <c r="AC57" s="15"/>
      <c r="AD57" s="15"/>
      <c r="AE57" s="15"/>
      <c r="AF57" s="18" t="str">
        <f t="shared" si="3"/>
        <v/>
      </c>
      <c r="AG57" s="15"/>
      <c r="AH57" s="15"/>
      <c r="AI57" s="15"/>
      <c r="AJ57" s="62" t="str">
        <f>IFERROR(VLOOKUP(AI57,Lookups!$W$3:$X$24,2,FALSE),"")</f>
        <v/>
      </c>
      <c r="AK57" s="15"/>
      <c r="AL57" s="15"/>
      <c r="AM57" s="17"/>
      <c r="AN57" s="17"/>
    </row>
    <row r="58" spans="1:40" x14ac:dyDescent="0.3">
      <c r="A58" s="15"/>
      <c r="B58" s="15"/>
      <c r="C58" s="15"/>
      <c r="D58" s="17"/>
      <c r="E58" s="17"/>
      <c r="F58" s="15"/>
      <c r="G58" s="18" t="str">
        <f>IFERROR(VLOOKUP(F58,Lookups!$D$2:$E$20,2,FALSE),"")</f>
        <v/>
      </c>
      <c r="H58" s="15"/>
      <c r="I58" s="15"/>
      <c r="J58" s="15"/>
      <c r="K58" s="15"/>
      <c r="L58" s="17"/>
      <c r="M58" s="17"/>
      <c r="N58" s="18" t="str">
        <f t="shared" si="2"/>
        <v/>
      </c>
      <c r="O58" s="15"/>
      <c r="P58" s="15"/>
      <c r="Q58" s="17"/>
      <c r="R58" s="15"/>
      <c r="S58" s="15"/>
      <c r="T58" s="15"/>
      <c r="U58" s="15"/>
      <c r="V58" s="15"/>
      <c r="W58" s="15"/>
      <c r="X58" s="18" t="str">
        <f>IFERROR(VLOOKUP(W58,Lookups!$G$2:$H$83,2,FALSE),"")</f>
        <v/>
      </c>
      <c r="Y58" s="15"/>
      <c r="Z58" s="15"/>
      <c r="AA58" s="15"/>
      <c r="AB58" s="15"/>
      <c r="AC58" s="15"/>
      <c r="AD58" s="15"/>
      <c r="AE58" s="15"/>
      <c r="AF58" s="18" t="str">
        <f t="shared" si="3"/>
        <v/>
      </c>
      <c r="AG58" s="15"/>
      <c r="AH58" s="15"/>
      <c r="AI58" s="15"/>
      <c r="AJ58" s="62" t="str">
        <f>IFERROR(VLOOKUP(AI58,Lookups!$W$3:$X$24,2,FALSE),"")</f>
        <v/>
      </c>
      <c r="AK58" s="15"/>
      <c r="AL58" s="15"/>
      <c r="AM58" s="17"/>
      <c r="AN58" s="17"/>
    </row>
    <row r="59" spans="1:40" x14ac:dyDescent="0.3">
      <c r="A59" s="15"/>
      <c r="B59" s="15"/>
      <c r="C59" s="15"/>
      <c r="D59" s="17"/>
      <c r="E59" s="17"/>
      <c r="F59" s="15"/>
      <c r="G59" s="18" t="str">
        <f>IFERROR(VLOOKUP(F59,Lookups!$D$2:$E$20,2,FALSE),"")</f>
        <v/>
      </c>
      <c r="H59" s="15"/>
      <c r="I59" s="15"/>
      <c r="J59" s="15"/>
      <c r="K59" s="15"/>
      <c r="L59" s="17"/>
      <c r="M59" s="17"/>
      <c r="N59" s="18" t="str">
        <f t="shared" si="2"/>
        <v/>
      </c>
      <c r="O59" s="15"/>
      <c r="P59" s="15"/>
      <c r="Q59" s="17"/>
      <c r="R59" s="15"/>
      <c r="S59" s="15"/>
      <c r="T59" s="15"/>
      <c r="U59" s="15"/>
      <c r="V59" s="15"/>
      <c r="W59" s="15"/>
      <c r="X59" s="18" t="str">
        <f>IFERROR(VLOOKUP(W59,Lookups!$G$2:$H$83,2,FALSE),"")</f>
        <v/>
      </c>
      <c r="Y59" s="15"/>
      <c r="Z59" s="15"/>
      <c r="AA59" s="15"/>
      <c r="AB59" s="15"/>
      <c r="AC59" s="15"/>
      <c r="AD59" s="15"/>
      <c r="AE59" s="15"/>
      <c r="AF59" s="18" t="str">
        <f t="shared" si="3"/>
        <v/>
      </c>
      <c r="AG59" s="15"/>
      <c r="AH59" s="15"/>
      <c r="AI59" s="15"/>
      <c r="AJ59" s="62" t="str">
        <f>IFERROR(VLOOKUP(AI59,Lookups!$W$3:$X$24,2,FALSE),"")</f>
        <v/>
      </c>
      <c r="AK59" s="15"/>
      <c r="AL59" s="15"/>
      <c r="AM59" s="17"/>
      <c r="AN59" s="17"/>
    </row>
    <row r="60" spans="1:40" x14ac:dyDescent="0.3">
      <c r="A60" s="15"/>
      <c r="B60" s="15"/>
      <c r="C60" s="15"/>
      <c r="D60" s="17"/>
      <c r="E60" s="17"/>
      <c r="F60" s="15"/>
      <c r="G60" s="18" t="str">
        <f>IFERROR(VLOOKUP(F60,Lookups!$D$2:$E$20,2,FALSE),"")</f>
        <v/>
      </c>
      <c r="H60" s="15"/>
      <c r="I60" s="15"/>
      <c r="J60" s="15"/>
      <c r="K60" s="15"/>
      <c r="L60" s="17"/>
      <c r="M60" s="17"/>
      <c r="N60" s="18" t="str">
        <f t="shared" si="2"/>
        <v/>
      </c>
      <c r="O60" s="15"/>
      <c r="P60" s="15"/>
      <c r="Q60" s="17"/>
      <c r="R60" s="15"/>
      <c r="S60" s="15"/>
      <c r="T60" s="15"/>
      <c r="U60" s="15"/>
      <c r="V60" s="15"/>
      <c r="W60" s="15"/>
      <c r="X60" s="18" t="str">
        <f>IFERROR(VLOOKUP(W60,Lookups!$G$2:$H$83,2,FALSE),"")</f>
        <v/>
      </c>
      <c r="Y60" s="15"/>
      <c r="Z60" s="15"/>
      <c r="AA60" s="15"/>
      <c r="AB60" s="15"/>
      <c r="AC60" s="15"/>
      <c r="AD60" s="15"/>
      <c r="AE60" s="15"/>
      <c r="AF60" s="18" t="str">
        <f t="shared" si="3"/>
        <v/>
      </c>
      <c r="AG60" s="15"/>
      <c r="AH60" s="15"/>
      <c r="AI60" s="15"/>
      <c r="AJ60" s="62" t="str">
        <f>IFERROR(VLOOKUP(AI60,Lookups!$W$3:$X$24,2,FALSE),"")</f>
        <v/>
      </c>
      <c r="AK60" s="15"/>
      <c r="AL60" s="15"/>
      <c r="AM60" s="17"/>
      <c r="AN60" s="17"/>
    </row>
    <row r="61" spans="1:40" x14ac:dyDescent="0.3">
      <c r="A61" s="15"/>
      <c r="B61" s="15"/>
      <c r="C61" s="15"/>
      <c r="D61" s="17"/>
      <c r="E61" s="17"/>
      <c r="F61" s="15"/>
      <c r="G61" s="18" t="str">
        <f>IFERROR(VLOOKUP(F61,Lookups!$D$2:$E$20,2,FALSE),"")</f>
        <v/>
      </c>
      <c r="H61" s="15"/>
      <c r="I61" s="15"/>
      <c r="J61" s="15"/>
      <c r="K61" s="15"/>
      <c r="L61" s="17"/>
      <c r="M61" s="17"/>
      <c r="N61" s="18" t="str">
        <f t="shared" si="2"/>
        <v/>
      </c>
      <c r="O61" s="15"/>
      <c r="P61" s="15"/>
      <c r="Q61" s="17"/>
      <c r="R61" s="15"/>
      <c r="S61" s="15"/>
      <c r="T61" s="15"/>
      <c r="U61" s="15"/>
      <c r="V61" s="15"/>
      <c r="W61" s="15"/>
      <c r="X61" s="18" t="str">
        <f>IFERROR(VLOOKUP(W61,Lookups!$G$2:$H$83,2,FALSE),"")</f>
        <v/>
      </c>
      <c r="Y61" s="15"/>
      <c r="Z61" s="15"/>
      <c r="AA61" s="15"/>
      <c r="AB61" s="15"/>
      <c r="AC61" s="15"/>
      <c r="AD61" s="15"/>
      <c r="AE61" s="15"/>
      <c r="AF61" s="18" t="str">
        <f t="shared" si="3"/>
        <v/>
      </c>
      <c r="AG61" s="15"/>
      <c r="AH61" s="15"/>
      <c r="AI61" s="15"/>
      <c r="AJ61" s="62" t="str">
        <f>IFERROR(VLOOKUP(AI61,Lookups!$W$3:$X$24,2,FALSE),"")</f>
        <v/>
      </c>
      <c r="AK61" s="15"/>
      <c r="AL61" s="15"/>
      <c r="AM61" s="17"/>
      <c r="AN61" s="17"/>
    </row>
    <row r="62" spans="1:40" x14ac:dyDescent="0.3">
      <c r="A62" s="15"/>
      <c r="B62" s="15"/>
      <c r="C62" s="15"/>
      <c r="D62" s="17"/>
      <c r="E62" s="17"/>
      <c r="F62" s="15"/>
      <c r="G62" s="18" t="str">
        <f>IFERROR(VLOOKUP(F62,Lookups!$D$2:$E$20,2,FALSE),"")</f>
        <v/>
      </c>
      <c r="H62" s="15"/>
      <c r="I62" s="15"/>
      <c r="J62" s="15"/>
      <c r="K62" s="15"/>
      <c r="L62" s="17"/>
      <c r="M62" s="17"/>
      <c r="N62" s="18" t="str">
        <f t="shared" si="2"/>
        <v/>
      </c>
      <c r="O62" s="15"/>
      <c r="P62" s="15"/>
      <c r="Q62" s="17"/>
      <c r="R62" s="15"/>
      <c r="S62" s="15"/>
      <c r="T62" s="15"/>
      <c r="U62" s="15"/>
      <c r="V62" s="15"/>
      <c r="W62" s="15"/>
      <c r="X62" s="18" t="str">
        <f>IFERROR(VLOOKUP(W62,Lookups!$G$2:$H$83,2,FALSE),"")</f>
        <v/>
      </c>
      <c r="Y62" s="15"/>
      <c r="Z62" s="15"/>
      <c r="AA62" s="15"/>
      <c r="AB62" s="15"/>
      <c r="AC62" s="15"/>
      <c r="AD62" s="15"/>
      <c r="AE62" s="15"/>
      <c r="AF62" s="18" t="str">
        <f t="shared" si="3"/>
        <v/>
      </c>
      <c r="AG62" s="15"/>
      <c r="AH62" s="15"/>
      <c r="AI62" s="15"/>
      <c r="AJ62" s="62" t="str">
        <f>IFERROR(VLOOKUP(AI62,Lookups!$W$3:$X$24,2,FALSE),"")</f>
        <v/>
      </c>
      <c r="AK62" s="15"/>
      <c r="AL62" s="15"/>
      <c r="AM62" s="17"/>
      <c r="AN62" s="17"/>
    </row>
    <row r="63" spans="1:40" x14ac:dyDescent="0.3">
      <c r="A63" s="15"/>
      <c r="B63" s="15"/>
      <c r="C63" s="15"/>
      <c r="D63" s="17"/>
      <c r="E63" s="17"/>
      <c r="F63" s="15"/>
      <c r="G63" s="18" t="str">
        <f>IFERROR(VLOOKUP(F63,Lookups!$D$2:$E$20,2,FALSE),"")</f>
        <v/>
      </c>
      <c r="H63" s="15"/>
      <c r="I63" s="15"/>
      <c r="J63" s="15"/>
      <c r="K63" s="15"/>
      <c r="L63" s="17"/>
      <c r="M63" s="17"/>
      <c r="N63" s="18" t="str">
        <f t="shared" si="2"/>
        <v/>
      </c>
      <c r="O63" s="15"/>
      <c r="P63" s="15"/>
      <c r="Q63" s="17"/>
      <c r="R63" s="15"/>
      <c r="S63" s="15"/>
      <c r="T63" s="15"/>
      <c r="U63" s="15"/>
      <c r="V63" s="15"/>
      <c r="W63" s="15"/>
      <c r="X63" s="18" t="str">
        <f>IFERROR(VLOOKUP(W63,Lookups!$G$2:$H$83,2,FALSE),"")</f>
        <v/>
      </c>
      <c r="Y63" s="15"/>
      <c r="Z63" s="15"/>
      <c r="AA63" s="15"/>
      <c r="AB63" s="15"/>
      <c r="AC63" s="15"/>
      <c r="AD63" s="15"/>
      <c r="AE63" s="15"/>
      <c r="AF63" s="18" t="str">
        <f t="shared" si="3"/>
        <v/>
      </c>
      <c r="AG63" s="15"/>
      <c r="AH63" s="15"/>
      <c r="AI63" s="15"/>
      <c r="AJ63" s="62" t="str">
        <f>IFERROR(VLOOKUP(AI63,Lookups!$W$3:$X$24,2,FALSE),"")</f>
        <v/>
      </c>
      <c r="AK63" s="15"/>
      <c r="AL63" s="15"/>
      <c r="AM63" s="17"/>
      <c r="AN63" s="17"/>
    </row>
    <row r="64" spans="1:40" x14ac:dyDescent="0.3">
      <c r="A64" s="15"/>
      <c r="B64" s="15"/>
      <c r="C64" s="15"/>
      <c r="D64" s="17"/>
      <c r="E64" s="17"/>
      <c r="F64" s="15"/>
      <c r="G64" s="18" t="str">
        <f>IFERROR(VLOOKUP(F64,Lookups!$D$2:$E$20,2,FALSE),"")</f>
        <v/>
      </c>
      <c r="H64" s="15"/>
      <c r="I64" s="15"/>
      <c r="J64" s="15"/>
      <c r="K64" s="15"/>
      <c r="L64" s="17"/>
      <c r="M64" s="17"/>
      <c r="N64" s="18" t="str">
        <f t="shared" si="2"/>
        <v/>
      </c>
      <c r="O64" s="15"/>
      <c r="P64" s="15"/>
      <c r="Q64" s="17"/>
      <c r="R64" s="15"/>
      <c r="S64" s="15"/>
      <c r="T64" s="15"/>
      <c r="U64" s="15"/>
      <c r="V64" s="15"/>
      <c r="W64" s="15"/>
      <c r="X64" s="18" t="str">
        <f>IFERROR(VLOOKUP(W64,Lookups!$G$2:$H$83,2,FALSE),"")</f>
        <v/>
      </c>
      <c r="Y64" s="15"/>
      <c r="Z64" s="15"/>
      <c r="AA64" s="15"/>
      <c r="AB64" s="15"/>
      <c r="AC64" s="15"/>
      <c r="AD64" s="15"/>
      <c r="AE64" s="15"/>
      <c r="AF64" s="18" t="str">
        <f t="shared" si="3"/>
        <v/>
      </c>
      <c r="AG64" s="15"/>
      <c r="AH64" s="15"/>
      <c r="AI64" s="15"/>
      <c r="AJ64" s="62" t="str">
        <f>IFERROR(VLOOKUP(AI64,Lookups!$W$3:$X$24,2,FALSE),"")</f>
        <v/>
      </c>
      <c r="AK64" s="15"/>
      <c r="AL64" s="15"/>
      <c r="AM64" s="17"/>
      <c r="AN64" s="17"/>
    </row>
    <row r="65" spans="1:40" x14ac:dyDescent="0.3">
      <c r="A65" s="15"/>
      <c r="B65" s="15"/>
      <c r="C65" s="15"/>
      <c r="D65" s="17"/>
      <c r="E65" s="17"/>
      <c r="F65" s="15"/>
      <c r="G65" s="18" t="str">
        <f>IFERROR(VLOOKUP(F65,Lookups!$D$2:$E$20,2,FALSE),"")</f>
        <v/>
      </c>
      <c r="H65" s="15"/>
      <c r="I65" s="15"/>
      <c r="J65" s="15"/>
      <c r="K65" s="15"/>
      <c r="L65" s="17"/>
      <c r="M65" s="17"/>
      <c r="N65" s="18" t="str">
        <f t="shared" si="2"/>
        <v/>
      </c>
      <c r="O65" s="15"/>
      <c r="P65" s="15"/>
      <c r="Q65" s="17"/>
      <c r="R65" s="15"/>
      <c r="S65" s="15"/>
      <c r="T65" s="15"/>
      <c r="U65" s="15"/>
      <c r="V65" s="15"/>
      <c r="W65" s="15"/>
      <c r="X65" s="18" t="str">
        <f>IFERROR(VLOOKUP(W65,Lookups!$G$2:$H$83,2,FALSE),"")</f>
        <v/>
      </c>
      <c r="Y65" s="15"/>
      <c r="Z65" s="15"/>
      <c r="AA65" s="15"/>
      <c r="AB65" s="15"/>
      <c r="AC65" s="15"/>
      <c r="AD65" s="15"/>
      <c r="AE65" s="15"/>
      <c r="AF65" s="18" t="str">
        <f t="shared" si="3"/>
        <v/>
      </c>
      <c r="AG65" s="15"/>
      <c r="AH65" s="15"/>
      <c r="AI65" s="15"/>
      <c r="AJ65" s="62" t="str">
        <f>IFERROR(VLOOKUP(AI65,Lookups!$W$3:$X$24,2,FALSE),"")</f>
        <v/>
      </c>
      <c r="AK65" s="15"/>
      <c r="AL65" s="15"/>
      <c r="AM65" s="17"/>
      <c r="AN65" s="17"/>
    </row>
    <row r="66" spans="1:40" x14ac:dyDescent="0.3">
      <c r="A66" s="15"/>
      <c r="B66" s="15"/>
      <c r="C66" s="15"/>
      <c r="D66" s="17"/>
      <c r="E66" s="17"/>
      <c r="F66" s="15"/>
      <c r="G66" s="18" t="str">
        <f>IFERROR(VLOOKUP(F66,Lookups!$D$2:$E$20,2,FALSE),"")</f>
        <v/>
      </c>
      <c r="H66" s="15"/>
      <c r="I66" s="15"/>
      <c r="J66" s="15"/>
      <c r="K66" s="15"/>
      <c r="L66" s="17"/>
      <c r="M66" s="17"/>
      <c r="N66" s="18" t="str">
        <f t="shared" si="2"/>
        <v/>
      </c>
      <c r="O66" s="15"/>
      <c r="P66" s="15"/>
      <c r="Q66" s="17"/>
      <c r="R66" s="15"/>
      <c r="S66" s="15"/>
      <c r="T66" s="15"/>
      <c r="U66" s="15"/>
      <c r="V66" s="15"/>
      <c r="W66" s="15"/>
      <c r="X66" s="18" t="str">
        <f>IFERROR(VLOOKUP(W66,Lookups!$G$2:$H$83,2,FALSE),"")</f>
        <v/>
      </c>
      <c r="Y66" s="15"/>
      <c r="Z66" s="15"/>
      <c r="AA66" s="15"/>
      <c r="AB66" s="15"/>
      <c r="AC66" s="15"/>
      <c r="AD66" s="15"/>
      <c r="AE66" s="15"/>
      <c r="AF66" s="18" t="str">
        <f t="shared" si="3"/>
        <v/>
      </c>
      <c r="AG66" s="15"/>
      <c r="AH66" s="15"/>
      <c r="AI66" s="15"/>
      <c r="AJ66" s="62" t="str">
        <f>IFERROR(VLOOKUP(AI66,Lookups!$W$3:$X$24,2,FALSE),"")</f>
        <v/>
      </c>
      <c r="AK66" s="15"/>
      <c r="AL66" s="15"/>
      <c r="AM66" s="17"/>
      <c r="AN66" s="17"/>
    </row>
    <row r="67" spans="1:40" x14ac:dyDescent="0.3">
      <c r="A67" s="15"/>
      <c r="B67" s="15"/>
      <c r="C67" s="15"/>
      <c r="D67" s="17"/>
      <c r="E67" s="17"/>
      <c r="F67" s="15"/>
      <c r="G67" s="18" t="str">
        <f>IFERROR(VLOOKUP(F67,Lookups!$D$2:$E$20,2,FALSE),"")</f>
        <v/>
      </c>
      <c r="H67" s="15"/>
      <c r="I67" s="15"/>
      <c r="J67" s="15"/>
      <c r="K67" s="15"/>
      <c r="L67" s="17"/>
      <c r="M67" s="17"/>
      <c r="N67" s="18" t="str">
        <f t="shared" si="2"/>
        <v/>
      </c>
      <c r="O67" s="15"/>
      <c r="P67" s="15"/>
      <c r="Q67" s="17"/>
      <c r="R67" s="15"/>
      <c r="S67" s="15"/>
      <c r="T67" s="15"/>
      <c r="U67" s="15"/>
      <c r="V67" s="15"/>
      <c r="W67" s="15"/>
      <c r="X67" s="18" t="str">
        <f>IFERROR(VLOOKUP(W67,Lookups!$G$2:$H$83,2,FALSE),"")</f>
        <v/>
      </c>
      <c r="Y67" s="15"/>
      <c r="Z67" s="15"/>
      <c r="AA67" s="15"/>
      <c r="AB67" s="15"/>
      <c r="AC67" s="15"/>
      <c r="AD67" s="15"/>
      <c r="AE67" s="15"/>
      <c r="AF67" s="18" t="str">
        <f t="shared" si="3"/>
        <v/>
      </c>
      <c r="AG67" s="15"/>
      <c r="AH67" s="15"/>
      <c r="AI67" s="15"/>
      <c r="AJ67" s="62" t="str">
        <f>IFERROR(VLOOKUP(AI67,Lookups!$W$3:$X$24,2,FALSE),"")</f>
        <v/>
      </c>
      <c r="AK67" s="15"/>
      <c r="AL67" s="15"/>
      <c r="AM67" s="17"/>
      <c r="AN67" s="17"/>
    </row>
    <row r="68" spans="1:40" x14ac:dyDescent="0.3">
      <c r="A68" s="15"/>
      <c r="B68" s="15"/>
      <c r="C68" s="15"/>
      <c r="D68" s="17"/>
      <c r="E68" s="17"/>
      <c r="F68" s="15"/>
      <c r="G68" s="18" t="str">
        <f>IFERROR(VLOOKUP(F68,Lookups!$D$2:$E$20,2,FALSE),"")</f>
        <v/>
      </c>
      <c r="H68" s="15"/>
      <c r="I68" s="15"/>
      <c r="J68" s="15"/>
      <c r="K68" s="15"/>
      <c r="L68" s="17"/>
      <c r="M68" s="17"/>
      <c r="N68" s="18" t="str">
        <f t="shared" si="2"/>
        <v/>
      </c>
      <c r="O68" s="15"/>
      <c r="P68" s="15"/>
      <c r="Q68" s="17"/>
      <c r="R68" s="15"/>
      <c r="S68" s="15"/>
      <c r="T68" s="15"/>
      <c r="U68" s="15"/>
      <c r="V68" s="15"/>
      <c r="W68" s="15"/>
      <c r="X68" s="18" t="str">
        <f>IFERROR(VLOOKUP(W68,Lookups!$G$2:$H$83,2,FALSE),"")</f>
        <v/>
      </c>
      <c r="Y68" s="15"/>
      <c r="Z68" s="15"/>
      <c r="AA68" s="15"/>
      <c r="AB68" s="15"/>
      <c r="AC68" s="15"/>
      <c r="AD68" s="15"/>
      <c r="AE68" s="15"/>
      <c r="AF68" s="18" t="str">
        <f t="shared" si="3"/>
        <v/>
      </c>
      <c r="AG68" s="15"/>
      <c r="AH68" s="15"/>
      <c r="AI68" s="15"/>
      <c r="AJ68" s="62" t="str">
        <f>IFERROR(VLOOKUP(AI68,Lookups!$W$3:$X$24,2,FALSE),"")</f>
        <v/>
      </c>
      <c r="AK68" s="15"/>
      <c r="AL68" s="15"/>
      <c r="AM68" s="17"/>
      <c r="AN68" s="17"/>
    </row>
    <row r="69" spans="1:40" x14ac:dyDescent="0.3">
      <c r="A69" s="15"/>
      <c r="B69" s="15"/>
      <c r="C69" s="15"/>
      <c r="D69" s="17"/>
      <c r="E69" s="17"/>
      <c r="F69" s="15"/>
      <c r="G69" s="18" t="str">
        <f>IFERROR(VLOOKUP(F69,Lookups!$D$2:$E$20,2,FALSE),"")</f>
        <v/>
      </c>
      <c r="H69" s="15"/>
      <c r="I69" s="15"/>
      <c r="J69" s="15"/>
      <c r="K69" s="15"/>
      <c r="L69" s="17"/>
      <c r="M69" s="17"/>
      <c r="N69" s="18" t="str">
        <f t="shared" si="2"/>
        <v/>
      </c>
      <c r="O69" s="15"/>
      <c r="P69" s="15"/>
      <c r="Q69" s="17"/>
      <c r="R69" s="15"/>
      <c r="S69" s="15"/>
      <c r="T69" s="15"/>
      <c r="U69" s="15"/>
      <c r="V69" s="15"/>
      <c r="W69" s="15"/>
      <c r="X69" s="18" t="str">
        <f>IFERROR(VLOOKUP(W69,Lookups!$G$2:$H$83,2,FALSE),"")</f>
        <v/>
      </c>
      <c r="Y69" s="15"/>
      <c r="Z69" s="15"/>
      <c r="AA69" s="15"/>
      <c r="AB69" s="15"/>
      <c r="AC69" s="15"/>
      <c r="AD69" s="15"/>
      <c r="AE69" s="15"/>
      <c r="AF69" s="18" t="str">
        <f t="shared" si="3"/>
        <v/>
      </c>
      <c r="AG69" s="15"/>
      <c r="AH69" s="15"/>
      <c r="AI69" s="15"/>
      <c r="AJ69" s="62" t="str">
        <f>IFERROR(VLOOKUP(AI69,Lookups!$W$3:$X$24,2,FALSE),"")</f>
        <v/>
      </c>
      <c r="AK69" s="15"/>
      <c r="AL69" s="15"/>
      <c r="AM69" s="17"/>
      <c r="AN69" s="17"/>
    </row>
    <row r="70" spans="1:40" x14ac:dyDescent="0.3">
      <c r="A70" s="15"/>
      <c r="B70" s="15"/>
      <c r="C70" s="15"/>
      <c r="D70" s="17"/>
      <c r="E70" s="17"/>
      <c r="F70" s="15"/>
      <c r="G70" s="18" t="str">
        <f>IFERROR(VLOOKUP(F70,Lookups!$D$2:$E$20,2,FALSE),"")</f>
        <v/>
      </c>
      <c r="H70" s="15"/>
      <c r="I70" s="15"/>
      <c r="J70" s="15"/>
      <c r="K70" s="15"/>
      <c r="L70" s="17"/>
      <c r="M70" s="17"/>
      <c r="N70" s="18" t="str">
        <f t="shared" si="2"/>
        <v/>
      </c>
      <c r="O70" s="15"/>
      <c r="P70" s="15"/>
      <c r="Q70" s="17"/>
      <c r="R70" s="15"/>
      <c r="S70" s="15"/>
      <c r="T70" s="15"/>
      <c r="U70" s="15"/>
      <c r="V70" s="15"/>
      <c r="W70" s="15"/>
      <c r="X70" s="18" t="str">
        <f>IFERROR(VLOOKUP(W70,Lookups!$G$2:$H$83,2,FALSE),"")</f>
        <v/>
      </c>
      <c r="Y70" s="15"/>
      <c r="Z70" s="15"/>
      <c r="AA70" s="15"/>
      <c r="AB70" s="15"/>
      <c r="AC70" s="15"/>
      <c r="AD70" s="15"/>
      <c r="AE70" s="15"/>
      <c r="AF70" s="18" t="str">
        <f t="shared" si="3"/>
        <v/>
      </c>
      <c r="AG70" s="15"/>
      <c r="AH70" s="15"/>
      <c r="AI70" s="15"/>
      <c r="AJ70" s="62" t="str">
        <f>IFERROR(VLOOKUP(AI70,Lookups!$W$3:$X$24,2,FALSE),"")</f>
        <v/>
      </c>
      <c r="AK70" s="15"/>
      <c r="AL70" s="15"/>
      <c r="AM70" s="17"/>
      <c r="AN70" s="17"/>
    </row>
    <row r="71" spans="1:40" x14ac:dyDescent="0.3">
      <c r="A71" s="15"/>
      <c r="B71" s="15"/>
      <c r="C71" s="15"/>
      <c r="D71" s="17"/>
      <c r="E71" s="17"/>
      <c r="F71" s="15"/>
      <c r="G71" s="18" t="str">
        <f>IFERROR(VLOOKUP(F71,Lookups!$D$2:$E$20,2,FALSE),"")</f>
        <v/>
      </c>
      <c r="H71" s="15"/>
      <c r="I71" s="15"/>
      <c r="J71" s="15"/>
      <c r="K71" s="15"/>
      <c r="L71" s="17"/>
      <c r="M71" s="17"/>
      <c r="N71" s="18" t="str">
        <f t="shared" si="2"/>
        <v/>
      </c>
      <c r="O71" s="15"/>
      <c r="P71" s="15"/>
      <c r="Q71" s="17"/>
      <c r="R71" s="15"/>
      <c r="S71" s="15"/>
      <c r="T71" s="15"/>
      <c r="U71" s="15"/>
      <c r="V71" s="15"/>
      <c r="W71" s="15"/>
      <c r="X71" s="18" t="str">
        <f>IFERROR(VLOOKUP(W71,Lookups!$G$2:$H$83,2,FALSE),"")</f>
        <v/>
      </c>
      <c r="Y71" s="15"/>
      <c r="Z71" s="15"/>
      <c r="AA71" s="15"/>
      <c r="AB71" s="15"/>
      <c r="AC71" s="15"/>
      <c r="AD71" s="15"/>
      <c r="AE71" s="15"/>
      <c r="AF71" s="18" t="str">
        <f t="shared" si="3"/>
        <v/>
      </c>
      <c r="AG71" s="15"/>
      <c r="AH71" s="15"/>
      <c r="AI71" s="15"/>
      <c r="AJ71" s="62" t="str">
        <f>IFERROR(VLOOKUP(AI71,Lookups!$W$3:$X$24,2,FALSE),"")</f>
        <v/>
      </c>
      <c r="AK71" s="15"/>
      <c r="AL71" s="15"/>
      <c r="AM71" s="17"/>
      <c r="AN71" s="17"/>
    </row>
    <row r="72" spans="1:40" x14ac:dyDescent="0.3">
      <c r="A72" s="15"/>
      <c r="B72" s="15"/>
      <c r="C72" s="15"/>
      <c r="D72" s="17"/>
      <c r="E72" s="17"/>
      <c r="F72" s="15"/>
      <c r="G72" s="18" t="str">
        <f>IFERROR(VLOOKUP(F72,Lookups!$D$2:$E$20,2,FALSE),"")</f>
        <v/>
      </c>
      <c r="H72" s="15"/>
      <c r="I72" s="15"/>
      <c r="J72" s="15"/>
      <c r="K72" s="15"/>
      <c r="L72" s="17"/>
      <c r="M72" s="17"/>
      <c r="N72" s="18" t="str">
        <f t="shared" si="2"/>
        <v/>
      </c>
      <c r="O72" s="15"/>
      <c r="P72" s="15"/>
      <c r="Q72" s="17"/>
      <c r="R72" s="15"/>
      <c r="S72" s="15"/>
      <c r="T72" s="15"/>
      <c r="U72" s="15"/>
      <c r="V72" s="15"/>
      <c r="W72" s="15"/>
      <c r="X72" s="18" t="str">
        <f>IFERROR(VLOOKUP(W72,Lookups!$G$2:$H$83,2,FALSE),"")</f>
        <v/>
      </c>
      <c r="Y72" s="15"/>
      <c r="Z72" s="15"/>
      <c r="AA72" s="15"/>
      <c r="AB72" s="15"/>
      <c r="AC72" s="15"/>
      <c r="AD72" s="15"/>
      <c r="AE72" s="15"/>
      <c r="AF72" s="18" t="str">
        <f t="shared" si="3"/>
        <v/>
      </c>
      <c r="AG72" s="15"/>
      <c r="AH72" s="15"/>
      <c r="AI72" s="15"/>
      <c r="AJ72" s="62" t="str">
        <f>IFERROR(VLOOKUP(AI72,Lookups!$W$3:$X$24,2,FALSE),"")</f>
        <v/>
      </c>
      <c r="AK72" s="15"/>
      <c r="AL72" s="15"/>
      <c r="AM72" s="17"/>
      <c r="AN72" s="17"/>
    </row>
    <row r="73" spans="1:40" x14ac:dyDescent="0.3">
      <c r="A73" s="15"/>
      <c r="B73" s="15"/>
      <c r="C73" s="15"/>
      <c r="D73" s="17"/>
      <c r="E73" s="17"/>
      <c r="F73" s="15"/>
      <c r="G73" s="18" t="str">
        <f>IFERROR(VLOOKUP(F73,Lookups!$D$2:$E$20,2,FALSE),"")</f>
        <v/>
      </c>
      <c r="H73" s="15"/>
      <c r="I73" s="15"/>
      <c r="J73" s="15"/>
      <c r="K73" s="15"/>
      <c r="L73" s="17"/>
      <c r="M73" s="17"/>
      <c r="N73" s="18" t="str">
        <f t="shared" si="2"/>
        <v/>
      </c>
      <c r="O73" s="15"/>
      <c r="P73" s="15"/>
      <c r="Q73" s="17"/>
      <c r="R73" s="15"/>
      <c r="S73" s="15"/>
      <c r="T73" s="15"/>
      <c r="U73" s="15"/>
      <c r="V73" s="15"/>
      <c r="W73" s="15"/>
      <c r="X73" s="18" t="str">
        <f>IFERROR(VLOOKUP(W73,Lookups!$G$2:$H$83,2,FALSE),"")</f>
        <v/>
      </c>
      <c r="Y73" s="15"/>
      <c r="Z73" s="15"/>
      <c r="AA73" s="15"/>
      <c r="AB73" s="15"/>
      <c r="AC73" s="15"/>
      <c r="AD73" s="15"/>
      <c r="AE73" s="15"/>
      <c r="AF73" s="18" t="str">
        <f t="shared" si="3"/>
        <v/>
      </c>
      <c r="AG73" s="15"/>
      <c r="AH73" s="15"/>
      <c r="AI73" s="15"/>
      <c r="AJ73" s="62" t="str">
        <f>IFERROR(VLOOKUP(AI73,Lookups!$W$3:$X$24,2,FALSE),"")</f>
        <v/>
      </c>
      <c r="AK73" s="15"/>
      <c r="AL73" s="15"/>
      <c r="AM73" s="17"/>
      <c r="AN73" s="17"/>
    </row>
    <row r="74" spans="1:40" x14ac:dyDescent="0.3">
      <c r="A74" s="15"/>
      <c r="B74" s="15"/>
      <c r="C74" s="15"/>
      <c r="D74" s="17"/>
      <c r="E74" s="17"/>
      <c r="F74" s="15"/>
      <c r="G74" s="18" t="str">
        <f>IFERROR(VLOOKUP(F74,Lookups!$D$2:$E$20,2,FALSE),"")</f>
        <v/>
      </c>
      <c r="H74" s="15"/>
      <c r="I74" s="15"/>
      <c r="J74" s="15"/>
      <c r="K74" s="15"/>
      <c r="L74" s="17"/>
      <c r="M74" s="17"/>
      <c r="N74" s="18" t="str">
        <f t="shared" si="2"/>
        <v/>
      </c>
      <c r="O74" s="15"/>
      <c r="P74" s="15"/>
      <c r="Q74" s="17"/>
      <c r="R74" s="15"/>
      <c r="S74" s="15"/>
      <c r="T74" s="15"/>
      <c r="U74" s="15"/>
      <c r="V74" s="15"/>
      <c r="W74" s="15"/>
      <c r="X74" s="18" t="str">
        <f>IFERROR(VLOOKUP(W74,Lookups!$G$2:$H$83,2,FALSE),"")</f>
        <v/>
      </c>
      <c r="Y74" s="15"/>
      <c r="Z74" s="15"/>
      <c r="AA74" s="15"/>
      <c r="AB74" s="15"/>
      <c r="AC74" s="15"/>
      <c r="AD74" s="15"/>
      <c r="AE74" s="15"/>
      <c r="AF74" s="18" t="str">
        <f t="shared" si="3"/>
        <v/>
      </c>
      <c r="AG74" s="15"/>
      <c r="AH74" s="15"/>
      <c r="AI74" s="15"/>
      <c r="AJ74" s="62" t="str">
        <f>IFERROR(VLOOKUP(AI74,Lookups!$W$3:$X$24,2,FALSE),"")</f>
        <v/>
      </c>
      <c r="AK74" s="15"/>
      <c r="AL74" s="15"/>
      <c r="AM74" s="17"/>
      <c r="AN74" s="17"/>
    </row>
    <row r="75" spans="1:40" x14ac:dyDescent="0.3">
      <c r="A75" s="15"/>
      <c r="B75" s="15"/>
      <c r="C75" s="15"/>
      <c r="D75" s="17"/>
      <c r="E75" s="17"/>
      <c r="F75" s="15"/>
      <c r="G75" s="18" t="str">
        <f>IFERROR(VLOOKUP(F75,Lookups!$D$2:$E$20,2,FALSE),"")</f>
        <v/>
      </c>
      <c r="H75" s="15"/>
      <c r="I75" s="15"/>
      <c r="J75" s="15"/>
      <c r="K75" s="15"/>
      <c r="L75" s="17"/>
      <c r="M75" s="17"/>
      <c r="N75" s="18" t="str">
        <f t="shared" si="2"/>
        <v/>
      </c>
      <c r="O75" s="15"/>
      <c r="P75" s="15"/>
      <c r="Q75" s="17"/>
      <c r="R75" s="15"/>
      <c r="S75" s="15"/>
      <c r="T75" s="15"/>
      <c r="U75" s="15"/>
      <c r="V75" s="15"/>
      <c r="W75" s="15"/>
      <c r="X75" s="18" t="str">
        <f>IFERROR(VLOOKUP(W75,Lookups!$G$2:$H$83,2,FALSE),"")</f>
        <v/>
      </c>
      <c r="Y75" s="15"/>
      <c r="Z75" s="15"/>
      <c r="AA75" s="15"/>
      <c r="AB75" s="15"/>
      <c r="AC75" s="15"/>
      <c r="AD75" s="15"/>
      <c r="AE75" s="15"/>
      <c r="AF75" s="18" t="str">
        <f t="shared" si="3"/>
        <v/>
      </c>
      <c r="AG75" s="15"/>
      <c r="AH75" s="15"/>
      <c r="AI75" s="15"/>
      <c r="AJ75" s="62" t="str">
        <f>IFERROR(VLOOKUP(AI75,Lookups!$W$3:$X$24,2,FALSE),"")</f>
        <v/>
      </c>
      <c r="AK75" s="15"/>
      <c r="AL75" s="15"/>
      <c r="AM75" s="17"/>
      <c r="AN75" s="17"/>
    </row>
    <row r="76" spans="1:40" x14ac:dyDescent="0.3">
      <c r="A76" s="15"/>
      <c r="B76" s="15"/>
      <c r="C76" s="15"/>
      <c r="D76" s="17"/>
      <c r="E76" s="17"/>
      <c r="F76" s="15"/>
      <c r="G76" s="18" t="str">
        <f>IFERROR(VLOOKUP(F76,Lookups!$D$2:$E$20,2,FALSE),"")</f>
        <v/>
      </c>
      <c r="H76" s="15"/>
      <c r="I76" s="15"/>
      <c r="J76" s="15"/>
      <c r="K76" s="15"/>
      <c r="L76" s="17"/>
      <c r="M76" s="17"/>
      <c r="N76" s="18" t="str">
        <f t="shared" si="2"/>
        <v/>
      </c>
      <c r="O76" s="15"/>
      <c r="P76" s="15"/>
      <c r="Q76" s="17"/>
      <c r="R76" s="15"/>
      <c r="S76" s="15"/>
      <c r="T76" s="15"/>
      <c r="U76" s="15"/>
      <c r="V76" s="15"/>
      <c r="W76" s="15"/>
      <c r="X76" s="18" t="str">
        <f>IFERROR(VLOOKUP(W76,Lookups!$G$2:$H$83,2,FALSE),"")</f>
        <v/>
      </c>
      <c r="Y76" s="15"/>
      <c r="Z76" s="15"/>
      <c r="AA76" s="15"/>
      <c r="AB76" s="15"/>
      <c r="AC76" s="15"/>
      <c r="AD76" s="15"/>
      <c r="AE76" s="15"/>
      <c r="AF76" s="18" t="str">
        <f t="shared" si="3"/>
        <v/>
      </c>
      <c r="AG76" s="15"/>
      <c r="AH76" s="15"/>
      <c r="AI76" s="15"/>
      <c r="AJ76" s="62" t="str">
        <f>IFERROR(VLOOKUP(AI76,Lookups!$W$3:$X$24,2,FALSE),"")</f>
        <v/>
      </c>
      <c r="AK76" s="15"/>
      <c r="AL76" s="15"/>
      <c r="AM76" s="17"/>
      <c r="AN76" s="17"/>
    </row>
    <row r="77" spans="1:40" x14ac:dyDescent="0.3">
      <c r="A77" s="15"/>
      <c r="B77" s="15"/>
      <c r="C77" s="15"/>
      <c r="D77" s="17"/>
      <c r="E77" s="17"/>
      <c r="F77" s="15"/>
      <c r="G77" s="18" t="str">
        <f>IFERROR(VLOOKUP(F77,Lookups!$D$2:$E$20,2,FALSE),"")</f>
        <v/>
      </c>
      <c r="H77" s="15"/>
      <c r="I77" s="15"/>
      <c r="J77" s="15"/>
      <c r="K77" s="15"/>
      <c r="L77" s="17"/>
      <c r="M77" s="17"/>
      <c r="N77" s="18" t="str">
        <f t="shared" si="2"/>
        <v/>
      </c>
      <c r="O77" s="15"/>
      <c r="P77" s="15"/>
      <c r="Q77" s="17"/>
      <c r="R77" s="15"/>
      <c r="S77" s="15"/>
      <c r="T77" s="15"/>
      <c r="U77" s="15"/>
      <c r="V77" s="15"/>
      <c r="W77" s="15"/>
      <c r="X77" s="18" t="str">
        <f>IFERROR(VLOOKUP(W77,Lookups!$G$2:$H$83,2,FALSE),"")</f>
        <v/>
      </c>
      <c r="Y77" s="15"/>
      <c r="Z77" s="15"/>
      <c r="AA77" s="15"/>
      <c r="AB77" s="15"/>
      <c r="AC77" s="15"/>
      <c r="AD77" s="15"/>
      <c r="AE77" s="15"/>
      <c r="AF77" s="18" t="str">
        <f t="shared" si="3"/>
        <v/>
      </c>
      <c r="AG77" s="15"/>
      <c r="AH77" s="15"/>
      <c r="AI77" s="15"/>
      <c r="AJ77" s="62" t="str">
        <f>IFERROR(VLOOKUP(AI77,Lookups!$W$3:$X$24,2,FALSE),"")</f>
        <v/>
      </c>
      <c r="AK77" s="15"/>
      <c r="AL77" s="15"/>
      <c r="AM77" s="17"/>
      <c r="AN77" s="17"/>
    </row>
    <row r="78" spans="1:40" x14ac:dyDescent="0.3">
      <c r="A78" s="15"/>
      <c r="B78" s="15"/>
      <c r="C78" s="15"/>
      <c r="D78" s="17"/>
      <c r="E78" s="17"/>
      <c r="F78" s="15"/>
      <c r="G78" s="18" t="str">
        <f>IFERROR(VLOOKUP(F78,Lookups!$D$2:$E$20,2,FALSE),"")</f>
        <v/>
      </c>
      <c r="H78" s="15"/>
      <c r="I78" s="15"/>
      <c r="J78" s="15"/>
      <c r="K78" s="15"/>
      <c r="L78" s="17"/>
      <c r="M78" s="17"/>
      <c r="N78" s="18" t="str">
        <f t="shared" si="2"/>
        <v/>
      </c>
      <c r="O78" s="15"/>
      <c r="P78" s="15"/>
      <c r="Q78" s="17"/>
      <c r="R78" s="15"/>
      <c r="S78" s="15"/>
      <c r="T78" s="15"/>
      <c r="U78" s="15"/>
      <c r="V78" s="15"/>
      <c r="W78" s="15"/>
      <c r="X78" s="18" t="str">
        <f>IFERROR(VLOOKUP(W78,Lookups!$G$2:$H$83,2,FALSE),"")</f>
        <v/>
      </c>
      <c r="Y78" s="15"/>
      <c r="Z78" s="15"/>
      <c r="AA78" s="15"/>
      <c r="AB78" s="15"/>
      <c r="AC78" s="15"/>
      <c r="AD78" s="15"/>
      <c r="AE78" s="15"/>
      <c r="AF78" s="18" t="str">
        <f t="shared" si="3"/>
        <v/>
      </c>
      <c r="AG78" s="15"/>
      <c r="AH78" s="15"/>
      <c r="AI78" s="15"/>
      <c r="AJ78" s="62" t="str">
        <f>IFERROR(VLOOKUP(AI78,Lookups!$W$3:$X$24,2,FALSE),"")</f>
        <v/>
      </c>
      <c r="AK78" s="15"/>
      <c r="AL78" s="15"/>
      <c r="AM78" s="17"/>
      <c r="AN78" s="17"/>
    </row>
    <row r="79" spans="1:40" x14ac:dyDescent="0.3">
      <c r="A79" s="15"/>
      <c r="B79" s="15"/>
      <c r="C79" s="15"/>
      <c r="D79" s="17"/>
      <c r="E79" s="17"/>
      <c r="F79" s="15"/>
      <c r="G79" s="18" t="str">
        <f>IFERROR(VLOOKUP(F79,Lookups!$D$2:$E$20,2,FALSE),"")</f>
        <v/>
      </c>
      <c r="H79" s="15"/>
      <c r="I79" s="15"/>
      <c r="J79" s="15"/>
      <c r="K79" s="15"/>
      <c r="L79" s="17"/>
      <c r="M79" s="17"/>
      <c r="N79" s="18" t="str">
        <f t="shared" si="2"/>
        <v/>
      </c>
      <c r="O79" s="15"/>
      <c r="P79" s="15"/>
      <c r="Q79" s="17"/>
      <c r="R79" s="15"/>
      <c r="S79" s="15"/>
      <c r="T79" s="15"/>
      <c r="U79" s="15"/>
      <c r="V79" s="15"/>
      <c r="W79" s="15"/>
      <c r="X79" s="18" t="str">
        <f>IFERROR(VLOOKUP(W79,Lookups!$G$2:$H$83,2,FALSE),"")</f>
        <v/>
      </c>
      <c r="Y79" s="15"/>
      <c r="Z79" s="15"/>
      <c r="AA79" s="15"/>
      <c r="AB79" s="15"/>
      <c r="AC79" s="15"/>
      <c r="AD79" s="15"/>
      <c r="AE79" s="15"/>
      <c r="AF79" s="18" t="str">
        <f t="shared" si="3"/>
        <v/>
      </c>
      <c r="AG79" s="15"/>
      <c r="AH79" s="15"/>
      <c r="AI79" s="15"/>
      <c r="AJ79" s="62" t="str">
        <f>IFERROR(VLOOKUP(AI79,Lookups!$W$3:$X$24,2,FALSE),"")</f>
        <v/>
      </c>
      <c r="AK79" s="15"/>
      <c r="AL79" s="15"/>
      <c r="AM79" s="17"/>
      <c r="AN79" s="17"/>
    </row>
    <row r="80" spans="1:40" x14ac:dyDescent="0.3">
      <c r="A80" s="15"/>
      <c r="B80" s="15"/>
      <c r="C80" s="15"/>
      <c r="D80" s="17"/>
      <c r="E80" s="17"/>
      <c r="F80" s="15"/>
      <c r="G80" s="18" t="str">
        <f>IFERROR(VLOOKUP(F80,Lookups!$D$2:$E$20,2,FALSE),"")</f>
        <v/>
      </c>
      <c r="H80" s="15"/>
      <c r="I80" s="15"/>
      <c r="J80" s="15"/>
      <c r="K80" s="15"/>
      <c r="L80" s="17"/>
      <c r="M80" s="17"/>
      <c r="N80" s="18" t="str">
        <f t="shared" si="2"/>
        <v/>
      </c>
      <c r="O80" s="15"/>
      <c r="P80" s="15"/>
      <c r="Q80" s="17"/>
      <c r="R80" s="15"/>
      <c r="S80" s="15"/>
      <c r="T80" s="15"/>
      <c r="U80" s="15"/>
      <c r="V80" s="15"/>
      <c r="W80" s="15"/>
      <c r="X80" s="18" t="str">
        <f>IFERROR(VLOOKUP(W80,Lookups!$G$2:$H$83,2,FALSE),"")</f>
        <v/>
      </c>
      <c r="Y80" s="15"/>
      <c r="Z80" s="15"/>
      <c r="AA80" s="15"/>
      <c r="AB80" s="15"/>
      <c r="AC80" s="15"/>
      <c r="AD80" s="15"/>
      <c r="AE80" s="15"/>
      <c r="AF80" s="18" t="str">
        <f t="shared" si="3"/>
        <v/>
      </c>
      <c r="AG80" s="15"/>
      <c r="AH80" s="15"/>
      <c r="AI80" s="15"/>
      <c r="AJ80" s="62" t="str">
        <f>IFERROR(VLOOKUP(AI80,Lookups!$W$3:$X$24,2,FALSE),"")</f>
        <v/>
      </c>
      <c r="AK80" s="15"/>
      <c r="AL80" s="15"/>
      <c r="AM80" s="17"/>
      <c r="AN80" s="17"/>
    </row>
    <row r="81" spans="1:40" x14ac:dyDescent="0.3">
      <c r="A81" s="15"/>
      <c r="B81" s="15"/>
      <c r="C81" s="15"/>
      <c r="D81" s="17"/>
      <c r="E81" s="17"/>
      <c r="F81" s="15"/>
      <c r="G81" s="18" t="str">
        <f>IFERROR(VLOOKUP(F81,Lookups!$D$2:$E$20,2,FALSE),"")</f>
        <v/>
      </c>
      <c r="H81" s="15"/>
      <c r="I81" s="15"/>
      <c r="J81" s="15"/>
      <c r="K81" s="15"/>
      <c r="L81" s="17"/>
      <c r="M81" s="17"/>
      <c r="N81" s="18" t="str">
        <f t="shared" si="2"/>
        <v/>
      </c>
      <c r="O81" s="15"/>
      <c r="P81" s="15"/>
      <c r="Q81" s="17"/>
      <c r="R81" s="15"/>
      <c r="S81" s="15"/>
      <c r="T81" s="15"/>
      <c r="U81" s="15"/>
      <c r="V81" s="15"/>
      <c r="W81" s="15"/>
      <c r="X81" s="18" t="str">
        <f>IFERROR(VLOOKUP(W81,Lookups!$G$2:$H$83,2,FALSE),"")</f>
        <v/>
      </c>
      <c r="Y81" s="15"/>
      <c r="Z81" s="15"/>
      <c r="AA81" s="15"/>
      <c r="AB81" s="15"/>
      <c r="AC81" s="15"/>
      <c r="AD81" s="15"/>
      <c r="AE81" s="15"/>
      <c r="AF81" s="18" t="str">
        <f t="shared" si="3"/>
        <v/>
      </c>
      <c r="AG81" s="15"/>
      <c r="AH81" s="15"/>
      <c r="AI81" s="15"/>
      <c r="AJ81" s="62" t="str">
        <f>IFERROR(VLOOKUP(AI81,Lookups!$W$3:$X$24,2,FALSE),"")</f>
        <v/>
      </c>
      <c r="AK81" s="15"/>
      <c r="AL81" s="15"/>
      <c r="AM81" s="17"/>
      <c r="AN81" s="17"/>
    </row>
    <row r="82" spans="1:40" x14ac:dyDescent="0.3">
      <c r="A82" s="15"/>
      <c r="B82" s="15"/>
      <c r="C82" s="15"/>
      <c r="D82" s="17"/>
      <c r="E82" s="17"/>
      <c r="F82" s="15"/>
      <c r="G82" s="18" t="str">
        <f>IFERROR(VLOOKUP(F82,Lookups!$D$2:$E$20,2,FALSE),"")</f>
        <v/>
      </c>
      <c r="H82" s="15"/>
      <c r="I82" s="15"/>
      <c r="J82" s="15"/>
      <c r="K82" s="15"/>
      <c r="L82" s="17"/>
      <c r="M82" s="17"/>
      <c r="N82" s="18" t="str">
        <f t="shared" si="2"/>
        <v/>
      </c>
      <c r="O82" s="15"/>
      <c r="P82" s="15"/>
      <c r="Q82" s="17"/>
      <c r="R82" s="15"/>
      <c r="S82" s="15"/>
      <c r="T82" s="15"/>
      <c r="U82" s="15"/>
      <c r="V82" s="15"/>
      <c r="W82" s="15"/>
      <c r="X82" s="18" t="str">
        <f>IFERROR(VLOOKUP(W82,Lookups!$G$2:$H$83,2,FALSE),"")</f>
        <v/>
      </c>
      <c r="Y82" s="15"/>
      <c r="Z82" s="15"/>
      <c r="AA82" s="15"/>
      <c r="AB82" s="15"/>
      <c r="AC82" s="15"/>
      <c r="AD82" s="15"/>
      <c r="AE82" s="15"/>
      <c r="AF82" s="18" t="str">
        <f t="shared" si="3"/>
        <v/>
      </c>
      <c r="AG82" s="15"/>
      <c r="AH82" s="15"/>
      <c r="AI82" s="15"/>
      <c r="AJ82" s="62" t="str">
        <f>IFERROR(VLOOKUP(AI82,Lookups!$W$3:$X$24,2,FALSE),"")</f>
        <v/>
      </c>
      <c r="AK82" s="15"/>
      <c r="AL82" s="15"/>
      <c r="AM82" s="17"/>
      <c r="AN82" s="17"/>
    </row>
    <row r="83" spans="1:40" x14ac:dyDescent="0.3">
      <c r="A83" s="15"/>
      <c r="B83" s="15"/>
      <c r="C83" s="15"/>
      <c r="D83" s="17"/>
      <c r="E83" s="17"/>
      <c r="F83" s="15"/>
      <c r="G83" s="18" t="str">
        <f>IFERROR(VLOOKUP(F83,Lookups!$D$2:$E$20,2,FALSE),"")</f>
        <v/>
      </c>
      <c r="H83" s="15"/>
      <c r="I83" s="15"/>
      <c r="J83" s="15"/>
      <c r="K83" s="15"/>
      <c r="L83" s="17"/>
      <c r="M83" s="17"/>
      <c r="N83" s="18" t="str">
        <f t="shared" si="2"/>
        <v/>
      </c>
      <c r="O83" s="15"/>
      <c r="P83" s="15"/>
      <c r="Q83" s="17"/>
      <c r="R83" s="15"/>
      <c r="S83" s="15"/>
      <c r="T83" s="15"/>
      <c r="U83" s="15"/>
      <c r="V83" s="15"/>
      <c r="W83" s="15"/>
      <c r="X83" s="18" t="str">
        <f>IFERROR(VLOOKUP(W83,Lookups!$G$2:$H$83,2,FALSE),"")</f>
        <v/>
      </c>
      <c r="Y83" s="15"/>
      <c r="Z83" s="15"/>
      <c r="AA83" s="15"/>
      <c r="AB83" s="15"/>
      <c r="AC83" s="15"/>
      <c r="AD83" s="15"/>
      <c r="AE83" s="15"/>
      <c r="AF83" s="18" t="str">
        <f t="shared" si="3"/>
        <v/>
      </c>
      <c r="AG83" s="15"/>
      <c r="AH83" s="15"/>
      <c r="AI83" s="15"/>
      <c r="AJ83" s="62" t="str">
        <f>IFERROR(VLOOKUP(AI83,Lookups!$W$3:$X$24,2,FALSE),"")</f>
        <v/>
      </c>
      <c r="AK83" s="15"/>
      <c r="AL83" s="15"/>
      <c r="AM83" s="17"/>
      <c r="AN83" s="17"/>
    </row>
    <row r="84" spans="1:40" x14ac:dyDescent="0.3">
      <c r="A84" s="15"/>
      <c r="B84" s="15"/>
      <c r="C84" s="15"/>
      <c r="D84" s="17"/>
      <c r="E84" s="17"/>
      <c r="F84" s="15"/>
      <c r="G84" s="18" t="str">
        <f>IFERROR(VLOOKUP(F84,Lookups!$D$2:$E$20,2,FALSE),"")</f>
        <v/>
      </c>
      <c r="H84" s="15"/>
      <c r="I84" s="15"/>
      <c r="J84" s="15"/>
      <c r="K84" s="15"/>
      <c r="L84" s="17"/>
      <c r="M84" s="17"/>
      <c r="N84" s="18" t="str">
        <f t="shared" si="2"/>
        <v/>
      </c>
      <c r="O84" s="15"/>
      <c r="P84" s="15"/>
      <c r="Q84" s="17"/>
      <c r="R84" s="15"/>
      <c r="S84" s="15"/>
      <c r="T84" s="15"/>
      <c r="U84" s="15"/>
      <c r="V84" s="15"/>
      <c r="W84" s="15"/>
      <c r="X84" s="18" t="str">
        <f>IFERROR(VLOOKUP(W84,Lookups!$G$2:$H$83,2,FALSE),"")</f>
        <v/>
      </c>
      <c r="Y84" s="15"/>
      <c r="Z84" s="15"/>
      <c r="AA84" s="15"/>
      <c r="AB84" s="15"/>
      <c r="AC84" s="15"/>
      <c r="AD84" s="15"/>
      <c r="AE84" s="15"/>
      <c r="AF84" s="18" t="str">
        <f t="shared" si="3"/>
        <v/>
      </c>
      <c r="AG84" s="15"/>
      <c r="AH84" s="15"/>
      <c r="AI84" s="15"/>
      <c r="AJ84" s="62" t="str">
        <f>IFERROR(VLOOKUP(AI84,Lookups!$W$3:$X$24,2,FALSE),"")</f>
        <v/>
      </c>
      <c r="AK84" s="15"/>
      <c r="AL84" s="15"/>
      <c r="AM84" s="17"/>
      <c r="AN84" s="17"/>
    </row>
    <row r="85" spans="1:40" x14ac:dyDescent="0.3">
      <c r="A85" s="15"/>
      <c r="B85" s="15"/>
      <c r="C85" s="15"/>
      <c r="D85" s="17"/>
      <c r="E85" s="17"/>
      <c r="F85" s="15"/>
      <c r="G85" s="18" t="str">
        <f>IFERROR(VLOOKUP(F85,Lookups!$D$2:$E$20,2,FALSE),"")</f>
        <v/>
      </c>
      <c r="H85" s="15"/>
      <c r="I85" s="15"/>
      <c r="J85" s="15"/>
      <c r="K85" s="15"/>
      <c r="L85" s="17"/>
      <c r="M85" s="17"/>
      <c r="N85" s="18" t="str">
        <f t="shared" si="2"/>
        <v/>
      </c>
      <c r="O85" s="15"/>
      <c r="P85" s="15"/>
      <c r="Q85" s="17"/>
      <c r="R85" s="15"/>
      <c r="S85" s="15"/>
      <c r="T85" s="15"/>
      <c r="U85" s="15"/>
      <c r="V85" s="15"/>
      <c r="W85" s="15"/>
      <c r="X85" s="18" t="str">
        <f>IFERROR(VLOOKUP(W85,Lookups!$G$2:$H$83,2,FALSE),"")</f>
        <v/>
      </c>
      <c r="Y85" s="15"/>
      <c r="Z85" s="15"/>
      <c r="AA85" s="15"/>
      <c r="AB85" s="15"/>
      <c r="AC85" s="15"/>
      <c r="AD85" s="15"/>
      <c r="AE85" s="15"/>
      <c r="AF85" s="18" t="str">
        <f t="shared" si="3"/>
        <v/>
      </c>
      <c r="AG85" s="15"/>
      <c r="AH85" s="15"/>
      <c r="AI85" s="15"/>
      <c r="AJ85" s="62" t="str">
        <f>IFERROR(VLOOKUP(AI85,Lookups!$W$3:$X$24,2,FALSE),"")</f>
        <v/>
      </c>
      <c r="AK85" s="15"/>
      <c r="AL85" s="15"/>
      <c r="AM85" s="17"/>
      <c r="AN85" s="17"/>
    </row>
    <row r="86" spans="1:40" x14ac:dyDescent="0.3">
      <c r="A86" s="15"/>
      <c r="B86" s="15"/>
      <c r="C86" s="15"/>
      <c r="D86" s="17"/>
      <c r="E86" s="17"/>
      <c r="F86" s="15"/>
      <c r="G86" s="18" t="str">
        <f>IFERROR(VLOOKUP(F86,Lookups!$D$2:$E$20,2,FALSE),"")</f>
        <v/>
      </c>
      <c r="H86" s="15"/>
      <c r="I86" s="15"/>
      <c r="J86" s="15"/>
      <c r="K86" s="15"/>
      <c r="L86" s="17"/>
      <c r="M86" s="17"/>
      <c r="N86" s="18" t="str">
        <f t="shared" si="2"/>
        <v/>
      </c>
      <c r="O86" s="15"/>
      <c r="P86" s="15"/>
      <c r="Q86" s="17"/>
      <c r="R86" s="15"/>
      <c r="S86" s="15"/>
      <c r="T86" s="15"/>
      <c r="U86" s="15"/>
      <c r="V86" s="15"/>
      <c r="W86" s="15"/>
      <c r="X86" s="18" t="str">
        <f>IFERROR(VLOOKUP(W86,Lookups!$G$2:$H$83,2,FALSE),"")</f>
        <v/>
      </c>
      <c r="Y86" s="15"/>
      <c r="Z86" s="15"/>
      <c r="AA86" s="15"/>
      <c r="AB86" s="15"/>
      <c r="AC86" s="15"/>
      <c r="AD86" s="15"/>
      <c r="AE86" s="15"/>
      <c r="AF86" s="18" t="str">
        <f t="shared" si="3"/>
        <v/>
      </c>
      <c r="AG86" s="15"/>
      <c r="AH86" s="15"/>
      <c r="AI86" s="15"/>
      <c r="AJ86" s="62" t="str">
        <f>IFERROR(VLOOKUP(AI86,Lookups!$W$3:$X$24,2,FALSE),"")</f>
        <v/>
      </c>
      <c r="AK86" s="15"/>
      <c r="AL86" s="15"/>
      <c r="AM86" s="17"/>
      <c r="AN86" s="17"/>
    </row>
    <row r="87" spans="1:40" x14ac:dyDescent="0.3">
      <c r="A87" s="15"/>
      <c r="B87" s="15"/>
      <c r="C87" s="15"/>
      <c r="D87" s="17"/>
      <c r="E87" s="17"/>
      <c r="F87" s="15"/>
      <c r="G87" s="18" t="str">
        <f>IFERROR(VLOOKUP(F87,Lookups!$D$2:$E$20,2,FALSE),"")</f>
        <v/>
      </c>
      <c r="H87" s="15"/>
      <c r="I87" s="15"/>
      <c r="J87" s="15"/>
      <c r="K87" s="15"/>
      <c r="L87" s="17"/>
      <c r="M87" s="17"/>
      <c r="N87" s="18" t="str">
        <f t="shared" si="2"/>
        <v/>
      </c>
      <c r="O87" s="15"/>
      <c r="P87" s="15"/>
      <c r="Q87" s="17"/>
      <c r="R87" s="15"/>
      <c r="S87" s="15"/>
      <c r="T87" s="15"/>
      <c r="U87" s="15"/>
      <c r="V87" s="15"/>
      <c r="W87" s="15"/>
      <c r="X87" s="18" t="str">
        <f>IFERROR(VLOOKUP(W87,Lookups!$G$2:$H$83,2,FALSE),"")</f>
        <v/>
      </c>
      <c r="Y87" s="15"/>
      <c r="Z87" s="15"/>
      <c r="AA87" s="15"/>
      <c r="AB87" s="15"/>
      <c r="AC87" s="15"/>
      <c r="AD87" s="15"/>
      <c r="AE87" s="15"/>
      <c r="AF87" s="18" t="str">
        <f t="shared" si="3"/>
        <v/>
      </c>
      <c r="AG87" s="15"/>
      <c r="AH87" s="15"/>
      <c r="AI87" s="15"/>
      <c r="AJ87" s="62" t="str">
        <f>IFERROR(VLOOKUP(AI87,Lookups!$W$3:$X$24,2,FALSE),"")</f>
        <v/>
      </c>
      <c r="AK87" s="15"/>
      <c r="AL87" s="15"/>
      <c r="AM87" s="17"/>
      <c r="AN87" s="17"/>
    </row>
    <row r="88" spans="1:40" x14ac:dyDescent="0.3">
      <c r="A88" s="15"/>
      <c r="B88" s="15"/>
      <c r="C88" s="15"/>
      <c r="D88" s="17"/>
      <c r="E88" s="17"/>
      <c r="F88" s="15"/>
      <c r="G88" s="18" t="str">
        <f>IFERROR(VLOOKUP(F88,Lookups!$D$2:$E$20,2,FALSE),"")</f>
        <v/>
      </c>
      <c r="H88" s="15"/>
      <c r="I88" s="15"/>
      <c r="J88" s="15"/>
      <c r="K88" s="15"/>
      <c r="L88" s="17"/>
      <c r="M88" s="17"/>
      <c r="N88" s="18" t="str">
        <f t="shared" si="2"/>
        <v/>
      </c>
      <c r="O88" s="15"/>
      <c r="P88" s="15"/>
      <c r="Q88" s="17"/>
      <c r="R88" s="15"/>
      <c r="S88" s="15"/>
      <c r="T88" s="15"/>
      <c r="U88" s="15"/>
      <c r="V88" s="15"/>
      <c r="W88" s="15"/>
      <c r="X88" s="18" t="str">
        <f>IFERROR(VLOOKUP(W88,Lookups!$G$2:$H$83,2,FALSE),"")</f>
        <v/>
      </c>
      <c r="Y88" s="15"/>
      <c r="Z88" s="15"/>
      <c r="AA88" s="15"/>
      <c r="AB88" s="15"/>
      <c r="AC88" s="15"/>
      <c r="AD88" s="15"/>
      <c r="AE88" s="15"/>
      <c r="AF88" s="18" t="str">
        <f t="shared" si="3"/>
        <v/>
      </c>
      <c r="AG88" s="15"/>
      <c r="AH88" s="15"/>
      <c r="AI88" s="15"/>
      <c r="AJ88" s="62" t="str">
        <f>IFERROR(VLOOKUP(AI88,Lookups!$W$3:$X$24,2,FALSE),"")</f>
        <v/>
      </c>
      <c r="AK88" s="15"/>
      <c r="AL88" s="15"/>
      <c r="AM88" s="17"/>
      <c r="AN88" s="17"/>
    </row>
    <row r="89" spans="1:40" x14ac:dyDescent="0.3">
      <c r="A89" s="15"/>
      <c r="B89" s="15"/>
      <c r="C89" s="15"/>
      <c r="D89" s="17"/>
      <c r="E89" s="17"/>
      <c r="F89" s="15"/>
      <c r="G89" s="18" t="str">
        <f>IFERROR(VLOOKUP(F89,Lookups!$D$2:$E$20,2,FALSE),"")</f>
        <v/>
      </c>
      <c r="H89" s="15"/>
      <c r="I89" s="15"/>
      <c r="J89" s="15"/>
      <c r="K89" s="15"/>
      <c r="L89" s="17"/>
      <c r="M89" s="17"/>
      <c r="N89" s="18" t="str">
        <f t="shared" si="2"/>
        <v/>
      </c>
      <c r="O89" s="15"/>
      <c r="P89" s="15"/>
      <c r="Q89" s="17"/>
      <c r="R89" s="15"/>
      <c r="S89" s="15"/>
      <c r="T89" s="15"/>
      <c r="U89" s="15"/>
      <c r="V89" s="15"/>
      <c r="W89" s="15"/>
      <c r="X89" s="18" t="str">
        <f>IFERROR(VLOOKUP(W89,Lookups!$G$2:$H$83,2,FALSE),"")</f>
        <v/>
      </c>
      <c r="Y89" s="15"/>
      <c r="Z89" s="15"/>
      <c r="AA89" s="15"/>
      <c r="AB89" s="15"/>
      <c r="AC89" s="15"/>
      <c r="AD89" s="15"/>
      <c r="AE89" s="15"/>
      <c r="AF89" s="18" t="str">
        <f t="shared" si="3"/>
        <v/>
      </c>
      <c r="AG89" s="15"/>
      <c r="AH89" s="15"/>
      <c r="AI89" s="15"/>
      <c r="AJ89" s="62" t="str">
        <f>IFERROR(VLOOKUP(AI89,Lookups!$W$3:$X$24,2,FALSE),"")</f>
        <v/>
      </c>
      <c r="AK89" s="15"/>
      <c r="AL89" s="15"/>
      <c r="AM89" s="17"/>
      <c r="AN89" s="17"/>
    </row>
    <row r="90" spans="1:40" x14ac:dyDescent="0.3">
      <c r="A90" s="15"/>
      <c r="B90" s="15"/>
      <c r="C90" s="15"/>
      <c r="D90" s="17"/>
      <c r="E90" s="17"/>
      <c r="F90" s="15"/>
      <c r="G90" s="18" t="str">
        <f>IFERROR(VLOOKUP(F90,Lookups!$D$2:$E$20,2,FALSE),"")</f>
        <v/>
      </c>
      <c r="H90" s="15"/>
      <c r="I90" s="15"/>
      <c r="J90" s="15"/>
      <c r="K90" s="15"/>
      <c r="L90" s="17"/>
      <c r="M90" s="17"/>
      <c r="N90" s="18" t="str">
        <f t="shared" si="2"/>
        <v/>
      </c>
      <c r="O90" s="15"/>
      <c r="P90" s="15"/>
      <c r="Q90" s="17"/>
      <c r="R90" s="15"/>
      <c r="S90" s="15"/>
      <c r="T90" s="15"/>
      <c r="U90" s="15"/>
      <c r="V90" s="15"/>
      <c r="W90" s="15"/>
      <c r="X90" s="18" t="str">
        <f>IFERROR(VLOOKUP(W90,Lookups!$G$2:$H$83,2,FALSE),"")</f>
        <v/>
      </c>
      <c r="Y90" s="15"/>
      <c r="Z90" s="15"/>
      <c r="AA90" s="15"/>
      <c r="AB90" s="15"/>
      <c r="AC90" s="15"/>
      <c r="AD90" s="15"/>
      <c r="AE90" s="15"/>
      <c r="AF90" s="18" t="str">
        <f t="shared" si="3"/>
        <v/>
      </c>
      <c r="AG90" s="15"/>
      <c r="AH90" s="15"/>
      <c r="AI90" s="15"/>
      <c r="AJ90" s="62" t="str">
        <f>IFERROR(VLOOKUP(AI90,Lookups!$W$3:$X$24,2,FALSE),"")</f>
        <v/>
      </c>
      <c r="AK90" s="15"/>
      <c r="AL90" s="15"/>
      <c r="AM90" s="17"/>
      <c r="AN90" s="17"/>
    </row>
    <row r="91" spans="1:40" x14ac:dyDescent="0.3">
      <c r="A91" s="15"/>
      <c r="B91" s="15"/>
      <c r="C91" s="15"/>
      <c r="D91" s="17"/>
      <c r="E91" s="17"/>
      <c r="F91" s="15"/>
      <c r="G91" s="18" t="str">
        <f>IFERROR(VLOOKUP(F91,Lookups!$D$2:$E$20,2,FALSE),"")</f>
        <v/>
      </c>
      <c r="H91" s="15"/>
      <c r="I91" s="15"/>
      <c r="J91" s="15"/>
      <c r="K91" s="15"/>
      <c r="L91" s="17"/>
      <c r="M91" s="17"/>
      <c r="N91" s="18" t="str">
        <f t="shared" si="2"/>
        <v/>
      </c>
      <c r="O91" s="15"/>
      <c r="P91" s="15"/>
      <c r="Q91" s="17"/>
      <c r="R91" s="15"/>
      <c r="S91" s="15"/>
      <c r="T91" s="15"/>
      <c r="U91" s="15"/>
      <c r="V91" s="15"/>
      <c r="W91" s="15"/>
      <c r="X91" s="18" t="str">
        <f>IFERROR(VLOOKUP(W91,Lookups!$G$2:$H$83,2,FALSE),"")</f>
        <v/>
      </c>
      <c r="Y91" s="15"/>
      <c r="Z91" s="15"/>
      <c r="AA91" s="15"/>
      <c r="AB91" s="15"/>
      <c r="AC91" s="15"/>
      <c r="AD91" s="15"/>
      <c r="AE91" s="15"/>
      <c r="AF91" s="18" t="str">
        <f t="shared" si="3"/>
        <v/>
      </c>
      <c r="AG91" s="15"/>
      <c r="AH91" s="15"/>
      <c r="AI91" s="15"/>
      <c r="AJ91" s="62" t="str">
        <f>IFERROR(VLOOKUP(AI91,Lookups!$W$3:$X$24,2,FALSE),"")</f>
        <v/>
      </c>
      <c r="AK91" s="15"/>
      <c r="AL91" s="15"/>
      <c r="AM91" s="17"/>
      <c r="AN91" s="17"/>
    </row>
    <row r="92" spans="1:40" x14ac:dyDescent="0.3">
      <c r="A92" s="15"/>
      <c r="B92" s="15"/>
      <c r="C92" s="15"/>
      <c r="D92" s="17"/>
      <c r="E92" s="17"/>
      <c r="F92" s="15"/>
      <c r="G92" s="18" t="str">
        <f>IFERROR(VLOOKUP(F92,Lookups!$D$2:$E$20,2,FALSE),"")</f>
        <v/>
      </c>
      <c r="H92" s="15"/>
      <c r="I92" s="15"/>
      <c r="J92" s="15"/>
      <c r="K92" s="15"/>
      <c r="L92" s="17"/>
      <c r="M92" s="17"/>
      <c r="N92" s="18" t="str">
        <f t="shared" si="2"/>
        <v/>
      </c>
      <c r="O92" s="15"/>
      <c r="P92" s="15"/>
      <c r="Q92" s="17"/>
      <c r="R92" s="15"/>
      <c r="S92" s="15"/>
      <c r="T92" s="15"/>
      <c r="U92" s="15"/>
      <c r="V92" s="15"/>
      <c r="W92" s="15"/>
      <c r="X92" s="18" t="str">
        <f>IFERROR(VLOOKUP(W92,Lookups!$G$2:$H$83,2,FALSE),"")</f>
        <v/>
      </c>
      <c r="Y92" s="15"/>
      <c r="Z92" s="15"/>
      <c r="AA92" s="15"/>
      <c r="AB92" s="15"/>
      <c r="AC92" s="15"/>
      <c r="AD92" s="15"/>
      <c r="AE92" s="15"/>
      <c r="AF92" s="18" t="str">
        <f t="shared" si="3"/>
        <v/>
      </c>
      <c r="AG92" s="15"/>
      <c r="AH92" s="15"/>
      <c r="AI92" s="15"/>
      <c r="AJ92" s="62" t="str">
        <f>IFERROR(VLOOKUP(AI92,Lookups!$W$3:$X$24,2,FALSE),"")</f>
        <v/>
      </c>
      <c r="AK92" s="15"/>
      <c r="AL92" s="15"/>
      <c r="AM92" s="17"/>
      <c r="AN92" s="17"/>
    </row>
    <row r="93" spans="1:40" x14ac:dyDescent="0.3">
      <c r="A93" s="15"/>
      <c r="B93" s="15"/>
      <c r="C93" s="15"/>
      <c r="D93" s="17"/>
      <c r="E93" s="17"/>
      <c r="F93" s="15"/>
      <c r="G93" s="18" t="str">
        <f>IFERROR(VLOOKUP(F93,Lookups!$D$2:$E$20,2,FALSE),"")</f>
        <v/>
      </c>
      <c r="H93" s="15"/>
      <c r="I93" s="15"/>
      <c r="J93" s="15"/>
      <c r="K93" s="15"/>
      <c r="L93" s="17"/>
      <c r="M93" s="17"/>
      <c r="N93" s="18" t="str">
        <f t="shared" si="2"/>
        <v/>
      </c>
      <c r="O93" s="15"/>
      <c r="P93" s="15"/>
      <c r="Q93" s="17"/>
      <c r="R93" s="15"/>
      <c r="S93" s="15"/>
      <c r="T93" s="15"/>
      <c r="U93" s="15"/>
      <c r="V93" s="15"/>
      <c r="W93" s="15"/>
      <c r="X93" s="18" t="str">
        <f>IFERROR(VLOOKUP(W93,Lookups!$G$2:$H$83,2,FALSE),"")</f>
        <v/>
      </c>
      <c r="Y93" s="15"/>
      <c r="Z93" s="15"/>
      <c r="AA93" s="15"/>
      <c r="AB93" s="15"/>
      <c r="AC93" s="15"/>
      <c r="AD93" s="15"/>
      <c r="AE93" s="15"/>
      <c r="AF93" s="18" t="str">
        <f t="shared" si="3"/>
        <v/>
      </c>
      <c r="AG93" s="15"/>
      <c r="AH93" s="15"/>
      <c r="AI93" s="15"/>
      <c r="AJ93" s="62" t="str">
        <f>IFERROR(VLOOKUP(AI93,Lookups!$W$3:$X$24,2,FALSE),"")</f>
        <v/>
      </c>
      <c r="AK93" s="15"/>
      <c r="AL93" s="15"/>
      <c r="AM93" s="17"/>
      <c r="AN93" s="17"/>
    </row>
    <row r="94" spans="1:40" x14ac:dyDescent="0.3">
      <c r="A94" s="15"/>
      <c r="B94" s="15"/>
      <c r="C94" s="15"/>
      <c r="D94" s="17"/>
      <c r="E94" s="17"/>
      <c r="F94" s="15"/>
      <c r="G94" s="18" t="str">
        <f>IFERROR(VLOOKUP(F94,Lookups!$D$2:$E$20,2,FALSE),"")</f>
        <v/>
      </c>
      <c r="H94" s="15"/>
      <c r="I94" s="15"/>
      <c r="J94" s="15"/>
      <c r="K94" s="15"/>
      <c r="L94" s="17"/>
      <c r="M94" s="17"/>
      <c r="N94" s="18" t="str">
        <f t="shared" si="2"/>
        <v/>
      </c>
      <c r="O94" s="15"/>
      <c r="P94" s="15"/>
      <c r="Q94" s="17"/>
      <c r="R94" s="15"/>
      <c r="S94" s="15"/>
      <c r="T94" s="15"/>
      <c r="U94" s="15"/>
      <c r="V94" s="15"/>
      <c r="W94" s="15"/>
      <c r="X94" s="18" t="str">
        <f>IFERROR(VLOOKUP(W94,Lookups!$G$2:$H$83,2,FALSE),"")</f>
        <v/>
      </c>
      <c r="Y94" s="15"/>
      <c r="Z94" s="15"/>
      <c r="AA94" s="15"/>
      <c r="AB94" s="15"/>
      <c r="AC94" s="15"/>
      <c r="AD94" s="15"/>
      <c r="AE94" s="15"/>
      <c r="AF94" s="18" t="str">
        <f t="shared" si="3"/>
        <v/>
      </c>
      <c r="AG94" s="15"/>
      <c r="AH94" s="15"/>
      <c r="AI94" s="15"/>
      <c r="AJ94" s="62" t="str">
        <f>IFERROR(VLOOKUP(AI94,Lookups!$W$3:$X$24,2,FALSE),"")</f>
        <v/>
      </c>
      <c r="AK94" s="15"/>
      <c r="AL94" s="15"/>
      <c r="AM94" s="17"/>
      <c r="AN94" s="17"/>
    </row>
    <row r="95" spans="1:40" x14ac:dyDescent="0.3">
      <c r="A95" s="15"/>
      <c r="B95" s="15"/>
      <c r="C95" s="15"/>
      <c r="D95" s="17"/>
      <c r="E95" s="17"/>
      <c r="F95" s="15"/>
      <c r="G95" s="18" t="str">
        <f>IFERROR(VLOOKUP(F95,Lookups!$D$2:$E$20,2,FALSE),"")</f>
        <v/>
      </c>
      <c r="H95" s="15"/>
      <c r="I95" s="15"/>
      <c r="J95" s="15"/>
      <c r="K95" s="15"/>
      <c r="L95" s="17"/>
      <c r="M95" s="17"/>
      <c r="N95" s="18" t="str">
        <f t="shared" si="2"/>
        <v/>
      </c>
      <c r="O95" s="15"/>
      <c r="P95" s="15"/>
      <c r="Q95" s="17"/>
      <c r="R95" s="15"/>
      <c r="S95" s="15"/>
      <c r="T95" s="15"/>
      <c r="U95" s="15"/>
      <c r="V95" s="15"/>
      <c r="W95" s="15"/>
      <c r="X95" s="18" t="str">
        <f>IFERROR(VLOOKUP(W95,Lookups!$G$2:$H$83,2,FALSE),"")</f>
        <v/>
      </c>
      <c r="Y95" s="15"/>
      <c r="Z95" s="15"/>
      <c r="AA95" s="15"/>
      <c r="AB95" s="15"/>
      <c r="AC95" s="15"/>
      <c r="AD95" s="15"/>
      <c r="AE95" s="15"/>
      <c r="AF95" s="18" t="str">
        <f t="shared" si="3"/>
        <v/>
      </c>
      <c r="AG95" s="15"/>
      <c r="AH95" s="15"/>
      <c r="AI95" s="15"/>
      <c r="AJ95" s="62" t="str">
        <f>IFERROR(VLOOKUP(AI95,Lookups!$W$3:$X$24,2,FALSE),"")</f>
        <v/>
      </c>
      <c r="AK95" s="15"/>
      <c r="AL95" s="15"/>
      <c r="AM95" s="17"/>
      <c r="AN95" s="17"/>
    </row>
    <row r="96" spans="1:40" x14ac:dyDescent="0.3">
      <c r="A96" s="15"/>
      <c r="B96" s="15"/>
      <c r="C96" s="15"/>
      <c r="D96" s="17"/>
      <c r="E96" s="17"/>
      <c r="F96" s="15"/>
      <c r="G96" s="18" t="str">
        <f>IFERROR(VLOOKUP(F96,Lookups!$D$2:$E$20,2,FALSE),"")</f>
        <v/>
      </c>
      <c r="H96" s="15"/>
      <c r="I96" s="15"/>
      <c r="J96" s="15"/>
      <c r="K96" s="15"/>
      <c r="L96" s="17"/>
      <c r="M96" s="17"/>
      <c r="N96" s="18" t="str">
        <f t="shared" si="2"/>
        <v/>
      </c>
      <c r="O96" s="15"/>
      <c r="P96" s="15"/>
      <c r="Q96" s="17"/>
      <c r="R96" s="15"/>
      <c r="S96" s="15"/>
      <c r="T96" s="15"/>
      <c r="U96" s="15"/>
      <c r="V96" s="15"/>
      <c r="W96" s="15"/>
      <c r="X96" s="18" t="str">
        <f>IFERROR(VLOOKUP(W96,Lookups!$G$2:$H$83,2,FALSE),"")</f>
        <v/>
      </c>
      <c r="Y96" s="15"/>
      <c r="Z96" s="15"/>
      <c r="AA96" s="15"/>
      <c r="AB96" s="15"/>
      <c r="AC96" s="15"/>
      <c r="AD96" s="15"/>
      <c r="AE96" s="15"/>
      <c r="AF96" s="18" t="str">
        <f t="shared" si="3"/>
        <v/>
      </c>
      <c r="AG96" s="15"/>
      <c r="AH96" s="15"/>
      <c r="AI96" s="15"/>
      <c r="AJ96" s="62" t="str">
        <f>IFERROR(VLOOKUP(AI96,Lookups!$W$3:$X$24,2,FALSE),"")</f>
        <v/>
      </c>
      <c r="AK96" s="15"/>
      <c r="AL96" s="15"/>
      <c r="AM96" s="17"/>
      <c r="AN96" s="17"/>
    </row>
    <row r="97" spans="1:40" x14ac:dyDescent="0.3">
      <c r="A97" s="15"/>
      <c r="B97" s="15"/>
      <c r="C97" s="15"/>
      <c r="D97" s="17"/>
      <c r="E97" s="17"/>
      <c r="F97" s="15"/>
      <c r="G97" s="18" t="str">
        <f>IFERROR(VLOOKUP(F97,Lookups!$D$2:$E$20,2,FALSE),"")</f>
        <v/>
      </c>
      <c r="H97" s="15"/>
      <c r="I97" s="15"/>
      <c r="J97" s="15"/>
      <c r="K97" s="15"/>
      <c r="L97" s="17"/>
      <c r="M97" s="17"/>
      <c r="N97" s="18" t="str">
        <f t="shared" si="2"/>
        <v/>
      </c>
      <c r="O97" s="15"/>
      <c r="P97" s="15"/>
      <c r="Q97" s="17"/>
      <c r="R97" s="15"/>
      <c r="S97" s="15"/>
      <c r="T97" s="15"/>
      <c r="U97" s="15"/>
      <c r="V97" s="15"/>
      <c r="W97" s="15"/>
      <c r="X97" s="18" t="str">
        <f>IFERROR(VLOOKUP(W97,Lookups!$G$2:$H$83,2,FALSE),"")</f>
        <v/>
      </c>
      <c r="Y97" s="15"/>
      <c r="Z97" s="15"/>
      <c r="AA97" s="15"/>
      <c r="AB97" s="15"/>
      <c r="AC97" s="15"/>
      <c r="AD97" s="15"/>
      <c r="AE97" s="15"/>
      <c r="AF97" s="18" t="str">
        <f t="shared" si="3"/>
        <v/>
      </c>
      <c r="AG97" s="15"/>
      <c r="AH97" s="15"/>
      <c r="AI97" s="15"/>
      <c r="AJ97" s="62" t="str">
        <f>IFERROR(VLOOKUP(AI97,Lookups!$W$3:$X$24,2,FALSE),"")</f>
        <v/>
      </c>
      <c r="AK97" s="15"/>
      <c r="AL97" s="15"/>
      <c r="AM97" s="17"/>
      <c r="AN97" s="17"/>
    </row>
    <row r="98" spans="1:40" x14ac:dyDescent="0.3">
      <c r="A98" s="15"/>
      <c r="B98" s="15"/>
      <c r="C98" s="15"/>
      <c r="D98" s="17"/>
      <c r="E98" s="17"/>
      <c r="F98" s="15"/>
      <c r="G98" s="18" t="str">
        <f>IFERROR(VLOOKUP(F98,Lookups!$D$2:$E$20,2,FALSE),"")</f>
        <v/>
      </c>
      <c r="H98" s="15"/>
      <c r="I98" s="15"/>
      <c r="J98" s="15"/>
      <c r="K98" s="15"/>
      <c r="L98" s="17"/>
      <c r="M98" s="17"/>
      <c r="N98" s="18" t="str">
        <f t="shared" si="2"/>
        <v/>
      </c>
      <c r="O98" s="15"/>
      <c r="P98" s="15"/>
      <c r="Q98" s="17"/>
      <c r="R98" s="15"/>
      <c r="S98" s="15"/>
      <c r="T98" s="15"/>
      <c r="U98" s="15"/>
      <c r="V98" s="15"/>
      <c r="W98" s="15"/>
      <c r="X98" s="18" t="str">
        <f>IFERROR(VLOOKUP(W98,Lookups!$G$2:$H$83,2,FALSE),"")</f>
        <v/>
      </c>
      <c r="Y98" s="15"/>
      <c r="Z98" s="15"/>
      <c r="AA98" s="15"/>
      <c r="AB98" s="15"/>
      <c r="AC98" s="15"/>
      <c r="AD98" s="15"/>
      <c r="AE98" s="15"/>
      <c r="AF98" s="18" t="str">
        <f t="shared" si="3"/>
        <v/>
      </c>
      <c r="AG98" s="15"/>
      <c r="AH98" s="15"/>
      <c r="AI98" s="15"/>
      <c r="AJ98" s="62" t="str">
        <f>IFERROR(VLOOKUP(AI98,Lookups!$W$3:$X$24,2,FALSE),"")</f>
        <v/>
      </c>
      <c r="AK98" s="15"/>
      <c r="AL98" s="15"/>
      <c r="AM98" s="17"/>
      <c r="AN98" s="17"/>
    </row>
    <row r="99" spans="1:40" x14ac:dyDescent="0.3">
      <c r="A99" s="15"/>
      <c r="B99" s="15"/>
      <c r="C99" s="15"/>
      <c r="D99" s="17"/>
      <c r="E99" s="17"/>
      <c r="F99" s="15"/>
      <c r="G99" s="18" t="str">
        <f>IFERROR(VLOOKUP(F99,Lookups!$D$2:$E$20,2,FALSE),"")</f>
        <v/>
      </c>
      <c r="H99" s="15"/>
      <c r="I99" s="15"/>
      <c r="J99" s="15"/>
      <c r="K99" s="15"/>
      <c r="L99" s="17"/>
      <c r="M99" s="17"/>
      <c r="N99" s="18" t="str">
        <f t="shared" si="2"/>
        <v/>
      </c>
      <c r="O99" s="15"/>
      <c r="P99" s="15"/>
      <c r="Q99" s="17"/>
      <c r="R99" s="15"/>
      <c r="S99" s="15"/>
      <c r="T99" s="15"/>
      <c r="U99" s="15"/>
      <c r="V99" s="15"/>
      <c r="W99" s="15"/>
      <c r="X99" s="18" t="str">
        <f>IFERROR(VLOOKUP(W99,Lookups!$G$2:$H$83,2,FALSE),"")</f>
        <v/>
      </c>
      <c r="Y99" s="15"/>
      <c r="Z99" s="15"/>
      <c r="AA99" s="15"/>
      <c r="AB99" s="15"/>
      <c r="AC99" s="15"/>
      <c r="AD99" s="15"/>
      <c r="AE99" s="15"/>
      <c r="AF99" s="18" t="str">
        <f t="shared" si="3"/>
        <v/>
      </c>
      <c r="AG99" s="15"/>
      <c r="AH99" s="15"/>
      <c r="AI99" s="15"/>
      <c r="AJ99" s="62" t="str">
        <f>IFERROR(VLOOKUP(AI99,Lookups!$W$3:$X$24,2,FALSE),"")</f>
        <v/>
      </c>
      <c r="AK99" s="15"/>
      <c r="AL99" s="15"/>
      <c r="AM99" s="17"/>
      <c r="AN99" s="17"/>
    </row>
    <row r="100" spans="1:40" x14ac:dyDescent="0.3">
      <c r="A100" s="15"/>
      <c r="B100" s="15"/>
      <c r="C100" s="15"/>
      <c r="D100" s="17"/>
      <c r="E100" s="17"/>
      <c r="F100" s="15"/>
      <c r="G100" s="18" t="str">
        <f>IFERROR(VLOOKUP(F100,Lookups!$D$2:$E$20,2,FALSE),"")</f>
        <v/>
      </c>
      <c r="H100" s="15"/>
      <c r="I100" s="15"/>
      <c r="J100" s="15"/>
      <c r="K100" s="15"/>
      <c r="L100" s="17"/>
      <c r="M100" s="17"/>
      <c r="N100" s="18" t="str">
        <f t="shared" si="2"/>
        <v/>
      </c>
      <c r="O100" s="15"/>
      <c r="P100" s="15"/>
      <c r="Q100" s="17"/>
      <c r="R100" s="15"/>
      <c r="S100" s="15"/>
      <c r="T100" s="15"/>
      <c r="U100" s="15"/>
      <c r="V100" s="15"/>
      <c r="W100" s="15"/>
      <c r="X100" s="18" t="str">
        <f>IFERROR(VLOOKUP(W100,Lookups!$G$2:$H$83,2,FALSE),"")</f>
        <v/>
      </c>
      <c r="Y100" s="15"/>
      <c r="Z100" s="15"/>
      <c r="AA100" s="15"/>
      <c r="AB100" s="15"/>
      <c r="AC100" s="15"/>
      <c r="AD100" s="15"/>
      <c r="AE100" s="15"/>
      <c r="AF100" s="18" t="str">
        <f t="shared" si="3"/>
        <v/>
      </c>
      <c r="AG100" s="15"/>
      <c r="AH100" s="15"/>
      <c r="AI100" s="15"/>
      <c r="AJ100" s="62" t="str">
        <f>IFERROR(VLOOKUP(AI100,Lookups!$W$3:$X$24,2,FALSE),"")</f>
        <v/>
      </c>
      <c r="AK100" s="15"/>
      <c r="AL100" s="15"/>
      <c r="AM100" s="17"/>
      <c r="AN100" s="17"/>
    </row>
    <row r="101" spans="1:40" x14ac:dyDescent="0.3">
      <c r="A101" s="15"/>
      <c r="B101" s="15"/>
      <c r="C101" s="15"/>
      <c r="D101" s="17"/>
      <c r="E101" s="17"/>
      <c r="F101" s="15"/>
      <c r="G101" s="18" t="str">
        <f>IFERROR(VLOOKUP(F101,Lookups!$D$2:$E$20,2,FALSE),"")</f>
        <v/>
      </c>
      <c r="H101" s="15"/>
      <c r="I101" s="15"/>
      <c r="J101" s="15"/>
      <c r="K101" s="15"/>
      <c r="L101" s="17"/>
      <c r="M101" s="17"/>
      <c r="N101" s="18" t="str">
        <f t="shared" si="2"/>
        <v/>
      </c>
      <c r="O101" s="15"/>
      <c r="P101" s="15"/>
      <c r="Q101" s="17"/>
      <c r="R101" s="15"/>
      <c r="S101" s="15"/>
      <c r="T101" s="15"/>
      <c r="U101" s="15"/>
      <c r="V101" s="15"/>
      <c r="W101" s="15"/>
      <c r="X101" s="18" t="str">
        <f>IFERROR(VLOOKUP(W101,Lookups!$G$2:$H$83,2,FALSE),"")</f>
        <v/>
      </c>
      <c r="Y101" s="15"/>
      <c r="Z101" s="15"/>
      <c r="AA101" s="15"/>
      <c r="AB101" s="15"/>
      <c r="AC101" s="15"/>
      <c r="AD101" s="15"/>
      <c r="AE101" s="15"/>
      <c r="AF101" s="18" t="str">
        <f t="shared" si="3"/>
        <v/>
      </c>
      <c r="AG101" s="15"/>
      <c r="AH101" s="15"/>
      <c r="AI101" s="15"/>
      <c r="AJ101" s="62" t="str">
        <f>IFERROR(VLOOKUP(AI101,Lookups!$W$3:$X$24,2,FALSE),"")</f>
        <v/>
      </c>
      <c r="AK101" s="15"/>
      <c r="AL101" s="15"/>
      <c r="AM101" s="17"/>
      <c r="AN101" s="17"/>
    </row>
    <row r="102" spans="1:40" x14ac:dyDescent="0.3">
      <c r="A102" s="15"/>
      <c r="B102" s="15"/>
      <c r="C102" s="15"/>
      <c r="D102" s="17"/>
      <c r="E102" s="17"/>
      <c r="F102" s="15"/>
      <c r="G102" s="18" t="str">
        <f>IFERROR(VLOOKUP(F102,Lookups!$D$2:$E$20,2,FALSE),"")</f>
        <v/>
      </c>
      <c r="H102" s="15"/>
      <c r="I102" s="15"/>
      <c r="J102" s="15"/>
      <c r="K102" s="15"/>
      <c r="L102" s="17"/>
      <c r="M102" s="17"/>
      <c r="N102" s="18" t="str">
        <f t="shared" si="2"/>
        <v/>
      </c>
      <c r="O102" s="15"/>
      <c r="P102" s="15"/>
      <c r="Q102" s="17"/>
      <c r="R102" s="15"/>
      <c r="S102" s="15"/>
      <c r="T102" s="15"/>
      <c r="U102" s="15"/>
      <c r="V102" s="15"/>
      <c r="W102" s="15"/>
      <c r="X102" s="18" t="str">
        <f>IFERROR(VLOOKUP(W102,Lookups!$G$2:$H$83,2,FALSE),"")</f>
        <v/>
      </c>
      <c r="Y102" s="15"/>
      <c r="Z102" s="15"/>
      <c r="AA102" s="15"/>
      <c r="AB102" s="15"/>
      <c r="AC102" s="15"/>
      <c r="AD102" s="15"/>
      <c r="AE102" s="15"/>
      <c r="AF102" s="18" t="str">
        <f t="shared" si="3"/>
        <v/>
      </c>
      <c r="AG102" s="15"/>
      <c r="AH102" s="15"/>
      <c r="AI102" s="15"/>
      <c r="AJ102" s="62" t="str">
        <f>IFERROR(VLOOKUP(AI102,Lookups!$W$3:$X$24,2,FALSE),"")</f>
        <v/>
      </c>
      <c r="AK102" s="15"/>
      <c r="AL102" s="15"/>
      <c r="AM102" s="17"/>
      <c r="AN102" s="17"/>
    </row>
    <row r="103" spans="1:40" x14ac:dyDescent="0.3">
      <c r="A103" s="15"/>
      <c r="B103" s="15"/>
      <c r="C103" s="15"/>
      <c r="D103" s="17"/>
      <c r="E103" s="17"/>
      <c r="F103" s="15"/>
      <c r="G103" s="18" t="str">
        <f>IFERROR(VLOOKUP(F103,Lookups!$D$2:$E$20,2,FALSE),"")</f>
        <v/>
      </c>
      <c r="H103" s="15"/>
      <c r="I103" s="15"/>
      <c r="J103" s="15"/>
      <c r="K103" s="15"/>
      <c r="L103" s="17"/>
      <c r="M103" s="17"/>
      <c r="N103" s="18" t="str">
        <f t="shared" si="2"/>
        <v/>
      </c>
      <c r="O103" s="15"/>
      <c r="P103" s="15"/>
      <c r="Q103" s="17"/>
      <c r="R103" s="15"/>
      <c r="S103" s="15"/>
      <c r="T103" s="15"/>
      <c r="U103" s="15"/>
      <c r="V103" s="15"/>
      <c r="W103" s="15"/>
      <c r="X103" s="18" t="str">
        <f>IFERROR(VLOOKUP(W103,Lookups!$G$2:$H$83,2,FALSE),"")</f>
        <v/>
      </c>
      <c r="Y103" s="15"/>
      <c r="Z103" s="15"/>
      <c r="AA103" s="15"/>
      <c r="AB103" s="15"/>
      <c r="AC103" s="15"/>
      <c r="AD103" s="15"/>
      <c r="AE103" s="15"/>
      <c r="AF103" s="18" t="str">
        <f t="shared" si="3"/>
        <v/>
      </c>
      <c r="AG103" s="15"/>
      <c r="AH103" s="15"/>
      <c r="AI103" s="15"/>
      <c r="AJ103" s="62" t="str">
        <f>IFERROR(VLOOKUP(AI103,Lookups!$W$3:$X$24,2,FALSE),"")</f>
        <v/>
      </c>
      <c r="AK103" s="15"/>
      <c r="AL103" s="15"/>
      <c r="AM103" s="17"/>
      <c r="AN103" s="17"/>
    </row>
    <row r="104" spans="1:40" x14ac:dyDescent="0.3">
      <c r="A104" s="15"/>
      <c r="B104" s="15"/>
      <c r="C104" s="15"/>
      <c r="D104" s="17"/>
      <c r="E104" s="17"/>
      <c r="F104" s="15"/>
      <c r="G104" s="18" t="str">
        <f>IFERROR(VLOOKUP(F104,Lookups!$D$2:$E$20,2,FALSE),"")</f>
        <v/>
      </c>
      <c r="H104" s="15"/>
      <c r="I104" s="15"/>
      <c r="J104" s="15"/>
      <c r="K104" s="15"/>
      <c r="L104" s="17"/>
      <c r="M104" s="17"/>
      <c r="N104" s="18" t="str">
        <f t="shared" si="2"/>
        <v/>
      </c>
      <c r="O104" s="15"/>
      <c r="P104" s="15"/>
      <c r="Q104" s="17"/>
      <c r="R104" s="15"/>
      <c r="S104" s="15"/>
      <c r="T104" s="15"/>
      <c r="U104" s="15"/>
      <c r="V104" s="15"/>
      <c r="W104" s="15"/>
      <c r="X104" s="18" t="str">
        <f>IFERROR(VLOOKUP(W104,Lookups!$G$2:$H$83,2,FALSE),"")</f>
        <v/>
      </c>
      <c r="Y104" s="15"/>
      <c r="Z104" s="15"/>
      <c r="AA104" s="15"/>
      <c r="AB104" s="15"/>
      <c r="AC104" s="15"/>
      <c r="AD104" s="15"/>
      <c r="AE104" s="15"/>
      <c r="AF104" s="18" t="str">
        <f t="shared" si="3"/>
        <v/>
      </c>
      <c r="AG104" s="15"/>
      <c r="AH104" s="15"/>
      <c r="AI104" s="15"/>
      <c r="AJ104" s="62" t="str">
        <f>IFERROR(VLOOKUP(AI104,Lookups!$W$3:$X$24,2,FALSE),"")</f>
        <v/>
      </c>
      <c r="AK104" s="15"/>
      <c r="AL104" s="15"/>
      <c r="AM104" s="17"/>
      <c r="AN104" s="17"/>
    </row>
    <row r="105" spans="1:40" x14ac:dyDescent="0.3">
      <c r="A105" s="15"/>
      <c r="B105" s="15"/>
      <c r="C105" s="15"/>
      <c r="D105" s="17"/>
      <c r="E105" s="17"/>
      <c r="F105" s="15"/>
      <c r="G105" s="18" t="str">
        <f>IFERROR(VLOOKUP(F105,Lookups!$D$2:$E$20,2,FALSE),"")</f>
        <v/>
      </c>
      <c r="H105" s="15"/>
      <c r="I105" s="15"/>
      <c r="J105" s="15"/>
      <c r="K105" s="15"/>
      <c r="L105" s="17"/>
      <c r="M105" s="17"/>
      <c r="N105" s="18" t="str">
        <f t="shared" si="2"/>
        <v/>
      </c>
      <c r="O105" s="15"/>
      <c r="P105" s="15"/>
      <c r="Q105" s="17"/>
      <c r="R105" s="15"/>
      <c r="S105" s="15"/>
      <c r="T105" s="15"/>
      <c r="U105" s="15"/>
      <c r="V105" s="15"/>
      <c r="W105" s="15"/>
      <c r="X105" s="18" t="str">
        <f>IFERROR(VLOOKUP(W105,Lookups!$G$2:$H$83,2,FALSE),"")</f>
        <v/>
      </c>
      <c r="Y105" s="15"/>
      <c r="Z105" s="15"/>
      <c r="AA105" s="15"/>
      <c r="AB105" s="15"/>
      <c r="AC105" s="15"/>
      <c r="AD105" s="15"/>
      <c r="AE105" s="15"/>
      <c r="AF105" s="18" t="str">
        <f t="shared" si="3"/>
        <v/>
      </c>
      <c r="AG105" s="15"/>
      <c r="AH105" s="15"/>
      <c r="AI105" s="15"/>
      <c r="AJ105" s="62" t="str">
        <f>IFERROR(VLOOKUP(AI105,Lookups!$W$3:$X$24,2,FALSE),"")</f>
        <v/>
      </c>
      <c r="AK105" s="15"/>
      <c r="AL105" s="15"/>
      <c r="AM105" s="17"/>
      <c r="AN105" s="17"/>
    </row>
    <row r="106" spans="1:40" x14ac:dyDescent="0.3">
      <c r="A106" s="15"/>
      <c r="B106" s="15"/>
      <c r="C106" s="15"/>
      <c r="D106" s="17"/>
      <c r="E106" s="17"/>
      <c r="F106" s="15"/>
      <c r="G106" s="18" t="str">
        <f>IFERROR(VLOOKUP(F106,Lookups!$D$2:$E$20,2,FALSE),"")</f>
        <v/>
      </c>
      <c r="H106" s="15"/>
      <c r="I106" s="15"/>
      <c r="J106" s="15"/>
      <c r="K106" s="15"/>
      <c r="L106" s="17"/>
      <c r="M106" s="17"/>
      <c r="N106" s="18" t="str">
        <f t="shared" si="2"/>
        <v/>
      </c>
      <c r="O106" s="15"/>
      <c r="P106" s="15"/>
      <c r="Q106" s="17"/>
      <c r="R106" s="15"/>
      <c r="S106" s="15"/>
      <c r="T106" s="15"/>
      <c r="U106" s="15"/>
      <c r="V106" s="15"/>
      <c r="W106" s="15"/>
      <c r="X106" s="18" t="str">
        <f>IFERROR(VLOOKUP(W106,Lookups!$G$2:$H$83,2,FALSE),"")</f>
        <v/>
      </c>
      <c r="Y106" s="15"/>
      <c r="Z106" s="15"/>
      <c r="AA106" s="15"/>
      <c r="AB106" s="15"/>
      <c r="AC106" s="15"/>
      <c r="AD106" s="15"/>
      <c r="AE106" s="15"/>
      <c r="AF106" s="18" t="str">
        <f t="shared" si="3"/>
        <v/>
      </c>
      <c r="AG106" s="15"/>
      <c r="AH106" s="15"/>
      <c r="AI106" s="15"/>
      <c r="AJ106" s="62" t="str">
        <f>IFERROR(VLOOKUP(AI106,Lookups!$W$3:$X$24,2,FALSE),"")</f>
        <v/>
      </c>
      <c r="AK106" s="15"/>
      <c r="AL106" s="15"/>
      <c r="AM106" s="17"/>
      <c r="AN106" s="17"/>
    </row>
    <row r="107" spans="1:40" x14ac:dyDescent="0.3">
      <c r="A107" s="15"/>
      <c r="B107" s="15"/>
      <c r="C107" s="15"/>
      <c r="D107" s="17"/>
      <c r="E107" s="17"/>
      <c r="F107" s="15"/>
      <c r="G107" s="18" t="str">
        <f>IFERROR(VLOOKUP(F107,Lookups!$D$2:$E$20,2,FALSE),"")</f>
        <v/>
      </c>
      <c r="H107" s="15"/>
      <c r="I107" s="15"/>
      <c r="J107" s="15"/>
      <c r="K107" s="15"/>
      <c r="L107" s="17"/>
      <c r="M107" s="17"/>
      <c r="N107" s="18" t="str">
        <f t="shared" si="2"/>
        <v/>
      </c>
      <c r="O107" s="15"/>
      <c r="P107" s="15"/>
      <c r="Q107" s="17"/>
      <c r="R107" s="15"/>
      <c r="S107" s="15"/>
      <c r="T107" s="15"/>
      <c r="U107" s="15"/>
      <c r="V107" s="15"/>
      <c r="W107" s="15"/>
      <c r="X107" s="18" t="str">
        <f>IFERROR(VLOOKUP(W107,Lookups!$G$2:$H$83,2,FALSE),"")</f>
        <v/>
      </c>
      <c r="Y107" s="15"/>
      <c r="Z107" s="15"/>
      <c r="AA107" s="15"/>
      <c r="AB107" s="15"/>
      <c r="AC107" s="15"/>
      <c r="AD107" s="15"/>
      <c r="AE107" s="15"/>
      <c r="AF107" s="18" t="str">
        <f t="shared" si="3"/>
        <v/>
      </c>
      <c r="AG107" s="15"/>
      <c r="AH107" s="15"/>
      <c r="AI107" s="15"/>
      <c r="AJ107" s="62" t="str">
        <f>IFERROR(VLOOKUP(AI107,Lookups!$W$3:$X$24,2,FALSE),"")</f>
        <v/>
      </c>
      <c r="AK107" s="15"/>
      <c r="AL107" s="15"/>
      <c r="AM107" s="17"/>
      <c r="AN107" s="17"/>
    </row>
    <row r="108" spans="1:40" x14ac:dyDescent="0.3">
      <c r="A108" s="15"/>
      <c r="B108" s="15"/>
      <c r="C108" s="15"/>
      <c r="D108" s="17"/>
      <c r="E108" s="17"/>
      <c r="F108" s="15"/>
      <c r="G108" s="18" t="str">
        <f>IFERROR(VLOOKUP(F108,Lookups!$D$2:$E$20,2,FALSE),"")</f>
        <v/>
      </c>
      <c r="H108" s="15"/>
      <c r="I108" s="15"/>
      <c r="J108" s="15"/>
      <c r="K108" s="15"/>
      <c r="L108" s="17"/>
      <c r="M108" s="17"/>
      <c r="N108" s="18" t="str">
        <f t="shared" si="2"/>
        <v/>
      </c>
      <c r="O108" s="15"/>
      <c r="P108" s="15"/>
      <c r="Q108" s="17"/>
      <c r="R108" s="15"/>
      <c r="S108" s="15"/>
      <c r="T108" s="15"/>
      <c r="U108" s="15"/>
      <c r="V108" s="15"/>
      <c r="W108" s="15"/>
      <c r="X108" s="18" t="str">
        <f>IFERROR(VLOOKUP(W108,Lookups!$G$2:$H$83,2,FALSE),"")</f>
        <v/>
      </c>
      <c r="Y108" s="15"/>
      <c r="Z108" s="15"/>
      <c r="AA108" s="15"/>
      <c r="AB108" s="15"/>
      <c r="AC108" s="15"/>
      <c r="AD108" s="15"/>
      <c r="AE108" s="15"/>
      <c r="AF108" s="18" t="str">
        <f t="shared" si="3"/>
        <v/>
      </c>
      <c r="AG108" s="15"/>
      <c r="AH108" s="15"/>
      <c r="AI108" s="15"/>
      <c r="AJ108" s="62" t="str">
        <f>IFERROR(VLOOKUP(AI108,Lookups!$W$3:$X$24,2,FALSE),"")</f>
        <v/>
      </c>
      <c r="AK108" s="15"/>
      <c r="AL108" s="15"/>
      <c r="AM108" s="17"/>
      <c r="AN108" s="17"/>
    </row>
    <row r="109" spans="1:40" x14ac:dyDescent="0.3">
      <c r="A109" s="15"/>
      <c r="B109" s="15"/>
      <c r="C109" s="15"/>
      <c r="D109" s="17"/>
      <c r="E109" s="17"/>
      <c r="F109" s="15"/>
      <c r="G109" s="18" t="str">
        <f>IFERROR(VLOOKUP(F109,Lookups!$D$2:$E$20,2,FALSE),"")</f>
        <v/>
      </c>
      <c r="H109" s="15"/>
      <c r="I109" s="15"/>
      <c r="J109" s="15"/>
      <c r="K109" s="15"/>
      <c r="L109" s="17"/>
      <c r="M109" s="17"/>
      <c r="N109" s="18" t="str">
        <f t="shared" si="2"/>
        <v/>
      </c>
      <c r="O109" s="15"/>
      <c r="P109" s="15"/>
      <c r="Q109" s="17"/>
      <c r="R109" s="15"/>
      <c r="S109" s="15"/>
      <c r="T109" s="15"/>
      <c r="U109" s="15"/>
      <c r="V109" s="15"/>
      <c r="W109" s="15"/>
      <c r="X109" s="18" t="str">
        <f>IFERROR(VLOOKUP(W109,Lookups!$G$2:$H$83,2,FALSE),"")</f>
        <v/>
      </c>
      <c r="Y109" s="15"/>
      <c r="Z109" s="15"/>
      <c r="AA109" s="15"/>
      <c r="AB109" s="15"/>
      <c r="AC109" s="15"/>
      <c r="AD109" s="15"/>
      <c r="AE109" s="15"/>
      <c r="AF109" s="18" t="str">
        <f t="shared" si="3"/>
        <v/>
      </c>
      <c r="AG109" s="15"/>
      <c r="AH109" s="15"/>
      <c r="AI109" s="15"/>
      <c r="AJ109" s="62" t="str">
        <f>IFERROR(VLOOKUP(AI109,Lookups!$W$3:$X$24,2,FALSE),"")</f>
        <v/>
      </c>
      <c r="AK109" s="15"/>
      <c r="AL109" s="15"/>
      <c r="AM109" s="17"/>
      <c r="AN109" s="17"/>
    </row>
    <row r="110" spans="1:40" x14ac:dyDescent="0.3">
      <c r="A110" s="15"/>
      <c r="B110" s="15"/>
      <c r="C110" s="15"/>
      <c r="D110" s="17"/>
      <c r="E110" s="17"/>
      <c r="F110" s="15"/>
      <c r="G110" s="18" t="str">
        <f>IFERROR(VLOOKUP(F110,Lookups!$D$2:$E$20,2,FALSE),"")</f>
        <v/>
      </c>
      <c r="H110" s="15"/>
      <c r="I110" s="15"/>
      <c r="J110" s="15"/>
      <c r="K110" s="15"/>
      <c r="L110" s="17"/>
      <c r="M110" s="17"/>
      <c r="N110" s="18" t="str">
        <f t="shared" si="2"/>
        <v/>
      </c>
      <c r="O110" s="15"/>
      <c r="P110" s="15"/>
      <c r="Q110" s="17"/>
      <c r="R110" s="15"/>
      <c r="S110" s="15"/>
      <c r="T110" s="15"/>
      <c r="U110" s="15"/>
      <c r="V110" s="15"/>
      <c r="W110" s="15"/>
      <c r="X110" s="18" t="str">
        <f>IFERROR(VLOOKUP(W110,Lookups!$G$2:$H$83,2,FALSE),"")</f>
        <v/>
      </c>
      <c r="Y110" s="15"/>
      <c r="Z110" s="15"/>
      <c r="AA110" s="15"/>
      <c r="AB110" s="15"/>
      <c r="AC110" s="15"/>
      <c r="AD110" s="15"/>
      <c r="AE110" s="15"/>
      <c r="AF110" s="18" t="str">
        <f t="shared" si="3"/>
        <v/>
      </c>
      <c r="AG110" s="15"/>
      <c r="AH110" s="15"/>
      <c r="AI110" s="15"/>
      <c r="AJ110" s="62" t="str">
        <f>IFERROR(VLOOKUP(AI110,Lookups!$W$3:$X$24,2,FALSE),"")</f>
        <v/>
      </c>
      <c r="AK110" s="15"/>
      <c r="AL110" s="15"/>
      <c r="AM110" s="17"/>
      <c r="AN110" s="17"/>
    </row>
    <row r="111" spans="1:40" x14ac:dyDescent="0.3">
      <c r="A111" s="15"/>
      <c r="B111" s="15"/>
      <c r="C111" s="15"/>
      <c r="D111" s="17"/>
      <c r="E111" s="17"/>
      <c r="F111" s="15"/>
      <c r="G111" s="18" t="str">
        <f>IFERROR(VLOOKUP(F111,Lookups!$D$2:$E$20,2,FALSE),"")</f>
        <v/>
      </c>
      <c r="H111" s="15"/>
      <c r="I111" s="15"/>
      <c r="J111" s="15"/>
      <c r="K111" s="15"/>
      <c r="L111" s="17"/>
      <c r="M111" s="17"/>
      <c r="N111" s="18" t="str">
        <f t="shared" si="2"/>
        <v/>
      </c>
      <c r="O111" s="15"/>
      <c r="P111" s="15"/>
      <c r="Q111" s="17"/>
      <c r="R111" s="15"/>
      <c r="S111" s="15"/>
      <c r="T111" s="15"/>
      <c r="U111" s="15"/>
      <c r="V111" s="15"/>
      <c r="W111" s="15"/>
      <c r="X111" s="18" t="str">
        <f>IFERROR(VLOOKUP(W111,Lookups!$G$2:$H$83,2,FALSE),"")</f>
        <v/>
      </c>
      <c r="Y111" s="15"/>
      <c r="Z111" s="15"/>
      <c r="AA111" s="15"/>
      <c r="AB111" s="15"/>
      <c r="AC111" s="15"/>
      <c r="AD111" s="15"/>
      <c r="AE111" s="15"/>
      <c r="AF111" s="18" t="str">
        <f t="shared" si="3"/>
        <v/>
      </c>
      <c r="AG111" s="15"/>
      <c r="AH111" s="15"/>
      <c r="AI111" s="15"/>
      <c r="AJ111" s="62" t="str">
        <f>IFERROR(VLOOKUP(AI111,Lookups!$W$3:$X$24,2,FALSE),"")</f>
        <v/>
      </c>
      <c r="AK111" s="15"/>
      <c r="AL111" s="15"/>
      <c r="AM111" s="17"/>
      <c r="AN111" s="17"/>
    </row>
    <row r="112" spans="1:40" x14ac:dyDescent="0.3">
      <c r="A112" s="15"/>
      <c r="B112" s="15"/>
      <c r="C112" s="15"/>
      <c r="D112" s="17"/>
      <c r="E112" s="17"/>
      <c r="F112" s="15"/>
      <c r="G112" s="18" t="str">
        <f>IFERROR(VLOOKUP(F112,Lookups!$D$2:$E$20,2,FALSE),"")</f>
        <v/>
      </c>
      <c r="H112" s="15"/>
      <c r="I112" s="15"/>
      <c r="J112" s="15"/>
      <c r="K112" s="15"/>
      <c r="L112" s="17"/>
      <c r="M112" s="17"/>
      <c r="N112" s="18" t="str">
        <f t="shared" si="2"/>
        <v/>
      </c>
      <c r="O112" s="15"/>
      <c r="P112" s="15"/>
      <c r="Q112" s="17"/>
      <c r="R112" s="15"/>
      <c r="S112" s="15"/>
      <c r="T112" s="15"/>
      <c r="U112" s="15"/>
      <c r="V112" s="15"/>
      <c r="W112" s="15"/>
      <c r="X112" s="18" t="str">
        <f>IFERROR(VLOOKUP(W112,Lookups!$G$2:$H$83,2,FALSE),"")</f>
        <v/>
      </c>
      <c r="Y112" s="15"/>
      <c r="Z112" s="15"/>
      <c r="AA112" s="15"/>
      <c r="AB112" s="15"/>
      <c r="AC112" s="15"/>
      <c r="AD112" s="15"/>
      <c r="AE112" s="15"/>
      <c r="AF112" s="18" t="str">
        <f t="shared" si="3"/>
        <v/>
      </c>
      <c r="AG112" s="15"/>
      <c r="AH112" s="15"/>
      <c r="AI112" s="15"/>
      <c r="AJ112" s="62" t="str">
        <f>IFERROR(VLOOKUP(AI112,Lookups!$W$3:$X$24,2,FALSE),"")</f>
        <v/>
      </c>
      <c r="AK112" s="15"/>
      <c r="AL112" s="15"/>
      <c r="AM112" s="17"/>
      <c r="AN112" s="17"/>
    </row>
    <row r="113" spans="1:40" x14ac:dyDescent="0.3">
      <c r="A113" s="15"/>
      <c r="B113" s="15"/>
      <c r="C113" s="15"/>
      <c r="D113" s="17"/>
      <c r="E113" s="17"/>
      <c r="F113" s="15"/>
      <c r="G113" s="18" t="str">
        <f>IFERROR(VLOOKUP(F113,Lookups!$D$2:$E$20,2,FALSE),"")</f>
        <v/>
      </c>
      <c r="H113" s="15"/>
      <c r="I113" s="15"/>
      <c r="J113" s="15"/>
      <c r="K113" s="15"/>
      <c r="L113" s="17"/>
      <c r="M113" s="17"/>
      <c r="N113" s="18" t="str">
        <f t="shared" si="2"/>
        <v/>
      </c>
      <c r="O113" s="15"/>
      <c r="P113" s="15"/>
      <c r="Q113" s="17"/>
      <c r="R113" s="15"/>
      <c r="S113" s="15"/>
      <c r="T113" s="15"/>
      <c r="U113" s="15"/>
      <c r="V113" s="15"/>
      <c r="W113" s="15"/>
      <c r="X113" s="18" t="str">
        <f>IFERROR(VLOOKUP(W113,Lookups!$G$2:$H$83,2,FALSE),"")</f>
        <v/>
      </c>
      <c r="Y113" s="15"/>
      <c r="Z113" s="15"/>
      <c r="AA113" s="15"/>
      <c r="AB113" s="15"/>
      <c r="AC113" s="15"/>
      <c r="AD113" s="15"/>
      <c r="AE113" s="15"/>
      <c r="AF113" s="18" t="str">
        <f t="shared" si="3"/>
        <v/>
      </c>
      <c r="AG113" s="15"/>
      <c r="AH113" s="15"/>
      <c r="AI113" s="15"/>
      <c r="AJ113" s="62" t="str">
        <f>IFERROR(VLOOKUP(AI113,Lookups!$W$3:$X$24,2,FALSE),"")</f>
        <v/>
      </c>
      <c r="AK113" s="15"/>
      <c r="AL113" s="15"/>
      <c r="AM113" s="17"/>
      <c r="AN113" s="17"/>
    </row>
    <row r="114" spans="1:40" x14ac:dyDescent="0.3">
      <c r="A114" s="15"/>
      <c r="B114" s="15"/>
      <c r="C114" s="15"/>
      <c r="D114" s="17"/>
      <c r="E114" s="17"/>
      <c r="F114" s="15"/>
      <c r="G114" s="18" t="str">
        <f>IFERROR(VLOOKUP(F114,Lookups!$D$2:$E$20,2,FALSE),"")</f>
        <v/>
      </c>
      <c r="H114" s="15"/>
      <c r="I114" s="15"/>
      <c r="J114" s="15"/>
      <c r="K114" s="15"/>
      <c r="L114" s="17"/>
      <c r="M114" s="17"/>
      <c r="N114" s="18" t="str">
        <f t="shared" si="2"/>
        <v/>
      </c>
      <c r="O114" s="15"/>
      <c r="P114" s="15"/>
      <c r="Q114" s="17"/>
      <c r="R114" s="15"/>
      <c r="S114" s="15"/>
      <c r="T114" s="15"/>
      <c r="U114" s="15"/>
      <c r="V114" s="15"/>
      <c r="W114" s="15"/>
      <c r="X114" s="18" t="str">
        <f>IFERROR(VLOOKUP(W114,Lookups!$G$2:$H$83,2,FALSE),"")</f>
        <v/>
      </c>
      <c r="Y114" s="15"/>
      <c r="Z114" s="15"/>
      <c r="AA114" s="15"/>
      <c r="AB114" s="15"/>
      <c r="AC114" s="15"/>
      <c r="AD114" s="15"/>
      <c r="AE114" s="15"/>
      <c r="AF114" s="18" t="str">
        <f t="shared" si="3"/>
        <v/>
      </c>
      <c r="AG114" s="15"/>
      <c r="AH114" s="15"/>
      <c r="AI114" s="15"/>
      <c r="AJ114" s="62" t="str">
        <f>IFERROR(VLOOKUP(AI114,Lookups!$W$3:$X$24,2,FALSE),"")</f>
        <v/>
      </c>
      <c r="AK114" s="15"/>
      <c r="AL114" s="15"/>
      <c r="AM114" s="17"/>
      <c r="AN114" s="17"/>
    </row>
    <row r="115" spans="1:40" x14ac:dyDescent="0.3">
      <c r="A115" s="15"/>
      <c r="B115" s="15"/>
      <c r="C115" s="15"/>
      <c r="D115" s="17"/>
      <c r="E115" s="17"/>
      <c r="F115" s="15"/>
      <c r="G115" s="18" t="str">
        <f>IFERROR(VLOOKUP(F115,Lookups!$D$2:$E$20,2,FALSE),"")</f>
        <v/>
      </c>
      <c r="H115" s="15"/>
      <c r="I115" s="15"/>
      <c r="J115" s="15"/>
      <c r="K115" s="15"/>
      <c r="L115" s="17"/>
      <c r="M115" s="17"/>
      <c r="N115" s="18" t="str">
        <f t="shared" si="2"/>
        <v/>
      </c>
      <c r="O115" s="15"/>
      <c r="P115" s="15"/>
      <c r="Q115" s="17"/>
      <c r="R115" s="15"/>
      <c r="S115" s="15"/>
      <c r="T115" s="15"/>
      <c r="U115" s="15"/>
      <c r="V115" s="15"/>
      <c r="W115" s="15"/>
      <c r="X115" s="18" t="str">
        <f>IFERROR(VLOOKUP(W115,Lookups!$G$2:$H$83,2,FALSE),"")</f>
        <v/>
      </c>
      <c r="Y115" s="15"/>
      <c r="Z115" s="15"/>
      <c r="AA115" s="15"/>
      <c r="AB115" s="15"/>
      <c r="AC115" s="15"/>
      <c r="AD115" s="15"/>
      <c r="AE115" s="15"/>
      <c r="AF115" s="18" t="str">
        <f t="shared" si="3"/>
        <v/>
      </c>
      <c r="AG115" s="15"/>
      <c r="AH115" s="15"/>
      <c r="AI115" s="15"/>
      <c r="AJ115" s="62" t="str">
        <f>IFERROR(VLOOKUP(AI115,Lookups!$W$3:$X$24,2,FALSE),"")</f>
        <v/>
      </c>
      <c r="AK115" s="15"/>
      <c r="AL115" s="15"/>
      <c r="AM115" s="17"/>
      <c r="AN115" s="17"/>
    </row>
    <row r="116" spans="1:40" x14ac:dyDescent="0.3">
      <c r="A116" s="15"/>
      <c r="B116" s="15"/>
      <c r="C116" s="15"/>
      <c r="D116" s="17"/>
      <c r="E116" s="17"/>
      <c r="F116" s="15"/>
      <c r="G116" s="18" t="str">
        <f>IFERROR(VLOOKUP(F116,Lookups!$D$2:$E$20,2,FALSE),"")</f>
        <v/>
      </c>
      <c r="H116" s="15"/>
      <c r="I116" s="15"/>
      <c r="J116" s="15"/>
      <c r="K116" s="15"/>
      <c r="L116" s="17"/>
      <c r="M116" s="17"/>
      <c r="N116" s="18" t="str">
        <f t="shared" si="2"/>
        <v/>
      </c>
      <c r="O116" s="15"/>
      <c r="P116" s="15"/>
      <c r="Q116" s="17"/>
      <c r="R116" s="15"/>
      <c r="S116" s="15"/>
      <c r="T116" s="15"/>
      <c r="U116" s="15"/>
      <c r="V116" s="15"/>
      <c r="W116" s="15"/>
      <c r="X116" s="18" t="str">
        <f>IFERROR(VLOOKUP(W116,Lookups!$G$2:$H$83,2,FALSE),"")</f>
        <v/>
      </c>
      <c r="Y116" s="15"/>
      <c r="Z116" s="15"/>
      <c r="AA116" s="15"/>
      <c r="AB116" s="15"/>
      <c r="AC116" s="15"/>
      <c r="AD116" s="15"/>
      <c r="AE116" s="15"/>
      <c r="AF116" s="18" t="str">
        <f t="shared" si="3"/>
        <v/>
      </c>
      <c r="AG116" s="15"/>
      <c r="AH116" s="15"/>
      <c r="AI116" s="15"/>
      <c r="AJ116" s="62" t="str">
        <f>IFERROR(VLOOKUP(AI116,Lookups!$W$3:$X$24,2,FALSE),"")</f>
        <v/>
      </c>
      <c r="AK116" s="15"/>
      <c r="AL116" s="15"/>
      <c r="AM116" s="17"/>
      <c r="AN116" s="17"/>
    </row>
    <row r="117" spans="1:40" x14ac:dyDescent="0.3">
      <c r="A117" s="15"/>
      <c r="B117" s="15"/>
      <c r="C117" s="15"/>
      <c r="D117" s="17"/>
      <c r="E117" s="17"/>
      <c r="F117" s="15"/>
      <c r="G117" s="18" t="str">
        <f>IFERROR(VLOOKUP(F117,Lookups!$D$2:$E$20,2,FALSE),"")</f>
        <v/>
      </c>
      <c r="H117" s="15"/>
      <c r="I117" s="15"/>
      <c r="J117" s="15"/>
      <c r="K117" s="15"/>
      <c r="L117" s="17"/>
      <c r="M117" s="17"/>
      <c r="N117" s="18" t="str">
        <f t="shared" si="2"/>
        <v/>
      </c>
      <c r="O117" s="15"/>
      <c r="P117" s="15"/>
      <c r="Q117" s="17"/>
      <c r="R117" s="15"/>
      <c r="S117" s="15"/>
      <c r="T117" s="15"/>
      <c r="U117" s="15"/>
      <c r="V117" s="15"/>
      <c r="W117" s="15"/>
      <c r="X117" s="18" t="str">
        <f>IFERROR(VLOOKUP(W117,Lookups!$G$2:$H$83,2,FALSE),"")</f>
        <v/>
      </c>
      <c r="Y117" s="15"/>
      <c r="Z117" s="15"/>
      <c r="AA117" s="15"/>
      <c r="AB117" s="15"/>
      <c r="AC117" s="15"/>
      <c r="AD117" s="15"/>
      <c r="AE117" s="15"/>
      <c r="AF117" s="18" t="str">
        <f t="shared" si="3"/>
        <v/>
      </c>
      <c r="AG117" s="15"/>
      <c r="AH117" s="15"/>
      <c r="AI117" s="15"/>
      <c r="AJ117" s="62" t="str">
        <f>IFERROR(VLOOKUP(AI117,Lookups!$W$3:$X$24,2,FALSE),"")</f>
        <v/>
      </c>
      <c r="AK117" s="15"/>
      <c r="AL117" s="15"/>
      <c r="AM117" s="17"/>
      <c r="AN117" s="17"/>
    </row>
    <row r="118" spans="1:40" x14ac:dyDescent="0.3">
      <c r="A118" s="15"/>
      <c r="B118" s="15"/>
      <c r="C118" s="15"/>
      <c r="D118" s="17"/>
      <c r="E118" s="17"/>
      <c r="F118" s="15"/>
      <c r="G118" s="18" t="str">
        <f>IFERROR(VLOOKUP(F118,Lookups!$D$2:$E$20,2,FALSE),"")</f>
        <v/>
      </c>
      <c r="H118" s="15"/>
      <c r="I118" s="15"/>
      <c r="J118" s="15"/>
      <c r="K118" s="15"/>
      <c r="L118" s="17"/>
      <c r="M118" s="17"/>
      <c r="N118" s="18" t="str">
        <f t="shared" ref="N118:N181" si="4">IF(OR(ISBLANK(L118),ISBLANK(M118)),"",(M118-L118)+1)</f>
        <v/>
      </c>
      <c r="O118" s="15"/>
      <c r="P118" s="15"/>
      <c r="Q118" s="17"/>
      <c r="R118" s="15"/>
      <c r="S118" s="15"/>
      <c r="T118" s="15"/>
      <c r="U118" s="15"/>
      <c r="V118" s="15"/>
      <c r="W118" s="15"/>
      <c r="X118" s="18" t="str">
        <f>IFERROR(VLOOKUP(W118,Lookups!$G$2:$H$83,2,FALSE),"")</f>
        <v/>
      </c>
      <c r="Y118" s="15"/>
      <c r="Z118" s="15"/>
      <c r="AA118" s="15"/>
      <c r="AB118" s="15"/>
      <c r="AC118" s="15"/>
      <c r="AD118" s="15"/>
      <c r="AE118" s="15"/>
      <c r="AF118" s="18" t="str">
        <f t="shared" ref="AF118:AF181" si="5">IF(OR(ISBLANK(AD118),ISBLANK(AE118)),"",(AE118-AD118)+1)</f>
        <v/>
      </c>
      <c r="AG118" s="15"/>
      <c r="AH118" s="15"/>
      <c r="AI118" s="15"/>
      <c r="AJ118" s="62" t="str">
        <f>IFERROR(VLOOKUP(AI118,Lookups!$W$3:$X$24,2,FALSE),"")</f>
        <v/>
      </c>
      <c r="AK118" s="15"/>
      <c r="AL118" s="15"/>
      <c r="AM118" s="17"/>
      <c r="AN118" s="17"/>
    </row>
    <row r="119" spans="1:40" x14ac:dyDescent="0.3">
      <c r="A119" s="15"/>
      <c r="B119" s="15"/>
      <c r="C119" s="15"/>
      <c r="D119" s="17"/>
      <c r="E119" s="17"/>
      <c r="F119" s="15"/>
      <c r="G119" s="18" t="str">
        <f>IFERROR(VLOOKUP(F119,Lookups!$D$2:$E$20,2,FALSE),"")</f>
        <v/>
      </c>
      <c r="H119" s="15"/>
      <c r="I119" s="15"/>
      <c r="J119" s="15"/>
      <c r="K119" s="15"/>
      <c r="L119" s="17"/>
      <c r="M119" s="17"/>
      <c r="N119" s="18" t="str">
        <f t="shared" si="4"/>
        <v/>
      </c>
      <c r="O119" s="15"/>
      <c r="P119" s="15"/>
      <c r="Q119" s="17"/>
      <c r="R119" s="15"/>
      <c r="S119" s="15"/>
      <c r="T119" s="15"/>
      <c r="U119" s="15"/>
      <c r="V119" s="15"/>
      <c r="W119" s="15"/>
      <c r="X119" s="18" t="str">
        <f>IFERROR(VLOOKUP(W119,Lookups!$G$2:$H$83,2,FALSE),"")</f>
        <v/>
      </c>
      <c r="Y119" s="15"/>
      <c r="Z119" s="15"/>
      <c r="AA119" s="15"/>
      <c r="AB119" s="15"/>
      <c r="AC119" s="15"/>
      <c r="AD119" s="15"/>
      <c r="AE119" s="15"/>
      <c r="AF119" s="18" t="str">
        <f t="shared" si="5"/>
        <v/>
      </c>
      <c r="AG119" s="15"/>
      <c r="AH119" s="15"/>
      <c r="AI119" s="15"/>
      <c r="AJ119" s="62" t="str">
        <f>IFERROR(VLOOKUP(AI119,Lookups!$W$3:$X$24,2,FALSE),"")</f>
        <v/>
      </c>
      <c r="AK119" s="15"/>
      <c r="AL119" s="15"/>
      <c r="AM119" s="17"/>
      <c r="AN119" s="17"/>
    </row>
    <row r="120" spans="1:40" x14ac:dyDescent="0.3">
      <c r="A120" s="15"/>
      <c r="B120" s="15"/>
      <c r="C120" s="15"/>
      <c r="D120" s="17"/>
      <c r="E120" s="17"/>
      <c r="F120" s="15"/>
      <c r="G120" s="18" t="str">
        <f>IFERROR(VLOOKUP(F120,Lookups!$D$2:$E$20,2,FALSE),"")</f>
        <v/>
      </c>
      <c r="H120" s="15"/>
      <c r="I120" s="15"/>
      <c r="J120" s="15"/>
      <c r="K120" s="15"/>
      <c r="L120" s="17"/>
      <c r="M120" s="17"/>
      <c r="N120" s="18" t="str">
        <f t="shared" si="4"/>
        <v/>
      </c>
      <c r="O120" s="15"/>
      <c r="P120" s="15"/>
      <c r="Q120" s="17"/>
      <c r="R120" s="15"/>
      <c r="S120" s="15"/>
      <c r="T120" s="15"/>
      <c r="U120" s="15"/>
      <c r="V120" s="15"/>
      <c r="W120" s="15"/>
      <c r="X120" s="18" t="str">
        <f>IFERROR(VLOOKUP(W120,Lookups!$G$2:$H$83,2,FALSE),"")</f>
        <v/>
      </c>
      <c r="Y120" s="15"/>
      <c r="Z120" s="15"/>
      <c r="AA120" s="15"/>
      <c r="AB120" s="15"/>
      <c r="AC120" s="15"/>
      <c r="AD120" s="15"/>
      <c r="AE120" s="15"/>
      <c r="AF120" s="18" t="str">
        <f t="shared" si="5"/>
        <v/>
      </c>
      <c r="AG120" s="15"/>
      <c r="AH120" s="15"/>
      <c r="AI120" s="15"/>
      <c r="AJ120" s="62" t="str">
        <f>IFERROR(VLOOKUP(AI120,Lookups!$W$3:$X$24,2,FALSE),"")</f>
        <v/>
      </c>
      <c r="AK120" s="15"/>
      <c r="AL120" s="15"/>
      <c r="AM120" s="17"/>
      <c r="AN120" s="17"/>
    </row>
    <row r="121" spans="1:40" x14ac:dyDescent="0.3">
      <c r="A121" s="15"/>
      <c r="B121" s="15"/>
      <c r="C121" s="15"/>
      <c r="D121" s="17"/>
      <c r="E121" s="17"/>
      <c r="F121" s="15"/>
      <c r="G121" s="18" t="str">
        <f>IFERROR(VLOOKUP(F121,Lookups!$D$2:$E$20,2,FALSE),"")</f>
        <v/>
      </c>
      <c r="H121" s="15"/>
      <c r="I121" s="15"/>
      <c r="J121" s="15"/>
      <c r="K121" s="15"/>
      <c r="L121" s="17"/>
      <c r="M121" s="17"/>
      <c r="N121" s="18" t="str">
        <f t="shared" si="4"/>
        <v/>
      </c>
      <c r="O121" s="15"/>
      <c r="P121" s="15"/>
      <c r="Q121" s="17"/>
      <c r="R121" s="15"/>
      <c r="S121" s="15"/>
      <c r="T121" s="15"/>
      <c r="U121" s="15"/>
      <c r="V121" s="15"/>
      <c r="W121" s="15"/>
      <c r="X121" s="18" t="str">
        <f>IFERROR(VLOOKUP(W121,Lookups!$G$2:$H$83,2,FALSE),"")</f>
        <v/>
      </c>
      <c r="Y121" s="15"/>
      <c r="Z121" s="15"/>
      <c r="AA121" s="15"/>
      <c r="AB121" s="15"/>
      <c r="AC121" s="15"/>
      <c r="AD121" s="15"/>
      <c r="AE121" s="15"/>
      <c r="AF121" s="18" t="str">
        <f t="shared" si="5"/>
        <v/>
      </c>
      <c r="AG121" s="15"/>
      <c r="AH121" s="15"/>
      <c r="AI121" s="15"/>
      <c r="AJ121" s="62" t="str">
        <f>IFERROR(VLOOKUP(AI121,Lookups!$W$3:$X$24,2,FALSE),"")</f>
        <v/>
      </c>
      <c r="AK121" s="15"/>
      <c r="AL121" s="15"/>
      <c r="AM121" s="17"/>
      <c r="AN121" s="17"/>
    </row>
    <row r="122" spans="1:40" x14ac:dyDescent="0.3">
      <c r="A122" s="15"/>
      <c r="B122" s="15"/>
      <c r="C122" s="15"/>
      <c r="D122" s="17"/>
      <c r="E122" s="17"/>
      <c r="F122" s="15"/>
      <c r="G122" s="18" t="str">
        <f>IFERROR(VLOOKUP(F122,Lookups!$D$2:$E$20,2,FALSE),"")</f>
        <v/>
      </c>
      <c r="H122" s="15"/>
      <c r="I122" s="15"/>
      <c r="J122" s="15"/>
      <c r="K122" s="15"/>
      <c r="L122" s="17"/>
      <c r="M122" s="17"/>
      <c r="N122" s="18" t="str">
        <f t="shared" si="4"/>
        <v/>
      </c>
      <c r="O122" s="15"/>
      <c r="P122" s="15"/>
      <c r="Q122" s="17"/>
      <c r="R122" s="15"/>
      <c r="S122" s="15"/>
      <c r="T122" s="15"/>
      <c r="U122" s="15"/>
      <c r="V122" s="15"/>
      <c r="W122" s="15"/>
      <c r="X122" s="18" t="str">
        <f>IFERROR(VLOOKUP(W122,Lookups!$G$2:$H$83,2,FALSE),"")</f>
        <v/>
      </c>
      <c r="Y122" s="15"/>
      <c r="Z122" s="15"/>
      <c r="AA122" s="15"/>
      <c r="AB122" s="15"/>
      <c r="AC122" s="15"/>
      <c r="AD122" s="15"/>
      <c r="AE122" s="15"/>
      <c r="AF122" s="18" t="str">
        <f t="shared" si="5"/>
        <v/>
      </c>
      <c r="AG122" s="15"/>
      <c r="AH122" s="15"/>
      <c r="AI122" s="15"/>
      <c r="AJ122" s="62" t="str">
        <f>IFERROR(VLOOKUP(AI122,Lookups!$W$3:$X$24,2,FALSE),"")</f>
        <v/>
      </c>
      <c r="AK122" s="15"/>
      <c r="AL122" s="15"/>
      <c r="AM122" s="17"/>
      <c r="AN122" s="17"/>
    </row>
    <row r="123" spans="1:40" x14ac:dyDescent="0.3">
      <c r="A123" s="15"/>
      <c r="B123" s="15"/>
      <c r="C123" s="15"/>
      <c r="D123" s="17"/>
      <c r="E123" s="17"/>
      <c r="F123" s="15"/>
      <c r="G123" s="18" t="str">
        <f>IFERROR(VLOOKUP(F123,Lookups!$D$2:$E$20,2,FALSE),"")</f>
        <v/>
      </c>
      <c r="H123" s="15"/>
      <c r="I123" s="15"/>
      <c r="J123" s="15"/>
      <c r="K123" s="15"/>
      <c r="L123" s="17"/>
      <c r="M123" s="17"/>
      <c r="N123" s="18" t="str">
        <f t="shared" si="4"/>
        <v/>
      </c>
      <c r="O123" s="15"/>
      <c r="P123" s="15"/>
      <c r="Q123" s="17"/>
      <c r="R123" s="15"/>
      <c r="S123" s="15"/>
      <c r="T123" s="15"/>
      <c r="U123" s="15"/>
      <c r="V123" s="15"/>
      <c r="W123" s="15"/>
      <c r="X123" s="18" t="str">
        <f>IFERROR(VLOOKUP(W123,Lookups!$G$2:$H$83,2,FALSE),"")</f>
        <v/>
      </c>
      <c r="Y123" s="15"/>
      <c r="Z123" s="15"/>
      <c r="AA123" s="15"/>
      <c r="AB123" s="15"/>
      <c r="AC123" s="15"/>
      <c r="AD123" s="15"/>
      <c r="AE123" s="15"/>
      <c r="AF123" s="18" t="str">
        <f t="shared" si="5"/>
        <v/>
      </c>
      <c r="AG123" s="15"/>
      <c r="AH123" s="15"/>
      <c r="AI123" s="15"/>
      <c r="AJ123" s="62" t="str">
        <f>IFERROR(VLOOKUP(AI123,Lookups!$W$3:$X$24,2,FALSE),"")</f>
        <v/>
      </c>
      <c r="AK123" s="15"/>
      <c r="AL123" s="15"/>
      <c r="AM123" s="17"/>
      <c r="AN123" s="17"/>
    </row>
    <row r="124" spans="1:40" x14ac:dyDescent="0.3">
      <c r="A124" s="15"/>
      <c r="B124" s="15"/>
      <c r="C124" s="15"/>
      <c r="D124" s="17"/>
      <c r="E124" s="17"/>
      <c r="F124" s="15"/>
      <c r="G124" s="18" t="str">
        <f>IFERROR(VLOOKUP(F124,Lookups!$D$2:$E$20,2,FALSE),"")</f>
        <v/>
      </c>
      <c r="H124" s="15"/>
      <c r="I124" s="15"/>
      <c r="J124" s="15"/>
      <c r="K124" s="15"/>
      <c r="L124" s="17"/>
      <c r="M124" s="17"/>
      <c r="N124" s="18" t="str">
        <f t="shared" si="4"/>
        <v/>
      </c>
      <c r="O124" s="15"/>
      <c r="P124" s="15"/>
      <c r="Q124" s="17"/>
      <c r="R124" s="15"/>
      <c r="S124" s="15"/>
      <c r="T124" s="15"/>
      <c r="U124" s="15"/>
      <c r="V124" s="15"/>
      <c r="W124" s="15"/>
      <c r="X124" s="18" t="str">
        <f>IFERROR(VLOOKUP(W124,Lookups!$G$2:$H$83,2,FALSE),"")</f>
        <v/>
      </c>
      <c r="Y124" s="15"/>
      <c r="Z124" s="15"/>
      <c r="AA124" s="15"/>
      <c r="AB124" s="15"/>
      <c r="AC124" s="15"/>
      <c r="AD124" s="15"/>
      <c r="AE124" s="15"/>
      <c r="AF124" s="18" t="str">
        <f t="shared" si="5"/>
        <v/>
      </c>
      <c r="AG124" s="15"/>
      <c r="AH124" s="15"/>
      <c r="AI124" s="15"/>
      <c r="AJ124" s="62" t="str">
        <f>IFERROR(VLOOKUP(AI124,Lookups!$W$3:$X$24,2,FALSE),"")</f>
        <v/>
      </c>
      <c r="AK124" s="15"/>
      <c r="AL124" s="15"/>
      <c r="AM124" s="17"/>
      <c r="AN124" s="17"/>
    </row>
    <row r="125" spans="1:40" x14ac:dyDescent="0.3">
      <c r="A125" s="15"/>
      <c r="B125" s="15"/>
      <c r="C125" s="15"/>
      <c r="D125" s="17"/>
      <c r="E125" s="17"/>
      <c r="F125" s="15"/>
      <c r="G125" s="18" t="str">
        <f>IFERROR(VLOOKUP(F125,Lookups!$D$2:$E$20,2,FALSE),"")</f>
        <v/>
      </c>
      <c r="H125" s="15"/>
      <c r="I125" s="15"/>
      <c r="J125" s="15"/>
      <c r="K125" s="15"/>
      <c r="L125" s="17"/>
      <c r="M125" s="17"/>
      <c r="N125" s="18" t="str">
        <f t="shared" si="4"/>
        <v/>
      </c>
      <c r="O125" s="15"/>
      <c r="P125" s="15"/>
      <c r="Q125" s="17"/>
      <c r="R125" s="15"/>
      <c r="S125" s="15"/>
      <c r="T125" s="15"/>
      <c r="U125" s="15"/>
      <c r="V125" s="15"/>
      <c r="W125" s="15"/>
      <c r="X125" s="18" t="str">
        <f>IFERROR(VLOOKUP(W125,Lookups!$G$2:$H$83,2,FALSE),"")</f>
        <v/>
      </c>
      <c r="Y125" s="15"/>
      <c r="Z125" s="15"/>
      <c r="AA125" s="15"/>
      <c r="AB125" s="15"/>
      <c r="AC125" s="15"/>
      <c r="AD125" s="15"/>
      <c r="AE125" s="15"/>
      <c r="AF125" s="18" t="str">
        <f t="shared" si="5"/>
        <v/>
      </c>
      <c r="AG125" s="15"/>
      <c r="AH125" s="15"/>
      <c r="AI125" s="15"/>
      <c r="AJ125" s="62" t="str">
        <f>IFERROR(VLOOKUP(AI125,Lookups!$W$3:$X$24,2,FALSE),"")</f>
        <v/>
      </c>
      <c r="AK125" s="15"/>
      <c r="AL125" s="15"/>
      <c r="AM125" s="17"/>
      <c r="AN125" s="17"/>
    </row>
    <row r="126" spans="1:40" x14ac:dyDescent="0.3">
      <c r="A126" s="15"/>
      <c r="B126" s="15"/>
      <c r="C126" s="15"/>
      <c r="D126" s="17"/>
      <c r="E126" s="17"/>
      <c r="F126" s="15"/>
      <c r="G126" s="18" t="str">
        <f>IFERROR(VLOOKUP(F126,Lookups!$D$2:$E$20,2,FALSE),"")</f>
        <v/>
      </c>
      <c r="H126" s="15"/>
      <c r="I126" s="15"/>
      <c r="J126" s="15"/>
      <c r="K126" s="15"/>
      <c r="L126" s="17"/>
      <c r="M126" s="17"/>
      <c r="N126" s="18" t="str">
        <f t="shared" si="4"/>
        <v/>
      </c>
      <c r="O126" s="15"/>
      <c r="P126" s="15"/>
      <c r="Q126" s="17"/>
      <c r="R126" s="15"/>
      <c r="S126" s="15"/>
      <c r="T126" s="15"/>
      <c r="U126" s="15"/>
      <c r="V126" s="15"/>
      <c r="W126" s="15"/>
      <c r="X126" s="18" t="str">
        <f>IFERROR(VLOOKUP(W126,Lookups!$G$2:$H$83,2,FALSE),"")</f>
        <v/>
      </c>
      <c r="Y126" s="15"/>
      <c r="Z126" s="15"/>
      <c r="AA126" s="15"/>
      <c r="AB126" s="15"/>
      <c r="AC126" s="15"/>
      <c r="AD126" s="15"/>
      <c r="AE126" s="15"/>
      <c r="AF126" s="18" t="str">
        <f t="shared" si="5"/>
        <v/>
      </c>
      <c r="AG126" s="15"/>
      <c r="AH126" s="15"/>
      <c r="AI126" s="15"/>
      <c r="AJ126" s="62" t="str">
        <f>IFERROR(VLOOKUP(AI126,Lookups!$W$3:$X$24,2,FALSE),"")</f>
        <v/>
      </c>
      <c r="AK126" s="15"/>
      <c r="AL126" s="15"/>
      <c r="AM126" s="17"/>
      <c r="AN126" s="17"/>
    </row>
    <row r="127" spans="1:40" x14ac:dyDescent="0.3">
      <c r="A127" s="15"/>
      <c r="B127" s="15"/>
      <c r="C127" s="15"/>
      <c r="D127" s="17"/>
      <c r="E127" s="17"/>
      <c r="F127" s="15"/>
      <c r="G127" s="18" t="str">
        <f>IFERROR(VLOOKUP(F127,Lookups!$D$2:$E$20,2,FALSE),"")</f>
        <v/>
      </c>
      <c r="H127" s="15"/>
      <c r="I127" s="15"/>
      <c r="J127" s="15"/>
      <c r="K127" s="15"/>
      <c r="L127" s="17"/>
      <c r="M127" s="17"/>
      <c r="N127" s="18" t="str">
        <f t="shared" si="4"/>
        <v/>
      </c>
      <c r="O127" s="15"/>
      <c r="P127" s="15"/>
      <c r="Q127" s="17"/>
      <c r="R127" s="15"/>
      <c r="S127" s="15"/>
      <c r="T127" s="15"/>
      <c r="U127" s="15"/>
      <c r="V127" s="15"/>
      <c r="W127" s="15"/>
      <c r="X127" s="18" t="str">
        <f>IFERROR(VLOOKUP(W127,Lookups!$G$2:$H$83,2,FALSE),"")</f>
        <v/>
      </c>
      <c r="Y127" s="15"/>
      <c r="Z127" s="15"/>
      <c r="AA127" s="15"/>
      <c r="AB127" s="15"/>
      <c r="AC127" s="15"/>
      <c r="AD127" s="15"/>
      <c r="AE127" s="15"/>
      <c r="AF127" s="18" t="str">
        <f t="shared" si="5"/>
        <v/>
      </c>
      <c r="AG127" s="15"/>
      <c r="AH127" s="15"/>
      <c r="AI127" s="15"/>
      <c r="AJ127" s="62" t="str">
        <f>IFERROR(VLOOKUP(AI127,Lookups!$W$3:$X$24,2,FALSE),"")</f>
        <v/>
      </c>
      <c r="AK127" s="15"/>
      <c r="AL127" s="15"/>
      <c r="AM127" s="17"/>
      <c r="AN127" s="17"/>
    </row>
    <row r="128" spans="1:40" x14ac:dyDescent="0.3">
      <c r="A128" s="15"/>
      <c r="B128" s="15"/>
      <c r="C128" s="15"/>
      <c r="D128" s="17"/>
      <c r="E128" s="17"/>
      <c r="F128" s="15"/>
      <c r="G128" s="18" t="str">
        <f>IFERROR(VLOOKUP(F128,Lookups!$D$2:$E$20,2,FALSE),"")</f>
        <v/>
      </c>
      <c r="H128" s="15"/>
      <c r="I128" s="15"/>
      <c r="J128" s="15"/>
      <c r="K128" s="15"/>
      <c r="L128" s="17"/>
      <c r="M128" s="17"/>
      <c r="N128" s="18" t="str">
        <f t="shared" si="4"/>
        <v/>
      </c>
      <c r="O128" s="15"/>
      <c r="P128" s="15"/>
      <c r="Q128" s="17"/>
      <c r="R128" s="15"/>
      <c r="S128" s="15"/>
      <c r="T128" s="15"/>
      <c r="U128" s="15"/>
      <c r="V128" s="15"/>
      <c r="W128" s="15"/>
      <c r="X128" s="18" t="str">
        <f>IFERROR(VLOOKUP(W128,Lookups!$G$2:$H$83,2,FALSE),"")</f>
        <v/>
      </c>
      <c r="Y128" s="15"/>
      <c r="Z128" s="15"/>
      <c r="AA128" s="15"/>
      <c r="AB128" s="15"/>
      <c r="AC128" s="15"/>
      <c r="AD128" s="15"/>
      <c r="AE128" s="15"/>
      <c r="AF128" s="18" t="str">
        <f t="shared" si="5"/>
        <v/>
      </c>
      <c r="AG128" s="15"/>
      <c r="AH128" s="15"/>
      <c r="AI128" s="15"/>
      <c r="AJ128" s="62" t="str">
        <f>IFERROR(VLOOKUP(AI128,Lookups!$W$3:$X$24,2,FALSE),"")</f>
        <v/>
      </c>
      <c r="AK128" s="15"/>
      <c r="AL128" s="15"/>
      <c r="AM128" s="17"/>
      <c r="AN128" s="17"/>
    </row>
    <row r="129" spans="1:40" x14ac:dyDescent="0.3">
      <c r="A129" s="15"/>
      <c r="B129" s="15"/>
      <c r="C129" s="15"/>
      <c r="D129" s="17"/>
      <c r="E129" s="17"/>
      <c r="F129" s="15"/>
      <c r="G129" s="18" t="str">
        <f>IFERROR(VLOOKUP(F129,Lookups!$D$2:$E$20,2,FALSE),"")</f>
        <v/>
      </c>
      <c r="H129" s="15"/>
      <c r="I129" s="15"/>
      <c r="J129" s="15"/>
      <c r="K129" s="15"/>
      <c r="L129" s="17"/>
      <c r="M129" s="17"/>
      <c r="N129" s="18" t="str">
        <f t="shared" si="4"/>
        <v/>
      </c>
      <c r="O129" s="15"/>
      <c r="P129" s="15"/>
      <c r="Q129" s="17"/>
      <c r="R129" s="15"/>
      <c r="S129" s="15"/>
      <c r="T129" s="15"/>
      <c r="U129" s="15"/>
      <c r="V129" s="15"/>
      <c r="W129" s="15"/>
      <c r="X129" s="18" t="str">
        <f>IFERROR(VLOOKUP(W129,Lookups!$G$2:$H$83,2,FALSE),"")</f>
        <v/>
      </c>
      <c r="Y129" s="15"/>
      <c r="Z129" s="15"/>
      <c r="AA129" s="15"/>
      <c r="AB129" s="15"/>
      <c r="AC129" s="15"/>
      <c r="AD129" s="15"/>
      <c r="AE129" s="15"/>
      <c r="AF129" s="18" t="str">
        <f t="shared" si="5"/>
        <v/>
      </c>
      <c r="AG129" s="15"/>
      <c r="AH129" s="15"/>
      <c r="AI129" s="15"/>
      <c r="AJ129" s="62" t="str">
        <f>IFERROR(VLOOKUP(AI129,Lookups!$W$3:$X$24,2,FALSE),"")</f>
        <v/>
      </c>
      <c r="AK129" s="15"/>
      <c r="AL129" s="15"/>
      <c r="AM129" s="17"/>
      <c r="AN129" s="17"/>
    </row>
    <row r="130" spans="1:40" x14ac:dyDescent="0.3">
      <c r="A130" s="15"/>
      <c r="B130" s="15"/>
      <c r="C130" s="15"/>
      <c r="D130" s="17"/>
      <c r="E130" s="17"/>
      <c r="F130" s="15"/>
      <c r="G130" s="18" t="str">
        <f>IFERROR(VLOOKUP(F130,Lookups!$D$2:$E$20,2,FALSE),"")</f>
        <v/>
      </c>
      <c r="H130" s="15"/>
      <c r="I130" s="15"/>
      <c r="J130" s="15"/>
      <c r="K130" s="15"/>
      <c r="L130" s="17"/>
      <c r="M130" s="17"/>
      <c r="N130" s="18" t="str">
        <f t="shared" si="4"/>
        <v/>
      </c>
      <c r="O130" s="15"/>
      <c r="P130" s="15"/>
      <c r="Q130" s="17"/>
      <c r="R130" s="15"/>
      <c r="S130" s="15"/>
      <c r="T130" s="15"/>
      <c r="U130" s="15"/>
      <c r="V130" s="15"/>
      <c r="W130" s="15"/>
      <c r="X130" s="18" t="str">
        <f>IFERROR(VLOOKUP(W130,Lookups!$G$2:$H$83,2,FALSE),"")</f>
        <v/>
      </c>
      <c r="Y130" s="15"/>
      <c r="Z130" s="15"/>
      <c r="AA130" s="15"/>
      <c r="AB130" s="15"/>
      <c r="AC130" s="15"/>
      <c r="AD130" s="15"/>
      <c r="AE130" s="15"/>
      <c r="AF130" s="18" t="str">
        <f t="shared" si="5"/>
        <v/>
      </c>
      <c r="AG130" s="15"/>
      <c r="AH130" s="15"/>
      <c r="AI130" s="15"/>
      <c r="AJ130" s="62" t="str">
        <f>IFERROR(VLOOKUP(AI130,Lookups!$W$3:$X$24,2,FALSE),"")</f>
        <v/>
      </c>
      <c r="AK130" s="15"/>
      <c r="AL130" s="15"/>
      <c r="AM130" s="17"/>
      <c r="AN130" s="17"/>
    </row>
    <row r="131" spans="1:40" x14ac:dyDescent="0.3">
      <c r="A131" s="15"/>
      <c r="B131" s="15"/>
      <c r="C131" s="15"/>
      <c r="D131" s="17"/>
      <c r="E131" s="17"/>
      <c r="F131" s="15"/>
      <c r="G131" s="18" t="str">
        <f>IFERROR(VLOOKUP(F131,Lookups!$D$2:$E$20,2,FALSE),"")</f>
        <v/>
      </c>
      <c r="H131" s="15"/>
      <c r="I131" s="15"/>
      <c r="J131" s="15"/>
      <c r="K131" s="15"/>
      <c r="L131" s="17"/>
      <c r="M131" s="17"/>
      <c r="N131" s="18" t="str">
        <f t="shared" si="4"/>
        <v/>
      </c>
      <c r="O131" s="15"/>
      <c r="P131" s="15"/>
      <c r="Q131" s="17"/>
      <c r="R131" s="15"/>
      <c r="S131" s="15"/>
      <c r="T131" s="15"/>
      <c r="U131" s="15"/>
      <c r="V131" s="15"/>
      <c r="W131" s="15"/>
      <c r="X131" s="18" t="str">
        <f>IFERROR(VLOOKUP(W131,Lookups!$G$2:$H$83,2,FALSE),"")</f>
        <v/>
      </c>
      <c r="Y131" s="15"/>
      <c r="Z131" s="15"/>
      <c r="AA131" s="15"/>
      <c r="AB131" s="15"/>
      <c r="AC131" s="15"/>
      <c r="AD131" s="15"/>
      <c r="AE131" s="15"/>
      <c r="AF131" s="18" t="str">
        <f t="shared" si="5"/>
        <v/>
      </c>
      <c r="AG131" s="15"/>
      <c r="AH131" s="15"/>
      <c r="AI131" s="15"/>
      <c r="AJ131" s="62" t="str">
        <f>IFERROR(VLOOKUP(AI131,Lookups!$W$3:$X$24,2,FALSE),"")</f>
        <v/>
      </c>
      <c r="AK131" s="15"/>
      <c r="AL131" s="15"/>
      <c r="AM131" s="17"/>
      <c r="AN131" s="17"/>
    </row>
    <row r="132" spans="1:40" x14ac:dyDescent="0.3">
      <c r="A132" s="15"/>
      <c r="B132" s="15"/>
      <c r="C132" s="15"/>
      <c r="D132" s="17"/>
      <c r="E132" s="17"/>
      <c r="F132" s="15"/>
      <c r="G132" s="18" t="str">
        <f>IFERROR(VLOOKUP(F132,Lookups!$D$2:$E$20,2,FALSE),"")</f>
        <v/>
      </c>
      <c r="H132" s="15"/>
      <c r="I132" s="15"/>
      <c r="J132" s="15"/>
      <c r="K132" s="15"/>
      <c r="L132" s="17"/>
      <c r="M132" s="17"/>
      <c r="N132" s="18" t="str">
        <f t="shared" si="4"/>
        <v/>
      </c>
      <c r="O132" s="15"/>
      <c r="P132" s="15"/>
      <c r="Q132" s="17"/>
      <c r="R132" s="15"/>
      <c r="S132" s="15"/>
      <c r="T132" s="15"/>
      <c r="U132" s="15"/>
      <c r="V132" s="15"/>
      <c r="W132" s="15"/>
      <c r="X132" s="18" t="str">
        <f>IFERROR(VLOOKUP(W132,Lookups!$G$2:$H$83,2,FALSE),"")</f>
        <v/>
      </c>
      <c r="Y132" s="15"/>
      <c r="Z132" s="15"/>
      <c r="AA132" s="15"/>
      <c r="AB132" s="15"/>
      <c r="AC132" s="15"/>
      <c r="AD132" s="15"/>
      <c r="AE132" s="15"/>
      <c r="AF132" s="18" t="str">
        <f t="shared" si="5"/>
        <v/>
      </c>
      <c r="AG132" s="15"/>
      <c r="AH132" s="15"/>
      <c r="AI132" s="15"/>
      <c r="AJ132" s="62" t="str">
        <f>IFERROR(VLOOKUP(AI132,Lookups!$W$3:$X$24,2,FALSE),"")</f>
        <v/>
      </c>
      <c r="AK132" s="15"/>
      <c r="AL132" s="15"/>
      <c r="AM132" s="17"/>
      <c r="AN132" s="17"/>
    </row>
    <row r="133" spans="1:40" x14ac:dyDescent="0.3">
      <c r="A133" s="15"/>
      <c r="B133" s="15"/>
      <c r="C133" s="15"/>
      <c r="D133" s="17"/>
      <c r="E133" s="17"/>
      <c r="F133" s="15"/>
      <c r="G133" s="18" t="str">
        <f>IFERROR(VLOOKUP(F133,Lookups!$D$2:$E$20,2,FALSE),"")</f>
        <v/>
      </c>
      <c r="H133" s="15"/>
      <c r="I133" s="15"/>
      <c r="J133" s="15"/>
      <c r="K133" s="15"/>
      <c r="L133" s="17"/>
      <c r="M133" s="17"/>
      <c r="N133" s="18" t="str">
        <f t="shared" si="4"/>
        <v/>
      </c>
      <c r="O133" s="15"/>
      <c r="P133" s="15"/>
      <c r="Q133" s="17"/>
      <c r="R133" s="15"/>
      <c r="S133" s="15"/>
      <c r="T133" s="15"/>
      <c r="U133" s="15"/>
      <c r="V133" s="15"/>
      <c r="W133" s="15"/>
      <c r="X133" s="18" t="str">
        <f>IFERROR(VLOOKUP(W133,Lookups!$G$2:$H$83,2,FALSE),"")</f>
        <v/>
      </c>
      <c r="Y133" s="15"/>
      <c r="Z133" s="15"/>
      <c r="AA133" s="15"/>
      <c r="AB133" s="15"/>
      <c r="AC133" s="15"/>
      <c r="AD133" s="15"/>
      <c r="AE133" s="15"/>
      <c r="AF133" s="18" t="str">
        <f t="shared" si="5"/>
        <v/>
      </c>
      <c r="AG133" s="15"/>
      <c r="AH133" s="15"/>
      <c r="AI133" s="15"/>
      <c r="AJ133" s="62" t="str">
        <f>IFERROR(VLOOKUP(AI133,Lookups!$W$3:$X$24,2,FALSE),"")</f>
        <v/>
      </c>
      <c r="AK133" s="15"/>
      <c r="AL133" s="15"/>
      <c r="AM133" s="17"/>
      <c r="AN133" s="17"/>
    </row>
    <row r="134" spans="1:40" x14ac:dyDescent="0.3">
      <c r="A134" s="15"/>
      <c r="B134" s="15"/>
      <c r="C134" s="15"/>
      <c r="D134" s="17"/>
      <c r="E134" s="17"/>
      <c r="F134" s="15"/>
      <c r="G134" s="18" t="str">
        <f>IFERROR(VLOOKUP(F134,Lookups!$D$2:$E$20,2,FALSE),"")</f>
        <v/>
      </c>
      <c r="H134" s="15"/>
      <c r="I134" s="15"/>
      <c r="J134" s="15"/>
      <c r="K134" s="15"/>
      <c r="L134" s="17"/>
      <c r="M134" s="17"/>
      <c r="N134" s="18" t="str">
        <f t="shared" si="4"/>
        <v/>
      </c>
      <c r="O134" s="15"/>
      <c r="P134" s="15"/>
      <c r="Q134" s="17"/>
      <c r="R134" s="15"/>
      <c r="S134" s="15"/>
      <c r="T134" s="15"/>
      <c r="U134" s="15"/>
      <c r="V134" s="15"/>
      <c r="W134" s="15"/>
      <c r="X134" s="18" t="str">
        <f>IFERROR(VLOOKUP(W134,Lookups!$G$2:$H$83,2,FALSE),"")</f>
        <v/>
      </c>
      <c r="Y134" s="15"/>
      <c r="Z134" s="15"/>
      <c r="AA134" s="15"/>
      <c r="AB134" s="15"/>
      <c r="AC134" s="15"/>
      <c r="AD134" s="15"/>
      <c r="AE134" s="15"/>
      <c r="AF134" s="18" t="str">
        <f t="shared" si="5"/>
        <v/>
      </c>
      <c r="AG134" s="15"/>
      <c r="AH134" s="15"/>
      <c r="AI134" s="15"/>
      <c r="AJ134" s="62" t="str">
        <f>IFERROR(VLOOKUP(AI134,Lookups!$W$3:$X$24,2,FALSE),"")</f>
        <v/>
      </c>
      <c r="AK134" s="15"/>
      <c r="AL134" s="15"/>
      <c r="AM134" s="17"/>
      <c r="AN134" s="17"/>
    </row>
    <row r="135" spans="1:40" x14ac:dyDescent="0.3">
      <c r="A135" s="15"/>
      <c r="B135" s="15"/>
      <c r="C135" s="15"/>
      <c r="D135" s="17"/>
      <c r="E135" s="17"/>
      <c r="F135" s="15"/>
      <c r="G135" s="18" t="str">
        <f>IFERROR(VLOOKUP(F135,Lookups!$D$2:$E$20,2,FALSE),"")</f>
        <v/>
      </c>
      <c r="H135" s="15"/>
      <c r="I135" s="15"/>
      <c r="J135" s="15"/>
      <c r="K135" s="15"/>
      <c r="L135" s="17"/>
      <c r="M135" s="17"/>
      <c r="N135" s="18" t="str">
        <f t="shared" si="4"/>
        <v/>
      </c>
      <c r="O135" s="15"/>
      <c r="P135" s="15"/>
      <c r="Q135" s="17"/>
      <c r="R135" s="15"/>
      <c r="S135" s="15"/>
      <c r="T135" s="15"/>
      <c r="U135" s="15"/>
      <c r="V135" s="15"/>
      <c r="W135" s="15"/>
      <c r="X135" s="18" t="str">
        <f>IFERROR(VLOOKUP(W135,Lookups!$G$2:$H$83,2,FALSE),"")</f>
        <v/>
      </c>
      <c r="Y135" s="15"/>
      <c r="Z135" s="15"/>
      <c r="AA135" s="15"/>
      <c r="AB135" s="15"/>
      <c r="AC135" s="15"/>
      <c r="AD135" s="15"/>
      <c r="AE135" s="15"/>
      <c r="AF135" s="18" t="str">
        <f t="shared" si="5"/>
        <v/>
      </c>
      <c r="AG135" s="15"/>
      <c r="AH135" s="15"/>
      <c r="AI135" s="15"/>
      <c r="AJ135" s="62" t="str">
        <f>IFERROR(VLOOKUP(AI135,Lookups!$W$3:$X$24,2,FALSE),"")</f>
        <v/>
      </c>
      <c r="AK135" s="15"/>
      <c r="AL135" s="15"/>
      <c r="AM135" s="17"/>
      <c r="AN135" s="17"/>
    </row>
    <row r="136" spans="1:40" x14ac:dyDescent="0.3">
      <c r="A136" s="15"/>
      <c r="B136" s="15"/>
      <c r="C136" s="15"/>
      <c r="D136" s="17"/>
      <c r="E136" s="17"/>
      <c r="F136" s="15"/>
      <c r="G136" s="18" t="str">
        <f>IFERROR(VLOOKUP(F136,Lookups!$D$2:$E$20,2,FALSE),"")</f>
        <v/>
      </c>
      <c r="H136" s="15"/>
      <c r="I136" s="15"/>
      <c r="J136" s="15"/>
      <c r="K136" s="15"/>
      <c r="L136" s="17"/>
      <c r="M136" s="17"/>
      <c r="N136" s="18" t="str">
        <f t="shared" si="4"/>
        <v/>
      </c>
      <c r="O136" s="15"/>
      <c r="P136" s="15"/>
      <c r="Q136" s="17"/>
      <c r="R136" s="15"/>
      <c r="S136" s="15"/>
      <c r="T136" s="15"/>
      <c r="U136" s="15"/>
      <c r="V136" s="15"/>
      <c r="W136" s="15"/>
      <c r="X136" s="18" t="str">
        <f>IFERROR(VLOOKUP(W136,Lookups!$G$2:$H$83,2,FALSE),"")</f>
        <v/>
      </c>
      <c r="Y136" s="15"/>
      <c r="Z136" s="15"/>
      <c r="AA136" s="15"/>
      <c r="AB136" s="15"/>
      <c r="AC136" s="15"/>
      <c r="AD136" s="15"/>
      <c r="AE136" s="15"/>
      <c r="AF136" s="18" t="str">
        <f t="shared" si="5"/>
        <v/>
      </c>
      <c r="AG136" s="15"/>
      <c r="AH136" s="15"/>
      <c r="AI136" s="15"/>
      <c r="AJ136" s="62" t="str">
        <f>IFERROR(VLOOKUP(AI136,Lookups!$W$3:$X$24,2,FALSE),"")</f>
        <v/>
      </c>
      <c r="AK136" s="15"/>
      <c r="AL136" s="15"/>
      <c r="AM136" s="17"/>
      <c r="AN136" s="17"/>
    </row>
    <row r="137" spans="1:40" x14ac:dyDescent="0.3">
      <c r="A137" s="15"/>
      <c r="B137" s="15"/>
      <c r="C137" s="15"/>
      <c r="D137" s="17"/>
      <c r="E137" s="17"/>
      <c r="F137" s="15"/>
      <c r="G137" s="18" t="str">
        <f>IFERROR(VLOOKUP(F137,Lookups!$D$2:$E$20,2,FALSE),"")</f>
        <v/>
      </c>
      <c r="H137" s="15"/>
      <c r="I137" s="15"/>
      <c r="J137" s="15"/>
      <c r="K137" s="15"/>
      <c r="L137" s="17"/>
      <c r="M137" s="17"/>
      <c r="N137" s="18" t="str">
        <f t="shared" si="4"/>
        <v/>
      </c>
      <c r="O137" s="15"/>
      <c r="P137" s="15"/>
      <c r="Q137" s="17"/>
      <c r="R137" s="15"/>
      <c r="S137" s="15"/>
      <c r="T137" s="15"/>
      <c r="U137" s="15"/>
      <c r="V137" s="15"/>
      <c r="W137" s="15"/>
      <c r="X137" s="18" t="str">
        <f>IFERROR(VLOOKUP(W137,Lookups!$G$2:$H$83,2,FALSE),"")</f>
        <v/>
      </c>
      <c r="Y137" s="15"/>
      <c r="Z137" s="15"/>
      <c r="AA137" s="15"/>
      <c r="AB137" s="15"/>
      <c r="AC137" s="15"/>
      <c r="AD137" s="15"/>
      <c r="AE137" s="15"/>
      <c r="AF137" s="18" t="str">
        <f t="shared" si="5"/>
        <v/>
      </c>
      <c r="AG137" s="15"/>
      <c r="AH137" s="15"/>
      <c r="AI137" s="15"/>
      <c r="AJ137" s="62" t="str">
        <f>IFERROR(VLOOKUP(AI137,Lookups!$W$3:$X$24,2,FALSE),"")</f>
        <v/>
      </c>
      <c r="AK137" s="15"/>
      <c r="AL137" s="15"/>
      <c r="AM137" s="17"/>
      <c r="AN137" s="17"/>
    </row>
    <row r="138" spans="1:40" x14ac:dyDescent="0.3">
      <c r="A138" s="15"/>
      <c r="B138" s="15"/>
      <c r="C138" s="15"/>
      <c r="D138" s="17"/>
      <c r="E138" s="17"/>
      <c r="F138" s="15"/>
      <c r="G138" s="18" t="str">
        <f>IFERROR(VLOOKUP(F138,Lookups!$D$2:$E$20,2,FALSE),"")</f>
        <v/>
      </c>
      <c r="H138" s="15"/>
      <c r="I138" s="15"/>
      <c r="J138" s="15"/>
      <c r="K138" s="15"/>
      <c r="L138" s="17"/>
      <c r="M138" s="17"/>
      <c r="N138" s="18" t="str">
        <f t="shared" si="4"/>
        <v/>
      </c>
      <c r="O138" s="15"/>
      <c r="P138" s="15"/>
      <c r="Q138" s="17"/>
      <c r="R138" s="15"/>
      <c r="S138" s="15"/>
      <c r="T138" s="15"/>
      <c r="U138" s="15"/>
      <c r="V138" s="15"/>
      <c r="W138" s="15"/>
      <c r="X138" s="18" t="str">
        <f>IFERROR(VLOOKUP(W138,Lookups!$G$2:$H$83,2,FALSE),"")</f>
        <v/>
      </c>
      <c r="Y138" s="15"/>
      <c r="Z138" s="15"/>
      <c r="AA138" s="15"/>
      <c r="AB138" s="15"/>
      <c r="AC138" s="15"/>
      <c r="AD138" s="15"/>
      <c r="AE138" s="15"/>
      <c r="AF138" s="18" t="str">
        <f t="shared" si="5"/>
        <v/>
      </c>
      <c r="AG138" s="15"/>
      <c r="AH138" s="15"/>
      <c r="AI138" s="15"/>
      <c r="AJ138" s="62" t="str">
        <f>IFERROR(VLOOKUP(AI138,Lookups!$W$3:$X$24,2,FALSE),"")</f>
        <v/>
      </c>
      <c r="AK138" s="15"/>
      <c r="AL138" s="15"/>
      <c r="AM138" s="17"/>
      <c r="AN138" s="17"/>
    </row>
    <row r="139" spans="1:40" x14ac:dyDescent="0.3">
      <c r="A139" s="15"/>
      <c r="B139" s="15"/>
      <c r="C139" s="15"/>
      <c r="D139" s="17"/>
      <c r="E139" s="17"/>
      <c r="F139" s="15"/>
      <c r="G139" s="18" t="str">
        <f>IFERROR(VLOOKUP(F139,Lookups!$D$2:$E$20,2,FALSE),"")</f>
        <v/>
      </c>
      <c r="H139" s="15"/>
      <c r="I139" s="15"/>
      <c r="J139" s="15"/>
      <c r="K139" s="15"/>
      <c r="L139" s="17"/>
      <c r="M139" s="17"/>
      <c r="N139" s="18" t="str">
        <f t="shared" si="4"/>
        <v/>
      </c>
      <c r="O139" s="15"/>
      <c r="P139" s="15"/>
      <c r="Q139" s="17"/>
      <c r="R139" s="15"/>
      <c r="S139" s="15"/>
      <c r="T139" s="15"/>
      <c r="U139" s="15"/>
      <c r="V139" s="15"/>
      <c r="W139" s="15"/>
      <c r="X139" s="18" t="str">
        <f>IFERROR(VLOOKUP(W139,Lookups!$G$2:$H$83,2,FALSE),"")</f>
        <v/>
      </c>
      <c r="Y139" s="15"/>
      <c r="Z139" s="15"/>
      <c r="AA139" s="15"/>
      <c r="AB139" s="15"/>
      <c r="AC139" s="15"/>
      <c r="AD139" s="15"/>
      <c r="AE139" s="15"/>
      <c r="AF139" s="18" t="str">
        <f t="shared" si="5"/>
        <v/>
      </c>
      <c r="AG139" s="15"/>
      <c r="AH139" s="15"/>
      <c r="AI139" s="15"/>
      <c r="AJ139" s="62" t="str">
        <f>IFERROR(VLOOKUP(AI139,Lookups!$W$3:$X$24,2,FALSE),"")</f>
        <v/>
      </c>
      <c r="AK139" s="15"/>
      <c r="AL139" s="15"/>
      <c r="AM139" s="17"/>
      <c r="AN139" s="17"/>
    </row>
    <row r="140" spans="1:40" x14ac:dyDescent="0.3">
      <c r="A140" s="15"/>
      <c r="B140" s="15"/>
      <c r="C140" s="15"/>
      <c r="D140" s="17"/>
      <c r="E140" s="17"/>
      <c r="F140" s="15"/>
      <c r="G140" s="18" t="str">
        <f>IFERROR(VLOOKUP(F140,Lookups!$D$2:$E$20,2,FALSE),"")</f>
        <v/>
      </c>
      <c r="H140" s="15"/>
      <c r="I140" s="15"/>
      <c r="J140" s="15"/>
      <c r="K140" s="15"/>
      <c r="L140" s="17"/>
      <c r="M140" s="17"/>
      <c r="N140" s="18" t="str">
        <f t="shared" si="4"/>
        <v/>
      </c>
      <c r="O140" s="15"/>
      <c r="P140" s="15"/>
      <c r="Q140" s="17"/>
      <c r="R140" s="15"/>
      <c r="S140" s="15"/>
      <c r="T140" s="15"/>
      <c r="U140" s="15"/>
      <c r="V140" s="15"/>
      <c r="W140" s="15"/>
      <c r="X140" s="18" t="str">
        <f>IFERROR(VLOOKUP(W140,Lookups!$G$2:$H$83,2,FALSE),"")</f>
        <v/>
      </c>
      <c r="Y140" s="15"/>
      <c r="Z140" s="15"/>
      <c r="AA140" s="15"/>
      <c r="AB140" s="15"/>
      <c r="AC140" s="15"/>
      <c r="AD140" s="15"/>
      <c r="AE140" s="15"/>
      <c r="AF140" s="18" t="str">
        <f t="shared" si="5"/>
        <v/>
      </c>
      <c r="AG140" s="15"/>
      <c r="AH140" s="15"/>
      <c r="AI140" s="15"/>
      <c r="AJ140" s="62" t="str">
        <f>IFERROR(VLOOKUP(AI140,Lookups!$W$3:$X$24,2,FALSE),"")</f>
        <v/>
      </c>
      <c r="AK140" s="15"/>
      <c r="AL140" s="15"/>
      <c r="AM140" s="17"/>
      <c r="AN140" s="17"/>
    </row>
    <row r="141" spans="1:40" x14ac:dyDescent="0.3">
      <c r="A141" s="15"/>
      <c r="B141" s="15"/>
      <c r="C141" s="15"/>
      <c r="D141" s="17"/>
      <c r="E141" s="17"/>
      <c r="F141" s="15"/>
      <c r="G141" s="18" t="str">
        <f>IFERROR(VLOOKUP(F141,Lookups!$D$2:$E$20,2,FALSE),"")</f>
        <v/>
      </c>
      <c r="H141" s="15"/>
      <c r="I141" s="15"/>
      <c r="J141" s="15"/>
      <c r="K141" s="15"/>
      <c r="L141" s="17"/>
      <c r="M141" s="17"/>
      <c r="N141" s="18" t="str">
        <f t="shared" si="4"/>
        <v/>
      </c>
      <c r="O141" s="15"/>
      <c r="P141" s="15"/>
      <c r="Q141" s="17"/>
      <c r="R141" s="15"/>
      <c r="S141" s="15"/>
      <c r="T141" s="15"/>
      <c r="U141" s="15"/>
      <c r="V141" s="15"/>
      <c r="W141" s="15"/>
      <c r="X141" s="18" t="str">
        <f>IFERROR(VLOOKUP(W141,Lookups!$G$2:$H$83,2,FALSE),"")</f>
        <v/>
      </c>
      <c r="Y141" s="15"/>
      <c r="Z141" s="15"/>
      <c r="AA141" s="15"/>
      <c r="AB141" s="15"/>
      <c r="AC141" s="15"/>
      <c r="AD141" s="15"/>
      <c r="AE141" s="15"/>
      <c r="AF141" s="18" t="str">
        <f t="shared" si="5"/>
        <v/>
      </c>
      <c r="AG141" s="15"/>
      <c r="AH141" s="15"/>
      <c r="AI141" s="15"/>
      <c r="AJ141" s="62" t="str">
        <f>IFERROR(VLOOKUP(AI141,Lookups!$W$3:$X$24,2,FALSE),"")</f>
        <v/>
      </c>
      <c r="AK141" s="15"/>
      <c r="AL141" s="15"/>
      <c r="AM141" s="17"/>
      <c r="AN141" s="17"/>
    </row>
    <row r="142" spans="1:40" x14ac:dyDescent="0.3">
      <c r="A142" s="15"/>
      <c r="B142" s="15"/>
      <c r="C142" s="15"/>
      <c r="D142" s="17"/>
      <c r="E142" s="17"/>
      <c r="F142" s="15"/>
      <c r="G142" s="18" t="str">
        <f>IFERROR(VLOOKUP(F142,Lookups!$D$2:$E$20,2,FALSE),"")</f>
        <v/>
      </c>
      <c r="H142" s="15"/>
      <c r="I142" s="15"/>
      <c r="J142" s="15"/>
      <c r="K142" s="15"/>
      <c r="L142" s="17"/>
      <c r="M142" s="17"/>
      <c r="N142" s="18" t="str">
        <f t="shared" si="4"/>
        <v/>
      </c>
      <c r="O142" s="15"/>
      <c r="P142" s="15"/>
      <c r="Q142" s="17"/>
      <c r="R142" s="15"/>
      <c r="S142" s="15"/>
      <c r="T142" s="15"/>
      <c r="U142" s="15"/>
      <c r="V142" s="15"/>
      <c r="W142" s="15"/>
      <c r="X142" s="18" t="str">
        <f>IFERROR(VLOOKUP(W142,Lookups!$G$2:$H$83,2,FALSE),"")</f>
        <v/>
      </c>
      <c r="Y142" s="15"/>
      <c r="Z142" s="15"/>
      <c r="AA142" s="15"/>
      <c r="AB142" s="15"/>
      <c r="AC142" s="15"/>
      <c r="AD142" s="15"/>
      <c r="AE142" s="15"/>
      <c r="AF142" s="18" t="str">
        <f t="shared" si="5"/>
        <v/>
      </c>
      <c r="AG142" s="15"/>
      <c r="AH142" s="15"/>
      <c r="AI142" s="15"/>
      <c r="AJ142" s="62" t="str">
        <f>IFERROR(VLOOKUP(AI142,Lookups!$W$3:$X$24,2,FALSE),"")</f>
        <v/>
      </c>
      <c r="AK142" s="15"/>
      <c r="AL142" s="15"/>
      <c r="AM142" s="17"/>
      <c r="AN142" s="17"/>
    </row>
    <row r="143" spans="1:40" x14ac:dyDescent="0.3">
      <c r="A143" s="15"/>
      <c r="B143" s="15"/>
      <c r="C143" s="15"/>
      <c r="D143" s="17"/>
      <c r="E143" s="17"/>
      <c r="F143" s="15"/>
      <c r="G143" s="18" t="str">
        <f>IFERROR(VLOOKUP(F143,Lookups!$D$2:$E$20,2,FALSE),"")</f>
        <v/>
      </c>
      <c r="H143" s="15"/>
      <c r="I143" s="15"/>
      <c r="J143" s="15"/>
      <c r="K143" s="15"/>
      <c r="L143" s="17"/>
      <c r="M143" s="17"/>
      <c r="N143" s="18" t="str">
        <f t="shared" si="4"/>
        <v/>
      </c>
      <c r="O143" s="15"/>
      <c r="P143" s="15"/>
      <c r="Q143" s="17"/>
      <c r="R143" s="15"/>
      <c r="S143" s="15"/>
      <c r="T143" s="15"/>
      <c r="U143" s="15"/>
      <c r="V143" s="15"/>
      <c r="W143" s="15"/>
      <c r="X143" s="18" t="str">
        <f>IFERROR(VLOOKUP(W143,Lookups!$G$2:$H$83,2,FALSE),"")</f>
        <v/>
      </c>
      <c r="Y143" s="15"/>
      <c r="Z143" s="15"/>
      <c r="AA143" s="15"/>
      <c r="AB143" s="15"/>
      <c r="AC143" s="15"/>
      <c r="AD143" s="15"/>
      <c r="AE143" s="15"/>
      <c r="AF143" s="18" t="str">
        <f t="shared" si="5"/>
        <v/>
      </c>
      <c r="AG143" s="15"/>
      <c r="AH143" s="15"/>
      <c r="AI143" s="15"/>
      <c r="AJ143" s="62" t="str">
        <f>IFERROR(VLOOKUP(AI143,Lookups!$W$3:$X$24,2,FALSE),"")</f>
        <v/>
      </c>
      <c r="AK143" s="15"/>
      <c r="AL143" s="15"/>
      <c r="AM143" s="17"/>
      <c r="AN143" s="17"/>
    </row>
    <row r="144" spans="1:40" x14ac:dyDescent="0.3">
      <c r="A144" s="15"/>
      <c r="B144" s="15"/>
      <c r="C144" s="15"/>
      <c r="D144" s="17"/>
      <c r="E144" s="17"/>
      <c r="F144" s="15"/>
      <c r="G144" s="18" t="str">
        <f>IFERROR(VLOOKUP(F144,Lookups!$D$2:$E$20,2,FALSE),"")</f>
        <v/>
      </c>
      <c r="H144" s="15"/>
      <c r="I144" s="15"/>
      <c r="J144" s="15"/>
      <c r="K144" s="15"/>
      <c r="L144" s="17"/>
      <c r="M144" s="17"/>
      <c r="N144" s="18" t="str">
        <f t="shared" si="4"/>
        <v/>
      </c>
      <c r="O144" s="15"/>
      <c r="P144" s="15"/>
      <c r="Q144" s="17"/>
      <c r="R144" s="15"/>
      <c r="S144" s="15"/>
      <c r="T144" s="15"/>
      <c r="U144" s="15"/>
      <c r="V144" s="15"/>
      <c r="W144" s="15"/>
      <c r="X144" s="18" t="str">
        <f>IFERROR(VLOOKUP(W144,Lookups!$G$2:$H$83,2,FALSE),"")</f>
        <v/>
      </c>
      <c r="Y144" s="15"/>
      <c r="Z144" s="15"/>
      <c r="AA144" s="15"/>
      <c r="AB144" s="15"/>
      <c r="AC144" s="15"/>
      <c r="AD144" s="15"/>
      <c r="AE144" s="15"/>
      <c r="AF144" s="18" t="str">
        <f t="shared" si="5"/>
        <v/>
      </c>
      <c r="AG144" s="15"/>
      <c r="AH144" s="15"/>
      <c r="AI144" s="15"/>
      <c r="AJ144" s="62" t="str">
        <f>IFERROR(VLOOKUP(AI144,Lookups!$W$3:$X$24,2,FALSE),"")</f>
        <v/>
      </c>
      <c r="AK144" s="15"/>
      <c r="AL144" s="15"/>
      <c r="AM144" s="17"/>
      <c r="AN144" s="17"/>
    </row>
    <row r="145" spans="1:40" x14ac:dyDescent="0.3">
      <c r="A145" s="15"/>
      <c r="B145" s="15"/>
      <c r="C145" s="15"/>
      <c r="D145" s="17"/>
      <c r="E145" s="17"/>
      <c r="F145" s="15"/>
      <c r="G145" s="18" t="str">
        <f>IFERROR(VLOOKUP(F145,Lookups!$D$2:$E$20,2,FALSE),"")</f>
        <v/>
      </c>
      <c r="H145" s="15"/>
      <c r="I145" s="15"/>
      <c r="J145" s="15"/>
      <c r="K145" s="15"/>
      <c r="L145" s="17"/>
      <c r="M145" s="17"/>
      <c r="N145" s="18" t="str">
        <f t="shared" si="4"/>
        <v/>
      </c>
      <c r="O145" s="15"/>
      <c r="P145" s="15"/>
      <c r="Q145" s="17"/>
      <c r="R145" s="15"/>
      <c r="S145" s="15"/>
      <c r="T145" s="15"/>
      <c r="U145" s="15"/>
      <c r="V145" s="15"/>
      <c r="W145" s="15"/>
      <c r="X145" s="18" t="str">
        <f>IFERROR(VLOOKUP(W145,Lookups!$G$2:$H$83,2,FALSE),"")</f>
        <v/>
      </c>
      <c r="Y145" s="15"/>
      <c r="Z145" s="15"/>
      <c r="AA145" s="15"/>
      <c r="AB145" s="15"/>
      <c r="AC145" s="15"/>
      <c r="AD145" s="15"/>
      <c r="AE145" s="15"/>
      <c r="AF145" s="18" t="str">
        <f t="shared" si="5"/>
        <v/>
      </c>
      <c r="AG145" s="15"/>
      <c r="AH145" s="15"/>
      <c r="AI145" s="15"/>
      <c r="AJ145" s="62" t="str">
        <f>IFERROR(VLOOKUP(AI145,Lookups!$W$3:$X$24,2,FALSE),"")</f>
        <v/>
      </c>
      <c r="AK145" s="15"/>
      <c r="AL145" s="15"/>
      <c r="AM145" s="17"/>
      <c r="AN145" s="17"/>
    </row>
    <row r="146" spans="1:40" x14ac:dyDescent="0.3">
      <c r="A146" s="15"/>
      <c r="B146" s="15"/>
      <c r="C146" s="15"/>
      <c r="D146" s="17"/>
      <c r="E146" s="17"/>
      <c r="F146" s="15"/>
      <c r="G146" s="18" t="str">
        <f>IFERROR(VLOOKUP(F146,Lookups!$D$2:$E$20,2,FALSE),"")</f>
        <v/>
      </c>
      <c r="H146" s="15"/>
      <c r="I146" s="15"/>
      <c r="J146" s="15"/>
      <c r="K146" s="15"/>
      <c r="L146" s="17"/>
      <c r="M146" s="17"/>
      <c r="N146" s="18" t="str">
        <f t="shared" si="4"/>
        <v/>
      </c>
      <c r="O146" s="15"/>
      <c r="P146" s="15"/>
      <c r="Q146" s="17"/>
      <c r="R146" s="15"/>
      <c r="S146" s="15"/>
      <c r="T146" s="15"/>
      <c r="U146" s="15"/>
      <c r="V146" s="15"/>
      <c r="W146" s="15"/>
      <c r="X146" s="18" t="str">
        <f>IFERROR(VLOOKUP(W146,Lookups!$G$2:$H$83,2,FALSE),"")</f>
        <v/>
      </c>
      <c r="Y146" s="15"/>
      <c r="Z146" s="15"/>
      <c r="AA146" s="15"/>
      <c r="AB146" s="15"/>
      <c r="AC146" s="15"/>
      <c r="AD146" s="15"/>
      <c r="AE146" s="15"/>
      <c r="AF146" s="18" t="str">
        <f t="shared" si="5"/>
        <v/>
      </c>
      <c r="AG146" s="15"/>
      <c r="AH146" s="15"/>
      <c r="AI146" s="15"/>
      <c r="AJ146" s="62" t="str">
        <f>IFERROR(VLOOKUP(AI146,Lookups!$W$3:$X$24,2,FALSE),"")</f>
        <v/>
      </c>
      <c r="AK146" s="15"/>
      <c r="AL146" s="15"/>
      <c r="AM146" s="17"/>
      <c r="AN146" s="17"/>
    </row>
    <row r="147" spans="1:40" x14ac:dyDescent="0.3">
      <c r="A147" s="15"/>
      <c r="B147" s="15"/>
      <c r="C147" s="15"/>
      <c r="D147" s="17"/>
      <c r="E147" s="17"/>
      <c r="F147" s="15"/>
      <c r="G147" s="18" t="str">
        <f>IFERROR(VLOOKUP(F147,Lookups!$D$2:$E$20,2,FALSE),"")</f>
        <v/>
      </c>
      <c r="H147" s="15"/>
      <c r="I147" s="15"/>
      <c r="J147" s="15"/>
      <c r="K147" s="15"/>
      <c r="L147" s="17"/>
      <c r="M147" s="17"/>
      <c r="N147" s="18" t="str">
        <f t="shared" si="4"/>
        <v/>
      </c>
      <c r="O147" s="15"/>
      <c r="P147" s="15"/>
      <c r="Q147" s="17"/>
      <c r="R147" s="15"/>
      <c r="S147" s="15"/>
      <c r="T147" s="15"/>
      <c r="U147" s="15"/>
      <c r="V147" s="15"/>
      <c r="W147" s="15"/>
      <c r="X147" s="18" t="str">
        <f>IFERROR(VLOOKUP(W147,Lookups!$G$2:$H$83,2,FALSE),"")</f>
        <v/>
      </c>
      <c r="Y147" s="15"/>
      <c r="Z147" s="15"/>
      <c r="AA147" s="15"/>
      <c r="AB147" s="15"/>
      <c r="AC147" s="15"/>
      <c r="AD147" s="15"/>
      <c r="AE147" s="15"/>
      <c r="AF147" s="18" t="str">
        <f t="shared" si="5"/>
        <v/>
      </c>
      <c r="AG147" s="15"/>
      <c r="AH147" s="15"/>
      <c r="AI147" s="15"/>
      <c r="AJ147" s="62" t="str">
        <f>IFERROR(VLOOKUP(AI147,Lookups!$W$3:$X$24,2,FALSE),"")</f>
        <v/>
      </c>
      <c r="AK147" s="15"/>
      <c r="AL147" s="15"/>
      <c r="AM147" s="17"/>
      <c r="AN147" s="17"/>
    </row>
    <row r="148" spans="1:40" x14ac:dyDescent="0.3">
      <c r="A148" s="15"/>
      <c r="B148" s="15"/>
      <c r="C148" s="15"/>
      <c r="D148" s="17"/>
      <c r="E148" s="17"/>
      <c r="F148" s="15"/>
      <c r="G148" s="18" t="str">
        <f>IFERROR(VLOOKUP(F148,Lookups!$D$2:$E$20,2,FALSE),"")</f>
        <v/>
      </c>
      <c r="H148" s="15"/>
      <c r="I148" s="15"/>
      <c r="J148" s="15"/>
      <c r="K148" s="15"/>
      <c r="L148" s="17"/>
      <c r="M148" s="17"/>
      <c r="N148" s="18" t="str">
        <f t="shared" si="4"/>
        <v/>
      </c>
      <c r="O148" s="15"/>
      <c r="P148" s="15"/>
      <c r="Q148" s="17"/>
      <c r="R148" s="15"/>
      <c r="S148" s="15"/>
      <c r="T148" s="15"/>
      <c r="U148" s="15"/>
      <c r="V148" s="15"/>
      <c r="W148" s="15"/>
      <c r="X148" s="18" t="str">
        <f>IFERROR(VLOOKUP(W148,Lookups!$G$2:$H$83,2,FALSE),"")</f>
        <v/>
      </c>
      <c r="Y148" s="15"/>
      <c r="Z148" s="15"/>
      <c r="AA148" s="15"/>
      <c r="AB148" s="15"/>
      <c r="AC148" s="15"/>
      <c r="AD148" s="15"/>
      <c r="AE148" s="15"/>
      <c r="AF148" s="18" t="str">
        <f t="shared" si="5"/>
        <v/>
      </c>
      <c r="AG148" s="15"/>
      <c r="AH148" s="15"/>
      <c r="AI148" s="15"/>
      <c r="AJ148" s="62" t="str">
        <f>IFERROR(VLOOKUP(AI148,Lookups!$W$3:$X$24,2,FALSE),"")</f>
        <v/>
      </c>
      <c r="AK148" s="15"/>
      <c r="AL148" s="15"/>
      <c r="AM148" s="17"/>
      <c r="AN148" s="17"/>
    </row>
    <row r="149" spans="1:40" x14ac:dyDescent="0.3">
      <c r="A149" s="15"/>
      <c r="B149" s="15"/>
      <c r="C149" s="15"/>
      <c r="D149" s="17"/>
      <c r="E149" s="17"/>
      <c r="F149" s="15"/>
      <c r="G149" s="18" t="str">
        <f>IFERROR(VLOOKUP(F149,Lookups!$D$2:$E$20,2,FALSE),"")</f>
        <v/>
      </c>
      <c r="H149" s="15"/>
      <c r="I149" s="15"/>
      <c r="J149" s="15"/>
      <c r="K149" s="15"/>
      <c r="L149" s="17"/>
      <c r="M149" s="17"/>
      <c r="N149" s="18" t="str">
        <f t="shared" si="4"/>
        <v/>
      </c>
      <c r="O149" s="15"/>
      <c r="P149" s="15"/>
      <c r="Q149" s="17"/>
      <c r="R149" s="15"/>
      <c r="S149" s="15"/>
      <c r="T149" s="15"/>
      <c r="U149" s="15"/>
      <c r="V149" s="15"/>
      <c r="W149" s="15"/>
      <c r="X149" s="18" t="str">
        <f>IFERROR(VLOOKUP(W149,Lookups!$G$2:$H$83,2,FALSE),"")</f>
        <v/>
      </c>
      <c r="Y149" s="15"/>
      <c r="Z149" s="15"/>
      <c r="AA149" s="15"/>
      <c r="AB149" s="15"/>
      <c r="AC149" s="15"/>
      <c r="AD149" s="15"/>
      <c r="AE149" s="15"/>
      <c r="AF149" s="18" t="str">
        <f t="shared" si="5"/>
        <v/>
      </c>
      <c r="AG149" s="15"/>
      <c r="AH149" s="15"/>
      <c r="AI149" s="15"/>
      <c r="AJ149" s="62" t="str">
        <f>IFERROR(VLOOKUP(AI149,Lookups!$W$3:$X$24,2,FALSE),"")</f>
        <v/>
      </c>
      <c r="AK149" s="15"/>
      <c r="AL149" s="15"/>
      <c r="AM149" s="17"/>
      <c r="AN149" s="17"/>
    </row>
    <row r="150" spans="1:40" x14ac:dyDescent="0.3">
      <c r="A150" s="15"/>
      <c r="B150" s="15"/>
      <c r="C150" s="15"/>
      <c r="D150" s="17"/>
      <c r="E150" s="17"/>
      <c r="F150" s="15"/>
      <c r="G150" s="18" t="str">
        <f>IFERROR(VLOOKUP(F150,Lookups!$D$2:$E$20,2,FALSE),"")</f>
        <v/>
      </c>
      <c r="H150" s="15"/>
      <c r="I150" s="15"/>
      <c r="J150" s="15"/>
      <c r="K150" s="15"/>
      <c r="L150" s="17"/>
      <c r="M150" s="17"/>
      <c r="N150" s="18" t="str">
        <f t="shared" si="4"/>
        <v/>
      </c>
      <c r="O150" s="15"/>
      <c r="P150" s="15"/>
      <c r="Q150" s="17"/>
      <c r="R150" s="15"/>
      <c r="S150" s="15"/>
      <c r="T150" s="15"/>
      <c r="U150" s="15"/>
      <c r="V150" s="15"/>
      <c r="W150" s="15"/>
      <c r="X150" s="18" t="str">
        <f>IFERROR(VLOOKUP(W150,Lookups!$G$2:$H$83,2,FALSE),"")</f>
        <v/>
      </c>
      <c r="Y150" s="15"/>
      <c r="Z150" s="15"/>
      <c r="AA150" s="15"/>
      <c r="AB150" s="15"/>
      <c r="AC150" s="15"/>
      <c r="AD150" s="15"/>
      <c r="AE150" s="15"/>
      <c r="AF150" s="18" t="str">
        <f t="shared" si="5"/>
        <v/>
      </c>
      <c r="AG150" s="15"/>
      <c r="AH150" s="15"/>
      <c r="AI150" s="15"/>
      <c r="AJ150" s="62" t="str">
        <f>IFERROR(VLOOKUP(AI150,Lookups!$W$3:$X$24,2,FALSE),"")</f>
        <v/>
      </c>
      <c r="AK150" s="15"/>
      <c r="AL150" s="15"/>
      <c r="AM150" s="17"/>
      <c r="AN150" s="17"/>
    </row>
    <row r="151" spans="1:40" x14ac:dyDescent="0.3">
      <c r="A151" s="15"/>
      <c r="B151" s="15"/>
      <c r="C151" s="15"/>
      <c r="D151" s="17"/>
      <c r="E151" s="17"/>
      <c r="F151" s="15"/>
      <c r="G151" s="18" t="str">
        <f>IFERROR(VLOOKUP(F151,Lookups!$D$2:$E$20,2,FALSE),"")</f>
        <v/>
      </c>
      <c r="H151" s="15"/>
      <c r="I151" s="15"/>
      <c r="J151" s="15"/>
      <c r="K151" s="15"/>
      <c r="L151" s="17"/>
      <c r="M151" s="17"/>
      <c r="N151" s="18" t="str">
        <f t="shared" si="4"/>
        <v/>
      </c>
      <c r="O151" s="15"/>
      <c r="P151" s="15"/>
      <c r="Q151" s="17"/>
      <c r="R151" s="15"/>
      <c r="S151" s="15"/>
      <c r="T151" s="15"/>
      <c r="U151" s="15"/>
      <c r="V151" s="15"/>
      <c r="W151" s="15"/>
      <c r="X151" s="18" t="str">
        <f>IFERROR(VLOOKUP(W151,Lookups!$G$2:$H$83,2,FALSE),"")</f>
        <v/>
      </c>
      <c r="Y151" s="15"/>
      <c r="Z151" s="15"/>
      <c r="AA151" s="15"/>
      <c r="AB151" s="15"/>
      <c r="AC151" s="15"/>
      <c r="AD151" s="15"/>
      <c r="AE151" s="15"/>
      <c r="AF151" s="18" t="str">
        <f t="shared" si="5"/>
        <v/>
      </c>
      <c r="AG151" s="15"/>
      <c r="AH151" s="15"/>
      <c r="AI151" s="15"/>
      <c r="AJ151" s="62" t="str">
        <f>IFERROR(VLOOKUP(AI151,Lookups!$W$3:$X$24,2,FALSE),"")</f>
        <v/>
      </c>
      <c r="AK151" s="15"/>
      <c r="AL151" s="15"/>
      <c r="AM151" s="17"/>
      <c r="AN151" s="17"/>
    </row>
    <row r="152" spans="1:40" x14ac:dyDescent="0.3">
      <c r="A152" s="15"/>
      <c r="B152" s="15"/>
      <c r="C152" s="15"/>
      <c r="D152" s="17"/>
      <c r="E152" s="17"/>
      <c r="F152" s="15"/>
      <c r="G152" s="18" t="str">
        <f>IFERROR(VLOOKUP(F152,Lookups!$D$2:$E$20,2,FALSE),"")</f>
        <v/>
      </c>
      <c r="H152" s="15"/>
      <c r="I152" s="15"/>
      <c r="J152" s="15"/>
      <c r="K152" s="15"/>
      <c r="L152" s="17"/>
      <c r="M152" s="17"/>
      <c r="N152" s="18" t="str">
        <f t="shared" si="4"/>
        <v/>
      </c>
      <c r="O152" s="15"/>
      <c r="P152" s="15"/>
      <c r="Q152" s="17"/>
      <c r="R152" s="15"/>
      <c r="S152" s="15"/>
      <c r="T152" s="15"/>
      <c r="U152" s="15"/>
      <c r="V152" s="15"/>
      <c r="W152" s="15"/>
      <c r="X152" s="18" t="str">
        <f>IFERROR(VLOOKUP(W152,Lookups!$G$2:$H$83,2,FALSE),"")</f>
        <v/>
      </c>
      <c r="Y152" s="15"/>
      <c r="Z152" s="15"/>
      <c r="AA152" s="15"/>
      <c r="AB152" s="15"/>
      <c r="AC152" s="15"/>
      <c r="AD152" s="15"/>
      <c r="AE152" s="15"/>
      <c r="AF152" s="18" t="str">
        <f t="shared" si="5"/>
        <v/>
      </c>
      <c r="AG152" s="15"/>
      <c r="AH152" s="15"/>
      <c r="AI152" s="15"/>
      <c r="AJ152" s="62" t="str">
        <f>IFERROR(VLOOKUP(AI152,Lookups!$W$3:$X$24,2,FALSE),"")</f>
        <v/>
      </c>
      <c r="AK152" s="15"/>
      <c r="AL152" s="15"/>
      <c r="AM152" s="17"/>
      <c r="AN152" s="17"/>
    </row>
    <row r="153" spans="1:40" x14ac:dyDescent="0.3">
      <c r="A153" s="15"/>
      <c r="B153" s="15"/>
      <c r="C153" s="15"/>
      <c r="D153" s="17"/>
      <c r="E153" s="17"/>
      <c r="F153" s="15"/>
      <c r="G153" s="18" t="str">
        <f>IFERROR(VLOOKUP(F153,Lookups!$D$2:$E$20,2,FALSE),"")</f>
        <v/>
      </c>
      <c r="H153" s="15"/>
      <c r="I153" s="15"/>
      <c r="J153" s="15"/>
      <c r="K153" s="15"/>
      <c r="L153" s="17"/>
      <c r="M153" s="17"/>
      <c r="N153" s="18" t="str">
        <f t="shared" si="4"/>
        <v/>
      </c>
      <c r="O153" s="15"/>
      <c r="P153" s="15"/>
      <c r="Q153" s="17"/>
      <c r="R153" s="15"/>
      <c r="S153" s="15"/>
      <c r="T153" s="15"/>
      <c r="U153" s="15"/>
      <c r="V153" s="15"/>
      <c r="W153" s="15"/>
      <c r="X153" s="18" t="str">
        <f>IFERROR(VLOOKUP(W153,Lookups!$G$2:$H$83,2,FALSE),"")</f>
        <v/>
      </c>
      <c r="Y153" s="15"/>
      <c r="Z153" s="15"/>
      <c r="AA153" s="15"/>
      <c r="AB153" s="15"/>
      <c r="AC153" s="15"/>
      <c r="AD153" s="15"/>
      <c r="AE153" s="15"/>
      <c r="AF153" s="18" t="str">
        <f t="shared" si="5"/>
        <v/>
      </c>
      <c r="AG153" s="15"/>
      <c r="AH153" s="15"/>
      <c r="AI153" s="15"/>
      <c r="AJ153" s="62" t="str">
        <f>IFERROR(VLOOKUP(AI153,Lookups!$W$3:$X$24,2,FALSE),"")</f>
        <v/>
      </c>
      <c r="AK153" s="15"/>
      <c r="AL153" s="15"/>
      <c r="AM153" s="17"/>
      <c r="AN153" s="17"/>
    </row>
    <row r="154" spans="1:40" x14ac:dyDescent="0.3">
      <c r="A154" s="15"/>
      <c r="B154" s="15"/>
      <c r="C154" s="15"/>
      <c r="D154" s="17"/>
      <c r="E154" s="17"/>
      <c r="F154" s="15"/>
      <c r="G154" s="18" t="str">
        <f>IFERROR(VLOOKUP(F154,Lookups!$D$2:$E$20,2,FALSE),"")</f>
        <v/>
      </c>
      <c r="H154" s="15"/>
      <c r="I154" s="15"/>
      <c r="J154" s="15"/>
      <c r="K154" s="15"/>
      <c r="L154" s="17"/>
      <c r="M154" s="17"/>
      <c r="N154" s="18" t="str">
        <f t="shared" si="4"/>
        <v/>
      </c>
      <c r="O154" s="15"/>
      <c r="P154" s="15"/>
      <c r="Q154" s="17"/>
      <c r="R154" s="15"/>
      <c r="S154" s="15"/>
      <c r="T154" s="15"/>
      <c r="U154" s="15"/>
      <c r="V154" s="15"/>
      <c r="W154" s="15"/>
      <c r="X154" s="18" t="str">
        <f>IFERROR(VLOOKUP(W154,Lookups!$G$2:$H$83,2,FALSE),"")</f>
        <v/>
      </c>
      <c r="Y154" s="15"/>
      <c r="Z154" s="15"/>
      <c r="AA154" s="15"/>
      <c r="AB154" s="15"/>
      <c r="AC154" s="15"/>
      <c r="AD154" s="15"/>
      <c r="AE154" s="15"/>
      <c r="AF154" s="18" t="str">
        <f t="shared" si="5"/>
        <v/>
      </c>
      <c r="AG154" s="15"/>
      <c r="AH154" s="15"/>
      <c r="AI154" s="15"/>
      <c r="AJ154" s="62" t="str">
        <f>IFERROR(VLOOKUP(AI154,Lookups!$W$3:$X$24,2,FALSE),"")</f>
        <v/>
      </c>
      <c r="AK154" s="15"/>
      <c r="AL154" s="15"/>
      <c r="AM154" s="17"/>
      <c r="AN154" s="17"/>
    </row>
    <row r="155" spans="1:40" x14ac:dyDescent="0.3">
      <c r="A155" s="15"/>
      <c r="B155" s="15"/>
      <c r="C155" s="15"/>
      <c r="D155" s="17"/>
      <c r="E155" s="17"/>
      <c r="F155" s="15"/>
      <c r="G155" s="18" t="str">
        <f>IFERROR(VLOOKUP(F155,Lookups!$D$2:$E$20,2,FALSE),"")</f>
        <v/>
      </c>
      <c r="H155" s="15"/>
      <c r="I155" s="15"/>
      <c r="J155" s="15"/>
      <c r="K155" s="15"/>
      <c r="L155" s="17"/>
      <c r="M155" s="17"/>
      <c r="N155" s="18" t="str">
        <f t="shared" si="4"/>
        <v/>
      </c>
      <c r="O155" s="15"/>
      <c r="P155" s="15"/>
      <c r="Q155" s="17"/>
      <c r="R155" s="15"/>
      <c r="S155" s="15"/>
      <c r="T155" s="15"/>
      <c r="U155" s="15"/>
      <c r="V155" s="15"/>
      <c r="W155" s="15"/>
      <c r="X155" s="18" t="str">
        <f>IFERROR(VLOOKUP(W155,Lookups!$G$2:$H$83,2,FALSE),"")</f>
        <v/>
      </c>
      <c r="Y155" s="15"/>
      <c r="Z155" s="15"/>
      <c r="AA155" s="15"/>
      <c r="AB155" s="15"/>
      <c r="AC155" s="15"/>
      <c r="AD155" s="15"/>
      <c r="AE155" s="15"/>
      <c r="AF155" s="18" t="str">
        <f t="shared" si="5"/>
        <v/>
      </c>
      <c r="AG155" s="15"/>
      <c r="AH155" s="15"/>
      <c r="AI155" s="15"/>
      <c r="AJ155" s="62" t="str">
        <f>IFERROR(VLOOKUP(AI155,Lookups!$W$3:$X$24,2,FALSE),"")</f>
        <v/>
      </c>
      <c r="AK155" s="15"/>
      <c r="AL155" s="15"/>
      <c r="AM155" s="17"/>
      <c r="AN155" s="17"/>
    </row>
    <row r="156" spans="1:40" x14ac:dyDescent="0.3">
      <c r="A156" s="15"/>
      <c r="B156" s="15"/>
      <c r="C156" s="15"/>
      <c r="D156" s="17"/>
      <c r="E156" s="17"/>
      <c r="F156" s="15"/>
      <c r="G156" s="18" t="str">
        <f>IFERROR(VLOOKUP(F156,Lookups!$D$2:$E$20,2,FALSE),"")</f>
        <v/>
      </c>
      <c r="H156" s="15"/>
      <c r="I156" s="15"/>
      <c r="J156" s="15"/>
      <c r="K156" s="15"/>
      <c r="L156" s="17"/>
      <c r="M156" s="17"/>
      <c r="N156" s="18" t="str">
        <f t="shared" si="4"/>
        <v/>
      </c>
      <c r="O156" s="15"/>
      <c r="P156" s="15"/>
      <c r="Q156" s="17"/>
      <c r="R156" s="15"/>
      <c r="S156" s="15"/>
      <c r="T156" s="15"/>
      <c r="U156" s="15"/>
      <c r="V156" s="15"/>
      <c r="W156" s="15"/>
      <c r="X156" s="18" t="str">
        <f>IFERROR(VLOOKUP(W156,Lookups!$G$2:$H$83,2,FALSE),"")</f>
        <v/>
      </c>
      <c r="Y156" s="15"/>
      <c r="Z156" s="15"/>
      <c r="AA156" s="15"/>
      <c r="AB156" s="15"/>
      <c r="AC156" s="15"/>
      <c r="AD156" s="15"/>
      <c r="AE156" s="15"/>
      <c r="AF156" s="18" t="str">
        <f t="shared" si="5"/>
        <v/>
      </c>
      <c r="AG156" s="15"/>
      <c r="AH156" s="15"/>
      <c r="AI156" s="15"/>
      <c r="AJ156" s="62" t="str">
        <f>IFERROR(VLOOKUP(AI156,Lookups!$W$3:$X$24,2,FALSE),"")</f>
        <v/>
      </c>
      <c r="AK156" s="15"/>
      <c r="AL156" s="15"/>
      <c r="AM156" s="17"/>
      <c r="AN156" s="17"/>
    </row>
    <row r="157" spans="1:40" x14ac:dyDescent="0.3">
      <c r="A157" s="15"/>
      <c r="B157" s="15"/>
      <c r="C157" s="15"/>
      <c r="D157" s="17"/>
      <c r="E157" s="17"/>
      <c r="F157" s="15"/>
      <c r="G157" s="18" t="str">
        <f>IFERROR(VLOOKUP(F157,Lookups!$D$2:$E$20,2,FALSE),"")</f>
        <v/>
      </c>
      <c r="H157" s="15"/>
      <c r="I157" s="15"/>
      <c r="J157" s="15"/>
      <c r="K157" s="15"/>
      <c r="L157" s="17"/>
      <c r="M157" s="17"/>
      <c r="N157" s="18" t="str">
        <f t="shared" si="4"/>
        <v/>
      </c>
      <c r="O157" s="15"/>
      <c r="P157" s="15"/>
      <c r="Q157" s="17"/>
      <c r="R157" s="15"/>
      <c r="S157" s="15"/>
      <c r="T157" s="15"/>
      <c r="U157" s="15"/>
      <c r="V157" s="15"/>
      <c r="W157" s="15"/>
      <c r="X157" s="18" t="str">
        <f>IFERROR(VLOOKUP(W157,Lookups!$G$2:$H$83,2,FALSE),"")</f>
        <v/>
      </c>
      <c r="Y157" s="15"/>
      <c r="Z157" s="15"/>
      <c r="AA157" s="15"/>
      <c r="AB157" s="15"/>
      <c r="AC157" s="15"/>
      <c r="AD157" s="15"/>
      <c r="AE157" s="15"/>
      <c r="AF157" s="18" t="str">
        <f t="shared" si="5"/>
        <v/>
      </c>
      <c r="AG157" s="15"/>
      <c r="AH157" s="15"/>
      <c r="AI157" s="15"/>
      <c r="AJ157" s="62" t="str">
        <f>IFERROR(VLOOKUP(AI157,Lookups!$W$3:$X$24,2,FALSE),"")</f>
        <v/>
      </c>
      <c r="AK157" s="15"/>
      <c r="AL157" s="15"/>
      <c r="AM157" s="17"/>
      <c r="AN157" s="17"/>
    </row>
    <row r="158" spans="1:40" x14ac:dyDescent="0.3">
      <c r="A158" s="15"/>
      <c r="B158" s="15"/>
      <c r="C158" s="15"/>
      <c r="D158" s="17"/>
      <c r="E158" s="17"/>
      <c r="F158" s="15"/>
      <c r="G158" s="18" t="str">
        <f>IFERROR(VLOOKUP(F158,Lookups!$D$2:$E$20,2,FALSE),"")</f>
        <v/>
      </c>
      <c r="H158" s="15"/>
      <c r="I158" s="15"/>
      <c r="J158" s="15"/>
      <c r="K158" s="15"/>
      <c r="L158" s="17"/>
      <c r="M158" s="17"/>
      <c r="N158" s="18" t="str">
        <f t="shared" si="4"/>
        <v/>
      </c>
      <c r="O158" s="15"/>
      <c r="P158" s="15"/>
      <c r="Q158" s="17"/>
      <c r="R158" s="15"/>
      <c r="S158" s="15"/>
      <c r="T158" s="15"/>
      <c r="U158" s="15"/>
      <c r="V158" s="15"/>
      <c r="W158" s="15"/>
      <c r="X158" s="18" t="str">
        <f>IFERROR(VLOOKUP(W158,Lookups!$G$2:$H$83,2,FALSE),"")</f>
        <v/>
      </c>
      <c r="Y158" s="15"/>
      <c r="Z158" s="15"/>
      <c r="AA158" s="15"/>
      <c r="AB158" s="15"/>
      <c r="AC158" s="15"/>
      <c r="AD158" s="15"/>
      <c r="AE158" s="15"/>
      <c r="AF158" s="18" t="str">
        <f t="shared" si="5"/>
        <v/>
      </c>
      <c r="AG158" s="15"/>
      <c r="AH158" s="15"/>
      <c r="AI158" s="15"/>
      <c r="AJ158" s="62" t="str">
        <f>IFERROR(VLOOKUP(AI158,Lookups!$W$3:$X$24,2,FALSE),"")</f>
        <v/>
      </c>
      <c r="AK158" s="15"/>
      <c r="AL158" s="15"/>
      <c r="AM158" s="17"/>
      <c r="AN158" s="17"/>
    </row>
    <row r="159" spans="1:40" x14ac:dyDescent="0.3">
      <c r="A159" s="15"/>
      <c r="B159" s="15"/>
      <c r="C159" s="15"/>
      <c r="D159" s="17"/>
      <c r="E159" s="17"/>
      <c r="F159" s="15"/>
      <c r="G159" s="18" t="str">
        <f>IFERROR(VLOOKUP(F159,Lookups!$D$2:$E$20,2,FALSE),"")</f>
        <v/>
      </c>
      <c r="H159" s="15"/>
      <c r="I159" s="15"/>
      <c r="J159" s="15"/>
      <c r="K159" s="15"/>
      <c r="L159" s="17"/>
      <c r="M159" s="17"/>
      <c r="N159" s="18" t="str">
        <f t="shared" si="4"/>
        <v/>
      </c>
      <c r="O159" s="15"/>
      <c r="P159" s="15"/>
      <c r="Q159" s="17"/>
      <c r="R159" s="15"/>
      <c r="S159" s="15"/>
      <c r="T159" s="15"/>
      <c r="U159" s="15"/>
      <c r="V159" s="15"/>
      <c r="W159" s="15"/>
      <c r="X159" s="18" t="str">
        <f>IFERROR(VLOOKUP(W159,Lookups!$G$2:$H$83,2,FALSE),"")</f>
        <v/>
      </c>
      <c r="Y159" s="15"/>
      <c r="Z159" s="15"/>
      <c r="AA159" s="15"/>
      <c r="AB159" s="15"/>
      <c r="AC159" s="15"/>
      <c r="AD159" s="15"/>
      <c r="AE159" s="15"/>
      <c r="AF159" s="18" t="str">
        <f t="shared" si="5"/>
        <v/>
      </c>
      <c r="AG159" s="15"/>
      <c r="AH159" s="15"/>
      <c r="AI159" s="15"/>
      <c r="AJ159" s="62" t="str">
        <f>IFERROR(VLOOKUP(AI159,Lookups!$W$3:$X$24,2,FALSE),"")</f>
        <v/>
      </c>
      <c r="AK159" s="15"/>
      <c r="AL159" s="15"/>
      <c r="AM159" s="17"/>
      <c r="AN159" s="17"/>
    </row>
    <row r="160" spans="1:40" x14ac:dyDescent="0.3">
      <c r="A160" s="15"/>
      <c r="B160" s="15"/>
      <c r="C160" s="15"/>
      <c r="D160" s="17"/>
      <c r="E160" s="17"/>
      <c r="F160" s="15"/>
      <c r="G160" s="18" t="str">
        <f>IFERROR(VLOOKUP(F160,Lookups!$D$2:$E$20,2,FALSE),"")</f>
        <v/>
      </c>
      <c r="H160" s="15"/>
      <c r="I160" s="15"/>
      <c r="J160" s="15"/>
      <c r="K160" s="15"/>
      <c r="L160" s="17"/>
      <c r="M160" s="17"/>
      <c r="N160" s="18" t="str">
        <f t="shared" si="4"/>
        <v/>
      </c>
      <c r="O160" s="15"/>
      <c r="P160" s="15"/>
      <c r="Q160" s="17"/>
      <c r="R160" s="15"/>
      <c r="S160" s="15"/>
      <c r="T160" s="15"/>
      <c r="U160" s="15"/>
      <c r="V160" s="15"/>
      <c r="W160" s="15"/>
      <c r="X160" s="18" t="str">
        <f>IFERROR(VLOOKUP(W160,Lookups!$G$2:$H$83,2,FALSE),"")</f>
        <v/>
      </c>
      <c r="Y160" s="15"/>
      <c r="Z160" s="15"/>
      <c r="AA160" s="15"/>
      <c r="AB160" s="15"/>
      <c r="AC160" s="15"/>
      <c r="AD160" s="15"/>
      <c r="AE160" s="15"/>
      <c r="AF160" s="18" t="str">
        <f t="shared" si="5"/>
        <v/>
      </c>
      <c r="AG160" s="15"/>
      <c r="AH160" s="15"/>
      <c r="AI160" s="15"/>
      <c r="AJ160" s="62" t="str">
        <f>IFERROR(VLOOKUP(AI160,Lookups!$W$3:$X$24,2,FALSE),"")</f>
        <v/>
      </c>
      <c r="AK160" s="15"/>
      <c r="AL160" s="15"/>
      <c r="AM160" s="17"/>
      <c r="AN160" s="17"/>
    </row>
    <row r="161" spans="1:40" x14ac:dyDescent="0.3">
      <c r="A161" s="15"/>
      <c r="B161" s="15"/>
      <c r="C161" s="15"/>
      <c r="D161" s="17"/>
      <c r="E161" s="17"/>
      <c r="F161" s="15"/>
      <c r="G161" s="18" t="str">
        <f>IFERROR(VLOOKUP(F161,Lookups!$D$2:$E$20,2,FALSE),"")</f>
        <v/>
      </c>
      <c r="H161" s="15"/>
      <c r="I161" s="15"/>
      <c r="J161" s="15"/>
      <c r="K161" s="15"/>
      <c r="L161" s="17"/>
      <c r="M161" s="17"/>
      <c r="N161" s="18" t="str">
        <f t="shared" si="4"/>
        <v/>
      </c>
      <c r="O161" s="15"/>
      <c r="P161" s="15"/>
      <c r="Q161" s="17"/>
      <c r="R161" s="15"/>
      <c r="S161" s="15"/>
      <c r="T161" s="15"/>
      <c r="U161" s="15"/>
      <c r="V161" s="15"/>
      <c r="W161" s="15"/>
      <c r="X161" s="18" t="str">
        <f>IFERROR(VLOOKUP(W161,Lookups!$G$2:$H$83,2,FALSE),"")</f>
        <v/>
      </c>
      <c r="Y161" s="15"/>
      <c r="Z161" s="15"/>
      <c r="AA161" s="15"/>
      <c r="AB161" s="15"/>
      <c r="AC161" s="15"/>
      <c r="AD161" s="15"/>
      <c r="AE161" s="15"/>
      <c r="AF161" s="18" t="str">
        <f t="shared" si="5"/>
        <v/>
      </c>
      <c r="AG161" s="15"/>
      <c r="AH161" s="15"/>
      <c r="AI161" s="15"/>
      <c r="AJ161" s="62" t="str">
        <f>IFERROR(VLOOKUP(AI161,Lookups!$W$3:$X$24,2,FALSE),"")</f>
        <v/>
      </c>
      <c r="AK161" s="15"/>
      <c r="AL161" s="15"/>
      <c r="AM161" s="17"/>
      <c r="AN161" s="17"/>
    </row>
    <row r="162" spans="1:40" x14ac:dyDescent="0.3">
      <c r="A162" s="15"/>
      <c r="B162" s="15"/>
      <c r="C162" s="15"/>
      <c r="D162" s="17"/>
      <c r="E162" s="17"/>
      <c r="F162" s="15"/>
      <c r="G162" s="18" t="str">
        <f>IFERROR(VLOOKUP(F162,Lookups!$D$2:$E$20,2,FALSE),"")</f>
        <v/>
      </c>
      <c r="H162" s="15"/>
      <c r="I162" s="15"/>
      <c r="J162" s="15"/>
      <c r="K162" s="15"/>
      <c r="L162" s="17"/>
      <c r="M162" s="17"/>
      <c r="N162" s="18" t="str">
        <f t="shared" si="4"/>
        <v/>
      </c>
      <c r="O162" s="15"/>
      <c r="P162" s="15"/>
      <c r="Q162" s="17"/>
      <c r="R162" s="15"/>
      <c r="S162" s="15"/>
      <c r="T162" s="15"/>
      <c r="U162" s="15"/>
      <c r="V162" s="15"/>
      <c r="W162" s="15"/>
      <c r="X162" s="18" t="str">
        <f>IFERROR(VLOOKUP(W162,Lookups!$G$2:$H$83,2,FALSE),"")</f>
        <v/>
      </c>
      <c r="Y162" s="15"/>
      <c r="Z162" s="15"/>
      <c r="AA162" s="15"/>
      <c r="AB162" s="15"/>
      <c r="AC162" s="15"/>
      <c r="AD162" s="15"/>
      <c r="AE162" s="15"/>
      <c r="AF162" s="18" t="str">
        <f t="shared" si="5"/>
        <v/>
      </c>
      <c r="AG162" s="15"/>
      <c r="AH162" s="15"/>
      <c r="AI162" s="15"/>
      <c r="AJ162" s="62" t="str">
        <f>IFERROR(VLOOKUP(AI162,Lookups!$W$3:$X$24,2,FALSE),"")</f>
        <v/>
      </c>
      <c r="AK162" s="15"/>
      <c r="AL162" s="15"/>
      <c r="AM162" s="17"/>
      <c r="AN162" s="17"/>
    </row>
    <row r="163" spans="1:40" x14ac:dyDescent="0.3">
      <c r="A163" s="15"/>
      <c r="B163" s="15"/>
      <c r="C163" s="15"/>
      <c r="D163" s="17"/>
      <c r="E163" s="17"/>
      <c r="F163" s="15"/>
      <c r="G163" s="18" t="str">
        <f>IFERROR(VLOOKUP(F163,Lookups!$D$2:$E$20,2,FALSE),"")</f>
        <v/>
      </c>
      <c r="H163" s="15"/>
      <c r="I163" s="15"/>
      <c r="J163" s="15"/>
      <c r="K163" s="15"/>
      <c r="L163" s="17"/>
      <c r="M163" s="17"/>
      <c r="N163" s="18" t="str">
        <f t="shared" si="4"/>
        <v/>
      </c>
      <c r="O163" s="15"/>
      <c r="P163" s="15"/>
      <c r="Q163" s="17"/>
      <c r="R163" s="15"/>
      <c r="S163" s="15"/>
      <c r="T163" s="15"/>
      <c r="U163" s="15"/>
      <c r="V163" s="15"/>
      <c r="W163" s="15"/>
      <c r="X163" s="18" t="str">
        <f>IFERROR(VLOOKUP(W163,Lookups!$G$2:$H$83,2,FALSE),"")</f>
        <v/>
      </c>
      <c r="Y163" s="15"/>
      <c r="Z163" s="15"/>
      <c r="AA163" s="15"/>
      <c r="AB163" s="15"/>
      <c r="AC163" s="15"/>
      <c r="AD163" s="15"/>
      <c r="AE163" s="15"/>
      <c r="AF163" s="18" t="str">
        <f t="shared" si="5"/>
        <v/>
      </c>
      <c r="AG163" s="15"/>
      <c r="AH163" s="15"/>
      <c r="AI163" s="15"/>
      <c r="AJ163" s="62" t="str">
        <f>IFERROR(VLOOKUP(AI163,Lookups!$W$3:$X$24,2,FALSE),"")</f>
        <v/>
      </c>
      <c r="AK163" s="15"/>
      <c r="AL163" s="15"/>
      <c r="AM163" s="17"/>
      <c r="AN163" s="17"/>
    </row>
    <row r="164" spans="1:40" x14ac:dyDescent="0.3">
      <c r="A164" s="15"/>
      <c r="B164" s="15"/>
      <c r="C164" s="15"/>
      <c r="D164" s="17"/>
      <c r="E164" s="17"/>
      <c r="F164" s="15"/>
      <c r="G164" s="18" t="str">
        <f>IFERROR(VLOOKUP(F164,Lookups!$D$2:$E$20,2,FALSE),"")</f>
        <v/>
      </c>
      <c r="H164" s="15"/>
      <c r="I164" s="15"/>
      <c r="J164" s="15"/>
      <c r="K164" s="15"/>
      <c r="L164" s="17"/>
      <c r="M164" s="17"/>
      <c r="N164" s="18" t="str">
        <f t="shared" si="4"/>
        <v/>
      </c>
      <c r="O164" s="15"/>
      <c r="P164" s="15"/>
      <c r="Q164" s="17"/>
      <c r="R164" s="15"/>
      <c r="S164" s="15"/>
      <c r="T164" s="15"/>
      <c r="U164" s="15"/>
      <c r="V164" s="15"/>
      <c r="W164" s="15"/>
      <c r="X164" s="18" t="str">
        <f>IFERROR(VLOOKUP(W164,Lookups!$G$2:$H$83,2,FALSE),"")</f>
        <v/>
      </c>
      <c r="Y164" s="15"/>
      <c r="Z164" s="15"/>
      <c r="AA164" s="15"/>
      <c r="AB164" s="15"/>
      <c r="AC164" s="15"/>
      <c r="AD164" s="15"/>
      <c r="AE164" s="15"/>
      <c r="AF164" s="18" t="str">
        <f t="shared" si="5"/>
        <v/>
      </c>
      <c r="AG164" s="15"/>
      <c r="AH164" s="15"/>
      <c r="AI164" s="15"/>
      <c r="AJ164" s="62" t="str">
        <f>IFERROR(VLOOKUP(AI164,Lookups!$W$3:$X$24,2,FALSE),"")</f>
        <v/>
      </c>
      <c r="AK164" s="15"/>
      <c r="AL164" s="15"/>
      <c r="AM164" s="17"/>
      <c r="AN164" s="17"/>
    </row>
    <row r="165" spans="1:40" x14ac:dyDescent="0.3">
      <c r="A165" s="15"/>
      <c r="B165" s="15"/>
      <c r="C165" s="15"/>
      <c r="D165" s="17"/>
      <c r="E165" s="17"/>
      <c r="F165" s="15"/>
      <c r="G165" s="18" t="str">
        <f>IFERROR(VLOOKUP(F165,Lookups!$D$2:$E$20,2,FALSE),"")</f>
        <v/>
      </c>
      <c r="H165" s="15"/>
      <c r="I165" s="15"/>
      <c r="J165" s="15"/>
      <c r="K165" s="15"/>
      <c r="L165" s="17"/>
      <c r="M165" s="17"/>
      <c r="N165" s="18" t="str">
        <f t="shared" si="4"/>
        <v/>
      </c>
      <c r="O165" s="15"/>
      <c r="P165" s="15"/>
      <c r="Q165" s="17"/>
      <c r="R165" s="15"/>
      <c r="S165" s="15"/>
      <c r="T165" s="15"/>
      <c r="U165" s="15"/>
      <c r="V165" s="15"/>
      <c r="W165" s="15"/>
      <c r="X165" s="18" t="str">
        <f>IFERROR(VLOOKUP(W165,Lookups!$G$2:$H$83,2,FALSE),"")</f>
        <v/>
      </c>
      <c r="Y165" s="15"/>
      <c r="Z165" s="15"/>
      <c r="AA165" s="15"/>
      <c r="AB165" s="15"/>
      <c r="AC165" s="15"/>
      <c r="AD165" s="15"/>
      <c r="AE165" s="15"/>
      <c r="AF165" s="18" t="str">
        <f t="shared" si="5"/>
        <v/>
      </c>
      <c r="AG165" s="15"/>
      <c r="AH165" s="15"/>
      <c r="AI165" s="15"/>
      <c r="AJ165" s="62" t="str">
        <f>IFERROR(VLOOKUP(AI165,Lookups!$W$3:$X$24,2,FALSE),"")</f>
        <v/>
      </c>
      <c r="AK165" s="15"/>
      <c r="AL165" s="15"/>
      <c r="AM165" s="17"/>
      <c r="AN165" s="17"/>
    </row>
    <row r="166" spans="1:40" x14ac:dyDescent="0.3">
      <c r="A166" s="15"/>
      <c r="B166" s="15"/>
      <c r="C166" s="15"/>
      <c r="D166" s="17"/>
      <c r="E166" s="17"/>
      <c r="F166" s="15"/>
      <c r="G166" s="18" t="str">
        <f>IFERROR(VLOOKUP(F166,Lookups!$D$2:$E$20,2,FALSE),"")</f>
        <v/>
      </c>
      <c r="H166" s="15"/>
      <c r="I166" s="15"/>
      <c r="J166" s="15"/>
      <c r="K166" s="15"/>
      <c r="L166" s="17"/>
      <c r="M166" s="17"/>
      <c r="N166" s="18" t="str">
        <f t="shared" si="4"/>
        <v/>
      </c>
      <c r="O166" s="15"/>
      <c r="P166" s="15"/>
      <c r="Q166" s="17"/>
      <c r="R166" s="15"/>
      <c r="S166" s="15"/>
      <c r="T166" s="15"/>
      <c r="U166" s="15"/>
      <c r="V166" s="15"/>
      <c r="W166" s="15"/>
      <c r="X166" s="18" t="str">
        <f>IFERROR(VLOOKUP(W166,Lookups!$G$2:$H$83,2,FALSE),"")</f>
        <v/>
      </c>
      <c r="Y166" s="15"/>
      <c r="Z166" s="15"/>
      <c r="AA166" s="15"/>
      <c r="AB166" s="15"/>
      <c r="AC166" s="15"/>
      <c r="AD166" s="15"/>
      <c r="AE166" s="15"/>
      <c r="AF166" s="18" t="str">
        <f t="shared" si="5"/>
        <v/>
      </c>
      <c r="AG166" s="15"/>
      <c r="AH166" s="15"/>
      <c r="AI166" s="15"/>
      <c r="AJ166" s="62" t="str">
        <f>IFERROR(VLOOKUP(AI166,Lookups!$W$3:$X$24,2,FALSE),"")</f>
        <v/>
      </c>
      <c r="AK166" s="15"/>
      <c r="AL166" s="15"/>
      <c r="AM166" s="17"/>
      <c r="AN166" s="17"/>
    </row>
    <row r="167" spans="1:40" x14ac:dyDescent="0.3">
      <c r="A167" s="15"/>
      <c r="B167" s="15"/>
      <c r="C167" s="15"/>
      <c r="D167" s="17"/>
      <c r="E167" s="17"/>
      <c r="F167" s="15"/>
      <c r="G167" s="18" t="str">
        <f>IFERROR(VLOOKUP(F167,Lookups!$D$2:$E$20,2,FALSE),"")</f>
        <v/>
      </c>
      <c r="H167" s="15"/>
      <c r="I167" s="15"/>
      <c r="J167" s="15"/>
      <c r="K167" s="15"/>
      <c r="L167" s="17"/>
      <c r="M167" s="17"/>
      <c r="N167" s="18" t="str">
        <f t="shared" si="4"/>
        <v/>
      </c>
      <c r="O167" s="15"/>
      <c r="P167" s="15"/>
      <c r="Q167" s="17"/>
      <c r="R167" s="15"/>
      <c r="S167" s="15"/>
      <c r="T167" s="15"/>
      <c r="U167" s="15"/>
      <c r="V167" s="15"/>
      <c r="W167" s="15"/>
      <c r="X167" s="18" t="str">
        <f>IFERROR(VLOOKUP(W167,Lookups!$G$2:$H$83,2,FALSE),"")</f>
        <v/>
      </c>
      <c r="Y167" s="15"/>
      <c r="Z167" s="15"/>
      <c r="AA167" s="15"/>
      <c r="AB167" s="15"/>
      <c r="AC167" s="15"/>
      <c r="AD167" s="15"/>
      <c r="AE167" s="15"/>
      <c r="AF167" s="18" t="str">
        <f t="shared" si="5"/>
        <v/>
      </c>
      <c r="AG167" s="15"/>
      <c r="AH167" s="15"/>
      <c r="AI167" s="15"/>
      <c r="AJ167" s="62" t="str">
        <f>IFERROR(VLOOKUP(AI167,Lookups!$W$3:$X$24,2,FALSE),"")</f>
        <v/>
      </c>
      <c r="AK167" s="15"/>
      <c r="AL167" s="15"/>
      <c r="AM167" s="17"/>
      <c r="AN167" s="17"/>
    </row>
    <row r="168" spans="1:40" x14ac:dyDescent="0.3">
      <c r="A168" s="15"/>
      <c r="B168" s="15"/>
      <c r="C168" s="15"/>
      <c r="D168" s="17"/>
      <c r="E168" s="17"/>
      <c r="F168" s="15"/>
      <c r="G168" s="18" t="str">
        <f>IFERROR(VLOOKUP(F168,Lookups!$D$2:$E$20,2,FALSE),"")</f>
        <v/>
      </c>
      <c r="H168" s="15"/>
      <c r="I168" s="15"/>
      <c r="J168" s="15"/>
      <c r="K168" s="15"/>
      <c r="L168" s="17"/>
      <c r="M168" s="17"/>
      <c r="N168" s="18" t="str">
        <f t="shared" si="4"/>
        <v/>
      </c>
      <c r="O168" s="15"/>
      <c r="P168" s="15"/>
      <c r="Q168" s="17"/>
      <c r="R168" s="15"/>
      <c r="S168" s="15"/>
      <c r="T168" s="15"/>
      <c r="U168" s="15"/>
      <c r="V168" s="15"/>
      <c r="W168" s="15"/>
      <c r="X168" s="18" t="str">
        <f>IFERROR(VLOOKUP(W168,Lookups!$G$2:$H$83,2,FALSE),"")</f>
        <v/>
      </c>
      <c r="Y168" s="15"/>
      <c r="Z168" s="15"/>
      <c r="AA168" s="15"/>
      <c r="AB168" s="15"/>
      <c r="AC168" s="15"/>
      <c r="AD168" s="15"/>
      <c r="AE168" s="15"/>
      <c r="AF168" s="18" t="str">
        <f t="shared" si="5"/>
        <v/>
      </c>
      <c r="AG168" s="15"/>
      <c r="AH168" s="15"/>
      <c r="AI168" s="15"/>
      <c r="AJ168" s="62" t="str">
        <f>IFERROR(VLOOKUP(AI168,Lookups!$W$3:$X$24,2,FALSE),"")</f>
        <v/>
      </c>
      <c r="AK168" s="15"/>
      <c r="AL168" s="15"/>
      <c r="AM168" s="17"/>
      <c r="AN168" s="17"/>
    </row>
    <row r="169" spans="1:40" x14ac:dyDescent="0.3">
      <c r="A169" s="15"/>
      <c r="B169" s="15"/>
      <c r="C169" s="15"/>
      <c r="D169" s="17"/>
      <c r="E169" s="17"/>
      <c r="F169" s="15"/>
      <c r="G169" s="18" t="str">
        <f>IFERROR(VLOOKUP(F169,Lookups!$D$2:$E$20,2,FALSE),"")</f>
        <v/>
      </c>
      <c r="H169" s="15"/>
      <c r="I169" s="15"/>
      <c r="J169" s="15"/>
      <c r="K169" s="15"/>
      <c r="L169" s="17"/>
      <c r="M169" s="17"/>
      <c r="N169" s="18" t="str">
        <f t="shared" si="4"/>
        <v/>
      </c>
      <c r="O169" s="15"/>
      <c r="P169" s="15"/>
      <c r="Q169" s="17"/>
      <c r="R169" s="15"/>
      <c r="S169" s="15"/>
      <c r="T169" s="15"/>
      <c r="U169" s="15"/>
      <c r="V169" s="15"/>
      <c r="W169" s="15"/>
      <c r="X169" s="18" t="str">
        <f>IFERROR(VLOOKUP(W169,Lookups!$G$2:$H$83,2,FALSE),"")</f>
        <v/>
      </c>
      <c r="Y169" s="15"/>
      <c r="Z169" s="15"/>
      <c r="AA169" s="15"/>
      <c r="AB169" s="15"/>
      <c r="AC169" s="15"/>
      <c r="AD169" s="15"/>
      <c r="AE169" s="15"/>
      <c r="AF169" s="18" t="str">
        <f t="shared" si="5"/>
        <v/>
      </c>
      <c r="AG169" s="15"/>
      <c r="AH169" s="15"/>
      <c r="AI169" s="15"/>
      <c r="AJ169" s="62" t="str">
        <f>IFERROR(VLOOKUP(AI169,Lookups!$W$3:$X$24,2,FALSE),"")</f>
        <v/>
      </c>
      <c r="AK169" s="15"/>
      <c r="AL169" s="15"/>
      <c r="AM169" s="17"/>
      <c r="AN169" s="17"/>
    </row>
    <row r="170" spans="1:40" x14ac:dyDescent="0.3">
      <c r="A170" s="15"/>
      <c r="B170" s="15"/>
      <c r="C170" s="15"/>
      <c r="D170" s="17"/>
      <c r="E170" s="17"/>
      <c r="F170" s="15"/>
      <c r="G170" s="18" t="str">
        <f>IFERROR(VLOOKUP(F170,Lookups!$D$2:$E$20,2,FALSE),"")</f>
        <v/>
      </c>
      <c r="H170" s="15"/>
      <c r="I170" s="15"/>
      <c r="J170" s="15"/>
      <c r="K170" s="15"/>
      <c r="L170" s="17"/>
      <c r="M170" s="17"/>
      <c r="N170" s="18" t="str">
        <f t="shared" si="4"/>
        <v/>
      </c>
      <c r="O170" s="15"/>
      <c r="P170" s="15"/>
      <c r="Q170" s="17"/>
      <c r="R170" s="15"/>
      <c r="S170" s="15"/>
      <c r="T170" s="15"/>
      <c r="U170" s="15"/>
      <c r="V170" s="15"/>
      <c r="W170" s="15"/>
      <c r="X170" s="18" t="str">
        <f>IFERROR(VLOOKUP(W170,Lookups!$G$2:$H$83,2,FALSE),"")</f>
        <v/>
      </c>
      <c r="Y170" s="15"/>
      <c r="Z170" s="15"/>
      <c r="AA170" s="15"/>
      <c r="AB170" s="15"/>
      <c r="AC170" s="15"/>
      <c r="AD170" s="15"/>
      <c r="AE170" s="15"/>
      <c r="AF170" s="18" t="str">
        <f t="shared" si="5"/>
        <v/>
      </c>
      <c r="AG170" s="15"/>
      <c r="AH170" s="15"/>
      <c r="AI170" s="15"/>
      <c r="AJ170" s="62" t="str">
        <f>IFERROR(VLOOKUP(AI170,Lookups!$W$3:$X$24,2,FALSE),"")</f>
        <v/>
      </c>
      <c r="AK170" s="15"/>
      <c r="AL170" s="15"/>
      <c r="AM170" s="17"/>
      <c r="AN170" s="17"/>
    </row>
    <row r="171" spans="1:40" x14ac:dyDescent="0.3">
      <c r="A171" s="15"/>
      <c r="B171" s="15"/>
      <c r="C171" s="15"/>
      <c r="D171" s="17"/>
      <c r="E171" s="17"/>
      <c r="F171" s="15"/>
      <c r="G171" s="18" t="str">
        <f>IFERROR(VLOOKUP(F171,Lookups!$D$2:$E$20,2,FALSE),"")</f>
        <v/>
      </c>
      <c r="H171" s="15"/>
      <c r="I171" s="15"/>
      <c r="J171" s="15"/>
      <c r="K171" s="15"/>
      <c r="L171" s="17"/>
      <c r="M171" s="17"/>
      <c r="N171" s="18" t="str">
        <f t="shared" si="4"/>
        <v/>
      </c>
      <c r="O171" s="15"/>
      <c r="P171" s="15"/>
      <c r="Q171" s="17"/>
      <c r="R171" s="15"/>
      <c r="S171" s="15"/>
      <c r="T171" s="15"/>
      <c r="U171" s="15"/>
      <c r="V171" s="15"/>
      <c r="W171" s="15"/>
      <c r="X171" s="18" t="str">
        <f>IFERROR(VLOOKUP(W171,Lookups!$G$2:$H$83,2,FALSE),"")</f>
        <v/>
      </c>
      <c r="Y171" s="15"/>
      <c r="Z171" s="15"/>
      <c r="AA171" s="15"/>
      <c r="AB171" s="15"/>
      <c r="AC171" s="15"/>
      <c r="AD171" s="15"/>
      <c r="AE171" s="15"/>
      <c r="AF171" s="18" t="str">
        <f t="shared" si="5"/>
        <v/>
      </c>
      <c r="AG171" s="15"/>
      <c r="AH171" s="15"/>
      <c r="AI171" s="15"/>
      <c r="AJ171" s="62" t="str">
        <f>IFERROR(VLOOKUP(AI171,Lookups!$W$3:$X$24,2,FALSE),"")</f>
        <v/>
      </c>
      <c r="AK171" s="15"/>
      <c r="AL171" s="15"/>
      <c r="AM171" s="17"/>
      <c r="AN171" s="17"/>
    </row>
    <row r="172" spans="1:40" x14ac:dyDescent="0.3">
      <c r="A172" s="15"/>
      <c r="B172" s="15"/>
      <c r="C172" s="15"/>
      <c r="D172" s="17"/>
      <c r="E172" s="17"/>
      <c r="F172" s="15"/>
      <c r="G172" s="18" t="str">
        <f>IFERROR(VLOOKUP(F172,Lookups!$D$2:$E$20,2,FALSE),"")</f>
        <v/>
      </c>
      <c r="H172" s="15"/>
      <c r="I172" s="15"/>
      <c r="J172" s="15"/>
      <c r="K172" s="15"/>
      <c r="L172" s="17"/>
      <c r="M172" s="17"/>
      <c r="N172" s="18" t="str">
        <f t="shared" si="4"/>
        <v/>
      </c>
      <c r="O172" s="15"/>
      <c r="P172" s="15"/>
      <c r="Q172" s="17"/>
      <c r="R172" s="15"/>
      <c r="S172" s="15"/>
      <c r="T172" s="15"/>
      <c r="U172" s="15"/>
      <c r="V172" s="15"/>
      <c r="W172" s="15"/>
      <c r="X172" s="18" t="str">
        <f>IFERROR(VLOOKUP(W172,Lookups!$G$2:$H$83,2,FALSE),"")</f>
        <v/>
      </c>
      <c r="Y172" s="15"/>
      <c r="Z172" s="15"/>
      <c r="AA172" s="15"/>
      <c r="AB172" s="15"/>
      <c r="AC172" s="15"/>
      <c r="AD172" s="15"/>
      <c r="AE172" s="15"/>
      <c r="AF172" s="18" t="str">
        <f t="shared" si="5"/>
        <v/>
      </c>
      <c r="AG172" s="15"/>
      <c r="AH172" s="15"/>
      <c r="AI172" s="15"/>
      <c r="AJ172" s="62" t="str">
        <f>IFERROR(VLOOKUP(AI172,Lookups!$W$3:$X$24,2,FALSE),"")</f>
        <v/>
      </c>
      <c r="AK172" s="15"/>
      <c r="AL172" s="15"/>
      <c r="AM172" s="17"/>
      <c r="AN172" s="17"/>
    </row>
    <row r="173" spans="1:40" x14ac:dyDescent="0.3">
      <c r="A173" s="15"/>
      <c r="B173" s="15"/>
      <c r="C173" s="15"/>
      <c r="D173" s="17"/>
      <c r="E173" s="17"/>
      <c r="F173" s="15"/>
      <c r="G173" s="18" t="str">
        <f>IFERROR(VLOOKUP(F173,Lookups!$D$2:$E$20,2,FALSE),"")</f>
        <v/>
      </c>
      <c r="H173" s="15"/>
      <c r="I173" s="15"/>
      <c r="J173" s="15"/>
      <c r="K173" s="15"/>
      <c r="L173" s="17"/>
      <c r="M173" s="17"/>
      <c r="N173" s="18" t="str">
        <f t="shared" si="4"/>
        <v/>
      </c>
      <c r="O173" s="15"/>
      <c r="P173" s="15"/>
      <c r="Q173" s="17"/>
      <c r="R173" s="15"/>
      <c r="S173" s="15"/>
      <c r="T173" s="15"/>
      <c r="U173" s="15"/>
      <c r="V173" s="15"/>
      <c r="W173" s="15"/>
      <c r="X173" s="18" t="str">
        <f>IFERROR(VLOOKUP(W173,Lookups!$G$2:$H$83,2,FALSE),"")</f>
        <v/>
      </c>
      <c r="Y173" s="15"/>
      <c r="Z173" s="15"/>
      <c r="AA173" s="15"/>
      <c r="AB173" s="15"/>
      <c r="AC173" s="15"/>
      <c r="AD173" s="15"/>
      <c r="AE173" s="15"/>
      <c r="AF173" s="18" t="str">
        <f t="shared" si="5"/>
        <v/>
      </c>
      <c r="AG173" s="15"/>
      <c r="AH173" s="15"/>
      <c r="AI173" s="15"/>
      <c r="AJ173" s="62" t="str">
        <f>IFERROR(VLOOKUP(AI173,Lookups!$W$3:$X$24,2,FALSE),"")</f>
        <v/>
      </c>
      <c r="AK173" s="15"/>
      <c r="AL173" s="15"/>
      <c r="AM173" s="17"/>
      <c r="AN173" s="17"/>
    </row>
    <row r="174" spans="1:40" x14ac:dyDescent="0.3">
      <c r="A174" s="15"/>
      <c r="B174" s="15"/>
      <c r="C174" s="15"/>
      <c r="D174" s="17"/>
      <c r="E174" s="17"/>
      <c r="F174" s="15"/>
      <c r="G174" s="18" t="str">
        <f>IFERROR(VLOOKUP(F174,Lookups!$D$2:$E$20,2,FALSE),"")</f>
        <v/>
      </c>
      <c r="H174" s="15"/>
      <c r="I174" s="15"/>
      <c r="J174" s="15"/>
      <c r="K174" s="15"/>
      <c r="L174" s="17"/>
      <c r="M174" s="17"/>
      <c r="N174" s="18" t="str">
        <f t="shared" si="4"/>
        <v/>
      </c>
      <c r="O174" s="15"/>
      <c r="P174" s="15"/>
      <c r="Q174" s="17"/>
      <c r="R174" s="15"/>
      <c r="S174" s="15"/>
      <c r="T174" s="15"/>
      <c r="U174" s="15"/>
      <c r="V174" s="15"/>
      <c r="W174" s="15"/>
      <c r="X174" s="18" t="str">
        <f>IFERROR(VLOOKUP(W174,Lookups!$G$2:$H$83,2,FALSE),"")</f>
        <v/>
      </c>
      <c r="Y174" s="15"/>
      <c r="Z174" s="15"/>
      <c r="AA174" s="15"/>
      <c r="AB174" s="15"/>
      <c r="AC174" s="15"/>
      <c r="AD174" s="15"/>
      <c r="AE174" s="15"/>
      <c r="AF174" s="18" t="str">
        <f t="shared" si="5"/>
        <v/>
      </c>
      <c r="AG174" s="15"/>
      <c r="AH174" s="15"/>
      <c r="AI174" s="15"/>
      <c r="AJ174" s="62" t="str">
        <f>IFERROR(VLOOKUP(AI174,Lookups!$W$3:$X$24,2,FALSE),"")</f>
        <v/>
      </c>
      <c r="AK174" s="15"/>
      <c r="AL174" s="15"/>
      <c r="AM174" s="17"/>
      <c r="AN174" s="17"/>
    </row>
    <row r="175" spans="1:40" x14ac:dyDescent="0.3">
      <c r="A175" s="15"/>
      <c r="B175" s="15"/>
      <c r="C175" s="15"/>
      <c r="D175" s="17"/>
      <c r="E175" s="17"/>
      <c r="F175" s="15"/>
      <c r="G175" s="18" t="str">
        <f>IFERROR(VLOOKUP(F175,Lookups!$D$2:$E$20,2,FALSE),"")</f>
        <v/>
      </c>
      <c r="H175" s="15"/>
      <c r="I175" s="15"/>
      <c r="J175" s="15"/>
      <c r="K175" s="15"/>
      <c r="L175" s="17"/>
      <c r="M175" s="17"/>
      <c r="N175" s="18" t="str">
        <f t="shared" si="4"/>
        <v/>
      </c>
      <c r="O175" s="15"/>
      <c r="P175" s="15"/>
      <c r="Q175" s="17"/>
      <c r="R175" s="15"/>
      <c r="S175" s="15"/>
      <c r="T175" s="15"/>
      <c r="U175" s="15"/>
      <c r="V175" s="15"/>
      <c r="W175" s="15"/>
      <c r="X175" s="18" t="str">
        <f>IFERROR(VLOOKUP(W175,Lookups!$G$2:$H$83,2,FALSE),"")</f>
        <v/>
      </c>
      <c r="Y175" s="15"/>
      <c r="Z175" s="15"/>
      <c r="AA175" s="15"/>
      <c r="AB175" s="15"/>
      <c r="AC175" s="15"/>
      <c r="AD175" s="15"/>
      <c r="AE175" s="15"/>
      <c r="AF175" s="18" t="str">
        <f t="shared" si="5"/>
        <v/>
      </c>
      <c r="AG175" s="15"/>
      <c r="AH175" s="15"/>
      <c r="AI175" s="15"/>
      <c r="AJ175" s="62" t="str">
        <f>IFERROR(VLOOKUP(AI175,Lookups!$W$3:$X$24,2,FALSE),"")</f>
        <v/>
      </c>
      <c r="AK175" s="15"/>
      <c r="AL175" s="15"/>
      <c r="AM175" s="17"/>
      <c r="AN175" s="17"/>
    </row>
    <row r="176" spans="1:40" x14ac:dyDescent="0.3">
      <c r="A176" s="15"/>
      <c r="B176" s="15"/>
      <c r="C176" s="15"/>
      <c r="D176" s="17"/>
      <c r="E176" s="17"/>
      <c r="F176" s="15"/>
      <c r="G176" s="18" t="str">
        <f>IFERROR(VLOOKUP(F176,Lookups!$D$2:$E$20,2,FALSE),"")</f>
        <v/>
      </c>
      <c r="H176" s="15"/>
      <c r="I176" s="15"/>
      <c r="J176" s="15"/>
      <c r="K176" s="15"/>
      <c r="L176" s="17"/>
      <c r="M176" s="17"/>
      <c r="N176" s="18" t="str">
        <f t="shared" si="4"/>
        <v/>
      </c>
      <c r="O176" s="15"/>
      <c r="P176" s="15"/>
      <c r="Q176" s="17"/>
      <c r="R176" s="15"/>
      <c r="S176" s="15"/>
      <c r="T176" s="15"/>
      <c r="U176" s="15"/>
      <c r="V176" s="15"/>
      <c r="W176" s="15"/>
      <c r="X176" s="18" t="str">
        <f>IFERROR(VLOOKUP(W176,Lookups!$G$2:$H$83,2,FALSE),"")</f>
        <v/>
      </c>
      <c r="Y176" s="15"/>
      <c r="Z176" s="15"/>
      <c r="AA176" s="15"/>
      <c r="AB176" s="15"/>
      <c r="AC176" s="15"/>
      <c r="AD176" s="15"/>
      <c r="AE176" s="15"/>
      <c r="AF176" s="18" t="str">
        <f t="shared" si="5"/>
        <v/>
      </c>
      <c r="AG176" s="15"/>
      <c r="AH176" s="15"/>
      <c r="AI176" s="15"/>
      <c r="AJ176" s="62" t="str">
        <f>IFERROR(VLOOKUP(AI176,Lookups!$W$3:$X$24,2,FALSE),"")</f>
        <v/>
      </c>
      <c r="AK176" s="15"/>
      <c r="AL176" s="15"/>
      <c r="AM176" s="17"/>
      <c r="AN176" s="17"/>
    </row>
    <row r="177" spans="1:40" x14ac:dyDescent="0.3">
      <c r="A177" s="15"/>
      <c r="B177" s="15"/>
      <c r="C177" s="15"/>
      <c r="D177" s="17"/>
      <c r="E177" s="17"/>
      <c r="F177" s="15"/>
      <c r="G177" s="18" t="str">
        <f>IFERROR(VLOOKUP(F177,Lookups!$D$2:$E$20,2,FALSE),"")</f>
        <v/>
      </c>
      <c r="H177" s="15"/>
      <c r="I177" s="15"/>
      <c r="J177" s="15"/>
      <c r="K177" s="15"/>
      <c r="L177" s="17"/>
      <c r="M177" s="17"/>
      <c r="N177" s="18" t="str">
        <f t="shared" si="4"/>
        <v/>
      </c>
      <c r="O177" s="15"/>
      <c r="P177" s="15"/>
      <c r="Q177" s="17"/>
      <c r="R177" s="15"/>
      <c r="S177" s="15"/>
      <c r="T177" s="15"/>
      <c r="U177" s="15"/>
      <c r="V177" s="15"/>
      <c r="W177" s="15"/>
      <c r="X177" s="18" t="str">
        <f>IFERROR(VLOOKUP(W177,Lookups!$G$2:$H$83,2,FALSE),"")</f>
        <v/>
      </c>
      <c r="Y177" s="15"/>
      <c r="Z177" s="15"/>
      <c r="AA177" s="15"/>
      <c r="AB177" s="15"/>
      <c r="AC177" s="15"/>
      <c r="AD177" s="15"/>
      <c r="AE177" s="15"/>
      <c r="AF177" s="18" t="str">
        <f t="shared" si="5"/>
        <v/>
      </c>
      <c r="AG177" s="15"/>
      <c r="AH177" s="15"/>
      <c r="AI177" s="15"/>
      <c r="AJ177" s="62" t="str">
        <f>IFERROR(VLOOKUP(AI177,Lookups!$W$3:$X$24,2,FALSE),"")</f>
        <v/>
      </c>
      <c r="AK177" s="15"/>
      <c r="AL177" s="15"/>
      <c r="AM177" s="17"/>
      <c r="AN177" s="17"/>
    </row>
    <row r="178" spans="1:40" x14ac:dyDescent="0.3">
      <c r="A178" s="15"/>
      <c r="B178" s="15"/>
      <c r="C178" s="15"/>
      <c r="D178" s="17"/>
      <c r="E178" s="17"/>
      <c r="F178" s="15"/>
      <c r="G178" s="18" t="str">
        <f>IFERROR(VLOOKUP(F178,Lookups!$D$2:$E$20,2,FALSE),"")</f>
        <v/>
      </c>
      <c r="H178" s="15"/>
      <c r="I178" s="15"/>
      <c r="J178" s="15"/>
      <c r="K178" s="15"/>
      <c r="L178" s="17"/>
      <c r="M178" s="17"/>
      <c r="N178" s="18" t="str">
        <f t="shared" si="4"/>
        <v/>
      </c>
      <c r="O178" s="15"/>
      <c r="P178" s="15"/>
      <c r="Q178" s="17"/>
      <c r="R178" s="15"/>
      <c r="S178" s="15"/>
      <c r="T178" s="15"/>
      <c r="U178" s="15"/>
      <c r="V178" s="15"/>
      <c r="W178" s="15"/>
      <c r="X178" s="18" t="str">
        <f>IFERROR(VLOOKUP(W178,Lookups!$G$2:$H$83,2,FALSE),"")</f>
        <v/>
      </c>
      <c r="Y178" s="15"/>
      <c r="Z178" s="15"/>
      <c r="AA178" s="15"/>
      <c r="AB178" s="15"/>
      <c r="AC178" s="15"/>
      <c r="AD178" s="15"/>
      <c r="AE178" s="15"/>
      <c r="AF178" s="18" t="str">
        <f t="shared" si="5"/>
        <v/>
      </c>
      <c r="AG178" s="15"/>
      <c r="AH178" s="15"/>
      <c r="AI178" s="15"/>
      <c r="AJ178" s="62" t="str">
        <f>IFERROR(VLOOKUP(AI178,Lookups!$W$3:$X$24,2,FALSE),"")</f>
        <v/>
      </c>
      <c r="AK178" s="15"/>
      <c r="AL178" s="15"/>
      <c r="AM178" s="17"/>
      <c r="AN178" s="17"/>
    </row>
    <row r="179" spans="1:40" x14ac:dyDescent="0.3">
      <c r="A179" s="15"/>
      <c r="B179" s="15"/>
      <c r="C179" s="15"/>
      <c r="D179" s="17"/>
      <c r="E179" s="17"/>
      <c r="F179" s="15"/>
      <c r="G179" s="18" t="str">
        <f>IFERROR(VLOOKUP(F179,Lookups!$D$2:$E$20,2,FALSE),"")</f>
        <v/>
      </c>
      <c r="H179" s="15"/>
      <c r="I179" s="15"/>
      <c r="J179" s="15"/>
      <c r="K179" s="15"/>
      <c r="L179" s="17"/>
      <c r="M179" s="17"/>
      <c r="N179" s="18" t="str">
        <f t="shared" si="4"/>
        <v/>
      </c>
      <c r="O179" s="15"/>
      <c r="P179" s="15"/>
      <c r="Q179" s="17"/>
      <c r="R179" s="15"/>
      <c r="S179" s="15"/>
      <c r="T179" s="15"/>
      <c r="U179" s="15"/>
      <c r="V179" s="15"/>
      <c r="W179" s="15"/>
      <c r="X179" s="18" t="str">
        <f>IFERROR(VLOOKUP(W179,Lookups!$G$2:$H$83,2,FALSE),"")</f>
        <v/>
      </c>
      <c r="Y179" s="15"/>
      <c r="Z179" s="15"/>
      <c r="AA179" s="15"/>
      <c r="AB179" s="15"/>
      <c r="AC179" s="15"/>
      <c r="AD179" s="15"/>
      <c r="AE179" s="15"/>
      <c r="AF179" s="18" t="str">
        <f t="shared" si="5"/>
        <v/>
      </c>
      <c r="AG179" s="15"/>
      <c r="AH179" s="15"/>
      <c r="AI179" s="15"/>
      <c r="AJ179" s="62" t="str">
        <f>IFERROR(VLOOKUP(AI179,Lookups!$W$3:$X$24,2,FALSE),"")</f>
        <v/>
      </c>
      <c r="AK179" s="15"/>
      <c r="AL179" s="15"/>
      <c r="AM179" s="17"/>
      <c r="AN179" s="17"/>
    </row>
    <row r="180" spans="1:40" x14ac:dyDescent="0.3">
      <c r="A180" s="15"/>
      <c r="B180" s="15"/>
      <c r="C180" s="15"/>
      <c r="D180" s="17"/>
      <c r="E180" s="17"/>
      <c r="F180" s="15"/>
      <c r="G180" s="18" t="str">
        <f>IFERROR(VLOOKUP(F180,Lookups!$D$2:$E$20,2,FALSE),"")</f>
        <v/>
      </c>
      <c r="H180" s="15"/>
      <c r="I180" s="15"/>
      <c r="J180" s="15"/>
      <c r="K180" s="15"/>
      <c r="L180" s="17"/>
      <c r="M180" s="17"/>
      <c r="N180" s="18" t="str">
        <f t="shared" si="4"/>
        <v/>
      </c>
      <c r="O180" s="15"/>
      <c r="P180" s="15"/>
      <c r="Q180" s="17"/>
      <c r="R180" s="15"/>
      <c r="S180" s="15"/>
      <c r="T180" s="15"/>
      <c r="U180" s="15"/>
      <c r="V180" s="15"/>
      <c r="W180" s="15"/>
      <c r="X180" s="18" t="str">
        <f>IFERROR(VLOOKUP(W180,Lookups!$G$2:$H$83,2,FALSE),"")</f>
        <v/>
      </c>
      <c r="Y180" s="15"/>
      <c r="Z180" s="15"/>
      <c r="AA180" s="15"/>
      <c r="AB180" s="15"/>
      <c r="AC180" s="15"/>
      <c r="AD180" s="15"/>
      <c r="AE180" s="15"/>
      <c r="AF180" s="18" t="str">
        <f t="shared" si="5"/>
        <v/>
      </c>
      <c r="AG180" s="15"/>
      <c r="AH180" s="15"/>
      <c r="AI180" s="15"/>
      <c r="AJ180" s="62" t="str">
        <f>IFERROR(VLOOKUP(AI180,Lookups!$W$3:$X$24,2,FALSE),"")</f>
        <v/>
      </c>
      <c r="AK180" s="15"/>
      <c r="AL180" s="15"/>
      <c r="AM180" s="17"/>
      <c r="AN180" s="17"/>
    </row>
    <row r="181" spans="1:40" x14ac:dyDescent="0.3">
      <c r="A181" s="15"/>
      <c r="B181" s="15"/>
      <c r="C181" s="15"/>
      <c r="D181" s="17"/>
      <c r="E181" s="17"/>
      <c r="F181" s="15"/>
      <c r="G181" s="18" t="str">
        <f>IFERROR(VLOOKUP(F181,Lookups!$D$2:$E$20,2,FALSE),"")</f>
        <v/>
      </c>
      <c r="H181" s="15"/>
      <c r="I181" s="15"/>
      <c r="J181" s="15"/>
      <c r="K181" s="15"/>
      <c r="L181" s="17"/>
      <c r="M181" s="17"/>
      <c r="N181" s="18" t="str">
        <f t="shared" si="4"/>
        <v/>
      </c>
      <c r="O181" s="15"/>
      <c r="P181" s="15"/>
      <c r="Q181" s="17"/>
      <c r="R181" s="15"/>
      <c r="S181" s="15"/>
      <c r="T181" s="15"/>
      <c r="U181" s="15"/>
      <c r="V181" s="15"/>
      <c r="W181" s="15"/>
      <c r="X181" s="18" t="str">
        <f>IFERROR(VLOOKUP(W181,Lookups!$G$2:$H$83,2,FALSE),"")</f>
        <v/>
      </c>
      <c r="Y181" s="15"/>
      <c r="Z181" s="15"/>
      <c r="AA181" s="15"/>
      <c r="AB181" s="15"/>
      <c r="AC181" s="15"/>
      <c r="AD181" s="15"/>
      <c r="AE181" s="15"/>
      <c r="AF181" s="18" t="str">
        <f t="shared" si="5"/>
        <v/>
      </c>
      <c r="AG181" s="15"/>
      <c r="AH181" s="15"/>
      <c r="AI181" s="15"/>
      <c r="AJ181" s="62" t="str">
        <f>IFERROR(VLOOKUP(AI181,Lookups!$W$3:$X$24,2,FALSE),"")</f>
        <v/>
      </c>
      <c r="AK181" s="15"/>
      <c r="AL181" s="15"/>
      <c r="AM181" s="17"/>
      <c r="AN181" s="17"/>
    </row>
    <row r="182" spans="1:40" x14ac:dyDescent="0.3">
      <c r="A182" s="15"/>
      <c r="B182" s="15"/>
      <c r="C182" s="15"/>
      <c r="D182" s="17"/>
      <c r="E182" s="17"/>
      <c r="F182" s="15"/>
      <c r="G182" s="18" t="str">
        <f>IFERROR(VLOOKUP(F182,Lookups!$D$2:$E$20,2,FALSE),"")</f>
        <v/>
      </c>
      <c r="H182" s="15"/>
      <c r="I182" s="15"/>
      <c r="J182" s="15"/>
      <c r="K182" s="15"/>
      <c r="L182" s="17"/>
      <c r="M182" s="17"/>
      <c r="N182" s="18" t="str">
        <f t="shared" ref="N182:N245" si="6">IF(OR(ISBLANK(L182),ISBLANK(M182)),"",(M182-L182)+1)</f>
        <v/>
      </c>
      <c r="O182" s="15"/>
      <c r="P182" s="15"/>
      <c r="Q182" s="17"/>
      <c r="R182" s="15"/>
      <c r="S182" s="15"/>
      <c r="T182" s="15"/>
      <c r="U182" s="15"/>
      <c r="V182" s="15"/>
      <c r="W182" s="15"/>
      <c r="X182" s="18" t="str">
        <f>IFERROR(VLOOKUP(W182,Lookups!$G$2:$H$83,2,FALSE),"")</f>
        <v/>
      </c>
      <c r="Y182" s="15"/>
      <c r="Z182" s="15"/>
      <c r="AA182" s="15"/>
      <c r="AB182" s="15"/>
      <c r="AC182" s="15"/>
      <c r="AD182" s="15"/>
      <c r="AE182" s="15"/>
      <c r="AF182" s="18" t="str">
        <f t="shared" ref="AF182:AF245" si="7">IF(OR(ISBLANK(AD182),ISBLANK(AE182)),"",(AE182-AD182)+1)</f>
        <v/>
      </c>
      <c r="AG182" s="15"/>
      <c r="AH182" s="15"/>
      <c r="AI182" s="15"/>
      <c r="AJ182" s="62" t="str">
        <f>IFERROR(VLOOKUP(AI182,Lookups!$W$3:$X$24,2,FALSE),"")</f>
        <v/>
      </c>
      <c r="AK182" s="15"/>
      <c r="AL182" s="15"/>
      <c r="AM182" s="17"/>
      <c r="AN182" s="17"/>
    </row>
    <row r="183" spans="1:40" x14ac:dyDescent="0.3">
      <c r="A183" s="15"/>
      <c r="B183" s="15"/>
      <c r="C183" s="15"/>
      <c r="D183" s="17"/>
      <c r="E183" s="17"/>
      <c r="F183" s="15"/>
      <c r="G183" s="18" t="str">
        <f>IFERROR(VLOOKUP(F183,Lookups!$D$2:$E$20,2,FALSE),"")</f>
        <v/>
      </c>
      <c r="H183" s="15"/>
      <c r="I183" s="15"/>
      <c r="J183" s="15"/>
      <c r="K183" s="15"/>
      <c r="L183" s="17"/>
      <c r="M183" s="17"/>
      <c r="N183" s="18" t="str">
        <f t="shared" si="6"/>
        <v/>
      </c>
      <c r="O183" s="15"/>
      <c r="P183" s="15"/>
      <c r="Q183" s="17"/>
      <c r="R183" s="15"/>
      <c r="S183" s="15"/>
      <c r="T183" s="15"/>
      <c r="U183" s="15"/>
      <c r="V183" s="15"/>
      <c r="W183" s="15"/>
      <c r="X183" s="18" t="str">
        <f>IFERROR(VLOOKUP(W183,Lookups!$G$2:$H$83,2,FALSE),"")</f>
        <v/>
      </c>
      <c r="Y183" s="15"/>
      <c r="Z183" s="15"/>
      <c r="AA183" s="15"/>
      <c r="AB183" s="15"/>
      <c r="AC183" s="15"/>
      <c r="AD183" s="15"/>
      <c r="AE183" s="15"/>
      <c r="AF183" s="18" t="str">
        <f t="shared" si="7"/>
        <v/>
      </c>
      <c r="AG183" s="15"/>
      <c r="AH183" s="15"/>
      <c r="AI183" s="15"/>
      <c r="AJ183" s="62" t="str">
        <f>IFERROR(VLOOKUP(AI183,Lookups!$W$3:$X$24,2,FALSE),"")</f>
        <v/>
      </c>
      <c r="AK183" s="15"/>
      <c r="AL183" s="15"/>
      <c r="AM183" s="17"/>
      <c r="AN183" s="17"/>
    </row>
    <row r="184" spans="1:40" x14ac:dyDescent="0.3">
      <c r="A184" s="15"/>
      <c r="B184" s="15"/>
      <c r="C184" s="15"/>
      <c r="D184" s="17"/>
      <c r="E184" s="17"/>
      <c r="F184" s="15"/>
      <c r="G184" s="18" t="str">
        <f>IFERROR(VLOOKUP(F184,Lookups!$D$2:$E$20,2,FALSE),"")</f>
        <v/>
      </c>
      <c r="H184" s="15"/>
      <c r="I184" s="15"/>
      <c r="J184" s="15"/>
      <c r="K184" s="15"/>
      <c r="L184" s="17"/>
      <c r="M184" s="17"/>
      <c r="N184" s="18" t="str">
        <f t="shared" si="6"/>
        <v/>
      </c>
      <c r="O184" s="15"/>
      <c r="P184" s="15"/>
      <c r="Q184" s="17"/>
      <c r="R184" s="15"/>
      <c r="S184" s="15"/>
      <c r="T184" s="15"/>
      <c r="U184" s="15"/>
      <c r="V184" s="15"/>
      <c r="W184" s="15"/>
      <c r="X184" s="18" t="str">
        <f>IFERROR(VLOOKUP(W184,Lookups!$G$2:$H$83,2,FALSE),"")</f>
        <v/>
      </c>
      <c r="Y184" s="15"/>
      <c r="Z184" s="15"/>
      <c r="AA184" s="15"/>
      <c r="AB184" s="15"/>
      <c r="AC184" s="15"/>
      <c r="AD184" s="15"/>
      <c r="AE184" s="15"/>
      <c r="AF184" s="18" t="str">
        <f t="shared" si="7"/>
        <v/>
      </c>
      <c r="AG184" s="15"/>
      <c r="AH184" s="15"/>
      <c r="AI184" s="15"/>
      <c r="AJ184" s="62" t="str">
        <f>IFERROR(VLOOKUP(AI184,Lookups!$W$3:$X$24,2,FALSE),"")</f>
        <v/>
      </c>
      <c r="AK184" s="15"/>
      <c r="AL184" s="15"/>
      <c r="AM184" s="17"/>
      <c r="AN184" s="17"/>
    </row>
    <row r="185" spans="1:40" x14ac:dyDescent="0.3">
      <c r="A185" s="15"/>
      <c r="B185" s="15"/>
      <c r="C185" s="15"/>
      <c r="D185" s="17"/>
      <c r="E185" s="17"/>
      <c r="F185" s="15"/>
      <c r="G185" s="18" t="str">
        <f>IFERROR(VLOOKUP(F185,Lookups!$D$2:$E$20,2,FALSE),"")</f>
        <v/>
      </c>
      <c r="H185" s="15"/>
      <c r="I185" s="15"/>
      <c r="J185" s="15"/>
      <c r="K185" s="15"/>
      <c r="L185" s="17"/>
      <c r="M185" s="17"/>
      <c r="N185" s="18" t="str">
        <f t="shared" si="6"/>
        <v/>
      </c>
      <c r="O185" s="15"/>
      <c r="P185" s="15"/>
      <c r="Q185" s="17"/>
      <c r="R185" s="15"/>
      <c r="S185" s="15"/>
      <c r="T185" s="15"/>
      <c r="U185" s="15"/>
      <c r="V185" s="15"/>
      <c r="W185" s="15"/>
      <c r="X185" s="18" t="str">
        <f>IFERROR(VLOOKUP(W185,Lookups!$G$2:$H$83,2,FALSE),"")</f>
        <v/>
      </c>
      <c r="Y185" s="15"/>
      <c r="Z185" s="15"/>
      <c r="AA185" s="15"/>
      <c r="AB185" s="15"/>
      <c r="AC185" s="15"/>
      <c r="AD185" s="15"/>
      <c r="AE185" s="15"/>
      <c r="AF185" s="18" t="str">
        <f t="shared" si="7"/>
        <v/>
      </c>
      <c r="AG185" s="15"/>
      <c r="AH185" s="15"/>
      <c r="AI185" s="15"/>
      <c r="AJ185" s="62" t="str">
        <f>IFERROR(VLOOKUP(AI185,Lookups!$W$3:$X$24,2,FALSE),"")</f>
        <v/>
      </c>
      <c r="AK185" s="15"/>
      <c r="AL185" s="15"/>
      <c r="AM185" s="17"/>
      <c r="AN185" s="17"/>
    </row>
    <row r="186" spans="1:40" x14ac:dyDescent="0.3">
      <c r="A186" s="15"/>
      <c r="B186" s="15"/>
      <c r="C186" s="15"/>
      <c r="D186" s="17"/>
      <c r="E186" s="17"/>
      <c r="F186" s="15"/>
      <c r="G186" s="18" t="str">
        <f>IFERROR(VLOOKUP(F186,Lookups!$D$2:$E$20,2,FALSE),"")</f>
        <v/>
      </c>
      <c r="H186" s="15"/>
      <c r="I186" s="15"/>
      <c r="J186" s="15"/>
      <c r="K186" s="15"/>
      <c r="L186" s="17"/>
      <c r="M186" s="17"/>
      <c r="N186" s="18" t="str">
        <f t="shared" si="6"/>
        <v/>
      </c>
      <c r="O186" s="15"/>
      <c r="P186" s="15"/>
      <c r="Q186" s="17"/>
      <c r="R186" s="15"/>
      <c r="S186" s="15"/>
      <c r="T186" s="15"/>
      <c r="U186" s="15"/>
      <c r="V186" s="15"/>
      <c r="W186" s="15"/>
      <c r="X186" s="18" t="str">
        <f>IFERROR(VLOOKUP(W186,Lookups!$G$2:$H$83,2,FALSE),"")</f>
        <v/>
      </c>
      <c r="Y186" s="15"/>
      <c r="Z186" s="15"/>
      <c r="AA186" s="15"/>
      <c r="AB186" s="15"/>
      <c r="AC186" s="15"/>
      <c r="AD186" s="15"/>
      <c r="AE186" s="15"/>
      <c r="AF186" s="18" t="str">
        <f t="shared" si="7"/>
        <v/>
      </c>
      <c r="AG186" s="15"/>
      <c r="AH186" s="15"/>
      <c r="AI186" s="15"/>
      <c r="AJ186" s="62" t="str">
        <f>IFERROR(VLOOKUP(AI186,Lookups!$W$3:$X$24,2,FALSE),"")</f>
        <v/>
      </c>
      <c r="AK186" s="15"/>
      <c r="AL186" s="15"/>
      <c r="AM186" s="17"/>
      <c r="AN186" s="17"/>
    </row>
    <row r="187" spans="1:40" x14ac:dyDescent="0.3">
      <c r="A187" s="15"/>
      <c r="B187" s="15"/>
      <c r="C187" s="15"/>
      <c r="D187" s="17"/>
      <c r="E187" s="17"/>
      <c r="F187" s="15"/>
      <c r="G187" s="18" t="str">
        <f>IFERROR(VLOOKUP(F187,Lookups!$D$2:$E$20,2,FALSE),"")</f>
        <v/>
      </c>
      <c r="H187" s="15"/>
      <c r="I187" s="15"/>
      <c r="J187" s="15"/>
      <c r="K187" s="15"/>
      <c r="L187" s="17"/>
      <c r="M187" s="17"/>
      <c r="N187" s="18" t="str">
        <f t="shared" si="6"/>
        <v/>
      </c>
      <c r="O187" s="15"/>
      <c r="P187" s="15"/>
      <c r="Q187" s="17"/>
      <c r="R187" s="15"/>
      <c r="S187" s="15"/>
      <c r="T187" s="15"/>
      <c r="U187" s="15"/>
      <c r="V187" s="15"/>
      <c r="W187" s="15"/>
      <c r="X187" s="18" t="str">
        <f>IFERROR(VLOOKUP(W187,Lookups!$G$2:$H$83,2,FALSE),"")</f>
        <v/>
      </c>
      <c r="Y187" s="15"/>
      <c r="Z187" s="15"/>
      <c r="AA187" s="15"/>
      <c r="AB187" s="15"/>
      <c r="AC187" s="15"/>
      <c r="AD187" s="15"/>
      <c r="AE187" s="15"/>
      <c r="AF187" s="18" t="str">
        <f t="shared" si="7"/>
        <v/>
      </c>
      <c r="AG187" s="15"/>
      <c r="AH187" s="15"/>
      <c r="AI187" s="15"/>
      <c r="AJ187" s="62" t="str">
        <f>IFERROR(VLOOKUP(AI187,Lookups!$W$3:$X$24,2,FALSE),"")</f>
        <v/>
      </c>
      <c r="AK187" s="15"/>
      <c r="AL187" s="15"/>
      <c r="AM187" s="17"/>
      <c r="AN187" s="17"/>
    </row>
    <row r="188" spans="1:40" x14ac:dyDescent="0.3">
      <c r="A188" s="15"/>
      <c r="B188" s="15"/>
      <c r="C188" s="15"/>
      <c r="D188" s="17"/>
      <c r="E188" s="17"/>
      <c r="F188" s="15"/>
      <c r="G188" s="18" t="str">
        <f>IFERROR(VLOOKUP(F188,Lookups!$D$2:$E$20,2,FALSE),"")</f>
        <v/>
      </c>
      <c r="H188" s="15"/>
      <c r="I188" s="15"/>
      <c r="J188" s="15"/>
      <c r="K188" s="15"/>
      <c r="L188" s="17"/>
      <c r="M188" s="17"/>
      <c r="N188" s="18" t="str">
        <f t="shared" si="6"/>
        <v/>
      </c>
      <c r="O188" s="15"/>
      <c r="P188" s="15"/>
      <c r="Q188" s="17"/>
      <c r="R188" s="15"/>
      <c r="S188" s="15"/>
      <c r="T188" s="15"/>
      <c r="U188" s="15"/>
      <c r="V188" s="15"/>
      <c r="W188" s="15"/>
      <c r="X188" s="18" t="str">
        <f>IFERROR(VLOOKUP(W188,Lookups!$G$2:$H$83,2,FALSE),"")</f>
        <v/>
      </c>
      <c r="Y188" s="15"/>
      <c r="Z188" s="15"/>
      <c r="AA188" s="15"/>
      <c r="AB188" s="15"/>
      <c r="AC188" s="15"/>
      <c r="AD188" s="15"/>
      <c r="AE188" s="15"/>
      <c r="AF188" s="18" t="str">
        <f t="shared" si="7"/>
        <v/>
      </c>
      <c r="AG188" s="15"/>
      <c r="AH188" s="15"/>
      <c r="AI188" s="15"/>
      <c r="AJ188" s="62" t="str">
        <f>IFERROR(VLOOKUP(AI188,Lookups!$W$3:$X$24,2,FALSE),"")</f>
        <v/>
      </c>
      <c r="AK188" s="15"/>
      <c r="AL188" s="15"/>
      <c r="AM188" s="17"/>
      <c r="AN188" s="17"/>
    </row>
    <row r="189" spans="1:40" x14ac:dyDescent="0.3">
      <c r="A189" s="15"/>
      <c r="B189" s="15"/>
      <c r="C189" s="15"/>
      <c r="D189" s="17"/>
      <c r="E189" s="17"/>
      <c r="F189" s="15"/>
      <c r="G189" s="18" t="str">
        <f>IFERROR(VLOOKUP(F189,Lookups!$D$2:$E$20,2,FALSE),"")</f>
        <v/>
      </c>
      <c r="H189" s="15"/>
      <c r="I189" s="15"/>
      <c r="J189" s="15"/>
      <c r="K189" s="15"/>
      <c r="L189" s="17"/>
      <c r="M189" s="17"/>
      <c r="N189" s="18" t="str">
        <f t="shared" si="6"/>
        <v/>
      </c>
      <c r="O189" s="15"/>
      <c r="P189" s="15"/>
      <c r="Q189" s="17"/>
      <c r="R189" s="15"/>
      <c r="S189" s="15"/>
      <c r="T189" s="15"/>
      <c r="U189" s="15"/>
      <c r="V189" s="15"/>
      <c r="W189" s="15"/>
      <c r="X189" s="18" t="str">
        <f>IFERROR(VLOOKUP(W189,Lookups!$G$2:$H$83,2,FALSE),"")</f>
        <v/>
      </c>
      <c r="Y189" s="15"/>
      <c r="Z189" s="15"/>
      <c r="AA189" s="15"/>
      <c r="AB189" s="15"/>
      <c r="AC189" s="15"/>
      <c r="AD189" s="15"/>
      <c r="AE189" s="15"/>
      <c r="AF189" s="18" t="str">
        <f t="shared" si="7"/>
        <v/>
      </c>
      <c r="AG189" s="15"/>
      <c r="AH189" s="15"/>
      <c r="AI189" s="15"/>
      <c r="AJ189" s="62" t="str">
        <f>IFERROR(VLOOKUP(AI189,Lookups!$W$3:$X$24,2,FALSE),"")</f>
        <v/>
      </c>
      <c r="AK189" s="15"/>
      <c r="AL189" s="15"/>
      <c r="AM189" s="17"/>
      <c r="AN189" s="17"/>
    </row>
    <row r="190" spans="1:40" x14ac:dyDescent="0.3">
      <c r="A190" s="15"/>
      <c r="B190" s="15"/>
      <c r="C190" s="15"/>
      <c r="D190" s="17"/>
      <c r="E190" s="17"/>
      <c r="F190" s="15"/>
      <c r="G190" s="18" t="str">
        <f>IFERROR(VLOOKUP(F190,Lookups!$D$2:$E$20,2,FALSE),"")</f>
        <v/>
      </c>
      <c r="H190" s="15"/>
      <c r="I190" s="15"/>
      <c r="J190" s="15"/>
      <c r="K190" s="15"/>
      <c r="L190" s="17"/>
      <c r="M190" s="17"/>
      <c r="N190" s="18" t="str">
        <f t="shared" si="6"/>
        <v/>
      </c>
      <c r="O190" s="15"/>
      <c r="P190" s="15"/>
      <c r="Q190" s="17"/>
      <c r="R190" s="15"/>
      <c r="S190" s="15"/>
      <c r="T190" s="15"/>
      <c r="U190" s="15"/>
      <c r="V190" s="15"/>
      <c r="W190" s="15"/>
      <c r="X190" s="18" t="str">
        <f>IFERROR(VLOOKUP(W190,Lookups!$G$2:$H$83,2,FALSE),"")</f>
        <v/>
      </c>
      <c r="Y190" s="15"/>
      <c r="Z190" s="15"/>
      <c r="AA190" s="15"/>
      <c r="AB190" s="15"/>
      <c r="AC190" s="15"/>
      <c r="AD190" s="15"/>
      <c r="AE190" s="15"/>
      <c r="AF190" s="18" t="str">
        <f t="shared" si="7"/>
        <v/>
      </c>
      <c r="AG190" s="15"/>
      <c r="AH190" s="15"/>
      <c r="AI190" s="15"/>
      <c r="AJ190" s="62" t="str">
        <f>IFERROR(VLOOKUP(AI190,Lookups!$W$3:$X$24,2,FALSE),"")</f>
        <v/>
      </c>
      <c r="AK190" s="15"/>
      <c r="AL190" s="15"/>
      <c r="AM190" s="17"/>
      <c r="AN190" s="17"/>
    </row>
    <row r="191" spans="1:40" x14ac:dyDescent="0.3">
      <c r="A191" s="15"/>
      <c r="B191" s="15"/>
      <c r="C191" s="15"/>
      <c r="D191" s="17"/>
      <c r="E191" s="17"/>
      <c r="F191" s="15"/>
      <c r="G191" s="18" t="str">
        <f>IFERROR(VLOOKUP(F191,Lookups!$D$2:$E$20,2,FALSE),"")</f>
        <v/>
      </c>
      <c r="H191" s="15"/>
      <c r="I191" s="15"/>
      <c r="J191" s="15"/>
      <c r="K191" s="15"/>
      <c r="L191" s="17"/>
      <c r="M191" s="17"/>
      <c r="N191" s="18" t="str">
        <f t="shared" si="6"/>
        <v/>
      </c>
      <c r="O191" s="15"/>
      <c r="P191" s="15"/>
      <c r="Q191" s="17"/>
      <c r="R191" s="15"/>
      <c r="S191" s="15"/>
      <c r="T191" s="15"/>
      <c r="U191" s="15"/>
      <c r="V191" s="15"/>
      <c r="W191" s="15"/>
      <c r="X191" s="18" t="str">
        <f>IFERROR(VLOOKUP(W191,Lookups!$G$2:$H$83,2,FALSE),"")</f>
        <v/>
      </c>
      <c r="Y191" s="15"/>
      <c r="Z191" s="15"/>
      <c r="AA191" s="15"/>
      <c r="AB191" s="15"/>
      <c r="AC191" s="15"/>
      <c r="AD191" s="15"/>
      <c r="AE191" s="15"/>
      <c r="AF191" s="18" t="str">
        <f t="shared" si="7"/>
        <v/>
      </c>
      <c r="AG191" s="15"/>
      <c r="AH191" s="15"/>
      <c r="AI191" s="15"/>
      <c r="AJ191" s="62" t="str">
        <f>IFERROR(VLOOKUP(AI191,Lookups!$W$3:$X$24,2,FALSE),"")</f>
        <v/>
      </c>
      <c r="AK191" s="15"/>
      <c r="AL191" s="15"/>
      <c r="AM191" s="17"/>
      <c r="AN191" s="17"/>
    </row>
    <row r="192" spans="1:40" x14ac:dyDescent="0.3">
      <c r="A192" s="15"/>
      <c r="B192" s="15"/>
      <c r="C192" s="15"/>
      <c r="D192" s="17"/>
      <c r="E192" s="17"/>
      <c r="F192" s="15"/>
      <c r="G192" s="18" t="str">
        <f>IFERROR(VLOOKUP(F192,Lookups!$D$2:$E$20,2,FALSE),"")</f>
        <v/>
      </c>
      <c r="H192" s="15"/>
      <c r="I192" s="15"/>
      <c r="J192" s="15"/>
      <c r="K192" s="15"/>
      <c r="L192" s="17"/>
      <c r="M192" s="17"/>
      <c r="N192" s="18" t="str">
        <f t="shared" si="6"/>
        <v/>
      </c>
      <c r="O192" s="15"/>
      <c r="P192" s="15"/>
      <c r="Q192" s="17"/>
      <c r="R192" s="15"/>
      <c r="S192" s="15"/>
      <c r="T192" s="15"/>
      <c r="U192" s="15"/>
      <c r="V192" s="15"/>
      <c r="W192" s="15"/>
      <c r="X192" s="18" t="str">
        <f>IFERROR(VLOOKUP(W192,Lookups!$G$2:$H$83,2,FALSE),"")</f>
        <v/>
      </c>
      <c r="Y192" s="15"/>
      <c r="Z192" s="15"/>
      <c r="AA192" s="15"/>
      <c r="AB192" s="15"/>
      <c r="AC192" s="15"/>
      <c r="AD192" s="15"/>
      <c r="AE192" s="15"/>
      <c r="AF192" s="18" t="str">
        <f t="shared" si="7"/>
        <v/>
      </c>
      <c r="AG192" s="15"/>
      <c r="AH192" s="15"/>
      <c r="AI192" s="15"/>
      <c r="AJ192" s="62" t="str">
        <f>IFERROR(VLOOKUP(AI192,Lookups!$W$3:$X$24,2,FALSE),"")</f>
        <v/>
      </c>
      <c r="AK192" s="15"/>
      <c r="AL192" s="15"/>
      <c r="AM192" s="17"/>
      <c r="AN192" s="17"/>
    </row>
    <row r="193" spans="1:40" x14ac:dyDescent="0.3">
      <c r="A193" s="15"/>
      <c r="B193" s="15"/>
      <c r="C193" s="15"/>
      <c r="D193" s="17"/>
      <c r="E193" s="17"/>
      <c r="F193" s="15"/>
      <c r="G193" s="18" t="str">
        <f>IFERROR(VLOOKUP(F193,Lookups!$D$2:$E$20,2,FALSE),"")</f>
        <v/>
      </c>
      <c r="H193" s="15"/>
      <c r="I193" s="15"/>
      <c r="J193" s="15"/>
      <c r="K193" s="15"/>
      <c r="L193" s="17"/>
      <c r="M193" s="17"/>
      <c r="N193" s="18" t="str">
        <f t="shared" si="6"/>
        <v/>
      </c>
      <c r="O193" s="15"/>
      <c r="P193" s="15"/>
      <c r="Q193" s="17"/>
      <c r="R193" s="15"/>
      <c r="S193" s="15"/>
      <c r="T193" s="15"/>
      <c r="U193" s="15"/>
      <c r="V193" s="15"/>
      <c r="W193" s="15"/>
      <c r="X193" s="18" t="str">
        <f>IFERROR(VLOOKUP(W193,Lookups!$G$2:$H$83,2,FALSE),"")</f>
        <v/>
      </c>
      <c r="Y193" s="15"/>
      <c r="Z193" s="15"/>
      <c r="AA193" s="15"/>
      <c r="AB193" s="15"/>
      <c r="AC193" s="15"/>
      <c r="AD193" s="15"/>
      <c r="AE193" s="15"/>
      <c r="AF193" s="18" t="str">
        <f t="shared" si="7"/>
        <v/>
      </c>
      <c r="AG193" s="15"/>
      <c r="AH193" s="15"/>
      <c r="AI193" s="15"/>
      <c r="AJ193" s="62" t="str">
        <f>IFERROR(VLOOKUP(AI193,Lookups!$W$3:$X$24,2,FALSE),"")</f>
        <v/>
      </c>
      <c r="AK193" s="15"/>
      <c r="AL193" s="15"/>
      <c r="AM193" s="17"/>
      <c r="AN193" s="17"/>
    </row>
    <row r="194" spans="1:40" x14ac:dyDescent="0.3">
      <c r="A194" s="15"/>
      <c r="B194" s="15"/>
      <c r="C194" s="15"/>
      <c r="D194" s="17"/>
      <c r="E194" s="17"/>
      <c r="F194" s="15"/>
      <c r="G194" s="18" t="str">
        <f>IFERROR(VLOOKUP(F194,Lookups!$D$2:$E$20,2,FALSE),"")</f>
        <v/>
      </c>
      <c r="H194" s="15"/>
      <c r="I194" s="15"/>
      <c r="J194" s="15"/>
      <c r="K194" s="15"/>
      <c r="L194" s="17"/>
      <c r="M194" s="17"/>
      <c r="N194" s="18" t="str">
        <f t="shared" si="6"/>
        <v/>
      </c>
      <c r="O194" s="15"/>
      <c r="P194" s="15"/>
      <c r="Q194" s="17"/>
      <c r="R194" s="15"/>
      <c r="S194" s="15"/>
      <c r="T194" s="15"/>
      <c r="U194" s="15"/>
      <c r="V194" s="15"/>
      <c r="W194" s="15"/>
      <c r="X194" s="18" t="str">
        <f>IFERROR(VLOOKUP(W194,Lookups!$G$2:$H$83,2,FALSE),"")</f>
        <v/>
      </c>
      <c r="Y194" s="15"/>
      <c r="Z194" s="15"/>
      <c r="AA194" s="15"/>
      <c r="AB194" s="15"/>
      <c r="AC194" s="15"/>
      <c r="AD194" s="15"/>
      <c r="AE194" s="15"/>
      <c r="AF194" s="18" t="str">
        <f t="shared" si="7"/>
        <v/>
      </c>
      <c r="AG194" s="15"/>
      <c r="AH194" s="15"/>
      <c r="AI194" s="15"/>
      <c r="AJ194" s="62" t="str">
        <f>IFERROR(VLOOKUP(AI194,Lookups!$W$3:$X$24,2,FALSE),"")</f>
        <v/>
      </c>
      <c r="AK194" s="15"/>
      <c r="AL194" s="15"/>
      <c r="AM194" s="17"/>
      <c r="AN194" s="17"/>
    </row>
    <row r="195" spans="1:40" x14ac:dyDescent="0.3">
      <c r="A195" s="15"/>
      <c r="B195" s="15"/>
      <c r="C195" s="15"/>
      <c r="D195" s="17"/>
      <c r="E195" s="17"/>
      <c r="F195" s="15"/>
      <c r="G195" s="18" t="str">
        <f>IFERROR(VLOOKUP(F195,Lookups!$D$2:$E$20,2,FALSE),"")</f>
        <v/>
      </c>
      <c r="H195" s="15"/>
      <c r="I195" s="15"/>
      <c r="J195" s="15"/>
      <c r="K195" s="15"/>
      <c r="L195" s="17"/>
      <c r="M195" s="17"/>
      <c r="N195" s="18" t="str">
        <f t="shared" si="6"/>
        <v/>
      </c>
      <c r="O195" s="15"/>
      <c r="P195" s="15"/>
      <c r="Q195" s="17"/>
      <c r="R195" s="15"/>
      <c r="S195" s="15"/>
      <c r="T195" s="15"/>
      <c r="U195" s="15"/>
      <c r="V195" s="15"/>
      <c r="W195" s="15"/>
      <c r="X195" s="18" t="str">
        <f>IFERROR(VLOOKUP(W195,Lookups!$G$2:$H$83,2,FALSE),"")</f>
        <v/>
      </c>
      <c r="Y195" s="15"/>
      <c r="Z195" s="15"/>
      <c r="AA195" s="15"/>
      <c r="AB195" s="15"/>
      <c r="AC195" s="15"/>
      <c r="AD195" s="15"/>
      <c r="AE195" s="15"/>
      <c r="AF195" s="18" t="str">
        <f t="shared" si="7"/>
        <v/>
      </c>
      <c r="AG195" s="15"/>
      <c r="AH195" s="15"/>
      <c r="AI195" s="15"/>
      <c r="AJ195" s="62" t="str">
        <f>IFERROR(VLOOKUP(AI195,Lookups!$W$3:$X$24,2,FALSE),"")</f>
        <v/>
      </c>
      <c r="AK195" s="15"/>
      <c r="AL195" s="15"/>
      <c r="AM195" s="17"/>
      <c r="AN195" s="17"/>
    </row>
    <row r="196" spans="1:40" x14ac:dyDescent="0.3">
      <c r="A196" s="15"/>
      <c r="B196" s="15"/>
      <c r="C196" s="15"/>
      <c r="D196" s="17"/>
      <c r="E196" s="17"/>
      <c r="F196" s="15"/>
      <c r="G196" s="18" t="str">
        <f>IFERROR(VLOOKUP(F196,Lookups!$D$2:$E$20,2,FALSE),"")</f>
        <v/>
      </c>
      <c r="H196" s="15"/>
      <c r="I196" s="15"/>
      <c r="J196" s="15"/>
      <c r="K196" s="15"/>
      <c r="L196" s="17"/>
      <c r="M196" s="17"/>
      <c r="N196" s="18" t="str">
        <f t="shared" si="6"/>
        <v/>
      </c>
      <c r="O196" s="15"/>
      <c r="P196" s="15"/>
      <c r="Q196" s="17"/>
      <c r="R196" s="15"/>
      <c r="S196" s="15"/>
      <c r="T196" s="15"/>
      <c r="U196" s="15"/>
      <c r="V196" s="15"/>
      <c r="W196" s="15"/>
      <c r="X196" s="18" t="str">
        <f>IFERROR(VLOOKUP(W196,Lookups!$G$2:$H$83,2,FALSE),"")</f>
        <v/>
      </c>
      <c r="Y196" s="15"/>
      <c r="Z196" s="15"/>
      <c r="AA196" s="15"/>
      <c r="AB196" s="15"/>
      <c r="AC196" s="15"/>
      <c r="AD196" s="15"/>
      <c r="AE196" s="15"/>
      <c r="AF196" s="18" t="str">
        <f t="shared" si="7"/>
        <v/>
      </c>
      <c r="AG196" s="15"/>
      <c r="AH196" s="15"/>
      <c r="AI196" s="15"/>
      <c r="AJ196" s="62" t="str">
        <f>IFERROR(VLOOKUP(AI196,Lookups!$W$3:$X$24,2,FALSE),"")</f>
        <v/>
      </c>
      <c r="AK196" s="15"/>
      <c r="AL196" s="15"/>
      <c r="AM196" s="17"/>
      <c r="AN196" s="17"/>
    </row>
    <row r="197" spans="1:40" x14ac:dyDescent="0.3">
      <c r="A197" s="15"/>
      <c r="B197" s="15"/>
      <c r="C197" s="15"/>
      <c r="D197" s="17"/>
      <c r="E197" s="17"/>
      <c r="F197" s="15"/>
      <c r="G197" s="18" t="str">
        <f>IFERROR(VLOOKUP(F197,Lookups!$D$2:$E$20,2,FALSE),"")</f>
        <v/>
      </c>
      <c r="H197" s="15"/>
      <c r="I197" s="15"/>
      <c r="J197" s="15"/>
      <c r="K197" s="15"/>
      <c r="L197" s="17"/>
      <c r="M197" s="17"/>
      <c r="N197" s="18" t="str">
        <f t="shared" si="6"/>
        <v/>
      </c>
      <c r="O197" s="15"/>
      <c r="P197" s="15"/>
      <c r="Q197" s="17"/>
      <c r="R197" s="15"/>
      <c r="S197" s="15"/>
      <c r="T197" s="15"/>
      <c r="U197" s="15"/>
      <c r="V197" s="15"/>
      <c r="W197" s="15"/>
      <c r="X197" s="18" t="str">
        <f>IFERROR(VLOOKUP(W197,Lookups!$G$2:$H$83,2,FALSE),"")</f>
        <v/>
      </c>
      <c r="Y197" s="15"/>
      <c r="Z197" s="15"/>
      <c r="AA197" s="15"/>
      <c r="AB197" s="15"/>
      <c r="AC197" s="15"/>
      <c r="AD197" s="15"/>
      <c r="AE197" s="15"/>
      <c r="AF197" s="18" t="str">
        <f t="shared" si="7"/>
        <v/>
      </c>
      <c r="AG197" s="15"/>
      <c r="AH197" s="15"/>
      <c r="AI197" s="15"/>
      <c r="AJ197" s="62" t="str">
        <f>IFERROR(VLOOKUP(AI197,Lookups!$W$3:$X$24,2,FALSE),"")</f>
        <v/>
      </c>
      <c r="AK197" s="15"/>
      <c r="AL197" s="15"/>
      <c r="AM197" s="17"/>
      <c r="AN197" s="17"/>
    </row>
    <row r="198" spans="1:40" x14ac:dyDescent="0.3">
      <c r="A198" s="15"/>
      <c r="B198" s="15"/>
      <c r="C198" s="15"/>
      <c r="D198" s="17"/>
      <c r="E198" s="17"/>
      <c r="F198" s="15"/>
      <c r="G198" s="18" t="str">
        <f>IFERROR(VLOOKUP(F198,Lookups!$D$2:$E$20,2,FALSE),"")</f>
        <v/>
      </c>
      <c r="H198" s="15"/>
      <c r="I198" s="15"/>
      <c r="J198" s="15"/>
      <c r="K198" s="15"/>
      <c r="L198" s="17"/>
      <c r="M198" s="17"/>
      <c r="N198" s="18" t="str">
        <f t="shared" si="6"/>
        <v/>
      </c>
      <c r="O198" s="15"/>
      <c r="P198" s="15"/>
      <c r="Q198" s="17"/>
      <c r="R198" s="15"/>
      <c r="S198" s="15"/>
      <c r="T198" s="15"/>
      <c r="U198" s="15"/>
      <c r="V198" s="15"/>
      <c r="W198" s="15"/>
      <c r="X198" s="18" t="str">
        <f>IFERROR(VLOOKUP(W198,Lookups!$G$2:$H$83,2,FALSE),"")</f>
        <v/>
      </c>
      <c r="Y198" s="15"/>
      <c r="Z198" s="15"/>
      <c r="AA198" s="15"/>
      <c r="AB198" s="15"/>
      <c r="AC198" s="15"/>
      <c r="AD198" s="15"/>
      <c r="AE198" s="15"/>
      <c r="AF198" s="18" t="str">
        <f t="shared" si="7"/>
        <v/>
      </c>
      <c r="AG198" s="15"/>
      <c r="AH198" s="15"/>
      <c r="AI198" s="15"/>
      <c r="AJ198" s="62" t="str">
        <f>IFERROR(VLOOKUP(AI198,Lookups!$W$3:$X$24,2,FALSE),"")</f>
        <v/>
      </c>
      <c r="AK198" s="15"/>
      <c r="AL198" s="15"/>
      <c r="AM198" s="17"/>
      <c r="AN198" s="17"/>
    </row>
    <row r="199" spans="1:40" x14ac:dyDescent="0.3">
      <c r="A199" s="15"/>
      <c r="B199" s="15"/>
      <c r="C199" s="15"/>
      <c r="D199" s="17"/>
      <c r="E199" s="17"/>
      <c r="F199" s="15"/>
      <c r="G199" s="18" t="str">
        <f>IFERROR(VLOOKUP(F199,Lookups!$D$2:$E$20,2,FALSE),"")</f>
        <v/>
      </c>
      <c r="H199" s="15"/>
      <c r="I199" s="15"/>
      <c r="J199" s="15"/>
      <c r="K199" s="15"/>
      <c r="L199" s="17"/>
      <c r="M199" s="17"/>
      <c r="N199" s="18" t="str">
        <f t="shared" si="6"/>
        <v/>
      </c>
      <c r="O199" s="15"/>
      <c r="P199" s="15"/>
      <c r="Q199" s="17"/>
      <c r="R199" s="15"/>
      <c r="S199" s="15"/>
      <c r="T199" s="15"/>
      <c r="U199" s="15"/>
      <c r="V199" s="15"/>
      <c r="W199" s="15"/>
      <c r="X199" s="18" t="str">
        <f>IFERROR(VLOOKUP(W199,Lookups!$G$2:$H$83,2,FALSE),"")</f>
        <v/>
      </c>
      <c r="Y199" s="15"/>
      <c r="Z199" s="15"/>
      <c r="AA199" s="15"/>
      <c r="AB199" s="15"/>
      <c r="AC199" s="15"/>
      <c r="AD199" s="15"/>
      <c r="AE199" s="15"/>
      <c r="AF199" s="18" t="str">
        <f t="shared" si="7"/>
        <v/>
      </c>
      <c r="AG199" s="15"/>
      <c r="AH199" s="15"/>
      <c r="AI199" s="15"/>
      <c r="AJ199" s="62" t="str">
        <f>IFERROR(VLOOKUP(AI199,Lookups!$W$3:$X$24,2,FALSE),"")</f>
        <v/>
      </c>
      <c r="AK199" s="15"/>
      <c r="AL199" s="15"/>
      <c r="AM199" s="17"/>
      <c r="AN199" s="17"/>
    </row>
    <row r="200" spans="1:40" x14ac:dyDescent="0.3">
      <c r="A200" s="15"/>
      <c r="B200" s="15"/>
      <c r="C200" s="15"/>
      <c r="D200" s="17"/>
      <c r="E200" s="17"/>
      <c r="F200" s="15"/>
      <c r="G200" s="18" t="str">
        <f>IFERROR(VLOOKUP(F200,Lookups!$D$2:$E$20,2,FALSE),"")</f>
        <v/>
      </c>
      <c r="H200" s="15"/>
      <c r="I200" s="15"/>
      <c r="J200" s="15"/>
      <c r="K200" s="15"/>
      <c r="L200" s="17"/>
      <c r="M200" s="17"/>
      <c r="N200" s="18" t="str">
        <f t="shared" si="6"/>
        <v/>
      </c>
      <c r="O200" s="15"/>
      <c r="P200" s="15"/>
      <c r="Q200" s="17"/>
      <c r="R200" s="15"/>
      <c r="S200" s="15"/>
      <c r="T200" s="15"/>
      <c r="U200" s="15"/>
      <c r="V200" s="15"/>
      <c r="W200" s="15"/>
      <c r="X200" s="18" t="str">
        <f>IFERROR(VLOOKUP(W200,Lookups!$G$2:$H$83,2,FALSE),"")</f>
        <v/>
      </c>
      <c r="Y200" s="15"/>
      <c r="Z200" s="15"/>
      <c r="AA200" s="15"/>
      <c r="AB200" s="15"/>
      <c r="AC200" s="15"/>
      <c r="AD200" s="15"/>
      <c r="AE200" s="15"/>
      <c r="AF200" s="18" t="str">
        <f t="shared" si="7"/>
        <v/>
      </c>
      <c r="AG200" s="15"/>
      <c r="AH200" s="15"/>
      <c r="AI200" s="15"/>
      <c r="AJ200" s="62" t="str">
        <f>IFERROR(VLOOKUP(AI200,Lookups!$W$3:$X$24,2,FALSE),"")</f>
        <v/>
      </c>
      <c r="AK200" s="15"/>
      <c r="AL200" s="15"/>
      <c r="AM200" s="17"/>
      <c r="AN200" s="17"/>
    </row>
    <row r="201" spans="1:40" x14ac:dyDescent="0.3">
      <c r="A201" s="15"/>
      <c r="B201" s="15"/>
      <c r="C201" s="15"/>
      <c r="D201" s="17"/>
      <c r="E201" s="17"/>
      <c r="F201" s="15"/>
      <c r="G201" s="18" t="str">
        <f>IFERROR(VLOOKUP(F201,Lookups!$D$2:$E$20,2,FALSE),"")</f>
        <v/>
      </c>
      <c r="H201" s="15"/>
      <c r="I201" s="15"/>
      <c r="J201" s="15"/>
      <c r="K201" s="15"/>
      <c r="L201" s="17"/>
      <c r="M201" s="17"/>
      <c r="N201" s="18" t="str">
        <f t="shared" si="6"/>
        <v/>
      </c>
      <c r="O201" s="15"/>
      <c r="P201" s="15"/>
      <c r="Q201" s="17"/>
      <c r="R201" s="15"/>
      <c r="S201" s="15"/>
      <c r="T201" s="15"/>
      <c r="U201" s="15"/>
      <c r="V201" s="15"/>
      <c r="W201" s="15"/>
      <c r="X201" s="18" t="str">
        <f>IFERROR(VLOOKUP(W201,Lookups!$G$2:$H$83,2,FALSE),"")</f>
        <v/>
      </c>
      <c r="Y201" s="15"/>
      <c r="Z201" s="15"/>
      <c r="AA201" s="15"/>
      <c r="AB201" s="15"/>
      <c r="AC201" s="15"/>
      <c r="AD201" s="15"/>
      <c r="AE201" s="15"/>
      <c r="AF201" s="18" t="str">
        <f t="shared" si="7"/>
        <v/>
      </c>
      <c r="AG201" s="15"/>
      <c r="AH201" s="15"/>
      <c r="AI201" s="15"/>
      <c r="AJ201" s="62" t="str">
        <f>IFERROR(VLOOKUP(AI201,Lookups!$W$3:$X$24,2,FALSE),"")</f>
        <v/>
      </c>
      <c r="AK201" s="15"/>
      <c r="AL201" s="15"/>
      <c r="AM201" s="17"/>
      <c r="AN201" s="17"/>
    </row>
    <row r="202" spans="1:40" x14ac:dyDescent="0.3">
      <c r="A202" s="15"/>
      <c r="B202" s="15"/>
      <c r="C202" s="15"/>
      <c r="D202" s="17"/>
      <c r="E202" s="17"/>
      <c r="F202" s="15"/>
      <c r="G202" s="18" t="str">
        <f>IFERROR(VLOOKUP(F202,Lookups!$D$2:$E$20,2,FALSE),"")</f>
        <v/>
      </c>
      <c r="H202" s="15"/>
      <c r="I202" s="15"/>
      <c r="J202" s="15"/>
      <c r="K202" s="15"/>
      <c r="L202" s="17"/>
      <c r="M202" s="17"/>
      <c r="N202" s="18" t="str">
        <f t="shared" si="6"/>
        <v/>
      </c>
      <c r="O202" s="15"/>
      <c r="P202" s="15"/>
      <c r="Q202" s="17"/>
      <c r="R202" s="15"/>
      <c r="S202" s="15"/>
      <c r="T202" s="15"/>
      <c r="U202" s="15"/>
      <c r="V202" s="15"/>
      <c r="W202" s="15"/>
      <c r="X202" s="18" t="str">
        <f>IFERROR(VLOOKUP(W202,Lookups!$G$2:$H$83,2,FALSE),"")</f>
        <v/>
      </c>
      <c r="Y202" s="15"/>
      <c r="Z202" s="15"/>
      <c r="AA202" s="15"/>
      <c r="AB202" s="15"/>
      <c r="AC202" s="15"/>
      <c r="AD202" s="15"/>
      <c r="AE202" s="15"/>
      <c r="AF202" s="18" t="str">
        <f t="shared" si="7"/>
        <v/>
      </c>
      <c r="AG202" s="15"/>
      <c r="AH202" s="15"/>
      <c r="AI202" s="15"/>
      <c r="AJ202" s="62" t="str">
        <f>IFERROR(VLOOKUP(AI202,Lookups!$W$3:$X$24,2,FALSE),"")</f>
        <v/>
      </c>
      <c r="AK202" s="15"/>
      <c r="AL202" s="15"/>
      <c r="AM202" s="17"/>
      <c r="AN202" s="17"/>
    </row>
    <row r="203" spans="1:40" x14ac:dyDescent="0.3">
      <c r="A203" s="15"/>
      <c r="B203" s="15"/>
      <c r="C203" s="15"/>
      <c r="D203" s="17"/>
      <c r="E203" s="17"/>
      <c r="F203" s="15"/>
      <c r="G203" s="18" t="str">
        <f>IFERROR(VLOOKUP(F203,Lookups!$D$2:$E$20,2,FALSE),"")</f>
        <v/>
      </c>
      <c r="H203" s="15"/>
      <c r="I203" s="15"/>
      <c r="J203" s="15"/>
      <c r="K203" s="15"/>
      <c r="L203" s="17"/>
      <c r="M203" s="17"/>
      <c r="N203" s="18" t="str">
        <f t="shared" si="6"/>
        <v/>
      </c>
      <c r="O203" s="15"/>
      <c r="P203" s="15"/>
      <c r="Q203" s="17"/>
      <c r="R203" s="15"/>
      <c r="S203" s="15"/>
      <c r="T203" s="15"/>
      <c r="U203" s="15"/>
      <c r="V203" s="15"/>
      <c r="W203" s="15"/>
      <c r="X203" s="18" t="str">
        <f>IFERROR(VLOOKUP(W203,Lookups!$G$2:$H$83,2,FALSE),"")</f>
        <v/>
      </c>
      <c r="Y203" s="15"/>
      <c r="Z203" s="15"/>
      <c r="AA203" s="15"/>
      <c r="AB203" s="15"/>
      <c r="AC203" s="15"/>
      <c r="AD203" s="15"/>
      <c r="AE203" s="15"/>
      <c r="AF203" s="18" t="str">
        <f t="shared" si="7"/>
        <v/>
      </c>
      <c r="AG203" s="15"/>
      <c r="AH203" s="15"/>
      <c r="AI203" s="15"/>
      <c r="AJ203" s="62" t="str">
        <f>IFERROR(VLOOKUP(AI203,Lookups!$W$3:$X$24,2,FALSE),"")</f>
        <v/>
      </c>
      <c r="AK203" s="15"/>
      <c r="AL203" s="15"/>
      <c r="AM203" s="17"/>
      <c r="AN203" s="17"/>
    </row>
    <row r="204" spans="1:40" x14ac:dyDescent="0.3">
      <c r="A204" s="15"/>
      <c r="B204" s="15"/>
      <c r="C204" s="15"/>
      <c r="D204" s="17"/>
      <c r="E204" s="17"/>
      <c r="F204" s="15"/>
      <c r="G204" s="18" t="str">
        <f>IFERROR(VLOOKUP(F204,Lookups!$D$2:$E$20,2,FALSE),"")</f>
        <v/>
      </c>
      <c r="H204" s="15"/>
      <c r="I204" s="15"/>
      <c r="J204" s="15"/>
      <c r="K204" s="15"/>
      <c r="L204" s="17"/>
      <c r="M204" s="17"/>
      <c r="N204" s="18" t="str">
        <f t="shared" si="6"/>
        <v/>
      </c>
      <c r="O204" s="15"/>
      <c r="P204" s="15"/>
      <c r="Q204" s="17"/>
      <c r="R204" s="15"/>
      <c r="S204" s="15"/>
      <c r="T204" s="15"/>
      <c r="U204" s="15"/>
      <c r="V204" s="15"/>
      <c r="W204" s="15"/>
      <c r="X204" s="18" t="str">
        <f>IFERROR(VLOOKUP(W204,Lookups!$G$2:$H$83,2,FALSE),"")</f>
        <v/>
      </c>
      <c r="Y204" s="15"/>
      <c r="Z204" s="15"/>
      <c r="AA204" s="15"/>
      <c r="AB204" s="15"/>
      <c r="AC204" s="15"/>
      <c r="AD204" s="15"/>
      <c r="AE204" s="15"/>
      <c r="AF204" s="18" t="str">
        <f t="shared" si="7"/>
        <v/>
      </c>
      <c r="AG204" s="15"/>
      <c r="AH204" s="15"/>
      <c r="AI204" s="15"/>
      <c r="AJ204" s="62" t="str">
        <f>IFERROR(VLOOKUP(AI204,Lookups!$W$3:$X$24,2,FALSE),"")</f>
        <v/>
      </c>
      <c r="AK204" s="15"/>
      <c r="AL204" s="15"/>
      <c r="AM204" s="17"/>
      <c r="AN204" s="17"/>
    </row>
    <row r="205" spans="1:40" x14ac:dyDescent="0.3">
      <c r="A205" s="15"/>
      <c r="B205" s="15"/>
      <c r="C205" s="15"/>
      <c r="D205" s="17"/>
      <c r="E205" s="17"/>
      <c r="F205" s="15"/>
      <c r="G205" s="18" t="str">
        <f>IFERROR(VLOOKUP(F205,Lookups!$D$2:$E$20,2,FALSE),"")</f>
        <v/>
      </c>
      <c r="H205" s="15"/>
      <c r="I205" s="15"/>
      <c r="J205" s="15"/>
      <c r="K205" s="15"/>
      <c r="L205" s="17"/>
      <c r="M205" s="17"/>
      <c r="N205" s="18" t="str">
        <f t="shared" si="6"/>
        <v/>
      </c>
      <c r="O205" s="15"/>
      <c r="P205" s="15"/>
      <c r="Q205" s="17"/>
      <c r="R205" s="15"/>
      <c r="S205" s="15"/>
      <c r="T205" s="15"/>
      <c r="U205" s="15"/>
      <c r="V205" s="15"/>
      <c r="W205" s="15"/>
      <c r="X205" s="18" t="str">
        <f>IFERROR(VLOOKUP(W205,Lookups!$G$2:$H$83,2,FALSE),"")</f>
        <v/>
      </c>
      <c r="Y205" s="15"/>
      <c r="Z205" s="15"/>
      <c r="AA205" s="15"/>
      <c r="AB205" s="15"/>
      <c r="AC205" s="15"/>
      <c r="AD205" s="15"/>
      <c r="AE205" s="15"/>
      <c r="AF205" s="18" t="str">
        <f t="shared" si="7"/>
        <v/>
      </c>
      <c r="AG205" s="15"/>
      <c r="AH205" s="15"/>
      <c r="AI205" s="15"/>
      <c r="AJ205" s="62" t="str">
        <f>IFERROR(VLOOKUP(AI205,Lookups!$W$3:$X$24,2,FALSE),"")</f>
        <v/>
      </c>
      <c r="AK205" s="15"/>
      <c r="AL205" s="15"/>
      <c r="AM205" s="17"/>
      <c r="AN205" s="17"/>
    </row>
    <row r="206" spans="1:40" x14ac:dyDescent="0.3">
      <c r="A206" s="15"/>
      <c r="B206" s="15"/>
      <c r="C206" s="15"/>
      <c r="D206" s="17"/>
      <c r="E206" s="17"/>
      <c r="F206" s="15"/>
      <c r="G206" s="18" t="str">
        <f>IFERROR(VLOOKUP(F206,Lookups!$D$2:$E$20,2,FALSE),"")</f>
        <v/>
      </c>
      <c r="H206" s="15"/>
      <c r="I206" s="15"/>
      <c r="J206" s="15"/>
      <c r="K206" s="15"/>
      <c r="L206" s="17"/>
      <c r="M206" s="17"/>
      <c r="N206" s="18" t="str">
        <f t="shared" si="6"/>
        <v/>
      </c>
      <c r="O206" s="15"/>
      <c r="P206" s="15"/>
      <c r="Q206" s="17"/>
      <c r="R206" s="15"/>
      <c r="S206" s="15"/>
      <c r="T206" s="15"/>
      <c r="U206" s="15"/>
      <c r="V206" s="15"/>
      <c r="W206" s="15"/>
      <c r="X206" s="18" t="str">
        <f>IFERROR(VLOOKUP(W206,Lookups!$G$2:$H$83,2,FALSE),"")</f>
        <v/>
      </c>
      <c r="Y206" s="15"/>
      <c r="Z206" s="15"/>
      <c r="AA206" s="15"/>
      <c r="AB206" s="15"/>
      <c r="AC206" s="15"/>
      <c r="AD206" s="15"/>
      <c r="AE206" s="15"/>
      <c r="AF206" s="18" t="str">
        <f t="shared" si="7"/>
        <v/>
      </c>
      <c r="AG206" s="15"/>
      <c r="AH206" s="15"/>
      <c r="AI206" s="15"/>
      <c r="AJ206" s="62" t="str">
        <f>IFERROR(VLOOKUP(AI206,Lookups!$W$3:$X$24,2,FALSE),"")</f>
        <v/>
      </c>
      <c r="AK206" s="15"/>
      <c r="AL206" s="15"/>
      <c r="AM206" s="17"/>
      <c r="AN206" s="17"/>
    </row>
    <row r="207" spans="1:40" x14ac:dyDescent="0.3">
      <c r="A207" s="15"/>
      <c r="B207" s="15"/>
      <c r="C207" s="15"/>
      <c r="D207" s="17"/>
      <c r="E207" s="17"/>
      <c r="F207" s="15"/>
      <c r="G207" s="18" t="str">
        <f>IFERROR(VLOOKUP(F207,Lookups!$D$2:$E$20,2,FALSE),"")</f>
        <v/>
      </c>
      <c r="H207" s="15"/>
      <c r="I207" s="15"/>
      <c r="J207" s="15"/>
      <c r="K207" s="15"/>
      <c r="L207" s="17"/>
      <c r="M207" s="17"/>
      <c r="N207" s="18" t="str">
        <f t="shared" si="6"/>
        <v/>
      </c>
      <c r="O207" s="15"/>
      <c r="P207" s="15"/>
      <c r="Q207" s="17"/>
      <c r="R207" s="15"/>
      <c r="S207" s="15"/>
      <c r="T207" s="15"/>
      <c r="U207" s="15"/>
      <c r="V207" s="15"/>
      <c r="W207" s="15"/>
      <c r="X207" s="18" t="str">
        <f>IFERROR(VLOOKUP(W207,Lookups!$G$2:$H$83,2,FALSE),"")</f>
        <v/>
      </c>
      <c r="Y207" s="15"/>
      <c r="Z207" s="15"/>
      <c r="AA207" s="15"/>
      <c r="AB207" s="15"/>
      <c r="AC207" s="15"/>
      <c r="AD207" s="15"/>
      <c r="AE207" s="15"/>
      <c r="AF207" s="18" t="str">
        <f t="shared" si="7"/>
        <v/>
      </c>
      <c r="AG207" s="15"/>
      <c r="AH207" s="15"/>
      <c r="AI207" s="15"/>
      <c r="AJ207" s="62" t="str">
        <f>IFERROR(VLOOKUP(AI207,Lookups!$W$3:$X$24,2,FALSE),"")</f>
        <v/>
      </c>
      <c r="AK207" s="15"/>
      <c r="AL207" s="15"/>
      <c r="AM207" s="17"/>
      <c r="AN207" s="17"/>
    </row>
    <row r="208" spans="1:40" x14ac:dyDescent="0.3">
      <c r="A208" s="15"/>
      <c r="B208" s="15"/>
      <c r="C208" s="15"/>
      <c r="D208" s="17"/>
      <c r="E208" s="17"/>
      <c r="F208" s="15"/>
      <c r="G208" s="18" t="str">
        <f>IFERROR(VLOOKUP(F208,Lookups!$D$2:$E$20,2,FALSE),"")</f>
        <v/>
      </c>
      <c r="H208" s="15"/>
      <c r="I208" s="15"/>
      <c r="J208" s="15"/>
      <c r="K208" s="15"/>
      <c r="L208" s="17"/>
      <c r="M208" s="17"/>
      <c r="N208" s="18" t="str">
        <f t="shared" si="6"/>
        <v/>
      </c>
      <c r="O208" s="15"/>
      <c r="P208" s="15"/>
      <c r="Q208" s="17"/>
      <c r="R208" s="15"/>
      <c r="S208" s="15"/>
      <c r="T208" s="15"/>
      <c r="U208" s="15"/>
      <c r="V208" s="15"/>
      <c r="W208" s="15"/>
      <c r="X208" s="18" t="str">
        <f>IFERROR(VLOOKUP(W208,Lookups!$G$2:$H$83,2,FALSE),"")</f>
        <v/>
      </c>
      <c r="Y208" s="15"/>
      <c r="Z208" s="15"/>
      <c r="AA208" s="15"/>
      <c r="AB208" s="15"/>
      <c r="AC208" s="15"/>
      <c r="AD208" s="15"/>
      <c r="AE208" s="15"/>
      <c r="AF208" s="18" t="str">
        <f t="shared" si="7"/>
        <v/>
      </c>
      <c r="AG208" s="15"/>
      <c r="AH208" s="15"/>
      <c r="AI208" s="15"/>
      <c r="AJ208" s="62" t="str">
        <f>IFERROR(VLOOKUP(AI208,Lookups!$W$3:$X$24,2,FALSE),"")</f>
        <v/>
      </c>
      <c r="AK208" s="15"/>
      <c r="AL208" s="15"/>
      <c r="AM208" s="17"/>
      <c r="AN208" s="17"/>
    </row>
    <row r="209" spans="1:40" x14ac:dyDescent="0.3">
      <c r="A209" s="15"/>
      <c r="B209" s="15"/>
      <c r="C209" s="15"/>
      <c r="D209" s="17"/>
      <c r="E209" s="17"/>
      <c r="F209" s="15"/>
      <c r="G209" s="18" t="str">
        <f>IFERROR(VLOOKUP(F209,Lookups!$D$2:$E$20,2,FALSE),"")</f>
        <v/>
      </c>
      <c r="H209" s="15"/>
      <c r="I209" s="15"/>
      <c r="J209" s="15"/>
      <c r="K209" s="15"/>
      <c r="L209" s="17"/>
      <c r="M209" s="17"/>
      <c r="N209" s="18" t="str">
        <f t="shared" si="6"/>
        <v/>
      </c>
      <c r="O209" s="15"/>
      <c r="P209" s="15"/>
      <c r="Q209" s="17"/>
      <c r="R209" s="15"/>
      <c r="S209" s="15"/>
      <c r="T209" s="15"/>
      <c r="U209" s="15"/>
      <c r="V209" s="15"/>
      <c r="W209" s="15"/>
      <c r="X209" s="18" t="str">
        <f>IFERROR(VLOOKUP(W209,Lookups!$G$2:$H$83,2,FALSE),"")</f>
        <v/>
      </c>
      <c r="Y209" s="15"/>
      <c r="Z209" s="15"/>
      <c r="AA209" s="15"/>
      <c r="AB209" s="15"/>
      <c r="AC209" s="15"/>
      <c r="AD209" s="15"/>
      <c r="AE209" s="15"/>
      <c r="AF209" s="18" t="str">
        <f t="shared" si="7"/>
        <v/>
      </c>
      <c r="AG209" s="15"/>
      <c r="AH209" s="15"/>
      <c r="AI209" s="15"/>
      <c r="AJ209" s="62" t="str">
        <f>IFERROR(VLOOKUP(AI209,Lookups!$W$3:$X$24,2,FALSE),"")</f>
        <v/>
      </c>
      <c r="AK209" s="15"/>
      <c r="AL209" s="15"/>
      <c r="AM209" s="17"/>
      <c r="AN209" s="17"/>
    </row>
    <row r="210" spans="1:40" x14ac:dyDescent="0.3">
      <c r="A210" s="15"/>
      <c r="B210" s="15"/>
      <c r="C210" s="15"/>
      <c r="D210" s="17"/>
      <c r="E210" s="17"/>
      <c r="F210" s="15"/>
      <c r="G210" s="18" t="str">
        <f>IFERROR(VLOOKUP(F210,Lookups!$D$2:$E$20,2,FALSE),"")</f>
        <v/>
      </c>
      <c r="H210" s="15"/>
      <c r="I210" s="15"/>
      <c r="J210" s="15"/>
      <c r="K210" s="15"/>
      <c r="L210" s="17"/>
      <c r="M210" s="17"/>
      <c r="N210" s="18" t="str">
        <f t="shared" si="6"/>
        <v/>
      </c>
      <c r="O210" s="15"/>
      <c r="P210" s="15"/>
      <c r="Q210" s="17"/>
      <c r="R210" s="15"/>
      <c r="S210" s="15"/>
      <c r="T210" s="15"/>
      <c r="U210" s="15"/>
      <c r="V210" s="15"/>
      <c r="W210" s="15"/>
      <c r="X210" s="18" t="str">
        <f>IFERROR(VLOOKUP(W210,Lookups!$G$2:$H$83,2,FALSE),"")</f>
        <v/>
      </c>
      <c r="Y210" s="15"/>
      <c r="Z210" s="15"/>
      <c r="AA210" s="15"/>
      <c r="AB210" s="15"/>
      <c r="AC210" s="15"/>
      <c r="AD210" s="15"/>
      <c r="AE210" s="15"/>
      <c r="AF210" s="18" t="str">
        <f t="shared" si="7"/>
        <v/>
      </c>
      <c r="AG210" s="15"/>
      <c r="AH210" s="15"/>
      <c r="AI210" s="15"/>
      <c r="AJ210" s="62" t="str">
        <f>IFERROR(VLOOKUP(AI210,Lookups!$W$3:$X$24,2,FALSE),"")</f>
        <v/>
      </c>
      <c r="AK210" s="15"/>
      <c r="AL210" s="15"/>
      <c r="AM210" s="17"/>
      <c r="AN210" s="17"/>
    </row>
    <row r="211" spans="1:40" x14ac:dyDescent="0.3">
      <c r="A211" s="15"/>
      <c r="B211" s="15"/>
      <c r="C211" s="15"/>
      <c r="D211" s="17"/>
      <c r="E211" s="17"/>
      <c r="F211" s="15"/>
      <c r="G211" s="18" t="str">
        <f>IFERROR(VLOOKUP(F211,Lookups!$D$2:$E$20,2,FALSE),"")</f>
        <v/>
      </c>
      <c r="H211" s="15"/>
      <c r="I211" s="15"/>
      <c r="J211" s="15"/>
      <c r="K211" s="15"/>
      <c r="L211" s="17"/>
      <c r="M211" s="17"/>
      <c r="N211" s="18" t="str">
        <f t="shared" si="6"/>
        <v/>
      </c>
      <c r="O211" s="15"/>
      <c r="P211" s="15"/>
      <c r="Q211" s="17"/>
      <c r="R211" s="15"/>
      <c r="S211" s="15"/>
      <c r="T211" s="15"/>
      <c r="U211" s="15"/>
      <c r="V211" s="15"/>
      <c r="W211" s="15"/>
      <c r="X211" s="18" t="str">
        <f>IFERROR(VLOOKUP(W211,Lookups!$G$2:$H$83,2,FALSE),"")</f>
        <v/>
      </c>
      <c r="Y211" s="15"/>
      <c r="Z211" s="15"/>
      <c r="AA211" s="15"/>
      <c r="AB211" s="15"/>
      <c r="AC211" s="15"/>
      <c r="AD211" s="15"/>
      <c r="AE211" s="15"/>
      <c r="AF211" s="18" t="str">
        <f t="shared" si="7"/>
        <v/>
      </c>
      <c r="AG211" s="15"/>
      <c r="AH211" s="15"/>
      <c r="AI211" s="15"/>
      <c r="AJ211" s="62" t="str">
        <f>IFERROR(VLOOKUP(AI211,Lookups!$W$3:$X$24,2,FALSE),"")</f>
        <v/>
      </c>
      <c r="AK211" s="15"/>
      <c r="AL211" s="15"/>
      <c r="AM211" s="17"/>
      <c r="AN211" s="17"/>
    </row>
    <row r="212" spans="1:40" x14ac:dyDescent="0.3">
      <c r="A212" s="15"/>
      <c r="B212" s="15"/>
      <c r="C212" s="15"/>
      <c r="D212" s="17"/>
      <c r="E212" s="17"/>
      <c r="F212" s="15"/>
      <c r="G212" s="18" t="str">
        <f>IFERROR(VLOOKUP(F212,Lookups!$D$2:$E$20,2,FALSE),"")</f>
        <v/>
      </c>
      <c r="H212" s="15"/>
      <c r="I212" s="15"/>
      <c r="J212" s="15"/>
      <c r="K212" s="15"/>
      <c r="L212" s="17"/>
      <c r="M212" s="17"/>
      <c r="N212" s="18" t="str">
        <f t="shared" si="6"/>
        <v/>
      </c>
      <c r="O212" s="15"/>
      <c r="P212" s="15"/>
      <c r="Q212" s="17"/>
      <c r="R212" s="15"/>
      <c r="S212" s="15"/>
      <c r="T212" s="15"/>
      <c r="U212" s="15"/>
      <c r="V212" s="15"/>
      <c r="W212" s="15"/>
      <c r="X212" s="18" t="str">
        <f>IFERROR(VLOOKUP(W212,Lookups!$G$2:$H$83,2,FALSE),"")</f>
        <v/>
      </c>
      <c r="Y212" s="15"/>
      <c r="Z212" s="15"/>
      <c r="AA212" s="15"/>
      <c r="AB212" s="15"/>
      <c r="AC212" s="15"/>
      <c r="AD212" s="15"/>
      <c r="AE212" s="15"/>
      <c r="AF212" s="18" t="str">
        <f t="shared" si="7"/>
        <v/>
      </c>
      <c r="AG212" s="15"/>
      <c r="AH212" s="15"/>
      <c r="AI212" s="15"/>
      <c r="AJ212" s="62" t="str">
        <f>IFERROR(VLOOKUP(AI212,Lookups!$W$3:$X$24,2,FALSE),"")</f>
        <v/>
      </c>
      <c r="AK212" s="15"/>
      <c r="AL212" s="15"/>
      <c r="AM212" s="17"/>
      <c r="AN212" s="17"/>
    </row>
    <row r="213" spans="1:40" x14ac:dyDescent="0.3">
      <c r="A213" s="15"/>
      <c r="B213" s="15"/>
      <c r="C213" s="15"/>
      <c r="D213" s="17"/>
      <c r="E213" s="17"/>
      <c r="F213" s="15"/>
      <c r="G213" s="18" t="str">
        <f>IFERROR(VLOOKUP(F213,Lookups!$D$2:$E$20,2,FALSE),"")</f>
        <v/>
      </c>
      <c r="H213" s="15"/>
      <c r="I213" s="15"/>
      <c r="J213" s="15"/>
      <c r="K213" s="15"/>
      <c r="L213" s="17"/>
      <c r="M213" s="17"/>
      <c r="N213" s="18" t="str">
        <f t="shared" si="6"/>
        <v/>
      </c>
      <c r="O213" s="15"/>
      <c r="P213" s="15"/>
      <c r="Q213" s="17"/>
      <c r="R213" s="15"/>
      <c r="S213" s="15"/>
      <c r="T213" s="15"/>
      <c r="U213" s="15"/>
      <c r="V213" s="15"/>
      <c r="W213" s="15"/>
      <c r="X213" s="18" t="str">
        <f>IFERROR(VLOOKUP(W213,Lookups!$G$2:$H$83,2,FALSE),"")</f>
        <v/>
      </c>
      <c r="Y213" s="15"/>
      <c r="Z213" s="15"/>
      <c r="AA213" s="15"/>
      <c r="AB213" s="15"/>
      <c r="AC213" s="15"/>
      <c r="AD213" s="15"/>
      <c r="AE213" s="15"/>
      <c r="AF213" s="18" t="str">
        <f t="shared" si="7"/>
        <v/>
      </c>
      <c r="AG213" s="15"/>
      <c r="AH213" s="15"/>
      <c r="AI213" s="15"/>
      <c r="AJ213" s="62" t="str">
        <f>IFERROR(VLOOKUP(AI213,Lookups!$W$3:$X$24,2,FALSE),"")</f>
        <v/>
      </c>
      <c r="AK213" s="15"/>
      <c r="AL213" s="15"/>
      <c r="AM213" s="17"/>
      <c r="AN213" s="17"/>
    </row>
    <row r="214" spans="1:40" x14ac:dyDescent="0.3">
      <c r="A214" s="15"/>
      <c r="B214" s="15"/>
      <c r="C214" s="15"/>
      <c r="D214" s="17"/>
      <c r="E214" s="17"/>
      <c r="F214" s="15"/>
      <c r="G214" s="18" t="str">
        <f>IFERROR(VLOOKUP(F214,Lookups!$D$2:$E$20,2,FALSE),"")</f>
        <v/>
      </c>
      <c r="H214" s="15"/>
      <c r="I214" s="15"/>
      <c r="J214" s="15"/>
      <c r="K214" s="15"/>
      <c r="L214" s="17"/>
      <c r="M214" s="17"/>
      <c r="N214" s="18" t="str">
        <f t="shared" si="6"/>
        <v/>
      </c>
      <c r="O214" s="15"/>
      <c r="P214" s="15"/>
      <c r="Q214" s="17"/>
      <c r="R214" s="15"/>
      <c r="S214" s="15"/>
      <c r="T214" s="15"/>
      <c r="U214" s="15"/>
      <c r="V214" s="15"/>
      <c r="W214" s="15"/>
      <c r="X214" s="18" t="str">
        <f>IFERROR(VLOOKUP(W214,Lookups!$G$2:$H$83,2,FALSE),"")</f>
        <v/>
      </c>
      <c r="Y214" s="15"/>
      <c r="Z214" s="15"/>
      <c r="AA214" s="15"/>
      <c r="AB214" s="15"/>
      <c r="AC214" s="15"/>
      <c r="AD214" s="15"/>
      <c r="AE214" s="15"/>
      <c r="AF214" s="18" t="str">
        <f t="shared" si="7"/>
        <v/>
      </c>
      <c r="AG214" s="15"/>
      <c r="AH214" s="15"/>
      <c r="AI214" s="15"/>
      <c r="AJ214" s="62" t="str">
        <f>IFERROR(VLOOKUP(AI214,Lookups!$W$3:$X$24,2,FALSE),"")</f>
        <v/>
      </c>
      <c r="AK214" s="15"/>
      <c r="AL214" s="15"/>
      <c r="AM214" s="17"/>
      <c r="AN214" s="17"/>
    </row>
    <row r="215" spans="1:40" x14ac:dyDescent="0.3">
      <c r="A215" s="15"/>
      <c r="B215" s="15"/>
      <c r="C215" s="15"/>
      <c r="D215" s="17"/>
      <c r="E215" s="17"/>
      <c r="F215" s="15"/>
      <c r="G215" s="18" t="str">
        <f>IFERROR(VLOOKUP(F215,Lookups!$D$2:$E$20,2,FALSE),"")</f>
        <v/>
      </c>
      <c r="H215" s="15"/>
      <c r="I215" s="15"/>
      <c r="J215" s="15"/>
      <c r="K215" s="15"/>
      <c r="L215" s="17"/>
      <c r="M215" s="17"/>
      <c r="N215" s="18" t="str">
        <f t="shared" si="6"/>
        <v/>
      </c>
      <c r="O215" s="15"/>
      <c r="P215" s="15"/>
      <c r="Q215" s="17"/>
      <c r="R215" s="15"/>
      <c r="S215" s="15"/>
      <c r="T215" s="15"/>
      <c r="U215" s="15"/>
      <c r="V215" s="15"/>
      <c r="W215" s="15"/>
      <c r="X215" s="18" t="str">
        <f>IFERROR(VLOOKUP(W215,Lookups!$G$2:$H$83,2,FALSE),"")</f>
        <v/>
      </c>
      <c r="Y215" s="15"/>
      <c r="Z215" s="15"/>
      <c r="AA215" s="15"/>
      <c r="AB215" s="15"/>
      <c r="AC215" s="15"/>
      <c r="AD215" s="15"/>
      <c r="AE215" s="15"/>
      <c r="AF215" s="18" t="str">
        <f t="shared" si="7"/>
        <v/>
      </c>
      <c r="AG215" s="15"/>
      <c r="AH215" s="15"/>
      <c r="AI215" s="15"/>
      <c r="AJ215" s="62" t="str">
        <f>IFERROR(VLOOKUP(AI215,Lookups!$W$3:$X$24,2,FALSE),"")</f>
        <v/>
      </c>
      <c r="AK215" s="15"/>
      <c r="AL215" s="15"/>
      <c r="AM215" s="17"/>
      <c r="AN215" s="17"/>
    </row>
    <row r="216" spans="1:40" x14ac:dyDescent="0.3">
      <c r="A216" s="15"/>
      <c r="B216" s="15"/>
      <c r="C216" s="15"/>
      <c r="D216" s="17"/>
      <c r="E216" s="17"/>
      <c r="F216" s="15"/>
      <c r="G216" s="18" t="str">
        <f>IFERROR(VLOOKUP(F216,Lookups!$D$2:$E$20,2,FALSE),"")</f>
        <v/>
      </c>
      <c r="H216" s="15"/>
      <c r="I216" s="15"/>
      <c r="J216" s="15"/>
      <c r="K216" s="15"/>
      <c r="L216" s="17"/>
      <c r="M216" s="17"/>
      <c r="N216" s="18" t="str">
        <f t="shared" si="6"/>
        <v/>
      </c>
      <c r="O216" s="15"/>
      <c r="P216" s="15"/>
      <c r="Q216" s="17"/>
      <c r="R216" s="15"/>
      <c r="S216" s="15"/>
      <c r="T216" s="15"/>
      <c r="U216" s="15"/>
      <c r="V216" s="15"/>
      <c r="W216" s="15"/>
      <c r="X216" s="18" t="str">
        <f>IFERROR(VLOOKUP(W216,Lookups!$G$2:$H$83,2,FALSE),"")</f>
        <v/>
      </c>
      <c r="Y216" s="15"/>
      <c r="Z216" s="15"/>
      <c r="AA216" s="15"/>
      <c r="AB216" s="15"/>
      <c r="AC216" s="15"/>
      <c r="AD216" s="15"/>
      <c r="AE216" s="15"/>
      <c r="AF216" s="18" t="str">
        <f t="shared" si="7"/>
        <v/>
      </c>
      <c r="AG216" s="15"/>
      <c r="AH216" s="15"/>
      <c r="AI216" s="15"/>
      <c r="AJ216" s="62" t="str">
        <f>IFERROR(VLOOKUP(AI216,Lookups!$W$3:$X$24,2,FALSE),"")</f>
        <v/>
      </c>
      <c r="AK216" s="15"/>
      <c r="AL216" s="15"/>
      <c r="AM216" s="17"/>
      <c r="AN216" s="17"/>
    </row>
    <row r="217" spans="1:40" x14ac:dyDescent="0.3">
      <c r="A217" s="15"/>
      <c r="B217" s="15"/>
      <c r="C217" s="15"/>
      <c r="D217" s="17"/>
      <c r="E217" s="17"/>
      <c r="F217" s="15"/>
      <c r="G217" s="18" t="str">
        <f>IFERROR(VLOOKUP(F217,Lookups!$D$2:$E$20,2,FALSE),"")</f>
        <v/>
      </c>
      <c r="H217" s="15"/>
      <c r="I217" s="15"/>
      <c r="J217" s="15"/>
      <c r="K217" s="15"/>
      <c r="L217" s="17"/>
      <c r="M217" s="17"/>
      <c r="N217" s="18" t="str">
        <f t="shared" si="6"/>
        <v/>
      </c>
      <c r="O217" s="15"/>
      <c r="P217" s="15"/>
      <c r="Q217" s="17"/>
      <c r="R217" s="15"/>
      <c r="S217" s="15"/>
      <c r="T217" s="15"/>
      <c r="U217" s="15"/>
      <c r="V217" s="15"/>
      <c r="W217" s="15"/>
      <c r="X217" s="18" t="str">
        <f>IFERROR(VLOOKUP(W217,Lookups!$G$2:$H$83,2,FALSE),"")</f>
        <v/>
      </c>
      <c r="Y217" s="15"/>
      <c r="Z217" s="15"/>
      <c r="AA217" s="15"/>
      <c r="AB217" s="15"/>
      <c r="AC217" s="15"/>
      <c r="AD217" s="15"/>
      <c r="AE217" s="15"/>
      <c r="AF217" s="18" t="str">
        <f t="shared" si="7"/>
        <v/>
      </c>
      <c r="AG217" s="15"/>
      <c r="AH217" s="15"/>
      <c r="AI217" s="15"/>
      <c r="AJ217" s="62" t="str">
        <f>IFERROR(VLOOKUP(AI217,Lookups!$W$3:$X$24,2,FALSE),"")</f>
        <v/>
      </c>
      <c r="AK217" s="15"/>
      <c r="AL217" s="15"/>
      <c r="AM217" s="17"/>
      <c r="AN217" s="17"/>
    </row>
    <row r="218" spans="1:40" x14ac:dyDescent="0.3">
      <c r="A218" s="15"/>
      <c r="B218" s="15"/>
      <c r="C218" s="15"/>
      <c r="D218" s="17"/>
      <c r="E218" s="17"/>
      <c r="F218" s="15"/>
      <c r="G218" s="18" t="str">
        <f>IFERROR(VLOOKUP(F218,Lookups!$D$2:$E$20,2,FALSE),"")</f>
        <v/>
      </c>
      <c r="H218" s="15"/>
      <c r="I218" s="15"/>
      <c r="J218" s="15"/>
      <c r="K218" s="15"/>
      <c r="L218" s="17"/>
      <c r="M218" s="17"/>
      <c r="N218" s="18" t="str">
        <f t="shared" si="6"/>
        <v/>
      </c>
      <c r="O218" s="15"/>
      <c r="P218" s="15"/>
      <c r="Q218" s="17"/>
      <c r="R218" s="15"/>
      <c r="S218" s="15"/>
      <c r="T218" s="15"/>
      <c r="U218" s="15"/>
      <c r="V218" s="15"/>
      <c r="W218" s="15"/>
      <c r="X218" s="18" t="str">
        <f>IFERROR(VLOOKUP(W218,Lookups!$G$2:$H$83,2,FALSE),"")</f>
        <v/>
      </c>
      <c r="Y218" s="15"/>
      <c r="Z218" s="15"/>
      <c r="AA218" s="15"/>
      <c r="AB218" s="15"/>
      <c r="AC218" s="15"/>
      <c r="AD218" s="15"/>
      <c r="AE218" s="15"/>
      <c r="AF218" s="18" t="str">
        <f t="shared" si="7"/>
        <v/>
      </c>
      <c r="AG218" s="15"/>
      <c r="AH218" s="15"/>
      <c r="AI218" s="15"/>
      <c r="AJ218" s="62" t="str">
        <f>IFERROR(VLOOKUP(AI218,Lookups!$W$3:$X$24,2,FALSE),"")</f>
        <v/>
      </c>
      <c r="AK218" s="15"/>
      <c r="AL218" s="15"/>
      <c r="AM218" s="17"/>
      <c r="AN218" s="17"/>
    </row>
    <row r="219" spans="1:40" x14ac:dyDescent="0.3">
      <c r="A219" s="15"/>
      <c r="B219" s="15"/>
      <c r="C219" s="15"/>
      <c r="D219" s="17"/>
      <c r="E219" s="17"/>
      <c r="F219" s="15"/>
      <c r="G219" s="18" t="str">
        <f>IFERROR(VLOOKUP(F219,Lookups!$D$2:$E$20,2,FALSE),"")</f>
        <v/>
      </c>
      <c r="H219" s="15"/>
      <c r="I219" s="15"/>
      <c r="J219" s="15"/>
      <c r="K219" s="15"/>
      <c r="L219" s="17"/>
      <c r="M219" s="17"/>
      <c r="N219" s="18" t="str">
        <f t="shared" si="6"/>
        <v/>
      </c>
      <c r="O219" s="15"/>
      <c r="P219" s="15"/>
      <c r="Q219" s="17"/>
      <c r="R219" s="15"/>
      <c r="S219" s="15"/>
      <c r="T219" s="15"/>
      <c r="U219" s="15"/>
      <c r="V219" s="15"/>
      <c r="W219" s="15"/>
      <c r="X219" s="18" t="str">
        <f>IFERROR(VLOOKUP(W219,Lookups!$G$2:$H$83,2,FALSE),"")</f>
        <v/>
      </c>
      <c r="Y219" s="15"/>
      <c r="Z219" s="15"/>
      <c r="AA219" s="15"/>
      <c r="AB219" s="15"/>
      <c r="AC219" s="15"/>
      <c r="AD219" s="15"/>
      <c r="AE219" s="15"/>
      <c r="AF219" s="18" t="str">
        <f t="shared" si="7"/>
        <v/>
      </c>
      <c r="AG219" s="15"/>
      <c r="AH219" s="15"/>
      <c r="AI219" s="15"/>
      <c r="AJ219" s="62" t="str">
        <f>IFERROR(VLOOKUP(AI219,Lookups!$W$3:$X$24,2,FALSE),"")</f>
        <v/>
      </c>
      <c r="AK219" s="15"/>
      <c r="AL219" s="15"/>
      <c r="AM219" s="17"/>
      <c r="AN219" s="17"/>
    </row>
    <row r="220" spans="1:40" x14ac:dyDescent="0.3">
      <c r="A220" s="15"/>
      <c r="B220" s="15"/>
      <c r="C220" s="15"/>
      <c r="D220" s="17"/>
      <c r="E220" s="17"/>
      <c r="F220" s="15"/>
      <c r="G220" s="18" t="str">
        <f>IFERROR(VLOOKUP(F220,Lookups!$D$2:$E$20,2,FALSE),"")</f>
        <v/>
      </c>
      <c r="H220" s="15"/>
      <c r="I220" s="15"/>
      <c r="J220" s="15"/>
      <c r="K220" s="15"/>
      <c r="L220" s="17"/>
      <c r="M220" s="17"/>
      <c r="N220" s="18" t="str">
        <f t="shared" si="6"/>
        <v/>
      </c>
      <c r="O220" s="15"/>
      <c r="P220" s="15"/>
      <c r="Q220" s="17"/>
      <c r="R220" s="15"/>
      <c r="S220" s="15"/>
      <c r="T220" s="15"/>
      <c r="U220" s="15"/>
      <c r="V220" s="15"/>
      <c r="W220" s="15"/>
      <c r="X220" s="18" t="str">
        <f>IFERROR(VLOOKUP(W220,Lookups!$G$2:$H$83,2,FALSE),"")</f>
        <v/>
      </c>
      <c r="Y220" s="15"/>
      <c r="Z220" s="15"/>
      <c r="AA220" s="15"/>
      <c r="AB220" s="15"/>
      <c r="AC220" s="15"/>
      <c r="AD220" s="15"/>
      <c r="AE220" s="15"/>
      <c r="AF220" s="18" t="str">
        <f t="shared" si="7"/>
        <v/>
      </c>
      <c r="AG220" s="15"/>
      <c r="AH220" s="15"/>
      <c r="AI220" s="15"/>
      <c r="AJ220" s="62" t="str">
        <f>IFERROR(VLOOKUP(AI220,Lookups!$W$3:$X$24,2,FALSE),"")</f>
        <v/>
      </c>
      <c r="AK220" s="15"/>
      <c r="AL220" s="15"/>
      <c r="AM220" s="17"/>
      <c r="AN220" s="17"/>
    </row>
    <row r="221" spans="1:40" x14ac:dyDescent="0.3">
      <c r="A221" s="15"/>
      <c r="B221" s="15"/>
      <c r="C221" s="15"/>
      <c r="D221" s="17"/>
      <c r="E221" s="17"/>
      <c r="F221" s="15"/>
      <c r="G221" s="18" t="str">
        <f>IFERROR(VLOOKUP(F221,Lookups!$D$2:$E$20,2,FALSE),"")</f>
        <v/>
      </c>
      <c r="H221" s="15"/>
      <c r="I221" s="15"/>
      <c r="J221" s="15"/>
      <c r="K221" s="15"/>
      <c r="L221" s="17"/>
      <c r="M221" s="17"/>
      <c r="N221" s="18" t="str">
        <f t="shared" si="6"/>
        <v/>
      </c>
      <c r="O221" s="15"/>
      <c r="P221" s="15"/>
      <c r="Q221" s="17"/>
      <c r="R221" s="15"/>
      <c r="S221" s="15"/>
      <c r="T221" s="15"/>
      <c r="U221" s="15"/>
      <c r="V221" s="15"/>
      <c r="W221" s="15"/>
      <c r="X221" s="18" t="str">
        <f>IFERROR(VLOOKUP(W221,Lookups!$G$2:$H$83,2,FALSE),"")</f>
        <v/>
      </c>
      <c r="Y221" s="15"/>
      <c r="Z221" s="15"/>
      <c r="AA221" s="15"/>
      <c r="AB221" s="15"/>
      <c r="AC221" s="15"/>
      <c r="AD221" s="15"/>
      <c r="AE221" s="15"/>
      <c r="AF221" s="18" t="str">
        <f t="shared" si="7"/>
        <v/>
      </c>
      <c r="AG221" s="15"/>
      <c r="AH221" s="15"/>
      <c r="AI221" s="15"/>
      <c r="AJ221" s="62" t="str">
        <f>IFERROR(VLOOKUP(AI221,Lookups!$W$3:$X$24,2,FALSE),"")</f>
        <v/>
      </c>
      <c r="AK221" s="15"/>
      <c r="AL221" s="15"/>
      <c r="AM221" s="17"/>
      <c r="AN221" s="17"/>
    </row>
    <row r="222" spans="1:40" x14ac:dyDescent="0.3">
      <c r="A222" s="15"/>
      <c r="B222" s="15"/>
      <c r="C222" s="15"/>
      <c r="D222" s="17"/>
      <c r="E222" s="17"/>
      <c r="F222" s="15"/>
      <c r="G222" s="18" t="str">
        <f>IFERROR(VLOOKUP(F222,Lookups!$D$2:$E$20,2,FALSE),"")</f>
        <v/>
      </c>
      <c r="H222" s="15"/>
      <c r="I222" s="15"/>
      <c r="J222" s="15"/>
      <c r="K222" s="15"/>
      <c r="L222" s="17"/>
      <c r="M222" s="17"/>
      <c r="N222" s="18" t="str">
        <f t="shared" si="6"/>
        <v/>
      </c>
      <c r="O222" s="15"/>
      <c r="P222" s="15"/>
      <c r="Q222" s="17"/>
      <c r="R222" s="15"/>
      <c r="S222" s="15"/>
      <c r="T222" s="15"/>
      <c r="U222" s="15"/>
      <c r="V222" s="15"/>
      <c r="W222" s="15"/>
      <c r="X222" s="18" t="str">
        <f>IFERROR(VLOOKUP(W222,Lookups!$G$2:$H$83,2,FALSE),"")</f>
        <v/>
      </c>
      <c r="Y222" s="15"/>
      <c r="Z222" s="15"/>
      <c r="AA222" s="15"/>
      <c r="AB222" s="15"/>
      <c r="AC222" s="15"/>
      <c r="AD222" s="15"/>
      <c r="AE222" s="15"/>
      <c r="AF222" s="18" t="str">
        <f t="shared" si="7"/>
        <v/>
      </c>
      <c r="AG222" s="15"/>
      <c r="AH222" s="15"/>
      <c r="AI222" s="15"/>
      <c r="AJ222" s="62" t="str">
        <f>IFERROR(VLOOKUP(AI222,Lookups!$W$3:$X$24,2,FALSE),"")</f>
        <v/>
      </c>
      <c r="AK222" s="15"/>
      <c r="AL222" s="15"/>
      <c r="AM222" s="17"/>
      <c r="AN222" s="17"/>
    </row>
    <row r="223" spans="1:40" x14ac:dyDescent="0.3">
      <c r="A223" s="15"/>
      <c r="B223" s="15"/>
      <c r="C223" s="15"/>
      <c r="D223" s="17"/>
      <c r="E223" s="17"/>
      <c r="F223" s="15"/>
      <c r="G223" s="18" t="str">
        <f>IFERROR(VLOOKUP(F223,Lookups!$D$2:$E$20,2,FALSE),"")</f>
        <v/>
      </c>
      <c r="H223" s="15"/>
      <c r="I223" s="15"/>
      <c r="J223" s="15"/>
      <c r="K223" s="15"/>
      <c r="L223" s="17"/>
      <c r="M223" s="17"/>
      <c r="N223" s="18" t="str">
        <f t="shared" si="6"/>
        <v/>
      </c>
      <c r="O223" s="15"/>
      <c r="P223" s="15"/>
      <c r="Q223" s="17"/>
      <c r="R223" s="15"/>
      <c r="S223" s="15"/>
      <c r="T223" s="15"/>
      <c r="U223" s="15"/>
      <c r="V223" s="15"/>
      <c r="W223" s="15"/>
      <c r="X223" s="18" t="str">
        <f>IFERROR(VLOOKUP(W223,Lookups!$G$2:$H$83,2,FALSE),"")</f>
        <v/>
      </c>
      <c r="Y223" s="15"/>
      <c r="Z223" s="15"/>
      <c r="AA223" s="15"/>
      <c r="AB223" s="15"/>
      <c r="AC223" s="15"/>
      <c r="AD223" s="15"/>
      <c r="AE223" s="15"/>
      <c r="AF223" s="18" t="str">
        <f t="shared" si="7"/>
        <v/>
      </c>
      <c r="AG223" s="15"/>
      <c r="AH223" s="15"/>
      <c r="AI223" s="15"/>
      <c r="AJ223" s="62" t="str">
        <f>IFERROR(VLOOKUP(AI223,Lookups!$W$3:$X$24,2,FALSE),"")</f>
        <v/>
      </c>
      <c r="AK223" s="15"/>
      <c r="AL223" s="15"/>
      <c r="AM223" s="17"/>
      <c r="AN223" s="17"/>
    </row>
    <row r="224" spans="1:40" x14ac:dyDescent="0.3">
      <c r="A224" s="15"/>
      <c r="B224" s="15"/>
      <c r="C224" s="15"/>
      <c r="D224" s="17"/>
      <c r="E224" s="17"/>
      <c r="F224" s="15"/>
      <c r="G224" s="18" t="str">
        <f>IFERROR(VLOOKUP(F224,Lookups!$D$2:$E$20,2,FALSE),"")</f>
        <v/>
      </c>
      <c r="H224" s="15"/>
      <c r="I224" s="15"/>
      <c r="J224" s="15"/>
      <c r="K224" s="15"/>
      <c r="L224" s="17"/>
      <c r="M224" s="17"/>
      <c r="N224" s="18" t="str">
        <f t="shared" si="6"/>
        <v/>
      </c>
      <c r="O224" s="15"/>
      <c r="P224" s="15"/>
      <c r="Q224" s="17"/>
      <c r="R224" s="15"/>
      <c r="S224" s="15"/>
      <c r="T224" s="15"/>
      <c r="U224" s="15"/>
      <c r="V224" s="15"/>
      <c r="W224" s="15"/>
      <c r="X224" s="18" t="str">
        <f>IFERROR(VLOOKUP(W224,Lookups!$G$2:$H$83,2,FALSE),"")</f>
        <v/>
      </c>
      <c r="Y224" s="15"/>
      <c r="Z224" s="15"/>
      <c r="AA224" s="15"/>
      <c r="AB224" s="15"/>
      <c r="AC224" s="15"/>
      <c r="AD224" s="15"/>
      <c r="AE224" s="15"/>
      <c r="AF224" s="18" t="str">
        <f t="shared" si="7"/>
        <v/>
      </c>
      <c r="AG224" s="15"/>
      <c r="AH224" s="15"/>
      <c r="AI224" s="15"/>
      <c r="AJ224" s="62" t="str">
        <f>IFERROR(VLOOKUP(AI224,Lookups!$W$3:$X$24,2,FALSE),"")</f>
        <v/>
      </c>
      <c r="AK224" s="15"/>
      <c r="AL224" s="15"/>
      <c r="AM224" s="17"/>
      <c r="AN224" s="17"/>
    </row>
    <row r="225" spans="1:40" x14ac:dyDescent="0.3">
      <c r="A225" s="15"/>
      <c r="B225" s="15"/>
      <c r="C225" s="15"/>
      <c r="D225" s="17"/>
      <c r="E225" s="17"/>
      <c r="F225" s="15"/>
      <c r="G225" s="18" t="str">
        <f>IFERROR(VLOOKUP(F225,Lookups!$D$2:$E$20,2,FALSE),"")</f>
        <v/>
      </c>
      <c r="H225" s="15"/>
      <c r="I225" s="15"/>
      <c r="J225" s="15"/>
      <c r="K225" s="15"/>
      <c r="L225" s="17"/>
      <c r="M225" s="17"/>
      <c r="N225" s="18" t="str">
        <f t="shared" si="6"/>
        <v/>
      </c>
      <c r="O225" s="15"/>
      <c r="P225" s="15"/>
      <c r="Q225" s="17"/>
      <c r="R225" s="15"/>
      <c r="S225" s="15"/>
      <c r="T225" s="15"/>
      <c r="U225" s="15"/>
      <c r="V225" s="15"/>
      <c r="W225" s="15"/>
      <c r="X225" s="18" t="str">
        <f>IFERROR(VLOOKUP(W225,Lookups!$G$2:$H$83,2,FALSE),"")</f>
        <v/>
      </c>
      <c r="Y225" s="15"/>
      <c r="Z225" s="15"/>
      <c r="AA225" s="15"/>
      <c r="AB225" s="15"/>
      <c r="AC225" s="15"/>
      <c r="AD225" s="15"/>
      <c r="AE225" s="15"/>
      <c r="AF225" s="18" t="str">
        <f t="shared" si="7"/>
        <v/>
      </c>
      <c r="AG225" s="15"/>
      <c r="AH225" s="15"/>
      <c r="AI225" s="15"/>
      <c r="AJ225" s="62" t="str">
        <f>IFERROR(VLOOKUP(AI225,Lookups!$W$3:$X$24,2,FALSE),"")</f>
        <v/>
      </c>
      <c r="AK225" s="15"/>
      <c r="AL225" s="15"/>
      <c r="AM225" s="17"/>
      <c r="AN225" s="17"/>
    </row>
    <row r="226" spans="1:40" x14ac:dyDescent="0.3">
      <c r="A226" s="15"/>
      <c r="B226" s="15"/>
      <c r="C226" s="15"/>
      <c r="D226" s="17"/>
      <c r="E226" s="17"/>
      <c r="F226" s="15"/>
      <c r="G226" s="18" t="str">
        <f>IFERROR(VLOOKUP(F226,Lookups!$D$2:$E$20,2,FALSE),"")</f>
        <v/>
      </c>
      <c r="H226" s="15"/>
      <c r="I226" s="15"/>
      <c r="J226" s="15"/>
      <c r="K226" s="15"/>
      <c r="L226" s="17"/>
      <c r="M226" s="17"/>
      <c r="N226" s="18" t="str">
        <f t="shared" si="6"/>
        <v/>
      </c>
      <c r="O226" s="15"/>
      <c r="P226" s="15"/>
      <c r="Q226" s="17"/>
      <c r="R226" s="15"/>
      <c r="S226" s="15"/>
      <c r="T226" s="15"/>
      <c r="U226" s="15"/>
      <c r="V226" s="15"/>
      <c r="W226" s="15"/>
      <c r="X226" s="18" t="str">
        <f>IFERROR(VLOOKUP(W226,Lookups!$G$2:$H$83,2,FALSE),"")</f>
        <v/>
      </c>
      <c r="Y226" s="15"/>
      <c r="Z226" s="15"/>
      <c r="AA226" s="15"/>
      <c r="AB226" s="15"/>
      <c r="AC226" s="15"/>
      <c r="AD226" s="15"/>
      <c r="AE226" s="15"/>
      <c r="AF226" s="18" t="str">
        <f t="shared" si="7"/>
        <v/>
      </c>
      <c r="AG226" s="15"/>
      <c r="AH226" s="15"/>
      <c r="AI226" s="15"/>
      <c r="AJ226" s="62" t="str">
        <f>IFERROR(VLOOKUP(AI226,Lookups!$W$3:$X$24,2,FALSE),"")</f>
        <v/>
      </c>
      <c r="AK226" s="15"/>
      <c r="AL226" s="15"/>
      <c r="AM226" s="17"/>
      <c r="AN226" s="17"/>
    </row>
    <row r="227" spans="1:40" x14ac:dyDescent="0.3">
      <c r="A227" s="15"/>
      <c r="B227" s="15"/>
      <c r="C227" s="15"/>
      <c r="D227" s="17"/>
      <c r="E227" s="17"/>
      <c r="F227" s="15"/>
      <c r="G227" s="18" t="str">
        <f>IFERROR(VLOOKUP(F227,Lookups!$D$2:$E$20,2,FALSE),"")</f>
        <v/>
      </c>
      <c r="H227" s="15"/>
      <c r="I227" s="15"/>
      <c r="J227" s="15"/>
      <c r="K227" s="15"/>
      <c r="L227" s="17"/>
      <c r="M227" s="17"/>
      <c r="N227" s="18" t="str">
        <f t="shared" si="6"/>
        <v/>
      </c>
      <c r="O227" s="15"/>
      <c r="P227" s="15"/>
      <c r="Q227" s="17"/>
      <c r="R227" s="15"/>
      <c r="S227" s="15"/>
      <c r="T227" s="15"/>
      <c r="U227" s="15"/>
      <c r="V227" s="15"/>
      <c r="W227" s="15"/>
      <c r="X227" s="18" t="str">
        <f>IFERROR(VLOOKUP(W227,Lookups!$G$2:$H$83,2,FALSE),"")</f>
        <v/>
      </c>
      <c r="Y227" s="15"/>
      <c r="Z227" s="15"/>
      <c r="AA227" s="15"/>
      <c r="AB227" s="15"/>
      <c r="AC227" s="15"/>
      <c r="AD227" s="15"/>
      <c r="AE227" s="15"/>
      <c r="AF227" s="18" t="str">
        <f t="shared" si="7"/>
        <v/>
      </c>
      <c r="AG227" s="15"/>
      <c r="AH227" s="15"/>
      <c r="AI227" s="15"/>
      <c r="AJ227" s="62" t="str">
        <f>IFERROR(VLOOKUP(AI227,Lookups!$W$3:$X$24,2,FALSE),"")</f>
        <v/>
      </c>
      <c r="AK227" s="15"/>
      <c r="AL227" s="15"/>
      <c r="AM227" s="17"/>
      <c r="AN227" s="17"/>
    </row>
    <row r="228" spans="1:40" x14ac:dyDescent="0.3">
      <c r="A228" s="15"/>
      <c r="B228" s="15"/>
      <c r="C228" s="15"/>
      <c r="D228" s="17"/>
      <c r="E228" s="17"/>
      <c r="F228" s="15"/>
      <c r="G228" s="18" t="str">
        <f>IFERROR(VLOOKUP(F228,Lookups!$D$2:$E$20,2,FALSE),"")</f>
        <v/>
      </c>
      <c r="H228" s="15"/>
      <c r="I228" s="15"/>
      <c r="J228" s="15"/>
      <c r="K228" s="15"/>
      <c r="L228" s="17"/>
      <c r="M228" s="17"/>
      <c r="N228" s="18" t="str">
        <f t="shared" si="6"/>
        <v/>
      </c>
      <c r="O228" s="15"/>
      <c r="P228" s="15"/>
      <c r="Q228" s="17"/>
      <c r="R228" s="15"/>
      <c r="S228" s="15"/>
      <c r="T228" s="15"/>
      <c r="U228" s="15"/>
      <c r="V228" s="15"/>
      <c r="W228" s="15"/>
      <c r="X228" s="18" t="str">
        <f>IFERROR(VLOOKUP(W228,Lookups!$G$2:$H$83,2,FALSE),"")</f>
        <v/>
      </c>
      <c r="Y228" s="15"/>
      <c r="Z228" s="15"/>
      <c r="AA228" s="15"/>
      <c r="AB228" s="15"/>
      <c r="AC228" s="15"/>
      <c r="AD228" s="15"/>
      <c r="AE228" s="15"/>
      <c r="AF228" s="18" t="str">
        <f t="shared" si="7"/>
        <v/>
      </c>
      <c r="AG228" s="15"/>
      <c r="AH228" s="15"/>
      <c r="AI228" s="15"/>
      <c r="AJ228" s="62" t="str">
        <f>IFERROR(VLOOKUP(AI228,Lookups!$W$3:$X$24,2,FALSE),"")</f>
        <v/>
      </c>
      <c r="AK228" s="15"/>
      <c r="AL228" s="15"/>
      <c r="AM228" s="17"/>
      <c r="AN228" s="17"/>
    </row>
    <row r="229" spans="1:40" x14ac:dyDescent="0.3">
      <c r="A229" s="15"/>
      <c r="B229" s="15"/>
      <c r="C229" s="15"/>
      <c r="D229" s="17"/>
      <c r="E229" s="17"/>
      <c r="F229" s="15"/>
      <c r="G229" s="18" t="str">
        <f>IFERROR(VLOOKUP(F229,Lookups!$D$2:$E$20,2,FALSE),"")</f>
        <v/>
      </c>
      <c r="H229" s="15"/>
      <c r="I229" s="15"/>
      <c r="J229" s="15"/>
      <c r="K229" s="15"/>
      <c r="L229" s="17"/>
      <c r="M229" s="17"/>
      <c r="N229" s="18" t="str">
        <f t="shared" si="6"/>
        <v/>
      </c>
      <c r="O229" s="15"/>
      <c r="P229" s="15"/>
      <c r="Q229" s="17"/>
      <c r="R229" s="15"/>
      <c r="S229" s="15"/>
      <c r="T229" s="15"/>
      <c r="U229" s="15"/>
      <c r="V229" s="15"/>
      <c r="W229" s="15"/>
      <c r="X229" s="18" t="str">
        <f>IFERROR(VLOOKUP(W229,Lookups!$G$2:$H$83,2,FALSE),"")</f>
        <v/>
      </c>
      <c r="Y229" s="15"/>
      <c r="Z229" s="15"/>
      <c r="AA229" s="15"/>
      <c r="AB229" s="15"/>
      <c r="AC229" s="15"/>
      <c r="AD229" s="15"/>
      <c r="AE229" s="15"/>
      <c r="AF229" s="18" t="str">
        <f t="shared" si="7"/>
        <v/>
      </c>
      <c r="AG229" s="15"/>
      <c r="AH229" s="15"/>
      <c r="AI229" s="15"/>
      <c r="AJ229" s="62" t="str">
        <f>IFERROR(VLOOKUP(AI229,Lookups!$W$3:$X$24,2,FALSE),"")</f>
        <v/>
      </c>
      <c r="AK229" s="15"/>
      <c r="AL229" s="15"/>
      <c r="AM229" s="17"/>
      <c r="AN229" s="17"/>
    </row>
    <row r="230" spans="1:40" x14ac:dyDescent="0.3">
      <c r="A230" s="15"/>
      <c r="B230" s="15"/>
      <c r="C230" s="15"/>
      <c r="D230" s="17"/>
      <c r="E230" s="17"/>
      <c r="F230" s="15"/>
      <c r="G230" s="18" t="str">
        <f>IFERROR(VLOOKUP(F230,Lookups!$D$2:$E$20,2,FALSE),"")</f>
        <v/>
      </c>
      <c r="H230" s="15"/>
      <c r="I230" s="15"/>
      <c r="J230" s="15"/>
      <c r="K230" s="15"/>
      <c r="L230" s="17"/>
      <c r="M230" s="17"/>
      <c r="N230" s="18" t="str">
        <f t="shared" si="6"/>
        <v/>
      </c>
      <c r="O230" s="15"/>
      <c r="P230" s="15"/>
      <c r="Q230" s="17"/>
      <c r="R230" s="15"/>
      <c r="S230" s="15"/>
      <c r="T230" s="15"/>
      <c r="U230" s="15"/>
      <c r="V230" s="15"/>
      <c r="W230" s="15"/>
      <c r="X230" s="18" t="str">
        <f>IFERROR(VLOOKUP(W230,Lookups!$G$2:$H$83,2,FALSE),"")</f>
        <v/>
      </c>
      <c r="Y230" s="15"/>
      <c r="Z230" s="15"/>
      <c r="AA230" s="15"/>
      <c r="AB230" s="15"/>
      <c r="AC230" s="15"/>
      <c r="AD230" s="15"/>
      <c r="AE230" s="15"/>
      <c r="AF230" s="18" t="str">
        <f t="shared" si="7"/>
        <v/>
      </c>
      <c r="AG230" s="15"/>
      <c r="AH230" s="15"/>
      <c r="AI230" s="15"/>
      <c r="AJ230" s="62" t="str">
        <f>IFERROR(VLOOKUP(AI230,Lookups!$W$3:$X$24,2,FALSE),"")</f>
        <v/>
      </c>
      <c r="AK230" s="15"/>
      <c r="AL230" s="15"/>
      <c r="AM230" s="17"/>
      <c r="AN230" s="17"/>
    </row>
    <row r="231" spans="1:40" x14ac:dyDescent="0.3">
      <c r="A231" s="15"/>
      <c r="B231" s="15"/>
      <c r="C231" s="15"/>
      <c r="D231" s="17"/>
      <c r="E231" s="17"/>
      <c r="F231" s="15"/>
      <c r="G231" s="18" t="str">
        <f>IFERROR(VLOOKUP(F231,Lookups!$D$2:$E$20,2,FALSE),"")</f>
        <v/>
      </c>
      <c r="H231" s="15"/>
      <c r="I231" s="15"/>
      <c r="J231" s="15"/>
      <c r="K231" s="15"/>
      <c r="L231" s="17"/>
      <c r="M231" s="17"/>
      <c r="N231" s="18" t="str">
        <f t="shared" si="6"/>
        <v/>
      </c>
      <c r="O231" s="15"/>
      <c r="P231" s="15"/>
      <c r="Q231" s="17"/>
      <c r="R231" s="15"/>
      <c r="S231" s="15"/>
      <c r="T231" s="15"/>
      <c r="U231" s="15"/>
      <c r="V231" s="15"/>
      <c r="W231" s="15"/>
      <c r="X231" s="18" t="str">
        <f>IFERROR(VLOOKUP(W231,Lookups!$G$2:$H$83,2,FALSE),"")</f>
        <v/>
      </c>
      <c r="Y231" s="15"/>
      <c r="Z231" s="15"/>
      <c r="AA231" s="15"/>
      <c r="AB231" s="15"/>
      <c r="AC231" s="15"/>
      <c r="AD231" s="15"/>
      <c r="AE231" s="15"/>
      <c r="AF231" s="18" t="str">
        <f t="shared" si="7"/>
        <v/>
      </c>
      <c r="AG231" s="15"/>
      <c r="AH231" s="15"/>
      <c r="AI231" s="15"/>
      <c r="AJ231" s="62" t="str">
        <f>IFERROR(VLOOKUP(AI231,Lookups!$W$3:$X$24,2,FALSE),"")</f>
        <v/>
      </c>
      <c r="AK231" s="15"/>
      <c r="AL231" s="15"/>
      <c r="AM231" s="17"/>
      <c r="AN231" s="17"/>
    </row>
    <row r="232" spans="1:40" x14ac:dyDescent="0.3">
      <c r="A232" s="15"/>
      <c r="B232" s="15"/>
      <c r="C232" s="15"/>
      <c r="D232" s="17"/>
      <c r="E232" s="17"/>
      <c r="F232" s="15"/>
      <c r="G232" s="18" t="str">
        <f>IFERROR(VLOOKUP(F232,Lookups!$D$2:$E$20,2,FALSE),"")</f>
        <v/>
      </c>
      <c r="H232" s="15"/>
      <c r="I232" s="15"/>
      <c r="J232" s="15"/>
      <c r="K232" s="15"/>
      <c r="L232" s="17"/>
      <c r="M232" s="17"/>
      <c r="N232" s="18" t="str">
        <f t="shared" si="6"/>
        <v/>
      </c>
      <c r="O232" s="15"/>
      <c r="P232" s="15"/>
      <c r="Q232" s="17"/>
      <c r="R232" s="15"/>
      <c r="S232" s="15"/>
      <c r="T232" s="15"/>
      <c r="U232" s="15"/>
      <c r="V232" s="15"/>
      <c r="W232" s="15"/>
      <c r="X232" s="18" t="str">
        <f>IFERROR(VLOOKUP(W232,Lookups!$G$2:$H$83,2,FALSE),"")</f>
        <v/>
      </c>
      <c r="Y232" s="15"/>
      <c r="Z232" s="15"/>
      <c r="AA232" s="15"/>
      <c r="AB232" s="15"/>
      <c r="AC232" s="15"/>
      <c r="AD232" s="15"/>
      <c r="AE232" s="15"/>
      <c r="AF232" s="18" t="str">
        <f t="shared" si="7"/>
        <v/>
      </c>
      <c r="AG232" s="15"/>
      <c r="AH232" s="15"/>
      <c r="AI232" s="15"/>
      <c r="AJ232" s="62" t="str">
        <f>IFERROR(VLOOKUP(AI232,Lookups!$W$3:$X$24,2,FALSE),"")</f>
        <v/>
      </c>
      <c r="AK232" s="15"/>
      <c r="AL232" s="15"/>
      <c r="AM232" s="17"/>
      <c r="AN232" s="17"/>
    </row>
    <row r="233" spans="1:40" x14ac:dyDescent="0.3">
      <c r="A233" s="15"/>
      <c r="B233" s="15"/>
      <c r="C233" s="15"/>
      <c r="D233" s="17"/>
      <c r="E233" s="17"/>
      <c r="F233" s="15"/>
      <c r="G233" s="18" t="str">
        <f>IFERROR(VLOOKUP(F233,Lookups!$D$2:$E$20,2,FALSE),"")</f>
        <v/>
      </c>
      <c r="H233" s="15"/>
      <c r="I233" s="15"/>
      <c r="J233" s="15"/>
      <c r="K233" s="15"/>
      <c r="L233" s="17"/>
      <c r="M233" s="17"/>
      <c r="N233" s="18" t="str">
        <f t="shared" si="6"/>
        <v/>
      </c>
      <c r="O233" s="15"/>
      <c r="P233" s="15"/>
      <c r="Q233" s="17"/>
      <c r="R233" s="15"/>
      <c r="S233" s="15"/>
      <c r="T233" s="15"/>
      <c r="U233" s="15"/>
      <c r="V233" s="15"/>
      <c r="W233" s="15"/>
      <c r="X233" s="18" t="str">
        <f>IFERROR(VLOOKUP(W233,Lookups!$G$2:$H$83,2,FALSE),"")</f>
        <v/>
      </c>
      <c r="Y233" s="15"/>
      <c r="Z233" s="15"/>
      <c r="AA233" s="15"/>
      <c r="AB233" s="15"/>
      <c r="AC233" s="15"/>
      <c r="AD233" s="15"/>
      <c r="AE233" s="15"/>
      <c r="AF233" s="18" t="str">
        <f t="shared" si="7"/>
        <v/>
      </c>
      <c r="AG233" s="15"/>
      <c r="AH233" s="15"/>
      <c r="AI233" s="15"/>
      <c r="AJ233" s="62" t="str">
        <f>IFERROR(VLOOKUP(AI233,Lookups!$W$3:$X$24,2,FALSE),"")</f>
        <v/>
      </c>
      <c r="AK233" s="15"/>
      <c r="AL233" s="15"/>
      <c r="AM233" s="17"/>
      <c r="AN233" s="17"/>
    </row>
    <row r="234" spans="1:40" x14ac:dyDescent="0.3">
      <c r="A234" s="15"/>
      <c r="B234" s="15"/>
      <c r="C234" s="15"/>
      <c r="D234" s="17"/>
      <c r="E234" s="17"/>
      <c r="F234" s="15"/>
      <c r="G234" s="18" t="str">
        <f>IFERROR(VLOOKUP(F234,Lookups!$D$2:$E$20,2,FALSE),"")</f>
        <v/>
      </c>
      <c r="H234" s="15"/>
      <c r="I234" s="15"/>
      <c r="J234" s="15"/>
      <c r="K234" s="15"/>
      <c r="L234" s="17"/>
      <c r="M234" s="17"/>
      <c r="N234" s="18" t="str">
        <f t="shared" si="6"/>
        <v/>
      </c>
      <c r="O234" s="15"/>
      <c r="P234" s="15"/>
      <c r="Q234" s="17"/>
      <c r="R234" s="15"/>
      <c r="S234" s="15"/>
      <c r="T234" s="15"/>
      <c r="U234" s="15"/>
      <c r="V234" s="15"/>
      <c r="W234" s="15"/>
      <c r="X234" s="18" t="str">
        <f>IFERROR(VLOOKUP(W234,Lookups!$G$2:$H$83,2,FALSE),"")</f>
        <v/>
      </c>
      <c r="Y234" s="15"/>
      <c r="Z234" s="15"/>
      <c r="AA234" s="15"/>
      <c r="AB234" s="15"/>
      <c r="AC234" s="15"/>
      <c r="AD234" s="15"/>
      <c r="AE234" s="15"/>
      <c r="AF234" s="18" t="str">
        <f t="shared" si="7"/>
        <v/>
      </c>
      <c r="AG234" s="15"/>
      <c r="AH234" s="15"/>
      <c r="AI234" s="15"/>
      <c r="AJ234" s="62" t="str">
        <f>IFERROR(VLOOKUP(AI234,Lookups!$W$3:$X$24,2,FALSE),"")</f>
        <v/>
      </c>
      <c r="AK234" s="15"/>
      <c r="AL234" s="15"/>
      <c r="AM234" s="17"/>
      <c r="AN234" s="17"/>
    </row>
    <row r="235" spans="1:40" x14ac:dyDescent="0.3">
      <c r="A235" s="15"/>
      <c r="B235" s="15"/>
      <c r="C235" s="15"/>
      <c r="D235" s="17"/>
      <c r="E235" s="17"/>
      <c r="F235" s="15"/>
      <c r="G235" s="18" t="str">
        <f>IFERROR(VLOOKUP(F235,Lookups!$D$2:$E$20,2,FALSE),"")</f>
        <v/>
      </c>
      <c r="H235" s="15"/>
      <c r="I235" s="15"/>
      <c r="J235" s="15"/>
      <c r="K235" s="15"/>
      <c r="L235" s="17"/>
      <c r="M235" s="17"/>
      <c r="N235" s="18" t="str">
        <f t="shared" si="6"/>
        <v/>
      </c>
      <c r="O235" s="15"/>
      <c r="P235" s="15"/>
      <c r="Q235" s="17"/>
      <c r="R235" s="15"/>
      <c r="S235" s="15"/>
      <c r="T235" s="15"/>
      <c r="U235" s="15"/>
      <c r="V235" s="15"/>
      <c r="W235" s="15"/>
      <c r="X235" s="18" t="str">
        <f>IFERROR(VLOOKUP(W235,Lookups!$G$2:$H$83,2,FALSE),"")</f>
        <v/>
      </c>
      <c r="Y235" s="15"/>
      <c r="Z235" s="15"/>
      <c r="AA235" s="15"/>
      <c r="AB235" s="15"/>
      <c r="AC235" s="15"/>
      <c r="AD235" s="15"/>
      <c r="AE235" s="15"/>
      <c r="AF235" s="18" t="str">
        <f t="shared" si="7"/>
        <v/>
      </c>
      <c r="AG235" s="15"/>
      <c r="AH235" s="15"/>
      <c r="AI235" s="15"/>
      <c r="AJ235" s="62" t="str">
        <f>IFERROR(VLOOKUP(AI235,Lookups!$W$3:$X$24,2,FALSE),"")</f>
        <v/>
      </c>
      <c r="AK235" s="15"/>
      <c r="AL235" s="15"/>
      <c r="AM235" s="17"/>
      <c r="AN235" s="17"/>
    </row>
    <row r="236" spans="1:40" x14ac:dyDescent="0.3">
      <c r="A236" s="15"/>
      <c r="B236" s="15"/>
      <c r="C236" s="15"/>
      <c r="D236" s="17"/>
      <c r="E236" s="17"/>
      <c r="F236" s="15"/>
      <c r="G236" s="18" t="str">
        <f>IFERROR(VLOOKUP(F236,Lookups!$D$2:$E$20,2,FALSE),"")</f>
        <v/>
      </c>
      <c r="H236" s="15"/>
      <c r="I236" s="15"/>
      <c r="J236" s="15"/>
      <c r="K236" s="15"/>
      <c r="L236" s="17"/>
      <c r="M236" s="17"/>
      <c r="N236" s="18" t="str">
        <f t="shared" si="6"/>
        <v/>
      </c>
      <c r="O236" s="15"/>
      <c r="P236" s="15"/>
      <c r="Q236" s="17"/>
      <c r="R236" s="15"/>
      <c r="S236" s="15"/>
      <c r="T236" s="15"/>
      <c r="U236" s="15"/>
      <c r="V236" s="15"/>
      <c r="W236" s="15"/>
      <c r="X236" s="18" t="str">
        <f>IFERROR(VLOOKUP(W236,Lookups!$G$2:$H$83,2,FALSE),"")</f>
        <v/>
      </c>
      <c r="Y236" s="15"/>
      <c r="Z236" s="15"/>
      <c r="AA236" s="15"/>
      <c r="AB236" s="15"/>
      <c r="AC236" s="15"/>
      <c r="AD236" s="15"/>
      <c r="AE236" s="15"/>
      <c r="AF236" s="18" t="str">
        <f t="shared" si="7"/>
        <v/>
      </c>
      <c r="AG236" s="15"/>
      <c r="AH236" s="15"/>
      <c r="AI236" s="15"/>
      <c r="AJ236" s="62" t="str">
        <f>IFERROR(VLOOKUP(AI236,Lookups!$W$3:$X$24,2,FALSE),"")</f>
        <v/>
      </c>
      <c r="AK236" s="15"/>
      <c r="AL236" s="15"/>
      <c r="AM236" s="17"/>
      <c r="AN236" s="17"/>
    </row>
    <row r="237" spans="1:40" x14ac:dyDescent="0.3">
      <c r="A237" s="15"/>
      <c r="B237" s="15"/>
      <c r="C237" s="15"/>
      <c r="D237" s="17"/>
      <c r="E237" s="17"/>
      <c r="F237" s="15"/>
      <c r="G237" s="18" t="str">
        <f>IFERROR(VLOOKUP(F237,Lookups!$D$2:$E$20,2,FALSE),"")</f>
        <v/>
      </c>
      <c r="H237" s="15"/>
      <c r="I237" s="15"/>
      <c r="J237" s="15"/>
      <c r="K237" s="15"/>
      <c r="L237" s="17"/>
      <c r="M237" s="17"/>
      <c r="N237" s="18" t="str">
        <f t="shared" si="6"/>
        <v/>
      </c>
      <c r="O237" s="15"/>
      <c r="P237" s="15"/>
      <c r="Q237" s="17"/>
      <c r="R237" s="15"/>
      <c r="S237" s="15"/>
      <c r="T237" s="15"/>
      <c r="U237" s="15"/>
      <c r="V237" s="15"/>
      <c r="W237" s="15"/>
      <c r="X237" s="18" t="str">
        <f>IFERROR(VLOOKUP(W237,Lookups!$G$2:$H$83,2,FALSE),"")</f>
        <v/>
      </c>
      <c r="Y237" s="15"/>
      <c r="Z237" s="15"/>
      <c r="AA237" s="15"/>
      <c r="AB237" s="15"/>
      <c r="AC237" s="15"/>
      <c r="AD237" s="15"/>
      <c r="AE237" s="15"/>
      <c r="AF237" s="18" t="str">
        <f t="shared" si="7"/>
        <v/>
      </c>
      <c r="AG237" s="15"/>
      <c r="AH237" s="15"/>
      <c r="AI237" s="15"/>
      <c r="AJ237" s="62" t="str">
        <f>IFERROR(VLOOKUP(AI237,Lookups!$W$3:$X$24,2,FALSE),"")</f>
        <v/>
      </c>
      <c r="AK237" s="15"/>
      <c r="AL237" s="15"/>
      <c r="AM237" s="17"/>
      <c r="AN237" s="17"/>
    </row>
    <row r="238" spans="1:40" x14ac:dyDescent="0.3">
      <c r="A238" s="15"/>
      <c r="B238" s="15"/>
      <c r="C238" s="15"/>
      <c r="D238" s="17"/>
      <c r="E238" s="17"/>
      <c r="F238" s="15"/>
      <c r="G238" s="18" t="str">
        <f>IFERROR(VLOOKUP(F238,Lookups!$D$2:$E$20,2,FALSE),"")</f>
        <v/>
      </c>
      <c r="H238" s="15"/>
      <c r="I238" s="15"/>
      <c r="J238" s="15"/>
      <c r="K238" s="15"/>
      <c r="L238" s="17"/>
      <c r="M238" s="17"/>
      <c r="N238" s="18" t="str">
        <f t="shared" si="6"/>
        <v/>
      </c>
      <c r="O238" s="15"/>
      <c r="P238" s="15"/>
      <c r="Q238" s="17"/>
      <c r="R238" s="15"/>
      <c r="S238" s="15"/>
      <c r="T238" s="15"/>
      <c r="U238" s="15"/>
      <c r="V238" s="15"/>
      <c r="W238" s="15"/>
      <c r="X238" s="18" t="str">
        <f>IFERROR(VLOOKUP(W238,Lookups!$G$2:$H$83,2,FALSE),"")</f>
        <v/>
      </c>
      <c r="Y238" s="15"/>
      <c r="Z238" s="15"/>
      <c r="AA238" s="15"/>
      <c r="AB238" s="15"/>
      <c r="AC238" s="15"/>
      <c r="AD238" s="15"/>
      <c r="AE238" s="15"/>
      <c r="AF238" s="18" t="str">
        <f t="shared" si="7"/>
        <v/>
      </c>
      <c r="AG238" s="15"/>
      <c r="AH238" s="15"/>
      <c r="AI238" s="15"/>
      <c r="AJ238" s="62" t="str">
        <f>IFERROR(VLOOKUP(AI238,Lookups!$W$3:$X$24,2,FALSE),"")</f>
        <v/>
      </c>
      <c r="AK238" s="15"/>
      <c r="AL238" s="15"/>
      <c r="AM238" s="17"/>
      <c r="AN238" s="17"/>
    </row>
    <row r="239" spans="1:40" x14ac:dyDescent="0.3">
      <c r="A239" s="15"/>
      <c r="B239" s="15"/>
      <c r="C239" s="15"/>
      <c r="D239" s="17"/>
      <c r="E239" s="17"/>
      <c r="F239" s="15"/>
      <c r="G239" s="18" t="str">
        <f>IFERROR(VLOOKUP(F239,Lookups!$D$2:$E$20,2,FALSE),"")</f>
        <v/>
      </c>
      <c r="H239" s="15"/>
      <c r="I239" s="15"/>
      <c r="J239" s="15"/>
      <c r="K239" s="15"/>
      <c r="L239" s="17"/>
      <c r="M239" s="17"/>
      <c r="N239" s="18" t="str">
        <f t="shared" si="6"/>
        <v/>
      </c>
      <c r="O239" s="15"/>
      <c r="P239" s="15"/>
      <c r="Q239" s="17"/>
      <c r="R239" s="15"/>
      <c r="S239" s="15"/>
      <c r="T239" s="15"/>
      <c r="U239" s="15"/>
      <c r="V239" s="15"/>
      <c r="W239" s="15"/>
      <c r="X239" s="18" t="str">
        <f>IFERROR(VLOOKUP(W239,Lookups!$G$2:$H$83,2,FALSE),"")</f>
        <v/>
      </c>
      <c r="Y239" s="15"/>
      <c r="Z239" s="15"/>
      <c r="AA239" s="15"/>
      <c r="AB239" s="15"/>
      <c r="AC239" s="15"/>
      <c r="AD239" s="15"/>
      <c r="AE239" s="15"/>
      <c r="AF239" s="18" t="str">
        <f t="shared" si="7"/>
        <v/>
      </c>
      <c r="AG239" s="15"/>
      <c r="AH239" s="15"/>
      <c r="AI239" s="15"/>
      <c r="AJ239" s="62" t="str">
        <f>IFERROR(VLOOKUP(AI239,Lookups!$W$3:$X$24,2,FALSE),"")</f>
        <v/>
      </c>
      <c r="AK239" s="15"/>
      <c r="AL239" s="15"/>
      <c r="AM239" s="17"/>
      <c r="AN239" s="17"/>
    </row>
    <row r="240" spans="1:40" x14ac:dyDescent="0.3">
      <c r="A240" s="15"/>
      <c r="B240" s="15"/>
      <c r="C240" s="15"/>
      <c r="D240" s="17"/>
      <c r="E240" s="17"/>
      <c r="F240" s="15"/>
      <c r="G240" s="18" t="str">
        <f>IFERROR(VLOOKUP(F240,Lookups!$D$2:$E$20,2,FALSE),"")</f>
        <v/>
      </c>
      <c r="H240" s="15"/>
      <c r="I240" s="15"/>
      <c r="J240" s="15"/>
      <c r="K240" s="15"/>
      <c r="L240" s="17"/>
      <c r="M240" s="17"/>
      <c r="N240" s="18" t="str">
        <f t="shared" si="6"/>
        <v/>
      </c>
      <c r="O240" s="15"/>
      <c r="P240" s="15"/>
      <c r="Q240" s="17"/>
      <c r="R240" s="15"/>
      <c r="S240" s="15"/>
      <c r="T240" s="15"/>
      <c r="U240" s="15"/>
      <c r="V240" s="15"/>
      <c r="W240" s="15"/>
      <c r="X240" s="18" t="str">
        <f>IFERROR(VLOOKUP(W240,Lookups!$G$2:$H$83,2,FALSE),"")</f>
        <v/>
      </c>
      <c r="Y240" s="15"/>
      <c r="Z240" s="15"/>
      <c r="AA240" s="15"/>
      <c r="AB240" s="15"/>
      <c r="AC240" s="15"/>
      <c r="AD240" s="15"/>
      <c r="AE240" s="15"/>
      <c r="AF240" s="18" t="str">
        <f t="shared" si="7"/>
        <v/>
      </c>
      <c r="AG240" s="15"/>
      <c r="AH240" s="15"/>
      <c r="AI240" s="15"/>
      <c r="AJ240" s="62" t="str">
        <f>IFERROR(VLOOKUP(AI240,Lookups!$W$3:$X$24,2,FALSE),"")</f>
        <v/>
      </c>
      <c r="AK240" s="15"/>
      <c r="AL240" s="15"/>
      <c r="AM240" s="17"/>
      <c r="AN240" s="17"/>
    </row>
    <row r="241" spans="1:40" x14ac:dyDescent="0.3">
      <c r="A241" s="15"/>
      <c r="B241" s="15"/>
      <c r="C241" s="15"/>
      <c r="D241" s="17"/>
      <c r="E241" s="17"/>
      <c r="F241" s="15"/>
      <c r="G241" s="18" t="str">
        <f>IFERROR(VLOOKUP(F241,Lookups!$D$2:$E$20,2,FALSE),"")</f>
        <v/>
      </c>
      <c r="H241" s="15"/>
      <c r="I241" s="15"/>
      <c r="J241" s="15"/>
      <c r="K241" s="15"/>
      <c r="L241" s="17"/>
      <c r="M241" s="17"/>
      <c r="N241" s="18" t="str">
        <f t="shared" si="6"/>
        <v/>
      </c>
      <c r="O241" s="15"/>
      <c r="P241" s="15"/>
      <c r="Q241" s="17"/>
      <c r="R241" s="15"/>
      <c r="S241" s="15"/>
      <c r="T241" s="15"/>
      <c r="U241" s="15"/>
      <c r="V241" s="15"/>
      <c r="W241" s="15"/>
      <c r="X241" s="18" t="str">
        <f>IFERROR(VLOOKUP(W241,Lookups!$G$2:$H$83,2,FALSE),"")</f>
        <v/>
      </c>
      <c r="Y241" s="15"/>
      <c r="Z241" s="15"/>
      <c r="AA241" s="15"/>
      <c r="AB241" s="15"/>
      <c r="AC241" s="15"/>
      <c r="AD241" s="15"/>
      <c r="AE241" s="15"/>
      <c r="AF241" s="18" t="str">
        <f t="shared" si="7"/>
        <v/>
      </c>
      <c r="AG241" s="15"/>
      <c r="AH241" s="15"/>
      <c r="AI241" s="15"/>
      <c r="AJ241" s="62" t="str">
        <f>IFERROR(VLOOKUP(AI241,Lookups!$W$3:$X$24,2,FALSE),"")</f>
        <v/>
      </c>
      <c r="AK241" s="15"/>
      <c r="AL241" s="15"/>
      <c r="AM241" s="17"/>
      <c r="AN241" s="17"/>
    </row>
    <row r="242" spans="1:40" x14ac:dyDescent="0.3">
      <c r="A242" s="15"/>
      <c r="B242" s="15"/>
      <c r="C242" s="15"/>
      <c r="D242" s="17"/>
      <c r="E242" s="17"/>
      <c r="F242" s="15"/>
      <c r="G242" s="18" t="str">
        <f>IFERROR(VLOOKUP(F242,Lookups!$D$2:$E$20,2,FALSE),"")</f>
        <v/>
      </c>
      <c r="H242" s="15"/>
      <c r="I242" s="15"/>
      <c r="J242" s="15"/>
      <c r="K242" s="15"/>
      <c r="L242" s="17"/>
      <c r="M242" s="17"/>
      <c r="N242" s="18" t="str">
        <f t="shared" si="6"/>
        <v/>
      </c>
      <c r="O242" s="15"/>
      <c r="P242" s="15"/>
      <c r="Q242" s="17"/>
      <c r="R242" s="15"/>
      <c r="S242" s="15"/>
      <c r="T242" s="15"/>
      <c r="U242" s="15"/>
      <c r="V242" s="15"/>
      <c r="W242" s="15"/>
      <c r="X242" s="18" t="str">
        <f>IFERROR(VLOOKUP(W242,Lookups!$G$2:$H$83,2,FALSE),"")</f>
        <v/>
      </c>
      <c r="Y242" s="15"/>
      <c r="Z242" s="15"/>
      <c r="AA242" s="15"/>
      <c r="AB242" s="15"/>
      <c r="AC242" s="15"/>
      <c r="AD242" s="15"/>
      <c r="AE242" s="15"/>
      <c r="AF242" s="18" t="str">
        <f t="shared" si="7"/>
        <v/>
      </c>
      <c r="AG242" s="15"/>
      <c r="AH242" s="15"/>
      <c r="AI242" s="15"/>
      <c r="AJ242" s="62" t="str">
        <f>IFERROR(VLOOKUP(AI242,Lookups!$W$3:$X$24,2,FALSE),"")</f>
        <v/>
      </c>
      <c r="AK242" s="15"/>
      <c r="AL242" s="15"/>
      <c r="AM242" s="17"/>
      <c r="AN242" s="17"/>
    </row>
    <row r="243" spans="1:40" x14ac:dyDescent="0.3">
      <c r="A243" s="15"/>
      <c r="B243" s="15"/>
      <c r="C243" s="15"/>
      <c r="D243" s="17"/>
      <c r="E243" s="17"/>
      <c r="F243" s="15"/>
      <c r="G243" s="18" t="str">
        <f>IFERROR(VLOOKUP(F243,Lookups!$D$2:$E$20,2,FALSE),"")</f>
        <v/>
      </c>
      <c r="H243" s="15"/>
      <c r="I243" s="15"/>
      <c r="J243" s="15"/>
      <c r="K243" s="15"/>
      <c r="L243" s="17"/>
      <c r="M243" s="17"/>
      <c r="N243" s="18" t="str">
        <f t="shared" si="6"/>
        <v/>
      </c>
      <c r="O243" s="15"/>
      <c r="P243" s="15"/>
      <c r="Q243" s="17"/>
      <c r="R243" s="15"/>
      <c r="S243" s="15"/>
      <c r="T243" s="15"/>
      <c r="U243" s="15"/>
      <c r="V243" s="15"/>
      <c r="W243" s="15"/>
      <c r="X243" s="18" t="str">
        <f>IFERROR(VLOOKUP(W243,Lookups!$G$2:$H$83,2,FALSE),"")</f>
        <v/>
      </c>
      <c r="Y243" s="15"/>
      <c r="Z243" s="15"/>
      <c r="AA243" s="15"/>
      <c r="AB243" s="15"/>
      <c r="AC243" s="15"/>
      <c r="AD243" s="15"/>
      <c r="AE243" s="15"/>
      <c r="AF243" s="18" t="str">
        <f t="shared" si="7"/>
        <v/>
      </c>
      <c r="AG243" s="15"/>
      <c r="AH243" s="15"/>
      <c r="AI243" s="15"/>
      <c r="AJ243" s="62" t="str">
        <f>IFERROR(VLOOKUP(AI243,Lookups!$W$3:$X$24,2,FALSE),"")</f>
        <v/>
      </c>
      <c r="AK243" s="15"/>
      <c r="AL243" s="15"/>
      <c r="AM243" s="17"/>
      <c r="AN243" s="17"/>
    </row>
    <row r="244" spans="1:40" x14ac:dyDescent="0.3">
      <c r="A244" s="15"/>
      <c r="B244" s="15"/>
      <c r="C244" s="15"/>
      <c r="D244" s="17"/>
      <c r="E244" s="17"/>
      <c r="F244" s="15"/>
      <c r="G244" s="18" t="str">
        <f>IFERROR(VLOOKUP(F244,Lookups!$D$2:$E$20,2,FALSE),"")</f>
        <v/>
      </c>
      <c r="H244" s="15"/>
      <c r="I244" s="15"/>
      <c r="J244" s="15"/>
      <c r="K244" s="15"/>
      <c r="L244" s="17"/>
      <c r="M244" s="17"/>
      <c r="N244" s="18" t="str">
        <f t="shared" si="6"/>
        <v/>
      </c>
      <c r="O244" s="15"/>
      <c r="P244" s="15"/>
      <c r="Q244" s="17"/>
      <c r="R244" s="15"/>
      <c r="S244" s="15"/>
      <c r="T244" s="15"/>
      <c r="U244" s="15"/>
      <c r="V244" s="15"/>
      <c r="W244" s="15"/>
      <c r="X244" s="18" t="str">
        <f>IFERROR(VLOOKUP(W244,Lookups!$G$2:$H$83,2,FALSE),"")</f>
        <v/>
      </c>
      <c r="Y244" s="15"/>
      <c r="Z244" s="15"/>
      <c r="AA244" s="15"/>
      <c r="AB244" s="15"/>
      <c r="AC244" s="15"/>
      <c r="AD244" s="15"/>
      <c r="AE244" s="15"/>
      <c r="AF244" s="18" t="str">
        <f t="shared" si="7"/>
        <v/>
      </c>
      <c r="AG244" s="15"/>
      <c r="AH244" s="15"/>
      <c r="AI244" s="15"/>
      <c r="AJ244" s="62" t="str">
        <f>IFERROR(VLOOKUP(AI244,Lookups!$W$3:$X$24,2,FALSE),"")</f>
        <v/>
      </c>
      <c r="AK244" s="15"/>
      <c r="AL244" s="15"/>
      <c r="AM244" s="17"/>
      <c r="AN244" s="17"/>
    </row>
    <row r="245" spans="1:40" x14ac:dyDescent="0.3">
      <c r="A245" s="15"/>
      <c r="B245" s="15"/>
      <c r="C245" s="15"/>
      <c r="D245" s="17"/>
      <c r="E245" s="17"/>
      <c r="F245" s="15"/>
      <c r="G245" s="18" t="str">
        <f>IFERROR(VLOOKUP(F245,Lookups!$D$2:$E$20,2,FALSE),"")</f>
        <v/>
      </c>
      <c r="H245" s="15"/>
      <c r="I245" s="15"/>
      <c r="J245" s="15"/>
      <c r="K245" s="15"/>
      <c r="L245" s="17"/>
      <c r="M245" s="17"/>
      <c r="N245" s="18" t="str">
        <f t="shared" si="6"/>
        <v/>
      </c>
      <c r="O245" s="15"/>
      <c r="P245" s="15"/>
      <c r="Q245" s="17"/>
      <c r="R245" s="15"/>
      <c r="S245" s="15"/>
      <c r="T245" s="15"/>
      <c r="U245" s="15"/>
      <c r="V245" s="15"/>
      <c r="W245" s="15"/>
      <c r="X245" s="18" t="str">
        <f>IFERROR(VLOOKUP(W245,Lookups!$G$2:$H$83,2,FALSE),"")</f>
        <v/>
      </c>
      <c r="Y245" s="15"/>
      <c r="Z245" s="15"/>
      <c r="AA245" s="15"/>
      <c r="AB245" s="15"/>
      <c r="AC245" s="15"/>
      <c r="AD245" s="15"/>
      <c r="AE245" s="15"/>
      <c r="AF245" s="18" t="str">
        <f t="shared" si="7"/>
        <v/>
      </c>
      <c r="AG245" s="15"/>
      <c r="AH245" s="15"/>
      <c r="AI245" s="15"/>
      <c r="AJ245" s="62" t="str">
        <f>IFERROR(VLOOKUP(AI245,Lookups!$W$3:$X$24,2,FALSE),"")</f>
        <v/>
      </c>
      <c r="AK245" s="15"/>
      <c r="AL245" s="15"/>
      <c r="AM245" s="17"/>
      <c r="AN245" s="17"/>
    </row>
    <row r="246" spans="1:40" x14ac:dyDescent="0.3">
      <c r="A246" s="15"/>
      <c r="B246" s="15"/>
      <c r="C246" s="15"/>
      <c r="D246" s="17"/>
      <c r="E246" s="17"/>
      <c r="F246" s="15"/>
      <c r="G246" s="18" t="str">
        <f>IFERROR(VLOOKUP(F246,Lookups!$D$2:$E$20,2,FALSE),"")</f>
        <v/>
      </c>
      <c r="H246" s="15"/>
      <c r="I246" s="15"/>
      <c r="J246" s="15"/>
      <c r="K246" s="15"/>
      <c r="L246" s="17"/>
      <c r="M246" s="17"/>
      <c r="N246" s="18" t="str">
        <f t="shared" ref="N246:N309" si="8">IF(OR(ISBLANK(L246),ISBLANK(M246)),"",(M246-L246)+1)</f>
        <v/>
      </c>
      <c r="O246" s="15"/>
      <c r="P246" s="15"/>
      <c r="Q246" s="17"/>
      <c r="R246" s="15"/>
      <c r="S246" s="15"/>
      <c r="T246" s="15"/>
      <c r="U246" s="15"/>
      <c r="V246" s="15"/>
      <c r="W246" s="15"/>
      <c r="X246" s="18" t="str">
        <f>IFERROR(VLOOKUP(W246,Lookups!$G$2:$H$83,2,FALSE),"")</f>
        <v/>
      </c>
      <c r="Y246" s="15"/>
      <c r="Z246" s="15"/>
      <c r="AA246" s="15"/>
      <c r="AB246" s="15"/>
      <c r="AC246" s="15"/>
      <c r="AD246" s="15"/>
      <c r="AE246" s="15"/>
      <c r="AF246" s="18" t="str">
        <f t="shared" ref="AF246:AF309" si="9">IF(OR(ISBLANK(AD246),ISBLANK(AE246)),"",(AE246-AD246)+1)</f>
        <v/>
      </c>
      <c r="AG246" s="15"/>
      <c r="AH246" s="15"/>
      <c r="AI246" s="15"/>
      <c r="AJ246" s="62" t="str">
        <f>IFERROR(VLOOKUP(AI246,Lookups!$W$3:$X$24,2,FALSE),"")</f>
        <v/>
      </c>
      <c r="AK246" s="15"/>
      <c r="AL246" s="15"/>
      <c r="AM246" s="17"/>
      <c r="AN246" s="17"/>
    </row>
    <row r="247" spans="1:40" x14ac:dyDescent="0.3">
      <c r="A247" s="15"/>
      <c r="B247" s="15"/>
      <c r="C247" s="15"/>
      <c r="D247" s="17"/>
      <c r="E247" s="17"/>
      <c r="F247" s="15"/>
      <c r="G247" s="18" t="str">
        <f>IFERROR(VLOOKUP(F247,Lookups!$D$2:$E$20,2,FALSE),"")</f>
        <v/>
      </c>
      <c r="H247" s="15"/>
      <c r="I247" s="15"/>
      <c r="J247" s="15"/>
      <c r="K247" s="15"/>
      <c r="L247" s="17"/>
      <c r="M247" s="17"/>
      <c r="N247" s="18" t="str">
        <f t="shared" si="8"/>
        <v/>
      </c>
      <c r="O247" s="15"/>
      <c r="P247" s="15"/>
      <c r="Q247" s="17"/>
      <c r="R247" s="15"/>
      <c r="S247" s="15"/>
      <c r="T247" s="15"/>
      <c r="U247" s="15"/>
      <c r="V247" s="15"/>
      <c r="W247" s="15"/>
      <c r="X247" s="18" t="str">
        <f>IFERROR(VLOOKUP(W247,Lookups!$G$2:$H$83,2,FALSE),"")</f>
        <v/>
      </c>
      <c r="Y247" s="15"/>
      <c r="Z247" s="15"/>
      <c r="AA247" s="15"/>
      <c r="AB247" s="15"/>
      <c r="AC247" s="15"/>
      <c r="AD247" s="15"/>
      <c r="AE247" s="15"/>
      <c r="AF247" s="18" t="str">
        <f t="shared" si="9"/>
        <v/>
      </c>
      <c r="AG247" s="15"/>
      <c r="AH247" s="15"/>
      <c r="AI247" s="15"/>
      <c r="AJ247" s="62" t="str">
        <f>IFERROR(VLOOKUP(AI247,Lookups!$W$3:$X$24,2,FALSE),"")</f>
        <v/>
      </c>
      <c r="AK247" s="15"/>
      <c r="AL247" s="15"/>
      <c r="AM247" s="17"/>
      <c r="AN247" s="17"/>
    </row>
    <row r="248" spans="1:40" x14ac:dyDescent="0.3">
      <c r="A248" s="15"/>
      <c r="B248" s="15"/>
      <c r="C248" s="15"/>
      <c r="D248" s="17"/>
      <c r="E248" s="17"/>
      <c r="F248" s="15"/>
      <c r="G248" s="18" t="str">
        <f>IFERROR(VLOOKUP(F248,Lookups!$D$2:$E$20,2,FALSE),"")</f>
        <v/>
      </c>
      <c r="H248" s="15"/>
      <c r="I248" s="15"/>
      <c r="J248" s="15"/>
      <c r="K248" s="15"/>
      <c r="L248" s="17"/>
      <c r="M248" s="17"/>
      <c r="N248" s="18" t="str">
        <f t="shared" si="8"/>
        <v/>
      </c>
      <c r="O248" s="15"/>
      <c r="P248" s="15"/>
      <c r="Q248" s="17"/>
      <c r="R248" s="15"/>
      <c r="S248" s="15"/>
      <c r="T248" s="15"/>
      <c r="U248" s="15"/>
      <c r="V248" s="15"/>
      <c r="W248" s="15"/>
      <c r="X248" s="18" t="str">
        <f>IFERROR(VLOOKUP(W248,Lookups!$G$2:$H$83,2,FALSE),"")</f>
        <v/>
      </c>
      <c r="Y248" s="15"/>
      <c r="Z248" s="15"/>
      <c r="AA248" s="15"/>
      <c r="AB248" s="15"/>
      <c r="AC248" s="15"/>
      <c r="AD248" s="15"/>
      <c r="AE248" s="15"/>
      <c r="AF248" s="18" t="str">
        <f t="shared" si="9"/>
        <v/>
      </c>
      <c r="AG248" s="15"/>
      <c r="AH248" s="15"/>
      <c r="AI248" s="15"/>
      <c r="AJ248" s="62" t="str">
        <f>IFERROR(VLOOKUP(AI248,Lookups!$W$3:$X$24,2,FALSE),"")</f>
        <v/>
      </c>
      <c r="AK248" s="15"/>
      <c r="AL248" s="15"/>
      <c r="AM248" s="17"/>
      <c r="AN248" s="17"/>
    </row>
    <row r="249" spans="1:40" x14ac:dyDescent="0.3">
      <c r="A249" s="15"/>
      <c r="B249" s="15"/>
      <c r="C249" s="15"/>
      <c r="D249" s="17"/>
      <c r="E249" s="17"/>
      <c r="F249" s="15"/>
      <c r="G249" s="18" t="str">
        <f>IFERROR(VLOOKUP(F249,Lookups!$D$2:$E$20,2,FALSE),"")</f>
        <v/>
      </c>
      <c r="H249" s="15"/>
      <c r="I249" s="15"/>
      <c r="J249" s="15"/>
      <c r="K249" s="15"/>
      <c r="L249" s="17"/>
      <c r="M249" s="17"/>
      <c r="N249" s="18" t="str">
        <f t="shared" si="8"/>
        <v/>
      </c>
      <c r="O249" s="15"/>
      <c r="P249" s="15"/>
      <c r="Q249" s="17"/>
      <c r="R249" s="15"/>
      <c r="S249" s="15"/>
      <c r="T249" s="15"/>
      <c r="U249" s="15"/>
      <c r="V249" s="15"/>
      <c r="W249" s="15"/>
      <c r="X249" s="18" t="str">
        <f>IFERROR(VLOOKUP(W249,Lookups!$G$2:$H$83,2,FALSE),"")</f>
        <v/>
      </c>
      <c r="Y249" s="15"/>
      <c r="Z249" s="15"/>
      <c r="AA249" s="15"/>
      <c r="AB249" s="15"/>
      <c r="AC249" s="15"/>
      <c r="AD249" s="15"/>
      <c r="AE249" s="15"/>
      <c r="AF249" s="18" t="str">
        <f t="shared" si="9"/>
        <v/>
      </c>
      <c r="AG249" s="15"/>
      <c r="AH249" s="15"/>
      <c r="AI249" s="15"/>
      <c r="AJ249" s="62" t="str">
        <f>IFERROR(VLOOKUP(AI249,Lookups!$W$3:$X$24,2,FALSE),"")</f>
        <v/>
      </c>
      <c r="AK249" s="15"/>
      <c r="AL249" s="15"/>
      <c r="AM249" s="17"/>
      <c r="AN249" s="17"/>
    </row>
    <row r="250" spans="1:40" x14ac:dyDescent="0.3">
      <c r="A250" s="15"/>
      <c r="B250" s="15"/>
      <c r="C250" s="15"/>
      <c r="D250" s="17"/>
      <c r="E250" s="17"/>
      <c r="F250" s="15"/>
      <c r="G250" s="18" t="str">
        <f>IFERROR(VLOOKUP(F250,Lookups!$D$2:$E$20,2,FALSE),"")</f>
        <v/>
      </c>
      <c r="H250" s="15"/>
      <c r="I250" s="15"/>
      <c r="J250" s="15"/>
      <c r="K250" s="15"/>
      <c r="L250" s="17"/>
      <c r="M250" s="17"/>
      <c r="N250" s="18" t="str">
        <f t="shared" si="8"/>
        <v/>
      </c>
      <c r="O250" s="15"/>
      <c r="P250" s="15"/>
      <c r="Q250" s="17"/>
      <c r="R250" s="15"/>
      <c r="S250" s="15"/>
      <c r="T250" s="15"/>
      <c r="U250" s="15"/>
      <c r="V250" s="15"/>
      <c r="W250" s="15"/>
      <c r="X250" s="18" t="str">
        <f>IFERROR(VLOOKUP(W250,Lookups!$G$2:$H$83,2,FALSE),"")</f>
        <v/>
      </c>
      <c r="Y250" s="15"/>
      <c r="Z250" s="15"/>
      <c r="AA250" s="15"/>
      <c r="AB250" s="15"/>
      <c r="AC250" s="15"/>
      <c r="AD250" s="15"/>
      <c r="AE250" s="15"/>
      <c r="AF250" s="18" t="str">
        <f t="shared" si="9"/>
        <v/>
      </c>
      <c r="AG250" s="15"/>
      <c r="AH250" s="15"/>
      <c r="AI250" s="15"/>
      <c r="AJ250" s="62" t="str">
        <f>IFERROR(VLOOKUP(AI250,Lookups!$W$3:$X$24,2,FALSE),"")</f>
        <v/>
      </c>
      <c r="AK250" s="15"/>
      <c r="AL250" s="15"/>
      <c r="AM250" s="17"/>
      <c r="AN250" s="17"/>
    </row>
    <row r="251" spans="1:40" x14ac:dyDescent="0.3">
      <c r="A251" s="15"/>
      <c r="B251" s="15"/>
      <c r="C251" s="15"/>
      <c r="D251" s="17"/>
      <c r="E251" s="17"/>
      <c r="F251" s="15"/>
      <c r="G251" s="18" t="str">
        <f>IFERROR(VLOOKUP(F251,Lookups!$D$2:$E$20,2,FALSE),"")</f>
        <v/>
      </c>
      <c r="H251" s="15"/>
      <c r="I251" s="15"/>
      <c r="J251" s="15"/>
      <c r="K251" s="15"/>
      <c r="L251" s="17"/>
      <c r="M251" s="17"/>
      <c r="N251" s="18" t="str">
        <f t="shared" si="8"/>
        <v/>
      </c>
      <c r="O251" s="15"/>
      <c r="P251" s="15"/>
      <c r="Q251" s="17"/>
      <c r="R251" s="15"/>
      <c r="S251" s="15"/>
      <c r="T251" s="15"/>
      <c r="U251" s="15"/>
      <c r="V251" s="15"/>
      <c r="W251" s="15"/>
      <c r="X251" s="18" t="str">
        <f>IFERROR(VLOOKUP(W251,Lookups!$G$2:$H$83,2,FALSE),"")</f>
        <v/>
      </c>
      <c r="Y251" s="15"/>
      <c r="Z251" s="15"/>
      <c r="AA251" s="15"/>
      <c r="AB251" s="15"/>
      <c r="AC251" s="15"/>
      <c r="AD251" s="15"/>
      <c r="AE251" s="15"/>
      <c r="AF251" s="18" t="str">
        <f t="shared" si="9"/>
        <v/>
      </c>
      <c r="AG251" s="15"/>
      <c r="AH251" s="15"/>
      <c r="AI251" s="15"/>
      <c r="AJ251" s="62" t="str">
        <f>IFERROR(VLOOKUP(AI251,Lookups!$W$3:$X$24,2,FALSE),"")</f>
        <v/>
      </c>
      <c r="AK251" s="15"/>
      <c r="AL251" s="15"/>
      <c r="AM251" s="17"/>
      <c r="AN251" s="17"/>
    </row>
    <row r="252" spans="1:40" x14ac:dyDescent="0.3">
      <c r="A252" s="15"/>
      <c r="B252" s="15"/>
      <c r="C252" s="15"/>
      <c r="D252" s="17"/>
      <c r="E252" s="17"/>
      <c r="F252" s="15"/>
      <c r="G252" s="18" t="str">
        <f>IFERROR(VLOOKUP(F252,Lookups!$D$2:$E$20,2,FALSE),"")</f>
        <v/>
      </c>
      <c r="H252" s="15"/>
      <c r="I252" s="15"/>
      <c r="J252" s="15"/>
      <c r="K252" s="15"/>
      <c r="L252" s="17"/>
      <c r="M252" s="17"/>
      <c r="N252" s="18" t="str">
        <f t="shared" si="8"/>
        <v/>
      </c>
      <c r="O252" s="15"/>
      <c r="P252" s="15"/>
      <c r="Q252" s="17"/>
      <c r="R252" s="15"/>
      <c r="S252" s="15"/>
      <c r="T252" s="15"/>
      <c r="U252" s="15"/>
      <c r="V252" s="15"/>
      <c r="W252" s="15"/>
      <c r="X252" s="18" t="str">
        <f>IFERROR(VLOOKUP(W252,Lookups!$G$2:$H$83,2,FALSE),"")</f>
        <v/>
      </c>
      <c r="Y252" s="15"/>
      <c r="Z252" s="15"/>
      <c r="AA252" s="15"/>
      <c r="AB252" s="15"/>
      <c r="AC252" s="15"/>
      <c r="AD252" s="15"/>
      <c r="AE252" s="15"/>
      <c r="AF252" s="18" t="str">
        <f t="shared" si="9"/>
        <v/>
      </c>
      <c r="AG252" s="15"/>
      <c r="AH252" s="15"/>
      <c r="AI252" s="15"/>
      <c r="AJ252" s="62" t="str">
        <f>IFERROR(VLOOKUP(AI252,Lookups!$W$3:$X$24,2,FALSE),"")</f>
        <v/>
      </c>
      <c r="AK252" s="15"/>
      <c r="AL252" s="15"/>
      <c r="AM252" s="17"/>
      <c r="AN252" s="17"/>
    </row>
    <row r="253" spans="1:40" x14ac:dyDescent="0.3">
      <c r="A253" s="15"/>
      <c r="B253" s="15"/>
      <c r="C253" s="15"/>
      <c r="D253" s="17"/>
      <c r="E253" s="17"/>
      <c r="F253" s="15"/>
      <c r="G253" s="18" t="str">
        <f>IFERROR(VLOOKUP(F253,Lookups!$D$2:$E$20,2,FALSE),"")</f>
        <v/>
      </c>
      <c r="H253" s="15"/>
      <c r="I253" s="15"/>
      <c r="J253" s="15"/>
      <c r="K253" s="15"/>
      <c r="L253" s="17"/>
      <c r="M253" s="17"/>
      <c r="N253" s="18" t="str">
        <f t="shared" si="8"/>
        <v/>
      </c>
      <c r="O253" s="15"/>
      <c r="P253" s="15"/>
      <c r="Q253" s="17"/>
      <c r="R253" s="15"/>
      <c r="S253" s="15"/>
      <c r="T253" s="15"/>
      <c r="U253" s="15"/>
      <c r="V253" s="15"/>
      <c r="W253" s="15"/>
      <c r="X253" s="18" t="str">
        <f>IFERROR(VLOOKUP(W253,Lookups!$G$2:$H$83,2,FALSE),"")</f>
        <v/>
      </c>
      <c r="Y253" s="15"/>
      <c r="Z253" s="15"/>
      <c r="AA253" s="15"/>
      <c r="AB253" s="15"/>
      <c r="AC253" s="15"/>
      <c r="AD253" s="15"/>
      <c r="AE253" s="15"/>
      <c r="AF253" s="18" t="str">
        <f t="shared" si="9"/>
        <v/>
      </c>
      <c r="AG253" s="15"/>
      <c r="AH253" s="15"/>
      <c r="AI253" s="15"/>
      <c r="AJ253" s="62" t="str">
        <f>IFERROR(VLOOKUP(AI253,Lookups!$W$3:$X$24,2,FALSE),"")</f>
        <v/>
      </c>
      <c r="AK253" s="15"/>
      <c r="AL253" s="15"/>
      <c r="AM253" s="17"/>
      <c r="AN253" s="17"/>
    </row>
    <row r="254" spans="1:40" x14ac:dyDescent="0.3">
      <c r="A254" s="15"/>
      <c r="B254" s="15"/>
      <c r="C254" s="15"/>
      <c r="D254" s="17"/>
      <c r="E254" s="17"/>
      <c r="F254" s="15"/>
      <c r="G254" s="18" t="str">
        <f>IFERROR(VLOOKUP(F254,Lookups!$D$2:$E$20,2,FALSE),"")</f>
        <v/>
      </c>
      <c r="H254" s="15"/>
      <c r="I254" s="15"/>
      <c r="J254" s="15"/>
      <c r="K254" s="15"/>
      <c r="L254" s="17"/>
      <c r="M254" s="17"/>
      <c r="N254" s="18" t="str">
        <f t="shared" si="8"/>
        <v/>
      </c>
      <c r="O254" s="15"/>
      <c r="P254" s="15"/>
      <c r="Q254" s="17"/>
      <c r="R254" s="15"/>
      <c r="S254" s="15"/>
      <c r="T254" s="15"/>
      <c r="U254" s="15"/>
      <c r="V254" s="15"/>
      <c r="W254" s="15"/>
      <c r="X254" s="18" t="str">
        <f>IFERROR(VLOOKUP(W254,Lookups!$G$2:$H$83,2,FALSE),"")</f>
        <v/>
      </c>
      <c r="Y254" s="15"/>
      <c r="Z254" s="15"/>
      <c r="AA254" s="15"/>
      <c r="AB254" s="15"/>
      <c r="AC254" s="15"/>
      <c r="AD254" s="15"/>
      <c r="AE254" s="15"/>
      <c r="AF254" s="18" t="str">
        <f t="shared" si="9"/>
        <v/>
      </c>
      <c r="AG254" s="15"/>
      <c r="AH254" s="15"/>
      <c r="AI254" s="15"/>
      <c r="AJ254" s="62" t="str">
        <f>IFERROR(VLOOKUP(AI254,Lookups!$W$3:$X$24,2,FALSE),"")</f>
        <v/>
      </c>
      <c r="AK254" s="15"/>
      <c r="AL254" s="15"/>
      <c r="AM254" s="17"/>
      <c r="AN254" s="17"/>
    </row>
    <row r="255" spans="1:40" x14ac:dyDescent="0.3">
      <c r="A255" s="15"/>
      <c r="B255" s="15"/>
      <c r="C255" s="15"/>
      <c r="D255" s="17"/>
      <c r="E255" s="17"/>
      <c r="F255" s="15"/>
      <c r="G255" s="18" t="str">
        <f>IFERROR(VLOOKUP(F255,Lookups!$D$2:$E$20,2,FALSE),"")</f>
        <v/>
      </c>
      <c r="H255" s="15"/>
      <c r="I255" s="15"/>
      <c r="J255" s="15"/>
      <c r="K255" s="15"/>
      <c r="L255" s="17"/>
      <c r="M255" s="17"/>
      <c r="N255" s="18" t="str">
        <f t="shared" si="8"/>
        <v/>
      </c>
      <c r="O255" s="15"/>
      <c r="P255" s="15"/>
      <c r="Q255" s="17"/>
      <c r="R255" s="15"/>
      <c r="S255" s="15"/>
      <c r="T255" s="15"/>
      <c r="U255" s="15"/>
      <c r="V255" s="15"/>
      <c r="W255" s="15"/>
      <c r="X255" s="18" t="str">
        <f>IFERROR(VLOOKUP(W255,Lookups!$G$2:$H$83,2,FALSE),"")</f>
        <v/>
      </c>
      <c r="Y255" s="15"/>
      <c r="Z255" s="15"/>
      <c r="AA255" s="15"/>
      <c r="AB255" s="15"/>
      <c r="AC255" s="15"/>
      <c r="AD255" s="15"/>
      <c r="AE255" s="15"/>
      <c r="AF255" s="18" t="str">
        <f t="shared" si="9"/>
        <v/>
      </c>
      <c r="AG255" s="15"/>
      <c r="AH255" s="15"/>
      <c r="AI255" s="15"/>
      <c r="AJ255" s="62" t="str">
        <f>IFERROR(VLOOKUP(AI255,Lookups!$W$3:$X$24,2,FALSE),"")</f>
        <v/>
      </c>
      <c r="AK255" s="15"/>
      <c r="AL255" s="15"/>
      <c r="AM255" s="17"/>
      <c r="AN255" s="17"/>
    </row>
    <row r="256" spans="1:40" x14ac:dyDescent="0.3">
      <c r="A256" s="15"/>
      <c r="B256" s="15"/>
      <c r="C256" s="15"/>
      <c r="D256" s="17"/>
      <c r="E256" s="17"/>
      <c r="F256" s="15"/>
      <c r="G256" s="18" t="str">
        <f>IFERROR(VLOOKUP(F256,Lookups!$D$2:$E$20,2,FALSE),"")</f>
        <v/>
      </c>
      <c r="H256" s="15"/>
      <c r="I256" s="15"/>
      <c r="J256" s="15"/>
      <c r="K256" s="15"/>
      <c r="L256" s="17"/>
      <c r="M256" s="17"/>
      <c r="N256" s="18" t="str">
        <f t="shared" si="8"/>
        <v/>
      </c>
      <c r="O256" s="15"/>
      <c r="P256" s="15"/>
      <c r="Q256" s="17"/>
      <c r="R256" s="15"/>
      <c r="S256" s="15"/>
      <c r="T256" s="15"/>
      <c r="U256" s="15"/>
      <c r="V256" s="15"/>
      <c r="W256" s="15"/>
      <c r="X256" s="18" t="str">
        <f>IFERROR(VLOOKUP(W256,Lookups!$G$2:$H$83,2,FALSE),"")</f>
        <v/>
      </c>
      <c r="Y256" s="15"/>
      <c r="Z256" s="15"/>
      <c r="AA256" s="15"/>
      <c r="AB256" s="15"/>
      <c r="AC256" s="15"/>
      <c r="AD256" s="15"/>
      <c r="AE256" s="15"/>
      <c r="AF256" s="18" t="str">
        <f t="shared" si="9"/>
        <v/>
      </c>
      <c r="AG256" s="15"/>
      <c r="AH256" s="15"/>
      <c r="AI256" s="15"/>
      <c r="AJ256" s="62" t="str">
        <f>IFERROR(VLOOKUP(AI256,Lookups!$W$3:$X$24,2,FALSE),"")</f>
        <v/>
      </c>
      <c r="AK256" s="15"/>
      <c r="AL256" s="15"/>
      <c r="AM256" s="17"/>
      <c r="AN256" s="17"/>
    </row>
    <row r="257" spans="1:40" x14ac:dyDescent="0.3">
      <c r="A257" s="15"/>
      <c r="B257" s="15"/>
      <c r="C257" s="15"/>
      <c r="D257" s="17"/>
      <c r="E257" s="17"/>
      <c r="F257" s="15"/>
      <c r="G257" s="18" t="str">
        <f>IFERROR(VLOOKUP(F257,Lookups!$D$2:$E$20,2,FALSE),"")</f>
        <v/>
      </c>
      <c r="H257" s="15"/>
      <c r="I257" s="15"/>
      <c r="J257" s="15"/>
      <c r="K257" s="15"/>
      <c r="L257" s="17"/>
      <c r="M257" s="17"/>
      <c r="N257" s="18" t="str">
        <f t="shared" si="8"/>
        <v/>
      </c>
      <c r="O257" s="15"/>
      <c r="P257" s="15"/>
      <c r="Q257" s="17"/>
      <c r="R257" s="15"/>
      <c r="S257" s="15"/>
      <c r="T257" s="15"/>
      <c r="U257" s="15"/>
      <c r="V257" s="15"/>
      <c r="W257" s="15"/>
      <c r="X257" s="18" t="str">
        <f>IFERROR(VLOOKUP(W257,Lookups!$G$2:$H$83,2,FALSE),"")</f>
        <v/>
      </c>
      <c r="Y257" s="15"/>
      <c r="Z257" s="15"/>
      <c r="AA257" s="15"/>
      <c r="AB257" s="15"/>
      <c r="AC257" s="15"/>
      <c r="AD257" s="15"/>
      <c r="AE257" s="15"/>
      <c r="AF257" s="18" t="str">
        <f t="shared" si="9"/>
        <v/>
      </c>
      <c r="AG257" s="15"/>
      <c r="AH257" s="15"/>
      <c r="AI257" s="15"/>
      <c r="AJ257" s="62" t="str">
        <f>IFERROR(VLOOKUP(AI257,Lookups!$W$3:$X$24,2,FALSE),"")</f>
        <v/>
      </c>
      <c r="AK257" s="15"/>
      <c r="AL257" s="15"/>
      <c r="AM257" s="17"/>
      <c r="AN257" s="17"/>
    </row>
    <row r="258" spans="1:40" x14ac:dyDescent="0.3">
      <c r="A258" s="15"/>
      <c r="B258" s="15"/>
      <c r="C258" s="15"/>
      <c r="D258" s="17"/>
      <c r="E258" s="17"/>
      <c r="F258" s="15"/>
      <c r="G258" s="18" t="str">
        <f>IFERROR(VLOOKUP(F258,Lookups!$D$2:$E$20,2,FALSE),"")</f>
        <v/>
      </c>
      <c r="H258" s="15"/>
      <c r="I258" s="15"/>
      <c r="J258" s="15"/>
      <c r="K258" s="15"/>
      <c r="L258" s="17"/>
      <c r="M258" s="17"/>
      <c r="N258" s="18" t="str">
        <f t="shared" si="8"/>
        <v/>
      </c>
      <c r="O258" s="15"/>
      <c r="P258" s="15"/>
      <c r="Q258" s="17"/>
      <c r="R258" s="15"/>
      <c r="S258" s="15"/>
      <c r="T258" s="15"/>
      <c r="U258" s="15"/>
      <c r="V258" s="15"/>
      <c r="W258" s="15"/>
      <c r="X258" s="18" t="str">
        <f>IFERROR(VLOOKUP(W258,Lookups!$G$2:$H$83,2,FALSE),"")</f>
        <v/>
      </c>
      <c r="Y258" s="15"/>
      <c r="Z258" s="15"/>
      <c r="AA258" s="15"/>
      <c r="AB258" s="15"/>
      <c r="AC258" s="15"/>
      <c r="AD258" s="15"/>
      <c r="AE258" s="15"/>
      <c r="AF258" s="18" t="str">
        <f t="shared" si="9"/>
        <v/>
      </c>
      <c r="AG258" s="15"/>
      <c r="AH258" s="15"/>
      <c r="AI258" s="15"/>
      <c r="AJ258" s="62" t="str">
        <f>IFERROR(VLOOKUP(AI258,Lookups!$W$3:$X$24,2,FALSE),"")</f>
        <v/>
      </c>
      <c r="AK258" s="15"/>
      <c r="AL258" s="15"/>
      <c r="AM258" s="17"/>
      <c r="AN258" s="17"/>
    </row>
    <row r="259" spans="1:40" x14ac:dyDescent="0.3">
      <c r="A259" s="15"/>
      <c r="B259" s="15"/>
      <c r="C259" s="15"/>
      <c r="D259" s="17"/>
      <c r="E259" s="17"/>
      <c r="F259" s="15"/>
      <c r="G259" s="18" t="str">
        <f>IFERROR(VLOOKUP(F259,Lookups!$D$2:$E$20,2,FALSE),"")</f>
        <v/>
      </c>
      <c r="H259" s="15"/>
      <c r="I259" s="15"/>
      <c r="J259" s="15"/>
      <c r="K259" s="15"/>
      <c r="L259" s="17"/>
      <c r="M259" s="17"/>
      <c r="N259" s="18" t="str">
        <f t="shared" si="8"/>
        <v/>
      </c>
      <c r="O259" s="15"/>
      <c r="P259" s="15"/>
      <c r="Q259" s="17"/>
      <c r="R259" s="15"/>
      <c r="S259" s="15"/>
      <c r="T259" s="15"/>
      <c r="U259" s="15"/>
      <c r="V259" s="15"/>
      <c r="W259" s="15"/>
      <c r="X259" s="18" t="str">
        <f>IFERROR(VLOOKUP(W259,Lookups!$G$2:$H$83,2,FALSE),"")</f>
        <v/>
      </c>
      <c r="Y259" s="15"/>
      <c r="Z259" s="15"/>
      <c r="AA259" s="15"/>
      <c r="AB259" s="15"/>
      <c r="AC259" s="15"/>
      <c r="AD259" s="15"/>
      <c r="AE259" s="15"/>
      <c r="AF259" s="18" t="str">
        <f t="shared" si="9"/>
        <v/>
      </c>
      <c r="AG259" s="15"/>
      <c r="AH259" s="15"/>
      <c r="AI259" s="15"/>
      <c r="AJ259" s="62" t="str">
        <f>IFERROR(VLOOKUP(AI259,Lookups!$W$3:$X$24,2,FALSE),"")</f>
        <v/>
      </c>
      <c r="AK259" s="15"/>
      <c r="AL259" s="15"/>
      <c r="AM259" s="17"/>
      <c r="AN259" s="17"/>
    </row>
    <row r="260" spans="1:40" x14ac:dyDescent="0.3">
      <c r="A260" s="15"/>
      <c r="B260" s="15"/>
      <c r="C260" s="15"/>
      <c r="D260" s="17"/>
      <c r="E260" s="17"/>
      <c r="F260" s="15"/>
      <c r="G260" s="18" t="str">
        <f>IFERROR(VLOOKUP(F260,Lookups!$D$2:$E$20,2,FALSE),"")</f>
        <v/>
      </c>
      <c r="H260" s="15"/>
      <c r="I260" s="15"/>
      <c r="J260" s="15"/>
      <c r="K260" s="15"/>
      <c r="L260" s="17"/>
      <c r="M260" s="17"/>
      <c r="N260" s="18" t="str">
        <f t="shared" si="8"/>
        <v/>
      </c>
      <c r="O260" s="15"/>
      <c r="P260" s="15"/>
      <c r="Q260" s="17"/>
      <c r="R260" s="15"/>
      <c r="S260" s="15"/>
      <c r="T260" s="15"/>
      <c r="U260" s="15"/>
      <c r="V260" s="15"/>
      <c r="W260" s="15"/>
      <c r="X260" s="18" t="str">
        <f>IFERROR(VLOOKUP(W260,Lookups!$G$2:$H$83,2,FALSE),"")</f>
        <v/>
      </c>
      <c r="Y260" s="15"/>
      <c r="Z260" s="15"/>
      <c r="AA260" s="15"/>
      <c r="AB260" s="15"/>
      <c r="AC260" s="15"/>
      <c r="AD260" s="15"/>
      <c r="AE260" s="15"/>
      <c r="AF260" s="18" t="str">
        <f t="shared" si="9"/>
        <v/>
      </c>
      <c r="AG260" s="15"/>
      <c r="AH260" s="15"/>
      <c r="AI260" s="15"/>
      <c r="AJ260" s="62" t="str">
        <f>IFERROR(VLOOKUP(AI260,Lookups!$W$3:$X$24,2,FALSE),"")</f>
        <v/>
      </c>
      <c r="AK260" s="15"/>
      <c r="AL260" s="15"/>
      <c r="AM260" s="17"/>
      <c r="AN260" s="17"/>
    </row>
    <row r="261" spans="1:40" x14ac:dyDescent="0.3">
      <c r="A261" s="15"/>
      <c r="B261" s="15"/>
      <c r="C261" s="15"/>
      <c r="D261" s="17"/>
      <c r="E261" s="17"/>
      <c r="F261" s="15"/>
      <c r="G261" s="18" t="str">
        <f>IFERROR(VLOOKUP(F261,Lookups!$D$2:$E$20,2,FALSE),"")</f>
        <v/>
      </c>
      <c r="H261" s="15"/>
      <c r="I261" s="15"/>
      <c r="J261" s="15"/>
      <c r="K261" s="15"/>
      <c r="L261" s="17"/>
      <c r="M261" s="17"/>
      <c r="N261" s="18" t="str">
        <f t="shared" si="8"/>
        <v/>
      </c>
      <c r="O261" s="15"/>
      <c r="P261" s="15"/>
      <c r="Q261" s="17"/>
      <c r="R261" s="15"/>
      <c r="S261" s="15"/>
      <c r="T261" s="15"/>
      <c r="U261" s="15"/>
      <c r="V261" s="15"/>
      <c r="W261" s="15"/>
      <c r="X261" s="18" t="str">
        <f>IFERROR(VLOOKUP(W261,Lookups!$G$2:$H$83,2,FALSE),"")</f>
        <v/>
      </c>
      <c r="Y261" s="15"/>
      <c r="Z261" s="15"/>
      <c r="AA261" s="15"/>
      <c r="AB261" s="15"/>
      <c r="AC261" s="15"/>
      <c r="AD261" s="15"/>
      <c r="AE261" s="15"/>
      <c r="AF261" s="18" t="str">
        <f t="shared" si="9"/>
        <v/>
      </c>
      <c r="AG261" s="15"/>
      <c r="AH261" s="15"/>
      <c r="AI261" s="15"/>
      <c r="AJ261" s="62" t="str">
        <f>IFERROR(VLOOKUP(AI261,Lookups!$W$3:$X$24,2,FALSE),"")</f>
        <v/>
      </c>
      <c r="AK261" s="15"/>
      <c r="AL261" s="15"/>
      <c r="AM261" s="17"/>
      <c r="AN261" s="17"/>
    </row>
    <row r="262" spans="1:40" x14ac:dyDescent="0.3">
      <c r="A262" s="15"/>
      <c r="B262" s="15"/>
      <c r="C262" s="15"/>
      <c r="D262" s="17"/>
      <c r="E262" s="17"/>
      <c r="F262" s="15"/>
      <c r="G262" s="18" t="str">
        <f>IFERROR(VLOOKUP(F262,Lookups!$D$2:$E$20,2,FALSE),"")</f>
        <v/>
      </c>
      <c r="H262" s="15"/>
      <c r="I262" s="15"/>
      <c r="J262" s="15"/>
      <c r="K262" s="15"/>
      <c r="L262" s="17"/>
      <c r="M262" s="17"/>
      <c r="N262" s="18" t="str">
        <f t="shared" si="8"/>
        <v/>
      </c>
      <c r="O262" s="15"/>
      <c r="P262" s="15"/>
      <c r="Q262" s="17"/>
      <c r="R262" s="15"/>
      <c r="S262" s="15"/>
      <c r="T262" s="15"/>
      <c r="U262" s="15"/>
      <c r="V262" s="15"/>
      <c r="W262" s="15"/>
      <c r="X262" s="18" t="str">
        <f>IFERROR(VLOOKUP(W262,Lookups!$G$2:$H$83,2,FALSE),"")</f>
        <v/>
      </c>
      <c r="Y262" s="15"/>
      <c r="Z262" s="15"/>
      <c r="AA262" s="15"/>
      <c r="AB262" s="15"/>
      <c r="AC262" s="15"/>
      <c r="AD262" s="15"/>
      <c r="AE262" s="15"/>
      <c r="AF262" s="18" t="str">
        <f t="shared" si="9"/>
        <v/>
      </c>
      <c r="AG262" s="15"/>
      <c r="AH262" s="15"/>
      <c r="AI262" s="15"/>
      <c r="AJ262" s="62" t="str">
        <f>IFERROR(VLOOKUP(AI262,Lookups!$W$3:$X$24,2,FALSE),"")</f>
        <v/>
      </c>
      <c r="AK262" s="15"/>
      <c r="AL262" s="15"/>
      <c r="AM262" s="17"/>
      <c r="AN262" s="17"/>
    </row>
    <row r="263" spans="1:40" x14ac:dyDescent="0.3">
      <c r="A263" s="15"/>
      <c r="B263" s="15"/>
      <c r="C263" s="15"/>
      <c r="D263" s="17"/>
      <c r="E263" s="17"/>
      <c r="F263" s="15"/>
      <c r="G263" s="18" t="str">
        <f>IFERROR(VLOOKUP(F263,Lookups!$D$2:$E$20,2,FALSE),"")</f>
        <v/>
      </c>
      <c r="H263" s="15"/>
      <c r="I263" s="15"/>
      <c r="J263" s="15"/>
      <c r="K263" s="15"/>
      <c r="L263" s="17"/>
      <c r="M263" s="17"/>
      <c r="N263" s="18" t="str">
        <f t="shared" si="8"/>
        <v/>
      </c>
      <c r="O263" s="15"/>
      <c r="P263" s="15"/>
      <c r="Q263" s="17"/>
      <c r="R263" s="15"/>
      <c r="S263" s="15"/>
      <c r="T263" s="15"/>
      <c r="U263" s="15"/>
      <c r="V263" s="15"/>
      <c r="W263" s="15"/>
      <c r="X263" s="18" t="str">
        <f>IFERROR(VLOOKUP(W263,Lookups!$G$2:$H$83,2,FALSE),"")</f>
        <v/>
      </c>
      <c r="Y263" s="15"/>
      <c r="Z263" s="15"/>
      <c r="AA263" s="15"/>
      <c r="AB263" s="15"/>
      <c r="AC263" s="15"/>
      <c r="AD263" s="15"/>
      <c r="AE263" s="15"/>
      <c r="AF263" s="18" t="str">
        <f t="shared" si="9"/>
        <v/>
      </c>
      <c r="AG263" s="15"/>
      <c r="AH263" s="15"/>
      <c r="AI263" s="15"/>
      <c r="AJ263" s="62" t="str">
        <f>IFERROR(VLOOKUP(AI263,Lookups!$W$3:$X$24,2,FALSE),"")</f>
        <v/>
      </c>
      <c r="AK263" s="15"/>
      <c r="AL263" s="15"/>
      <c r="AM263" s="17"/>
      <c r="AN263" s="17"/>
    </row>
    <row r="264" spans="1:40" x14ac:dyDescent="0.3">
      <c r="A264" s="15"/>
      <c r="B264" s="15"/>
      <c r="C264" s="15"/>
      <c r="D264" s="17"/>
      <c r="E264" s="17"/>
      <c r="F264" s="15"/>
      <c r="G264" s="18" t="str">
        <f>IFERROR(VLOOKUP(F264,Lookups!$D$2:$E$20,2,FALSE),"")</f>
        <v/>
      </c>
      <c r="H264" s="15"/>
      <c r="I264" s="15"/>
      <c r="J264" s="15"/>
      <c r="K264" s="15"/>
      <c r="L264" s="17"/>
      <c r="M264" s="17"/>
      <c r="N264" s="18" t="str">
        <f t="shared" si="8"/>
        <v/>
      </c>
      <c r="O264" s="15"/>
      <c r="P264" s="15"/>
      <c r="Q264" s="17"/>
      <c r="R264" s="15"/>
      <c r="S264" s="15"/>
      <c r="T264" s="15"/>
      <c r="U264" s="15"/>
      <c r="V264" s="15"/>
      <c r="W264" s="15"/>
      <c r="X264" s="18" t="str">
        <f>IFERROR(VLOOKUP(W264,Lookups!$G$2:$H$83,2,FALSE),"")</f>
        <v/>
      </c>
      <c r="Y264" s="15"/>
      <c r="Z264" s="15"/>
      <c r="AA264" s="15"/>
      <c r="AB264" s="15"/>
      <c r="AC264" s="15"/>
      <c r="AD264" s="15"/>
      <c r="AE264" s="15"/>
      <c r="AF264" s="18" t="str">
        <f t="shared" si="9"/>
        <v/>
      </c>
      <c r="AG264" s="15"/>
      <c r="AH264" s="15"/>
      <c r="AI264" s="15"/>
      <c r="AJ264" s="62" t="str">
        <f>IFERROR(VLOOKUP(AI264,Lookups!$W$3:$X$24,2,FALSE),"")</f>
        <v/>
      </c>
      <c r="AK264" s="15"/>
      <c r="AL264" s="15"/>
      <c r="AM264" s="17"/>
      <c r="AN264" s="17"/>
    </row>
    <row r="265" spans="1:40" x14ac:dyDescent="0.3">
      <c r="A265" s="15"/>
      <c r="B265" s="15"/>
      <c r="C265" s="15"/>
      <c r="D265" s="17"/>
      <c r="E265" s="17"/>
      <c r="F265" s="15"/>
      <c r="G265" s="18" t="str">
        <f>IFERROR(VLOOKUP(F265,Lookups!$D$2:$E$20,2,FALSE),"")</f>
        <v/>
      </c>
      <c r="H265" s="15"/>
      <c r="I265" s="15"/>
      <c r="J265" s="15"/>
      <c r="K265" s="15"/>
      <c r="L265" s="17"/>
      <c r="M265" s="17"/>
      <c r="N265" s="18" t="str">
        <f t="shared" si="8"/>
        <v/>
      </c>
      <c r="O265" s="15"/>
      <c r="P265" s="15"/>
      <c r="Q265" s="17"/>
      <c r="R265" s="15"/>
      <c r="S265" s="15"/>
      <c r="T265" s="15"/>
      <c r="U265" s="15"/>
      <c r="V265" s="15"/>
      <c r="W265" s="15"/>
      <c r="X265" s="18" t="str">
        <f>IFERROR(VLOOKUP(W265,Lookups!$G$2:$H$83,2,FALSE),"")</f>
        <v/>
      </c>
      <c r="Y265" s="15"/>
      <c r="Z265" s="15"/>
      <c r="AA265" s="15"/>
      <c r="AB265" s="15"/>
      <c r="AC265" s="15"/>
      <c r="AD265" s="15"/>
      <c r="AE265" s="15"/>
      <c r="AF265" s="18" t="str">
        <f t="shared" si="9"/>
        <v/>
      </c>
      <c r="AG265" s="15"/>
      <c r="AH265" s="15"/>
      <c r="AI265" s="15"/>
      <c r="AJ265" s="62" t="str">
        <f>IFERROR(VLOOKUP(AI265,Lookups!$W$3:$X$24,2,FALSE),"")</f>
        <v/>
      </c>
      <c r="AK265" s="15"/>
      <c r="AL265" s="15"/>
      <c r="AM265" s="17"/>
      <c r="AN265" s="17"/>
    </row>
    <row r="266" spans="1:40" x14ac:dyDescent="0.3">
      <c r="A266" s="15"/>
      <c r="B266" s="15"/>
      <c r="C266" s="15"/>
      <c r="D266" s="17"/>
      <c r="E266" s="17"/>
      <c r="F266" s="15"/>
      <c r="G266" s="18" t="str">
        <f>IFERROR(VLOOKUP(F266,Lookups!$D$2:$E$20,2,FALSE),"")</f>
        <v/>
      </c>
      <c r="H266" s="15"/>
      <c r="I266" s="15"/>
      <c r="J266" s="15"/>
      <c r="K266" s="15"/>
      <c r="L266" s="17"/>
      <c r="M266" s="17"/>
      <c r="N266" s="18" t="str">
        <f t="shared" si="8"/>
        <v/>
      </c>
      <c r="O266" s="15"/>
      <c r="P266" s="15"/>
      <c r="Q266" s="17"/>
      <c r="R266" s="15"/>
      <c r="S266" s="15"/>
      <c r="T266" s="15"/>
      <c r="U266" s="15"/>
      <c r="V266" s="15"/>
      <c r="W266" s="15"/>
      <c r="X266" s="18" t="str">
        <f>IFERROR(VLOOKUP(W266,Lookups!$G$2:$H$83,2,FALSE),"")</f>
        <v/>
      </c>
      <c r="Y266" s="15"/>
      <c r="Z266" s="15"/>
      <c r="AA266" s="15"/>
      <c r="AB266" s="15"/>
      <c r="AC266" s="15"/>
      <c r="AD266" s="15"/>
      <c r="AE266" s="15"/>
      <c r="AF266" s="18" t="str">
        <f t="shared" si="9"/>
        <v/>
      </c>
      <c r="AG266" s="15"/>
      <c r="AH266" s="15"/>
      <c r="AI266" s="15"/>
      <c r="AJ266" s="62" t="str">
        <f>IFERROR(VLOOKUP(AI266,Lookups!$W$3:$X$24,2,FALSE),"")</f>
        <v/>
      </c>
      <c r="AK266" s="15"/>
      <c r="AL266" s="15"/>
      <c r="AM266" s="17"/>
      <c r="AN266" s="17"/>
    </row>
    <row r="267" spans="1:40" x14ac:dyDescent="0.3">
      <c r="A267" s="15"/>
      <c r="B267" s="15"/>
      <c r="C267" s="15"/>
      <c r="D267" s="17"/>
      <c r="E267" s="17"/>
      <c r="F267" s="15"/>
      <c r="G267" s="18" t="str">
        <f>IFERROR(VLOOKUP(F267,Lookups!$D$2:$E$20,2,FALSE),"")</f>
        <v/>
      </c>
      <c r="H267" s="15"/>
      <c r="I267" s="15"/>
      <c r="J267" s="15"/>
      <c r="K267" s="15"/>
      <c r="L267" s="17"/>
      <c r="M267" s="17"/>
      <c r="N267" s="18" t="str">
        <f t="shared" si="8"/>
        <v/>
      </c>
      <c r="O267" s="15"/>
      <c r="P267" s="15"/>
      <c r="Q267" s="17"/>
      <c r="R267" s="15"/>
      <c r="S267" s="15"/>
      <c r="T267" s="15"/>
      <c r="U267" s="15"/>
      <c r="V267" s="15"/>
      <c r="W267" s="15"/>
      <c r="X267" s="18" t="str">
        <f>IFERROR(VLOOKUP(W267,Lookups!$G$2:$H$83,2,FALSE),"")</f>
        <v/>
      </c>
      <c r="Y267" s="15"/>
      <c r="Z267" s="15"/>
      <c r="AA267" s="15"/>
      <c r="AB267" s="15"/>
      <c r="AC267" s="15"/>
      <c r="AD267" s="15"/>
      <c r="AE267" s="15"/>
      <c r="AF267" s="18" t="str">
        <f t="shared" si="9"/>
        <v/>
      </c>
      <c r="AG267" s="15"/>
      <c r="AH267" s="15"/>
      <c r="AI267" s="15"/>
      <c r="AJ267" s="62" t="str">
        <f>IFERROR(VLOOKUP(AI267,Lookups!$W$3:$X$24,2,FALSE),"")</f>
        <v/>
      </c>
      <c r="AK267" s="15"/>
      <c r="AL267" s="15"/>
      <c r="AM267" s="17"/>
      <c r="AN267" s="17"/>
    </row>
    <row r="268" spans="1:40" x14ac:dyDescent="0.3">
      <c r="A268" s="15"/>
      <c r="B268" s="15"/>
      <c r="C268" s="15"/>
      <c r="D268" s="17"/>
      <c r="E268" s="17"/>
      <c r="F268" s="15"/>
      <c r="G268" s="18" t="str">
        <f>IFERROR(VLOOKUP(F268,Lookups!$D$2:$E$20,2,FALSE),"")</f>
        <v/>
      </c>
      <c r="H268" s="15"/>
      <c r="I268" s="15"/>
      <c r="J268" s="15"/>
      <c r="K268" s="15"/>
      <c r="L268" s="17"/>
      <c r="M268" s="17"/>
      <c r="N268" s="18" t="str">
        <f t="shared" si="8"/>
        <v/>
      </c>
      <c r="O268" s="15"/>
      <c r="P268" s="15"/>
      <c r="Q268" s="17"/>
      <c r="R268" s="15"/>
      <c r="S268" s="15"/>
      <c r="T268" s="15"/>
      <c r="U268" s="15"/>
      <c r="V268" s="15"/>
      <c r="W268" s="15"/>
      <c r="X268" s="18" t="str">
        <f>IFERROR(VLOOKUP(W268,Lookups!$G$2:$H$83,2,FALSE),"")</f>
        <v/>
      </c>
      <c r="Y268" s="15"/>
      <c r="Z268" s="15"/>
      <c r="AA268" s="15"/>
      <c r="AB268" s="15"/>
      <c r="AC268" s="15"/>
      <c r="AD268" s="15"/>
      <c r="AE268" s="15"/>
      <c r="AF268" s="18" t="str">
        <f t="shared" si="9"/>
        <v/>
      </c>
      <c r="AG268" s="15"/>
      <c r="AH268" s="15"/>
      <c r="AI268" s="15"/>
      <c r="AJ268" s="62" t="str">
        <f>IFERROR(VLOOKUP(AI268,Lookups!$W$3:$X$24,2,FALSE),"")</f>
        <v/>
      </c>
      <c r="AK268" s="15"/>
      <c r="AL268" s="15"/>
      <c r="AM268" s="17"/>
      <c r="AN268" s="17"/>
    </row>
    <row r="269" spans="1:40" x14ac:dyDescent="0.3">
      <c r="A269" s="15"/>
      <c r="B269" s="15"/>
      <c r="C269" s="15"/>
      <c r="D269" s="17"/>
      <c r="E269" s="17"/>
      <c r="F269" s="15"/>
      <c r="G269" s="18" t="str">
        <f>IFERROR(VLOOKUP(F269,Lookups!$D$2:$E$20,2,FALSE),"")</f>
        <v/>
      </c>
      <c r="H269" s="15"/>
      <c r="I269" s="15"/>
      <c r="J269" s="15"/>
      <c r="K269" s="15"/>
      <c r="L269" s="17"/>
      <c r="M269" s="17"/>
      <c r="N269" s="18" t="str">
        <f t="shared" si="8"/>
        <v/>
      </c>
      <c r="O269" s="15"/>
      <c r="P269" s="15"/>
      <c r="Q269" s="17"/>
      <c r="R269" s="15"/>
      <c r="S269" s="15"/>
      <c r="T269" s="15"/>
      <c r="U269" s="15"/>
      <c r="V269" s="15"/>
      <c r="W269" s="15"/>
      <c r="X269" s="18" t="str">
        <f>IFERROR(VLOOKUP(W269,Lookups!$G$2:$H$83,2,FALSE),"")</f>
        <v/>
      </c>
      <c r="Y269" s="15"/>
      <c r="Z269" s="15"/>
      <c r="AA269" s="15"/>
      <c r="AB269" s="15"/>
      <c r="AC269" s="15"/>
      <c r="AD269" s="15"/>
      <c r="AE269" s="15"/>
      <c r="AF269" s="18" t="str">
        <f t="shared" si="9"/>
        <v/>
      </c>
      <c r="AG269" s="15"/>
      <c r="AH269" s="15"/>
      <c r="AI269" s="15"/>
      <c r="AJ269" s="62" t="str">
        <f>IFERROR(VLOOKUP(AI269,Lookups!$W$3:$X$24,2,FALSE),"")</f>
        <v/>
      </c>
      <c r="AK269" s="15"/>
      <c r="AL269" s="15"/>
      <c r="AM269" s="17"/>
      <c r="AN269" s="17"/>
    </row>
    <row r="270" spans="1:40" x14ac:dyDescent="0.3">
      <c r="A270" s="15"/>
      <c r="B270" s="15"/>
      <c r="C270" s="15"/>
      <c r="D270" s="17"/>
      <c r="E270" s="17"/>
      <c r="F270" s="15"/>
      <c r="G270" s="18" t="str">
        <f>IFERROR(VLOOKUP(F270,Lookups!$D$2:$E$20,2,FALSE),"")</f>
        <v/>
      </c>
      <c r="H270" s="15"/>
      <c r="I270" s="15"/>
      <c r="J270" s="15"/>
      <c r="K270" s="15"/>
      <c r="L270" s="17"/>
      <c r="M270" s="17"/>
      <c r="N270" s="18" t="str">
        <f t="shared" si="8"/>
        <v/>
      </c>
      <c r="O270" s="15"/>
      <c r="P270" s="15"/>
      <c r="Q270" s="17"/>
      <c r="R270" s="15"/>
      <c r="S270" s="15"/>
      <c r="T270" s="15"/>
      <c r="U270" s="15"/>
      <c r="V270" s="15"/>
      <c r="W270" s="15"/>
      <c r="X270" s="18" t="str">
        <f>IFERROR(VLOOKUP(W270,Lookups!$G$2:$H$83,2,FALSE),"")</f>
        <v/>
      </c>
      <c r="Y270" s="15"/>
      <c r="Z270" s="15"/>
      <c r="AA270" s="15"/>
      <c r="AB270" s="15"/>
      <c r="AC270" s="15"/>
      <c r="AD270" s="15"/>
      <c r="AE270" s="15"/>
      <c r="AF270" s="18" t="str">
        <f t="shared" si="9"/>
        <v/>
      </c>
      <c r="AG270" s="15"/>
      <c r="AH270" s="15"/>
      <c r="AI270" s="15"/>
      <c r="AJ270" s="62" t="str">
        <f>IFERROR(VLOOKUP(AI270,Lookups!$W$3:$X$24,2,FALSE),"")</f>
        <v/>
      </c>
      <c r="AK270" s="15"/>
      <c r="AL270" s="15"/>
      <c r="AM270" s="17"/>
      <c r="AN270" s="17"/>
    </row>
    <row r="271" spans="1:40" x14ac:dyDescent="0.3">
      <c r="A271" s="15"/>
      <c r="B271" s="15"/>
      <c r="C271" s="15"/>
      <c r="D271" s="17"/>
      <c r="E271" s="17"/>
      <c r="F271" s="15"/>
      <c r="G271" s="18" t="str">
        <f>IFERROR(VLOOKUP(F271,Lookups!$D$2:$E$20,2,FALSE),"")</f>
        <v/>
      </c>
      <c r="H271" s="15"/>
      <c r="I271" s="15"/>
      <c r="J271" s="15"/>
      <c r="K271" s="15"/>
      <c r="L271" s="17"/>
      <c r="M271" s="17"/>
      <c r="N271" s="18" t="str">
        <f t="shared" si="8"/>
        <v/>
      </c>
      <c r="O271" s="15"/>
      <c r="P271" s="15"/>
      <c r="Q271" s="17"/>
      <c r="R271" s="15"/>
      <c r="S271" s="15"/>
      <c r="T271" s="15"/>
      <c r="U271" s="15"/>
      <c r="V271" s="15"/>
      <c r="W271" s="15"/>
      <c r="X271" s="18" t="str">
        <f>IFERROR(VLOOKUP(W271,Lookups!$G$2:$H$83,2,FALSE),"")</f>
        <v/>
      </c>
      <c r="Y271" s="15"/>
      <c r="Z271" s="15"/>
      <c r="AA271" s="15"/>
      <c r="AB271" s="15"/>
      <c r="AC271" s="15"/>
      <c r="AD271" s="15"/>
      <c r="AE271" s="15"/>
      <c r="AF271" s="18" t="str">
        <f t="shared" si="9"/>
        <v/>
      </c>
      <c r="AG271" s="15"/>
      <c r="AH271" s="15"/>
      <c r="AI271" s="15"/>
      <c r="AJ271" s="62" t="str">
        <f>IFERROR(VLOOKUP(AI271,Lookups!$W$3:$X$24,2,FALSE),"")</f>
        <v/>
      </c>
      <c r="AK271" s="15"/>
      <c r="AL271" s="15"/>
      <c r="AM271" s="17"/>
      <c r="AN271" s="17"/>
    </row>
    <row r="272" spans="1:40" x14ac:dyDescent="0.3">
      <c r="A272" s="15"/>
      <c r="B272" s="15"/>
      <c r="C272" s="15"/>
      <c r="D272" s="17"/>
      <c r="E272" s="17"/>
      <c r="F272" s="15"/>
      <c r="G272" s="18" t="str">
        <f>IFERROR(VLOOKUP(F272,Lookups!$D$2:$E$20,2,FALSE),"")</f>
        <v/>
      </c>
      <c r="H272" s="15"/>
      <c r="I272" s="15"/>
      <c r="J272" s="15"/>
      <c r="K272" s="15"/>
      <c r="L272" s="17"/>
      <c r="M272" s="17"/>
      <c r="N272" s="18" t="str">
        <f t="shared" si="8"/>
        <v/>
      </c>
      <c r="O272" s="15"/>
      <c r="P272" s="15"/>
      <c r="Q272" s="17"/>
      <c r="R272" s="15"/>
      <c r="S272" s="15"/>
      <c r="T272" s="15"/>
      <c r="U272" s="15"/>
      <c r="V272" s="15"/>
      <c r="W272" s="15"/>
      <c r="X272" s="18" t="str">
        <f>IFERROR(VLOOKUP(W272,Lookups!$G$2:$H$83,2,FALSE),"")</f>
        <v/>
      </c>
      <c r="Y272" s="15"/>
      <c r="Z272" s="15"/>
      <c r="AA272" s="15"/>
      <c r="AB272" s="15"/>
      <c r="AC272" s="15"/>
      <c r="AD272" s="15"/>
      <c r="AE272" s="15"/>
      <c r="AF272" s="18" t="str">
        <f t="shared" si="9"/>
        <v/>
      </c>
      <c r="AG272" s="15"/>
      <c r="AH272" s="15"/>
      <c r="AI272" s="15"/>
      <c r="AJ272" s="62" t="str">
        <f>IFERROR(VLOOKUP(AI272,Lookups!$W$3:$X$24,2,FALSE),"")</f>
        <v/>
      </c>
      <c r="AK272" s="15"/>
      <c r="AL272" s="15"/>
      <c r="AM272" s="17"/>
      <c r="AN272" s="17"/>
    </row>
    <row r="273" spans="1:40" x14ac:dyDescent="0.3">
      <c r="A273" s="15"/>
      <c r="B273" s="15"/>
      <c r="C273" s="15"/>
      <c r="D273" s="17"/>
      <c r="E273" s="17"/>
      <c r="F273" s="15"/>
      <c r="G273" s="18" t="str">
        <f>IFERROR(VLOOKUP(F273,Lookups!$D$2:$E$20,2,FALSE),"")</f>
        <v/>
      </c>
      <c r="H273" s="15"/>
      <c r="I273" s="15"/>
      <c r="J273" s="15"/>
      <c r="K273" s="15"/>
      <c r="L273" s="17"/>
      <c r="M273" s="17"/>
      <c r="N273" s="18" t="str">
        <f t="shared" si="8"/>
        <v/>
      </c>
      <c r="O273" s="15"/>
      <c r="P273" s="15"/>
      <c r="Q273" s="17"/>
      <c r="R273" s="15"/>
      <c r="S273" s="15"/>
      <c r="T273" s="15"/>
      <c r="U273" s="15"/>
      <c r="V273" s="15"/>
      <c r="W273" s="15"/>
      <c r="X273" s="18" t="str">
        <f>IFERROR(VLOOKUP(W273,Lookups!$G$2:$H$83,2,FALSE),"")</f>
        <v/>
      </c>
      <c r="Y273" s="15"/>
      <c r="Z273" s="15"/>
      <c r="AA273" s="15"/>
      <c r="AB273" s="15"/>
      <c r="AC273" s="15"/>
      <c r="AD273" s="15"/>
      <c r="AE273" s="15"/>
      <c r="AF273" s="18" t="str">
        <f t="shared" si="9"/>
        <v/>
      </c>
      <c r="AG273" s="15"/>
      <c r="AH273" s="15"/>
      <c r="AI273" s="15"/>
      <c r="AJ273" s="62" t="str">
        <f>IFERROR(VLOOKUP(AI273,Lookups!$W$3:$X$24,2,FALSE),"")</f>
        <v/>
      </c>
      <c r="AK273" s="15"/>
      <c r="AL273" s="15"/>
      <c r="AM273" s="17"/>
      <c r="AN273" s="17"/>
    </row>
    <row r="274" spans="1:40" x14ac:dyDescent="0.3">
      <c r="A274" s="15"/>
      <c r="B274" s="15"/>
      <c r="C274" s="15"/>
      <c r="D274" s="17"/>
      <c r="E274" s="17"/>
      <c r="F274" s="15"/>
      <c r="G274" s="18" t="str">
        <f>IFERROR(VLOOKUP(F274,Lookups!$D$2:$E$20,2,FALSE),"")</f>
        <v/>
      </c>
      <c r="H274" s="15"/>
      <c r="I274" s="15"/>
      <c r="J274" s="15"/>
      <c r="K274" s="15"/>
      <c r="L274" s="17"/>
      <c r="M274" s="17"/>
      <c r="N274" s="18" t="str">
        <f t="shared" si="8"/>
        <v/>
      </c>
      <c r="O274" s="15"/>
      <c r="P274" s="15"/>
      <c r="Q274" s="17"/>
      <c r="R274" s="15"/>
      <c r="S274" s="15"/>
      <c r="T274" s="15"/>
      <c r="U274" s="15"/>
      <c r="V274" s="15"/>
      <c r="W274" s="15"/>
      <c r="X274" s="18" t="str">
        <f>IFERROR(VLOOKUP(W274,Lookups!$G$2:$H$83,2,FALSE),"")</f>
        <v/>
      </c>
      <c r="Y274" s="15"/>
      <c r="Z274" s="15"/>
      <c r="AA274" s="15"/>
      <c r="AB274" s="15"/>
      <c r="AC274" s="15"/>
      <c r="AD274" s="15"/>
      <c r="AE274" s="15"/>
      <c r="AF274" s="18" t="str">
        <f t="shared" si="9"/>
        <v/>
      </c>
      <c r="AG274" s="15"/>
      <c r="AH274" s="15"/>
      <c r="AI274" s="15"/>
      <c r="AJ274" s="62" t="str">
        <f>IFERROR(VLOOKUP(AI274,Lookups!$W$3:$X$24,2,FALSE),"")</f>
        <v/>
      </c>
      <c r="AK274" s="15"/>
      <c r="AL274" s="15"/>
      <c r="AM274" s="17"/>
      <c r="AN274" s="17"/>
    </row>
    <row r="275" spans="1:40" x14ac:dyDescent="0.3">
      <c r="A275" s="15"/>
      <c r="B275" s="15"/>
      <c r="C275" s="15"/>
      <c r="D275" s="17"/>
      <c r="E275" s="17"/>
      <c r="F275" s="15"/>
      <c r="G275" s="18" t="str">
        <f>IFERROR(VLOOKUP(F275,Lookups!$D$2:$E$20,2,FALSE),"")</f>
        <v/>
      </c>
      <c r="H275" s="15"/>
      <c r="I275" s="15"/>
      <c r="J275" s="15"/>
      <c r="K275" s="15"/>
      <c r="L275" s="17"/>
      <c r="M275" s="17"/>
      <c r="N275" s="18" t="str">
        <f t="shared" si="8"/>
        <v/>
      </c>
      <c r="O275" s="15"/>
      <c r="P275" s="15"/>
      <c r="Q275" s="17"/>
      <c r="R275" s="15"/>
      <c r="S275" s="15"/>
      <c r="T275" s="15"/>
      <c r="U275" s="15"/>
      <c r="V275" s="15"/>
      <c r="W275" s="15"/>
      <c r="X275" s="18" t="str">
        <f>IFERROR(VLOOKUP(W275,Lookups!$G$2:$H$83,2,FALSE),"")</f>
        <v/>
      </c>
      <c r="Y275" s="15"/>
      <c r="Z275" s="15"/>
      <c r="AA275" s="15"/>
      <c r="AB275" s="15"/>
      <c r="AC275" s="15"/>
      <c r="AD275" s="15"/>
      <c r="AE275" s="15"/>
      <c r="AF275" s="18" t="str">
        <f t="shared" si="9"/>
        <v/>
      </c>
      <c r="AG275" s="15"/>
      <c r="AH275" s="15"/>
      <c r="AI275" s="15"/>
      <c r="AJ275" s="62" t="str">
        <f>IFERROR(VLOOKUP(AI275,Lookups!$W$3:$X$24,2,FALSE),"")</f>
        <v/>
      </c>
      <c r="AK275" s="15"/>
      <c r="AL275" s="15"/>
      <c r="AM275" s="17"/>
      <c r="AN275" s="17"/>
    </row>
    <row r="276" spans="1:40" x14ac:dyDescent="0.3">
      <c r="A276" s="15"/>
      <c r="B276" s="15"/>
      <c r="C276" s="15"/>
      <c r="D276" s="17"/>
      <c r="E276" s="17"/>
      <c r="F276" s="15"/>
      <c r="G276" s="18" t="str">
        <f>IFERROR(VLOOKUP(F276,Lookups!$D$2:$E$20,2,FALSE),"")</f>
        <v/>
      </c>
      <c r="H276" s="15"/>
      <c r="I276" s="15"/>
      <c r="J276" s="15"/>
      <c r="K276" s="15"/>
      <c r="L276" s="17"/>
      <c r="M276" s="17"/>
      <c r="N276" s="18" t="str">
        <f t="shared" si="8"/>
        <v/>
      </c>
      <c r="O276" s="15"/>
      <c r="P276" s="15"/>
      <c r="Q276" s="17"/>
      <c r="R276" s="15"/>
      <c r="S276" s="15"/>
      <c r="T276" s="15"/>
      <c r="U276" s="15"/>
      <c r="V276" s="15"/>
      <c r="W276" s="15"/>
      <c r="X276" s="18" t="str">
        <f>IFERROR(VLOOKUP(W276,Lookups!$G$2:$H$83,2,FALSE),"")</f>
        <v/>
      </c>
      <c r="Y276" s="15"/>
      <c r="Z276" s="15"/>
      <c r="AA276" s="15"/>
      <c r="AB276" s="15"/>
      <c r="AC276" s="15"/>
      <c r="AD276" s="15"/>
      <c r="AE276" s="15"/>
      <c r="AF276" s="18" t="str">
        <f t="shared" si="9"/>
        <v/>
      </c>
      <c r="AG276" s="15"/>
      <c r="AH276" s="15"/>
      <c r="AI276" s="15"/>
      <c r="AJ276" s="62" t="str">
        <f>IFERROR(VLOOKUP(AI276,Lookups!$W$3:$X$24,2,FALSE),"")</f>
        <v/>
      </c>
      <c r="AK276" s="15"/>
      <c r="AL276" s="15"/>
      <c r="AM276" s="17"/>
      <c r="AN276" s="17"/>
    </row>
    <row r="277" spans="1:40" x14ac:dyDescent="0.3">
      <c r="A277" s="15"/>
      <c r="B277" s="15"/>
      <c r="C277" s="15"/>
      <c r="D277" s="17"/>
      <c r="E277" s="17"/>
      <c r="F277" s="15"/>
      <c r="G277" s="18" t="str">
        <f>IFERROR(VLOOKUP(F277,Lookups!$D$2:$E$20,2,FALSE),"")</f>
        <v/>
      </c>
      <c r="H277" s="15"/>
      <c r="I277" s="15"/>
      <c r="J277" s="15"/>
      <c r="K277" s="15"/>
      <c r="L277" s="17"/>
      <c r="M277" s="17"/>
      <c r="N277" s="18" t="str">
        <f t="shared" si="8"/>
        <v/>
      </c>
      <c r="O277" s="15"/>
      <c r="P277" s="15"/>
      <c r="Q277" s="17"/>
      <c r="R277" s="15"/>
      <c r="S277" s="15"/>
      <c r="T277" s="15"/>
      <c r="U277" s="15"/>
      <c r="V277" s="15"/>
      <c r="W277" s="15"/>
      <c r="X277" s="18" t="str">
        <f>IFERROR(VLOOKUP(W277,Lookups!$G$2:$H$83,2,FALSE),"")</f>
        <v/>
      </c>
      <c r="Y277" s="15"/>
      <c r="Z277" s="15"/>
      <c r="AA277" s="15"/>
      <c r="AB277" s="15"/>
      <c r="AC277" s="15"/>
      <c r="AD277" s="15"/>
      <c r="AE277" s="15"/>
      <c r="AF277" s="18" t="str">
        <f t="shared" si="9"/>
        <v/>
      </c>
      <c r="AG277" s="15"/>
      <c r="AH277" s="15"/>
      <c r="AI277" s="15"/>
      <c r="AJ277" s="62" t="str">
        <f>IFERROR(VLOOKUP(AI277,Lookups!$W$3:$X$24,2,FALSE),"")</f>
        <v/>
      </c>
      <c r="AK277" s="15"/>
      <c r="AL277" s="15"/>
      <c r="AM277" s="17"/>
      <c r="AN277" s="17"/>
    </row>
    <row r="278" spans="1:40" x14ac:dyDescent="0.3">
      <c r="A278" s="15"/>
      <c r="B278" s="15"/>
      <c r="C278" s="15"/>
      <c r="D278" s="17"/>
      <c r="E278" s="17"/>
      <c r="F278" s="15"/>
      <c r="G278" s="18" t="str">
        <f>IFERROR(VLOOKUP(F278,Lookups!$D$2:$E$20,2,FALSE),"")</f>
        <v/>
      </c>
      <c r="H278" s="15"/>
      <c r="I278" s="15"/>
      <c r="J278" s="15"/>
      <c r="K278" s="15"/>
      <c r="L278" s="17"/>
      <c r="M278" s="17"/>
      <c r="N278" s="18" t="str">
        <f t="shared" si="8"/>
        <v/>
      </c>
      <c r="O278" s="15"/>
      <c r="P278" s="15"/>
      <c r="Q278" s="17"/>
      <c r="R278" s="15"/>
      <c r="S278" s="15"/>
      <c r="T278" s="15"/>
      <c r="U278" s="15"/>
      <c r="V278" s="15"/>
      <c r="W278" s="15"/>
      <c r="X278" s="18" t="str">
        <f>IFERROR(VLOOKUP(W278,Lookups!$G$2:$H$83,2,FALSE),"")</f>
        <v/>
      </c>
      <c r="Y278" s="15"/>
      <c r="Z278" s="15"/>
      <c r="AA278" s="15"/>
      <c r="AB278" s="15"/>
      <c r="AC278" s="15"/>
      <c r="AD278" s="15"/>
      <c r="AE278" s="15"/>
      <c r="AF278" s="18" t="str">
        <f t="shared" si="9"/>
        <v/>
      </c>
      <c r="AG278" s="15"/>
      <c r="AH278" s="15"/>
      <c r="AI278" s="15"/>
      <c r="AJ278" s="62" t="str">
        <f>IFERROR(VLOOKUP(AI278,Lookups!$W$3:$X$24,2,FALSE),"")</f>
        <v/>
      </c>
      <c r="AK278" s="15"/>
      <c r="AL278" s="15"/>
      <c r="AM278" s="17"/>
      <c r="AN278" s="17"/>
    </row>
    <row r="279" spans="1:40" x14ac:dyDescent="0.3">
      <c r="A279" s="15"/>
      <c r="B279" s="15"/>
      <c r="C279" s="15"/>
      <c r="D279" s="17"/>
      <c r="E279" s="17"/>
      <c r="F279" s="15"/>
      <c r="G279" s="18" t="str">
        <f>IFERROR(VLOOKUP(F279,Lookups!$D$2:$E$20,2,FALSE),"")</f>
        <v/>
      </c>
      <c r="H279" s="15"/>
      <c r="I279" s="15"/>
      <c r="J279" s="15"/>
      <c r="K279" s="15"/>
      <c r="L279" s="17"/>
      <c r="M279" s="17"/>
      <c r="N279" s="18" t="str">
        <f t="shared" si="8"/>
        <v/>
      </c>
      <c r="O279" s="15"/>
      <c r="P279" s="15"/>
      <c r="Q279" s="17"/>
      <c r="R279" s="15"/>
      <c r="S279" s="15"/>
      <c r="T279" s="15"/>
      <c r="U279" s="15"/>
      <c r="V279" s="15"/>
      <c r="W279" s="15"/>
      <c r="X279" s="18" t="str">
        <f>IFERROR(VLOOKUP(W279,Lookups!$G$2:$H$83,2,FALSE),"")</f>
        <v/>
      </c>
      <c r="Y279" s="15"/>
      <c r="Z279" s="15"/>
      <c r="AA279" s="15"/>
      <c r="AB279" s="15"/>
      <c r="AC279" s="15"/>
      <c r="AD279" s="15"/>
      <c r="AE279" s="15"/>
      <c r="AF279" s="18" t="str">
        <f t="shared" si="9"/>
        <v/>
      </c>
      <c r="AG279" s="15"/>
      <c r="AH279" s="15"/>
      <c r="AI279" s="15"/>
      <c r="AJ279" s="62" t="str">
        <f>IFERROR(VLOOKUP(AI279,Lookups!$W$3:$X$24,2,FALSE),"")</f>
        <v/>
      </c>
      <c r="AK279" s="15"/>
      <c r="AL279" s="15"/>
      <c r="AM279" s="17"/>
      <c r="AN279" s="17"/>
    </row>
    <row r="280" spans="1:40" x14ac:dyDescent="0.3">
      <c r="A280" s="15"/>
      <c r="B280" s="15"/>
      <c r="C280" s="15"/>
      <c r="D280" s="17"/>
      <c r="E280" s="17"/>
      <c r="F280" s="15"/>
      <c r="G280" s="18" t="str">
        <f>IFERROR(VLOOKUP(F280,Lookups!$D$2:$E$20,2,FALSE),"")</f>
        <v/>
      </c>
      <c r="H280" s="15"/>
      <c r="I280" s="15"/>
      <c r="J280" s="15"/>
      <c r="K280" s="15"/>
      <c r="L280" s="17"/>
      <c r="M280" s="17"/>
      <c r="N280" s="18" t="str">
        <f t="shared" si="8"/>
        <v/>
      </c>
      <c r="O280" s="15"/>
      <c r="P280" s="15"/>
      <c r="Q280" s="17"/>
      <c r="R280" s="15"/>
      <c r="S280" s="15"/>
      <c r="T280" s="15"/>
      <c r="U280" s="15"/>
      <c r="V280" s="15"/>
      <c r="W280" s="15"/>
      <c r="X280" s="18" t="str">
        <f>IFERROR(VLOOKUP(W280,Lookups!$G$2:$H$83,2,FALSE),"")</f>
        <v/>
      </c>
      <c r="Y280" s="15"/>
      <c r="Z280" s="15"/>
      <c r="AA280" s="15"/>
      <c r="AB280" s="15"/>
      <c r="AC280" s="15"/>
      <c r="AD280" s="15"/>
      <c r="AE280" s="15"/>
      <c r="AF280" s="18" t="str">
        <f t="shared" si="9"/>
        <v/>
      </c>
      <c r="AG280" s="15"/>
      <c r="AH280" s="15"/>
      <c r="AI280" s="15"/>
      <c r="AJ280" s="62" t="str">
        <f>IFERROR(VLOOKUP(AI280,Lookups!$W$3:$X$24,2,FALSE),"")</f>
        <v/>
      </c>
      <c r="AK280" s="15"/>
      <c r="AL280" s="15"/>
      <c r="AM280" s="17"/>
      <c r="AN280" s="17"/>
    </row>
    <row r="281" spans="1:40" x14ac:dyDescent="0.3">
      <c r="A281" s="15"/>
      <c r="B281" s="15"/>
      <c r="C281" s="15"/>
      <c r="D281" s="17"/>
      <c r="E281" s="17"/>
      <c r="F281" s="15"/>
      <c r="G281" s="18" t="str">
        <f>IFERROR(VLOOKUP(F281,Lookups!$D$2:$E$20,2,FALSE),"")</f>
        <v/>
      </c>
      <c r="H281" s="15"/>
      <c r="I281" s="15"/>
      <c r="J281" s="15"/>
      <c r="K281" s="15"/>
      <c r="L281" s="17"/>
      <c r="M281" s="17"/>
      <c r="N281" s="18" t="str">
        <f t="shared" si="8"/>
        <v/>
      </c>
      <c r="O281" s="15"/>
      <c r="P281" s="15"/>
      <c r="Q281" s="17"/>
      <c r="R281" s="15"/>
      <c r="S281" s="15"/>
      <c r="T281" s="15"/>
      <c r="U281" s="15"/>
      <c r="V281" s="15"/>
      <c r="W281" s="15"/>
      <c r="X281" s="18" t="str">
        <f>IFERROR(VLOOKUP(W281,Lookups!$G$2:$H$83,2,FALSE),"")</f>
        <v/>
      </c>
      <c r="Y281" s="15"/>
      <c r="Z281" s="15"/>
      <c r="AA281" s="15"/>
      <c r="AB281" s="15"/>
      <c r="AC281" s="15"/>
      <c r="AD281" s="15"/>
      <c r="AE281" s="15"/>
      <c r="AF281" s="18" t="str">
        <f t="shared" si="9"/>
        <v/>
      </c>
      <c r="AG281" s="15"/>
      <c r="AH281" s="15"/>
      <c r="AI281" s="15"/>
      <c r="AJ281" s="62" t="str">
        <f>IFERROR(VLOOKUP(AI281,Lookups!$W$3:$X$24,2,FALSE),"")</f>
        <v/>
      </c>
      <c r="AK281" s="15"/>
      <c r="AL281" s="15"/>
      <c r="AM281" s="17"/>
      <c r="AN281" s="17"/>
    </row>
    <row r="282" spans="1:40" x14ac:dyDescent="0.3">
      <c r="A282" s="15"/>
      <c r="B282" s="15"/>
      <c r="C282" s="15"/>
      <c r="D282" s="17"/>
      <c r="E282" s="17"/>
      <c r="F282" s="15"/>
      <c r="G282" s="18" t="str">
        <f>IFERROR(VLOOKUP(F282,Lookups!$D$2:$E$20,2,FALSE),"")</f>
        <v/>
      </c>
      <c r="H282" s="15"/>
      <c r="I282" s="15"/>
      <c r="J282" s="15"/>
      <c r="K282" s="15"/>
      <c r="L282" s="17"/>
      <c r="M282" s="17"/>
      <c r="N282" s="18" t="str">
        <f t="shared" si="8"/>
        <v/>
      </c>
      <c r="O282" s="15"/>
      <c r="P282" s="15"/>
      <c r="Q282" s="17"/>
      <c r="R282" s="15"/>
      <c r="S282" s="15"/>
      <c r="T282" s="15"/>
      <c r="U282" s="15"/>
      <c r="V282" s="15"/>
      <c r="W282" s="15"/>
      <c r="X282" s="18" t="str">
        <f>IFERROR(VLOOKUP(W282,Lookups!$G$2:$H$83,2,FALSE),"")</f>
        <v/>
      </c>
      <c r="Y282" s="15"/>
      <c r="Z282" s="15"/>
      <c r="AA282" s="15"/>
      <c r="AB282" s="15"/>
      <c r="AC282" s="15"/>
      <c r="AD282" s="15"/>
      <c r="AE282" s="15"/>
      <c r="AF282" s="18" t="str">
        <f t="shared" si="9"/>
        <v/>
      </c>
      <c r="AG282" s="15"/>
      <c r="AH282" s="15"/>
      <c r="AI282" s="15"/>
      <c r="AJ282" s="62" t="str">
        <f>IFERROR(VLOOKUP(AI282,Lookups!$W$3:$X$24,2,FALSE),"")</f>
        <v/>
      </c>
      <c r="AK282" s="15"/>
      <c r="AL282" s="15"/>
      <c r="AM282" s="17"/>
      <c r="AN282" s="17"/>
    </row>
    <row r="283" spans="1:40" x14ac:dyDescent="0.3">
      <c r="A283" s="15"/>
      <c r="B283" s="15"/>
      <c r="C283" s="15"/>
      <c r="D283" s="17"/>
      <c r="E283" s="17"/>
      <c r="F283" s="15"/>
      <c r="G283" s="18" t="str">
        <f>IFERROR(VLOOKUP(F283,Lookups!$D$2:$E$20,2,FALSE),"")</f>
        <v/>
      </c>
      <c r="H283" s="15"/>
      <c r="I283" s="15"/>
      <c r="J283" s="15"/>
      <c r="K283" s="15"/>
      <c r="L283" s="17"/>
      <c r="M283" s="17"/>
      <c r="N283" s="18" t="str">
        <f t="shared" si="8"/>
        <v/>
      </c>
      <c r="O283" s="15"/>
      <c r="P283" s="15"/>
      <c r="Q283" s="17"/>
      <c r="R283" s="15"/>
      <c r="S283" s="15"/>
      <c r="T283" s="15"/>
      <c r="U283" s="15"/>
      <c r="V283" s="15"/>
      <c r="W283" s="15"/>
      <c r="X283" s="18" t="str">
        <f>IFERROR(VLOOKUP(W283,Lookups!$G$2:$H$83,2,FALSE),"")</f>
        <v/>
      </c>
      <c r="Y283" s="15"/>
      <c r="Z283" s="15"/>
      <c r="AA283" s="15"/>
      <c r="AB283" s="15"/>
      <c r="AC283" s="15"/>
      <c r="AD283" s="15"/>
      <c r="AE283" s="15"/>
      <c r="AF283" s="18" t="str">
        <f t="shared" si="9"/>
        <v/>
      </c>
      <c r="AG283" s="15"/>
      <c r="AH283" s="15"/>
      <c r="AI283" s="15"/>
      <c r="AJ283" s="62" t="str">
        <f>IFERROR(VLOOKUP(AI283,Lookups!$W$3:$X$24,2,FALSE),"")</f>
        <v/>
      </c>
      <c r="AK283" s="15"/>
      <c r="AL283" s="15"/>
      <c r="AM283" s="17"/>
      <c r="AN283" s="17"/>
    </row>
    <row r="284" spans="1:40" x14ac:dyDescent="0.3">
      <c r="A284" s="15"/>
      <c r="B284" s="15"/>
      <c r="C284" s="15"/>
      <c r="D284" s="17"/>
      <c r="E284" s="17"/>
      <c r="F284" s="15"/>
      <c r="G284" s="18" t="str">
        <f>IFERROR(VLOOKUP(F284,Lookups!$D$2:$E$20,2,FALSE),"")</f>
        <v/>
      </c>
      <c r="H284" s="15"/>
      <c r="I284" s="15"/>
      <c r="J284" s="15"/>
      <c r="K284" s="15"/>
      <c r="L284" s="17"/>
      <c r="M284" s="17"/>
      <c r="N284" s="18" t="str">
        <f t="shared" si="8"/>
        <v/>
      </c>
      <c r="O284" s="15"/>
      <c r="P284" s="15"/>
      <c r="Q284" s="17"/>
      <c r="R284" s="15"/>
      <c r="S284" s="15"/>
      <c r="T284" s="15"/>
      <c r="U284" s="15"/>
      <c r="V284" s="15"/>
      <c r="W284" s="15"/>
      <c r="X284" s="18" t="str">
        <f>IFERROR(VLOOKUP(W284,Lookups!$G$2:$H$83,2,FALSE),"")</f>
        <v/>
      </c>
      <c r="Y284" s="15"/>
      <c r="Z284" s="15"/>
      <c r="AA284" s="15"/>
      <c r="AB284" s="15"/>
      <c r="AC284" s="15"/>
      <c r="AD284" s="15"/>
      <c r="AE284" s="15"/>
      <c r="AF284" s="18" t="str">
        <f t="shared" si="9"/>
        <v/>
      </c>
      <c r="AG284" s="15"/>
      <c r="AH284" s="15"/>
      <c r="AI284" s="15"/>
      <c r="AJ284" s="62" t="str">
        <f>IFERROR(VLOOKUP(AI284,Lookups!$W$3:$X$24,2,FALSE),"")</f>
        <v/>
      </c>
      <c r="AK284" s="15"/>
      <c r="AL284" s="15"/>
      <c r="AM284" s="17"/>
      <c r="AN284" s="17"/>
    </row>
    <row r="285" spans="1:40" x14ac:dyDescent="0.3">
      <c r="A285" s="15"/>
      <c r="B285" s="15"/>
      <c r="C285" s="15"/>
      <c r="D285" s="17"/>
      <c r="E285" s="17"/>
      <c r="F285" s="15"/>
      <c r="G285" s="18" t="str">
        <f>IFERROR(VLOOKUP(F285,Lookups!$D$2:$E$20,2,FALSE),"")</f>
        <v/>
      </c>
      <c r="H285" s="15"/>
      <c r="I285" s="15"/>
      <c r="J285" s="15"/>
      <c r="K285" s="15"/>
      <c r="L285" s="17"/>
      <c r="M285" s="17"/>
      <c r="N285" s="18" t="str">
        <f t="shared" si="8"/>
        <v/>
      </c>
      <c r="O285" s="15"/>
      <c r="P285" s="15"/>
      <c r="Q285" s="17"/>
      <c r="R285" s="15"/>
      <c r="S285" s="15"/>
      <c r="T285" s="15"/>
      <c r="U285" s="15"/>
      <c r="V285" s="15"/>
      <c r="W285" s="15"/>
      <c r="X285" s="18" t="str">
        <f>IFERROR(VLOOKUP(W285,Lookups!$G$2:$H$83,2,FALSE),"")</f>
        <v/>
      </c>
      <c r="Y285" s="15"/>
      <c r="Z285" s="15"/>
      <c r="AA285" s="15"/>
      <c r="AB285" s="15"/>
      <c r="AC285" s="15"/>
      <c r="AD285" s="15"/>
      <c r="AE285" s="15"/>
      <c r="AF285" s="18" t="str">
        <f t="shared" si="9"/>
        <v/>
      </c>
      <c r="AG285" s="15"/>
      <c r="AH285" s="15"/>
      <c r="AI285" s="15"/>
      <c r="AJ285" s="62" t="str">
        <f>IFERROR(VLOOKUP(AI285,Lookups!$W$3:$X$24,2,FALSE),"")</f>
        <v/>
      </c>
      <c r="AK285" s="15"/>
      <c r="AL285" s="15"/>
      <c r="AM285" s="17"/>
      <c r="AN285" s="17"/>
    </row>
    <row r="286" spans="1:40" x14ac:dyDescent="0.3">
      <c r="A286" s="15"/>
      <c r="B286" s="15"/>
      <c r="C286" s="15"/>
      <c r="D286" s="17"/>
      <c r="E286" s="17"/>
      <c r="F286" s="15"/>
      <c r="G286" s="18" t="str">
        <f>IFERROR(VLOOKUP(F286,Lookups!$D$2:$E$20,2,FALSE),"")</f>
        <v/>
      </c>
      <c r="H286" s="15"/>
      <c r="I286" s="15"/>
      <c r="J286" s="15"/>
      <c r="K286" s="15"/>
      <c r="L286" s="17"/>
      <c r="M286" s="17"/>
      <c r="N286" s="18" t="str">
        <f t="shared" si="8"/>
        <v/>
      </c>
      <c r="O286" s="15"/>
      <c r="P286" s="15"/>
      <c r="Q286" s="17"/>
      <c r="R286" s="15"/>
      <c r="S286" s="15"/>
      <c r="T286" s="15"/>
      <c r="U286" s="15"/>
      <c r="V286" s="15"/>
      <c r="W286" s="15"/>
      <c r="X286" s="18" t="str">
        <f>IFERROR(VLOOKUP(W286,Lookups!$G$2:$H$83,2,FALSE),"")</f>
        <v/>
      </c>
      <c r="Y286" s="15"/>
      <c r="Z286" s="15"/>
      <c r="AA286" s="15"/>
      <c r="AB286" s="15"/>
      <c r="AC286" s="15"/>
      <c r="AD286" s="15"/>
      <c r="AE286" s="15"/>
      <c r="AF286" s="18" t="str">
        <f t="shared" si="9"/>
        <v/>
      </c>
      <c r="AG286" s="15"/>
      <c r="AH286" s="15"/>
      <c r="AI286" s="15"/>
      <c r="AJ286" s="62" t="str">
        <f>IFERROR(VLOOKUP(AI286,Lookups!$W$3:$X$24,2,FALSE),"")</f>
        <v/>
      </c>
      <c r="AK286" s="15"/>
      <c r="AL286" s="15"/>
      <c r="AM286" s="17"/>
      <c r="AN286" s="17"/>
    </row>
    <row r="287" spans="1:40" x14ac:dyDescent="0.3">
      <c r="A287" s="15"/>
      <c r="B287" s="15"/>
      <c r="C287" s="15"/>
      <c r="D287" s="17"/>
      <c r="E287" s="17"/>
      <c r="F287" s="15"/>
      <c r="G287" s="18" t="str">
        <f>IFERROR(VLOOKUP(F287,Lookups!$D$2:$E$20,2,FALSE),"")</f>
        <v/>
      </c>
      <c r="H287" s="15"/>
      <c r="I287" s="15"/>
      <c r="J287" s="15"/>
      <c r="K287" s="15"/>
      <c r="L287" s="17"/>
      <c r="M287" s="17"/>
      <c r="N287" s="18" t="str">
        <f t="shared" si="8"/>
        <v/>
      </c>
      <c r="O287" s="15"/>
      <c r="P287" s="15"/>
      <c r="Q287" s="17"/>
      <c r="R287" s="15"/>
      <c r="S287" s="15"/>
      <c r="T287" s="15"/>
      <c r="U287" s="15"/>
      <c r="V287" s="15"/>
      <c r="W287" s="15"/>
      <c r="X287" s="18" t="str">
        <f>IFERROR(VLOOKUP(W287,Lookups!$G$2:$H$83,2,FALSE),"")</f>
        <v/>
      </c>
      <c r="Y287" s="15"/>
      <c r="Z287" s="15"/>
      <c r="AA287" s="15"/>
      <c r="AB287" s="15"/>
      <c r="AC287" s="15"/>
      <c r="AD287" s="15"/>
      <c r="AE287" s="15"/>
      <c r="AF287" s="18" t="str">
        <f t="shared" si="9"/>
        <v/>
      </c>
      <c r="AG287" s="15"/>
      <c r="AH287" s="15"/>
      <c r="AI287" s="15"/>
      <c r="AJ287" s="62" t="str">
        <f>IFERROR(VLOOKUP(AI287,Lookups!$W$3:$X$24,2,FALSE),"")</f>
        <v/>
      </c>
      <c r="AK287" s="15"/>
      <c r="AL287" s="15"/>
      <c r="AM287" s="17"/>
      <c r="AN287" s="17"/>
    </row>
    <row r="288" spans="1:40" x14ac:dyDescent="0.3">
      <c r="A288" s="15"/>
      <c r="B288" s="15"/>
      <c r="C288" s="15"/>
      <c r="D288" s="17"/>
      <c r="E288" s="17"/>
      <c r="F288" s="15"/>
      <c r="G288" s="18" t="str">
        <f>IFERROR(VLOOKUP(F288,Lookups!$D$2:$E$20,2,FALSE),"")</f>
        <v/>
      </c>
      <c r="H288" s="15"/>
      <c r="I288" s="15"/>
      <c r="J288" s="15"/>
      <c r="K288" s="15"/>
      <c r="L288" s="17"/>
      <c r="M288" s="17"/>
      <c r="N288" s="18" t="str">
        <f t="shared" si="8"/>
        <v/>
      </c>
      <c r="O288" s="15"/>
      <c r="P288" s="15"/>
      <c r="Q288" s="17"/>
      <c r="R288" s="15"/>
      <c r="S288" s="15"/>
      <c r="T288" s="15"/>
      <c r="U288" s="15"/>
      <c r="V288" s="15"/>
      <c r="W288" s="15"/>
      <c r="X288" s="18" t="str">
        <f>IFERROR(VLOOKUP(W288,Lookups!$G$2:$H$83,2,FALSE),"")</f>
        <v/>
      </c>
      <c r="Y288" s="15"/>
      <c r="Z288" s="15"/>
      <c r="AA288" s="15"/>
      <c r="AB288" s="15"/>
      <c r="AC288" s="15"/>
      <c r="AD288" s="15"/>
      <c r="AE288" s="15"/>
      <c r="AF288" s="18" t="str">
        <f t="shared" si="9"/>
        <v/>
      </c>
      <c r="AG288" s="15"/>
      <c r="AH288" s="15"/>
      <c r="AI288" s="15"/>
      <c r="AJ288" s="62" t="str">
        <f>IFERROR(VLOOKUP(AI288,Lookups!$W$3:$X$24,2,FALSE),"")</f>
        <v/>
      </c>
      <c r="AK288" s="15"/>
      <c r="AL288" s="15"/>
      <c r="AM288" s="17"/>
      <c r="AN288" s="17"/>
    </row>
    <row r="289" spans="1:40" x14ac:dyDescent="0.3">
      <c r="A289" s="15"/>
      <c r="B289" s="15"/>
      <c r="C289" s="15"/>
      <c r="D289" s="17"/>
      <c r="E289" s="17"/>
      <c r="F289" s="15"/>
      <c r="G289" s="18" t="str">
        <f>IFERROR(VLOOKUP(F289,Lookups!$D$2:$E$20,2,FALSE),"")</f>
        <v/>
      </c>
      <c r="H289" s="15"/>
      <c r="I289" s="15"/>
      <c r="J289" s="15"/>
      <c r="K289" s="15"/>
      <c r="L289" s="17"/>
      <c r="M289" s="17"/>
      <c r="N289" s="18" t="str">
        <f t="shared" si="8"/>
        <v/>
      </c>
      <c r="O289" s="15"/>
      <c r="P289" s="15"/>
      <c r="Q289" s="17"/>
      <c r="R289" s="15"/>
      <c r="S289" s="15"/>
      <c r="T289" s="15"/>
      <c r="U289" s="15"/>
      <c r="V289" s="15"/>
      <c r="W289" s="15"/>
      <c r="X289" s="18" t="str">
        <f>IFERROR(VLOOKUP(W289,Lookups!$G$2:$H$83,2,FALSE),"")</f>
        <v/>
      </c>
      <c r="Y289" s="15"/>
      <c r="Z289" s="15"/>
      <c r="AA289" s="15"/>
      <c r="AB289" s="15"/>
      <c r="AC289" s="15"/>
      <c r="AD289" s="15"/>
      <c r="AE289" s="15"/>
      <c r="AF289" s="18" t="str">
        <f t="shared" si="9"/>
        <v/>
      </c>
      <c r="AG289" s="15"/>
      <c r="AH289" s="15"/>
      <c r="AI289" s="15"/>
      <c r="AJ289" s="62" t="str">
        <f>IFERROR(VLOOKUP(AI289,Lookups!$W$3:$X$24,2,FALSE),"")</f>
        <v/>
      </c>
      <c r="AK289" s="15"/>
      <c r="AL289" s="15"/>
      <c r="AM289" s="17"/>
      <c r="AN289" s="17"/>
    </row>
    <row r="290" spans="1:40" x14ac:dyDescent="0.3">
      <c r="A290" s="15"/>
      <c r="B290" s="15"/>
      <c r="C290" s="15"/>
      <c r="D290" s="17"/>
      <c r="E290" s="17"/>
      <c r="F290" s="15"/>
      <c r="G290" s="18" t="str">
        <f>IFERROR(VLOOKUP(F290,Lookups!$D$2:$E$20,2,FALSE),"")</f>
        <v/>
      </c>
      <c r="H290" s="15"/>
      <c r="I290" s="15"/>
      <c r="J290" s="15"/>
      <c r="K290" s="15"/>
      <c r="L290" s="17"/>
      <c r="M290" s="17"/>
      <c r="N290" s="18" t="str">
        <f t="shared" si="8"/>
        <v/>
      </c>
      <c r="O290" s="15"/>
      <c r="P290" s="15"/>
      <c r="Q290" s="17"/>
      <c r="R290" s="15"/>
      <c r="S290" s="15"/>
      <c r="T290" s="15"/>
      <c r="U290" s="15"/>
      <c r="V290" s="15"/>
      <c r="W290" s="15"/>
      <c r="X290" s="18" t="str">
        <f>IFERROR(VLOOKUP(W290,Lookups!$G$2:$H$83,2,FALSE),"")</f>
        <v/>
      </c>
      <c r="Y290" s="15"/>
      <c r="Z290" s="15"/>
      <c r="AA290" s="15"/>
      <c r="AB290" s="15"/>
      <c r="AC290" s="15"/>
      <c r="AD290" s="15"/>
      <c r="AE290" s="15"/>
      <c r="AF290" s="18" t="str">
        <f t="shared" si="9"/>
        <v/>
      </c>
      <c r="AG290" s="15"/>
      <c r="AH290" s="15"/>
      <c r="AI290" s="15"/>
      <c r="AJ290" s="62" t="str">
        <f>IFERROR(VLOOKUP(AI290,Lookups!$W$3:$X$24,2,FALSE),"")</f>
        <v/>
      </c>
      <c r="AK290" s="15"/>
      <c r="AL290" s="15"/>
      <c r="AM290" s="17"/>
      <c r="AN290" s="17"/>
    </row>
    <row r="291" spans="1:40" x14ac:dyDescent="0.3">
      <c r="A291" s="15"/>
      <c r="B291" s="15"/>
      <c r="C291" s="15"/>
      <c r="D291" s="17"/>
      <c r="E291" s="17"/>
      <c r="F291" s="15"/>
      <c r="G291" s="18" t="str">
        <f>IFERROR(VLOOKUP(F291,Lookups!$D$2:$E$20,2,FALSE),"")</f>
        <v/>
      </c>
      <c r="H291" s="15"/>
      <c r="I291" s="15"/>
      <c r="J291" s="15"/>
      <c r="K291" s="15"/>
      <c r="L291" s="17"/>
      <c r="M291" s="17"/>
      <c r="N291" s="18" t="str">
        <f t="shared" si="8"/>
        <v/>
      </c>
      <c r="O291" s="15"/>
      <c r="P291" s="15"/>
      <c r="Q291" s="17"/>
      <c r="R291" s="15"/>
      <c r="S291" s="15"/>
      <c r="T291" s="15"/>
      <c r="U291" s="15"/>
      <c r="V291" s="15"/>
      <c r="W291" s="15"/>
      <c r="X291" s="18" t="str">
        <f>IFERROR(VLOOKUP(W291,Lookups!$G$2:$H$83,2,FALSE),"")</f>
        <v/>
      </c>
      <c r="Y291" s="15"/>
      <c r="Z291" s="15"/>
      <c r="AA291" s="15"/>
      <c r="AB291" s="15"/>
      <c r="AC291" s="15"/>
      <c r="AD291" s="15"/>
      <c r="AE291" s="15"/>
      <c r="AF291" s="18" t="str">
        <f t="shared" si="9"/>
        <v/>
      </c>
      <c r="AG291" s="15"/>
      <c r="AH291" s="15"/>
      <c r="AI291" s="15"/>
      <c r="AJ291" s="62" t="str">
        <f>IFERROR(VLOOKUP(AI291,Lookups!$W$3:$X$24,2,FALSE),"")</f>
        <v/>
      </c>
      <c r="AK291" s="15"/>
      <c r="AL291" s="15"/>
      <c r="AM291" s="17"/>
      <c r="AN291" s="17"/>
    </row>
    <row r="292" spans="1:40" x14ac:dyDescent="0.3">
      <c r="A292" s="15"/>
      <c r="B292" s="15"/>
      <c r="C292" s="15"/>
      <c r="D292" s="17"/>
      <c r="E292" s="17"/>
      <c r="F292" s="15"/>
      <c r="G292" s="18" t="str">
        <f>IFERROR(VLOOKUP(F292,Lookups!$D$2:$E$20,2,FALSE),"")</f>
        <v/>
      </c>
      <c r="H292" s="15"/>
      <c r="I292" s="15"/>
      <c r="J292" s="15"/>
      <c r="K292" s="15"/>
      <c r="L292" s="17"/>
      <c r="M292" s="17"/>
      <c r="N292" s="18" t="str">
        <f t="shared" si="8"/>
        <v/>
      </c>
      <c r="O292" s="15"/>
      <c r="P292" s="15"/>
      <c r="Q292" s="17"/>
      <c r="R292" s="15"/>
      <c r="S292" s="15"/>
      <c r="T292" s="15"/>
      <c r="U292" s="15"/>
      <c r="V292" s="15"/>
      <c r="W292" s="15"/>
      <c r="X292" s="18" t="str">
        <f>IFERROR(VLOOKUP(W292,Lookups!$G$2:$H$83,2,FALSE),"")</f>
        <v/>
      </c>
      <c r="Y292" s="15"/>
      <c r="Z292" s="15"/>
      <c r="AA292" s="15"/>
      <c r="AB292" s="15"/>
      <c r="AC292" s="15"/>
      <c r="AD292" s="15"/>
      <c r="AE292" s="15"/>
      <c r="AF292" s="18" t="str">
        <f t="shared" si="9"/>
        <v/>
      </c>
      <c r="AG292" s="15"/>
      <c r="AH292" s="15"/>
      <c r="AI292" s="15"/>
      <c r="AJ292" s="62" t="str">
        <f>IFERROR(VLOOKUP(AI292,Lookups!$W$3:$X$24,2,FALSE),"")</f>
        <v/>
      </c>
      <c r="AK292" s="15"/>
      <c r="AL292" s="15"/>
      <c r="AM292" s="17"/>
      <c r="AN292" s="17"/>
    </row>
    <row r="293" spans="1:40" x14ac:dyDescent="0.3">
      <c r="A293" s="15"/>
      <c r="B293" s="15"/>
      <c r="C293" s="15"/>
      <c r="D293" s="17"/>
      <c r="E293" s="17"/>
      <c r="F293" s="15"/>
      <c r="G293" s="18" t="str">
        <f>IFERROR(VLOOKUP(F293,Lookups!$D$2:$E$20,2,FALSE),"")</f>
        <v/>
      </c>
      <c r="H293" s="15"/>
      <c r="I293" s="15"/>
      <c r="J293" s="15"/>
      <c r="K293" s="15"/>
      <c r="L293" s="17"/>
      <c r="M293" s="17"/>
      <c r="N293" s="18" t="str">
        <f t="shared" si="8"/>
        <v/>
      </c>
      <c r="O293" s="15"/>
      <c r="P293" s="15"/>
      <c r="Q293" s="17"/>
      <c r="R293" s="15"/>
      <c r="S293" s="15"/>
      <c r="T293" s="15"/>
      <c r="U293" s="15"/>
      <c r="V293" s="15"/>
      <c r="W293" s="15"/>
      <c r="X293" s="18" t="str">
        <f>IFERROR(VLOOKUP(W293,Lookups!$G$2:$H$83,2,FALSE),"")</f>
        <v/>
      </c>
      <c r="Y293" s="15"/>
      <c r="Z293" s="15"/>
      <c r="AA293" s="15"/>
      <c r="AB293" s="15"/>
      <c r="AC293" s="15"/>
      <c r="AD293" s="15"/>
      <c r="AE293" s="15"/>
      <c r="AF293" s="18" t="str">
        <f t="shared" si="9"/>
        <v/>
      </c>
      <c r="AG293" s="15"/>
      <c r="AH293" s="15"/>
      <c r="AI293" s="15"/>
      <c r="AJ293" s="62" t="str">
        <f>IFERROR(VLOOKUP(AI293,Lookups!$W$3:$X$24,2,FALSE),"")</f>
        <v/>
      </c>
      <c r="AK293" s="15"/>
      <c r="AL293" s="15"/>
      <c r="AM293" s="17"/>
      <c r="AN293" s="17"/>
    </row>
    <row r="294" spans="1:40" x14ac:dyDescent="0.3">
      <c r="A294" s="15"/>
      <c r="B294" s="15"/>
      <c r="C294" s="15"/>
      <c r="D294" s="17"/>
      <c r="E294" s="17"/>
      <c r="F294" s="15"/>
      <c r="G294" s="18" t="str">
        <f>IFERROR(VLOOKUP(F294,Lookups!$D$2:$E$20,2,FALSE),"")</f>
        <v/>
      </c>
      <c r="H294" s="15"/>
      <c r="I294" s="15"/>
      <c r="J294" s="15"/>
      <c r="K294" s="15"/>
      <c r="L294" s="17"/>
      <c r="M294" s="17"/>
      <c r="N294" s="18" t="str">
        <f t="shared" si="8"/>
        <v/>
      </c>
      <c r="O294" s="15"/>
      <c r="P294" s="15"/>
      <c r="Q294" s="17"/>
      <c r="R294" s="15"/>
      <c r="S294" s="15"/>
      <c r="T294" s="15"/>
      <c r="U294" s="15"/>
      <c r="V294" s="15"/>
      <c r="W294" s="15"/>
      <c r="X294" s="18" t="str">
        <f>IFERROR(VLOOKUP(W294,Lookups!$G$2:$H$83,2,FALSE),"")</f>
        <v/>
      </c>
      <c r="Y294" s="15"/>
      <c r="Z294" s="15"/>
      <c r="AA294" s="15"/>
      <c r="AB294" s="15"/>
      <c r="AC294" s="15"/>
      <c r="AD294" s="15"/>
      <c r="AE294" s="15"/>
      <c r="AF294" s="18" t="str">
        <f t="shared" si="9"/>
        <v/>
      </c>
      <c r="AG294" s="15"/>
      <c r="AH294" s="15"/>
      <c r="AI294" s="15"/>
      <c r="AJ294" s="62" t="str">
        <f>IFERROR(VLOOKUP(AI294,Lookups!$W$3:$X$24,2,FALSE),"")</f>
        <v/>
      </c>
      <c r="AK294" s="15"/>
      <c r="AL294" s="15"/>
      <c r="AM294" s="17"/>
      <c r="AN294" s="17"/>
    </row>
    <row r="295" spans="1:40" x14ac:dyDescent="0.3">
      <c r="A295" s="15"/>
      <c r="B295" s="15"/>
      <c r="C295" s="15"/>
      <c r="D295" s="17"/>
      <c r="E295" s="17"/>
      <c r="F295" s="15"/>
      <c r="G295" s="18" t="str">
        <f>IFERROR(VLOOKUP(F295,Lookups!$D$2:$E$20,2,FALSE),"")</f>
        <v/>
      </c>
      <c r="H295" s="15"/>
      <c r="I295" s="15"/>
      <c r="J295" s="15"/>
      <c r="K295" s="15"/>
      <c r="L295" s="17"/>
      <c r="M295" s="17"/>
      <c r="N295" s="18" t="str">
        <f t="shared" si="8"/>
        <v/>
      </c>
      <c r="O295" s="15"/>
      <c r="P295" s="15"/>
      <c r="Q295" s="17"/>
      <c r="R295" s="15"/>
      <c r="S295" s="15"/>
      <c r="T295" s="15"/>
      <c r="U295" s="15"/>
      <c r="V295" s="15"/>
      <c r="W295" s="15"/>
      <c r="X295" s="18" t="str">
        <f>IFERROR(VLOOKUP(W295,Lookups!$G$2:$H$83,2,FALSE),"")</f>
        <v/>
      </c>
      <c r="Y295" s="15"/>
      <c r="Z295" s="15"/>
      <c r="AA295" s="15"/>
      <c r="AB295" s="15"/>
      <c r="AC295" s="15"/>
      <c r="AD295" s="15"/>
      <c r="AE295" s="15"/>
      <c r="AF295" s="18" t="str">
        <f t="shared" si="9"/>
        <v/>
      </c>
      <c r="AG295" s="15"/>
      <c r="AH295" s="15"/>
      <c r="AI295" s="15"/>
      <c r="AJ295" s="62" t="str">
        <f>IFERROR(VLOOKUP(AI295,Lookups!$W$3:$X$24,2,FALSE),"")</f>
        <v/>
      </c>
      <c r="AK295" s="15"/>
      <c r="AL295" s="15"/>
      <c r="AM295" s="17"/>
      <c r="AN295" s="17"/>
    </row>
    <row r="296" spans="1:40" x14ac:dyDescent="0.3">
      <c r="A296" s="15"/>
      <c r="B296" s="15"/>
      <c r="C296" s="15"/>
      <c r="D296" s="17"/>
      <c r="E296" s="17"/>
      <c r="F296" s="15"/>
      <c r="G296" s="18" t="str">
        <f>IFERROR(VLOOKUP(F296,Lookups!$D$2:$E$20,2,FALSE),"")</f>
        <v/>
      </c>
      <c r="H296" s="15"/>
      <c r="I296" s="15"/>
      <c r="J296" s="15"/>
      <c r="K296" s="15"/>
      <c r="L296" s="17"/>
      <c r="M296" s="17"/>
      <c r="N296" s="18" t="str">
        <f t="shared" si="8"/>
        <v/>
      </c>
      <c r="O296" s="15"/>
      <c r="P296" s="15"/>
      <c r="Q296" s="17"/>
      <c r="R296" s="15"/>
      <c r="S296" s="15"/>
      <c r="T296" s="15"/>
      <c r="U296" s="15"/>
      <c r="V296" s="15"/>
      <c r="W296" s="15"/>
      <c r="X296" s="18" t="str">
        <f>IFERROR(VLOOKUP(W296,Lookups!$G$2:$H$83,2,FALSE),"")</f>
        <v/>
      </c>
      <c r="Y296" s="15"/>
      <c r="Z296" s="15"/>
      <c r="AA296" s="15"/>
      <c r="AB296" s="15"/>
      <c r="AC296" s="15"/>
      <c r="AD296" s="15"/>
      <c r="AE296" s="15"/>
      <c r="AF296" s="18" t="str">
        <f t="shared" si="9"/>
        <v/>
      </c>
      <c r="AG296" s="15"/>
      <c r="AH296" s="15"/>
      <c r="AI296" s="15"/>
      <c r="AJ296" s="62" t="str">
        <f>IFERROR(VLOOKUP(AI296,Lookups!$W$3:$X$24,2,FALSE),"")</f>
        <v/>
      </c>
      <c r="AK296" s="15"/>
      <c r="AL296" s="15"/>
      <c r="AM296" s="17"/>
      <c r="AN296" s="17"/>
    </row>
    <row r="297" spans="1:40" x14ac:dyDescent="0.3">
      <c r="A297" s="15"/>
      <c r="B297" s="15"/>
      <c r="C297" s="15"/>
      <c r="D297" s="17"/>
      <c r="E297" s="17"/>
      <c r="F297" s="15"/>
      <c r="G297" s="18" t="str">
        <f>IFERROR(VLOOKUP(F297,Lookups!$D$2:$E$20,2,FALSE),"")</f>
        <v/>
      </c>
      <c r="H297" s="15"/>
      <c r="I297" s="15"/>
      <c r="J297" s="15"/>
      <c r="K297" s="15"/>
      <c r="L297" s="17"/>
      <c r="M297" s="17"/>
      <c r="N297" s="18" t="str">
        <f t="shared" si="8"/>
        <v/>
      </c>
      <c r="O297" s="15"/>
      <c r="P297" s="15"/>
      <c r="Q297" s="17"/>
      <c r="R297" s="15"/>
      <c r="S297" s="15"/>
      <c r="T297" s="15"/>
      <c r="U297" s="15"/>
      <c r="V297" s="15"/>
      <c r="W297" s="15"/>
      <c r="X297" s="18" t="str">
        <f>IFERROR(VLOOKUP(W297,Lookups!$G$2:$H$83,2,FALSE),"")</f>
        <v/>
      </c>
      <c r="Y297" s="15"/>
      <c r="Z297" s="15"/>
      <c r="AA297" s="15"/>
      <c r="AB297" s="15"/>
      <c r="AC297" s="15"/>
      <c r="AD297" s="15"/>
      <c r="AE297" s="15"/>
      <c r="AF297" s="18" t="str">
        <f t="shared" si="9"/>
        <v/>
      </c>
      <c r="AG297" s="15"/>
      <c r="AH297" s="15"/>
      <c r="AI297" s="15"/>
      <c r="AJ297" s="62" t="str">
        <f>IFERROR(VLOOKUP(AI297,Lookups!$W$3:$X$24,2,FALSE),"")</f>
        <v/>
      </c>
      <c r="AK297" s="15"/>
      <c r="AL297" s="15"/>
      <c r="AM297" s="17"/>
      <c r="AN297" s="17"/>
    </row>
    <row r="298" spans="1:40" x14ac:dyDescent="0.3">
      <c r="A298" s="15"/>
      <c r="B298" s="15"/>
      <c r="C298" s="15"/>
      <c r="D298" s="17"/>
      <c r="E298" s="17"/>
      <c r="F298" s="15"/>
      <c r="G298" s="18" t="str">
        <f>IFERROR(VLOOKUP(F298,Lookups!$D$2:$E$20,2,FALSE),"")</f>
        <v/>
      </c>
      <c r="H298" s="15"/>
      <c r="I298" s="15"/>
      <c r="J298" s="15"/>
      <c r="K298" s="15"/>
      <c r="L298" s="17"/>
      <c r="M298" s="17"/>
      <c r="N298" s="18" t="str">
        <f t="shared" si="8"/>
        <v/>
      </c>
      <c r="O298" s="15"/>
      <c r="P298" s="15"/>
      <c r="Q298" s="17"/>
      <c r="R298" s="15"/>
      <c r="S298" s="15"/>
      <c r="T298" s="15"/>
      <c r="U298" s="15"/>
      <c r="V298" s="15"/>
      <c r="W298" s="15"/>
      <c r="X298" s="18" t="str">
        <f>IFERROR(VLOOKUP(W298,Lookups!$G$2:$H$83,2,FALSE),"")</f>
        <v/>
      </c>
      <c r="Y298" s="15"/>
      <c r="Z298" s="15"/>
      <c r="AA298" s="15"/>
      <c r="AB298" s="15"/>
      <c r="AC298" s="15"/>
      <c r="AD298" s="15"/>
      <c r="AE298" s="15"/>
      <c r="AF298" s="18" t="str">
        <f t="shared" si="9"/>
        <v/>
      </c>
      <c r="AG298" s="15"/>
      <c r="AH298" s="15"/>
      <c r="AI298" s="15"/>
      <c r="AJ298" s="62" t="str">
        <f>IFERROR(VLOOKUP(AI298,Lookups!$W$3:$X$24,2,FALSE),"")</f>
        <v/>
      </c>
      <c r="AK298" s="15"/>
      <c r="AL298" s="15"/>
      <c r="AM298" s="17"/>
      <c r="AN298" s="17"/>
    </row>
    <row r="299" spans="1:40" x14ac:dyDescent="0.3">
      <c r="A299" s="15"/>
      <c r="B299" s="15"/>
      <c r="C299" s="15"/>
      <c r="D299" s="17"/>
      <c r="E299" s="17"/>
      <c r="F299" s="15"/>
      <c r="G299" s="18" t="str">
        <f>IFERROR(VLOOKUP(F299,Lookups!$D$2:$E$20,2,FALSE),"")</f>
        <v/>
      </c>
      <c r="H299" s="15"/>
      <c r="I299" s="15"/>
      <c r="J299" s="15"/>
      <c r="K299" s="15"/>
      <c r="L299" s="17"/>
      <c r="M299" s="17"/>
      <c r="N299" s="18" t="str">
        <f t="shared" si="8"/>
        <v/>
      </c>
      <c r="O299" s="15"/>
      <c r="P299" s="15"/>
      <c r="Q299" s="17"/>
      <c r="R299" s="15"/>
      <c r="S299" s="15"/>
      <c r="T299" s="15"/>
      <c r="U299" s="15"/>
      <c r="V299" s="15"/>
      <c r="W299" s="15"/>
      <c r="X299" s="18" t="str">
        <f>IFERROR(VLOOKUP(W299,Lookups!$G$2:$H$83,2,FALSE),"")</f>
        <v/>
      </c>
      <c r="Y299" s="15"/>
      <c r="Z299" s="15"/>
      <c r="AA299" s="15"/>
      <c r="AB299" s="15"/>
      <c r="AC299" s="15"/>
      <c r="AD299" s="15"/>
      <c r="AE299" s="15"/>
      <c r="AF299" s="18" t="str">
        <f t="shared" si="9"/>
        <v/>
      </c>
      <c r="AG299" s="15"/>
      <c r="AH299" s="15"/>
      <c r="AI299" s="15"/>
      <c r="AJ299" s="62" t="str">
        <f>IFERROR(VLOOKUP(AI299,Lookups!$W$3:$X$24,2,FALSE),"")</f>
        <v/>
      </c>
      <c r="AK299" s="15"/>
      <c r="AL299" s="15"/>
      <c r="AM299" s="17"/>
      <c r="AN299" s="17"/>
    </row>
    <row r="300" spans="1:40" x14ac:dyDescent="0.3">
      <c r="A300" s="15"/>
      <c r="B300" s="15"/>
      <c r="C300" s="15"/>
      <c r="D300" s="17"/>
      <c r="E300" s="17"/>
      <c r="F300" s="15"/>
      <c r="G300" s="18" t="str">
        <f>IFERROR(VLOOKUP(F300,Lookups!$D$2:$E$20,2,FALSE),"")</f>
        <v/>
      </c>
      <c r="H300" s="15"/>
      <c r="I300" s="15"/>
      <c r="J300" s="15"/>
      <c r="K300" s="15"/>
      <c r="L300" s="17"/>
      <c r="M300" s="17"/>
      <c r="N300" s="18" t="str">
        <f t="shared" si="8"/>
        <v/>
      </c>
      <c r="O300" s="15"/>
      <c r="P300" s="15"/>
      <c r="Q300" s="17"/>
      <c r="R300" s="15"/>
      <c r="S300" s="15"/>
      <c r="T300" s="15"/>
      <c r="U300" s="15"/>
      <c r="V300" s="15"/>
      <c r="W300" s="15"/>
      <c r="X300" s="18" t="str">
        <f>IFERROR(VLOOKUP(W300,Lookups!$G$2:$H$83,2,FALSE),"")</f>
        <v/>
      </c>
      <c r="Y300" s="15"/>
      <c r="Z300" s="15"/>
      <c r="AA300" s="15"/>
      <c r="AB300" s="15"/>
      <c r="AC300" s="15"/>
      <c r="AD300" s="15"/>
      <c r="AE300" s="15"/>
      <c r="AF300" s="18" t="str">
        <f t="shared" si="9"/>
        <v/>
      </c>
      <c r="AG300" s="15"/>
      <c r="AH300" s="15"/>
      <c r="AI300" s="15"/>
      <c r="AJ300" s="62" t="str">
        <f>IFERROR(VLOOKUP(AI300,Lookups!$W$3:$X$24,2,FALSE),"")</f>
        <v/>
      </c>
      <c r="AK300" s="15"/>
      <c r="AL300" s="15"/>
      <c r="AM300" s="17"/>
      <c r="AN300" s="17"/>
    </row>
    <row r="301" spans="1:40" x14ac:dyDescent="0.3">
      <c r="A301" s="15"/>
      <c r="B301" s="15"/>
      <c r="C301" s="15"/>
      <c r="D301" s="17"/>
      <c r="E301" s="17"/>
      <c r="F301" s="15"/>
      <c r="G301" s="18" t="str">
        <f>IFERROR(VLOOKUP(F301,Lookups!$D$2:$E$20,2,FALSE),"")</f>
        <v/>
      </c>
      <c r="H301" s="15"/>
      <c r="I301" s="15"/>
      <c r="J301" s="15"/>
      <c r="K301" s="15"/>
      <c r="L301" s="17"/>
      <c r="M301" s="17"/>
      <c r="N301" s="18" t="str">
        <f t="shared" si="8"/>
        <v/>
      </c>
      <c r="O301" s="15"/>
      <c r="P301" s="15"/>
      <c r="Q301" s="17"/>
      <c r="R301" s="15"/>
      <c r="S301" s="15"/>
      <c r="T301" s="15"/>
      <c r="U301" s="15"/>
      <c r="V301" s="15"/>
      <c r="W301" s="15"/>
      <c r="X301" s="18" t="str">
        <f>IFERROR(VLOOKUP(W301,Lookups!$G$2:$H$83,2,FALSE),"")</f>
        <v/>
      </c>
      <c r="Y301" s="15"/>
      <c r="Z301" s="15"/>
      <c r="AA301" s="15"/>
      <c r="AB301" s="15"/>
      <c r="AC301" s="15"/>
      <c r="AD301" s="15"/>
      <c r="AE301" s="15"/>
      <c r="AF301" s="18" t="str">
        <f t="shared" si="9"/>
        <v/>
      </c>
      <c r="AG301" s="15"/>
      <c r="AH301" s="15"/>
      <c r="AI301" s="15"/>
      <c r="AJ301" s="62" t="str">
        <f>IFERROR(VLOOKUP(AI301,Lookups!$W$3:$X$24,2,FALSE),"")</f>
        <v/>
      </c>
      <c r="AK301" s="15"/>
      <c r="AL301" s="15"/>
      <c r="AM301" s="17"/>
      <c r="AN301" s="17"/>
    </row>
    <row r="302" spans="1:40" x14ac:dyDescent="0.3">
      <c r="A302" s="15"/>
      <c r="B302" s="15"/>
      <c r="C302" s="15"/>
      <c r="D302" s="17"/>
      <c r="E302" s="17"/>
      <c r="F302" s="15"/>
      <c r="G302" s="18" t="str">
        <f>IFERROR(VLOOKUP(F302,Lookups!$D$2:$E$20,2,FALSE),"")</f>
        <v/>
      </c>
      <c r="H302" s="15"/>
      <c r="I302" s="15"/>
      <c r="J302" s="15"/>
      <c r="K302" s="15"/>
      <c r="L302" s="17"/>
      <c r="M302" s="17"/>
      <c r="N302" s="18" t="str">
        <f t="shared" si="8"/>
        <v/>
      </c>
      <c r="O302" s="15"/>
      <c r="P302" s="15"/>
      <c r="Q302" s="17"/>
      <c r="R302" s="15"/>
      <c r="S302" s="15"/>
      <c r="T302" s="15"/>
      <c r="U302" s="15"/>
      <c r="V302" s="15"/>
      <c r="W302" s="15"/>
      <c r="X302" s="18" t="str">
        <f>IFERROR(VLOOKUP(W302,Lookups!$G$2:$H$83,2,FALSE),"")</f>
        <v/>
      </c>
      <c r="Y302" s="15"/>
      <c r="Z302" s="15"/>
      <c r="AA302" s="15"/>
      <c r="AB302" s="15"/>
      <c r="AC302" s="15"/>
      <c r="AD302" s="15"/>
      <c r="AE302" s="15"/>
      <c r="AF302" s="18" t="str">
        <f t="shared" si="9"/>
        <v/>
      </c>
      <c r="AG302" s="15"/>
      <c r="AH302" s="15"/>
      <c r="AI302" s="15"/>
      <c r="AJ302" s="62" t="str">
        <f>IFERROR(VLOOKUP(AI302,Lookups!$W$3:$X$24,2,FALSE),"")</f>
        <v/>
      </c>
      <c r="AK302" s="15"/>
      <c r="AL302" s="15"/>
      <c r="AM302" s="17"/>
      <c r="AN302" s="17"/>
    </row>
    <row r="303" spans="1:40" x14ac:dyDescent="0.3">
      <c r="A303" s="15"/>
      <c r="B303" s="15"/>
      <c r="C303" s="15"/>
      <c r="D303" s="17"/>
      <c r="E303" s="17"/>
      <c r="F303" s="15"/>
      <c r="G303" s="18" t="str">
        <f>IFERROR(VLOOKUP(F303,Lookups!$D$2:$E$20,2,FALSE),"")</f>
        <v/>
      </c>
      <c r="H303" s="15"/>
      <c r="I303" s="15"/>
      <c r="J303" s="15"/>
      <c r="K303" s="15"/>
      <c r="L303" s="17"/>
      <c r="M303" s="17"/>
      <c r="N303" s="18" t="str">
        <f t="shared" si="8"/>
        <v/>
      </c>
      <c r="O303" s="15"/>
      <c r="P303" s="15"/>
      <c r="Q303" s="17"/>
      <c r="R303" s="15"/>
      <c r="S303" s="15"/>
      <c r="T303" s="15"/>
      <c r="U303" s="15"/>
      <c r="V303" s="15"/>
      <c r="W303" s="15"/>
      <c r="X303" s="18" t="str">
        <f>IFERROR(VLOOKUP(W303,Lookups!$G$2:$H$83,2,FALSE),"")</f>
        <v/>
      </c>
      <c r="Y303" s="15"/>
      <c r="Z303" s="15"/>
      <c r="AA303" s="15"/>
      <c r="AB303" s="15"/>
      <c r="AC303" s="15"/>
      <c r="AD303" s="15"/>
      <c r="AE303" s="15"/>
      <c r="AF303" s="18" t="str">
        <f t="shared" si="9"/>
        <v/>
      </c>
      <c r="AG303" s="15"/>
      <c r="AH303" s="15"/>
      <c r="AI303" s="15"/>
      <c r="AJ303" s="62" t="str">
        <f>IFERROR(VLOOKUP(AI303,Lookups!$W$3:$X$24,2,FALSE),"")</f>
        <v/>
      </c>
      <c r="AK303" s="15"/>
      <c r="AL303" s="15"/>
      <c r="AM303" s="17"/>
      <c r="AN303" s="17"/>
    </row>
    <row r="304" spans="1:40" x14ac:dyDescent="0.3">
      <c r="A304" s="15"/>
      <c r="B304" s="15"/>
      <c r="C304" s="15"/>
      <c r="D304" s="17"/>
      <c r="E304" s="17"/>
      <c r="F304" s="15"/>
      <c r="G304" s="18" t="str">
        <f>IFERROR(VLOOKUP(F304,Lookups!$D$2:$E$20,2,FALSE),"")</f>
        <v/>
      </c>
      <c r="H304" s="15"/>
      <c r="I304" s="15"/>
      <c r="J304" s="15"/>
      <c r="K304" s="15"/>
      <c r="L304" s="17"/>
      <c r="M304" s="17"/>
      <c r="N304" s="18" t="str">
        <f t="shared" si="8"/>
        <v/>
      </c>
      <c r="O304" s="15"/>
      <c r="P304" s="15"/>
      <c r="Q304" s="17"/>
      <c r="R304" s="15"/>
      <c r="S304" s="15"/>
      <c r="T304" s="15"/>
      <c r="U304" s="15"/>
      <c r="V304" s="15"/>
      <c r="W304" s="15"/>
      <c r="X304" s="18" t="str">
        <f>IFERROR(VLOOKUP(W304,Lookups!$G$2:$H$83,2,FALSE),"")</f>
        <v/>
      </c>
      <c r="Y304" s="15"/>
      <c r="Z304" s="15"/>
      <c r="AA304" s="15"/>
      <c r="AB304" s="15"/>
      <c r="AC304" s="15"/>
      <c r="AD304" s="15"/>
      <c r="AE304" s="15"/>
      <c r="AF304" s="18" t="str">
        <f t="shared" si="9"/>
        <v/>
      </c>
      <c r="AG304" s="15"/>
      <c r="AH304" s="15"/>
      <c r="AI304" s="15"/>
      <c r="AJ304" s="62" t="str">
        <f>IFERROR(VLOOKUP(AI304,Lookups!$W$3:$X$24,2,FALSE),"")</f>
        <v/>
      </c>
      <c r="AK304" s="15"/>
      <c r="AL304" s="15"/>
      <c r="AM304" s="17"/>
      <c r="AN304" s="17"/>
    </row>
    <row r="305" spans="1:40" x14ac:dyDescent="0.3">
      <c r="A305" s="15"/>
      <c r="B305" s="15"/>
      <c r="C305" s="15"/>
      <c r="D305" s="17"/>
      <c r="E305" s="17"/>
      <c r="F305" s="15"/>
      <c r="G305" s="18" t="str">
        <f>IFERROR(VLOOKUP(F305,Lookups!$D$2:$E$20,2,FALSE),"")</f>
        <v/>
      </c>
      <c r="H305" s="15"/>
      <c r="I305" s="15"/>
      <c r="J305" s="15"/>
      <c r="K305" s="15"/>
      <c r="L305" s="17"/>
      <c r="M305" s="17"/>
      <c r="N305" s="18" t="str">
        <f t="shared" si="8"/>
        <v/>
      </c>
      <c r="O305" s="15"/>
      <c r="P305" s="15"/>
      <c r="Q305" s="17"/>
      <c r="R305" s="15"/>
      <c r="S305" s="15"/>
      <c r="T305" s="15"/>
      <c r="U305" s="15"/>
      <c r="V305" s="15"/>
      <c r="W305" s="15"/>
      <c r="X305" s="18" t="str">
        <f>IFERROR(VLOOKUP(W305,Lookups!$G$2:$H$83,2,FALSE),"")</f>
        <v/>
      </c>
      <c r="Y305" s="15"/>
      <c r="Z305" s="15"/>
      <c r="AA305" s="15"/>
      <c r="AB305" s="15"/>
      <c r="AC305" s="15"/>
      <c r="AD305" s="15"/>
      <c r="AE305" s="15"/>
      <c r="AF305" s="18" t="str">
        <f t="shared" si="9"/>
        <v/>
      </c>
      <c r="AG305" s="15"/>
      <c r="AH305" s="15"/>
      <c r="AI305" s="15"/>
      <c r="AJ305" s="62" t="str">
        <f>IFERROR(VLOOKUP(AI305,Lookups!$W$3:$X$24,2,FALSE),"")</f>
        <v/>
      </c>
      <c r="AK305" s="15"/>
      <c r="AL305" s="15"/>
      <c r="AM305" s="17"/>
      <c r="AN305" s="17"/>
    </row>
    <row r="306" spans="1:40" x14ac:dyDescent="0.3">
      <c r="A306" s="15"/>
      <c r="B306" s="15"/>
      <c r="C306" s="15"/>
      <c r="D306" s="17"/>
      <c r="E306" s="17"/>
      <c r="F306" s="15"/>
      <c r="G306" s="18" t="str">
        <f>IFERROR(VLOOKUP(F306,Lookups!$D$2:$E$20,2,FALSE),"")</f>
        <v/>
      </c>
      <c r="H306" s="15"/>
      <c r="I306" s="15"/>
      <c r="J306" s="15"/>
      <c r="K306" s="15"/>
      <c r="L306" s="17"/>
      <c r="M306" s="17"/>
      <c r="N306" s="18" t="str">
        <f t="shared" si="8"/>
        <v/>
      </c>
      <c r="O306" s="15"/>
      <c r="P306" s="15"/>
      <c r="Q306" s="17"/>
      <c r="R306" s="15"/>
      <c r="S306" s="15"/>
      <c r="T306" s="15"/>
      <c r="U306" s="15"/>
      <c r="V306" s="15"/>
      <c r="W306" s="15"/>
      <c r="X306" s="18" t="str">
        <f>IFERROR(VLOOKUP(W306,Lookups!$G$2:$H$83,2,FALSE),"")</f>
        <v/>
      </c>
      <c r="Y306" s="15"/>
      <c r="Z306" s="15"/>
      <c r="AA306" s="15"/>
      <c r="AB306" s="15"/>
      <c r="AC306" s="15"/>
      <c r="AD306" s="15"/>
      <c r="AE306" s="15"/>
      <c r="AF306" s="18" t="str">
        <f t="shared" si="9"/>
        <v/>
      </c>
      <c r="AG306" s="15"/>
      <c r="AH306" s="15"/>
      <c r="AI306" s="15"/>
      <c r="AJ306" s="62" t="str">
        <f>IFERROR(VLOOKUP(AI306,Lookups!$W$3:$X$24,2,FALSE),"")</f>
        <v/>
      </c>
      <c r="AK306" s="15"/>
      <c r="AL306" s="15"/>
      <c r="AM306" s="17"/>
      <c r="AN306" s="17"/>
    </row>
    <row r="307" spans="1:40" x14ac:dyDescent="0.3">
      <c r="A307" s="15"/>
      <c r="B307" s="15"/>
      <c r="C307" s="15"/>
      <c r="D307" s="17"/>
      <c r="E307" s="17"/>
      <c r="F307" s="15"/>
      <c r="G307" s="18" t="str">
        <f>IFERROR(VLOOKUP(F307,Lookups!$D$2:$E$20,2,FALSE),"")</f>
        <v/>
      </c>
      <c r="H307" s="15"/>
      <c r="I307" s="15"/>
      <c r="J307" s="15"/>
      <c r="K307" s="15"/>
      <c r="L307" s="17"/>
      <c r="M307" s="17"/>
      <c r="N307" s="18" t="str">
        <f t="shared" si="8"/>
        <v/>
      </c>
      <c r="O307" s="15"/>
      <c r="P307" s="15"/>
      <c r="Q307" s="17"/>
      <c r="R307" s="15"/>
      <c r="S307" s="15"/>
      <c r="T307" s="15"/>
      <c r="U307" s="15"/>
      <c r="V307" s="15"/>
      <c r="W307" s="15"/>
      <c r="X307" s="18" t="str">
        <f>IFERROR(VLOOKUP(W307,Lookups!$G$2:$H$83,2,FALSE),"")</f>
        <v/>
      </c>
      <c r="Y307" s="15"/>
      <c r="Z307" s="15"/>
      <c r="AA307" s="15"/>
      <c r="AB307" s="15"/>
      <c r="AC307" s="15"/>
      <c r="AD307" s="15"/>
      <c r="AE307" s="15"/>
      <c r="AF307" s="18" t="str">
        <f t="shared" si="9"/>
        <v/>
      </c>
      <c r="AG307" s="15"/>
      <c r="AH307" s="15"/>
      <c r="AI307" s="15"/>
      <c r="AJ307" s="62" t="str">
        <f>IFERROR(VLOOKUP(AI307,Lookups!$W$3:$X$24,2,FALSE),"")</f>
        <v/>
      </c>
      <c r="AK307" s="15"/>
      <c r="AL307" s="15"/>
      <c r="AM307" s="17"/>
      <c r="AN307" s="17"/>
    </row>
    <row r="308" spans="1:40" x14ac:dyDescent="0.3">
      <c r="A308" s="15"/>
      <c r="B308" s="15"/>
      <c r="C308" s="15"/>
      <c r="D308" s="17"/>
      <c r="E308" s="17"/>
      <c r="F308" s="15"/>
      <c r="G308" s="18" t="str">
        <f>IFERROR(VLOOKUP(F308,Lookups!$D$2:$E$20,2,FALSE),"")</f>
        <v/>
      </c>
      <c r="H308" s="15"/>
      <c r="I308" s="15"/>
      <c r="J308" s="15"/>
      <c r="K308" s="15"/>
      <c r="L308" s="17"/>
      <c r="M308" s="17"/>
      <c r="N308" s="18" t="str">
        <f t="shared" si="8"/>
        <v/>
      </c>
      <c r="O308" s="15"/>
      <c r="P308" s="15"/>
      <c r="Q308" s="17"/>
      <c r="R308" s="15"/>
      <c r="S308" s="15"/>
      <c r="T308" s="15"/>
      <c r="U308" s="15"/>
      <c r="V308" s="15"/>
      <c r="W308" s="15"/>
      <c r="X308" s="18" t="str">
        <f>IFERROR(VLOOKUP(W308,Lookups!$G$2:$H$83,2,FALSE),"")</f>
        <v/>
      </c>
      <c r="Y308" s="15"/>
      <c r="Z308" s="15"/>
      <c r="AA308" s="15"/>
      <c r="AB308" s="15"/>
      <c r="AC308" s="15"/>
      <c r="AD308" s="15"/>
      <c r="AE308" s="15"/>
      <c r="AF308" s="18" t="str">
        <f t="shared" si="9"/>
        <v/>
      </c>
      <c r="AG308" s="15"/>
      <c r="AH308" s="15"/>
      <c r="AI308" s="15"/>
      <c r="AJ308" s="62" t="str">
        <f>IFERROR(VLOOKUP(AI308,Lookups!$W$3:$X$24,2,FALSE),"")</f>
        <v/>
      </c>
      <c r="AK308" s="15"/>
      <c r="AL308" s="15"/>
      <c r="AM308" s="17"/>
      <c r="AN308" s="17"/>
    </row>
    <row r="309" spans="1:40" x14ac:dyDescent="0.3">
      <c r="A309" s="15"/>
      <c r="B309" s="15"/>
      <c r="C309" s="15"/>
      <c r="D309" s="17"/>
      <c r="E309" s="17"/>
      <c r="F309" s="15"/>
      <c r="G309" s="18" t="str">
        <f>IFERROR(VLOOKUP(F309,Lookups!$D$2:$E$20,2,FALSE),"")</f>
        <v/>
      </c>
      <c r="H309" s="15"/>
      <c r="I309" s="15"/>
      <c r="J309" s="15"/>
      <c r="K309" s="15"/>
      <c r="L309" s="17"/>
      <c r="M309" s="17"/>
      <c r="N309" s="18" t="str">
        <f t="shared" si="8"/>
        <v/>
      </c>
      <c r="O309" s="15"/>
      <c r="P309" s="15"/>
      <c r="Q309" s="17"/>
      <c r="R309" s="15"/>
      <c r="S309" s="15"/>
      <c r="T309" s="15"/>
      <c r="U309" s="15"/>
      <c r="V309" s="15"/>
      <c r="W309" s="15"/>
      <c r="X309" s="18" t="str">
        <f>IFERROR(VLOOKUP(W309,Lookups!$G$2:$H$83,2,FALSE),"")</f>
        <v/>
      </c>
      <c r="Y309" s="15"/>
      <c r="Z309" s="15"/>
      <c r="AA309" s="15"/>
      <c r="AB309" s="15"/>
      <c r="AC309" s="15"/>
      <c r="AD309" s="15"/>
      <c r="AE309" s="15"/>
      <c r="AF309" s="18" t="str">
        <f t="shared" si="9"/>
        <v/>
      </c>
      <c r="AG309" s="15"/>
      <c r="AH309" s="15"/>
      <c r="AI309" s="15"/>
      <c r="AJ309" s="62" t="str">
        <f>IFERROR(VLOOKUP(AI309,Lookups!$W$3:$X$24,2,FALSE),"")</f>
        <v/>
      </c>
      <c r="AK309" s="15"/>
      <c r="AL309" s="15"/>
      <c r="AM309" s="17"/>
      <c r="AN309" s="17"/>
    </row>
    <row r="310" spans="1:40" x14ac:dyDescent="0.3">
      <c r="A310" s="15"/>
      <c r="B310" s="15"/>
      <c r="C310" s="15"/>
      <c r="D310" s="17"/>
      <c r="E310" s="17"/>
      <c r="F310" s="15"/>
      <c r="G310" s="18" t="str">
        <f>IFERROR(VLOOKUP(F310,Lookups!$D$2:$E$20,2,FALSE),"")</f>
        <v/>
      </c>
      <c r="H310" s="15"/>
      <c r="I310" s="15"/>
      <c r="J310" s="15"/>
      <c r="K310" s="15"/>
      <c r="L310" s="17"/>
      <c r="M310" s="17"/>
      <c r="N310" s="18" t="str">
        <f t="shared" ref="N310:N373" si="10">IF(OR(ISBLANK(L310),ISBLANK(M310)),"",(M310-L310)+1)</f>
        <v/>
      </c>
      <c r="O310" s="15"/>
      <c r="P310" s="15"/>
      <c r="Q310" s="17"/>
      <c r="R310" s="15"/>
      <c r="S310" s="15"/>
      <c r="T310" s="15"/>
      <c r="U310" s="15"/>
      <c r="V310" s="15"/>
      <c r="W310" s="15"/>
      <c r="X310" s="18" t="str">
        <f>IFERROR(VLOOKUP(W310,Lookups!$G$2:$H$83,2,FALSE),"")</f>
        <v/>
      </c>
      <c r="Y310" s="15"/>
      <c r="Z310" s="15"/>
      <c r="AA310" s="15"/>
      <c r="AB310" s="15"/>
      <c r="AC310" s="15"/>
      <c r="AD310" s="15"/>
      <c r="AE310" s="15"/>
      <c r="AF310" s="18" t="str">
        <f t="shared" ref="AF310:AF373" si="11">IF(OR(ISBLANK(AD310),ISBLANK(AE310)),"",(AE310-AD310)+1)</f>
        <v/>
      </c>
      <c r="AG310" s="15"/>
      <c r="AH310" s="15"/>
      <c r="AI310" s="15"/>
      <c r="AJ310" s="62" t="str">
        <f>IFERROR(VLOOKUP(AI310,Lookups!$W$3:$X$24,2,FALSE),"")</f>
        <v/>
      </c>
      <c r="AK310" s="15"/>
      <c r="AL310" s="15"/>
      <c r="AM310" s="17"/>
      <c r="AN310" s="17"/>
    </row>
    <row r="311" spans="1:40" x14ac:dyDescent="0.3">
      <c r="A311" s="15"/>
      <c r="B311" s="15"/>
      <c r="C311" s="15"/>
      <c r="D311" s="17"/>
      <c r="E311" s="17"/>
      <c r="F311" s="15"/>
      <c r="G311" s="18" t="str">
        <f>IFERROR(VLOOKUP(F311,Lookups!$D$2:$E$20,2,FALSE),"")</f>
        <v/>
      </c>
      <c r="H311" s="15"/>
      <c r="I311" s="15"/>
      <c r="J311" s="15"/>
      <c r="K311" s="15"/>
      <c r="L311" s="17"/>
      <c r="M311" s="17"/>
      <c r="N311" s="18" t="str">
        <f t="shared" si="10"/>
        <v/>
      </c>
      <c r="O311" s="15"/>
      <c r="P311" s="15"/>
      <c r="Q311" s="17"/>
      <c r="R311" s="15"/>
      <c r="S311" s="15"/>
      <c r="T311" s="15"/>
      <c r="U311" s="15"/>
      <c r="V311" s="15"/>
      <c r="W311" s="15"/>
      <c r="X311" s="18" t="str">
        <f>IFERROR(VLOOKUP(W311,Lookups!$G$2:$H$83,2,FALSE),"")</f>
        <v/>
      </c>
      <c r="Y311" s="15"/>
      <c r="Z311" s="15"/>
      <c r="AA311" s="15"/>
      <c r="AB311" s="15"/>
      <c r="AC311" s="15"/>
      <c r="AD311" s="15"/>
      <c r="AE311" s="15"/>
      <c r="AF311" s="18" t="str">
        <f t="shared" si="11"/>
        <v/>
      </c>
      <c r="AG311" s="15"/>
      <c r="AH311" s="15"/>
      <c r="AI311" s="15"/>
      <c r="AJ311" s="62" t="str">
        <f>IFERROR(VLOOKUP(AI311,Lookups!$W$3:$X$24,2,FALSE),"")</f>
        <v/>
      </c>
      <c r="AK311" s="15"/>
      <c r="AL311" s="15"/>
      <c r="AM311" s="17"/>
      <c r="AN311" s="17"/>
    </row>
    <row r="312" spans="1:40" x14ac:dyDescent="0.3">
      <c r="A312" s="15"/>
      <c r="B312" s="15"/>
      <c r="C312" s="15"/>
      <c r="D312" s="17"/>
      <c r="E312" s="17"/>
      <c r="F312" s="15"/>
      <c r="G312" s="18" t="str">
        <f>IFERROR(VLOOKUP(F312,Lookups!$D$2:$E$20,2,FALSE),"")</f>
        <v/>
      </c>
      <c r="H312" s="15"/>
      <c r="I312" s="15"/>
      <c r="J312" s="15"/>
      <c r="K312" s="15"/>
      <c r="L312" s="17"/>
      <c r="M312" s="17"/>
      <c r="N312" s="18" t="str">
        <f t="shared" si="10"/>
        <v/>
      </c>
      <c r="O312" s="15"/>
      <c r="P312" s="15"/>
      <c r="Q312" s="17"/>
      <c r="R312" s="15"/>
      <c r="S312" s="15"/>
      <c r="T312" s="15"/>
      <c r="U312" s="15"/>
      <c r="V312" s="15"/>
      <c r="W312" s="15"/>
      <c r="X312" s="18" t="str">
        <f>IFERROR(VLOOKUP(W312,Lookups!$G$2:$H$83,2,FALSE),"")</f>
        <v/>
      </c>
      <c r="Y312" s="15"/>
      <c r="Z312" s="15"/>
      <c r="AA312" s="15"/>
      <c r="AB312" s="15"/>
      <c r="AC312" s="15"/>
      <c r="AD312" s="15"/>
      <c r="AE312" s="15"/>
      <c r="AF312" s="18" t="str">
        <f t="shared" si="11"/>
        <v/>
      </c>
      <c r="AG312" s="15"/>
      <c r="AH312" s="15"/>
      <c r="AI312" s="15"/>
      <c r="AJ312" s="62" t="str">
        <f>IFERROR(VLOOKUP(AI312,Lookups!$W$3:$X$24,2,FALSE),"")</f>
        <v/>
      </c>
      <c r="AK312" s="15"/>
      <c r="AL312" s="15"/>
      <c r="AM312" s="17"/>
      <c r="AN312" s="17"/>
    </row>
    <row r="313" spans="1:40" x14ac:dyDescent="0.3">
      <c r="A313" s="15"/>
      <c r="B313" s="15"/>
      <c r="C313" s="15"/>
      <c r="D313" s="17"/>
      <c r="E313" s="17"/>
      <c r="F313" s="15"/>
      <c r="G313" s="18" t="str">
        <f>IFERROR(VLOOKUP(F313,Lookups!$D$2:$E$20,2,FALSE),"")</f>
        <v/>
      </c>
      <c r="H313" s="15"/>
      <c r="I313" s="15"/>
      <c r="J313" s="15"/>
      <c r="K313" s="15"/>
      <c r="L313" s="17"/>
      <c r="M313" s="17"/>
      <c r="N313" s="18" t="str">
        <f t="shared" si="10"/>
        <v/>
      </c>
      <c r="O313" s="15"/>
      <c r="P313" s="15"/>
      <c r="Q313" s="17"/>
      <c r="R313" s="15"/>
      <c r="S313" s="15"/>
      <c r="T313" s="15"/>
      <c r="U313" s="15"/>
      <c r="V313" s="15"/>
      <c r="W313" s="15"/>
      <c r="X313" s="18" t="str">
        <f>IFERROR(VLOOKUP(W313,Lookups!$G$2:$H$83,2,FALSE),"")</f>
        <v/>
      </c>
      <c r="Y313" s="15"/>
      <c r="Z313" s="15"/>
      <c r="AA313" s="15"/>
      <c r="AB313" s="15"/>
      <c r="AC313" s="15"/>
      <c r="AD313" s="15"/>
      <c r="AE313" s="15"/>
      <c r="AF313" s="18" t="str">
        <f t="shared" si="11"/>
        <v/>
      </c>
      <c r="AG313" s="15"/>
      <c r="AH313" s="15"/>
      <c r="AI313" s="15"/>
      <c r="AJ313" s="62" t="str">
        <f>IFERROR(VLOOKUP(AI313,Lookups!$W$3:$X$24,2,FALSE),"")</f>
        <v/>
      </c>
      <c r="AK313" s="15"/>
      <c r="AL313" s="15"/>
      <c r="AM313" s="17"/>
      <c r="AN313" s="17"/>
    </row>
    <row r="314" spans="1:40" x14ac:dyDescent="0.3">
      <c r="A314" s="15"/>
      <c r="B314" s="15"/>
      <c r="C314" s="15"/>
      <c r="D314" s="17"/>
      <c r="E314" s="17"/>
      <c r="F314" s="15"/>
      <c r="G314" s="18" t="str">
        <f>IFERROR(VLOOKUP(F314,Lookups!$D$2:$E$20,2,FALSE),"")</f>
        <v/>
      </c>
      <c r="H314" s="15"/>
      <c r="I314" s="15"/>
      <c r="J314" s="15"/>
      <c r="K314" s="15"/>
      <c r="L314" s="17"/>
      <c r="M314" s="17"/>
      <c r="N314" s="18" t="str">
        <f t="shared" si="10"/>
        <v/>
      </c>
      <c r="O314" s="15"/>
      <c r="P314" s="15"/>
      <c r="Q314" s="17"/>
      <c r="R314" s="15"/>
      <c r="S314" s="15"/>
      <c r="T314" s="15"/>
      <c r="U314" s="15"/>
      <c r="V314" s="15"/>
      <c r="W314" s="15"/>
      <c r="X314" s="18" t="str">
        <f>IFERROR(VLOOKUP(W314,Lookups!$G$2:$H$83,2,FALSE),"")</f>
        <v/>
      </c>
      <c r="Y314" s="15"/>
      <c r="Z314" s="15"/>
      <c r="AA314" s="15"/>
      <c r="AB314" s="15"/>
      <c r="AC314" s="15"/>
      <c r="AD314" s="15"/>
      <c r="AE314" s="15"/>
      <c r="AF314" s="18" t="str">
        <f t="shared" si="11"/>
        <v/>
      </c>
      <c r="AG314" s="15"/>
      <c r="AH314" s="15"/>
      <c r="AI314" s="15"/>
      <c r="AJ314" s="62" t="str">
        <f>IFERROR(VLOOKUP(AI314,Lookups!$W$3:$X$24,2,FALSE),"")</f>
        <v/>
      </c>
      <c r="AK314" s="15"/>
      <c r="AL314" s="15"/>
      <c r="AM314" s="17"/>
      <c r="AN314" s="17"/>
    </row>
    <row r="315" spans="1:40" x14ac:dyDescent="0.3">
      <c r="A315" s="15"/>
      <c r="B315" s="15"/>
      <c r="C315" s="15"/>
      <c r="D315" s="17"/>
      <c r="E315" s="17"/>
      <c r="F315" s="15"/>
      <c r="G315" s="18" t="str">
        <f>IFERROR(VLOOKUP(F315,Lookups!$D$2:$E$20,2,FALSE),"")</f>
        <v/>
      </c>
      <c r="H315" s="15"/>
      <c r="I315" s="15"/>
      <c r="J315" s="15"/>
      <c r="K315" s="15"/>
      <c r="L315" s="17"/>
      <c r="M315" s="17"/>
      <c r="N315" s="18" t="str">
        <f t="shared" si="10"/>
        <v/>
      </c>
      <c r="O315" s="15"/>
      <c r="P315" s="15"/>
      <c r="Q315" s="17"/>
      <c r="R315" s="15"/>
      <c r="S315" s="15"/>
      <c r="T315" s="15"/>
      <c r="U315" s="15"/>
      <c r="V315" s="15"/>
      <c r="W315" s="15"/>
      <c r="X315" s="18" t="str">
        <f>IFERROR(VLOOKUP(W315,Lookups!$G$2:$H$83,2,FALSE),"")</f>
        <v/>
      </c>
      <c r="Y315" s="15"/>
      <c r="Z315" s="15"/>
      <c r="AA315" s="15"/>
      <c r="AB315" s="15"/>
      <c r="AC315" s="15"/>
      <c r="AD315" s="15"/>
      <c r="AE315" s="15"/>
      <c r="AF315" s="18" t="str">
        <f t="shared" si="11"/>
        <v/>
      </c>
      <c r="AG315" s="15"/>
      <c r="AH315" s="15"/>
      <c r="AI315" s="15"/>
      <c r="AJ315" s="62" t="str">
        <f>IFERROR(VLOOKUP(AI315,Lookups!$W$3:$X$24,2,FALSE),"")</f>
        <v/>
      </c>
      <c r="AK315" s="15"/>
      <c r="AL315" s="15"/>
      <c r="AM315" s="17"/>
      <c r="AN315" s="17"/>
    </row>
    <row r="316" spans="1:40" x14ac:dyDescent="0.3">
      <c r="A316" s="15"/>
      <c r="B316" s="15"/>
      <c r="C316" s="15"/>
      <c r="D316" s="17"/>
      <c r="E316" s="17"/>
      <c r="F316" s="15"/>
      <c r="G316" s="18" t="str">
        <f>IFERROR(VLOOKUP(F316,Lookups!$D$2:$E$20,2,FALSE),"")</f>
        <v/>
      </c>
      <c r="H316" s="15"/>
      <c r="I316" s="15"/>
      <c r="J316" s="15"/>
      <c r="K316" s="15"/>
      <c r="L316" s="17"/>
      <c r="M316" s="17"/>
      <c r="N316" s="18" t="str">
        <f t="shared" si="10"/>
        <v/>
      </c>
      <c r="O316" s="15"/>
      <c r="P316" s="15"/>
      <c r="Q316" s="17"/>
      <c r="R316" s="15"/>
      <c r="S316" s="15"/>
      <c r="T316" s="15"/>
      <c r="U316" s="15"/>
      <c r="V316" s="15"/>
      <c r="W316" s="15"/>
      <c r="X316" s="18" t="str">
        <f>IFERROR(VLOOKUP(W316,Lookups!$G$2:$H$83,2,FALSE),"")</f>
        <v/>
      </c>
      <c r="Y316" s="15"/>
      <c r="Z316" s="15"/>
      <c r="AA316" s="15"/>
      <c r="AB316" s="15"/>
      <c r="AC316" s="15"/>
      <c r="AD316" s="15"/>
      <c r="AE316" s="15"/>
      <c r="AF316" s="18" t="str">
        <f t="shared" si="11"/>
        <v/>
      </c>
      <c r="AG316" s="15"/>
      <c r="AH316" s="15"/>
      <c r="AI316" s="15"/>
      <c r="AJ316" s="62" t="str">
        <f>IFERROR(VLOOKUP(AI316,Lookups!$W$3:$X$24,2,FALSE),"")</f>
        <v/>
      </c>
      <c r="AK316" s="15"/>
      <c r="AL316" s="15"/>
      <c r="AM316" s="17"/>
      <c r="AN316" s="17"/>
    </row>
    <row r="317" spans="1:40" x14ac:dyDescent="0.3">
      <c r="A317" s="15"/>
      <c r="B317" s="15"/>
      <c r="C317" s="15"/>
      <c r="D317" s="17"/>
      <c r="E317" s="17"/>
      <c r="F317" s="15"/>
      <c r="G317" s="18" t="str">
        <f>IFERROR(VLOOKUP(F317,Lookups!$D$2:$E$20,2,FALSE),"")</f>
        <v/>
      </c>
      <c r="H317" s="15"/>
      <c r="I317" s="15"/>
      <c r="J317" s="15"/>
      <c r="K317" s="15"/>
      <c r="L317" s="17"/>
      <c r="M317" s="17"/>
      <c r="N317" s="18" t="str">
        <f t="shared" si="10"/>
        <v/>
      </c>
      <c r="O317" s="15"/>
      <c r="P317" s="15"/>
      <c r="Q317" s="17"/>
      <c r="R317" s="15"/>
      <c r="S317" s="15"/>
      <c r="T317" s="15"/>
      <c r="U317" s="15"/>
      <c r="V317" s="15"/>
      <c r="W317" s="15"/>
      <c r="X317" s="18" t="str">
        <f>IFERROR(VLOOKUP(W317,Lookups!$G$2:$H$83,2,FALSE),"")</f>
        <v/>
      </c>
      <c r="Y317" s="15"/>
      <c r="Z317" s="15"/>
      <c r="AA317" s="15"/>
      <c r="AB317" s="15"/>
      <c r="AC317" s="15"/>
      <c r="AD317" s="15"/>
      <c r="AE317" s="15"/>
      <c r="AF317" s="18" t="str">
        <f t="shared" si="11"/>
        <v/>
      </c>
      <c r="AG317" s="15"/>
      <c r="AH317" s="15"/>
      <c r="AI317" s="15"/>
      <c r="AJ317" s="62" t="str">
        <f>IFERROR(VLOOKUP(AI317,Lookups!$W$3:$X$24,2,FALSE),"")</f>
        <v/>
      </c>
      <c r="AK317" s="15"/>
      <c r="AL317" s="15"/>
      <c r="AM317" s="17"/>
      <c r="AN317" s="17"/>
    </row>
    <row r="318" spans="1:40" x14ac:dyDescent="0.3">
      <c r="A318" s="15"/>
      <c r="B318" s="15"/>
      <c r="C318" s="15"/>
      <c r="D318" s="17"/>
      <c r="E318" s="17"/>
      <c r="F318" s="15"/>
      <c r="G318" s="18" t="str">
        <f>IFERROR(VLOOKUP(F318,Lookups!$D$2:$E$20,2,FALSE),"")</f>
        <v/>
      </c>
      <c r="H318" s="15"/>
      <c r="I318" s="15"/>
      <c r="J318" s="15"/>
      <c r="K318" s="15"/>
      <c r="L318" s="17"/>
      <c r="M318" s="17"/>
      <c r="N318" s="18" t="str">
        <f t="shared" si="10"/>
        <v/>
      </c>
      <c r="O318" s="15"/>
      <c r="P318" s="15"/>
      <c r="Q318" s="17"/>
      <c r="R318" s="15"/>
      <c r="S318" s="15"/>
      <c r="T318" s="15"/>
      <c r="U318" s="15"/>
      <c r="V318" s="15"/>
      <c r="W318" s="15"/>
      <c r="X318" s="18" t="str">
        <f>IFERROR(VLOOKUP(W318,Lookups!$G$2:$H$83,2,FALSE),"")</f>
        <v/>
      </c>
      <c r="Y318" s="15"/>
      <c r="Z318" s="15"/>
      <c r="AA318" s="15"/>
      <c r="AB318" s="15"/>
      <c r="AC318" s="15"/>
      <c r="AD318" s="15"/>
      <c r="AE318" s="15"/>
      <c r="AF318" s="18" t="str">
        <f t="shared" si="11"/>
        <v/>
      </c>
      <c r="AG318" s="15"/>
      <c r="AH318" s="15"/>
      <c r="AI318" s="15"/>
      <c r="AJ318" s="62" t="str">
        <f>IFERROR(VLOOKUP(AI318,Lookups!$W$3:$X$24,2,FALSE),"")</f>
        <v/>
      </c>
      <c r="AK318" s="15"/>
      <c r="AL318" s="15"/>
      <c r="AM318" s="17"/>
      <c r="AN318" s="17"/>
    </row>
    <row r="319" spans="1:40" x14ac:dyDescent="0.3">
      <c r="A319" s="15"/>
      <c r="B319" s="15"/>
      <c r="C319" s="15"/>
      <c r="D319" s="17"/>
      <c r="E319" s="17"/>
      <c r="F319" s="15"/>
      <c r="G319" s="18" t="str">
        <f>IFERROR(VLOOKUP(F319,Lookups!$D$2:$E$20,2,FALSE),"")</f>
        <v/>
      </c>
      <c r="H319" s="15"/>
      <c r="I319" s="15"/>
      <c r="J319" s="15"/>
      <c r="K319" s="15"/>
      <c r="L319" s="17"/>
      <c r="M319" s="17"/>
      <c r="N319" s="18" t="str">
        <f t="shared" si="10"/>
        <v/>
      </c>
      <c r="O319" s="15"/>
      <c r="P319" s="15"/>
      <c r="Q319" s="17"/>
      <c r="R319" s="15"/>
      <c r="S319" s="15"/>
      <c r="T319" s="15"/>
      <c r="U319" s="15"/>
      <c r="V319" s="15"/>
      <c r="W319" s="15"/>
      <c r="X319" s="18" t="str">
        <f>IFERROR(VLOOKUP(W319,Lookups!$G$2:$H$83,2,FALSE),"")</f>
        <v/>
      </c>
      <c r="Y319" s="15"/>
      <c r="Z319" s="15"/>
      <c r="AA319" s="15"/>
      <c r="AB319" s="15"/>
      <c r="AC319" s="15"/>
      <c r="AD319" s="15"/>
      <c r="AE319" s="15"/>
      <c r="AF319" s="18" t="str">
        <f t="shared" si="11"/>
        <v/>
      </c>
      <c r="AG319" s="15"/>
      <c r="AH319" s="15"/>
      <c r="AI319" s="15"/>
      <c r="AJ319" s="62" t="str">
        <f>IFERROR(VLOOKUP(AI319,Lookups!$W$3:$X$24,2,FALSE),"")</f>
        <v/>
      </c>
      <c r="AK319" s="15"/>
      <c r="AL319" s="15"/>
      <c r="AM319" s="17"/>
      <c r="AN319" s="17"/>
    </row>
    <row r="320" spans="1:40" x14ac:dyDescent="0.3">
      <c r="A320" s="15"/>
      <c r="B320" s="15"/>
      <c r="C320" s="15"/>
      <c r="D320" s="17"/>
      <c r="E320" s="17"/>
      <c r="F320" s="15"/>
      <c r="G320" s="18" t="str">
        <f>IFERROR(VLOOKUP(F320,Lookups!$D$2:$E$20,2,FALSE),"")</f>
        <v/>
      </c>
      <c r="H320" s="15"/>
      <c r="I320" s="15"/>
      <c r="J320" s="15"/>
      <c r="K320" s="15"/>
      <c r="L320" s="17"/>
      <c r="M320" s="17"/>
      <c r="N320" s="18" t="str">
        <f t="shared" si="10"/>
        <v/>
      </c>
      <c r="O320" s="15"/>
      <c r="P320" s="15"/>
      <c r="Q320" s="17"/>
      <c r="R320" s="15"/>
      <c r="S320" s="15"/>
      <c r="T320" s="15"/>
      <c r="U320" s="15"/>
      <c r="V320" s="15"/>
      <c r="W320" s="15"/>
      <c r="X320" s="18" t="str">
        <f>IFERROR(VLOOKUP(W320,Lookups!$G$2:$H$83,2,FALSE),"")</f>
        <v/>
      </c>
      <c r="Y320" s="15"/>
      <c r="Z320" s="15"/>
      <c r="AA320" s="15"/>
      <c r="AB320" s="15"/>
      <c r="AC320" s="15"/>
      <c r="AD320" s="15"/>
      <c r="AE320" s="15"/>
      <c r="AF320" s="18" t="str">
        <f t="shared" si="11"/>
        <v/>
      </c>
      <c r="AG320" s="15"/>
      <c r="AH320" s="15"/>
      <c r="AI320" s="15"/>
      <c r="AJ320" s="62" t="str">
        <f>IFERROR(VLOOKUP(AI320,Lookups!$W$3:$X$24,2,FALSE),"")</f>
        <v/>
      </c>
      <c r="AK320" s="15"/>
      <c r="AL320" s="15"/>
      <c r="AM320" s="17"/>
      <c r="AN320" s="17"/>
    </row>
    <row r="321" spans="1:40" x14ac:dyDescent="0.3">
      <c r="A321" s="15"/>
      <c r="B321" s="15"/>
      <c r="C321" s="15"/>
      <c r="D321" s="17"/>
      <c r="E321" s="17"/>
      <c r="F321" s="15"/>
      <c r="G321" s="18" t="str">
        <f>IFERROR(VLOOKUP(F321,Lookups!$D$2:$E$20,2,FALSE),"")</f>
        <v/>
      </c>
      <c r="H321" s="15"/>
      <c r="I321" s="15"/>
      <c r="J321" s="15"/>
      <c r="K321" s="15"/>
      <c r="L321" s="17"/>
      <c r="M321" s="17"/>
      <c r="N321" s="18" t="str">
        <f t="shared" si="10"/>
        <v/>
      </c>
      <c r="O321" s="15"/>
      <c r="P321" s="15"/>
      <c r="Q321" s="17"/>
      <c r="R321" s="15"/>
      <c r="S321" s="15"/>
      <c r="T321" s="15"/>
      <c r="U321" s="15"/>
      <c r="V321" s="15"/>
      <c r="W321" s="15"/>
      <c r="X321" s="18" t="str">
        <f>IFERROR(VLOOKUP(W321,Lookups!$G$2:$H$83,2,FALSE),"")</f>
        <v/>
      </c>
      <c r="Y321" s="15"/>
      <c r="Z321" s="15"/>
      <c r="AA321" s="15"/>
      <c r="AB321" s="15"/>
      <c r="AC321" s="15"/>
      <c r="AD321" s="15"/>
      <c r="AE321" s="15"/>
      <c r="AF321" s="18" t="str">
        <f t="shared" si="11"/>
        <v/>
      </c>
      <c r="AG321" s="15"/>
      <c r="AH321" s="15"/>
      <c r="AI321" s="15"/>
      <c r="AJ321" s="62" t="str">
        <f>IFERROR(VLOOKUP(AI321,Lookups!$W$3:$X$24,2,FALSE),"")</f>
        <v/>
      </c>
      <c r="AK321" s="15"/>
      <c r="AL321" s="15"/>
      <c r="AM321" s="17"/>
      <c r="AN321" s="17"/>
    </row>
    <row r="322" spans="1:40" x14ac:dyDescent="0.3">
      <c r="A322" s="15"/>
      <c r="B322" s="15"/>
      <c r="C322" s="15"/>
      <c r="D322" s="17"/>
      <c r="E322" s="17"/>
      <c r="F322" s="15"/>
      <c r="G322" s="18" t="str">
        <f>IFERROR(VLOOKUP(F322,Lookups!$D$2:$E$20,2,FALSE),"")</f>
        <v/>
      </c>
      <c r="H322" s="15"/>
      <c r="I322" s="15"/>
      <c r="J322" s="15"/>
      <c r="K322" s="15"/>
      <c r="L322" s="17"/>
      <c r="M322" s="17"/>
      <c r="N322" s="18" t="str">
        <f t="shared" si="10"/>
        <v/>
      </c>
      <c r="O322" s="15"/>
      <c r="P322" s="15"/>
      <c r="Q322" s="17"/>
      <c r="R322" s="15"/>
      <c r="S322" s="15"/>
      <c r="T322" s="15"/>
      <c r="U322" s="15"/>
      <c r="V322" s="15"/>
      <c r="W322" s="15"/>
      <c r="X322" s="18" t="str">
        <f>IFERROR(VLOOKUP(W322,Lookups!$G$2:$H$83,2,FALSE),"")</f>
        <v/>
      </c>
      <c r="Y322" s="15"/>
      <c r="Z322" s="15"/>
      <c r="AA322" s="15"/>
      <c r="AB322" s="15"/>
      <c r="AC322" s="15"/>
      <c r="AD322" s="15"/>
      <c r="AE322" s="15"/>
      <c r="AF322" s="18" t="str">
        <f t="shared" si="11"/>
        <v/>
      </c>
      <c r="AG322" s="15"/>
      <c r="AH322" s="15"/>
      <c r="AI322" s="15"/>
      <c r="AJ322" s="62" t="str">
        <f>IFERROR(VLOOKUP(AI322,Lookups!$W$3:$X$24,2,FALSE),"")</f>
        <v/>
      </c>
      <c r="AK322" s="15"/>
      <c r="AL322" s="15"/>
      <c r="AM322" s="17"/>
      <c r="AN322" s="17"/>
    </row>
    <row r="323" spans="1:40" x14ac:dyDescent="0.3">
      <c r="A323" s="15"/>
      <c r="B323" s="15"/>
      <c r="C323" s="15"/>
      <c r="D323" s="17"/>
      <c r="E323" s="17"/>
      <c r="F323" s="15"/>
      <c r="G323" s="18" t="str">
        <f>IFERROR(VLOOKUP(F323,Lookups!$D$2:$E$20,2,FALSE),"")</f>
        <v/>
      </c>
      <c r="H323" s="15"/>
      <c r="I323" s="15"/>
      <c r="J323" s="15"/>
      <c r="K323" s="15"/>
      <c r="L323" s="17"/>
      <c r="M323" s="17"/>
      <c r="N323" s="18" t="str">
        <f t="shared" si="10"/>
        <v/>
      </c>
      <c r="O323" s="15"/>
      <c r="P323" s="15"/>
      <c r="Q323" s="17"/>
      <c r="R323" s="15"/>
      <c r="S323" s="15"/>
      <c r="T323" s="15"/>
      <c r="U323" s="15"/>
      <c r="V323" s="15"/>
      <c r="W323" s="15"/>
      <c r="X323" s="18" t="str">
        <f>IFERROR(VLOOKUP(W323,Lookups!$G$2:$H$83,2,FALSE),"")</f>
        <v/>
      </c>
      <c r="Y323" s="15"/>
      <c r="Z323" s="15"/>
      <c r="AA323" s="15"/>
      <c r="AB323" s="15"/>
      <c r="AC323" s="15"/>
      <c r="AD323" s="15"/>
      <c r="AE323" s="15"/>
      <c r="AF323" s="18" t="str">
        <f t="shared" si="11"/>
        <v/>
      </c>
      <c r="AG323" s="15"/>
      <c r="AH323" s="15"/>
      <c r="AI323" s="15"/>
      <c r="AJ323" s="62" t="str">
        <f>IFERROR(VLOOKUP(AI323,Lookups!$W$3:$X$24,2,FALSE),"")</f>
        <v/>
      </c>
      <c r="AK323" s="15"/>
      <c r="AL323" s="15"/>
      <c r="AM323" s="17"/>
      <c r="AN323" s="17"/>
    </row>
    <row r="324" spans="1:40" x14ac:dyDescent="0.3">
      <c r="A324" s="15"/>
      <c r="B324" s="15"/>
      <c r="C324" s="15"/>
      <c r="D324" s="17"/>
      <c r="E324" s="17"/>
      <c r="F324" s="15"/>
      <c r="G324" s="18" t="str">
        <f>IFERROR(VLOOKUP(F324,Lookups!$D$2:$E$20,2,FALSE),"")</f>
        <v/>
      </c>
      <c r="H324" s="15"/>
      <c r="I324" s="15"/>
      <c r="J324" s="15"/>
      <c r="K324" s="15"/>
      <c r="L324" s="17"/>
      <c r="M324" s="17"/>
      <c r="N324" s="18" t="str">
        <f t="shared" si="10"/>
        <v/>
      </c>
      <c r="O324" s="15"/>
      <c r="P324" s="15"/>
      <c r="Q324" s="17"/>
      <c r="R324" s="15"/>
      <c r="S324" s="15"/>
      <c r="T324" s="15"/>
      <c r="U324" s="15"/>
      <c r="V324" s="15"/>
      <c r="W324" s="15"/>
      <c r="X324" s="18" t="str">
        <f>IFERROR(VLOOKUP(W324,Lookups!$G$2:$H$83,2,FALSE),"")</f>
        <v/>
      </c>
      <c r="Y324" s="15"/>
      <c r="Z324" s="15"/>
      <c r="AA324" s="15"/>
      <c r="AB324" s="15"/>
      <c r="AC324" s="15"/>
      <c r="AD324" s="15"/>
      <c r="AE324" s="15"/>
      <c r="AF324" s="18" t="str">
        <f t="shared" si="11"/>
        <v/>
      </c>
      <c r="AG324" s="15"/>
      <c r="AH324" s="15"/>
      <c r="AI324" s="15"/>
      <c r="AJ324" s="62" t="str">
        <f>IFERROR(VLOOKUP(AI324,Lookups!$W$3:$X$24,2,FALSE),"")</f>
        <v/>
      </c>
      <c r="AK324" s="15"/>
      <c r="AL324" s="15"/>
      <c r="AM324" s="17"/>
      <c r="AN324" s="17"/>
    </row>
    <row r="325" spans="1:40" x14ac:dyDescent="0.3">
      <c r="A325" s="15"/>
      <c r="B325" s="15"/>
      <c r="C325" s="15"/>
      <c r="D325" s="17"/>
      <c r="E325" s="17"/>
      <c r="F325" s="15"/>
      <c r="G325" s="18" t="str">
        <f>IFERROR(VLOOKUP(F325,Lookups!$D$2:$E$20,2,FALSE),"")</f>
        <v/>
      </c>
      <c r="H325" s="15"/>
      <c r="I325" s="15"/>
      <c r="J325" s="15"/>
      <c r="K325" s="15"/>
      <c r="L325" s="17"/>
      <c r="M325" s="17"/>
      <c r="N325" s="18" t="str">
        <f t="shared" si="10"/>
        <v/>
      </c>
      <c r="O325" s="15"/>
      <c r="P325" s="15"/>
      <c r="Q325" s="17"/>
      <c r="R325" s="15"/>
      <c r="S325" s="15"/>
      <c r="T325" s="15"/>
      <c r="U325" s="15"/>
      <c r="V325" s="15"/>
      <c r="W325" s="15"/>
      <c r="X325" s="18" t="str">
        <f>IFERROR(VLOOKUP(W325,Lookups!$G$2:$H$83,2,FALSE),"")</f>
        <v/>
      </c>
      <c r="Y325" s="15"/>
      <c r="Z325" s="15"/>
      <c r="AA325" s="15"/>
      <c r="AB325" s="15"/>
      <c r="AC325" s="15"/>
      <c r="AD325" s="15"/>
      <c r="AE325" s="15"/>
      <c r="AF325" s="18" t="str">
        <f t="shared" si="11"/>
        <v/>
      </c>
      <c r="AG325" s="15"/>
      <c r="AH325" s="15"/>
      <c r="AI325" s="15"/>
      <c r="AJ325" s="62" t="str">
        <f>IFERROR(VLOOKUP(AI325,Lookups!$W$3:$X$24,2,FALSE),"")</f>
        <v/>
      </c>
      <c r="AK325" s="15"/>
      <c r="AL325" s="15"/>
      <c r="AM325" s="17"/>
      <c r="AN325" s="17"/>
    </row>
    <row r="326" spans="1:40" x14ac:dyDescent="0.3">
      <c r="A326" s="15"/>
      <c r="B326" s="15"/>
      <c r="C326" s="15"/>
      <c r="D326" s="17"/>
      <c r="E326" s="17"/>
      <c r="F326" s="15"/>
      <c r="G326" s="18" t="str">
        <f>IFERROR(VLOOKUP(F326,Lookups!$D$2:$E$20,2,FALSE),"")</f>
        <v/>
      </c>
      <c r="H326" s="15"/>
      <c r="I326" s="15"/>
      <c r="J326" s="15"/>
      <c r="K326" s="15"/>
      <c r="L326" s="17"/>
      <c r="M326" s="17"/>
      <c r="N326" s="18" t="str">
        <f t="shared" si="10"/>
        <v/>
      </c>
      <c r="O326" s="15"/>
      <c r="P326" s="15"/>
      <c r="Q326" s="17"/>
      <c r="R326" s="15"/>
      <c r="S326" s="15"/>
      <c r="T326" s="15"/>
      <c r="U326" s="15"/>
      <c r="V326" s="15"/>
      <c r="W326" s="15"/>
      <c r="X326" s="18" t="str">
        <f>IFERROR(VLOOKUP(W326,Lookups!$G$2:$H$83,2,FALSE),"")</f>
        <v/>
      </c>
      <c r="Y326" s="15"/>
      <c r="Z326" s="15"/>
      <c r="AA326" s="15"/>
      <c r="AB326" s="15"/>
      <c r="AC326" s="15"/>
      <c r="AD326" s="15"/>
      <c r="AE326" s="15"/>
      <c r="AF326" s="18" t="str">
        <f t="shared" si="11"/>
        <v/>
      </c>
      <c r="AG326" s="15"/>
      <c r="AH326" s="15"/>
      <c r="AI326" s="15"/>
      <c r="AJ326" s="62" t="str">
        <f>IFERROR(VLOOKUP(AI326,Lookups!$W$3:$X$24,2,FALSE),"")</f>
        <v/>
      </c>
      <c r="AK326" s="15"/>
      <c r="AL326" s="15"/>
      <c r="AM326" s="17"/>
      <c r="AN326" s="17"/>
    </row>
    <row r="327" spans="1:40" x14ac:dyDescent="0.3">
      <c r="A327" s="15"/>
      <c r="B327" s="15"/>
      <c r="C327" s="15"/>
      <c r="D327" s="17"/>
      <c r="E327" s="17"/>
      <c r="F327" s="15"/>
      <c r="G327" s="18" t="str">
        <f>IFERROR(VLOOKUP(F327,Lookups!$D$2:$E$20,2,FALSE),"")</f>
        <v/>
      </c>
      <c r="H327" s="15"/>
      <c r="I327" s="15"/>
      <c r="J327" s="15"/>
      <c r="K327" s="15"/>
      <c r="L327" s="17"/>
      <c r="M327" s="17"/>
      <c r="N327" s="18" t="str">
        <f t="shared" si="10"/>
        <v/>
      </c>
      <c r="O327" s="15"/>
      <c r="P327" s="15"/>
      <c r="Q327" s="17"/>
      <c r="R327" s="15"/>
      <c r="S327" s="15"/>
      <c r="T327" s="15"/>
      <c r="U327" s="15"/>
      <c r="V327" s="15"/>
      <c r="W327" s="15"/>
      <c r="X327" s="18" t="str">
        <f>IFERROR(VLOOKUP(W327,Lookups!$G$2:$H$83,2,FALSE),"")</f>
        <v/>
      </c>
      <c r="Y327" s="15"/>
      <c r="Z327" s="15"/>
      <c r="AA327" s="15"/>
      <c r="AB327" s="15"/>
      <c r="AC327" s="15"/>
      <c r="AD327" s="15"/>
      <c r="AE327" s="15"/>
      <c r="AF327" s="18" t="str">
        <f t="shared" si="11"/>
        <v/>
      </c>
      <c r="AG327" s="15"/>
      <c r="AH327" s="15"/>
      <c r="AI327" s="15"/>
      <c r="AJ327" s="62" t="str">
        <f>IFERROR(VLOOKUP(AI327,Lookups!$W$3:$X$24,2,FALSE),"")</f>
        <v/>
      </c>
      <c r="AK327" s="15"/>
      <c r="AL327" s="15"/>
      <c r="AM327" s="17"/>
      <c r="AN327" s="17"/>
    </row>
    <row r="328" spans="1:40" x14ac:dyDescent="0.3">
      <c r="A328" s="15"/>
      <c r="B328" s="15"/>
      <c r="C328" s="15"/>
      <c r="D328" s="17"/>
      <c r="E328" s="17"/>
      <c r="F328" s="15"/>
      <c r="G328" s="18" t="str">
        <f>IFERROR(VLOOKUP(F328,Lookups!$D$2:$E$20,2,FALSE),"")</f>
        <v/>
      </c>
      <c r="H328" s="15"/>
      <c r="I328" s="15"/>
      <c r="J328" s="15"/>
      <c r="K328" s="15"/>
      <c r="L328" s="17"/>
      <c r="M328" s="17"/>
      <c r="N328" s="18" t="str">
        <f t="shared" si="10"/>
        <v/>
      </c>
      <c r="O328" s="15"/>
      <c r="P328" s="15"/>
      <c r="Q328" s="17"/>
      <c r="R328" s="15"/>
      <c r="S328" s="15"/>
      <c r="T328" s="15"/>
      <c r="U328" s="15"/>
      <c r="V328" s="15"/>
      <c r="W328" s="15"/>
      <c r="X328" s="18" t="str">
        <f>IFERROR(VLOOKUP(W328,Lookups!$G$2:$H$83,2,FALSE),"")</f>
        <v/>
      </c>
      <c r="Y328" s="15"/>
      <c r="Z328" s="15"/>
      <c r="AA328" s="15"/>
      <c r="AB328" s="15"/>
      <c r="AC328" s="15"/>
      <c r="AD328" s="15"/>
      <c r="AE328" s="15"/>
      <c r="AF328" s="18" t="str">
        <f t="shared" si="11"/>
        <v/>
      </c>
      <c r="AG328" s="15"/>
      <c r="AH328" s="15"/>
      <c r="AI328" s="15"/>
      <c r="AJ328" s="62" t="str">
        <f>IFERROR(VLOOKUP(AI328,Lookups!$W$3:$X$24,2,FALSE),"")</f>
        <v/>
      </c>
      <c r="AK328" s="15"/>
      <c r="AL328" s="15"/>
      <c r="AM328" s="17"/>
      <c r="AN328" s="17"/>
    </row>
    <row r="329" spans="1:40" x14ac:dyDescent="0.3">
      <c r="A329" s="15"/>
      <c r="B329" s="15"/>
      <c r="C329" s="15"/>
      <c r="D329" s="17"/>
      <c r="E329" s="17"/>
      <c r="F329" s="15"/>
      <c r="G329" s="18" t="str">
        <f>IFERROR(VLOOKUP(F329,Lookups!$D$2:$E$20,2,FALSE),"")</f>
        <v/>
      </c>
      <c r="H329" s="15"/>
      <c r="I329" s="15"/>
      <c r="J329" s="15"/>
      <c r="K329" s="15"/>
      <c r="L329" s="17"/>
      <c r="M329" s="17"/>
      <c r="N329" s="18" t="str">
        <f t="shared" si="10"/>
        <v/>
      </c>
      <c r="O329" s="15"/>
      <c r="P329" s="15"/>
      <c r="Q329" s="17"/>
      <c r="R329" s="15"/>
      <c r="S329" s="15"/>
      <c r="T329" s="15"/>
      <c r="U329" s="15"/>
      <c r="V329" s="15"/>
      <c r="W329" s="15"/>
      <c r="X329" s="18" t="str">
        <f>IFERROR(VLOOKUP(W329,Lookups!$G$2:$H$83,2,FALSE),"")</f>
        <v/>
      </c>
      <c r="Y329" s="15"/>
      <c r="Z329" s="15"/>
      <c r="AA329" s="15"/>
      <c r="AB329" s="15"/>
      <c r="AC329" s="15"/>
      <c r="AD329" s="15"/>
      <c r="AE329" s="15"/>
      <c r="AF329" s="18" t="str">
        <f t="shared" si="11"/>
        <v/>
      </c>
      <c r="AG329" s="15"/>
      <c r="AH329" s="15"/>
      <c r="AI329" s="15"/>
      <c r="AJ329" s="62" t="str">
        <f>IFERROR(VLOOKUP(AI329,Lookups!$W$3:$X$24,2,FALSE),"")</f>
        <v/>
      </c>
      <c r="AK329" s="15"/>
      <c r="AL329" s="15"/>
      <c r="AM329" s="17"/>
      <c r="AN329" s="17"/>
    </row>
    <row r="330" spans="1:40" x14ac:dyDescent="0.3">
      <c r="A330" s="15"/>
      <c r="B330" s="15"/>
      <c r="C330" s="15"/>
      <c r="D330" s="17"/>
      <c r="E330" s="17"/>
      <c r="F330" s="15"/>
      <c r="G330" s="18" t="str">
        <f>IFERROR(VLOOKUP(F330,Lookups!$D$2:$E$20,2,FALSE),"")</f>
        <v/>
      </c>
      <c r="H330" s="15"/>
      <c r="I330" s="15"/>
      <c r="J330" s="15"/>
      <c r="K330" s="15"/>
      <c r="L330" s="17"/>
      <c r="M330" s="17"/>
      <c r="N330" s="18" t="str">
        <f t="shared" si="10"/>
        <v/>
      </c>
      <c r="O330" s="15"/>
      <c r="P330" s="15"/>
      <c r="Q330" s="17"/>
      <c r="R330" s="15"/>
      <c r="S330" s="15"/>
      <c r="T330" s="15"/>
      <c r="U330" s="15"/>
      <c r="V330" s="15"/>
      <c r="W330" s="15"/>
      <c r="X330" s="18" t="str">
        <f>IFERROR(VLOOKUP(W330,Lookups!$G$2:$H$83,2,FALSE),"")</f>
        <v/>
      </c>
      <c r="Y330" s="15"/>
      <c r="Z330" s="15"/>
      <c r="AA330" s="15"/>
      <c r="AB330" s="15"/>
      <c r="AC330" s="15"/>
      <c r="AD330" s="15"/>
      <c r="AE330" s="15"/>
      <c r="AF330" s="18" t="str">
        <f t="shared" si="11"/>
        <v/>
      </c>
      <c r="AG330" s="15"/>
      <c r="AH330" s="15"/>
      <c r="AI330" s="15"/>
      <c r="AJ330" s="62" t="str">
        <f>IFERROR(VLOOKUP(AI330,Lookups!$W$3:$X$24,2,FALSE),"")</f>
        <v/>
      </c>
      <c r="AK330" s="15"/>
      <c r="AL330" s="15"/>
      <c r="AM330" s="17"/>
      <c r="AN330" s="17"/>
    </row>
    <row r="331" spans="1:40" x14ac:dyDescent="0.3">
      <c r="A331" s="15"/>
      <c r="B331" s="15"/>
      <c r="C331" s="15"/>
      <c r="D331" s="17"/>
      <c r="E331" s="17"/>
      <c r="F331" s="15"/>
      <c r="G331" s="18" t="str">
        <f>IFERROR(VLOOKUP(F331,Lookups!$D$2:$E$20,2,FALSE),"")</f>
        <v/>
      </c>
      <c r="H331" s="15"/>
      <c r="I331" s="15"/>
      <c r="J331" s="15"/>
      <c r="K331" s="15"/>
      <c r="L331" s="17"/>
      <c r="M331" s="17"/>
      <c r="N331" s="18" t="str">
        <f t="shared" si="10"/>
        <v/>
      </c>
      <c r="O331" s="15"/>
      <c r="P331" s="15"/>
      <c r="Q331" s="17"/>
      <c r="R331" s="15"/>
      <c r="S331" s="15"/>
      <c r="T331" s="15"/>
      <c r="U331" s="15"/>
      <c r="V331" s="15"/>
      <c r="W331" s="15"/>
      <c r="X331" s="18" t="str">
        <f>IFERROR(VLOOKUP(W331,Lookups!$G$2:$H$83,2,FALSE),"")</f>
        <v/>
      </c>
      <c r="Y331" s="15"/>
      <c r="Z331" s="15"/>
      <c r="AA331" s="15"/>
      <c r="AB331" s="15"/>
      <c r="AC331" s="15"/>
      <c r="AD331" s="15"/>
      <c r="AE331" s="15"/>
      <c r="AF331" s="18" t="str">
        <f t="shared" si="11"/>
        <v/>
      </c>
      <c r="AG331" s="15"/>
      <c r="AH331" s="15"/>
      <c r="AI331" s="15"/>
      <c r="AJ331" s="62" t="str">
        <f>IFERROR(VLOOKUP(AI331,Lookups!$W$3:$X$24,2,FALSE),"")</f>
        <v/>
      </c>
      <c r="AK331" s="15"/>
      <c r="AL331" s="15"/>
      <c r="AM331" s="17"/>
      <c r="AN331" s="17"/>
    </row>
    <row r="332" spans="1:40" x14ac:dyDescent="0.3">
      <c r="A332" s="15"/>
      <c r="B332" s="15"/>
      <c r="C332" s="15"/>
      <c r="D332" s="17"/>
      <c r="E332" s="17"/>
      <c r="F332" s="15"/>
      <c r="G332" s="18" t="str">
        <f>IFERROR(VLOOKUP(F332,Lookups!$D$2:$E$20,2,FALSE),"")</f>
        <v/>
      </c>
      <c r="H332" s="15"/>
      <c r="I332" s="15"/>
      <c r="J332" s="15"/>
      <c r="K332" s="15"/>
      <c r="L332" s="17"/>
      <c r="M332" s="17"/>
      <c r="N332" s="18" t="str">
        <f t="shared" si="10"/>
        <v/>
      </c>
      <c r="O332" s="15"/>
      <c r="P332" s="15"/>
      <c r="Q332" s="17"/>
      <c r="R332" s="15"/>
      <c r="S332" s="15"/>
      <c r="T332" s="15"/>
      <c r="U332" s="15"/>
      <c r="V332" s="15"/>
      <c r="W332" s="15"/>
      <c r="X332" s="18" t="str">
        <f>IFERROR(VLOOKUP(W332,Lookups!$G$2:$H$83,2,FALSE),"")</f>
        <v/>
      </c>
      <c r="Y332" s="15"/>
      <c r="Z332" s="15"/>
      <c r="AA332" s="15"/>
      <c r="AB332" s="15"/>
      <c r="AC332" s="15"/>
      <c r="AD332" s="15"/>
      <c r="AE332" s="15"/>
      <c r="AF332" s="18" t="str">
        <f t="shared" si="11"/>
        <v/>
      </c>
      <c r="AG332" s="15"/>
      <c r="AH332" s="15"/>
      <c r="AI332" s="15"/>
      <c r="AJ332" s="62" t="str">
        <f>IFERROR(VLOOKUP(AI332,Lookups!$W$3:$X$24,2,FALSE),"")</f>
        <v/>
      </c>
      <c r="AK332" s="15"/>
      <c r="AL332" s="15"/>
      <c r="AM332" s="17"/>
      <c r="AN332" s="17"/>
    </row>
    <row r="333" spans="1:40" x14ac:dyDescent="0.3">
      <c r="A333" s="15"/>
      <c r="B333" s="15"/>
      <c r="C333" s="15"/>
      <c r="D333" s="17"/>
      <c r="E333" s="17"/>
      <c r="F333" s="15"/>
      <c r="G333" s="18" t="str">
        <f>IFERROR(VLOOKUP(F333,Lookups!$D$2:$E$20,2,FALSE),"")</f>
        <v/>
      </c>
      <c r="H333" s="15"/>
      <c r="I333" s="15"/>
      <c r="J333" s="15"/>
      <c r="K333" s="15"/>
      <c r="L333" s="17"/>
      <c r="M333" s="17"/>
      <c r="N333" s="18" t="str">
        <f t="shared" si="10"/>
        <v/>
      </c>
      <c r="O333" s="15"/>
      <c r="P333" s="15"/>
      <c r="Q333" s="17"/>
      <c r="R333" s="15"/>
      <c r="S333" s="15"/>
      <c r="T333" s="15"/>
      <c r="U333" s="15"/>
      <c r="V333" s="15"/>
      <c r="W333" s="15"/>
      <c r="X333" s="18" t="str">
        <f>IFERROR(VLOOKUP(W333,Lookups!$G$2:$H$83,2,FALSE),"")</f>
        <v/>
      </c>
      <c r="Y333" s="15"/>
      <c r="Z333" s="15"/>
      <c r="AA333" s="15"/>
      <c r="AB333" s="15"/>
      <c r="AC333" s="15"/>
      <c r="AD333" s="15"/>
      <c r="AE333" s="15"/>
      <c r="AF333" s="18" t="str">
        <f t="shared" si="11"/>
        <v/>
      </c>
      <c r="AG333" s="15"/>
      <c r="AH333" s="15"/>
      <c r="AI333" s="15"/>
      <c r="AJ333" s="62" t="str">
        <f>IFERROR(VLOOKUP(AI333,Lookups!$W$3:$X$24,2,FALSE),"")</f>
        <v/>
      </c>
      <c r="AK333" s="15"/>
      <c r="AL333" s="15"/>
      <c r="AM333" s="17"/>
      <c r="AN333" s="17"/>
    </row>
    <row r="334" spans="1:40" x14ac:dyDescent="0.3">
      <c r="A334" s="15"/>
      <c r="B334" s="15"/>
      <c r="C334" s="15"/>
      <c r="D334" s="17"/>
      <c r="E334" s="17"/>
      <c r="F334" s="15"/>
      <c r="G334" s="18" t="str">
        <f>IFERROR(VLOOKUP(F334,Lookups!$D$2:$E$20,2,FALSE),"")</f>
        <v/>
      </c>
      <c r="H334" s="15"/>
      <c r="I334" s="15"/>
      <c r="J334" s="15"/>
      <c r="K334" s="15"/>
      <c r="L334" s="17"/>
      <c r="M334" s="17"/>
      <c r="N334" s="18" t="str">
        <f t="shared" si="10"/>
        <v/>
      </c>
      <c r="O334" s="15"/>
      <c r="P334" s="15"/>
      <c r="Q334" s="17"/>
      <c r="R334" s="15"/>
      <c r="S334" s="15"/>
      <c r="T334" s="15"/>
      <c r="U334" s="15"/>
      <c r="V334" s="15"/>
      <c r="W334" s="15"/>
      <c r="X334" s="18" t="str">
        <f>IFERROR(VLOOKUP(W334,Lookups!$G$2:$H$83,2,FALSE),"")</f>
        <v/>
      </c>
      <c r="Y334" s="15"/>
      <c r="Z334" s="15"/>
      <c r="AA334" s="15"/>
      <c r="AB334" s="15"/>
      <c r="AC334" s="15"/>
      <c r="AD334" s="15"/>
      <c r="AE334" s="15"/>
      <c r="AF334" s="18" t="str">
        <f t="shared" si="11"/>
        <v/>
      </c>
      <c r="AG334" s="15"/>
      <c r="AH334" s="15"/>
      <c r="AI334" s="15"/>
      <c r="AJ334" s="62" t="str">
        <f>IFERROR(VLOOKUP(AI334,Lookups!$W$3:$X$24,2,FALSE),"")</f>
        <v/>
      </c>
      <c r="AK334" s="15"/>
      <c r="AL334" s="15"/>
      <c r="AM334" s="17"/>
      <c r="AN334" s="17"/>
    </row>
    <row r="335" spans="1:40" x14ac:dyDescent="0.3">
      <c r="A335" s="15"/>
      <c r="B335" s="15"/>
      <c r="C335" s="15"/>
      <c r="D335" s="17"/>
      <c r="E335" s="17"/>
      <c r="F335" s="15"/>
      <c r="G335" s="18" t="str">
        <f>IFERROR(VLOOKUP(F335,Lookups!$D$2:$E$20,2,FALSE),"")</f>
        <v/>
      </c>
      <c r="H335" s="15"/>
      <c r="I335" s="15"/>
      <c r="J335" s="15"/>
      <c r="K335" s="15"/>
      <c r="L335" s="17"/>
      <c r="M335" s="17"/>
      <c r="N335" s="18" t="str">
        <f t="shared" si="10"/>
        <v/>
      </c>
      <c r="O335" s="15"/>
      <c r="P335" s="15"/>
      <c r="Q335" s="17"/>
      <c r="R335" s="15"/>
      <c r="S335" s="15"/>
      <c r="T335" s="15"/>
      <c r="U335" s="15"/>
      <c r="V335" s="15"/>
      <c r="W335" s="15"/>
      <c r="X335" s="18" t="str">
        <f>IFERROR(VLOOKUP(W335,Lookups!$G$2:$H$83,2,FALSE),"")</f>
        <v/>
      </c>
      <c r="Y335" s="15"/>
      <c r="Z335" s="15"/>
      <c r="AA335" s="15"/>
      <c r="AB335" s="15"/>
      <c r="AC335" s="15"/>
      <c r="AD335" s="15"/>
      <c r="AE335" s="15"/>
      <c r="AF335" s="18" t="str">
        <f t="shared" si="11"/>
        <v/>
      </c>
      <c r="AG335" s="15"/>
      <c r="AH335" s="15"/>
      <c r="AI335" s="15"/>
      <c r="AJ335" s="62" t="str">
        <f>IFERROR(VLOOKUP(AI335,Lookups!$W$3:$X$24,2,FALSE),"")</f>
        <v/>
      </c>
      <c r="AK335" s="15"/>
      <c r="AL335" s="15"/>
      <c r="AM335" s="17"/>
      <c r="AN335" s="17"/>
    </row>
    <row r="336" spans="1:40" x14ac:dyDescent="0.3">
      <c r="A336" s="15"/>
      <c r="B336" s="15"/>
      <c r="C336" s="15"/>
      <c r="D336" s="17"/>
      <c r="E336" s="17"/>
      <c r="F336" s="15"/>
      <c r="G336" s="18" t="str">
        <f>IFERROR(VLOOKUP(F336,Lookups!$D$2:$E$20,2,FALSE),"")</f>
        <v/>
      </c>
      <c r="H336" s="15"/>
      <c r="I336" s="15"/>
      <c r="J336" s="15"/>
      <c r="K336" s="15"/>
      <c r="L336" s="17"/>
      <c r="M336" s="17"/>
      <c r="N336" s="18" t="str">
        <f t="shared" si="10"/>
        <v/>
      </c>
      <c r="O336" s="15"/>
      <c r="P336" s="15"/>
      <c r="Q336" s="17"/>
      <c r="R336" s="15"/>
      <c r="S336" s="15"/>
      <c r="T336" s="15"/>
      <c r="U336" s="15"/>
      <c r="V336" s="15"/>
      <c r="W336" s="15"/>
      <c r="X336" s="18" t="str">
        <f>IFERROR(VLOOKUP(W336,Lookups!$G$2:$H$83,2,FALSE),"")</f>
        <v/>
      </c>
      <c r="Y336" s="15"/>
      <c r="Z336" s="15"/>
      <c r="AA336" s="15"/>
      <c r="AB336" s="15"/>
      <c r="AC336" s="15"/>
      <c r="AD336" s="15"/>
      <c r="AE336" s="15"/>
      <c r="AF336" s="18" t="str">
        <f t="shared" si="11"/>
        <v/>
      </c>
      <c r="AG336" s="15"/>
      <c r="AH336" s="15"/>
      <c r="AI336" s="15"/>
      <c r="AJ336" s="62" t="str">
        <f>IFERROR(VLOOKUP(AI336,Lookups!$W$3:$X$24,2,FALSE),"")</f>
        <v/>
      </c>
      <c r="AK336" s="15"/>
      <c r="AL336" s="15"/>
      <c r="AM336" s="17"/>
      <c r="AN336" s="17"/>
    </row>
    <row r="337" spans="1:40" x14ac:dyDescent="0.3">
      <c r="A337" s="15"/>
      <c r="B337" s="15"/>
      <c r="C337" s="15"/>
      <c r="D337" s="17"/>
      <c r="E337" s="17"/>
      <c r="F337" s="15"/>
      <c r="G337" s="18" t="str">
        <f>IFERROR(VLOOKUP(F337,Lookups!$D$2:$E$20,2,FALSE),"")</f>
        <v/>
      </c>
      <c r="H337" s="15"/>
      <c r="I337" s="15"/>
      <c r="J337" s="15"/>
      <c r="K337" s="15"/>
      <c r="L337" s="17"/>
      <c r="M337" s="17"/>
      <c r="N337" s="18" t="str">
        <f t="shared" si="10"/>
        <v/>
      </c>
      <c r="O337" s="15"/>
      <c r="P337" s="15"/>
      <c r="Q337" s="17"/>
      <c r="R337" s="15"/>
      <c r="S337" s="15"/>
      <c r="T337" s="15"/>
      <c r="U337" s="15"/>
      <c r="V337" s="15"/>
      <c r="W337" s="15"/>
      <c r="X337" s="18" t="str">
        <f>IFERROR(VLOOKUP(W337,Lookups!$G$2:$H$83,2,FALSE),"")</f>
        <v/>
      </c>
      <c r="Y337" s="15"/>
      <c r="Z337" s="15"/>
      <c r="AA337" s="15"/>
      <c r="AB337" s="15"/>
      <c r="AC337" s="15"/>
      <c r="AD337" s="15"/>
      <c r="AE337" s="15"/>
      <c r="AF337" s="18" t="str">
        <f t="shared" si="11"/>
        <v/>
      </c>
      <c r="AG337" s="15"/>
      <c r="AH337" s="15"/>
      <c r="AI337" s="15"/>
      <c r="AJ337" s="62" t="str">
        <f>IFERROR(VLOOKUP(AI337,Lookups!$W$3:$X$24,2,FALSE),"")</f>
        <v/>
      </c>
      <c r="AK337" s="15"/>
      <c r="AL337" s="15"/>
      <c r="AM337" s="17"/>
      <c r="AN337" s="17"/>
    </row>
    <row r="338" spans="1:40" x14ac:dyDescent="0.3">
      <c r="A338" s="15"/>
      <c r="B338" s="15"/>
      <c r="C338" s="15"/>
      <c r="D338" s="17"/>
      <c r="E338" s="17"/>
      <c r="F338" s="15"/>
      <c r="G338" s="18" t="str">
        <f>IFERROR(VLOOKUP(F338,Lookups!$D$2:$E$20,2,FALSE),"")</f>
        <v/>
      </c>
      <c r="H338" s="15"/>
      <c r="I338" s="15"/>
      <c r="J338" s="15"/>
      <c r="K338" s="15"/>
      <c r="L338" s="17"/>
      <c r="M338" s="17"/>
      <c r="N338" s="18" t="str">
        <f t="shared" si="10"/>
        <v/>
      </c>
      <c r="O338" s="15"/>
      <c r="P338" s="15"/>
      <c r="Q338" s="17"/>
      <c r="R338" s="15"/>
      <c r="S338" s="15"/>
      <c r="T338" s="15"/>
      <c r="U338" s="15"/>
      <c r="V338" s="15"/>
      <c r="W338" s="15"/>
      <c r="X338" s="18" t="str">
        <f>IFERROR(VLOOKUP(W338,Lookups!$G$2:$H$83,2,FALSE),"")</f>
        <v/>
      </c>
      <c r="Y338" s="15"/>
      <c r="Z338" s="15"/>
      <c r="AA338" s="15"/>
      <c r="AB338" s="15"/>
      <c r="AC338" s="15"/>
      <c r="AD338" s="15"/>
      <c r="AE338" s="15"/>
      <c r="AF338" s="18" t="str">
        <f t="shared" si="11"/>
        <v/>
      </c>
      <c r="AG338" s="15"/>
      <c r="AH338" s="15"/>
      <c r="AI338" s="15"/>
      <c r="AJ338" s="62" t="str">
        <f>IFERROR(VLOOKUP(AI338,Lookups!$W$3:$X$24,2,FALSE),"")</f>
        <v/>
      </c>
      <c r="AK338" s="15"/>
      <c r="AL338" s="15"/>
      <c r="AM338" s="17"/>
      <c r="AN338" s="17"/>
    </row>
    <row r="339" spans="1:40" x14ac:dyDescent="0.3">
      <c r="A339" s="15"/>
      <c r="B339" s="15"/>
      <c r="C339" s="15"/>
      <c r="D339" s="17"/>
      <c r="E339" s="17"/>
      <c r="F339" s="15"/>
      <c r="G339" s="18" t="str">
        <f>IFERROR(VLOOKUP(F339,Lookups!$D$2:$E$20,2,FALSE),"")</f>
        <v/>
      </c>
      <c r="H339" s="15"/>
      <c r="I339" s="15"/>
      <c r="J339" s="15"/>
      <c r="K339" s="15"/>
      <c r="L339" s="17"/>
      <c r="M339" s="17"/>
      <c r="N339" s="18" t="str">
        <f t="shared" si="10"/>
        <v/>
      </c>
      <c r="O339" s="15"/>
      <c r="P339" s="15"/>
      <c r="Q339" s="17"/>
      <c r="R339" s="15"/>
      <c r="S339" s="15"/>
      <c r="T339" s="15"/>
      <c r="U339" s="15"/>
      <c r="V339" s="15"/>
      <c r="W339" s="15"/>
      <c r="X339" s="18" t="str">
        <f>IFERROR(VLOOKUP(W339,Lookups!$G$2:$H$83,2,FALSE),"")</f>
        <v/>
      </c>
      <c r="Y339" s="15"/>
      <c r="Z339" s="15"/>
      <c r="AA339" s="15"/>
      <c r="AB339" s="15"/>
      <c r="AC339" s="15"/>
      <c r="AD339" s="15"/>
      <c r="AE339" s="15"/>
      <c r="AF339" s="18" t="str">
        <f t="shared" si="11"/>
        <v/>
      </c>
      <c r="AG339" s="15"/>
      <c r="AH339" s="15"/>
      <c r="AI339" s="15"/>
      <c r="AJ339" s="62" t="str">
        <f>IFERROR(VLOOKUP(AI339,Lookups!$W$3:$X$24,2,FALSE),"")</f>
        <v/>
      </c>
      <c r="AK339" s="15"/>
      <c r="AL339" s="15"/>
      <c r="AM339" s="17"/>
      <c r="AN339" s="17"/>
    </row>
    <row r="340" spans="1:40" x14ac:dyDescent="0.3">
      <c r="A340" s="15"/>
      <c r="B340" s="15"/>
      <c r="C340" s="15"/>
      <c r="D340" s="17"/>
      <c r="E340" s="17"/>
      <c r="F340" s="15"/>
      <c r="G340" s="18" t="str">
        <f>IFERROR(VLOOKUP(F340,Lookups!$D$2:$E$20,2,FALSE),"")</f>
        <v/>
      </c>
      <c r="H340" s="15"/>
      <c r="I340" s="15"/>
      <c r="J340" s="15"/>
      <c r="K340" s="15"/>
      <c r="L340" s="17"/>
      <c r="M340" s="17"/>
      <c r="N340" s="18" t="str">
        <f t="shared" si="10"/>
        <v/>
      </c>
      <c r="O340" s="15"/>
      <c r="P340" s="15"/>
      <c r="Q340" s="17"/>
      <c r="R340" s="15"/>
      <c r="S340" s="15"/>
      <c r="T340" s="15"/>
      <c r="U340" s="15"/>
      <c r="V340" s="15"/>
      <c r="W340" s="15"/>
      <c r="X340" s="18" t="str">
        <f>IFERROR(VLOOKUP(W340,Lookups!$G$2:$H$83,2,FALSE),"")</f>
        <v/>
      </c>
      <c r="Y340" s="15"/>
      <c r="Z340" s="15"/>
      <c r="AA340" s="15"/>
      <c r="AB340" s="15"/>
      <c r="AC340" s="15"/>
      <c r="AD340" s="15"/>
      <c r="AE340" s="15"/>
      <c r="AF340" s="18" t="str">
        <f t="shared" si="11"/>
        <v/>
      </c>
      <c r="AG340" s="15"/>
      <c r="AH340" s="15"/>
      <c r="AI340" s="15"/>
      <c r="AJ340" s="62" t="str">
        <f>IFERROR(VLOOKUP(AI340,Lookups!$W$3:$X$24,2,FALSE),"")</f>
        <v/>
      </c>
      <c r="AK340" s="15"/>
      <c r="AL340" s="15"/>
      <c r="AM340" s="17"/>
      <c r="AN340" s="17"/>
    </row>
    <row r="341" spans="1:40" x14ac:dyDescent="0.3">
      <c r="A341" s="15"/>
      <c r="B341" s="15"/>
      <c r="C341" s="15"/>
      <c r="D341" s="17"/>
      <c r="E341" s="17"/>
      <c r="F341" s="15"/>
      <c r="G341" s="18" t="str">
        <f>IFERROR(VLOOKUP(F341,Lookups!$D$2:$E$20,2,FALSE),"")</f>
        <v/>
      </c>
      <c r="H341" s="15"/>
      <c r="I341" s="15"/>
      <c r="J341" s="15"/>
      <c r="K341" s="15"/>
      <c r="L341" s="17"/>
      <c r="M341" s="17"/>
      <c r="N341" s="18" t="str">
        <f t="shared" si="10"/>
        <v/>
      </c>
      <c r="O341" s="15"/>
      <c r="P341" s="15"/>
      <c r="Q341" s="17"/>
      <c r="R341" s="15"/>
      <c r="S341" s="15"/>
      <c r="T341" s="15"/>
      <c r="U341" s="15"/>
      <c r="V341" s="15"/>
      <c r="W341" s="15"/>
      <c r="X341" s="18" t="str">
        <f>IFERROR(VLOOKUP(W341,Lookups!$G$2:$H$83,2,FALSE),"")</f>
        <v/>
      </c>
      <c r="Y341" s="15"/>
      <c r="Z341" s="15"/>
      <c r="AA341" s="15"/>
      <c r="AB341" s="15"/>
      <c r="AC341" s="15"/>
      <c r="AD341" s="15"/>
      <c r="AE341" s="15"/>
      <c r="AF341" s="18" t="str">
        <f t="shared" si="11"/>
        <v/>
      </c>
      <c r="AG341" s="15"/>
      <c r="AH341" s="15"/>
      <c r="AI341" s="15"/>
      <c r="AJ341" s="62" t="str">
        <f>IFERROR(VLOOKUP(AI341,Lookups!$W$3:$X$24,2,FALSE),"")</f>
        <v/>
      </c>
      <c r="AK341" s="15"/>
      <c r="AL341" s="15"/>
      <c r="AM341" s="17"/>
      <c r="AN341" s="17"/>
    </row>
    <row r="342" spans="1:40" x14ac:dyDescent="0.3">
      <c r="A342" s="15"/>
      <c r="B342" s="15"/>
      <c r="C342" s="15"/>
      <c r="D342" s="17"/>
      <c r="E342" s="17"/>
      <c r="F342" s="15"/>
      <c r="G342" s="18" t="str">
        <f>IFERROR(VLOOKUP(F342,Lookups!$D$2:$E$20,2,FALSE),"")</f>
        <v/>
      </c>
      <c r="H342" s="15"/>
      <c r="I342" s="15"/>
      <c r="J342" s="15"/>
      <c r="K342" s="15"/>
      <c r="L342" s="17"/>
      <c r="M342" s="17"/>
      <c r="N342" s="18" t="str">
        <f t="shared" si="10"/>
        <v/>
      </c>
      <c r="O342" s="15"/>
      <c r="P342" s="15"/>
      <c r="Q342" s="17"/>
      <c r="R342" s="15"/>
      <c r="S342" s="15"/>
      <c r="T342" s="15"/>
      <c r="U342" s="15"/>
      <c r="V342" s="15"/>
      <c r="W342" s="15"/>
      <c r="X342" s="18" t="str">
        <f>IFERROR(VLOOKUP(W342,Lookups!$G$2:$H$83,2,FALSE),"")</f>
        <v/>
      </c>
      <c r="Y342" s="15"/>
      <c r="Z342" s="15"/>
      <c r="AA342" s="15"/>
      <c r="AB342" s="15"/>
      <c r="AC342" s="15"/>
      <c r="AD342" s="15"/>
      <c r="AE342" s="15"/>
      <c r="AF342" s="18" t="str">
        <f t="shared" si="11"/>
        <v/>
      </c>
      <c r="AG342" s="15"/>
      <c r="AH342" s="15"/>
      <c r="AI342" s="15"/>
      <c r="AJ342" s="62" t="str">
        <f>IFERROR(VLOOKUP(AI342,Lookups!$W$3:$X$24,2,FALSE),"")</f>
        <v/>
      </c>
      <c r="AK342" s="15"/>
      <c r="AL342" s="15"/>
      <c r="AM342" s="17"/>
      <c r="AN342" s="17"/>
    </row>
    <row r="343" spans="1:40" x14ac:dyDescent="0.3">
      <c r="A343" s="15"/>
      <c r="B343" s="15"/>
      <c r="C343" s="15"/>
      <c r="D343" s="17"/>
      <c r="E343" s="17"/>
      <c r="F343" s="15"/>
      <c r="G343" s="18" t="str">
        <f>IFERROR(VLOOKUP(F343,Lookups!$D$2:$E$20,2,FALSE),"")</f>
        <v/>
      </c>
      <c r="H343" s="15"/>
      <c r="I343" s="15"/>
      <c r="J343" s="15"/>
      <c r="K343" s="15"/>
      <c r="L343" s="17"/>
      <c r="M343" s="17"/>
      <c r="N343" s="18" t="str">
        <f t="shared" si="10"/>
        <v/>
      </c>
      <c r="O343" s="15"/>
      <c r="P343" s="15"/>
      <c r="Q343" s="17"/>
      <c r="R343" s="15"/>
      <c r="S343" s="15"/>
      <c r="T343" s="15"/>
      <c r="U343" s="15"/>
      <c r="V343" s="15"/>
      <c r="W343" s="15"/>
      <c r="X343" s="18" t="str">
        <f>IFERROR(VLOOKUP(W343,Lookups!$G$2:$H$83,2,FALSE),"")</f>
        <v/>
      </c>
      <c r="Y343" s="15"/>
      <c r="Z343" s="15"/>
      <c r="AA343" s="15"/>
      <c r="AB343" s="15"/>
      <c r="AC343" s="15"/>
      <c r="AD343" s="15"/>
      <c r="AE343" s="15"/>
      <c r="AF343" s="18" t="str">
        <f t="shared" si="11"/>
        <v/>
      </c>
      <c r="AG343" s="15"/>
      <c r="AH343" s="15"/>
      <c r="AI343" s="15"/>
      <c r="AJ343" s="62" t="str">
        <f>IFERROR(VLOOKUP(AI343,Lookups!$W$3:$X$24,2,FALSE),"")</f>
        <v/>
      </c>
      <c r="AK343" s="15"/>
      <c r="AL343" s="15"/>
      <c r="AM343" s="17"/>
      <c r="AN343" s="17"/>
    </row>
    <row r="344" spans="1:40" x14ac:dyDescent="0.3">
      <c r="A344" s="15"/>
      <c r="B344" s="15"/>
      <c r="C344" s="15"/>
      <c r="D344" s="17"/>
      <c r="E344" s="17"/>
      <c r="F344" s="15"/>
      <c r="G344" s="18" t="str">
        <f>IFERROR(VLOOKUP(F344,Lookups!$D$2:$E$20,2,FALSE),"")</f>
        <v/>
      </c>
      <c r="H344" s="15"/>
      <c r="I344" s="15"/>
      <c r="J344" s="15"/>
      <c r="K344" s="15"/>
      <c r="L344" s="17"/>
      <c r="M344" s="17"/>
      <c r="N344" s="18" t="str">
        <f t="shared" si="10"/>
        <v/>
      </c>
      <c r="O344" s="15"/>
      <c r="P344" s="15"/>
      <c r="Q344" s="17"/>
      <c r="R344" s="15"/>
      <c r="S344" s="15"/>
      <c r="T344" s="15"/>
      <c r="U344" s="15"/>
      <c r="V344" s="15"/>
      <c r="W344" s="15"/>
      <c r="X344" s="18" t="str">
        <f>IFERROR(VLOOKUP(W344,Lookups!$G$2:$H$83,2,FALSE),"")</f>
        <v/>
      </c>
      <c r="Y344" s="15"/>
      <c r="Z344" s="15"/>
      <c r="AA344" s="15"/>
      <c r="AB344" s="15"/>
      <c r="AC344" s="15"/>
      <c r="AD344" s="15"/>
      <c r="AE344" s="15"/>
      <c r="AF344" s="18" t="str">
        <f t="shared" si="11"/>
        <v/>
      </c>
      <c r="AG344" s="15"/>
      <c r="AH344" s="15"/>
      <c r="AI344" s="15"/>
      <c r="AJ344" s="62" t="str">
        <f>IFERROR(VLOOKUP(AI344,Lookups!$W$3:$X$24,2,FALSE),"")</f>
        <v/>
      </c>
      <c r="AK344" s="15"/>
      <c r="AL344" s="15"/>
      <c r="AM344" s="17"/>
      <c r="AN344" s="17"/>
    </row>
    <row r="345" spans="1:40" x14ac:dyDescent="0.3">
      <c r="A345" s="15"/>
      <c r="B345" s="15"/>
      <c r="C345" s="15"/>
      <c r="D345" s="17"/>
      <c r="E345" s="17"/>
      <c r="F345" s="15"/>
      <c r="G345" s="18" t="str">
        <f>IFERROR(VLOOKUP(F345,Lookups!$D$2:$E$20,2,FALSE),"")</f>
        <v/>
      </c>
      <c r="H345" s="15"/>
      <c r="I345" s="15"/>
      <c r="J345" s="15"/>
      <c r="K345" s="15"/>
      <c r="L345" s="17"/>
      <c r="M345" s="17"/>
      <c r="N345" s="18" t="str">
        <f t="shared" si="10"/>
        <v/>
      </c>
      <c r="O345" s="15"/>
      <c r="P345" s="15"/>
      <c r="Q345" s="17"/>
      <c r="R345" s="15"/>
      <c r="S345" s="15"/>
      <c r="T345" s="15"/>
      <c r="U345" s="15"/>
      <c r="V345" s="15"/>
      <c r="W345" s="15"/>
      <c r="X345" s="18" t="str">
        <f>IFERROR(VLOOKUP(W345,Lookups!$G$2:$H$83,2,FALSE),"")</f>
        <v/>
      </c>
      <c r="Y345" s="15"/>
      <c r="Z345" s="15"/>
      <c r="AA345" s="15"/>
      <c r="AB345" s="15"/>
      <c r="AC345" s="15"/>
      <c r="AD345" s="15"/>
      <c r="AE345" s="15"/>
      <c r="AF345" s="18" t="str">
        <f t="shared" si="11"/>
        <v/>
      </c>
      <c r="AG345" s="15"/>
      <c r="AH345" s="15"/>
      <c r="AI345" s="15"/>
      <c r="AJ345" s="62" t="str">
        <f>IFERROR(VLOOKUP(AI345,Lookups!$W$3:$X$24,2,FALSE),"")</f>
        <v/>
      </c>
      <c r="AK345" s="15"/>
      <c r="AL345" s="15"/>
      <c r="AM345" s="17"/>
      <c r="AN345" s="17"/>
    </row>
    <row r="346" spans="1:40" x14ac:dyDescent="0.3">
      <c r="A346" s="15"/>
      <c r="B346" s="15"/>
      <c r="C346" s="15"/>
      <c r="D346" s="17"/>
      <c r="E346" s="17"/>
      <c r="F346" s="15"/>
      <c r="G346" s="18" t="str">
        <f>IFERROR(VLOOKUP(F346,Lookups!$D$2:$E$20,2,FALSE),"")</f>
        <v/>
      </c>
      <c r="H346" s="15"/>
      <c r="I346" s="15"/>
      <c r="J346" s="15"/>
      <c r="K346" s="15"/>
      <c r="L346" s="17"/>
      <c r="M346" s="17"/>
      <c r="N346" s="18" t="str">
        <f t="shared" si="10"/>
        <v/>
      </c>
      <c r="O346" s="15"/>
      <c r="P346" s="15"/>
      <c r="Q346" s="17"/>
      <c r="R346" s="15"/>
      <c r="S346" s="15"/>
      <c r="T346" s="15"/>
      <c r="U346" s="15"/>
      <c r="V346" s="15"/>
      <c r="W346" s="15"/>
      <c r="X346" s="18" t="str">
        <f>IFERROR(VLOOKUP(W346,Lookups!$G$2:$H$83,2,FALSE),"")</f>
        <v/>
      </c>
      <c r="Y346" s="15"/>
      <c r="Z346" s="15"/>
      <c r="AA346" s="15"/>
      <c r="AB346" s="15"/>
      <c r="AC346" s="15"/>
      <c r="AD346" s="15"/>
      <c r="AE346" s="15"/>
      <c r="AF346" s="18" t="str">
        <f t="shared" si="11"/>
        <v/>
      </c>
      <c r="AG346" s="15"/>
      <c r="AH346" s="15"/>
      <c r="AI346" s="15"/>
      <c r="AJ346" s="62" t="str">
        <f>IFERROR(VLOOKUP(AI346,Lookups!$W$3:$X$24,2,FALSE),"")</f>
        <v/>
      </c>
      <c r="AK346" s="15"/>
      <c r="AL346" s="15"/>
      <c r="AM346" s="17"/>
      <c r="AN346" s="17"/>
    </row>
    <row r="347" spans="1:40" x14ac:dyDescent="0.3">
      <c r="A347" s="15"/>
      <c r="B347" s="15"/>
      <c r="C347" s="15"/>
      <c r="D347" s="17"/>
      <c r="E347" s="17"/>
      <c r="F347" s="15"/>
      <c r="G347" s="18" t="str">
        <f>IFERROR(VLOOKUP(F347,Lookups!$D$2:$E$20,2,FALSE),"")</f>
        <v/>
      </c>
      <c r="H347" s="15"/>
      <c r="I347" s="15"/>
      <c r="J347" s="15"/>
      <c r="K347" s="15"/>
      <c r="L347" s="17"/>
      <c r="M347" s="17"/>
      <c r="N347" s="18" t="str">
        <f t="shared" si="10"/>
        <v/>
      </c>
      <c r="O347" s="15"/>
      <c r="P347" s="15"/>
      <c r="Q347" s="17"/>
      <c r="R347" s="15"/>
      <c r="S347" s="15"/>
      <c r="T347" s="15"/>
      <c r="U347" s="15"/>
      <c r="V347" s="15"/>
      <c r="W347" s="15"/>
      <c r="X347" s="18" t="str">
        <f>IFERROR(VLOOKUP(W347,Lookups!$G$2:$H$83,2,FALSE),"")</f>
        <v/>
      </c>
      <c r="Y347" s="15"/>
      <c r="Z347" s="15"/>
      <c r="AA347" s="15"/>
      <c r="AB347" s="15"/>
      <c r="AC347" s="15"/>
      <c r="AD347" s="15"/>
      <c r="AE347" s="15"/>
      <c r="AF347" s="18" t="str">
        <f t="shared" si="11"/>
        <v/>
      </c>
      <c r="AG347" s="15"/>
      <c r="AH347" s="15"/>
      <c r="AI347" s="15"/>
      <c r="AJ347" s="62" t="str">
        <f>IFERROR(VLOOKUP(AI347,Lookups!$W$3:$X$24,2,FALSE),"")</f>
        <v/>
      </c>
      <c r="AK347" s="15"/>
      <c r="AL347" s="15"/>
      <c r="AM347" s="17"/>
      <c r="AN347" s="17"/>
    </row>
    <row r="348" spans="1:40" x14ac:dyDescent="0.3">
      <c r="A348" s="15"/>
      <c r="B348" s="15"/>
      <c r="C348" s="15"/>
      <c r="D348" s="17"/>
      <c r="E348" s="17"/>
      <c r="F348" s="15"/>
      <c r="G348" s="18" t="str">
        <f>IFERROR(VLOOKUP(F348,Lookups!$D$2:$E$20,2,FALSE),"")</f>
        <v/>
      </c>
      <c r="H348" s="15"/>
      <c r="I348" s="15"/>
      <c r="J348" s="15"/>
      <c r="K348" s="15"/>
      <c r="L348" s="17"/>
      <c r="M348" s="17"/>
      <c r="N348" s="18" t="str">
        <f t="shared" si="10"/>
        <v/>
      </c>
      <c r="O348" s="15"/>
      <c r="P348" s="15"/>
      <c r="Q348" s="17"/>
      <c r="R348" s="15"/>
      <c r="S348" s="15"/>
      <c r="T348" s="15"/>
      <c r="U348" s="15"/>
      <c r="V348" s="15"/>
      <c r="W348" s="15"/>
      <c r="X348" s="18" t="str">
        <f>IFERROR(VLOOKUP(W348,Lookups!$G$2:$H$83,2,FALSE),"")</f>
        <v/>
      </c>
      <c r="Y348" s="15"/>
      <c r="Z348" s="15"/>
      <c r="AA348" s="15"/>
      <c r="AB348" s="15"/>
      <c r="AC348" s="15"/>
      <c r="AD348" s="15"/>
      <c r="AE348" s="15"/>
      <c r="AF348" s="18" t="str">
        <f t="shared" si="11"/>
        <v/>
      </c>
      <c r="AG348" s="15"/>
      <c r="AH348" s="15"/>
      <c r="AI348" s="15"/>
      <c r="AJ348" s="62" t="str">
        <f>IFERROR(VLOOKUP(AI348,Lookups!$W$3:$X$24,2,FALSE),"")</f>
        <v/>
      </c>
      <c r="AK348" s="15"/>
      <c r="AL348" s="15"/>
      <c r="AM348" s="17"/>
      <c r="AN348" s="17"/>
    </row>
    <row r="349" spans="1:40" x14ac:dyDescent="0.3">
      <c r="A349" s="15"/>
      <c r="B349" s="15"/>
      <c r="C349" s="15"/>
      <c r="D349" s="17"/>
      <c r="E349" s="17"/>
      <c r="F349" s="15"/>
      <c r="G349" s="18" t="str">
        <f>IFERROR(VLOOKUP(F349,Lookups!$D$2:$E$20,2,FALSE),"")</f>
        <v/>
      </c>
      <c r="H349" s="15"/>
      <c r="I349" s="15"/>
      <c r="J349" s="15"/>
      <c r="K349" s="15"/>
      <c r="L349" s="17"/>
      <c r="M349" s="17"/>
      <c r="N349" s="18" t="str">
        <f t="shared" si="10"/>
        <v/>
      </c>
      <c r="O349" s="15"/>
      <c r="P349" s="15"/>
      <c r="Q349" s="17"/>
      <c r="R349" s="15"/>
      <c r="S349" s="15"/>
      <c r="T349" s="15"/>
      <c r="U349" s="15"/>
      <c r="V349" s="15"/>
      <c r="W349" s="15"/>
      <c r="X349" s="18" t="str">
        <f>IFERROR(VLOOKUP(W349,Lookups!$G$2:$H$83,2,FALSE),"")</f>
        <v/>
      </c>
      <c r="Y349" s="15"/>
      <c r="Z349" s="15"/>
      <c r="AA349" s="15"/>
      <c r="AB349" s="15"/>
      <c r="AC349" s="15"/>
      <c r="AD349" s="15"/>
      <c r="AE349" s="15"/>
      <c r="AF349" s="18" t="str">
        <f t="shared" si="11"/>
        <v/>
      </c>
      <c r="AG349" s="15"/>
      <c r="AH349" s="15"/>
      <c r="AI349" s="15"/>
      <c r="AJ349" s="62" t="str">
        <f>IFERROR(VLOOKUP(AI349,Lookups!$W$3:$X$24,2,FALSE),"")</f>
        <v/>
      </c>
      <c r="AK349" s="15"/>
      <c r="AL349" s="15"/>
      <c r="AM349" s="17"/>
      <c r="AN349" s="17"/>
    </row>
    <row r="350" spans="1:40" x14ac:dyDescent="0.3">
      <c r="A350" s="15"/>
      <c r="B350" s="15"/>
      <c r="C350" s="15"/>
      <c r="D350" s="17"/>
      <c r="E350" s="17"/>
      <c r="F350" s="15"/>
      <c r="G350" s="18" t="str">
        <f>IFERROR(VLOOKUP(F350,Lookups!$D$2:$E$20,2,FALSE),"")</f>
        <v/>
      </c>
      <c r="H350" s="15"/>
      <c r="I350" s="15"/>
      <c r="J350" s="15"/>
      <c r="K350" s="15"/>
      <c r="L350" s="17"/>
      <c r="M350" s="17"/>
      <c r="N350" s="18" t="str">
        <f t="shared" si="10"/>
        <v/>
      </c>
      <c r="O350" s="15"/>
      <c r="P350" s="15"/>
      <c r="Q350" s="17"/>
      <c r="R350" s="15"/>
      <c r="S350" s="15"/>
      <c r="T350" s="15"/>
      <c r="U350" s="15"/>
      <c r="V350" s="15"/>
      <c r="W350" s="15"/>
      <c r="X350" s="18" t="str">
        <f>IFERROR(VLOOKUP(W350,Lookups!$G$2:$H$83,2,FALSE),"")</f>
        <v/>
      </c>
      <c r="Y350" s="15"/>
      <c r="Z350" s="15"/>
      <c r="AA350" s="15"/>
      <c r="AB350" s="15"/>
      <c r="AC350" s="15"/>
      <c r="AD350" s="15"/>
      <c r="AE350" s="15"/>
      <c r="AF350" s="18" t="str">
        <f t="shared" si="11"/>
        <v/>
      </c>
      <c r="AG350" s="15"/>
      <c r="AH350" s="15"/>
      <c r="AI350" s="15"/>
      <c r="AJ350" s="62" t="str">
        <f>IFERROR(VLOOKUP(AI350,Lookups!$W$3:$X$24,2,FALSE),"")</f>
        <v/>
      </c>
      <c r="AK350" s="15"/>
      <c r="AL350" s="15"/>
      <c r="AM350" s="17"/>
      <c r="AN350" s="17"/>
    </row>
    <row r="351" spans="1:40" x14ac:dyDescent="0.3">
      <c r="A351" s="15"/>
      <c r="B351" s="15"/>
      <c r="C351" s="15"/>
      <c r="D351" s="17"/>
      <c r="E351" s="17"/>
      <c r="F351" s="15"/>
      <c r="G351" s="18" t="str">
        <f>IFERROR(VLOOKUP(F351,Lookups!$D$2:$E$20,2,FALSE),"")</f>
        <v/>
      </c>
      <c r="H351" s="15"/>
      <c r="I351" s="15"/>
      <c r="J351" s="15"/>
      <c r="K351" s="15"/>
      <c r="L351" s="17"/>
      <c r="M351" s="17"/>
      <c r="N351" s="18" t="str">
        <f t="shared" si="10"/>
        <v/>
      </c>
      <c r="O351" s="15"/>
      <c r="P351" s="15"/>
      <c r="Q351" s="17"/>
      <c r="R351" s="15"/>
      <c r="S351" s="15"/>
      <c r="T351" s="15"/>
      <c r="U351" s="15"/>
      <c r="V351" s="15"/>
      <c r="W351" s="15"/>
      <c r="X351" s="18" t="str">
        <f>IFERROR(VLOOKUP(W351,Lookups!$G$2:$H$83,2,FALSE),"")</f>
        <v/>
      </c>
      <c r="Y351" s="15"/>
      <c r="Z351" s="15"/>
      <c r="AA351" s="15"/>
      <c r="AB351" s="15"/>
      <c r="AC351" s="15"/>
      <c r="AD351" s="15"/>
      <c r="AE351" s="15"/>
      <c r="AF351" s="18" t="str">
        <f t="shared" si="11"/>
        <v/>
      </c>
      <c r="AG351" s="15"/>
      <c r="AH351" s="15"/>
      <c r="AI351" s="15"/>
      <c r="AJ351" s="62" t="str">
        <f>IFERROR(VLOOKUP(AI351,Lookups!$W$3:$X$24,2,FALSE),"")</f>
        <v/>
      </c>
      <c r="AK351" s="15"/>
      <c r="AL351" s="15"/>
      <c r="AM351" s="17"/>
      <c r="AN351" s="17"/>
    </row>
    <row r="352" spans="1:40" x14ac:dyDescent="0.3">
      <c r="A352" s="15"/>
      <c r="B352" s="15"/>
      <c r="C352" s="15"/>
      <c r="D352" s="17"/>
      <c r="E352" s="17"/>
      <c r="F352" s="15"/>
      <c r="G352" s="18" t="str">
        <f>IFERROR(VLOOKUP(F352,Lookups!$D$2:$E$20,2,FALSE),"")</f>
        <v/>
      </c>
      <c r="H352" s="15"/>
      <c r="I352" s="15"/>
      <c r="J352" s="15"/>
      <c r="K352" s="15"/>
      <c r="L352" s="17"/>
      <c r="M352" s="17"/>
      <c r="N352" s="18" t="str">
        <f t="shared" si="10"/>
        <v/>
      </c>
      <c r="O352" s="15"/>
      <c r="P352" s="15"/>
      <c r="Q352" s="17"/>
      <c r="R352" s="15"/>
      <c r="S352" s="15"/>
      <c r="T352" s="15"/>
      <c r="U352" s="15"/>
      <c r="V352" s="15"/>
      <c r="W352" s="15"/>
      <c r="X352" s="18" t="str">
        <f>IFERROR(VLOOKUP(W352,Lookups!$G$2:$H$83,2,FALSE),"")</f>
        <v/>
      </c>
      <c r="Y352" s="15"/>
      <c r="Z352" s="15"/>
      <c r="AA352" s="15"/>
      <c r="AB352" s="15"/>
      <c r="AC352" s="15"/>
      <c r="AD352" s="15"/>
      <c r="AE352" s="15"/>
      <c r="AF352" s="18" t="str">
        <f t="shared" si="11"/>
        <v/>
      </c>
      <c r="AG352" s="15"/>
      <c r="AH352" s="15"/>
      <c r="AI352" s="15"/>
      <c r="AJ352" s="62" t="str">
        <f>IFERROR(VLOOKUP(AI352,Lookups!$W$3:$X$24,2,FALSE),"")</f>
        <v/>
      </c>
      <c r="AK352" s="15"/>
      <c r="AL352" s="15"/>
      <c r="AM352" s="17"/>
      <c r="AN352" s="17"/>
    </row>
    <row r="353" spans="1:40" x14ac:dyDescent="0.3">
      <c r="A353" s="15"/>
      <c r="B353" s="15"/>
      <c r="C353" s="15"/>
      <c r="D353" s="17"/>
      <c r="E353" s="17"/>
      <c r="F353" s="15"/>
      <c r="G353" s="18" t="str">
        <f>IFERROR(VLOOKUP(F353,Lookups!$D$2:$E$20,2,FALSE),"")</f>
        <v/>
      </c>
      <c r="H353" s="15"/>
      <c r="I353" s="15"/>
      <c r="J353" s="15"/>
      <c r="K353" s="15"/>
      <c r="L353" s="17"/>
      <c r="M353" s="17"/>
      <c r="N353" s="18" t="str">
        <f t="shared" si="10"/>
        <v/>
      </c>
      <c r="O353" s="15"/>
      <c r="P353" s="15"/>
      <c r="Q353" s="17"/>
      <c r="R353" s="15"/>
      <c r="S353" s="15"/>
      <c r="T353" s="15"/>
      <c r="U353" s="15"/>
      <c r="V353" s="15"/>
      <c r="W353" s="15"/>
      <c r="X353" s="18" t="str">
        <f>IFERROR(VLOOKUP(W353,Lookups!$G$2:$H$83,2,FALSE),"")</f>
        <v/>
      </c>
      <c r="Y353" s="15"/>
      <c r="Z353" s="15"/>
      <c r="AA353" s="15"/>
      <c r="AB353" s="15"/>
      <c r="AC353" s="15"/>
      <c r="AD353" s="15"/>
      <c r="AE353" s="15"/>
      <c r="AF353" s="18" t="str">
        <f t="shared" si="11"/>
        <v/>
      </c>
      <c r="AG353" s="15"/>
      <c r="AH353" s="15"/>
      <c r="AI353" s="15"/>
      <c r="AJ353" s="62" t="str">
        <f>IFERROR(VLOOKUP(AI353,Lookups!$W$3:$X$24,2,FALSE),"")</f>
        <v/>
      </c>
      <c r="AK353" s="15"/>
      <c r="AL353" s="15"/>
      <c r="AM353" s="17"/>
      <c r="AN353" s="17"/>
    </row>
    <row r="354" spans="1:40" x14ac:dyDescent="0.3">
      <c r="A354" s="15"/>
      <c r="B354" s="15"/>
      <c r="C354" s="15"/>
      <c r="D354" s="17"/>
      <c r="E354" s="17"/>
      <c r="F354" s="15"/>
      <c r="G354" s="18" t="str">
        <f>IFERROR(VLOOKUP(F354,Lookups!$D$2:$E$20,2,FALSE),"")</f>
        <v/>
      </c>
      <c r="H354" s="15"/>
      <c r="I354" s="15"/>
      <c r="J354" s="15"/>
      <c r="K354" s="15"/>
      <c r="L354" s="17"/>
      <c r="M354" s="17"/>
      <c r="N354" s="18" t="str">
        <f t="shared" si="10"/>
        <v/>
      </c>
      <c r="O354" s="15"/>
      <c r="P354" s="15"/>
      <c r="Q354" s="17"/>
      <c r="R354" s="15"/>
      <c r="S354" s="15"/>
      <c r="T354" s="15"/>
      <c r="U354" s="15"/>
      <c r="V354" s="15"/>
      <c r="W354" s="15"/>
      <c r="X354" s="18" t="str">
        <f>IFERROR(VLOOKUP(W354,Lookups!$G$2:$H$83,2,FALSE),"")</f>
        <v/>
      </c>
      <c r="Y354" s="15"/>
      <c r="Z354" s="15"/>
      <c r="AA354" s="15"/>
      <c r="AB354" s="15"/>
      <c r="AC354" s="15"/>
      <c r="AD354" s="15"/>
      <c r="AE354" s="15"/>
      <c r="AF354" s="18" t="str">
        <f t="shared" si="11"/>
        <v/>
      </c>
      <c r="AG354" s="15"/>
      <c r="AH354" s="15"/>
      <c r="AI354" s="15"/>
      <c r="AJ354" s="62" t="str">
        <f>IFERROR(VLOOKUP(AI354,Lookups!$W$3:$X$24,2,FALSE),"")</f>
        <v/>
      </c>
      <c r="AK354" s="15"/>
      <c r="AL354" s="15"/>
      <c r="AM354" s="17"/>
      <c r="AN354" s="17"/>
    </row>
    <row r="355" spans="1:40" x14ac:dyDescent="0.3">
      <c r="A355" s="15"/>
      <c r="B355" s="15"/>
      <c r="C355" s="15"/>
      <c r="D355" s="17"/>
      <c r="E355" s="17"/>
      <c r="F355" s="15"/>
      <c r="G355" s="18" t="str">
        <f>IFERROR(VLOOKUP(F355,Lookups!$D$2:$E$20,2,FALSE),"")</f>
        <v/>
      </c>
      <c r="H355" s="15"/>
      <c r="I355" s="15"/>
      <c r="J355" s="15"/>
      <c r="K355" s="15"/>
      <c r="L355" s="17"/>
      <c r="M355" s="17"/>
      <c r="N355" s="18" t="str">
        <f t="shared" si="10"/>
        <v/>
      </c>
      <c r="O355" s="15"/>
      <c r="P355" s="15"/>
      <c r="Q355" s="17"/>
      <c r="R355" s="15"/>
      <c r="S355" s="15"/>
      <c r="T355" s="15"/>
      <c r="U355" s="15"/>
      <c r="V355" s="15"/>
      <c r="W355" s="15"/>
      <c r="X355" s="18" t="str">
        <f>IFERROR(VLOOKUP(W355,Lookups!$G$2:$H$83,2,FALSE),"")</f>
        <v/>
      </c>
      <c r="Y355" s="15"/>
      <c r="Z355" s="15"/>
      <c r="AA355" s="15"/>
      <c r="AB355" s="15"/>
      <c r="AC355" s="15"/>
      <c r="AD355" s="15"/>
      <c r="AE355" s="15"/>
      <c r="AF355" s="18" t="str">
        <f t="shared" si="11"/>
        <v/>
      </c>
      <c r="AG355" s="15"/>
      <c r="AH355" s="15"/>
      <c r="AI355" s="15"/>
      <c r="AJ355" s="62" t="str">
        <f>IFERROR(VLOOKUP(AI355,Lookups!$W$3:$X$24,2,FALSE),"")</f>
        <v/>
      </c>
      <c r="AK355" s="15"/>
      <c r="AL355" s="15"/>
      <c r="AM355" s="17"/>
      <c r="AN355" s="17"/>
    </row>
    <row r="356" spans="1:40" x14ac:dyDescent="0.3">
      <c r="A356" s="15"/>
      <c r="B356" s="15"/>
      <c r="C356" s="15"/>
      <c r="D356" s="17"/>
      <c r="E356" s="17"/>
      <c r="F356" s="15"/>
      <c r="G356" s="18" t="str">
        <f>IFERROR(VLOOKUP(F356,Lookups!$D$2:$E$20,2,FALSE),"")</f>
        <v/>
      </c>
      <c r="H356" s="15"/>
      <c r="I356" s="15"/>
      <c r="J356" s="15"/>
      <c r="K356" s="15"/>
      <c r="L356" s="17"/>
      <c r="M356" s="17"/>
      <c r="N356" s="18" t="str">
        <f t="shared" si="10"/>
        <v/>
      </c>
      <c r="O356" s="15"/>
      <c r="P356" s="15"/>
      <c r="Q356" s="17"/>
      <c r="R356" s="15"/>
      <c r="S356" s="15"/>
      <c r="T356" s="15"/>
      <c r="U356" s="15"/>
      <c r="V356" s="15"/>
      <c r="W356" s="15"/>
      <c r="X356" s="18" t="str">
        <f>IFERROR(VLOOKUP(W356,Lookups!$G$2:$H$83,2,FALSE),"")</f>
        <v/>
      </c>
      <c r="Y356" s="15"/>
      <c r="Z356" s="15"/>
      <c r="AA356" s="15"/>
      <c r="AB356" s="15"/>
      <c r="AC356" s="15"/>
      <c r="AD356" s="15"/>
      <c r="AE356" s="15"/>
      <c r="AF356" s="18" t="str">
        <f t="shared" si="11"/>
        <v/>
      </c>
      <c r="AG356" s="15"/>
      <c r="AH356" s="15"/>
      <c r="AI356" s="15"/>
      <c r="AJ356" s="62" t="str">
        <f>IFERROR(VLOOKUP(AI356,Lookups!$W$3:$X$24,2,FALSE),"")</f>
        <v/>
      </c>
      <c r="AK356" s="15"/>
      <c r="AL356" s="15"/>
      <c r="AM356" s="17"/>
      <c r="AN356" s="17"/>
    </row>
    <row r="357" spans="1:40" x14ac:dyDescent="0.3">
      <c r="A357" s="15"/>
      <c r="B357" s="15"/>
      <c r="C357" s="15"/>
      <c r="D357" s="17"/>
      <c r="E357" s="17"/>
      <c r="F357" s="15"/>
      <c r="G357" s="18" t="str">
        <f>IFERROR(VLOOKUP(F357,Lookups!$D$2:$E$20,2,FALSE),"")</f>
        <v/>
      </c>
      <c r="H357" s="15"/>
      <c r="I357" s="15"/>
      <c r="J357" s="15"/>
      <c r="K357" s="15"/>
      <c r="L357" s="17"/>
      <c r="M357" s="17"/>
      <c r="N357" s="18" t="str">
        <f t="shared" si="10"/>
        <v/>
      </c>
      <c r="O357" s="15"/>
      <c r="P357" s="15"/>
      <c r="Q357" s="17"/>
      <c r="R357" s="15"/>
      <c r="S357" s="15"/>
      <c r="T357" s="15"/>
      <c r="U357" s="15"/>
      <c r="V357" s="15"/>
      <c r="W357" s="15"/>
      <c r="X357" s="18" t="str">
        <f>IFERROR(VLOOKUP(W357,Lookups!$G$2:$H$83,2,FALSE),"")</f>
        <v/>
      </c>
      <c r="Y357" s="15"/>
      <c r="Z357" s="15"/>
      <c r="AA357" s="15"/>
      <c r="AB357" s="15"/>
      <c r="AC357" s="15"/>
      <c r="AD357" s="15"/>
      <c r="AE357" s="15"/>
      <c r="AF357" s="18" t="str">
        <f t="shared" si="11"/>
        <v/>
      </c>
      <c r="AG357" s="15"/>
      <c r="AH357" s="15"/>
      <c r="AI357" s="15"/>
      <c r="AJ357" s="62" t="str">
        <f>IFERROR(VLOOKUP(AI357,Lookups!$W$3:$X$24,2,FALSE),"")</f>
        <v/>
      </c>
      <c r="AK357" s="15"/>
      <c r="AL357" s="15"/>
      <c r="AM357" s="17"/>
      <c r="AN357" s="17"/>
    </row>
    <row r="358" spans="1:40" x14ac:dyDescent="0.3">
      <c r="A358" s="15"/>
      <c r="B358" s="15"/>
      <c r="C358" s="15"/>
      <c r="D358" s="17"/>
      <c r="E358" s="17"/>
      <c r="F358" s="15"/>
      <c r="G358" s="18" t="str">
        <f>IFERROR(VLOOKUP(F358,Lookups!$D$2:$E$20,2,FALSE),"")</f>
        <v/>
      </c>
      <c r="H358" s="15"/>
      <c r="I358" s="15"/>
      <c r="J358" s="15"/>
      <c r="K358" s="15"/>
      <c r="L358" s="17"/>
      <c r="M358" s="17"/>
      <c r="N358" s="18" t="str">
        <f t="shared" si="10"/>
        <v/>
      </c>
      <c r="O358" s="15"/>
      <c r="P358" s="15"/>
      <c r="Q358" s="17"/>
      <c r="R358" s="15"/>
      <c r="S358" s="15"/>
      <c r="T358" s="15"/>
      <c r="U358" s="15"/>
      <c r="V358" s="15"/>
      <c r="W358" s="15"/>
      <c r="X358" s="18" t="str">
        <f>IFERROR(VLOOKUP(W358,Lookups!$G$2:$H$83,2,FALSE),"")</f>
        <v/>
      </c>
      <c r="Y358" s="15"/>
      <c r="Z358" s="15"/>
      <c r="AA358" s="15"/>
      <c r="AB358" s="15"/>
      <c r="AC358" s="15"/>
      <c r="AD358" s="15"/>
      <c r="AE358" s="15"/>
      <c r="AF358" s="18" t="str">
        <f t="shared" si="11"/>
        <v/>
      </c>
      <c r="AG358" s="15"/>
      <c r="AH358" s="15"/>
      <c r="AI358" s="15"/>
      <c r="AJ358" s="62" t="str">
        <f>IFERROR(VLOOKUP(AI358,Lookups!$W$3:$X$24,2,FALSE),"")</f>
        <v/>
      </c>
      <c r="AK358" s="15"/>
      <c r="AL358" s="15"/>
      <c r="AM358" s="17"/>
      <c r="AN358" s="17"/>
    </row>
    <row r="359" spans="1:40" x14ac:dyDescent="0.3">
      <c r="A359" s="15"/>
      <c r="B359" s="15"/>
      <c r="C359" s="15"/>
      <c r="D359" s="17"/>
      <c r="E359" s="17"/>
      <c r="F359" s="15"/>
      <c r="G359" s="18" t="str">
        <f>IFERROR(VLOOKUP(F359,Lookups!$D$2:$E$20,2,FALSE),"")</f>
        <v/>
      </c>
      <c r="H359" s="15"/>
      <c r="I359" s="15"/>
      <c r="J359" s="15"/>
      <c r="K359" s="15"/>
      <c r="L359" s="17"/>
      <c r="M359" s="17"/>
      <c r="N359" s="18" t="str">
        <f t="shared" si="10"/>
        <v/>
      </c>
      <c r="O359" s="15"/>
      <c r="P359" s="15"/>
      <c r="Q359" s="17"/>
      <c r="R359" s="15"/>
      <c r="S359" s="15"/>
      <c r="T359" s="15"/>
      <c r="U359" s="15"/>
      <c r="V359" s="15"/>
      <c r="W359" s="15"/>
      <c r="X359" s="18" t="str">
        <f>IFERROR(VLOOKUP(W359,Lookups!$G$2:$H$83,2,FALSE),"")</f>
        <v/>
      </c>
      <c r="Y359" s="15"/>
      <c r="Z359" s="15"/>
      <c r="AA359" s="15"/>
      <c r="AB359" s="15"/>
      <c r="AC359" s="15"/>
      <c r="AD359" s="15"/>
      <c r="AE359" s="15"/>
      <c r="AF359" s="18" t="str">
        <f t="shared" si="11"/>
        <v/>
      </c>
      <c r="AG359" s="15"/>
      <c r="AH359" s="15"/>
      <c r="AI359" s="15"/>
      <c r="AJ359" s="62" t="str">
        <f>IFERROR(VLOOKUP(AI359,Lookups!$W$3:$X$24,2,FALSE),"")</f>
        <v/>
      </c>
      <c r="AK359" s="15"/>
      <c r="AL359" s="15"/>
      <c r="AM359" s="17"/>
      <c r="AN359" s="17"/>
    </row>
    <row r="360" spans="1:40" x14ac:dyDescent="0.3">
      <c r="A360" s="15"/>
      <c r="B360" s="15"/>
      <c r="C360" s="15"/>
      <c r="D360" s="17"/>
      <c r="E360" s="17"/>
      <c r="F360" s="15"/>
      <c r="G360" s="18" t="str">
        <f>IFERROR(VLOOKUP(F360,Lookups!$D$2:$E$20,2,FALSE),"")</f>
        <v/>
      </c>
      <c r="H360" s="15"/>
      <c r="I360" s="15"/>
      <c r="J360" s="15"/>
      <c r="K360" s="15"/>
      <c r="L360" s="17"/>
      <c r="M360" s="17"/>
      <c r="N360" s="18" t="str">
        <f t="shared" si="10"/>
        <v/>
      </c>
      <c r="O360" s="15"/>
      <c r="P360" s="15"/>
      <c r="Q360" s="17"/>
      <c r="R360" s="15"/>
      <c r="S360" s="15"/>
      <c r="T360" s="15"/>
      <c r="U360" s="15"/>
      <c r="V360" s="15"/>
      <c r="W360" s="15"/>
      <c r="X360" s="18" t="str">
        <f>IFERROR(VLOOKUP(W360,Lookups!$G$2:$H$83,2,FALSE),"")</f>
        <v/>
      </c>
      <c r="Y360" s="15"/>
      <c r="Z360" s="15"/>
      <c r="AA360" s="15"/>
      <c r="AB360" s="15"/>
      <c r="AC360" s="15"/>
      <c r="AD360" s="15"/>
      <c r="AE360" s="15"/>
      <c r="AF360" s="18" t="str">
        <f t="shared" si="11"/>
        <v/>
      </c>
      <c r="AG360" s="15"/>
      <c r="AH360" s="15"/>
      <c r="AI360" s="15"/>
      <c r="AJ360" s="62" t="str">
        <f>IFERROR(VLOOKUP(AI360,Lookups!$W$3:$X$24,2,FALSE),"")</f>
        <v/>
      </c>
      <c r="AK360" s="15"/>
      <c r="AL360" s="15"/>
      <c r="AM360" s="17"/>
      <c r="AN360" s="17"/>
    </row>
    <row r="361" spans="1:40" x14ac:dyDescent="0.3">
      <c r="A361" s="15"/>
      <c r="B361" s="15"/>
      <c r="C361" s="15"/>
      <c r="D361" s="17"/>
      <c r="E361" s="17"/>
      <c r="F361" s="15"/>
      <c r="G361" s="18" t="str">
        <f>IFERROR(VLOOKUP(F361,Lookups!$D$2:$E$20,2,FALSE),"")</f>
        <v/>
      </c>
      <c r="H361" s="15"/>
      <c r="I361" s="15"/>
      <c r="J361" s="15"/>
      <c r="K361" s="15"/>
      <c r="L361" s="17"/>
      <c r="M361" s="17"/>
      <c r="N361" s="18" t="str">
        <f t="shared" si="10"/>
        <v/>
      </c>
      <c r="O361" s="15"/>
      <c r="P361" s="15"/>
      <c r="Q361" s="17"/>
      <c r="R361" s="15"/>
      <c r="S361" s="15"/>
      <c r="T361" s="15"/>
      <c r="U361" s="15"/>
      <c r="V361" s="15"/>
      <c r="W361" s="15"/>
      <c r="X361" s="18" t="str">
        <f>IFERROR(VLOOKUP(W361,Lookups!$G$2:$H$83,2,FALSE),"")</f>
        <v/>
      </c>
      <c r="Y361" s="15"/>
      <c r="Z361" s="15"/>
      <c r="AA361" s="15"/>
      <c r="AB361" s="15"/>
      <c r="AC361" s="15"/>
      <c r="AD361" s="15"/>
      <c r="AE361" s="15"/>
      <c r="AF361" s="18" t="str">
        <f t="shared" si="11"/>
        <v/>
      </c>
      <c r="AG361" s="15"/>
      <c r="AH361" s="15"/>
      <c r="AI361" s="15"/>
      <c r="AJ361" s="62" t="str">
        <f>IFERROR(VLOOKUP(AI361,Lookups!$W$3:$X$24,2,FALSE),"")</f>
        <v/>
      </c>
      <c r="AK361" s="15"/>
      <c r="AL361" s="15"/>
      <c r="AM361" s="17"/>
      <c r="AN361" s="17"/>
    </row>
    <row r="362" spans="1:40" x14ac:dyDescent="0.3">
      <c r="A362" s="15"/>
      <c r="B362" s="15"/>
      <c r="C362" s="15"/>
      <c r="D362" s="17"/>
      <c r="E362" s="17"/>
      <c r="F362" s="15"/>
      <c r="G362" s="18" t="str">
        <f>IFERROR(VLOOKUP(F362,Lookups!$D$2:$E$20,2,FALSE),"")</f>
        <v/>
      </c>
      <c r="H362" s="15"/>
      <c r="I362" s="15"/>
      <c r="J362" s="15"/>
      <c r="K362" s="15"/>
      <c r="L362" s="17"/>
      <c r="M362" s="17"/>
      <c r="N362" s="18" t="str">
        <f t="shared" si="10"/>
        <v/>
      </c>
      <c r="O362" s="15"/>
      <c r="P362" s="15"/>
      <c r="Q362" s="17"/>
      <c r="R362" s="15"/>
      <c r="S362" s="15"/>
      <c r="T362" s="15"/>
      <c r="U362" s="15"/>
      <c r="V362" s="15"/>
      <c r="W362" s="15"/>
      <c r="X362" s="18" t="str">
        <f>IFERROR(VLOOKUP(W362,Lookups!$G$2:$H$83,2,FALSE),"")</f>
        <v/>
      </c>
      <c r="Y362" s="15"/>
      <c r="Z362" s="15"/>
      <c r="AA362" s="15"/>
      <c r="AB362" s="15"/>
      <c r="AC362" s="15"/>
      <c r="AD362" s="15"/>
      <c r="AE362" s="15"/>
      <c r="AF362" s="18" t="str">
        <f t="shared" si="11"/>
        <v/>
      </c>
      <c r="AG362" s="15"/>
      <c r="AH362" s="15"/>
      <c r="AI362" s="15"/>
      <c r="AJ362" s="62" t="str">
        <f>IFERROR(VLOOKUP(AI362,Lookups!$W$3:$X$24,2,FALSE),"")</f>
        <v/>
      </c>
      <c r="AK362" s="15"/>
      <c r="AL362" s="15"/>
      <c r="AM362" s="17"/>
      <c r="AN362" s="17"/>
    </row>
    <row r="363" spans="1:40" x14ac:dyDescent="0.3">
      <c r="A363" s="15"/>
      <c r="B363" s="15"/>
      <c r="C363" s="15"/>
      <c r="D363" s="17"/>
      <c r="E363" s="17"/>
      <c r="F363" s="15"/>
      <c r="G363" s="18" t="str">
        <f>IFERROR(VLOOKUP(F363,Lookups!$D$2:$E$20,2,FALSE),"")</f>
        <v/>
      </c>
      <c r="H363" s="15"/>
      <c r="I363" s="15"/>
      <c r="J363" s="15"/>
      <c r="K363" s="15"/>
      <c r="L363" s="17"/>
      <c r="M363" s="17"/>
      <c r="N363" s="18" t="str">
        <f t="shared" si="10"/>
        <v/>
      </c>
      <c r="O363" s="15"/>
      <c r="P363" s="15"/>
      <c r="Q363" s="17"/>
      <c r="R363" s="15"/>
      <c r="S363" s="15"/>
      <c r="T363" s="15"/>
      <c r="U363" s="15"/>
      <c r="V363" s="15"/>
      <c r="W363" s="15"/>
      <c r="X363" s="18" t="str">
        <f>IFERROR(VLOOKUP(W363,Lookups!$G$2:$H$83,2,FALSE),"")</f>
        <v/>
      </c>
      <c r="Y363" s="15"/>
      <c r="Z363" s="15"/>
      <c r="AA363" s="15"/>
      <c r="AB363" s="15"/>
      <c r="AC363" s="15"/>
      <c r="AD363" s="15"/>
      <c r="AE363" s="15"/>
      <c r="AF363" s="18" t="str">
        <f t="shared" si="11"/>
        <v/>
      </c>
      <c r="AG363" s="15"/>
      <c r="AH363" s="15"/>
      <c r="AI363" s="15"/>
      <c r="AJ363" s="62" t="str">
        <f>IFERROR(VLOOKUP(AI363,Lookups!$W$3:$X$24,2,FALSE),"")</f>
        <v/>
      </c>
      <c r="AK363" s="15"/>
      <c r="AL363" s="15"/>
      <c r="AM363" s="17"/>
      <c r="AN363" s="17"/>
    </row>
    <row r="364" spans="1:40" x14ac:dyDescent="0.3">
      <c r="A364" s="15"/>
      <c r="B364" s="15"/>
      <c r="C364" s="15"/>
      <c r="D364" s="17"/>
      <c r="E364" s="17"/>
      <c r="F364" s="15"/>
      <c r="G364" s="18" t="str">
        <f>IFERROR(VLOOKUP(F364,Lookups!$D$2:$E$20,2,FALSE),"")</f>
        <v/>
      </c>
      <c r="H364" s="15"/>
      <c r="I364" s="15"/>
      <c r="J364" s="15"/>
      <c r="K364" s="15"/>
      <c r="L364" s="17"/>
      <c r="M364" s="17"/>
      <c r="N364" s="18" t="str">
        <f t="shared" si="10"/>
        <v/>
      </c>
      <c r="O364" s="15"/>
      <c r="P364" s="15"/>
      <c r="Q364" s="17"/>
      <c r="R364" s="15"/>
      <c r="S364" s="15"/>
      <c r="T364" s="15"/>
      <c r="U364" s="15"/>
      <c r="V364" s="15"/>
      <c r="W364" s="15"/>
      <c r="X364" s="18" t="str">
        <f>IFERROR(VLOOKUP(W364,Lookups!$G$2:$H$83,2,FALSE),"")</f>
        <v/>
      </c>
      <c r="Y364" s="15"/>
      <c r="Z364" s="15"/>
      <c r="AA364" s="15"/>
      <c r="AB364" s="15"/>
      <c r="AC364" s="15"/>
      <c r="AD364" s="15"/>
      <c r="AE364" s="15"/>
      <c r="AF364" s="18" t="str">
        <f t="shared" si="11"/>
        <v/>
      </c>
      <c r="AG364" s="15"/>
      <c r="AH364" s="15"/>
      <c r="AI364" s="15"/>
      <c r="AJ364" s="62" t="str">
        <f>IFERROR(VLOOKUP(AI364,Lookups!$W$3:$X$24,2,FALSE),"")</f>
        <v/>
      </c>
      <c r="AK364" s="15"/>
      <c r="AL364" s="15"/>
      <c r="AM364" s="17"/>
      <c r="AN364" s="17"/>
    </row>
    <row r="365" spans="1:40" x14ac:dyDescent="0.3">
      <c r="A365" s="15"/>
      <c r="B365" s="15"/>
      <c r="C365" s="15"/>
      <c r="D365" s="17"/>
      <c r="E365" s="17"/>
      <c r="F365" s="15"/>
      <c r="G365" s="18" t="str">
        <f>IFERROR(VLOOKUP(F365,Lookups!$D$2:$E$20,2,FALSE),"")</f>
        <v/>
      </c>
      <c r="H365" s="15"/>
      <c r="I365" s="15"/>
      <c r="J365" s="15"/>
      <c r="K365" s="15"/>
      <c r="L365" s="17"/>
      <c r="M365" s="17"/>
      <c r="N365" s="18" t="str">
        <f t="shared" si="10"/>
        <v/>
      </c>
      <c r="O365" s="15"/>
      <c r="P365" s="15"/>
      <c r="Q365" s="17"/>
      <c r="R365" s="15"/>
      <c r="S365" s="15"/>
      <c r="T365" s="15"/>
      <c r="U365" s="15"/>
      <c r="V365" s="15"/>
      <c r="W365" s="15"/>
      <c r="X365" s="18" t="str">
        <f>IFERROR(VLOOKUP(W365,Lookups!$G$2:$H$83,2,FALSE),"")</f>
        <v/>
      </c>
      <c r="Y365" s="15"/>
      <c r="Z365" s="15"/>
      <c r="AA365" s="15"/>
      <c r="AB365" s="15"/>
      <c r="AC365" s="15"/>
      <c r="AD365" s="15"/>
      <c r="AE365" s="15"/>
      <c r="AF365" s="18" t="str">
        <f t="shared" si="11"/>
        <v/>
      </c>
      <c r="AG365" s="15"/>
      <c r="AH365" s="15"/>
      <c r="AI365" s="15"/>
      <c r="AJ365" s="62" t="str">
        <f>IFERROR(VLOOKUP(AI365,Lookups!$W$3:$X$24,2,FALSE),"")</f>
        <v/>
      </c>
      <c r="AK365" s="15"/>
      <c r="AL365" s="15"/>
      <c r="AM365" s="17"/>
      <c r="AN365" s="17"/>
    </row>
    <row r="366" spans="1:40" x14ac:dyDescent="0.3">
      <c r="A366" s="15"/>
      <c r="B366" s="15"/>
      <c r="C366" s="15"/>
      <c r="D366" s="17"/>
      <c r="E366" s="17"/>
      <c r="F366" s="15"/>
      <c r="G366" s="18" t="str">
        <f>IFERROR(VLOOKUP(F366,Lookups!$D$2:$E$20,2,FALSE),"")</f>
        <v/>
      </c>
      <c r="H366" s="15"/>
      <c r="I366" s="15"/>
      <c r="J366" s="15"/>
      <c r="K366" s="15"/>
      <c r="L366" s="17"/>
      <c r="M366" s="17"/>
      <c r="N366" s="18" t="str">
        <f t="shared" si="10"/>
        <v/>
      </c>
      <c r="O366" s="15"/>
      <c r="P366" s="15"/>
      <c r="Q366" s="17"/>
      <c r="R366" s="15"/>
      <c r="S366" s="15"/>
      <c r="T366" s="15"/>
      <c r="U366" s="15"/>
      <c r="V366" s="15"/>
      <c r="W366" s="15"/>
      <c r="X366" s="18" t="str">
        <f>IFERROR(VLOOKUP(W366,Lookups!$G$2:$H$83,2,FALSE),"")</f>
        <v/>
      </c>
      <c r="Y366" s="15"/>
      <c r="Z366" s="15"/>
      <c r="AA366" s="15"/>
      <c r="AB366" s="15"/>
      <c r="AC366" s="15"/>
      <c r="AD366" s="15"/>
      <c r="AE366" s="15"/>
      <c r="AF366" s="18" t="str">
        <f t="shared" si="11"/>
        <v/>
      </c>
      <c r="AG366" s="15"/>
      <c r="AH366" s="15"/>
      <c r="AI366" s="15"/>
      <c r="AJ366" s="62" t="str">
        <f>IFERROR(VLOOKUP(AI366,Lookups!$W$3:$X$24,2,FALSE),"")</f>
        <v/>
      </c>
      <c r="AK366" s="15"/>
      <c r="AL366" s="15"/>
      <c r="AM366" s="17"/>
      <c r="AN366" s="17"/>
    </row>
    <row r="367" spans="1:40" x14ac:dyDescent="0.3">
      <c r="A367" s="15"/>
      <c r="B367" s="15"/>
      <c r="C367" s="15"/>
      <c r="D367" s="17"/>
      <c r="E367" s="17"/>
      <c r="F367" s="15"/>
      <c r="G367" s="18" t="str">
        <f>IFERROR(VLOOKUP(F367,Lookups!$D$2:$E$20,2,FALSE),"")</f>
        <v/>
      </c>
      <c r="H367" s="15"/>
      <c r="I367" s="15"/>
      <c r="J367" s="15"/>
      <c r="K367" s="15"/>
      <c r="L367" s="17"/>
      <c r="M367" s="17"/>
      <c r="N367" s="18" t="str">
        <f t="shared" si="10"/>
        <v/>
      </c>
      <c r="O367" s="15"/>
      <c r="P367" s="15"/>
      <c r="Q367" s="17"/>
      <c r="R367" s="15"/>
      <c r="S367" s="15"/>
      <c r="T367" s="15"/>
      <c r="U367" s="15"/>
      <c r="V367" s="15"/>
      <c r="W367" s="15"/>
      <c r="X367" s="18" t="str">
        <f>IFERROR(VLOOKUP(W367,Lookups!$G$2:$H$83,2,FALSE),"")</f>
        <v/>
      </c>
      <c r="Y367" s="15"/>
      <c r="Z367" s="15"/>
      <c r="AA367" s="15"/>
      <c r="AB367" s="15"/>
      <c r="AC367" s="15"/>
      <c r="AD367" s="15"/>
      <c r="AE367" s="15"/>
      <c r="AF367" s="18" t="str">
        <f t="shared" si="11"/>
        <v/>
      </c>
      <c r="AG367" s="15"/>
      <c r="AH367" s="15"/>
      <c r="AI367" s="15"/>
      <c r="AJ367" s="62" t="str">
        <f>IFERROR(VLOOKUP(AI367,Lookups!$W$3:$X$24,2,FALSE),"")</f>
        <v/>
      </c>
      <c r="AK367" s="15"/>
      <c r="AL367" s="15"/>
      <c r="AM367" s="17"/>
      <c r="AN367" s="17"/>
    </row>
    <row r="368" spans="1:40" x14ac:dyDescent="0.3">
      <c r="A368" s="15"/>
      <c r="B368" s="15"/>
      <c r="C368" s="15"/>
      <c r="D368" s="17"/>
      <c r="E368" s="17"/>
      <c r="F368" s="15"/>
      <c r="G368" s="18" t="str">
        <f>IFERROR(VLOOKUP(F368,Lookups!$D$2:$E$20,2,FALSE),"")</f>
        <v/>
      </c>
      <c r="H368" s="15"/>
      <c r="I368" s="15"/>
      <c r="J368" s="15"/>
      <c r="K368" s="15"/>
      <c r="L368" s="17"/>
      <c r="M368" s="17"/>
      <c r="N368" s="18" t="str">
        <f t="shared" si="10"/>
        <v/>
      </c>
      <c r="O368" s="15"/>
      <c r="P368" s="15"/>
      <c r="Q368" s="17"/>
      <c r="R368" s="15"/>
      <c r="S368" s="15"/>
      <c r="T368" s="15"/>
      <c r="U368" s="15"/>
      <c r="V368" s="15"/>
      <c r="W368" s="15"/>
      <c r="X368" s="18" t="str">
        <f>IFERROR(VLOOKUP(W368,Lookups!$G$2:$H$83,2,FALSE),"")</f>
        <v/>
      </c>
      <c r="Y368" s="15"/>
      <c r="Z368" s="15"/>
      <c r="AA368" s="15"/>
      <c r="AB368" s="15"/>
      <c r="AC368" s="15"/>
      <c r="AD368" s="15"/>
      <c r="AE368" s="15"/>
      <c r="AF368" s="18" t="str">
        <f t="shared" si="11"/>
        <v/>
      </c>
      <c r="AG368" s="15"/>
      <c r="AH368" s="15"/>
      <c r="AI368" s="15"/>
      <c r="AJ368" s="62" t="str">
        <f>IFERROR(VLOOKUP(AI368,Lookups!$W$3:$X$24,2,FALSE),"")</f>
        <v/>
      </c>
      <c r="AK368" s="15"/>
      <c r="AL368" s="15"/>
      <c r="AM368" s="17"/>
      <c r="AN368" s="17"/>
    </row>
    <row r="369" spans="1:40" x14ac:dyDescent="0.3">
      <c r="A369" s="15"/>
      <c r="B369" s="15"/>
      <c r="C369" s="15"/>
      <c r="D369" s="17"/>
      <c r="E369" s="17"/>
      <c r="F369" s="15"/>
      <c r="G369" s="18" t="str">
        <f>IFERROR(VLOOKUP(F369,Lookups!$D$2:$E$20,2,FALSE),"")</f>
        <v/>
      </c>
      <c r="H369" s="15"/>
      <c r="I369" s="15"/>
      <c r="J369" s="15"/>
      <c r="K369" s="15"/>
      <c r="L369" s="17"/>
      <c r="M369" s="17"/>
      <c r="N369" s="18" t="str">
        <f t="shared" si="10"/>
        <v/>
      </c>
      <c r="O369" s="15"/>
      <c r="P369" s="15"/>
      <c r="Q369" s="17"/>
      <c r="R369" s="15"/>
      <c r="S369" s="15"/>
      <c r="T369" s="15"/>
      <c r="U369" s="15"/>
      <c r="V369" s="15"/>
      <c r="W369" s="15"/>
      <c r="X369" s="18" t="str">
        <f>IFERROR(VLOOKUP(W369,Lookups!$G$2:$H$83,2,FALSE),"")</f>
        <v/>
      </c>
      <c r="Y369" s="15"/>
      <c r="Z369" s="15"/>
      <c r="AA369" s="15"/>
      <c r="AB369" s="15"/>
      <c r="AC369" s="15"/>
      <c r="AD369" s="15"/>
      <c r="AE369" s="15"/>
      <c r="AF369" s="18" t="str">
        <f t="shared" si="11"/>
        <v/>
      </c>
      <c r="AG369" s="15"/>
      <c r="AH369" s="15"/>
      <c r="AI369" s="15"/>
      <c r="AJ369" s="62" t="str">
        <f>IFERROR(VLOOKUP(AI369,Lookups!$W$3:$X$24,2,FALSE),"")</f>
        <v/>
      </c>
      <c r="AK369" s="15"/>
      <c r="AL369" s="15"/>
      <c r="AM369" s="17"/>
      <c r="AN369" s="17"/>
    </row>
    <row r="370" spans="1:40" x14ac:dyDescent="0.3">
      <c r="A370" s="15"/>
      <c r="B370" s="15"/>
      <c r="C370" s="15"/>
      <c r="D370" s="17"/>
      <c r="E370" s="17"/>
      <c r="F370" s="15"/>
      <c r="G370" s="18" t="str">
        <f>IFERROR(VLOOKUP(F370,Lookups!$D$2:$E$20,2,FALSE),"")</f>
        <v/>
      </c>
      <c r="H370" s="15"/>
      <c r="I370" s="15"/>
      <c r="J370" s="15"/>
      <c r="K370" s="15"/>
      <c r="L370" s="17"/>
      <c r="M370" s="17"/>
      <c r="N370" s="18" t="str">
        <f t="shared" si="10"/>
        <v/>
      </c>
      <c r="O370" s="15"/>
      <c r="P370" s="15"/>
      <c r="Q370" s="17"/>
      <c r="R370" s="15"/>
      <c r="S370" s="15"/>
      <c r="T370" s="15"/>
      <c r="U370" s="15"/>
      <c r="V370" s="15"/>
      <c r="W370" s="15"/>
      <c r="X370" s="18" t="str">
        <f>IFERROR(VLOOKUP(W370,Lookups!$G$2:$H$83,2,FALSE),"")</f>
        <v/>
      </c>
      <c r="Y370" s="15"/>
      <c r="Z370" s="15"/>
      <c r="AA370" s="15"/>
      <c r="AB370" s="15"/>
      <c r="AC370" s="15"/>
      <c r="AD370" s="15"/>
      <c r="AE370" s="15"/>
      <c r="AF370" s="18" t="str">
        <f t="shared" si="11"/>
        <v/>
      </c>
      <c r="AG370" s="15"/>
      <c r="AH370" s="15"/>
      <c r="AI370" s="15"/>
      <c r="AJ370" s="62" t="str">
        <f>IFERROR(VLOOKUP(AI370,Lookups!$W$3:$X$24,2,FALSE),"")</f>
        <v/>
      </c>
      <c r="AK370" s="15"/>
      <c r="AL370" s="15"/>
      <c r="AM370" s="17"/>
      <c r="AN370" s="17"/>
    </row>
    <row r="371" spans="1:40" x14ac:dyDescent="0.3">
      <c r="A371" s="15"/>
      <c r="B371" s="15"/>
      <c r="C371" s="15"/>
      <c r="D371" s="17"/>
      <c r="E371" s="17"/>
      <c r="F371" s="15"/>
      <c r="G371" s="18" t="str">
        <f>IFERROR(VLOOKUP(F371,Lookups!$D$2:$E$20,2,FALSE),"")</f>
        <v/>
      </c>
      <c r="H371" s="15"/>
      <c r="I371" s="15"/>
      <c r="J371" s="15"/>
      <c r="K371" s="15"/>
      <c r="L371" s="17"/>
      <c r="M371" s="17"/>
      <c r="N371" s="18" t="str">
        <f t="shared" si="10"/>
        <v/>
      </c>
      <c r="O371" s="15"/>
      <c r="P371" s="15"/>
      <c r="Q371" s="17"/>
      <c r="R371" s="15"/>
      <c r="S371" s="15"/>
      <c r="T371" s="15"/>
      <c r="U371" s="15"/>
      <c r="V371" s="15"/>
      <c r="W371" s="15"/>
      <c r="X371" s="18" t="str">
        <f>IFERROR(VLOOKUP(W371,Lookups!$G$2:$H$83,2,FALSE),"")</f>
        <v/>
      </c>
      <c r="Y371" s="15"/>
      <c r="Z371" s="15"/>
      <c r="AA371" s="15"/>
      <c r="AB371" s="15"/>
      <c r="AC371" s="15"/>
      <c r="AD371" s="15"/>
      <c r="AE371" s="15"/>
      <c r="AF371" s="18" t="str">
        <f t="shared" si="11"/>
        <v/>
      </c>
      <c r="AG371" s="15"/>
      <c r="AH371" s="15"/>
      <c r="AI371" s="15"/>
      <c r="AJ371" s="62" t="str">
        <f>IFERROR(VLOOKUP(AI371,Lookups!$W$3:$X$24,2,FALSE),"")</f>
        <v/>
      </c>
      <c r="AK371" s="15"/>
      <c r="AL371" s="15"/>
      <c r="AM371" s="17"/>
      <c r="AN371" s="17"/>
    </row>
    <row r="372" spans="1:40" x14ac:dyDescent="0.3">
      <c r="A372" s="15"/>
      <c r="B372" s="15"/>
      <c r="C372" s="15"/>
      <c r="D372" s="17"/>
      <c r="E372" s="17"/>
      <c r="F372" s="15"/>
      <c r="G372" s="18" t="str">
        <f>IFERROR(VLOOKUP(F372,Lookups!$D$2:$E$20,2,FALSE),"")</f>
        <v/>
      </c>
      <c r="H372" s="15"/>
      <c r="I372" s="15"/>
      <c r="J372" s="15"/>
      <c r="K372" s="15"/>
      <c r="L372" s="17"/>
      <c r="M372" s="17"/>
      <c r="N372" s="18" t="str">
        <f t="shared" si="10"/>
        <v/>
      </c>
      <c r="O372" s="15"/>
      <c r="P372" s="15"/>
      <c r="Q372" s="17"/>
      <c r="R372" s="15"/>
      <c r="S372" s="15"/>
      <c r="T372" s="15"/>
      <c r="U372" s="15"/>
      <c r="V372" s="15"/>
      <c r="W372" s="15"/>
      <c r="X372" s="18" t="str">
        <f>IFERROR(VLOOKUP(W372,Lookups!$G$2:$H$83,2,FALSE),"")</f>
        <v/>
      </c>
      <c r="Y372" s="15"/>
      <c r="Z372" s="15"/>
      <c r="AA372" s="15"/>
      <c r="AB372" s="15"/>
      <c r="AC372" s="15"/>
      <c r="AD372" s="15"/>
      <c r="AE372" s="15"/>
      <c r="AF372" s="18" t="str">
        <f t="shared" si="11"/>
        <v/>
      </c>
      <c r="AG372" s="15"/>
      <c r="AH372" s="15"/>
      <c r="AI372" s="15"/>
      <c r="AJ372" s="62" t="str">
        <f>IFERROR(VLOOKUP(AI372,Lookups!$W$3:$X$24,2,FALSE),"")</f>
        <v/>
      </c>
      <c r="AK372" s="15"/>
      <c r="AL372" s="15"/>
      <c r="AM372" s="17"/>
      <c r="AN372" s="17"/>
    </row>
    <row r="373" spans="1:40" x14ac:dyDescent="0.3">
      <c r="A373" s="15"/>
      <c r="B373" s="15"/>
      <c r="C373" s="15"/>
      <c r="D373" s="17"/>
      <c r="E373" s="17"/>
      <c r="F373" s="15"/>
      <c r="G373" s="18" t="str">
        <f>IFERROR(VLOOKUP(F373,Lookups!$D$2:$E$20,2,FALSE),"")</f>
        <v/>
      </c>
      <c r="H373" s="15"/>
      <c r="I373" s="15"/>
      <c r="J373" s="15"/>
      <c r="K373" s="15"/>
      <c r="L373" s="17"/>
      <c r="M373" s="17"/>
      <c r="N373" s="18" t="str">
        <f t="shared" si="10"/>
        <v/>
      </c>
      <c r="O373" s="15"/>
      <c r="P373" s="15"/>
      <c r="Q373" s="17"/>
      <c r="R373" s="15"/>
      <c r="S373" s="15"/>
      <c r="T373" s="15"/>
      <c r="U373" s="15"/>
      <c r="V373" s="15"/>
      <c r="W373" s="15"/>
      <c r="X373" s="18" t="str">
        <f>IFERROR(VLOOKUP(W373,Lookups!$G$2:$H$83,2,FALSE),"")</f>
        <v/>
      </c>
      <c r="Y373" s="15"/>
      <c r="Z373" s="15"/>
      <c r="AA373" s="15"/>
      <c r="AB373" s="15"/>
      <c r="AC373" s="15"/>
      <c r="AD373" s="15"/>
      <c r="AE373" s="15"/>
      <c r="AF373" s="18" t="str">
        <f t="shared" si="11"/>
        <v/>
      </c>
      <c r="AG373" s="15"/>
      <c r="AH373" s="15"/>
      <c r="AI373" s="15"/>
      <c r="AJ373" s="62" t="str">
        <f>IFERROR(VLOOKUP(AI373,Lookups!$W$3:$X$24,2,FALSE),"")</f>
        <v/>
      </c>
      <c r="AK373" s="15"/>
      <c r="AL373" s="15"/>
      <c r="AM373" s="17"/>
      <c r="AN373" s="17"/>
    </row>
    <row r="374" spans="1:40" x14ac:dyDescent="0.3">
      <c r="A374" s="15"/>
      <c r="B374" s="15"/>
      <c r="C374" s="15"/>
      <c r="D374" s="17"/>
      <c r="E374" s="17"/>
      <c r="F374" s="15"/>
      <c r="G374" s="18" t="str">
        <f>IFERROR(VLOOKUP(F374,Lookups!$D$2:$E$20,2,FALSE),"")</f>
        <v/>
      </c>
      <c r="H374" s="15"/>
      <c r="I374" s="15"/>
      <c r="J374" s="15"/>
      <c r="K374" s="15"/>
      <c r="L374" s="17"/>
      <c r="M374" s="17"/>
      <c r="N374" s="18" t="str">
        <f t="shared" ref="N374:N437" si="12">IF(OR(ISBLANK(L374),ISBLANK(M374)),"",(M374-L374)+1)</f>
        <v/>
      </c>
      <c r="O374" s="15"/>
      <c r="P374" s="15"/>
      <c r="Q374" s="17"/>
      <c r="R374" s="15"/>
      <c r="S374" s="15"/>
      <c r="T374" s="15"/>
      <c r="U374" s="15"/>
      <c r="V374" s="15"/>
      <c r="W374" s="15"/>
      <c r="X374" s="18" t="str">
        <f>IFERROR(VLOOKUP(W374,Lookups!$G$2:$H$83,2,FALSE),"")</f>
        <v/>
      </c>
      <c r="Y374" s="15"/>
      <c r="Z374" s="15"/>
      <c r="AA374" s="15"/>
      <c r="AB374" s="15"/>
      <c r="AC374" s="15"/>
      <c r="AD374" s="15"/>
      <c r="AE374" s="15"/>
      <c r="AF374" s="18" t="str">
        <f t="shared" ref="AF374:AF437" si="13">IF(OR(ISBLANK(AD374),ISBLANK(AE374)),"",(AE374-AD374)+1)</f>
        <v/>
      </c>
      <c r="AG374" s="15"/>
      <c r="AH374" s="15"/>
      <c r="AI374" s="15"/>
      <c r="AJ374" s="62" t="str">
        <f>IFERROR(VLOOKUP(AI374,Lookups!$W$3:$X$24,2,FALSE),"")</f>
        <v/>
      </c>
      <c r="AK374" s="15"/>
      <c r="AL374" s="15"/>
      <c r="AM374" s="17"/>
      <c r="AN374" s="17"/>
    </row>
    <row r="375" spans="1:40" x14ac:dyDescent="0.3">
      <c r="A375" s="15"/>
      <c r="B375" s="15"/>
      <c r="C375" s="15"/>
      <c r="D375" s="17"/>
      <c r="E375" s="17"/>
      <c r="F375" s="15"/>
      <c r="G375" s="18" t="str">
        <f>IFERROR(VLOOKUP(F375,Lookups!$D$2:$E$20,2,FALSE),"")</f>
        <v/>
      </c>
      <c r="H375" s="15"/>
      <c r="I375" s="15"/>
      <c r="J375" s="15"/>
      <c r="K375" s="15"/>
      <c r="L375" s="17"/>
      <c r="M375" s="17"/>
      <c r="N375" s="18" t="str">
        <f t="shared" si="12"/>
        <v/>
      </c>
      <c r="O375" s="15"/>
      <c r="P375" s="15"/>
      <c r="Q375" s="17"/>
      <c r="R375" s="15"/>
      <c r="S375" s="15"/>
      <c r="T375" s="15"/>
      <c r="U375" s="15"/>
      <c r="V375" s="15"/>
      <c r="W375" s="15"/>
      <c r="X375" s="18" t="str">
        <f>IFERROR(VLOOKUP(W375,Lookups!$G$2:$H$83,2,FALSE),"")</f>
        <v/>
      </c>
      <c r="Y375" s="15"/>
      <c r="Z375" s="15"/>
      <c r="AA375" s="15"/>
      <c r="AB375" s="15"/>
      <c r="AC375" s="15"/>
      <c r="AD375" s="15"/>
      <c r="AE375" s="15"/>
      <c r="AF375" s="18" t="str">
        <f t="shared" si="13"/>
        <v/>
      </c>
      <c r="AG375" s="15"/>
      <c r="AH375" s="15"/>
      <c r="AI375" s="15"/>
      <c r="AJ375" s="62" t="str">
        <f>IFERROR(VLOOKUP(AI375,Lookups!$W$3:$X$24,2,FALSE),"")</f>
        <v/>
      </c>
      <c r="AK375" s="15"/>
      <c r="AL375" s="15"/>
      <c r="AM375" s="17"/>
      <c r="AN375" s="17"/>
    </row>
    <row r="376" spans="1:40" x14ac:dyDescent="0.3">
      <c r="A376" s="15"/>
      <c r="B376" s="15"/>
      <c r="C376" s="15"/>
      <c r="D376" s="17"/>
      <c r="E376" s="17"/>
      <c r="F376" s="15"/>
      <c r="G376" s="18" t="str">
        <f>IFERROR(VLOOKUP(F376,Lookups!$D$2:$E$20,2,FALSE),"")</f>
        <v/>
      </c>
      <c r="H376" s="15"/>
      <c r="I376" s="15"/>
      <c r="J376" s="15"/>
      <c r="K376" s="15"/>
      <c r="L376" s="17"/>
      <c r="M376" s="17"/>
      <c r="N376" s="18" t="str">
        <f t="shared" si="12"/>
        <v/>
      </c>
      <c r="O376" s="15"/>
      <c r="P376" s="15"/>
      <c r="Q376" s="17"/>
      <c r="R376" s="15"/>
      <c r="S376" s="15"/>
      <c r="T376" s="15"/>
      <c r="U376" s="15"/>
      <c r="V376" s="15"/>
      <c r="W376" s="15"/>
      <c r="X376" s="18" t="str">
        <f>IFERROR(VLOOKUP(W376,Lookups!$G$2:$H$83,2,FALSE),"")</f>
        <v/>
      </c>
      <c r="Y376" s="15"/>
      <c r="Z376" s="15"/>
      <c r="AA376" s="15"/>
      <c r="AB376" s="15"/>
      <c r="AC376" s="15"/>
      <c r="AD376" s="15"/>
      <c r="AE376" s="15"/>
      <c r="AF376" s="18" t="str">
        <f t="shared" si="13"/>
        <v/>
      </c>
      <c r="AG376" s="15"/>
      <c r="AH376" s="15"/>
      <c r="AI376" s="15"/>
      <c r="AJ376" s="62" t="str">
        <f>IFERROR(VLOOKUP(AI376,Lookups!$W$3:$X$24,2,FALSE),"")</f>
        <v/>
      </c>
      <c r="AK376" s="15"/>
      <c r="AL376" s="15"/>
      <c r="AM376" s="17"/>
      <c r="AN376" s="17"/>
    </row>
    <row r="377" spans="1:40" x14ac:dyDescent="0.3">
      <c r="A377" s="15"/>
      <c r="B377" s="15"/>
      <c r="C377" s="15"/>
      <c r="D377" s="17"/>
      <c r="E377" s="17"/>
      <c r="F377" s="15"/>
      <c r="G377" s="18" t="str">
        <f>IFERROR(VLOOKUP(F377,Lookups!$D$2:$E$20,2,FALSE),"")</f>
        <v/>
      </c>
      <c r="H377" s="15"/>
      <c r="I377" s="15"/>
      <c r="J377" s="15"/>
      <c r="K377" s="15"/>
      <c r="L377" s="17"/>
      <c r="M377" s="17"/>
      <c r="N377" s="18" t="str">
        <f t="shared" si="12"/>
        <v/>
      </c>
      <c r="O377" s="15"/>
      <c r="P377" s="15"/>
      <c r="Q377" s="17"/>
      <c r="R377" s="15"/>
      <c r="S377" s="15"/>
      <c r="T377" s="15"/>
      <c r="U377" s="15"/>
      <c r="V377" s="15"/>
      <c r="W377" s="15"/>
      <c r="X377" s="18" t="str">
        <f>IFERROR(VLOOKUP(W377,Lookups!$G$2:$H$83,2,FALSE),"")</f>
        <v/>
      </c>
      <c r="Y377" s="15"/>
      <c r="Z377" s="15"/>
      <c r="AA377" s="15"/>
      <c r="AB377" s="15"/>
      <c r="AC377" s="15"/>
      <c r="AD377" s="15"/>
      <c r="AE377" s="15"/>
      <c r="AF377" s="18" t="str">
        <f t="shared" si="13"/>
        <v/>
      </c>
      <c r="AG377" s="15"/>
      <c r="AH377" s="15"/>
      <c r="AI377" s="15"/>
      <c r="AJ377" s="62" t="str">
        <f>IFERROR(VLOOKUP(AI377,Lookups!$W$3:$X$24,2,FALSE),"")</f>
        <v/>
      </c>
      <c r="AK377" s="15"/>
      <c r="AL377" s="15"/>
      <c r="AM377" s="17"/>
      <c r="AN377" s="17"/>
    </row>
    <row r="378" spans="1:40" x14ac:dyDescent="0.3">
      <c r="A378" s="15"/>
      <c r="B378" s="15"/>
      <c r="C378" s="15"/>
      <c r="D378" s="17"/>
      <c r="E378" s="17"/>
      <c r="F378" s="15"/>
      <c r="G378" s="18" t="str">
        <f>IFERROR(VLOOKUP(F378,Lookups!$D$2:$E$20,2,FALSE),"")</f>
        <v/>
      </c>
      <c r="H378" s="15"/>
      <c r="I378" s="15"/>
      <c r="J378" s="15"/>
      <c r="K378" s="15"/>
      <c r="L378" s="17"/>
      <c r="M378" s="17"/>
      <c r="N378" s="18" t="str">
        <f t="shared" si="12"/>
        <v/>
      </c>
      <c r="O378" s="15"/>
      <c r="P378" s="15"/>
      <c r="Q378" s="17"/>
      <c r="R378" s="15"/>
      <c r="S378" s="15"/>
      <c r="T378" s="15"/>
      <c r="U378" s="15"/>
      <c r="V378" s="15"/>
      <c r="W378" s="15"/>
      <c r="X378" s="18" t="str">
        <f>IFERROR(VLOOKUP(W378,Lookups!$G$2:$H$83,2,FALSE),"")</f>
        <v/>
      </c>
      <c r="Y378" s="15"/>
      <c r="Z378" s="15"/>
      <c r="AA378" s="15"/>
      <c r="AB378" s="15"/>
      <c r="AC378" s="15"/>
      <c r="AD378" s="15"/>
      <c r="AE378" s="15"/>
      <c r="AF378" s="18" t="str">
        <f t="shared" si="13"/>
        <v/>
      </c>
      <c r="AG378" s="15"/>
      <c r="AH378" s="15"/>
      <c r="AI378" s="15"/>
      <c r="AJ378" s="62" t="str">
        <f>IFERROR(VLOOKUP(AI378,Lookups!$W$3:$X$24,2,FALSE),"")</f>
        <v/>
      </c>
      <c r="AK378" s="15"/>
      <c r="AL378" s="15"/>
      <c r="AM378" s="17"/>
      <c r="AN378" s="17"/>
    </row>
    <row r="379" spans="1:40" x14ac:dyDescent="0.3">
      <c r="A379" s="15"/>
      <c r="B379" s="15"/>
      <c r="C379" s="15"/>
      <c r="D379" s="17"/>
      <c r="E379" s="17"/>
      <c r="F379" s="15"/>
      <c r="G379" s="18" t="str">
        <f>IFERROR(VLOOKUP(F379,Lookups!$D$2:$E$20,2,FALSE),"")</f>
        <v/>
      </c>
      <c r="H379" s="15"/>
      <c r="I379" s="15"/>
      <c r="J379" s="15"/>
      <c r="K379" s="15"/>
      <c r="L379" s="17"/>
      <c r="M379" s="17"/>
      <c r="N379" s="18" t="str">
        <f t="shared" si="12"/>
        <v/>
      </c>
      <c r="O379" s="15"/>
      <c r="P379" s="15"/>
      <c r="Q379" s="17"/>
      <c r="R379" s="15"/>
      <c r="S379" s="15"/>
      <c r="T379" s="15"/>
      <c r="U379" s="15"/>
      <c r="V379" s="15"/>
      <c r="W379" s="15"/>
      <c r="X379" s="18" t="str">
        <f>IFERROR(VLOOKUP(W379,Lookups!$G$2:$H$83,2,FALSE),"")</f>
        <v/>
      </c>
      <c r="Y379" s="15"/>
      <c r="Z379" s="15"/>
      <c r="AA379" s="15"/>
      <c r="AB379" s="15"/>
      <c r="AC379" s="15"/>
      <c r="AD379" s="15"/>
      <c r="AE379" s="15"/>
      <c r="AF379" s="18" t="str">
        <f t="shared" si="13"/>
        <v/>
      </c>
      <c r="AG379" s="15"/>
      <c r="AH379" s="15"/>
      <c r="AI379" s="15"/>
      <c r="AJ379" s="62" t="str">
        <f>IFERROR(VLOOKUP(AI379,Lookups!$W$3:$X$24,2,FALSE),"")</f>
        <v/>
      </c>
      <c r="AK379" s="15"/>
      <c r="AL379" s="15"/>
      <c r="AM379" s="17"/>
      <c r="AN379" s="17"/>
    </row>
    <row r="380" spans="1:40" x14ac:dyDescent="0.3">
      <c r="A380" s="15"/>
      <c r="B380" s="15"/>
      <c r="C380" s="15"/>
      <c r="D380" s="17"/>
      <c r="E380" s="17"/>
      <c r="F380" s="15"/>
      <c r="G380" s="18" t="str">
        <f>IFERROR(VLOOKUP(F380,Lookups!$D$2:$E$20,2,FALSE),"")</f>
        <v/>
      </c>
      <c r="H380" s="15"/>
      <c r="I380" s="15"/>
      <c r="J380" s="15"/>
      <c r="K380" s="15"/>
      <c r="L380" s="17"/>
      <c r="M380" s="17"/>
      <c r="N380" s="18" t="str">
        <f t="shared" si="12"/>
        <v/>
      </c>
      <c r="O380" s="15"/>
      <c r="P380" s="15"/>
      <c r="Q380" s="17"/>
      <c r="R380" s="15"/>
      <c r="S380" s="15"/>
      <c r="T380" s="15"/>
      <c r="U380" s="15"/>
      <c r="V380" s="15"/>
      <c r="W380" s="15"/>
      <c r="X380" s="18" t="str">
        <f>IFERROR(VLOOKUP(W380,Lookups!$G$2:$H$83,2,FALSE),"")</f>
        <v/>
      </c>
      <c r="Y380" s="15"/>
      <c r="Z380" s="15"/>
      <c r="AA380" s="15"/>
      <c r="AB380" s="15"/>
      <c r="AC380" s="15"/>
      <c r="AD380" s="15"/>
      <c r="AE380" s="15"/>
      <c r="AF380" s="18" t="str">
        <f t="shared" si="13"/>
        <v/>
      </c>
      <c r="AG380" s="15"/>
      <c r="AH380" s="15"/>
      <c r="AI380" s="15"/>
      <c r="AJ380" s="62" t="str">
        <f>IFERROR(VLOOKUP(AI380,Lookups!$W$3:$X$24,2,FALSE),"")</f>
        <v/>
      </c>
      <c r="AK380" s="15"/>
      <c r="AL380" s="15"/>
      <c r="AM380" s="17"/>
      <c r="AN380" s="17"/>
    </row>
    <row r="381" spans="1:40" x14ac:dyDescent="0.3">
      <c r="A381" s="15"/>
      <c r="B381" s="15"/>
      <c r="C381" s="15"/>
      <c r="D381" s="17"/>
      <c r="E381" s="17"/>
      <c r="F381" s="15"/>
      <c r="G381" s="18" t="str">
        <f>IFERROR(VLOOKUP(F381,Lookups!$D$2:$E$20,2,FALSE),"")</f>
        <v/>
      </c>
      <c r="H381" s="15"/>
      <c r="I381" s="15"/>
      <c r="J381" s="15"/>
      <c r="K381" s="15"/>
      <c r="L381" s="17"/>
      <c r="M381" s="17"/>
      <c r="N381" s="18" t="str">
        <f t="shared" si="12"/>
        <v/>
      </c>
      <c r="O381" s="15"/>
      <c r="P381" s="15"/>
      <c r="Q381" s="17"/>
      <c r="R381" s="15"/>
      <c r="S381" s="15"/>
      <c r="T381" s="15"/>
      <c r="U381" s="15"/>
      <c r="V381" s="15"/>
      <c r="W381" s="15"/>
      <c r="X381" s="18" t="str">
        <f>IFERROR(VLOOKUP(W381,Lookups!$G$2:$H$83,2,FALSE),"")</f>
        <v/>
      </c>
      <c r="Y381" s="15"/>
      <c r="Z381" s="15"/>
      <c r="AA381" s="15"/>
      <c r="AB381" s="15"/>
      <c r="AC381" s="15"/>
      <c r="AD381" s="15"/>
      <c r="AE381" s="15"/>
      <c r="AF381" s="18" t="str">
        <f t="shared" si="13"/>
        <v/>
      </c>
      <c r="AG381" s="15"/>
      <c r="AH381" s="15"/>
      <c r="AI381" s="15"/>
      <c r="AJ381" s="62" t="str">
        <f>IFERROR(VLOOKUP(AI381,Lookups!$W$3:$X$24,2,FALSE),"")</f>
        <v/>
      </c>
      <c r="AK381" s="15"/>
      <c r="AL381" s="15"/>
      <c r="AM381" s="17"/>
      <c r="AN381" s="17"/>
    </row>
    <row r="382" spans="1:40" x14ac:dyDescent="0.3">
      <c r="A382" s="15"/>
      <c r="B382" s="15"/>
      <c r="C382" s="15"/>
      <c r="D382" s="17"/>
      <c r="E382" s="17"/>
      <c r="F382" s="15"/>
      <c r="G382" s="18" t="str">
        <f>IFERROR(VLOOKUP(F382,Lookups!$D$2:$E$20,2,FALSE),"")</f>
        <v/>
      </c>
      <c r="H382" s="15"/>
      <c r="I382" s="15"/>
      <c r="J382" s="15"/>
      <c r="K382" s="15"/>
      <c r="L382" s="17"/>
      <c r="M382" s="17"/>
      <c r="N382" s="18" t="str">
        <f t="shared" si="12"/>
        <v/>
      </c>
      <c r="O382" s="15"/>
      <c r="P382" s="15"/>
      <c r="Q382" s="17"/>
      <c r="R382" s="15"/>
      <c r="S382" s="15"/>
      <c r="T382" s="15"/>
      <c r="U382" s="15"/>
      <c r="V382" s="15"/>
      <c r="W382" s="15"/>
      <c r="X382" s="18" t="str">
        <f>IFERROR(VLOOKUP(W382,Lookups!$G$2:$H$83,2,FALSE),"")</f>
        <v/>
      </c>
      <c r="Y382" s="15"/>
      <c r="Z382" s="15"/>
      <c r="AA382" s="15"/>
      <c r="AB382" s="15"/>
      <c r="AC382" s="15"/>
      <c r="AD382" s="15"/>
      <c r="AE382" s="15"/>
      <c r="AF382" s="18" t="str">
        <f t="shared" si="13"/>
        <v/>
      </c>
      <c r="AG382" s="15"/>
      <c r="AH382" s="15"/>
      <c r="AI382" s="15"/>
      <c r="AJ382" s="62" t="str">
        <f>IFERROR(VLOOKUP(AI382,Lookups!$W$3:$X$24,2,FALSE),"")</f>
        <v/>
      </c>
      <c r="AK382" s="15"/>
      <c r="AL382" s="15"/>
      <c r="AM382" s="17"/>
      <c r="AN382" s="17"/>
    </row>
    <row r="383" spans="1:40" x14ac:dyDescent="0.3">
      <c r="A383" s="15"/>
      <c r="B383" s="15"/>
      <c r="C383" s="15"/>
      <c r="D383" s="17"/>
      <c r="E383" s="17"/>
      <c r="F383" s="15"/>
      <c r="G383" s="18" t="str">
        <f>IFERROR(VLOOKUP(F383,Lookups!$D$2:$E$20,2,FALSE),"")</f>
        <v/>
      </c>
      <c r="H383" s="15"/>
      <c r="I383" s="15"/>
      <c r="J383" s="15"/>
      <c r="K383" s="15"/>
      <c r="L383" s="17"/>
      <c r="M383" s="17"/>
      <c r="N383" s="18" t="str">
        <f t="shared" si="12"/>
        <v/>
      </c>
      <c r="O383" s="15"/>
      <c r="P383" s="15"/>
      <c r="Q383" s="17"/>
      <c r="R383" s="15"/>
      <c r="S383" s="15"/>
      <c r="T383" s="15"/>
      <c r="U383" s="15"/>
      <c r="V383" s="15"/>
      <c r="W383" s="15"/>
      <c r="X383" s="18" t="str">
        <f>IFERROR(VLOOKUP(W383,Lookups!$G$2:$H$83,2,FALSE),"")</f>
        <v/>
      </c>
      <c r="Y383" s="15"/>
      <c r="Z383" s="15"/>
      <c r="AA383" s="15"/>
      <c r="AB383" s="15"/>
      <c r="AC383" s="15"/>
      <c r="AD383" s="15"/>
      <c r="AE383" s="15"/>
      <c r="AF383" s="18" t="str">
        <f t="shared" si="13"/>
        <v/>
      </c>
      <c r="AG383" s="15"/>
      <c r="AH383" s="15"/>
      <c r="AI383" s="15"/>
      <c r="AJ383" s="62" t="str">
        <f>IFERROR(VLOOKUP(AI383,Lookups!$W$3:$X$24,2,FALSE),"")</f>
        <v/>
      </c>
      <c r="AK383" s="15"/>
      <c r="AL383" s="15"/>
      <c r="AM383" s="17"/>
      <c r="AN383" s="17"/>
    </row>
    <row r="384" spans="1:40" x14ac:dyDescent="0.3">
      <c r="A384" s="15"/>
      <c r="B384" s="15"/>
      <c r="C384" s="15"/>
      <c r="D384" s="17"/>
      <c r="E384" s="17"/>
      <c r="F384" s="15"/>
      <c r="G384" s="18" t="str">
        <f>IFERROR(VLOOKUP(F384,Lookups!$D$2:$E$20,2,FALSE),"")</f>
        <v/>
      </c>
      <c r="H384" s="15"/>
      <c r="I384" s="15"/>
      <c r="J384" s="15"/>
      <c r="K384" s="15"/>
      <c r="L384" s="17"/>
      <c r="M384" s="17"/>
      <c r="N384" s="18" t="str">
        <f t="shared" si="12"/>
        <v/>
      </c>
      <c r="O384" s="15"/>
      <c r="P384" s="15"/>
      <c r="Q384" s="17"/>
      <c r="R384" s="15"/>
      <c r="S384" s="15"/>
      <c r="T384" s="15"/>
      <c r="U384" s="15"/>
      <c r="V384" s="15"/>
      <c r="W384" s="15"/>
      <c r="X384" s="18" t="str">
        <f>IFERROR(VLOOKUP(W384,Lookups!$G$2:$H$83,2,FALSE),"")</f>
        <v/>
      </c>
      <c r="Y384" s="15"/>
      <c r="Z384" s="15"/>
      <c r="AA384" s="15"/>
      <c r="AB384" s="15"/>
      <c r="AC384" s="15"/>
      <c r="AD384" s="15"/>
      <c r="AE384" s="15"/>
      <c r="AF384" s="18" t="str">
        <f t="shared" si="13"/>
        <v/>
      </c>
      <c r="AG384" s="15"/>
      <c r="AH384" s="15"/>
      <c r="AI384" s="15"/>
      <c r="AJ384" s="62" t="str">
        <f>IFERROR(VLOOKUP(AI384,Lookups!$W$3:$X$24,2,FALSE),"")</f>
        <v/>
      </c>
      <c r="AK384" s="15"/>
      <c r="AL384" s="15"/>
      <c r="AM384" s="17"/>
      <c r="AN384" s="17"/>
    </row>
    <row r="385" spans="1:40" x14ac:dyDescent="0.3">
      <c r="A385" s="15"/>
      <c r="B385" s="15"/>
      <c r="C385" s="15"/>
      <c r="D385" s="17"/>
      <c r="E385" s="17"/>
      <c r="F385" s="15"/>
      <c r="G385" s="18" t="str">
        <f>IFERROR(VLOOKUP(F385,Lookups!$D$2:$E$20,2,FALSE),"")</f>
        <v/>
      </c>
      <c r="H385" s="15"/>
      <c r="I385" s="15"/>
      <c r="J385" s="15"/>
      <c r="K385" s="15"/>
      <c r="L385" s="17"/>
      <c r="M385" s="17"/>
      <c r="N385" s="18" t="str">
        <f t="shared" si="12"/>
        <v/>
      </c>
      <c r="O385" s="15"/>
      <c r="P385" s="15"/>
      <c r="Q385" s="17"/>
      <c r="R385" s="15"/>
      <c r="S385" s="15"/>
      <c r="T385" s="15"/>
      <c r="U385" s="15"/>
      <c r="V385" s="15"/>
      <c r="W385" s="15"/>
      <c r="X385" s="18" t="str">
        <f>IFERROR(VLOOKUP(W385,Lookups!$G$2:$H$83,2,FALSE),"")</f>
        <v/>
      </c>
      <c r="Y385" s="15"/>
      <c r="Z385" s="15"/>
      <c r="AA385" s="15"/>
      <c r="AB385" s="15"/>
      <c r="AC385" s="15"/>
      <c r="AD385" s="15"/>
      <c r="AE385" s="15"/>
      <c r="AF385" s="18" t="str">
        <f t="shared" si="13"/>
        <v/>
      </c>
      <c r="AG385" s="15"/>
      <c r="AH385" s="15"/>
      <c r="AI385" s="15"/>
      <c r="AJ385" s="62" t="str">
        <f>IFERROR(VLOOKUP(AI385,Lookups!$W$3:$X$24,2,FALSE),"")</f>
        <v/>
      </c>
      <c r="AK385" s="15"/>
      <c r="AL385" s="15"/>
      <c r="AM385" s="17"/>
      <c r="AN385" s="17"/>
    </row>
    <row r="386" spans="1:40" x14ac:dyDescent="0.3">
      <c r="A386" s="15"/>
      <c r="B386" s="15"/>
      <c r="C386" s="15"/>
      <c r="D386" s="17"/>
      <c r="E386" s="17"/>
      <c r="F386" s="15"/>
      <c r="G386" s="18" t="str">
        <f>IFERROR(VLOOKUP(F386,Lookups!$D$2:$E$20,2,FALSE),"")</f>
        <v/>
      </c>
      <c r="H386" s="15"/>
      <c r="I386" s="15"/>
      <c r="J386" s="15"/>
      <c r="K386" s="15"/>
      <c r="L386" s="17"/>
      <c r="M386" s="17"/>
      <c r="N386" s="18" t="str">
        <f t="shared" si="12"/>
        <v/>
      </c>
      <c r="O386" s="15"/>
      <c r="P386" s="15"/>
      <c r="Q386" s="17"/>
      <c r="R386" s="15"/>
      <c r="S386" s="15"/>
      <c r="T386" s="15"/>
      <c r="U386" s="15"/>
      <c r="V386" s="15"/>
      <c r="W386" s="15"/>
      <c r="X386" s="18" t="str">
        <f>IFERROR(VLOOKUP(W386,Lookups!$G$2:$H$83,2,FALSE),"")</f>
        <v/>
      </c>
      <c r="Y386" s="15"/>
      <c r="Z386" s="15"/>
      <c r="AA386" s="15"/>
      <c r="AB386" s="15"/>
      <c r="AC386" s="15"/>
      <c r="AD386" s="15"/>
      <c r="AE386" s="15"/>
      <c r="AF386" s="18" t="str">
        <f t="shared" si="13"/>
        <v/>
      </c>
      <c r="AG386" s="15"/>
      <c r="AH386" s="15"/>
      <c r="AI386" s="15"/>
      <c r="AJ386" s="62" t="str">
        <f>IFERROR(VLOOKUP(AI386,Lookups!$W$3:$X$24,2,FALSE),"")</f>
        <v/>
      </c>
      <c r="AK386" s="15"/>
      <c r="AL386" s="15"/>
      <c r="AM386" s="17"/>
      <c r="AN386" s="17"/>
    </row>
    <row r="387" spans="1:40" x14ac:dyDescent="0.3">
      <c r="A387" s="15"/>
      <c r="B387" s="15"/>
      <c r="C387" s="15"/>
      <c r="D387" s="17"/>
      <c r="E387" s="17"/>
      <c r="F387" s="15"/>
      <c r="G387" s="18" t="str">
        <f>IFERROR(VLOOKUP(F387,Lookups!$D$2:$E$20,2,FALSE),"")</f>
        <v/>
      </c>
      <c r="H387" s="15"/>
      <c r="I387" s="15"/>
      <c r="J387" s="15"/>
      <c r="K387" s="15"/>
      <c r="L387" s="17"/>
      <c r="M387" s="17"/>
      <c r="N387" s="18" t="str">
        <f t="shared" si="12"/>
        <v/>
      </c>
      <c r="O387" s="15"/>
      <c r="P387" s="15"/>
      <c r="Q387" s="17"/>
      <c r="R387" s="15"/>
      <c r="S387" s="15"/>
      <c r="T387" s="15"/>
      <c r="U387" s="15"/>
      <c r="V387" s="15"/>
      <c r="W387" s="15"/>
      <c r="X387" s="18" t="str">
        <f>IFERROR(VLOOKUP(W387,Lookups!$G$2:$H$83,2,FALSE),"")</f>
        <v/>
      </c>
      <c r="Y387" s="15"/>
      <c r="Z387" s="15"/>
      <c r="AA387" s="15"/>
      <c r="AB387" s="15"/>
      <c r="AC387" s="15"/>
      <c r="AD387" s="15"/>
      <c r="AE387" s="15"/>
      <c r="AF387" s="18" t="str">
        <f t="shared" si="13"/>
        <v/>
      </c>
      <c r="AG387" s="15"/>
      <c r="AH387" s="15"/>
      <c r="AI387" s="15"/>
      <c r="AJ387" s="62" t="str">
        <f>IFERROR(VLOOKUP(AI387,Lookups!$W$3:$X$24,2,FALSE),"")</f>
        <v/>
      </c>
      <c r="AK387" s="15"/>
      <c r="AL387" s="15"/>
      <c r="AM387" s="17"/>
      <c r="AN387" s="17"/>
    </row>
    <row r="388" spans="1:40" x14ac:dyDescent="0.3">
      <c r="A388" s="15"/>
      <c r="B388" s="15"/>
      <c r="C388" s="15"/>
      <c r="D388" s="17"/>
      <c r="E388" s="17"/>
      <c r="F388" s="15"/>
      <c r="G388" s="18" t="str">
        <f>IFERROR(VLOOKUP(F388,Lookups!$D$2:$E$20,2,FALSE),"")</f>
        <v/>
      </c>
      <c r="H388" s="15"/>
      <c r="I388" s="15"/>
      <c r="J388" s="15"/>
      <c r="K388" s="15"/>
      <c r="L388" s="17"/>
      <c r="M388" s="17"/>
      <c r="N388" s="18" t="str">
        <f t="shared" si="12"/>
        <v/>
      </c>
      <c r="O388" s="15"/>
      <c r="P388" s="15"/>
      <c r="Q388" s="17"/>
      <c r="R388" s="15"/>
      <c r="S388" s="15"/>
      <c r="T388" s="15"/>
      <c r="U388" s="15"/>
      <c r="V388" s="15"/>
      <c r="W388" s="15"/>
      <c r="X388" s="18" t="str">
        <f>IFERROR(VLOOKUP(W388,Lookups!$G$2:$H$83,2,FALSE),"")</f>
        <v/>
      </c>
      <c r="Y388" s="15"/>
      <c r="Z388" s="15"/>
      <c r="AA388" s="15"/>
      <c r="AB388" s="15"/>
      <c r="AC388" s="15"/>
      <c r="AD388" s="15"/>
      <c r="AE388" s="15"/>
      <c r="AF388" s="18" t="str">
        <f t="shared" si="13"/>
        <v/>
      </c>
      <c r="AG388" s="15"/>
      <c r="AH388" s="15"/>
      <c r="AI388" s="15"/>
      <c r="AJ388" s="62" t="str">
        <f>IFERROR(VLOOKUP(AI388,Lookups!$W$3:$X$24,2,FALSE),"")</f>
        <v/>
      </c>
      <c r="AK388" s="15"/>
      <c r="AL388" s="15"/>
      <c r="AM388" s="17"/>
      <c r="AN388" s="17"/>
    </row>
    <row r="389" spans="1:40" x14ac:dyDescent="0.3">
      <c r="A389" s="15"/>
      <c r="B389" s="15"/>
      <c r="C389" s="15"/>
      <c r="D389" s="17"/>
      <c r="E389" s="17"/>
      <c r="F389" s="15"/>
      <c r="G389" s="18" t="str">
        <f>IFERROR(VLOOKUP(F389,Lookups!$D$2:$E$20,2,FALSE),"")</f>
        <v/>
      </c>
      <c r="H389" s="15"/>
      <c r="I389" s="15"/>
      <c r="J389" s="15"/>
      <c r="K389" s="15"/>
      <c r="L389" s="17"/>
      <c r="M389" s="17"/>
      <c r="N389" s="18" t="str">
        <f t="shared" si="12"/>
        <v/>
      </c>
      <c r="O389" s="15"/>
      <c r="P389" s="15"/>
      <c r="Q389" s="17"/>
      <c r="R389" s="15"/>
      <c r="S389" s="15"/>
      <c r="T389" s="15"/>
      <c r="U389" s="15"/>
      <c r="V389" s="15"/>
      <c r="W389" s="15"/>
      <c r="X389" s="18" t="str">
        <f>IFERROR(VLOOKUP(W389,Lookups!$G$2:$H$83,2,FALSE),"")</f>
        <v/>
      </c>
      <c r="Y389" s="15"/>
      <c r="Z389" s="15"/>
      <c r="AA389" s="15"/>
      <c r="AB389" s="15"/>
      <c r="AC389" s="15"/>
      <c r="AD389" s="15"/>
      <c r="AE389" s="15"/>
      <c r="AF389" s="18" t="str">
        <f t="shared" si="13"/>
        <v/>
      </c>
      <c r="AG389" s="15"/>
      <c r="AH389" s="15"/>
      <c r="AI389" s="15"/>
      <c r="AJ389" s="62" t="str">
        <f>IFERROR(VLOOKUP(AI389,Lookups!$W$3:$X$24,2,FALSE),"")</f>
        <v/>
      </c>
      <c r="AK389" s="15"/>
      <c r="AL389" s="15"/>
      <c r="AM389" s="17"/>
      <c r="AN389" s="17"/>
    </row>
    <row r="390" spans="1:40" x14ac:dyDescent="0.3">
      <c r="A390" s="15"/>
      <c r="B390" s="15"/>
      <c r="C390" s="15"/>
      <c r="D390" s="17"/>
      <c r="E390" s="17"/>
      <c r="F390" s="15"/>
      <c r="G390" s="18" t="str">
        <f>IFERROR(VLOOKUP(F390,Lookups!$D$2:$E$20,2,FALSE),"")</f>
        <v/>
      </c>
      <c r="H390" s="15"/>
      <c r="I390" s="15"/>
      <c r="J390" s="15"/>
      <c r="K390" s="15"/>
      <c r="L390" s="17"/>
      <c r="M390" s="17"/>
      <c r="N390" s="18" t="str">
        <f t="shared" si="12"/>
        <v/>
      </c>
      <c r="O390" s="15"/>
      <c r="P390" s="15"/>
      <c r="Q390" s="17"/>
      <c r="R390" s="15"/>
      <c r="S390" s="15"/>
      <c r="T390" s="15"/>
      <c r="U390" s="15"/>
      <c r="V390" s="15"/>
      <c r="W390" s="15"/>
      <c r="X390" s="18" t="str">
        <f>IFERROR(VLOOKUP(W390,Lookups!$G$2:$H$83,2,FALSE),"")</f>
        <v/>
      </c>
      <c r="Y390" s="15"/>
      <c r="Z390" s="15"/>
      <c r="AA390" s="15"/>
      <c r="AB390" s="15"/>
      <c r="AC390" s="15"/>
      <c r="AD390" s="15"/>
      <c r="AE390" s="15"/>
      <c r="AF390" s="18" t="str">
        <f t="shared" si="13"/>
        <v/>
      </c>
      <c r="AG390" s="15"/>
      <c r="AH390" s="15"/>
      <c r="AI390" s="15"/>
      <c r="AJ390" s="62" t="str">
        <f>IFERROR(VLOOKUP(AI390,Lookups!$W$3:$X$24,2,FALSE),"")</f>
        <v/>
      </c>
      <c r="AK390" s="15"/>
      <c r="AL390" s="15"/>
      <c r="AM390" s="17"/>
      <c r="AN390" s="17"/>
    </row>
    <row r="391" spans="1:40" x14ac:dyDescent="0.3">
      <c r="A391" s="15"/>
      <c r="B391" s="15"/>
      <c r="C391" s="15"/>
      <c r="D391" s="17"/>
      <c r="E391" s="17"/>
      <c r="F391" s="15"/>
      <c r="G391" s="18" t="str">
        <f>IFERROR(VLOOKUP(F391,Lookups!$D$2:$E$20,2,FALSE),"")</f>
        <v/>
      </c>
      <c r="H391" s="15"/>
      <c r="I391" s="15"/>
      <c r="J391" s="15"/>
      <c r="K391" s="15"/>
      <c r="L391" s="17"/>
      <c r="M391" s="17"/>
      <c r="N391" s="18" t="str">
        <f t="shared" si="12"/>
        <v/>
      </c>
      <c r="O391" s="15"/>
      <c r="P391" s="15"/>
      <c r="Q391" s="17"/>
      <c r="R391" s="15"/>
      <c r="S391" s="15"/>
      <c r="T391" s="15"/>
      <c r="U391" s="15"/>
      <c r="V391" s="15"/>
      <c r="W391" s="15"/>
      <c r="X391" s="18" t="str">
        <f>IFERROR(VLOOKUP(W391,Lookups!$G$2:$H$83,2,FALSE),"")</f>
        <v/>
      </c>
      <c r="Y391" s="15"/>
      <c r="Z391" s="15"/>
      <c r="AA391" s="15"/>
      <c r="AB391" s="15"/>
      <c r="AC391" s="15"/>
      <c r="AD391" s="15"/>
      <c r="AE391" s="15"/>
      <c r="AF391" s="18" t="str">
        <f t="shared" si="13"/>
        <v/>
      </c>
      <c r="AG391" s="15"/>
      <c r="AH391" s="15"/>
      <c r="AI391" s="15"/>
      <c r="AJ391" s="62" t="str">
        <f>IFERROR(VLOOKUP(AI391,Lookups!$W$3:$X$24,2,FALSE),"")</f>
        <v/>
      </c>
      <c r="AK391" s="15"/>
      <c r="AL391" s="15"/>
      <c r="AM391" s="17"/>
      <c r="AN391" s="17"/>
    </row>
    <row r="392" spans="1:40" x14ac:dyDescent="0.3">
      <c r="A392" s="15"/>
      <c r="B392" s="15"/>
      <c r="C392" s="15"/>
      <c r="D392" s="17"/>
      <c r="E392" s="17"/>
      <c r="F392" s="15"/>
      <c r="G392" s="18" t="str">
        <f>IFERROR(VLOOKUP(F392,Lookups!$D$2:$E$20,2,FALSE),"")</f>
        <v/>
      </c>
      <c r="H392" s="15"/>
      <c r="I392" s="15"/>
      <c r="J392" s="15"/>
      <c r="K392" s="15"/>
      <c r="L392" s="17"/>
      <c r="M392" s="17"/>
      <c r="N392" s="18" t="str">
        <f t="shared" si="12"/>
        <v/>
      </c>
      <c r="O392" s="15"/>
      <c r="P392" s="15"/>
      <c r="Q392" s="17"/>
      <c r="R392" s="15"/>
      <c r="S392" s="15"/>
      <c r="T392" s="15"/>
      <c r="U392" s="15"/>
      <c r="V392" s="15"/>
      <c r="W392" s="15"/>
      <c r="X392" s="18" t="str">
        <f>IFERROR(VLOOKUP(W392,Lookups!$G$2:$H$83,2,FALSE),"")</f>
        <v/>
      </c>
      <c r="Y392" s="15"/>
      <c r="Z392" s="15"/>
      <c r="AA392" s="15"/>
      <c r="AB392" s="15"/>
      <c r="AC392" s="15"/>
      <c r="AD392" s="15"/>
      <c r="AE392" s="15"/>
      <c r="AF392" s="18" t="str">
        <f t="shared" si="13"/>
        <v/>
      </c>
      <c r="AG392" s="15"/>
      <c r="AH392" s="15"/>
      <c r="AI392" s="15"/>
      <c r="AJ392" s="62" t="str">
        <f>IFERROR(VLOOKUP(AI392,Lookups!$W$3:$X$24,2,FALSE),"")</f>
        <v/>
      </c>
      <c r="AK392" s="15"/>
      <c r="AL392" s="15"/>
      <c r="AM392" s="17"/>
      <c r="AN392" s="17"/>
    </row>
    <row r="393" spans="1:40" x14ac:dyDescent="0.3">
      <c r="A393" s="15"/>
      <c r="B393" s="15"/>
      <c r="C393" s="15"/>
      <c r="D393" s="17"/>
      <c r="E393" s="17"/>
      <c r="F393" s="15"/>
      <c r="G393" s="18" t="str">
        <f>IFERROR(VLOOKUP(F393,Lookups!$D$2:$E$20,2,FALSE),"")</f>
        <v/>
      </c>
      <c r="H393" s="15"/>
      <c r="I393" s="15"/>
      <c r="J393" s="15"/>
      <c r="K393" s="15"/>
      <c r="L393" s="17"/>
      <c r="M393" s="17"/>
      <c r="N393" s="18" t="str">
        <f t="shared" si="12"/>
        <v/>
      </c>
      <c r="O393" s="15"/>
      <c r="P393" s="15"/>
      <c r="Q393" s="17"/>
      <c r="R393" s="15"/>
      <c r="S393" s="15"/>
      <c r="T393" s="15"/>
      <c r="U393" s="15"/>
      <c r="V393" s="15"/>
      <c r="W393" s="15"/>
      <c r="X393" s="18" t="str">
        <f>IFERROR(VLOOKUP(W393,Lookups!$G$2:$H$83,2,FALSE),"")</f>
        <v/>
      </c>
      <c r="Y393" s="15"/>
      <c r="Z393" s="15"/>
      <c r="AA393" s="15"/>
      <c r="AB393" s="15"/>
      <c r="AC393" s="15"/>
      <c r="AD393" s="15"/>
      <c r="AE393" s="15"/>
      <c r="AF393" s="18" t="str">
        <f t="shared" si="13"/>
        <v/>
      </c>
      <c r="AG393" s="15"/>
      <c r="AH393" s="15"/>
      <c r="AI393" s="15"/>
      <c r="AJ393" s="62" t="str">
        <f>IFERROR(VLOOKUP(AI393,Lookups!$W$3:$X$24,2,FALSE),"")</f>
        <v/>
      </c>
      <c r="AK393" s="15"/>
      <c r="AL393" s="15"/>
      <c r="AM393" s="17"/>
      <c r="AN393" s="17"/>
    </row>
    <row r="394" spans="1:40" x14ac:dyDescent="0.3">
      <c r="A394" s="15"/>
      <c r="B394" s="15"/>
      <c r="C394" s="15"/>
      <c r="D394" s="17"/>
      <c r="E394" s="17"/>
      <c r="F394" s="15"/>
      <c r="G394" s="18" t="str">
        <f>IFERROR(VLOOKUP(F394,Lookups!$D$2:$E$20,2,FALSE),"")</f>
        <v/>
      </c>
      <c r="H394" s="15"/>
      <c r="I394" s="15"/>
      <c r="J394" s="15"/>
      <c r="K394" s="15"/>
      <c r="L394" s="17"/>
      <c r="M394" s="17"/>
      <c r="N394" s="18" t="str">
        <f t="shared" si="12"/>
        <v/>
      </c>
      <c r="O394" s="15"/>
      <c r="P394" s="15"/>
      <c r="Q394" s="17"/>
      <c r="R394" s="15"/>
      <c r="S394" s="15"/>
      <c r="T394" s="15"/>
      <c r="U394" s="15"/>
      <c r="V394" s="15"/>
      <c r="W394" s="15"/>
      <c r="X394" s="18" t="str">
        <f>IFERROR(VLOOKUP(W394,Lookups!$G$2:$H$83,2,FALSE),"")</f>
        <v/>
      </c>
      <c r="Y394" s="15"/>
      <c r="Z394" s="15"/>
      <c r="AA394" s="15"/>
      <c r="AB394" s="15"/>
      <c r="AC394" s="15"/>
      <c r="AD394" s="15"/>
      <c r="AE394" s="15"/>
      <c r="AF394" s="18" t="str">
        <f t="shared" si="13"/>
        <v/>
      </c>
      <c r="AG394" s="15"/>
      <c r="AH394" s="15"/>
      <c r="AI394" s="15"/>
      <c r="AJ394" s="62" t="str">
        <f>IFERROR(VLOOKUP(AI394,Lookups!$W$3:$X$24,2,FALSE),"")</f>
        <v/>
      </c>
      <c r="AK394" s="15"/>
      <c r="AL394" s="15"/>
      <c r="AM394" s="17"/>
      <c r="AN394" s="17"/>
    </row>
    <row r="395" spans="1:40" x14ac:dyDescent="0.3">
      <c r="A395" s="15"/>
      <c r="B395" s="15"/>
      <c r="C395" s="15"/>
      <c r="D395" s="17"/>
      <c r="E395" s="17"/>
      <c r="F395" s="15"/>
      <c r="G395" s="18" t="str">
        <f>IFERROR(VLOOKUP(F395,Lookups!$D$2:$E$20,2,FALSE),"")</f>
        <v/>
      </c>
      <c r="H395" s="15"/>
      <c r="I395" s="15"/>
      <c r="J395" s="15"/>
      <c r="K395" s="15"/>
      <c r="L395" s="17"/>
      <c r="M395" s="17"/>
      <c r="N395" s="18" t="str">
        <f t="shared" si="12"/>
        <v/>
      </c>
      <c r="O395" s="15"/>
      <c r="P395" s="15"/>
      <c r="Q395" s="17"/>
      <c r="R395" s="15"/>
      <c r="S395" s="15"/>
      <c r="T395" s="15"/>
      <c r="U395" s="15"/>
      <c r="V395" s="15"/>
      <c r="W395" s="15"/>
      <c r="X395" s="18" t="str">
        <f>IFERROR(VLOOKUP(W395,Lookups!$G$2:$H$83,2,FALSE),"")</f>
        <v/>
      </c>
      <c r="Y395" s="15"/>
      <c r="Z395" s="15"/>
      <c r="AA395" s="15"/>
      <c r="AB395" s="15"/>
      <c r="AC395" s="15"/>
      <c r="AD395" s="15"/>
      <c r="AE395" s="15"/>
      <c r="AF395" s="18" t="str">
        <f t="shared" si="13"/>
        <v/>
      </c>
      <c r="AG395" s="15"/>
      <c r="AH395" s="15"/>
      <c r="AI395" s="15"/>
      <c r="AJ395" s="62" t="str">
        <f>IFERROR(VLOOKUP(AI395,Lookups!$W$3:$X$24,2,FALSE),"")</f>
        <v/>
      </c>
      <c r="AK395" s="15"/>
      <c r="AL395" s="15"/>
      <c r="AM395" s="17"/>
      <c r="AN395" s="17"/>
    </row>
    <row r="396" spans="1:40" x14ac:dyDescent="0.3">
      <c r="A396" s="15"/>
      <c r="B396" s="15"/>
      <c r="C396" s="15"/>
      <c r="D396" s="17"/>
      <c r="E396" s="17"/>
      <c r="F396" s="15"/>
      <c r="G396" s="18" t="str">
        <f>IFERROR(VLOOKUP(F396,Lookups!$D$2:$E$20,2,FALSE),"")</f>
        <v/>
      </c>
      <c r="H396" s="15"/>
      <c r="I396" s="15"/>
      <c r="J396" s="15"/>
      <c r="K396" s="15"/>
      <c r="L396" s="17"/>
      <c r="M396" s="17"/>
      <c r="N396" s="18" t="str">
        <f t="shared" si="12"/>
        <v/>
      </c>
      <c r="O396" s="15"/>
      <c r="P396" s="15"/>
      <c r="Q396" s="17"/>
      <c r="R396" s="15"/>
      <c r="S396" s="15"/>
      <c r="T396" s="15"/>
      <c r="U396" s="15"/>
      <c r="V396" s="15"/>
      <c r="W396" s="15"/>
      <c r="X396" s="18" t="str">
        <f>IFERROR(VLOOKUP(W396,Lookups!$G$2:$H$83,2,FALSE),"")</f>
        <v/>
      </c>
      <c r="Y396" s="15"/>
      <c r="Z396" s="15"/>
      <c r="AA396" s="15"/>
      <c r="AB396" s="15"/>
      <c r="AC396" s="15"/>
      <c r="AD396" s="15"/>
      <c r="AE396" s="15"/>
      <c r="AF396" s="18" t="str">
        <f t="shared" si="13"/>
        <v/>
      </c>
      <c r="AG396" s="15"/>
      <c r="AH396" s="15"/>
      <c r="AI396" s="15"/>
      <c r="AJ396" s="62" t="str">
        <f>IFERROR(VLOOKUP(AI396,Lookups!$W$3:$X$24,2,FALSE),"")</f>
        <v/>
      </c>
      <c r="AK396" s="15"/>
      <c r="AL396" s="15"/>
      <c r="AM396" s="17"/>
      <c r="AN396" s="17"/>
    </row>
    <row r="397" spans="1:40" x14ac:dyDescent="0.3">
      <c r="A397" s="15"/>
      <c r="B397" s="15"/>
      <c r="C397" s="15"/>
      <c r="D397" s="17"/>
      <c r="E397" s="17"/>
      <c r="F397" s="15"/>
      <c r="G397" s="18" t="str">
        <f>IFERROR(VLOOKUP(F397,Lookups!$D$2:$E$20,2,FALSE),"")</f>
        <v/>
      </c>
      <c r="H397" s="15"/>
      <c r="I397" s="15"/>
      <c r="J397" s="15"/>
      <c r="K397" s="15"/>
      <c r="L397" s="17"/>
      <c r="M397" s="17"/>
      <c r="N397" s="18" t="str">
        <f t="shared" si="12"/>
        <v/>
      </c>
      <c r="O397" s="15"/>
      <c r="P397" s="15"/>
      <c r="Q397" s="17"/>
      <c r="R397" s="15"/>
      <c r="S397" s="15"/>
      <c r="T397" s="15"/>
      <c r="U397" s="15"/>
      <c r="V397" s="15"/>
      <c r="W397" s="15"/>
      <c r="X397" s="18" t="str">
        <f>IFERROR(VLOOKUP(W397,Lookups!$G$2:$H$83,2,FALSE),"")</f>
        <v/>
      </c>
      <c r="Y397" s="15"/>
      <c r="Z397" s="15"/>
      <c r="AA397" s="15"/>
      <c r="AB397" s="15"/>
      <c r="AC397" s="15"/>
      <c r="AD397" s="15"/>
      <c r="AE397" s="15"/>
      <c r="AF397" s="18" t="str">
        <f t="shared" si="13"/>
        <v/>
      </c>
      <c r="AG397" s="15"/>
      <c r="AH397" s="15"/>
      <c r="AI397" s="15"/>
      <c r="AJ397" s="62" t="str">
        <f>IFERROR(VLOOKUP(AI397,Lookups!$W$3:$X$24,2,FALSE),"")</f>
        <v/>
      </c>
      <c r="AK397" s="15"/>
      <c r="AL397" s="15"/>
      <c r="AM397" s="17"/>
      <c r="AN397" s="17"/>
    </row>
    <row r="398" spans="1:40" x14ac:dyDescent="0.3">
      <c r="A398" s="15"/>
      <c r="B398" s="15"/>
      <c r="C398" s="15"/>
      <c r="D398" s="17"/>
      <c r="E398" s="17"/>
      <c r="F398" s="15"/>
      <c r="G398" s="18" t="str">
        <f>IFERROR(VLOOKUP(F398,Lookups!$D$2:$E$20,2,FALSE),"")</f>
        <v/>
      </c>
      <c r="H398" s="15"/>
      <c r="I398" s="15"/>
      <c r="J398" s="15"/>
      <c r="K398" s="15"/>
      <c r="L398" s="17"/>
      <c r="M398" s="17"/>
      <c r="N398" s="18" t="str">
        <f t="shared" si="12"/>
        <v/>
      </c>
      <c r="O398" s="15"/>
      <c r="P398" s="15"/>
      <c r="Q398" s="17"/>
      <c r="R398" s="15"/>
      <c r="S398" s="15"/>
      <c r="T398" s="15"/>
      <c r="U398" s="15"/>
      <c r="V398" s="15"/>
      <c r="W398" s="15"/>
      <c r="X398" s="18" t="str">
        <f>IFERROR(VLOOKUP(W398,Lookups!$G$2:$H$83,2,FALSE),"")</f>
        <v/>
      </c>
      <c r="Y398" s="15"/>
      <c r="Z398" s="15"/>
      <c r="AA398" s="15"/>
      <c r="AB398" s="15"/>
      <c r="AC398" s="15"/>
      <c r="AD398" s="15"/>
      <c r="AE398" s="15"/>
      <c r="AF398" s="18" t="str">
        <f t="shared" si="13"/>
        <v/>
      </c>
      <c r="AG398" s="15"/>
      <c r="AH398" s="15"/>
      <c r="AI398" s="15"/>
      <c r="AJ398" s="62" t="str">
        <f>IFERROR(VLOOKUP(AI398,Lookups!$W$3:$X$24,2,FALSE),"")</f>
        <v/>
      </c>
      <c r="AK398" s="15"/>
      <c r="AL398" s="15"/>
      <c r="AM398" s="17"/>
      <c r="AN398" s="17"/>
    </row>
    <row r="399" spans="1:40" x14ac:dyDescent="0.3">
      <c r="A399" s="15"/>
      <c r="B399" s="15"/>
      <c r="C399" s="15"/>
      <c r="D399" s="17"/>
      <c r="E399" s="17"/>
      <c r="F399" s="15"/>
      <c r="G399" s="18" t="str">
        <f>IFERROR(VLOOKUP(F399,Lookups!$D$2:$E$20,2,FALSE),"")</f>
        <v/>
      </c>
      <c r="H399" s="15"/>
      <c r="I399" s="15"/>
      <c r="J399" s="15"/>
      <c r="K399" s="15"/>
      <c r="L399" s="17"/>
      <c r="M399" s="17"/>
      <c r="N399" s="18" t="str">
        <f t="shared" si="12"/>
        <v/>
      </c>
      <c r="O399" s="15"/>
      <c r="P399" s="15"/>
      <c r="Q399" s="17"/>
      <c r="R399" s="15"/>
      <c r="S399" s="15"/>
      <c r="T399" s="15"/>
      <c r="U399" s="15"/>
      <c r="V399" s="15"/>
      <c r="W399" s="15"/>
      <c r="X399" s="18" t="str">
        <f>IFERROR(VLOOKUP(W399,Lookups!$G$2:$H$83,2,FALSE),"")</f>
        <v/>
      </c>
      <c r="Y399" s="15"/>
      <c r="Z399" s="15"/>
      <c r="AA399" s="15"/>
      <c r="AB399" s="15"/>
      <c r="AC399" s="15"/>
      <c r="AD399" s="15"/>
      <c r="AE399" s="15"/>
      <c r="AF399" s="18" t="str">
        <f t="shared" si="13"/>
        <v/>
      </c>
      <c r="AG399" s="15"/>
      <c r="AH399" s="15"/>
      <c r="AI399" s="15"/>
      <c r="AJ399" s="62" t="str">
        <f>IFERROR(VLOOKUP(AI399,Lookups!$W$3:$X$24,2,FALSE),"")</f>
        <v/>
      </c>
      <c r="AK399" s="15"/>
      <c r="AL399" s="15"/>
      <c r="AM399" s="17"/>
      <c r="AN399" s="17"/>
    </row>
    <row r="400" spans="1:40" x14ac:dyDescent="0.3">
      <c r="A400" s="15"/>
      <c r="B400" s="15"/>
      <c r="C400" s="15"/>
      <c r="D400" s="17"/>
      <c r="E400" s="17"/>
      <c r="F400" s="15"/>
      <c r="G400" s="18" t="str">
        <f>IFERROR(VLOOKUP(F400,Lookups!$D$2:$E$20,2,FALSE),"")</f>
        <v/>
      </c>
      <c r="H400" s="15"/>
      <c r="I400" s="15"/>
      <c r="J400" s="15"/>
      <c r="K400" s="15"/>
      <c r="L400" s="17"/>
      <c r="M400" s="17"/>
      <c r="N400" s="18" t="str">
        <f t="shared" si="12"/>
        <v/>
      </c>
      <c r="O400" s="15"/>
      <c r="P400" s="15"/>
      <c r="Q400" s="17"/>
      <c r="R400" s="15"/>
      <c r="S400" s="15"/>
      <c r="T400" s="15"/>
      <c r="U400" s="15"/>
      <c r="V400" s="15"/>
      <c r="W400" s="15"/>
      <c r="X400" s="18" t="str">
        <f>IFERROR(VLOOKUP(W400,Lookups!$G$2:$H$83,2,FALSE),"")</f>
        <v/>
      </c>
      <c r="Y400" s="15"/>
      <c r="Z400" s="15"/>
      <c r="AA400" s="15"/>
      <c r="AB400" s="15"/>
      <c r="AC400" s="15"/>
      <c r="AD400" s="15"/>
      <c r="AE400" s="15"/>
      <c r="AF400" s="18" t="str">
        <f t="shared" si="13"/>
        <v/>
      </c>
      <c r="AG400" s="15"/>
      <c r="AH400" s="15"/>
      <c r="AI400" s="15"/>
      <c r="AJ400" s="62" t="str">
        <f>IFERROR(VLOOKUP(AI400,Lookups!$W$3:$X$24,2,FALSE),"")</f>
        <v/>
      </c>
      <c r="AK400" s="15"/>
      <c r="AL400" s="15"/>
      <c r="AM400" s="17"/>
      <c r="AN400" s="17"/>
    </row>
    <row r="401" spans="1:40" x14ac:dyDescent="0.3">
      <c r="A401" s="15"/>
      <c r="B401" s="15"/>
      <c r="C401" s="15"/>
      <c r="D401" s="17"/>
      <c r="E401" s="17"/>
      <c r="F401" s="15"/>
      <c r="G401" s="18" t="str">
        <f>IFERROR(VLOOKUP(F401,Lookups!$D$2:$E$20,2,FALSE),"")</f>
        <v/>
      </c>
      <c r="H401" s="15"/>
      <c r="I401" s="15"/>
      <c r="J401" s="15"/>
      <c r="K401" s="15"/>
      <c r="L401" s="17"/>
      <c r="M401" s="17"/>
      <c r="N401" s="18" t="str">
        <f t="shared" si="12"/>
        <v/>
      </c>
      <c r="O401" s="15"/>
      <c r="P401" s="15"/>
      <c r="Q401" s="17"/>
      <c r="R401" s="15"/>
      <c r="S401" s="15"/>
      <c r="T401" s="15"/>
      <c r="U401" s="15"/>
      <c r="V401" s="15"/>
      <c r="W401" s="15"/>
      <c r="X401" s="18" t="str">
        <f>IFERROR(VLOOKUP(W401,Lookups!$G$2:$H$83,2,FALSE),"")</f>
        <v/>
      </c>
      <c r="Y401" s="15"/>
      <c r="Z401" s="15"/>
      <c r="AA401" s="15"/>
      <c r="AB401" s="15"/>
      <c r="AC401" s="15"/>
      <c r="AD401" s="15"/>
      <c r="AE401" s="15"/>
      <c r="AF401" s="18" t="str">
        <f t="shared" si="13"/>
        <v/>
      </c>
      <c r="AG401" s="15"/>
      <c r="AH401" s="15"/>
      <c r="AI401" s="15"/>
      <c r="AJ401" s="62" t="str">
        <f>IFERROR(VLOOKUP(AI401,Lookups!$W$3:$X$24,2,FALSE),"")</f>
        <v/>
      </c>
      <c r="AK401" s="15"/>
      <c r="AL401" s="15"/>
      <c r="AM401" s="17"/>
      <c r="AN401" s="17"/>
    </row>
    <row r="402" spans="1:40" x14ac:dyDescent="0.3">
      <c r="A402" s="15"/>
      <c r="B402" s="15"/>
      <c r="C402" s="15"/>
      <c r="D402" s="17"/>
      <c r="E402" s="17"/>
      <c r="F402" s="15"/>
      <c r="G402" s="18" t="str">
        <f>IFERROR(VLOOKUP(F402,Lookups!$D$2:$E$20,2,FALSE),"")</f>
        <v/>
      </c>
      <c r="H402" s="15"/>
      <c r="I402" s="15"/>
      <c r="J402" s="15"/>
      <c r="K402" s="15"/>
      <c r="L402" s="17"/>
      <c r="M402" s="17"/>
      <c r="N402" s="18" t="str">
        <f t="shared" si="12"/>
        <v/>
      </c>
      <c r="O402" s="15"/>
      <c r="P402" s="15"/>
      <c r="Q402" s="17"/>
      <c r="R402" s="15"/>
      <c r="S402" s="15"/>
      <c r="T402" s="15"/>
      <c r="U402" s="15"/>
      <c r="V402" s="15"/>
      <c r="W402" s="15"/>
      <c r="X402" s="18" t="str">
        <f>IFERROR(VLOOKUP(W402,Lookups!$G$2:$H$83,2,FALSE),"")</f>
        <v/>
      </c>
      <c r="Y402" s="15"/>
      <c r="Z402" s="15"/>
      <c r="AA402" s="15"/>
      <c r="AB402" s="15"/>
      <c r="AC402" s="15"/>
      <c r="AD402" s="15"/>
      <c r="AE402" s="15"/>
      <c r="AF402" s="18" t="str">
        <f t="shared" si="13"/>
        <v/>
      </c>
      <c r="AG402" s="15"/>
      <c r="AH402" s="15"/>
      <c r="AI402" s="15"/>
      <c r="AJ402" s="62" t="str">
        <f>IFERROR(VLOOKUP(AI402,Lookups!$W$3:$X$24,2,FALSE),"")</f>
        <v/>
      </c>
      <c r="AK402" s="15"/>
      <c r="AL402" s="15"/>
      <c r="AM402" s="17"/>
      <c r="AN402" s="17"/>
    </row>
    <row r="403" spans="1:40" x14ac:dyDescent="0.3">
      <c r="A403" s="15"/>
      <c r="B403" s="15"/>
      <c r="C403" s="15"/>
      <c r="D403" s="17"/>
      <c r="E403" s="17"/>
      <c r="F403" s="15"/>
      <c r="G403" s="18" t="str">
        <f>IFERROR(VLOOKUP(F403,Lookups!$D$2:$E$20,2,FALSE),"")</f>
        <v/>
      </c>
      <c r="H403" s="15"/>
      <c r="I403" s="15"/>
      <c r="J403" s="15"/>
      <c r="K403" s="15"/>
      <c r="L403" s="17"/>
      <c r="M403" s="17"/>
      <c r="N403" s="18" t="str">
        <f t="shared" si="12"/>
        <v/>
      </c>
      <c r="O403" s="15"/>
      <c r="P403" s="15"/>
      <c r="Q403" s="17"/>
      <c r="R403" s="15"/>
      <c r="S403" s="15"/>
      <c r="T403" s="15"/>
      <c r="U403" s="15"/>
      <c r="V403" s="15"/>
      <c r="W403" s="15"/>
      <c r="X403" s="18" t="str">
        <f>IFERROR(VLOOKUP(W403,Lookups!$G$2:$H$83,2,FALSE),"")</f>
        <v/>
      </c>
      <c r="Y403" s="15"/>
      <c r="Z403" s="15"/>
      <c r="AA403" s="15"/>
      <c r="AB403" s="15"/>
      <c r="AC403" s="15"/>
      <c r="AD403" s="15"/>
      <c r="AE403" s="15"/>
      <c r="AF403" s="18" t="str">
        <f t="shared" si="13"/>
        <v/>
      </c>
      <c r="AG403" s="15"/>
      <c r="AH403" s="15"/>
      <c r="AI403" s="15"/>
      <c r="AJ403" s="62" t="str">
        <f>IFERROR(VLOOKUP(AI403,Lookups!$W$3:$X$24,2,FALSE),"")</f>
        <v/>
      </c>
      <c r="AK403" s="15"/>
      <c r="AL403" s="15"/>
      <c r="AM403" s="17"/>
      <c r="AN403" s="17"/>
    </row>
    <row r="404" spans="1:40" x14ac:dyDescent="0.3">
      <c r="A404" s="15"/>
      <c r="B404" s="15"/>
      <c r="C404" s="15"/>
      <c r="D404" s="17"/>
      <c r="E404" s="17"/>
      <c r="F404" s="15"/>
      <c r="G404" s="18" t="str">
        <f>IFERROR(VLOOKUP(F404,Lookups!$D$2:$E$20,2,FALSE),"")</f>
        <v/>
      </c>
      <c r="H404" s="15"/>
      <c r="I404" s="15"/>
      <c r="J404" s="15"/>
      <c r="K404" s="15"/>
      <c r="L404" s="17"/>
      <c r="M404" s="17"/>
      <c r="N404" s="18" t="str">
        <f t="shared" si="12"/>
        <v/>
      </c>
      <c r="O404" s="15"/>
      <c r="P404" s="15"/>
      <c r="Q404" s="17"/>
      <c r="R404" s="15"/>
      <c r="S404" s="15"/>
      <c r="T404" s="15"/>
      <c r="U404" s="15"/>
      <c r="V404" s="15"/>
      <c r="W404" s="15"/>
      <c r="X404" s="18" t="str">
        <f>IFERROR(VLOOKUP(W404,Lookups!$G$2:$H$83,2,FALSE),"")</f>
        <v/>
      </c>
      <c r="Y404" s="15"/>
      <c r="Z404" s="15"/>
      <c r="AA404" s="15"/>
      <c r="AB404" s="15"/>
      <c r="AC404" s="15"/>
      <c r="AD404" s="15"/>
      <c r="AE404" s="15"/>
      <c r="AF404" s="18" t="str">
        <f t="shared" si="13"/>
        <v/>
      </c>
      <c r="AG404" s="15"/>
      <c r="AH404" s="15"/>
      <c r="AI404" s="15"/>
      <c r="AJ404" s="62" t="str">
        <f>IFERROR(VLOOKUP(AI404,Lookups!$W$3:$X$24,2,FALSE),"")</f>
        <v/>
      </c>
      <c r="AK404" s="15"/>
      <c r="AL404" s="15"/>
      <c r="AM404" s="17"/>
      <c r="AN404" s="17"/>
    </row>
    <row r="405" spans="1:40" x14ac:dyDescent="0.3">
      <c r="A405" s="15"/>
      <c r="B405" s="15"/>
      <c r="C405" s="15"/>
      <c r="D405" s="17"/>
      <c r="E405" s="17"/>
      <c r="F405" s="15"/>
      <c r="G405" s="18" t="str">
        <f>IFERROR(VLOOKUP(F405,Lookups!$D$2:$E$20,2,FALSE),"")</f>
        <v/>
      </c>
      <c r="H405" s="15"/>
      <c r="I405" s="15"/>
      <c r="J405" s="15"/>
      <c r="K405" s="15"/>
      <c r="L405" s="17"/>
      <c r="M405" s="17"/>
      <c r="N405" s="18" t="str">
        <f t="shared" si="12"/>
        <v/>
      </c>
      <c r="O405" s="15"/>
      <c r="P405" s="15"/>
      <c r="Q405" s="17"/>
      <c r="R405" s="15"/>
      <c r="S405" s="15"/>
      <c r="T405" s="15"/>
      <c r="U405" s="15"/>
      <c r="V405" s="15"/>
      <c r="W405" s="15"/>
      <c r="X405" s="18" t="str">
        <f>IFERROR(VLOOKUP(W405,Lookups!$G$2:$H$83,2,FALSE),"")</f>
        <v/>
      </c>
      <c r="Y405" s="15"/>
      <c r="Z405" s="15"/>
      <c r="AA405" s="15"/>
      <c r="AB405" s="15"/>
      <c r="AC405" s="15"/>
      <c r="AD405" s="15"/>
      <c r="AE405" s="15"/>
      <c r="AF405" s="18" t="str">
        <f t="shared" si="13"/>
        <v/>
      </c>
      <c r="AG405" s="15"/>
      <c r="AH405" s="15"/>
      <c r="AI405" s="15"/>
      <c r="AJ405" s="62" t="str">
        <f>IFERROR(VLOOKUP(AI405,Lookups!$W$3:$X$24,2,FALSE),"")</f>
        <v/>
      </c>
      <c r="AK405" s="15"/>
      <c r="AL405" s="15"/>
      <c r="AM405" s="17"/>
      <c r="AN405" s="17"/>
    </row>
    <row r="406" spans="1:40" x14ac:dyDescent="0.3">
      <c r="A406" s="15"/>
      <c r="B406" s="15"/>
      <c r="C406" s="15"/>
      <c r="D406" s="17"/>
      <c r="E406" s="17"/>
      <c r="F406" s="15"/>
      <c r="G406" s="18" t="str">
        <f>IFERROR(VLOOKUP(F406,Lookups!$D$2:$E$20,2,FALSE),"")</f>
        <v/>
      </c>
      <c r="H406" s="15"/>
      <c r="I406" s="15"/>
      <c r="J406" s="15"/>
      <c r="K406" s="15"/>
      <c r="L406" s="17"/>
      <c r="M406" s="17"/>
      <c r="N406" s="18" t="str">
        <f t="shared" si="12"/>
        <v/>
      </c>
      <c r="O406" s="15"/>
      <c r="P406" s="15"/>
      <c r="Q406" s="17"/>
      <c r="R406" s="15"/>
      <c r="S406" s="15"/>
      <c r="T406" s="15"/>
      <c r="U406" s="15"/>
      <c r="V406" s="15"/>
      <c r="W406" s="15"/>
      <c r="X406" s="18" t="str">
        <f>IFERROR(VLOOKUP(W406,Lookups!$G$2:$H$83,2,FALSE),"")</f>
        <v/>
      </c>
      <c r="Y406" s="15"/>
      <c r="Z406" s="15"/>
      <c r="AA406" s="15"/>
      <c r="AB406" s="15"/>
      <c r="AC406" s="15"/>
      <c r="AD406" s="15"/>
      <c r="AE406" s="15"/>
      <c r="AF406" s="18" t="str">
        <f t="shared" si="13"/>
        <v/>
      </c>
      <c r="AG406" s="15"/>
      <c r="AH406" s="15"/>
      <c r="AI406" s="15"/>
      <c r="AJ406" s="62" t="str">
        <f>IFERROR(VLOOKUP(AI406,Lookups!$W$3:$X$24,2,FALSE),"")</f>
        <v/>
      </c>
      <c r="AK406" s="15"/>
      <c r="AL406" s="15"/>
      <c r="AM406" s="17"/>
      <c r="AN406" s="17"/>
    </row>
    <row r="407" spans="1:40" x14ac:dyDescent="0.3">
      <c r="A407" s="15"/>
      <c r="B407" s="15"/>
      <c r="C407" s="15"/>
      <c r="D407" s="17"/>
      <c r="E407" s="17"/>
      <c r="F407" s="15"/>
      <c r="G407" s="18" t="str">
        <f>IFERROR(VLOOKUP(F407,Lookups!$D$2:$E$20,2,FALSE),"")</f>
        <v/>
      </c>
      <c r="H407" s="15"/>
      <c r="I407" s="15"/>
      <c r="J407" s="15"/>
      <c r="K407" s="15"/>
      <c r="L407" s="17"/>
      <c r="M407" s="17"/>
      <c r="N407" s="18" t="str">
        <f t="shared" si="12"/>
        <v/>
      </c>
      <c r="O407" s="15"/>
      <c r="P407" s="15"/>
      <c r="Q407" s="17"/>
      <c r="R407" s="15"/>
      <c r="S407" s="15"/>
      <c r="T407" s="15"/>
      <c r="U407" s="15"/>
      <c r="V407" s="15"/>
      <c r="W407" s="15"/>
      <c r="X407" s="18" t="str">
        <f>IFERROR(VLOOKUP(W407,Lookups!$G$2:$H$83,2,FALSE),"")</f>
        <v/>
      </c>
      <c r="Y407" s="15"/>
      <c r="Z407" s="15"/>
      <c r="AA407" s="15"/>
      <c r="AB407" s="15"/>
      <c r="AC407" s="15"/>
      <c r="AD407" s="15"/>
      <c r="AE407" s="15"/>
      <c r="AF407" s="18" t="str">
        <f t="shared" si="13"/>
        <v/>
      </c>
      <c r="AG407" s="15"/>
      <c r="AH407" s="15"/>
      <c r="AI407" s="15"/>
      <c r="AJ407" s="62" t="str">
        <f>IFERROR(VLOOKUP(AI407,Lookups!$W$3:$X$24,2,FALSE),"")</f>
        <v/>
      </c>
      <c r="AK407" s="15"/>
      <c r="AL407" s="15"/>
      <c r="AM407" s="17"/>
      <c r="AN407" s="17"/>
    </row>
    <row r="408" spans="1:40" x14ac:dyDescent="0.3">
      <c r="A408" s="15"/>
      <c r="B408" s="15"/>
      <c r="C408" s="15"/>
      <c r="D408" s="17"/>
      <c r="E408" s="17"/>
      <c r="F408" s="15"/>
      <c r="G408" s="18" t="str">
        <f>IFERROR(VLOOKUP(F408,Lookups!$D$2:$E$20,2,FALSE),"")</f>
        <v/>
      </c>
      <c r="H408" s="15"/>
      <c r="I408" s="15"/>
      <c r="J408" s="15"/>
      <c r="K408" s="15"/>
      <c r="L408" s="17"/>
      <c r="M408" s="17"/>
      <c r="N408" s="18" t="str">
        <f t="shared" si="12"/>
        <v/>
      </c>
      <c r="O408" s="15"/>
      <c r="P408" s="15"/>
      <c r="Q408" s="17"/>
      <c r="R408" s="15"/>
      <c r="S408" s="15"/>
      <c r="T408" s="15"/>
      <c r="U408" s="15"/>
      <c r="V408" s="15"/>
      <c r="W408" s="15"/>
      <c r="X408" s="18" t="str">
        <f>IFERROR(VLOOKUP(W408,Lookups!$G$2:$H$83,2,FALSE),"")</f>
        <v/>
      </c>
      <c r="Y408" s="15"/>
      <c r="Z408" s="15"/>
      <c r="AA408" s="15"/>
      <c r="AB408" s="15"/>
      <c r="AC408" s="15"/>
      <c r="AD408" s="15"/>
      <c r="AE408" s="15"/>
      <c r="AF408" s="18" t="str">
        <f t="shared" si="13"/>
        <v/>
      </c>
      <c r="AG408" s="15"/>
      <c r="AH408" s="15"/>
      <c r="AI408" s="15"/>
      <c r="AJ408" s="62" t="str">
        <f>IFERROR(VLOOKUP(AI408,Lookups!$W$3:$X$24,2,FALSE),"")</f>
        <v/>
      </c>
      <c r="AK408" s="15"/>
      <c r="AL408" s="15"/>
      <c r="AM408" s="17"/>
      <c r="AN408" s="17"/>
    </row>
    <row r="409" spans="1:40" x14ac:dyDescent="0.3">
      <c r="A409" s="15"/>
      <c r="B409" s="15"/>
      <c r="C409" s="15"/>
      <c r="D409" s="17"/>
      <c r="E409" s="17"/>
      <c r="F409" s="15"/>
      <c r="G409" s="18" t="str">
        <f>IFERROR(VLOOKUP(F409,Lookups!$D$2:$E$20,2,FALSE),"")</f>
        <v/>
      </c>
      <c r="H409" s="15"/>
      <c r="I409" s="15"/>
      <c r="J409" s="15"/>
      <c r="K409" s="15"/>
      <c r="L409" s="17"/>
      <c r="M409" s="17"/>
      <c r="N409" s="18" t="str">
        <f t="shared" si="12"/>
        <v/>
      </c>
      <c r="O409" s="15"/>
      <c r="P409" s="15"/>
      <c r="Q409" s="17"/>
      <c r="R409" s="15"/>
      <c r="S409" s="15"/>
      <c r="T409" s="15"/>
      <c r="U409" s="15"/>
      <c r="V409" s="15"/>
      <c r="W409" s="15"/>
      <c r="X409" s="18" t="str">
        <f>IFERROR(VLOOKUP(W409,Lookups!$G$2:$H$83,2,FALSE),"")</f>
        <v/>
      </c>
      <c r="Y409" s="15"/>
      <c r="Z409" s="15"/>
      <c r="AA409" s="15"/>
      <c r="AB409" s="15"/>
      <c r="AC409" s="15"/>
      <c r="AD409" s="15"/>
      <c r="AE409" s="15"/>
      <c r="AF409" s="18" t="str">
        <f t="shared" si="13"/>
        <v/>
      </c>
      <c r="AG409" s="15"/>
      <c r="AH409" s="15"/>
      <c r="AI409" s="15"/>
      <c r="AJ409" s="62" t="str">
        <f>IFERROR(VLOOKUP(AI409,Lookups!$W$3:$X$24,2,FALSE),"")</f>
        <v/>
      </c>
      <c r="AK409" s="15"/>
      <c r="AL409" s="15"/>
      <c r="AM409" s="17"/>
      <c r="AN409" s="17"/>
    </row>
    <row r="410" spans="1:40" x14ac:dyDescent="0.3">
      <c r="A410" s="15"/>
      <c r="B410" s="15"/>
      <c r="C410" s="15"/>
      <c r="D410" s="17"/>
      <c r="E410" s="17"/>
      <c r="F410" s="15"/>
      <c r="G410" s="18" t="str">
        <f>IFERROR(VLOOKUP(F410,Lookups!$D$2:$E$20,2,FALSE),"")</f>
        <v/>
      </c>
      <c r="H410" s="15"/>
      <c r="I410" s="15"/>
      <c r="J410" s="15"/>
      <c r="K410" s="15"/>
      <c r="L410" s="17"/>
      <c r="M410" s="17"/>
      <c r="N410" s="18" t="str">
        <f t="shared" si="12"/>
        <v/>
      </c>
      <c r="O410" s="15"/>
      <c r="P410" s="15"/>
      <c r="Q410" s="17"/>
      <c r="R410" s="15"/>
      <c r="S410" s="15"/>
      <c r="T410" s="15"/>
      <c r="U410" s="15"/>
      <c r="V410" s="15"/>
      <c r="W410" s="15"/>
      <c r="X410" s="18" t="str">
        <f>IFERROR(VLOOKUP(W410,Lookups!$G$2:$H$83,2,FALSE),"")</f>
        <v/>
      </c>
      <c r="Y410" s="15"/>
      <c r="Z410" s="15"/>
      <c r="AA410" s="15"/>
      <c r="AB410" s="15"/>
      <c r="AC410" s="15"/>
      <c r="AD410" s="15"/>
      <c r="AE410" s="15"/>
      <c r="AF410" s="18" t="str">
        <f t="shared" si="13"/>
        <v/>
      </c>
      <c r="AG410" s="15"/>
      <c r="AH410" s="15"/>
      <c r="AI410" s="15"/>
      <c r="AJ410" s="62" t="str">
        <f>IFERROR(VLOOKUP(AI410,Lookups!$W$3:$X$24,2,FALSE),"")</f>
        <v/>
      </c>
      <c r="AK410" s="15"/>
      <c r="AL410" s="15"/>
      <c r="AM410" s="17"/>
      <c r="AN410" s="17"/>
    </row>
    <row r="411" spans="1:40" x14ac:dyDescent="0.3">
      <c r="A411" s="15"/>
      <c r="B411" s="15"/>
      <c r="C411" s="15"/>
      <c r="D411" s="17"/>
      <c r="E411" s="17"/>
      <c r="F411" s="15"/>
      <c r="G411" s="18" t="str">
        <f>IFERROR(VLOOKUP(F411,Lookups!$D$2:$E$20,2,FALSE),"")</f>
        <v/>
      </c>
      <c r="H411" s="15"/>
      <c r="I411" s="15"/>
      <c r="J411" s="15"/>
      <c r="K411" s="15"/>
      <c r="L411" s="17"/>
      <c r="M411" s="17"/>
      <c r="N411" s="18" t="str">
        <f t="shared" si="12"/>
        <v/>
      </c>
      <c r="O411" s="15"/>
      <c r="P411" s="15"/>
      <c r="Q411" s="17"/>
      <c r="R411" s="15"/>
      <c r="S411" s="15"/>
      <c r="T411" s="15"/>
      <c r="U411" s="15"/>
      <c r="V411" s="15"/>
      <c r="W411" s="15"/>
      <c r="X411" s="18" t="str">
        <f>IFERROR(VLOOKUP(W411,Lookups!$G$2:$H$83,2,FALSE),"")</f>
        <v/>
      </c>
      <c r="Y411" s="15"/>
      <c r="Z411" s="15"/>
      <c r="AA411" s="15"/>
      <c r="AB411" s="15"/>
      <c r="AC411" s="15"/>
      <c r="AD411" s="15"/>
      <c r="AE411" s="15"/>
      <c r="AF411" s="18" t="str">
        <f t="shared" si="13"/>
        <v/>
      </c>
      <c r="AG411" s="15"/>
      <c r="AH411" s="15"/>
      <c r="AI411" s="15"/>
      <c r="AJ411" s="62" t="str">
        <f>IFERROR(VLOOKUP(AI411,Lookups!$W$3:$X$24,2,FALSE),"")</f>
        <v/>
      </c>
      <c r="AK411" s="15"/>
      <c r="AL411" s="15"/>
      <c r="AM411" s="17"/>
      <c r="AN411" s="17"/>
    </row>
    <row r="412" spans="1:40" x14ac:dyDescent="0.3">
      <c r="A412" s="15"/>
      <c r="B412" s="15"/>
      <c r="C412" s="15"/>
      <c r="D412" s="17"/>
      <c r="E412" s="17"/>
      <c r="F412" s="15"/>
      <c r="G412" s="18" t="str">
        <f>IFERROR(VLOOKUP(F412,Lookups!$D$2:$E$20,2,FALSE),"")</f>
        <v/>
      </c>
      <c r="H412" s="15"/>
      <c r="I412" s="15"/>
      <c r="J412" s="15"/>
      <c r="K412" s="15"/>
      <c r="L412" s="17"/>
      <c r="M412" s="17"/>
      <c r="N412" s="18" t="str">
        <f t="shared" si="12"/>
        <v/>
      </c>
      <c r="O412" s="15"/>
      <c r="P412" s="15"/>
      <c r="Q412" s="17"/>
      <c r="R412" s="15"/>
      <c r="S412" s="15"/>
      <c r="T412" s="15"/>
      <c r="U412" s="15"/>
      <c r="V412" s="15"/>
      <c r="W412" s="15"/>
      <c r="X412" s="18" t="str">
        <f>IFERROR(VLOOKUP(W412,Lookups!$G$2:$H$83,2,FALSE),"")</f>
        <v/>
      </c>
      <c r="Y412" s="15"/>
      <c r="Z412" s="15"/>
      <c r="AA412" s="15"/>
      <c r="AB412" s="15"/>
      <c r="AC412" s="15"/>
      <c r="AD412" s="15"/>
      <c r="AE412" s="15"/>
      <c r="AF412" s="18" t="str">
        <f t="shared" si="13"/>
        <v/>
      </c>
      <c r="AG412" s="15"/>
      <c r="AH412" s="15"/>
      <c r="AI412" s="15"/>
      <c r="AJ412" s="62" t="str">
        <f>IFERROR(VLOOKUP(AI412,Lookups!$W$3:$X$24,2,FALSE),"")</f>
        <v/>
      </c>
      <c r="AK412" s="15"/>
      <c r="AL412" s="15"/>
      <c r="AM412" s="17"/>
      <c r="AN412" s="17"/>
    </row>
    <row r="413" spans="1:40" x14ac:dyDescent="0.3">
      <c r="A413" s="15"/>
      <c r="B413" s="15"/>
      <c r="C413" s="15"/>
      <c r="D413" s="17"/>
      <c r="E413" s="17"/>
      <c r="F413" s="15"/>
      <c r="G413" s="18" t="str">
        <f>IFERROR(VLOOKUP(F413,Lookups!$D$2:$E$20,2,FALSE),"")</f>
        <v/>
      </c>
      <c r="H413" s="15"/>
      <c r="I413" s="15"/>
      <c r="J413" s="15"/>
      <c r="K413" s="15"/>
      <c r="L413" s="17"/>
      <c r="M413" s="17"/>
      <c r="N413" s="18" t="str">
        <f t="shared" si="12"/>
        <v/>
      </c>
      <c r="O413" s="15"/>
      <c r="P413" s="15"/>
      <c r="Q413" s="17"/>
      <c r="R413" s="15"/>
      <c r="S413" s="15"/>
      <c r="T413" s="15"/>
      <c r="U413" s="15"/>
      <c r="V413" s="15"/>
      <c r="W413" s="15"/>
      <c r="X413" s="18" t="str">
        <f>IFERROR(VLOOKUP(W413,Lookups!$G$2:$H$83,2,FALSE),"")</f>
        <v/>
      </c>
      <c r="Y413" s="15"/>
      <c r="Z413" s="15"/>
      <c r="AA413" s="15"/>
      <c r="AB413" s="15"/>
      <c r="AC413" s="15"/>
      <c r="AD413" s="15"/>
      <c r="AE413" s="15"/>
      <c r="AF413" s="18" t="str">
        <f t="shared" si="13"/>
        <v/>
      </c>
      <c r="AG413" s="15"/>
      <c r="AH413" s="15"/>
      <c r="AI413" s="15"/>
      <c r="AJ413" s="62" t="str">
        <f>IFERROR(VLOOKUP(AI413,Lookups!$W$3:$X$24,2,FALSE),"")</f>
        <v/>
      </c>
      <c r="AK413" s="15"/>
      <c r="AL413" s="15"/>
      <c r="AM413" s="17"/>
      <c r="AN413" s="17"/>
    </row>
    <row r="414" spans="1:40" x14ac:dyDescent="0.3">
      <c r="A414" s="15"/>
      <c r="B414" s="15"/>
      <c r="C414" s="15"/>
      <c r="D414" s="17"/>
      <c r="E414" s="17"/>
      <c r="F414" s="15"/>
      <c r="G414" s="18" t="str">
        <f>IFERROR(VLOOKUP(F414,Lookups!$D$2:$E$20,2,FALSE),"")</f>
        <v/>
      </c>
      <c r="H414" s="15"/>
      <c r="I414" s="15"/>
      <c r="J414" s="15"/>
      <c r="K414" s="15"/>
      <c r="L414" s="17"/>
      <c r="M414" s="17"/>
      <c r="N414" s="18" t="str">
        <f t="shared" si="12"/>
        <v/>
      </c>
      <c r="O414" s="15"/>
      <c r="P414" s="15"/>
      <c r="Q414" s="17"/>
      <c r="R414" s="15"/>
      <c r="S414" s="15"/>
      <c r="T414" s="15"/>
      <c r="U414" s="15"/>
      <c r="V414" s="15"/>
      <c r="W414" s="15"/>
      <c r="X414" s="18" t="str">
        <f>IFERROR(VLOOKUP(W414,Lookups!$G$2:$H$83,2,FALSE),"")</f>
        <v/>
      </c>
      <c r="Y414" s="15"/>
      <c r="Z414" s="15"/>
      <c r="AA414" s="15"/>
      <c r="AB414" s="15"/>
      <c r="AC414" s="15"/>
      <c r="AD414" s="15"/>
      <c r="AE414" s="15"/>
      <c r="AF414" s="18" t="str">
        <f t="shared" si="13"/>
        <v/>
      </c>
      <c r="AG414" s="15"/>
      <c r="AH414" s="15"/>
      <c r="AI414" s="15"/>
      <c r="AJ414" s="62" t="str">
        <f>IFERROR(VLOOKUP(AI414,Lookups!$W$3:$X$24,2,FALSE),"")</f>
        <v/>
      </c>
      <c r="AK414" s="15"/>
      <c r="AL414" s="15"/>
      <c r="AM414" s="17"/>
      <c r="AN414" s="17"/>
    </row>
    <row r="415" spans="1:40" x14ac:dyDescent="0.3">
      <c r="A415" s="15"/>
      <c r="B415" s="15"/>
      <c r="C415" s="15"/>
      <c r="D415" s="17"/>
      <c r="E415" s="17"/>
      <c r="F415" s="15"/>
      <c r="G415" s="18" t="str">
        <f>IFERROR(VLOOKUP(F415,Lookups!$D$2:$E$20,2,FALSE),"")</f>
        <v/>
      </c>
      <c r="H415" s="15"/>
      <c r="I415" s="15"/>
      <c r="J415" s="15"/>
      <c r="K415" s="15"/>
      <c r="L415" s="17"/>
      <c r="M415" s="17"/>
      <c r="N415" s="18" t="str">
        <f t="shared" si="12"/>
        <v/>
      </c>
      <c r="O415" s="15"/>
      <c r="P415" s="15"/>
      <c r="Q415" s="17"/>
      <c r="R415" s="15"/>
      <c r="S415" s="15"/>
      <c r="T415" s="15"/>
      <c r="U415" s="15"/>
      <c r="V415" s="15"/>
      <c r="W415" s="15"/>
      <c r="X415" s="18" t="str">
        <f>IFERROR(VLOOKUP(W415,Lookups!$G$2:$H$83,2,FALSE),"")</f>
        <v/>
      </c>
      <c r="Y415" s="15"/>
      <c r="Z415" s="15"/>
      <c r="AA415" s="15"/>
      <c r="AB415" s="15"/>
      <c r="AC415" s="15"/>
      <c r="AD415" s="15"/>
      <c r="AE415" s="15"/>
      <c r="AF415" s="18" t="str">
        <f t="shared" si="13"/>
        <v/>
      </c>
      <c r="AG415" s="15"/>
      <c r="AH415" s="15"/>
      <c r="AI415" s="15"/>
      <c r="AJ415" s="62" t="str">
        <f>IFERROR(VLOOKUP(AI415,Lookups!$W$3:$X$24,2,FALSE),"")</f>
        <v/>
      </c>
      <c r="AK415" s="15"/>
      <c r="AL415" s="15"/>
      <c r="AM415" s="17"/>
      <c r="AN415" s="17"/>
    </row>
    <row r="416" spans="1:40" x14ac:dyDescent="0.3">
      <c r="A416" s="15"/>
      <c r="B416" s="15"/>
      <c r="C416" s="15"/>
      <c r="D416" s="17"/>
      <c r="E416" s="17"/>
      <c r="F416" s="15"/>
      <c r="G416" s="18" t="str">
        <f>IFERROR(VLOOKUP(F416,Lookups!$D$2:$E$20,2,FALSE),"")</f>
        <v/>
      </c>
      <c r="H416" s="15"/>
      <c r="I416" s="15"/>
      <c r="J416" s="15"/>
      <c r="K416" s="15"/>
      <c r="L416" s="17"/>
      <c r="M416" s="17"/>
      <c r="N416" s="18" t="str">
        <f t="shared" si="12"/>
        <v/>
      </c>
      <c r="O416" s="15"/>
      <c r="P416" s="15"/>
      <c r="Q416" s="17"/>
      <c r="R416" s="15"/>
      <c r="S416" s="15"/>
      <c r="T416" s="15"/>
      <c r="U416" s="15"/>
      <c r="V416" s="15"/>
      <c r="W416" s="15"/>
      <c r="X416" s="18" t="str">
        <f>IFERROR(VLOOKUP(W416,Lookups!$G$2:$H$83,2,FALSE),"")</f>
        <v/>
      </c>
      <c r="Y416" s="15"/>
      <c r="Z416" s="15"/>
      <c r="AA416" s="15"/>
      <c r="AB416" s="15"/>
      <c r="AC416" s="15"/>
      <c r="AD416" s="15"/>
      <c r="AE416" s="15"/>
      <c r="AF416" s="18" t="str">
        <f t="shared" si="13"/>
        <v/>
      </c>
      <c r="AG416" s="15"/>
      <c r="AH416" s="15"/>
      <c r="AI416" s="15"/>
      <c r="AJ416" s="62" t="str">
        <f>IFERROR(VLOOKUP(AI416,Lookups!$W$3:$X$24,2,FALSE),"")</f>
        <v/>
      </c>
      <c r="AK416" s="15"/>
      <c r="AL416" s="15"/>
      <c r="AM416" s="17"/>
      <c r="AN416" s="17"/>
    </row>
    <row r="417" spans="1:40" x14ac:dyDescent="0.3">
      <c r="A417" s="15"/>
      <c r="B417" s="15"/>
      <c r="C417" s="15"/>
      <c r="D417" s="17"/>
      <c r="E417" s="17"/>
      <c r="F417" s="15"/>
      <c r="G417" s="18" t="str">
        <f>IFERROR(VLOOKUP(F417,Lookups!$D$2:$E$20,2,FALSE),"")</f>
        <v/>
      </c>
      <c r="H417" s="15"/>
      <c r="I417" s="15"/>
      <c r="J417" s="15"/>
      <c r="K417" s="15"/>
      <c r="L417" s="17"/>
      <c r="M417" s="17"/>
      <c r="N417" s="18" t="str">
        <f t="shared" si="12"/>
        <v/>
      </c>
      <c r="O417" s="15"/>
      <c r="P417" s="15"/>
      <c r="Q417" s="17"/>
      <c r="R417" s="15"/>
      <c r="S417" s="15"/>
      <c r="T417" s="15"/>
      <c r="U417" s="15"/>
      <c r="V417" s="15"/>
      <c r="W417" s="15"/>
      <c r="X417" s="18" t="str">
        <f>IFERROR(VLOOKUP(W417,Lookups!$G$2:$H$83,2,FALSE),"")</f>
        <v/>
      </c>
      <c r="Y417" s="15"/>
      <c r="Z417" s="15"/>
      <c r="AA417" s="15"/>
      <c r="AB417" s="15"/>
      <c r="AC417" s="15"/>
      <c r="AD417" s="15"/>
      <c r="AE417" s="15"/>
      <c r="AF417" s="18" t="str">
        <f t="shared" si="13"/>
        <v/>
      </c>
      <c r="AG417" s="15"/>
      <c r="AH417" s="15"/>
      <c r="AI417" s="15"/>
      <c r="AJ417" s="62" t="str">
        <f>IFERROR(VLOOKUP(AI417,Lookups!$W$3:$X$24,2,FALSE),"")</f>
        <v/>
      </c>
      <c r="AK417" s="15"/>
      <c r="AL417" s="15"/>
      <c r="AM417" s="17"/>
      <c r="AN417" s="17"/>
    </row>
    <row r="418" spans="1:40" x14ac:dyDescent="0.3">
      <c r="A418" s="15"/>
      <c r="B418" s="15"/>
      <c r="C418" s="15"/>
      <c r="D418" s="17"/>
      <c r="E418" s="17"/>
      <c r="F418" s="15"/>
      <c r="G418" s="18" t="str">
        <f>IFERROR(VLOOKUP(F418,Lookups!$D$2:$E$20,2,FALSE),"")</f>
        <v/>
      </c>
      <c r="H418" s="15"/>
      <c r="I418" s="15"/>
      <c r="J418" s="15"/>
      <c r="K418" s="15"/>
      <c r="L418" s="17"/>
      <c r="M418" s="17"/>
      <c r="N418" s="18" t="str">
        <f t="shared" si="12"/>
        <v/>
      </c>
      <c r="O418" s="15"/>
      <c r="P418" s="15"/>
      <c r="Q418" s="17"/>
      <c r="R418" s="15"/>
      <c r="S418" s="15"/>
      <c r="T418" s="15"/>
      <c r="U418" s="15"/>
      <c r="V418" s="15"/>
      <c r="W418" s="15"/>
      <c r="X418" s="18" t="str">
        <f>IFERROR(VLOOKUP(W418,Lookups!$G$2:$H$83,2,FALSE),"")</f>
        <v/>
      </c>
      <c r="Y418" s="15"/>
      <c r="Z418" s="15"/>
      <c r="AA418" s="15"/>
      <c r="AB418" s="15"/>
      <c r="AC418" s="15"/>
      <c r="AD418" s="15"/>
      <c r="AE418" s="15"/>
      <c r="AF418" s="18" t="str">
        <f t="shared" si="13"/>
        <v/>
      </c>
      <c r="AG418" s="15"/>
      <c r="AH418" s="15"/>
      <c r="AI418" s="15"/>
      <c r="AJ418" s="62" t="str">
        <f>IFERROR(VLOOKUP(AI418,Lookups!$W$3:$X$24,2,FALSE),"")</f>
        <v/>
      </c>
      <c r="AK418" s="15"/>
      <c r="AL418" s="15"/>
      <c r="AM418" s="17"/>
      <c r="AN418" s="17"/>
    </row>
    <row r="419" spans="1:40" x14ac:dyDescent="0.3">
      <c r="A419" s="15"/>
      <c r="B419" s="15"/>
      <c r="C419" s="15"/>
      <c r="D419" s="17"/>
      <c r="E419" s="17"/>
      <c r="F419" s="15"/>
      <c r="G419" s="18" t="str">
        <f>IFERROR(VLOOKUP(F419,Lookups!$D$2:$E$20,2,FALSE),"")</f>
        <v/>
      </c>
      <c r="H419" s="15"/>
      <c r="I419" s="15"/>
      <c r="J419" s="15"/>
      <c r="K419" s="15"/>
      <c r="L419" s="17"/>
      <c r="M419" s="17"/>
      <c r="N419" s="18" t="str">
        <f t="shared" si="12"/>
        <v/>
      </c>
      <c r="O419" s="15"/>
      <c r="P419" s="15"/>
      <c r="Q419" s="17"/>
      <c r="R419" s="15"/>
      <c r="S419" s="15"/>
      <c r="T419" s="15"/>
      <c r="U419" s="15"/>
      <c r="V419" s="15"/>
      <c r="W419" s="15"/>
      <c r="X419" s="18" t="str">
        <f>IFERROR(VLOOKUP(W419,Lookups!$G$2:$H$83,2,FALSE),"")</f>
        <v/>
      </c>
      <c r="Y419" s="15"/>
      <c r="Z419" s="15"/>
      <c r="AA419" s="15"/>
      <c r="AB419" s="15"/>
      <c r="AC419" s="15"/>
      <c r="AD419" s="15"/>
      <c r="AE419" s="15"/>
      <c r="AF419" s="18" t="str">
        <f t="shared" si="13"/>
        <v/>
      </c>
      <c r="AG419" s="15"/>
      <c r="AH419" s="15"/>
      <c r="AI419" s="15"/>
      <c r="AJ419" s="62" t="str">
        <f>IFERROR(VLOOKUP(AI419,Lookups!$W$3:$X$24,2,FALSE),"")</f>
        <v/>
      </c>
      <c r="AK419" s="15"/>
      <c r="AL419" s="15"/>
      <c r="AM419" s="17"/>
      <c r="AN419" s="17"/>
    </row>
    <row r="420" spans="1:40" x14ac:dyDescent="0.3">
      <c r="A420" s="15"/>
      <c r="B420" s="15"/>
      <c r="C420" s="15"/>
      <c r="D420" s="17"/>
      <c r="E420" s="17"/>
      <c r="F420" s="15"/>
      <c r="G420" s="18" t="str">
        <f>IFERROR(VLOOKUP(F420,Lookups!$D$2:$E$20,2,FALSE),"")</f>
        <v/>
      </c>
      <c r="H420" s="15"/>
      <c r="I420" s="15"/>
      <c r="J420" s="15"/>
      <c r="K420" s="15"/>
      <c r="L420" s="17"/>
      <c r="M420" s="17"/>
      <c r="N420" s="18" t="str">
        <f t="shared" si="12"/>
        <v/>
      </c>
      <c r="O420" s="15"/>
      <c r="P420" s="15"/>
      <c r="Q420" s="17"/>
      <c r="R420" s="15"/>
      <c r="S420" s="15"/>
      <c r="T420" s="15"/>
      <c r="U420" s="15"/>
      <c r="V420" s="15"/>
      <c r="W420" s="15"/>
      <c r="X420" s="18" t="str">
        <f>IFERROR(VLOOKUP(W420,Lookups!$G$2:$H$83,2,FALSE),"")</f>
        <v/>
      </c>
      <c r="Y420" s="15"/>
      <c r="Z420" s="15"/>
      <c r="AA420" s="15"/>
      <c r="AB420" s="15"/>
      <c r="AC420" s="15"/>
      <c r="AD420" s="15"/>
      <c r="AE420" s="15"/>
      <c r="AF420" s="18" t="str">
        <f t="shared" si="13"/>
        <v/>
      </c>
      <c r="AG420" s="15"/>
      <c r="AH420" s="15"/>
      <c r="AI420" s="15"/>
      <c r="AJ420" s="62" t="str">
        <f>IFERROR(VLOOKUP(AI420,Lookups!$W$3:$X$24,2,FALSE),"")</f>
        <v/>
      </c>
      <c r="AK420" s="15"/>
      <c r="AL420" s="15"/>
      <c r="AM420" s="17"/>
      <c r="AN420" s="17"/>
    </row>
    <row r="421" spans="1:40" x14ac:dyDescent="0.3">
      <c r="A421" s="15"/>
      <c r="B421" s="15"/>
      <c r="C421" s="15"/>
      <c r="D421" s="17"/>
      <c r="E421" s="17"/>
      <c r="F421" s="15"/>
      <c r="G421" s="18" t="str">
        <f>IFERROR(VLOOKUP(F421,Lookups!$D$2:$E$20,2,FALSE),"")</f>
        <v/>
      </c>
      <c r="H421" s="15"/>
      <c r="I421" s="15"/>
      <c r="J421" s="15"/>
      <c r="K421" s="15"/>
      <c r="L421" s="17"/>
      <c r="M421" s="17"/>
      <c r="N421" s="18" t="str">
        <f t="shared" si="12"/>
        <v/>
      </c>
      <c r="O421" s="15"/>
      <c r="P421" s="15"/>
      <c r="Q421" s="17"/>
      <c r="R421" s="15"/>
      <c r="S421" s="15"/>
      <c r="T421" s="15"/>
      <c r="U421" s="15"/>
      <c r="V421" s="15"/>
      <c r="W421" s="15"/>
      <c r="X421" s="18" t="str">
        <f>IFERROR(VLOOKUP(W421,Lookups!$G$2:$H$83,2,FALSE),"")</f>
        <v/>
      </c>
      <c r="Y421" s="15"/>
      <c r="Z421" s="15"/>
      <c r="AA421" s="15"/>
      <c r="AB421" s="15"/>
      <c r="AC421" s="15"/>
      <c r="AD421" s="15"/>
      <c r="AE421" s="15"/>
      <c r="AF421" s="18" t="str">
        <f t="shared" si="13"/>
        <v/>
      </c>
      <c r="AG421" s="15"/>
      <c r="AH421" s="15"/>
      <c r="AI421" s="15"/>
      <c r="AJ421" s="62" t="str">
        <f>IFERROR(VLOOKUP(AI421,Lookups!$W$3:$X$24,2,FALSE),"")</f>
        <v/>
      </c>
      <c r="AK421" s="15"/>
      <c r="AL421" s="15"/>
      <c r="AM421" s="17"/>
      <c r="AN421" s="17"/>
    </row>
    <row r="422" spans="1:40" x14ac:dyDescent="0.3">
      <c r="A422" s="15"/>
      <c r="B422" s="15"/>
      <c r="C422" s="15"/>
      <c r="D422" s="17"/>
      <c r="E422" s="17"/>
      <c r="F422" s="15"/>
      <c r="G422" s="18" t="str">
        <f>IFERROR(VLOOKUP(F422,Lookups!$D$2:$E$20,2,FALSE),"")</f>
        <v/>
      </c>
      <c r="H422" s="15"/>
      <c r="I422" s="15"/>
      <c r="J422" s="15"/>
      <c r="K422" s="15"/>
      <c r="L422" s="17"/>
      <c r="M422" s="17"/>
      <c r="N422" s="18" t="str">
        <f t="shared" si="12"/>
        <v/>
      </c>
      <c r="O422" s="15"/>
      <c r="P422" s="15"/>
      <c r="Q422" s="17"/>
      <c r="R422" s="15"/>
      <c r="S422" s="15"/>
      <c r="T422" s="15"/>
      <c r="U422" s="15"/>
      <c r="V422" s="15"/>
      <c r="W422" s="15"/>
      <c r="X422" s="18" t="str">
        <f>IFERROR(VLOOKUP(W422,Lookups!$G$2:$H$83,2,FALSE),"")</f>
        <v/>
      </c>
      <c r="Y422" s="15"/>
      <c r="Z422" s="15"/>
      <c r="AA422" s="15"/>
      <c r="AB422" s="15"/>
      <c r="AC422" s="15"/>
      <c r="AD422" s="15"/>
      <c r="AE422" s="15"/>
      <c r="AF422" s="18" t="str">
        <f t="shared" si="13"/>
        <v/>
      </c>
      <c r="AG422" s="15"/>
      <c r="AH422" s="15"/>
      <c r="AI422" s="15"/>
      <c r="AJ422" s="62" t="str">
        <f>IFERROR(VLOOKUP(AI422,Lookups!$W$3:$X$24,2,FALSE),"")</f>
        <v/>
      </c>
      <c r="AK422" s="15"/>
      <c r="AL422" s="15"/>
      <c r="AM422" s="17"/>
      <c r="AN422" s="17"/>
    </row>
    <row r="423" spans="1:40" x14ac:dyDescent="0.3">
      <c r="A423" s="15"/>
      <c r="B423" s="15"/>
      <c r="C423" s="15"/>
      <c r="D423" s="17"/>
      <c r="E423" s="17"/>
      <c r="F423" s="15"/>
      <c r="G423" s="18" t="str">
        <f>IFERROR(VLOOKUP(F423,Lookups!$D$2:$E$20,2,FALSE),"")</f>
        <v/>
      </c>
      <c r="H423" s="15"/>
      <c r="I423" s="15"/>
      <c r="J423" s="15"/>
      <c r="K423" s="15"/>
      <c r="L423" s="17"/>
      <c r="M423" s="17"/>
      <c r="N423" s="18" t="str">
        <f t="shared" si="12"/>
        <v/>
      </c>
      <c r="O423" s="15"/>
      <c r="P423" s="15"/>
      <c r="Q423" s="17"/>
      <c r="R423" s="15"/>
      <c r="S423" s="15"/>
      <c r="T423" s="15"/>
      <c r="U423" s="15"/>
      <c r="V423" s="15"/>
      <c r="W423" s="15"/>
      <c r="X423" s="18" t="str">
        <f>IFERROR(VLOOKUP(W423,Lookups!$G$2:$H$83,2,FALSE),"")</f>
        <v/>
      </c>
      <c r="Y423" s="15"/>
      <c r="Z423" s="15"/>
      <c r="AA423" s="15"/>
      <c r="AB423" s="15"/>
      <c r="AC423" s="15"/>
      <c r="AD423" s="15"/>
      <c r="AE423" s="15"/>
      <c r="AF423" s="18" t="str">
        <f t="shared" si="13"/>
        <v/>
      </c>
      <c r="AG423" s="15"/>
      <c r="AH423" s="15"/>
      <c r="AI423" s="15"/>
      <c r="AJ423" s="62" t="str">
        <f>IFERROR(VLOOKUP(AI423,Lookups!$W$3:$X$24,2,FALSE),"")</f>
        <v/>
      </c>
      <c r="AK423" s="15"/>
      <c r="AL423" s="15"/>
      <c r="AM423" s="17"/>
      <c r="AN423" s="17"/>
    </row>
    <row r="424" spans="1:40" x14ac:dyDescent="0.3">
      <c r="A424" s="15"/>
      <c r="B424" s="15"/>
      <c r="C424" s="15"/>
      <c r="D424" s="17"/>
      <c r="E424" s="17"/>
      <c r="F424" s="15"/>
      <c r="G424" s="18" t="str">
        <f>IFERROR(VLOOKUP(F424,Lookups!$D$2:$E$20,2,FALSE),"")</f>
        <v/>
      </c>
      <c r="H424" s="15"/>
      <c r="I424" s="15"/>
      <c r="J424" s="15"/>
      <c r="K424" s="15"/>
      <c r="L424" s="17"/>
      <c r="M424" s="17"/>
      <c r="N424" s="18" t="str">
        <f t="shared" si="12"/>
        <v/>
      </c>
      <c r="O424" s="15"/>
      <c r="P424" s="15"/>
      <c r="Q424" s="17"/>
      <c r="R424" s="15"/>
      <c r="S424" s="15"/>
      <c r="T424" s="15"/>
      <c r="U424" s="15"/>
      <c r="V424" s="15"/>
      <c r="W424" s="15"/>
      <c r="X424" s="18" t="str">
        <f>IFERROR(VLOOKUP(W424,Lookups!$G$2:$H$83,2,FALSE),"")</f>
        <v/>
      </c>
      <c r="Y424" s="15"/>
      <c r="Z424" s="15"/>
      <c r="AA424" s="15"/>
      <c r="AB424" s="15"/>
      <c r="AC424" s="15"/>
      <c r="AD424" s="15"/>
      <c r="AE424" s="15"/>
      <c r="AF424" s="18" t="str">
        <f t="shared" si="13"/>
        <v/>
      </c>
      <c r="AG424" s="15"/>
      <c r="AH424" s="15"/>
      <c r="AI424" s="15"/>
      <c r="AJ424" s="62" t="str">
        <f>IFERROR(VLOOKUP(AI424,Lookups!$W$3:$X$24,2,FALSE),"")</f>
        <v/>
      </c>
      <c r="AK424" s="15"/>
      <c r="AL424" s="15"/>
      <c r="AM424" s="17"/>
      <c r="AN424" s="17"/>
    </row>
    <row r="425" spans="1:40" x14ac:dyDescent="0.3">
      <c r="A425" s="15"/>
      <c r="B425" s="15"/>
      <c r="C425" s="15"/>
      <c r="D425" s="17"/>
      <c r="E425" s="17"/>
      <c r="F425" s="15"/>
      <c r="G425" s="18" t="str">
        <f>IFERROR(VLOOKUP(F425,Lookups!$D$2:$E$20,2,FALSE),"")</f>
        <v/>
      </c>
      <c r="H425" s="15"/>
      <c r="I425" s="15"/>
      <c r="J425" s="15"/>
      <c r="K425" s="15"/>
      <c r="L425" s="17"/>
      <c r="M425" s="17"/>
      <c r="N425" s="18" t="str">
        <f t="shared" si="12"/>
        <v/>
      </c>
      <c r="O425" s="15"/>
      <c r="P425" s="15"/>
      <c r="Q425" s="17"/>
      <c r="R425" s="15"/>
      <c r="S425" s="15"/>
      <c r="T425" s="15"/>
      <c r="U425" s="15"/>
      <c r="V425" s="15"/>
      <c r="W425" s="15"/>
      <c r="X425" s="18" t="str">
        <f>IFERROR(VLOOKUP(W425,Lookups!$G$2:$H$83,2,FALSE),"")</f>
        <v/>
      </c>
      <c r="Y425" s="15"/>
      <c r="Z425" s="15"/>
      <c r="AA425" s="15"/>
      <c r="AB425" s="15"/>
      <c r="AC425" s="15"/>
      <c r="AD425" s="15"/>
      <c r="AE425" s="15"/>
      <c r="AF425" s="18" t="str">
        <f t="shared" si="13"/>
        <v/>
      </c>
      <c r="AG425" s="15"/>
      <c r="AH425" s="15"/>
      <c r="AI425" s="15"/>
      <c r="AJ425" s="62" t="str">
        <f>IFERROR(VLOOKUP(AI425,Lookups!$W$3:$X$24,2,FALSE),"")</f>
        <v/>
      </c>
      <c r="AK425" s="15"/>
      <c r="AL425" s="15"/>
      <c r="AM425" s="17"/>
      <c r="AN425" s="17"/>
    </row>
    <row r="426" spans="1:40" x14ac:dyDescent="0.3">
      <c r="A426" s="15"/>
      <c r="B426" s="15"/>
      <c r="C426" s="15"/>
      <c r="D426" s="17"/>
      <c r="E426" s="17"/>
      <c r="F426" s="15"/>
      <c r="G426" s="18" t="str">
        <f>IFERROR(VLOOKUP(F426,Lookups!$D$2:$E$20,2,FALSE),"")</f>
        <v/>
      </c>
      <c r="H426" s="15"/>
      <c r="I426" s="15"/>
      <c r="J426" s="15"/>
      <c r="K426" s="15"/>
      <c r="L426" s="17"/>
      <c r="M426" s="17"/>
      <c r="N426" s="18" t="str">
        <f t="shared" si="12"/>
        <v/>
      </c>
      <c r="O426" s="15"/>
      <c r="P426" s="15"/>
      <c r="Q426" s="17"/>
      <c r="R426" s="15"/>
      <c r="S426" s="15"/>
      <c r="T426" s="15"/>
      <c r="U426" s="15"/>
      <c r="V426" s="15"/>
      <c r="W426" s="15"/>
      <c r="X426" s="18" t="str">
        <f>IFERROR(VLOOKUP(W426,Lookups!$G$2:$H$83,2,FALSE),"")</f>
        <v/>
      </c>
      <c r="Y426" s="15"/>
      <c r="Z426" s="15"/>
      <c r="AA426" s="15"/>
      <c r="AB426" s="15"/>
      <c r="AC426" s="15"/>
      <c r="AD426" s="15"/>
      <c r="AE426" s="15"/>
      <c r="AF426" s="18" t="str">
        <f t="shared" si="13"/>
        <v/>
      </c>
      <c r="AG426" s="15"/>
      <c r="AH426" s="15"/>
      <c r="AI426" s="15"/>
      <c r="AJ426" s="62" t="str">
        <f>IFERROR(VLOOKUP(AI426,Lookups!$W$3:$X$24,2,FALSE),"")</f>
        <v/>
      </c>
      <c r="AK426" s="15"/>
      <c r="AL426" s="15"/>
      <c r="AM426" s="17"/>
      <c r="AN426" s="17"/>
    </row>
    <row r="427" spans="1:40" x14ac:dyDescent="0.3">
      <c r="A427" s="15"/>
      <c r="B427" s="15"/>
      <c r="C427" s="15"/>
      <c r="D427" s="17"/>
      <c r="E427" s="17"/>
      <c r="F427" s="15"/>
      <c r="G427" s="18" t="str">
        <f>IFERROR(VLOOKUP(F427,Lookups!$D$2:$E$20,2,FALSE),"")</f>
        <v/>
      </c>
      <c r="H427" s="15"/>
      <c r="I427" s="15"/>
      <c r="J427" s="15"/>
      <c r="K427" s="15"/>
      <c r="L427" s="17"/>
      <c r="M427" s="17"/>
      <c r="N427" s="18" t="str">
        <f t="shared" si="12"/>
        <v/>
      </c>
      <c r="O427" s="15"/>
      <c r="P427" s="15"/>
      <c r="Q427" s="17"/>
      <c r="R427" s="15"/>
      <c r="S427" s="15"/>
      <c r="T427" s="15"/>
      <c r="U427" s="15"/>
      <c r="V427" s="15"/>
      <c r="W427" s="15"/>
      <c r="X427" s="18" t="str">
        <f>IFERROR(VLOOKUP(W427,Lookups!$G$2:$H$83,2,FALSE),"")</f>
        <v/>
      </c>
      <c r="Y427" s="15"/>
      <c r="Z427" s="15"/>
      <c r="AA427" s="15"/>
      <c r="AB427" s="15"/>
      <c r="AC427" s="15"/>
      <c r="AD427" s="15"/>
      <c r="AE427" s="15"/>
      <c r="AF427" s="18" t="str">
        <f t="shared" si="13"/>
        <v/>
      </c>
      <c r="AG427" s="15"/>
      <c r="AH427" s="15"/>
      <c r="AI427" s="15"/>
      <c r="AJ427" s="62" t="str">
        <f>IFERROR(VLOOKUP(AI427,Lookups!$W$3:$X$24,2,FALSE),"")</f>
        <v/>
      </c>
      <c r="AK427" s="15"/>
      <c r="AL427" s="15"/>
      <c r="AM427" s="17"/>
      <c r="AN427" s="17"/>
    </row>
    <row r="428" spans="1:40" x14ac:dyDescent="0.3">
      <c r="A428" s="15"/>
      <c r="B428" s="15"/>
      <c r="C428" s="15"/>
      <c r="D428" s="17"/>
      <c r="E428" s="17"/>
      <c r="F428" s="15"/>
      <c r="G428" s="18" t="str">
        <f>IFERROR(VLOOKUP(F428,Lookups!$D$2:$E$20,2,FALSE),"")</f>
        <v/>
      </c>
      <c r="H428" s="15"/>
      <c r="I428" s="15"/>
      <c r="J428" s="15"/>
      <c r="K428" s="15"/>
      <c r="L428" s="17"/>
      <c r="M428" s="17"/>
      <c r="N428" s="18" t="str">
        <f t="shared" si="12"/>
        <v/>
      </c>
      <c r="O428" s="15"/>
      <c r="P428" s="15"/>
      <c r="Q428" s="17"/>
      <c r="R428" s="15"/>
      <c r="S428" s="15"/>
      <c r="T428" s="15"/>
      <c r="U428" s="15"/>
      <c r="V428" s="15"/>
      <c r="W428" s="15"/>
      <c r="X428" s="18" t="str">
        <f>IFERROR(VLOOKUP(W428,Lookups!$G$2:$H$83,2,FALSE),"")</f>
        <v/>
      </c>
      <c r="Y428" s="15"/>
      <c r="Z428" s="15"/>
      <c r="AA428" s="15"/>
      <c r="AB428" s="15"/>
      <c r="AC428" s="15"/>
      <c r="AD428" s="15"/>
      <c r="AE428" s="15"/>
      <c r="AF428" s="18" t="str">
        <f t="shared" si="13"/>
        <v/>
      </c>
      <c r="AG428" s="15"/>
      <c r="AH428" s="15"/>
      <c r="AI428" s="15"/>
      <c r="AJ428" s="62" t="str">
        <f>IFERROR(VLOOKUP(AI428,Lookups!$W$3:$X$24,2,FALSE),"")</f>
        <v/>
      </c>
      <c r="AK428" s="15"/>
      <c r="AL428" s="15"/>
      <c r="AM428" s="17"/>
      <c r="AN428" s="17"/>
    </row>
    <row r="429" spans="1:40" x14ac:dyDescent="0.3">
      <c r="A429" s="15"/>
      <c r="B429" s="15"/>
      <c r="C429" s="15"/>
      <c r="D429" s="17"/>
      <c r="E429" s="17"/>
      <c r="F429" s="15"/>
      <c r="G429" s="18" t="str">
        <f>IFERROR(VLOOKUP(F429,Lookups!$D$2:$E$20,2,FALSE),"")</f>
        <v/>
      </c>
      <c r="H429" s="15"/>
      <c r="I429" s="15"/>
      <c r="J429" s="15"/>
      <c r="K429" s="15"/>
      <c r="L429" s="17"/>
      <c r="M429" s="17"/>
      <c r="N429" s="18" t="str">
        <f t="shared" si="12"/>
        <v/>
      </c>
      <c r="O429" s="15"/>
      <c r="P429" s="15"/>
      <c r="Q429" s="17"/>
      <c r="R429" s="15"/>
      <c r="S429" s="15"/>
      <c r="T429" s="15"/>
      <c r="U429" s="15"/>
      <c r="V429" s="15"/>
      <c r="W429" s="15"/>
      <c r="X429" s="18" t="str">
        <f>IFERROR(VLOOKUP(W429,Lookups!$G$2:$H$83,2,FALSE),"")</f>
        <v/>
      </c>
      <c r="Y429" s="15"/>
      <c r="Z429" s="15"/>
      <c r="AA429" s="15"/>
      <c r="AB429" s="15"/>
      <c r="AC429" s="15"/>
      <c r="AD429" s="15"/>
      <c r="AE429" s="15"/>
      <c r="AF429" s="18" t="str">
        <f t="shared" si="13"/>
        <v/>
      </c>
      <c r="AG429" s="15"/>
      <c r="AH429" s="15"/>
      <c r="AI429" s="15"/>
      <c r="AJ429" s="62" t="str">
        <f>IFERROR(VLOOKUP(AI429,Lookups!$W$3:$X$24,2,FALSE),"")</f>
        <v/>
      </c>
      <c r="AK429" s="15"/>
      <c r="AL429" s="15"/>
      <c r="AM429" s="17"/>
      <c r="AN429" s="17"/>
    </row>
    <row r="430" spans="1:40" x14ac:dyDescent="0.3">
      <c r="A430" s="15"/>
      <c r="B430" s="15"/>
      <c r="C430" s="15"/>
      <c r="D430" s="17"/>
      <c r="E430" s="17"/>
      <c r="F430" s="15"/>
      <c r="G430" s="18" t="str">
        <f>IFERROR(VLOOKUP(F430,Lookups!$D$2:$E$20,2,FALSE),"")</f>
        <v/>
      </c>
      <c r="H430" s="15"/>
      <c r="I430" s="15"/>
      <c r="J430" s="15"/>
      <c r="K430" s="15"/>
      <c r="L430" s="17"/>
      <c r="M430" s="17"/>
      <c r="N430" s="18" t="str">
        <f t="shared" si="12"/>
        <v/>
      </c>
      <c r="O430" s="15"/>
      <c r="P430" s="15"/>
      <c r="Q430" s="17"/>
      <c r="R430" s="15"/>
      <c r="S430" s="15"/>
      <c r="T430" s="15"/>
      <c r="U430" s="15"/>
      <c r="V430" s="15"/>
      <c r="W430" s="15"/>
      <c r="X430" s="18" t="str">
        <f>IFERROR(VLOOKUP(W430,Lookups!$G$2:$H$83,2,FALSE),"")</f>
        <v/>
      </c>
      <c r="Y430" s="15"/>
      <c r="Z430" s="15"/>
      <c r="AA430" s="15"/>
      <c r="AB430" s="15"/>
      <c r="AC430" s="15"/>
      <c r="AD430" s="15"/>
      <c r="AE430" s="15"/>
      <c r="AF430" s="18" t="str">
        <f t="shared" si="13"/>
        <v/>
      </c>
      <c r="AG430" s="15"/>
      <c r="AH430" s="15"/>
      <c r="AI430" s="15"/>
      <c r="AJ430" s="62" t="str">
        <f>IFERROR(VLOOKUP(AI430,Lookups!$W$3:$X$24,2,FALSE),"")</f>
        <v/>
      </c>
      <c r="AK430" s="15"/>
      <c r="AL430" s="15"/>
      <c r="AM430" s="17"/>
      <c r="AN430" s="17"/>
    </row>
    <row r="431" spans="1:40" x14ac:dyDescent="0.3">
      <c r="A431" s="15"/>
      <c r="B431" s="15"/>
      <c r="C431" s="15"/>
      <c r="D431" s="17"/>
      <c r="E431" s="17"/>
      <c r="F431" s="15"/>
      <c r="G431" s="18" t="str">
        <f>IFERROR(VLOOKUP(F431,Lookups!$D$2:$E$20,2,FALSE),"")</f>
        <v/>
      </c>
      <c r="H431" s="15"/>
      <c r="I431" s="15"/>
      <c r="J431" s="15"/>
      <c r="K431" s="15"/>
      <c r="L431" s="17"/>
      <c r="M431" s="17"/>
      <c r="N431" s="18" t="str">
        <f t="shared" si="12"/>
        <v/>
      </c>
      <c r="O431" s="15"/>
      <c r="P431" s="15"/>
      <c r="Q431" s="17"/>
      <c r="R431" s="15"/>
      <c r="S431" s="15"/>
      <c r="T431" s="15"/>
      <c r="U431" s="15"/>
      <c r="V431" s="15"/>
      <c r="W431" s="15"/>
      <c r="X431" s="18" t="str">
        <f>IFERROR(VLOOKUP(W431,Lookups!$G$2:$H$83,2,FALSE),"")</f>
        <v/>
      </c>
      <c r="Y431" s="15"/>
      <c r="Z431" s="15"/>
      <c r="AA431" s="15"/>
      <c r="AB431" s="15"/>
      <c r="AC431" s="15"/>
      <c r="AD431" s="15"/>
      <c r="AE431" s="15"/>
      <c r="AF431" s="18" t="str">
        <f t="shared" si="13"/>
        <v/>
      </c>
      <c r="AG431" s="15"/>
      <c r="AH431" s="15"/>
      <c r="AI431" s="15"/>
      <c r="AJ431" s="62" t="str">
        <f>IFERROR(VLOOKUP(AI431,Lookups!$W$3:$X$24,2,FALSE),"")</f>
        <v/>
      </c>
      <c r="AK431" s="15"/>
      <c r="AL431" s="15"/>
      <c r="AM431" s="17"/>
      <c r="AN431" s="17"/>
    </row>
    <row r="432" spans="1:40" x14ac:dyDescent="0.3">
      <c r="A432" s="15"/>
      <c r="B432" s="15"/>
      <c r="C432" s="15"/>
      <c r="D432" s="17"/>
      <c r="E432" s="17"/>
      <c r="F432" s="15"/>
      <c r="G432" s="18" t="str">
        <f>IFERROR(VLOOKUP(F432,Lookups!$D$2:$E$20,2,FALSE),"")</f>
        <v/>
      </c>
      <c r="H432" s="15"/>
      <c r="I432" s="15"/>
      <c r="J432" s="15"/>
      <c r="K432" s="15"/>
      <c r="L432" s="17"/>
      <c r="M432" s="17"/>
      <c r="N432" s="18" t="str">
        <f t="shared" si="12"/>
        <v/>
      </c>
      <c r="O432" s="15"/>
      <c r="P432" s="15"/>
      <c r="Q432" s="17"/>
      <c r="R432" s="15"/>
      <c r="S432" s="15"/>
      <c r="T432" s="15"/>
      <c r="U432" s="15"/>
      <c r="V432" s="15"/>
      <c r="W432" s="15"/>
      <c r="X432" s="18" t="str">
        <f>IFERROR(VLOOKUP(W432,Lookups!$G$2:$H$83,2,FALSE),"")</f>
        <v/>
      </c>
      <c r="Y432" s="15"/>
      <c r="Z432" s="15"/>
      <c r="AA432" s="15"/>
      <c r="AB432" s="15"/>
      <c r="AC432" s="15"/>
      <c r="AD432" s="15"/>
      <c r="AE432" s="15"/>
      <c r="AF432" s="18" t="str">
        <f t="shared" si="13"/>
        <v/>
      </c>
      <c r="AG432" s="15"/>
      <c r="AH432" s="15"/>
      <c r="AI432" s="15"/>
      <c r="AJ432" s="62" t="str">
        <f>IFERROR(VLOOKUP(AI432,Lookups!$W$3:$X$24,2,FALSE),"")</f>
        <v/>
      </c>
      <c r="AK432" s="15"/>
      <c r="AL432" s="15"/>
      <c r="AM432" s="17"/>
      <c r="AN432" s="17"/>
    </row>
    <row r="433" spans="1:40" x14ac:dyDescent="0.3">
      <c r="A433" s="15"/>
      <c r="B433" s="15"/>
      <c r="C433" s="15"/>
      <c r="D433" s="17"/>
      <c r="E433" s="17"/>
      <c r="F433" s="15"/>
      <c r="G433" s="18" t="str">
        <f>IFERROR(VLOOKUP(F433,Lookups!$D$2:$E$20,2,FALSE),"")</f>
        <v/>
      </c>
      <c r="H433" s="15"/>
      <c r="I433" s="15"/>
      <c r="J433" s="15"/>
      <c r="K433" s="15"/>
      <c r="L433" s="17"/>
      <c r="M433" s="17"/>
      <c r="N433" s="18" t="str">
        <f t="shared" si="12"/>
        <v/>
      </c>
      <c r="O433" s="15"/>
      <c r="P433" s="15"/>
      <c r="Q433" s="17"/>
      <c r="R433" s="15"/>
      <c r="S433" s="15"/>
      <c r="T433" s="15"/>
      <c r="U433" s="15"/>
      <c r="V433" s="15"/>
      <c r="W433" s="15"/>
      <c r="X433" s="18" t="str">
        <f>IFERROR(VLOOKUP(W433,Lookups!$G$2:$H$83,2,FALSE),"")</f>
        <v/>
      </c>
      <c r="Y433" s="15"/>
      <c r="Z433" s="15"/>
      <c r="AA433" s="15"/>
      <c r="AB433" s="15"/>
      <c r="AC433" s="15"/>
      <c r="AD433" s="15"/>
      <c r="AE433" s="15"/>
      <c r="AF433" s="18" t="str">
        <f t="shared" si="13"/>
        <v/>
      </c>
      <c r="AG433" s="15"/>
      <c r="AH433" s="15"/>
      <c r="AI433" s="15"/>
      <c r="AJ433" s="62" t="str">
        <f>IFERROR(VLOOKUP(AI433,Lookups!$W$3:$X$24,2,FALSE),"")</f>
        <v/>
      </c>
      <c r="AK433" s="15"/>
      <c r="AL433" s="15"/>
      <c r="AM433" s="17"/>
      <c r="AN433" s="17"/>
    </row>
    <row r="434" spans="1:40" x14ac:dyDescent="0.3">
      <c r="A434" s="15"/>
      <c r="B434" s="15"/>
      <c r="C434" s="15"/>
      <c r="D434" s="17"/>
      <c r="E434" s="17"/>
      <c r="F434" s="15"/>
      <c r="G434" s="18" t="str">
        <f>IFERROR(VLOOKUP(F434,Lookups!$D$2:$E$20,2,FALSE),"")</f>
        <v/>
      </c>
      <c r="H434" s="15"/>
      <c r="I434" s="15"/>
      <c r="J434" s="15"/>
      <c r="K434" s="15"/>
      <c r="L434" s="17"/>
      <c r="M434" s="17"/>
      <c r="N434" s="18" t="str">
        <f t="shared" si="12"/>
        <v/>
      </c>
      <c r="O434" s="15"/>
      <c r="P434" s="15"/>
      <c r="Q434" s="17"/>
      <c r="R434" s="15"/>
      <c r="S434" s="15"/>
      <c r="T434" s="15"/>
      <c r="U434" s="15"/>
      <c r="V434" s="15"/>
      <c r="W434" s="15"/>
      <c r="X434" s="18" t="str">
        <f>IFERROR(VLOOKUP(W434,Lookups!$G$2:$H$83,2,FALSE),"")</f>
        <v/>
      </c>
      <c r="Y434" s="15"/>
      <c r="Z434" s="15"/>
      <c r="AA434" s="15"/>
      <c r="AB434" s="15"/>
      <c r="AC434" s="15"/>
      <c r="AD434" s="15"/>
      <c r="AE434" s="15"/>
      <c r="AF434" s="18" t="str">
        <f t="shared" si="13"/>
        <v/>
      </c>
      <c r="AG434" s="15"/>
      <c r="AH434" s="15"/>
      <c r="AI434" s="15"/>
      <c r="AJ434" s="62" t="str">
        <f>IFERROR(VLOOKUP(AI434,Lookups!$W$3:$X$24,2,FALSE),"")</f>
        <v/>
      </c>
      <c r="AK434" s="15"/>
      <c r="AL434" s="15"/>
      <c r="AM434" s="17"/>
      <c r="AN434" s="17"/>
    </row>
    <row r="435" spans="1:40" x14ac:dyDescent="0.3">
      <c r="A435" s="15"/>
      <c r="B435" s="15"/>
      <c r="C435" s="15"/>
      <c r="D435" s="17"/>
      <c r="E435" s="17"/>
      <c r="F435" s="15"/>
      <c r="G435" s="18" t="str">
        <f>IFERROR(VLOOKUP(F435,Lookups!$D$2:$E$20,2,FALSE),"")</f>
        <v/>
      </c>
      <c r="H435" s="15"/>
      <c r="I435" s="15"/>
      <c r="J435" s="15"/>
      <c r="K435" s="15"/>
      <c r="L435" s="17"/>
      <c r="M435" s="17"/>
      <c r="N435" s="18" t="str">
        <f t="shared" si="12"/>
        <v/>
      </c>
      <c r="O435" s="15"/>
      <c r="P435" s="15"/>
      <c r="Q435" s="17"/>
      <c r="R435" s="15"/>
      <c r="S435" s="15"/>
      <c r="T435" s="15"/>
      <c r="U435" s="15"/>
      <c r="V435" s="15"/>
      <c r="W435" s="15"/>
      <c r="X435" s="18" t="str">
        <f>IFERROR(VLOOKUP(W435,Lookups!$G$2:$H$83,2,FALSE),"")</f>
        <v/>
      </c>
      <c r="Y435" s="15"/>
      <c r="Z435" s="15"/>
      <c r="AA435" s="15"/>
      <c r="AB435" s="15"/>
      <c r="AC435" s="15"/>
      <c r="AD435" s="15"/>
      <c r="AE435" s="15"/>
      <c r="AF435" s="18" t="str">
        <f t="shared" si="13"/>
        <v/>
      </c>
      <c r="AG435" s="15"/>
      <c r="AH435" s="15"/>
      <c r="AI435" s="15"/>
      <c r="AJ435" s="62" t="str">
        <f>IFERROR(VLOOKUP(AI435,Lookups!$W$3:$X$24,2,FALSE),"")</f>
        <v/>
      </c>
      <c r="AK435" s="15"/>
      <c r="AL435" s="15"/>
      <c r="AM435" s="17"/>
      <c r="AN435" s="17"/>
    </row>
    <row r="436" spans="1:40" x14ac:dyDescent="0.3">
      <c r="A436" s="15"/>
      <c r="B436" s="15"/>
      <c r="C436" s="15"/>
      <c r="D436" s="17"/>
      <c r="E436" s="17"/>
      <c r="F436" s="15"/>
      <c r="G436" s="18" t="str">
        <f>IFERROR(VLOOKUP(F436,Lookups!$D$2:$E$20,2,FALSE),"")</f>
        <v/>
      </c>
      <c r="H436" s="15"/>
      <c r="I436" s="15"/>
      <c r="J436" s="15"/>
      <c r="K436" s="15"/>
      <c r="L436" s="17"/>
      <c r="M436" s="17"/>
      <c r="N436" s="18" t="str">
        <f t="shared" si="12"/>
        <v/>
      </c>
      <c r="O436" s="15"/>
      <c r="P436" s="15"/>
      <c r="Q436" s="17"/>
      <c r="R436" s="15"/>
      <c r="S436" s="15"/>
      <c r="T436" s="15"/>
      <c r="U436" s="15"/>
      <c r="V436" s="15"/>
      <c r="W436" s="15"/>
      <c r="X436" s="18" t="str">
        <f>IFERROR(VLOOKUP(W436,Lookups!$G$2:$H$83,2,FALSE),"")</f>
        <v/>
      </c>
      <c r="Y436" s="15"/>
      <c r="Z436" s="15"/>
      <c r="AA436" s="15"/>
      <c r="AB436" s="15"/>
      <c r="AC436" s="15"/>
      <c r="AD436" s="15"/>
      <c r="AE436" s="15"/>
      <c r="AF436" s="18" t="str">
        <f t="shared" si="13"/>
        <v/>
      </c>
      <c r="AG436" s="15"/>
      <c r="AH436" s="15"/>
      <c r="AI436" s="15"/>
      <c r="AJ436" s="62" t="str">
        <f>IFERROR(VLOOKUP(AI436,Lookups!$W$3:$X$24,2,FALSE),"")</f>
        <v/>
      </c>
      <c r="AK436" s="15"/>
      <c r="AL436" s="15"/>
      <c r="AM436" s="17"/>
      <c r="AN436" s="17"/>
    </row>
    <row r="437" spans="1:40" x14ac:dyDescent="0.3">
      <c r="A437" s="15"/>
      <c r="B437" s="15"/>
      <c r="C437" s="15"/>
      <c r="D437" s="17"/>
      <c r="E437" s="17"/>
      <c r="F437" s="15"/>
      <c r="G437" s="18" t="str">
        <f>IFERROR(VLOOKUP(F437,Lookups!$D$2:$E$20,2,FALSE),"")</f>
        <v/>
      </c>
      <c r="H437" s="15"/>
      <c r="I437" s="15"/>
      <c r="J437" s="15"/>
      <c r="K437" s="15"/>
      <c r="L437" s="17"/>
      <c r="M437" s="17"/>
      <c r="N437" s="18" t="str">
        <f t="shared" si="12"/>
        <v/>
      </c>
      <c r="O437" s="15"/>
      <c r="P437" s="15"/>
      <c r="Q437" s="17"/>
      <c r="R437" s="15"/>
      <c r="S437" s="15"/>
      <c r="T437" s="15"/>
      <c r="U437" s="15"/>
      <c r="V437" s="15"/>
      <c r="W437" s="15"/>
      <c r="X437" s="18" t="str">
        <f>IFERROR(VLOOKUP(W437,Lookups!$G$2:$H$83,2,FALSE),"")</f>
        <v/>
      </c>
      <c r="Y437" s="15"/>
      <c r="Z437" s="15"/>
      <c r="AA437" s="15"/>
      <c r="AB437" s="15"/>
      <c r="AC437" s="15"/>
      <c r="AD437" s="15"/>
      <c r="AE437" s="15"/>
      <c r="AF437" s="18" t="str">
        <f t="shared" si="13"/>
        <v/>
      </c>
      <c r="AG437" s="15"/>
      <c r="AH437" s="15"/>
      <c r="AI437" s="15"/>
      <c r="AJ437" s="62" t="str">
        <f>IFERROR(VLOOKUP(AI437,Lookups!$W$3:$X$24,2,FALSE),"")</f>
        <v/>
      </c>
      <c r="AK437" s="15"/>
      <c r="AL437" s="15"/>
      <c r="AM437" s="17"/>
      <c r="AN437" s="17"/>
    </row>
    <row r="438" spans="1:40" x14ac:dyDescent="0.3">
      <c r="A438" s="15"/>
      <c r="B438" s="15"/>
      <c r="C438" s="15"/>
      <c r="D438" s="17"/>
      <c r="E438" s="17"/>
      <c r="F438" s="15"/>
      <c r="G438" s="18" t="str">
        <f>IFERROR(VLOOKUP(F438,Lookups!$D$2:$E$20,2,FALSE),"")</f>
        <v/>
      </c>
      <c r="H438" s="15"/>
      <c r="I438" s="15"/>
      <c r="J438" s="15"/>
      <c r="K438" s="15"/>
      <c r="L438" s="17"/>
      <c r="M438" s="17"/>
      <c r="N438" s="18" t="str">
        <f t="shared" ref="N438:N501" si="14">IF(OR(ISBLANK(L438),ISBLANK(M438)),"",(M438-L438)+1)</f>
        <v/>
      </c>
      <c r="O438" s="15"/>
      <c r="P438" s="15"/>
      <c r="Q438" s="17"/>
      <c r="R438" s="15"/>
      <c r="S438" s="15"/>
      <c r="T438" s="15"/>
      <c r="U438" s="15"/>
      <c r="V438" s="15"/>
      <c r="W438" s="15"/>
      <c r="X438" s="18" t="str">
        <f>IFERROR(VLOOKUP(W438,Lookups!$G$2:$H$83,2,FALSE),"")</f>
        <v/>
      </c>
      <c r="Y438" s="15"/>
      <c r="Z438" s="15"/>
      <c r="AA438" s="15"/>
      <c r="AB438" s="15"/>
      <c r="AC438" s="15"/>
      <c r="AD438" s="15"/>
      <c r="AE438" s="15"/>
      <c r="AF438" s="18" t="str">
        <f t="shared" ref="AF438:AF501" si="15">IF(OR(ISBLANK(AD438),ISBLANK(AE438)),"",(AE438-AD438)+1)</f>
        <v/>
      </c>
      <c r="AG438" s="15"/>
      <c r="AH438" s="15"/>
      <c r="AI438" s="15"/>
      <c r="AJ438" s="62" t="str">
        <f>IFERROR(VLOOKUP(AI438,Lookups!$W$3:$X$24,2,FALSE),"")</f>
        <v/>
      </c>
      <c r="AK438" s="15"/>
      <c r="AL438" s="15"/>
      <c r="AM438" s="17"/>
      <c r="AN438" s="17"/>
    </row>
    <row r="439" spans="1:40" x14ac:dyDescent="0.3">
      <c r="A439" s="15"/>
      <c r="B439" s="15"/>
      <c r="C439" s="15"/>
      <c r="D439" s="17"/>
      <c r="E439" s="17"/>
      <c r="F439" s="15"/>
      <c r="G439" s="18" t="str">
        <f>IFERROR(VLOOKUP(F439,Lookups!$D$2:$E$20,2,FALSE),"")</f>
        <v/>
      </c>
      <c r="H439" s="15"/>
      <c r="I439" s="15"/>
      <c r="J439" s="15"/>
      <c r="K439" s="15"/>
      <c r="L439" s="17"/>
      <c r="M439" s="17"/>
      <c r="N439" s="18" t="str">
        <f t="shared" si="14"/>
        <v/>
      </c>
      <c r="O439" s="15"/>
      <c r="P439" s="15"/>
      <c r="Q439" s="17"/>
      <c r="R439" s="15"/>
      <c r="S439" s="15"/>
      <c r="T439" s="15"/>
      <c r="U439" s="15"/>
      <c r="V439" s="15"/>
      <c r="W439" s="15"/>
      <c r="X439" s="18" t="str">
        <f>IFERROR(VLOOKUP(W439,Lookups!$G$2:$H$83,2,FALSE),"")</f>
        <v/>
      </c>
      <c r="Y439" s="15"/>
      <c r="Z439" s="15"/>
      <c r="AA439" s="15"/>
      <c r="AB439" s="15"/>
      <c r="AC439" s="15"/>
      <c r="AD439" s="15"/>
      <c r="AE439" s="15"/>
      <c r="AF439" s="18" t="str">
        <f t="shared" si="15"/>
        <v/>
      </c>
      <c r="AG439" s="15"/>
      <c r="AH439" s="15"/>
      <c r="AI439" s="15"/>
      <c r="AJ439" s="62" t="str">
        <f>IFERROR(VLOOKUP(AI439,Lookups!$W$3:$X$24,2,FALSE),"")</f>
        <v/>
      </c>
      <c r="AK439" s="15"/>
      <c r="AL439" s="15"/>
      <c r="AM439" s="17"/>
      <c r="AN439" s="17"/>
    </row>
    <row r="440" spans="1:40" x14ac:dyDescent="0.3">
      <c r="A440" s="15"/>
      <c r="B440" s="15"/>
      <c r="C440" s="15"/>
      <c r="D440" s="17"/>
      <c r="E440" s="17"/>
      <c r="F440" s="15"/>
      <c r="G440" s="18" t="str">
        <f>IFERROR(VLOOKUP(F440,Lookups!$D$2:$E$20,2,FALSE),"")</f>
        <v/>
      </c>
      <c r="H440" s="15"/>
      <c r="I440" s="15"/>
      <c r="J440" s="15"/>
      <c r="K440" s="15"/>
      <c r="L440" s="17"/>
      <c r="M440" s="17"/>
      <c r="N440" s="18" t="str">
        <f t="shared" si="14"/>
        <v/>
      </c>
      <c r="O440" s="15"/>
      <c r="P440" s="15"/>
      <c r="Q440" s="17"/>
      <c r="R440" s="15"/>
      <c r="S440" s="15"/>
      <c r="T440" s="15"/>
      <c r="U440" s="15"/>
      <c r="V440" s="15"/>
      <c r="W440" s="15"/>
      <c r="X440" s="18" t="str">
        <f>IFERROR(VLOOKUP(W440,Lookups!$G$2:$H$83,2,FALSE),"")</f>
        <v/>
      </c>
      <c r="Y440" s="15"/>
      <c r="Z440" s="15"/>
      <c r="AA440" s="15"/>
      <c r="AB440" s="15"/>
      <c r="AC440" s="15"/>
      <c r="AD440" s="15"/>
      <c r="AE440" s="15"/>
      <c r="AF440" s="18" t="str">
        <f t="shared" si="15"/>
        <v/>
      </c>
      <c r="AG440" s="15"/>
      <c r="AH440" s="15"/>
      <c r="AI440" s="15"/>
      <c r="AJ440" s="62" t="str">
        <f>IFERROR(VLOOKUP(AI440,Lookups!$W$3:$X$24,2,FALSE),"")</f>
        <v/>
      </c>
      <c r="AK440" s="15"/>
      <c r="AL440" s="15"/>
      <c r="AM440" s="17"/>
      <c r="AN440" s="17"/>
    </row>
    <row r="441" spans="1:40" x14ac:dyDescent="0.3">
      <c r="A441" s="15"/>
      <c r="B441" s="15"/>
      <c r="C441" s="15"/>
      <c r="D441" s="17"/>
      <c r="E441" s="17"/>
      <c r="F441" s="15"/>
      <c r="G441" s="18" t="str">
        <f>IFERROR(VLOOKUP(F441,Lookups!$D$2:$E$20,2,FALSE),"")</f>
        <v/>
      </c>
      <c r="H441" s="15"/>
      <c r="I441" s="15"/>
      <c r="J441" s="15"/>
      <c r="K441" s="15"/>
      <c r="L441" s="17"/>
      <c r="M441" s="17"/>
      <c r="N441" s="18" t="str">
        <f t="shared" si="14"/>
        <v/>
      </c>
      <c r="O441" s="15"/>
      <c r="P441" s="15"/>
      <c r="Q441" s="17"/>
      <c r="R441" s="15"/>
      <c r="S441" s="15"/>
      <c r="T441" s="15"/>
      <c r="U441" s="15"/>
      <c r="V441" s="15"/>
      <c r="W441" s="15"/>
      <c r="X441" s="18" t="str">
        <f>IFERROR(VLOOKUP(W441,Lookups!$G$2:$H$83,2,FALSE),"")</f>
        <v/>
      </c>
      <c r="Y441" s="15"/>
      <c r="Z441" s="15"/>
      <c r="AA441" s="15"/>
      <c r="AB441" s="15"/>
      <c r="AC441" s="15"/>
      <c r="AD441" s="15"/>
      <c r="AE441" s="15"/>
      <c r="AF441" s="18" t="str">
        <f t="shared" si="15"/>
        <v/>
      </c>
      <c r="AG441" s="15"/>
      <c r="AH441" s="15"/>
      <c r="AI441" s="15"/>
      <c r="AJ441" s="62" t="str">
        <f>IFERROR(VLOOKUP(AI441,Lookups!$W$3:$X$24,2,FALSE),"")</f>
        <v/>
      </c>
      <c r="AK441" s="15"/>
      <c r="AL441" s="15"/>
      <c r="AM441" s="17"/>
      <c r="AN441" s="17"/>
    </row>
    <row r="442" spans="1:40" x14ac:dyDescent="0.3">
      <c r="A442" s="15"/>
      <c r="B442" s="15"/>
      <c r="C442" s="15"/>
      <c r="D442" s="17"/>
      <c r="E442" s="17"/>
      <c r="F442" s="15"/>
      <c r="G442" s="18" t="str">
        <f>IFERROR(VLOOKUP(F442,Lookups!$D$2:$E$20,2,FALSE),"")</f>
        <v/>
      </c>
      <c r="H442" s="15"/>
      <c r="I442" s="15"/>
      <c r="J442" s="15"/>
      <c r="K442" s="15"/>
      <c r="L442" s="17"/>
      <c r="M442" s="17"/>
      <c r="N442" s="18" t="str">
        <f t="shared" si="14"/>
        <v/>
      </c>
      <c r="O442" s="15"/>
      <c r="P442" s="15"/>
      <c r="Q442" s="17"/>
      <c r="R442" s="15"/>
      <c r="S442" s="15"/>
      <c r="T442" s="15"/>
      <c r="U442" s="15"/>
      <c r="V442" s="15"/>
      <c r="W442" s="15"/>
      <c r="X442" s="18" t="str">
        <f>IFERROR(VLOOKUP(W442,Lookups!$G$2:$H$83,2,FALSE),"")</f>
        <v/>
      </c>
      <c r="Y442" s="15"/>
      <c r="Z442" s="15"/>
      <c r="AA442" s="15"/>
      <c r="AB442" s="15"/>
      <c r="AC442" s="15"/>
      <c r="AD442" s="15"/>
      <c r="AE442" s="15"/>
      <c r="AF442" s="18" t="str">
        <f t="shared" si="15"/>
        <v/>
      </c>
      <c r="AG442" s="15"/>
      <c r="AH442" s="15"/>
      <c r="AI442" s="15"/>
      <c r="AJ442" s="62" t="str">
        <f>IFERROR(VLOOKUP(AI442,Lookups!$W$3:$X$24,2,FALSE),"")</f>
        <v/>
      </c>
      <c r="AK442" s="15"/>
      <c r="AL442" s="15"/>
      <c r="AM442" s="17"/>
      <c r="AN442" s="17"/>
    </row>
    <row r="443" spans="1:40" x14ac:dyDescent="0.3">
      <c r="A443" s="15"/>
      <c r="B443" s="15"/>
      <c r="C443" s="15"/>
      <c r="D443" s="17"/>
      <c r="E443" s="17"/>
      <c r="F443" s="15"/>
      <c r="G443" s="18" t="str">
        <f>IFERROR(VLOOKUP(F443,Lookups!$D$2:$E$20,2,FALSE),"")</f>
        <v/>
      </c>
      <c r="H443" s="15"/>
      <c r="I443" s="15"/>
      <c r="J443" s="15"/>
      <c r="K443" s="15"/>
      <c r="L443" s="17"/>
      <c r="M443" s="17"/>
      <c r="N443" s="18" t="str">
        <f t="shared" si="14"/>
        <v/>
      </c>
      <c r="O443" s="15"/>
      <c r="P443" s="15"/>
      <c r="Q443" s="17"/>
      <c r="R443" s="15"/>
      <c r="S443" s="15"/>
      <c r="T443" s="15"/>
      <c r="U443" s="15"/>
      <c r="V443" s="15"/>
      <c r="W443" s="15"/>
      <c r="X443" s="18" t="str">
        <f>IFERROR(VLOOKUP(W443,Lookups!$G$2:$H$83,2,FALSE),"")</f>
        <v/>
      </c>
      <c r="Y443" s="15"/>
      <c r="Z443" s="15"/>
      <c r="AA443" s="15"/>
      <c r="AB443" s="15"/>
      <c r="AC443" s="15"/>
      <c r="AD443" s="15"/>
      <c r="AE443" s="15"/>
      <c r="AF443" s="18" t="str">
        <f t="shared" si="15"/>
        <v/>
      </c>
      <c r="AG443" s="15"/>
      <c r="AH443" s="15"/>
      <c r="AI443" s="15"/>
      <c r="AJ443" s="62" t="str">
        <f>IFERROR(VLOOKUP(AI443,Lookups!$W$3:$X$24,2,FALSE),"")</f>
        <v/>
      </c>
      <c r="AK443" s="15"/>
      <c r="AL443" s="15"/>
      <c r="AM443" s="17"/>
      <c r="AN443" s="17"/>
    </row>
    <row r="444" spans="1:40" x14ac:dyDescent="0.3">
      <c r="A444" s="15"/>
      <c r="B444" s="15"/>
      <c r="C444" s="15"/>
      <c r="D444" s="17"/>
      <c r="E444" s="17"/>
      <c r="F444" s="15"/>
      <c r="G444" s="18" t="str">
        <f>IFERROR(VLOOKUP(F444,Lookups!$D$2:$E$20,2,FALSE),"")</f>
        <v/>
      </c>
      <c r="H444" s="15"/>
      <c r="I444" s="15"/>
      <c r="J444" s="15"/>
      <c r="K444" s="15"/>
      <c r="L444" s="17"/>
      <c r="M444" s="17"/>
      <c r="N444" s="18" t="str">
        <f t="shared" si="14"/>
        <v/>
      </c>
      <c r="O444" s="15"/>
      <c r="P444" s="15"/>
      <c r="Q444" s="17"/>
      <c r="R444" s="15"/>
      <c r="S444" s="15"/>
      <c r="T444" s="15"/>
      <c r="U444" s="15"/>
      <c r="V444" s="15"/>
      <c r="W444" s="15"/>
      <c r="X444" s="18" t="str">
        <f>IFERROR(VLOOKUP(W444,Lookups!$G$2:$H$83,2,FALSE),"")</f>
        <v/>
      </c>
      <c r="Y444" s="15"/>
      <c r="Z444" s="15"/>
      <c r="AA444" s="15"/>
      <c r="AB444" s="15"/>
      <c r="AC444" s="15"/>
      <c r="AD444" s="15"/>
      <c r="AE444" s="15"/>
      <c r="AF444" s="18" t="str">
        <f t="shared" si="15"/>
        <v/>
      </c>
      <c r="AG444" s="15"/>
      <c r="AH444" s="15"/>
      <c r="AI444" s="15"/>
      <c r="AJ444" s="62" t="str">
        <f>IFERROR(VLOOKUP(AI444,Lookups!$W$3:$X$24,2,FALSE),"")</f>
        <v/>
      </c>
      <c r="AK444" s="15"/>
      <c r="AL444" s="15"/>
      <c r="AM444" s="17"/>
      <c r="AN444" s="17"/>
    </row>
    <row r="445" spans="1:40" x14ac:dyDescent="0.3">
      <c r="A445" s="15"/>
      <c r="B445" s="15"/>
      <c r="C445" s="15"/>
      <c r="D445" s="17"/>
      <c r="E445" s="17"/>
      <c r="F445" s="15"/>
      <c r="G445" s="18" t="str">
        <f>IFERROR(VLOOKUP(F445,Lookups!$D$2:$E$20,2,FALSE),"")</f>
        <v/>
      </c>
      <c r="H445" s="15"/>
      <c r="I445" s="15"/>
      <c r="J445" s="15"/>
      <c r="K445" s="15"/>
      <c r="L445" s="17"/>
      <c r="M445" s="17"/>
      <c r="N445" s="18" t="str">
        <f t="shared" si="14"/>
        <v/>
      </c>
      <c r="O445" s="15"/>
      <c r="P445" s="15"/>
      <c r="Q445" s="17"/>
      <c r="R445" s="15"/>
      <c r="S445" s="15"/>
      <c r="T445" s="15"/>
      <c r="U445" s="15"/>
      <c r="V445" s="15"/>
      <c r="W445" s="15"/>
      <c r="X445" s="18" t="str">
        <f>IFERROR(VLOOKUP(W445,Lookups!$G$2:$H$83,2,FALSE),"")</f>
        <v/>
      </c>
      <c r="Y445" s="15"/>
      <c r="Z445" s="15"/>
      <c r="AA445" s="15"/>
      <c r="AB445" s="15"/>
      <c r="AC445" s="15"/>
      <c r="AD445" s="15"/>
      <c r="AE445" s="15"/>
      <c r="AF445" s="18" t="str">
        <f t="shared" si="15"/>
        <v/>
      </c>
      <c r="AG445" s="15"/>
      <c r="AH445" s="15"/>
      <c r="AI445" s="15"/>
      <c r="AJ445" s="62" t="str">
        <f>IFERROR(VLOOKUP(AI445,Lookups!$W$3:$X$24,2,FALSE),"")</f>
        <v/>
      </c>
      <c r="AK445" s="15"/>
      <c r="AL445" s="15"/>
      <c r="AM445" s="17"/>
      <c r="AN445" s="17"/>
    </row>
    <row r="446" spans="1:40" x14ac:dyDescent="0.3">
      <c r="A446" s="15"/>
      <c r="B446" s="15"/>
      <c r="C446" s="15"/>
      <c r="D446" s="17"/>
      <c r="E446" s="17"/>
      <c r="F446" s="15"/>
      <c r="G446" s="18" t="str">
        <f>IFERROR(VLOOKUP(F446,Lookups!$D$2:$E$20,2,FALSE),"")</f>
        <v/>
      </c>
      <c r="H446" s="15"/>
      <c r="I446" s="15"/>
      <c r="J446" s="15"/>
      <c r="K446" s="15"/>
      <c r="L446" s="17"/>
      <c r="M446" s="17"/>
      <c r="N446" s="18" t="str">
        <f t="shared" si="14"/>
        <v/>
      </c>
      <c r="O446" s="15"/>
      <c r="P446" s="15"/>
      <c r="Q446" s="17"/>
      <c r="R446" s="15"/>
      <c r="S446" s="15"/>
      <c r="T446" s="15"/>
      <c r="U446" s="15"/>
      <c r="V446" s="15"/>
      <c r="W446" s="15"/>
      <c r="X446" s="18" t="str">
        <f>IFERROR(VLOOKUP(W446,Lookups!$G$2:$H$83,2,FALSE),"")</f>
        <v/>
      </c>
      <c r="Y446" s="15"/>
      <c r="Z446" s="15"/>
      <c r="AA446" s="15"/>
      <c r="AB446" s="15"/>
      <c r="AC446" s="15"/>
      <c r="AD446" s="15"/>
      <c r="AE446" s="15"/>
      <c r="AF446" s="18" t="str">
        <f t="shared" si="15"/>
        <v/>
      </c>
      <c r="AG446" s="15"/>
      <c r="AH446" s="15"/>
      <c r="AI446" s="15"/>
      <c r="AJ446" s="62" t="str">
        <f>IFERROR(VLOOKUP(AI446,Lookups!$W$3:$X$24,2,FALSE),"")</f>
        <v/>
      </c>
      <c r="AK446" s="15"/>
      <c r="AL446" s="15"/>
      <c r="AM446" s="17"/>
      <c r="AN446" s="17"/>
    </row>
    <row r="447" spans="1:40" x14ac:dyDescent="0.3">
      <c r="A447" s="15"/>
      <c r="B447" s="15"/>
      <c r="C447" s="15"/>
      <c r="D447" s="17"/>
      <c r="E447" s="17"/>
      <c r="F447" s="15"/>
      <c r="G447" s="18" t="str">
        <f>IFERROR(VLOOKUP(F447,Lookups!$D$2:$E$20,2,FALSE),"")</f>
        <v/>
      </c>
      <c r="H447" s="15"/>
      <c r="I447" s="15"/>
      <c r="J447" s="15"/>
      <c r="K447" s="15"/>
      <c r="L447" s="17"/>
      <c r="M447" s="17"/>
      <c r="N447" s="18" t="str">
        <f t="shared" si="14"/>
        <v/>
      </c>
      <c r="O447" s="15"/>
      <c r="P447" s="15"/>
      <c r="Q447" s="17"/>
      <c r="R447" s="15"/>
      <c r="S447" s="15"/>
      <c r="T447" s="15"/>
      <c r="U447" s="15"/>
      <c r="V447" s="15"/>
      <c r="W447" s="15"/>
      <c r="X447" s="18" t="str">
        <f>IFERROR(VLOOKUP(W447,Lookups!$G$2:$H$83,2,FALSE),"")</f>
        <v/>
      </c>
      <c r="Y447" s="15"/>
      <c r="Z447" s="15"/>
      <c r="AA447" s="15"/>
      <c r="AB447" s="15"/>
      <c r="AC447" s="15"/>
      <c r="AD447" s="15"/>
      <c r="AE447" s="15"/>
      <c r="AF447" s="18" t="str">
        <f t="shared" si="15"/>
        <v/>
      </c>
      <c r="AG447" s="15"/>
      <c r="AH447" s="15"/>
      <c r="AI447" s="15"/>
      <c r="AJ447" s="62" t="str">
        <f>IFERROR(VLOOKUP(AI447,Lookups!$W$3:$X$24,2,FALSE),"")</f>
        <v/>
      </c>
      <c r="AK447" s="15"/>
      <c r="AL447" s="15"/>
      <c r="AM447" s="17"/>
      <c r="AN447" s="17"/>
    </row>
    <row r="448" spans="1:40" x14ac:dyDescent="0.3">
      <c r="A448" s="15"/>
      <c r="B448" s="15"/>
      <c r="C448" s="15"/>
      <c r="D448" s="17"/>
      <c r="E448" s="17"/>
      <c r="F448" s="15"/>
      <c r="G448" s="18" t="str">
        <f>IFERROR(VLOOKUP(F448,Lookups!$D$2:$E$20,2,FALSE),"")</f>
        <v/>
      </c>
      <c r="H448" s="15"/>
      <c r="I448" s="15"/>
      <c r="J448" s="15"/>
      <c r="K448" s="15"/>
      <c r="L448" s="17"/>
      <c r="M448" s="17"/>
      <c r="N448" s="18" t="str">
        <f t="shared" si="14"/>
        <v/>
      </c>
      <c r="O448" s="15"/>
      <c r="P448" s="15"/>
      <c r="Q448" s="17"/>
      <c r="R448" s="15"/>
      <c r="S448" s="15"/>
      <c r="T448" s="15"/>
      <c r="U448" s="15"/>
      <c r="V448" s="15"/>
      <c r="W448" s="15"/>
      <c r="X448" s="18" t="str">
        <f>IFERROR(VLOOKUP(W448,Lookups!$G$2:$H$83,2,FALSE),"")</f>
        <v/>
      </c>
      <c r="Y448" s="15"/>
      <c r="Z448" s="15"/>
      <c r="AA448" s="15"/>
      <c r="AB448" s="15"/>
      <c r="AC448" s="15"/>
      <c r="AD448" s="15"/>
      <c r="AE448" s="15"/>
      <c r="AF448" s="18" t="str">
        <f t="shared" si="15"/>
        <v/>
      </c>
      <c r="AG448" s="15"/>
      <c r="AH448" s="15"/>
      <c r="AI448" s="15"/>
      <c r="AJ448" s="62" t="str">
        <f>IFERROR(VLOOKUP(AI448,Lookups!$W$3:$X$24,2,FALSE),"")</f>
        <v/>
      </c>
      <c r="AK448" s="15"/>
      <c r="AL448" s="15"/>
      <c r="AM448" s="17"/>
      <c r="AN448" s="17"/>
    </row>
    <row r="449" spans="1:40" x14ac:dyDescent="0.3">
      <c r="A449" s="15"/>
      <c r="B449" s="15"/>
      <c r="C449" s="15"/>
      <c r="D449" s="17"/>
      <c r="E449" s="17"/>
      <c r="F449" s="15"/>
      <c r="G449" s="18" t="str">
        <f>IFERROR(VLOOKUP(F449,Lookups!$D$2:$E$20,2,FALSE),"")</f>
        <v/>
      </c>
      <c r="H449" s="15"/>
      <c r="I449" s="15"/>
      <c r="J449" s="15"/>
      <c r="K449" s="15"/>
      <c r="L449" s="17"/>
      <c r="M449" s="17"/>
      <c r="N449" s="18" t="str">
        <f t="shared" si="14"/>
        <v/>
      </c>
      <c r="O449" s="15"/>
      <c r="P449" s="15"/>
      <c r="Q449" s="17"/>
      <c r="R449" s="15"/>
      <c r="S449" s="15"/>
      <c r="T449" s="15"/>
      <c r="U449" s="15"/>
      <c r="V449" s="15"/>
      <c r="W449" s="15"/>
      <c r="X449" s="18" t="str">
        <f>IFERROR(VLOOKUP(W449,Lookups!$G$2:$H$83,2,FALSE),"")</f>
        <v/>
      </c>
      <c r="Y449" s="15"/>
      <c r="Z449" s="15"/>
      <c r="AA449" s="15"/>
      <c r="AB449" s="15"/>
      <c r="AC449" s="15"/>
      <c r="AD449" s="15"/>
      <c r="AE449" s="15"/>
      <c r="AF449" s="18" t="str">
        <f t="shared" si="15"/>
        <v/>
      </c>
      <c r="AG449" s="15"/>
      <c r="AH449" s="15"/>
      <c r="AI449" s="15"/>
      <c r="AJ449" s="62" t="str">
        <f>IFERROR(VLOOKUP(AI449,Lookups!$W$3:$X$24,2,FALSE),"")</f>
        <v/>
      </c>
      <c r="AK449" s="15"/>
      <c r="AL449" s="15"/>
      <c r="AM449" s="17"/>
      <c r="AN449" s="17"/>
    </row>
    <row r="450" spans="1:40" x14ac:dyDescent="0.3">
      <c r="A450" s="15"/>
      <c r="B450" s="15"/>
      <c r="C450" s="15"/>
      <c r="D450" s="17"/>
      <c r="E450" s="17"/>
      <c r="F450" s="15"/>
      <c r="G450" s="18" t="str">
        <f>IFERROR(VLOOKUP(F450,Lookups!$D$2:$E$20,2,FALSE),"")</f>
        <v/>
      </c>
      <c r="H450" s="15"/>
      <c r="I450" s="15"/>
      <c r="J450" s="15"/>
      <c r="K450" s="15"/>
      <c r="L450" s="17"/>
      <c r="M450" s="17"/>
      <c r="N450" s="18" t="str">
        <f t="shared" si="14"/>
        <v/>
      </c>
      <c r="O450" s="15"/>
      <c r="P450" s="15"/>
      <c r="Q450" s="17"/>
      <c r="R450" s="15"/>
      <c r="S450" s="15"/>
      <c r="T450" s="15"/>
      <c r="U450" s="15"/>
      <c r="V450" s="15"/>
      <c r="W450" s="15"/>
      <c r="X450" s="18" t="str">
        <f>IFERROR(VLOOKUP(W450,Lookups!$G$2:$H$83,2,FALSE),"")</f>
        <v/>
      </c>
      <c r="Y450" s="15"/>
      <c r="Z450" s="15"/>
      <c r="AA450" s="15"/>
      <c r="AB450" s="15"/>
      <c r="AC450" s="15"/>
      <c r="AD450" s="15"/>
      <c r="AE450" s="15"/>
      <c r="AF450" s="18" t="str">
        <f t="shared" si="15"/>
        <v/>
      </c>
      <c r="AG450" s="15"/>
      <c r="AH450" s="15"/>
      <c r="AI450" s="15"/>
      <c r="AJ450" s="62" t="str">
        <f>IFERROR(VLOOKUP(AI450,Lookups!$W$3:$X$24,2,FALSE),"")</f>
        <v/>
      </c>
      <c r="AK450" s="15"/>
      <c r="AL450" s="15"/>
      <c r="AM450" s="17"/>
      <c r="AN450" s="17"/>
    </row>
    <row r="451" spans="1:40" x14ac:dyDescent="0.3">
      <c r="A451" s="15"/>
      <c r="B451" s="15"/>
      <c r="C451" s="15"/>
      <c r="D451" s="17"/>
      <c r="E451" s="17"/>
      <c r="F451" s="15"/>
      <c r="G451" s="18" t="str">
        <f>IFERROR(VLOOKUP(F451,Lookups!$D$2:$E$20,2,FALSE),"")</f>
        <v/>
      </c>
      <c r="H451" s="15"/>
      <c r="I451" s="15"/>
      <c r="J451" s="15"/>
      <c r="K451" s="15"/>
      <c r="L451" s="17"/>
      <c r="M451" s="17"/>
      <c r="N451" s="18" t="str">
        <f t="shared" si="14"/>
        <v/>
      </c>
      <c r="O451" s="15"/>
      <c r="P451" s="15"/>
      <c r="Q451" s="17"/>
      <c r="R451" s="15"/>
      <c r="S451" s="15"/>
      <c r="T451" s="15"/>
      <c r="U451" s="15"/>
      <c r="V451" s="15"/>
      <c r="W451" s="15"/>
      <c r="X451" s="18" t="str">
        <f>IFERROR(VLOOKUP(W451,Lookups!$G$2:$H$83,2,FALSE),"")</f>
        <v/>
      </c>
      <c r="Y451" s="15"/>
      <c r="Z451" s="15"/>
      <c r="AA451" s="15"/>
      <c r="AB451" s="15"/>
      <c r="AC451" s="15"/>
      <c r="AD451" s="15"/>
      <c r="AE451" s="15"/>
      <c r="AF451" s="18" t="str">
        <f t="shared" si="15"/>
        <v/>
      </c>
      <c r="AG451" s="15"/>
      <c r="AH451" s="15"/>
      <c r="AI451" s="15"/>
      <c r="AJ451" s="62" t="str">
        <f>IFERROR(VLOOKUP(AI451,Lookups!$W$3:$X$24,2,FALSE),"")</f>
        <v/>
      </c>
      <c r="AK451" s="15"/>
      <c r="AL451" s="15"/>
      <c r="AM451" s="17"/>
      <c r="AN451" s="17"/>
    </row>
    <row r="452" spans="1:40" x14ac:dyDescent="0.3">
      <c r="A452" s="15"/>
      <c r="B452" s="15"/>
      <c r="C452" s="15"/>
      <c r="D452" s="17"/>
      <c r="E452" s="17"/>
      <c r="F452" s="15"/>
      <c r="G452" s="18" t="str">
        <f>IFERROR(VLOOKUP(F452,Lookups!$D$2:$E$20,2,FALSE),"")</f>
        <v/>
      </c>
      <c r="H452" s="15"/>
      <c r="I452" s="15"/>
      <c r="J452" s="15"/>
      <c r="K452" s="15"/>
      <c r="L452" s="17"/>
      <c r="M452" s="17"/>
      <c r="N452" s="18" t="str">
        <f t="shared" si="14"/>
        <v/>
      </c>
      <c r="O452" s="15"/>
      <c r="P452" s="15"/>
      <c r="Q452" s="17"/>
      <c r="R452" s="15"/>
      <c r="S452" s="15"/>
      <c r="T452" s="15"/>
      <c r="U452" s="15"/>
      <c r="V452" s="15"/>
      <c r="W452" s="15"/>
      <c r="X452" s="18" t="str">
        <f>IFERROR(VLOOKUP(W452,Lookups!$G$2:$H$83,2,FALSE),"")</f>
        <v/>
      </c>
      <c r="Y452" s="15"/>
      <c r="Z452" s="15"/>
      <c r="AA452" s="15"/>
      <c r="AB452" s="15"/>
      <c r="AC452" s="15"/>
      <c r="AD452" s="15"/>
      <c r="AE452" s="15"/>
      <c r="AF452" s="18" t="str">
        <f t="shared" si="15"/>
        <v/>
      </c>
      <c r="AG452" s="15"/>
      <c r="AH452" s="15"/>
      <c r="AI452" s="15"/>
      <c r="AJ452" s="62" t="str">
        <f>IFERROR(VLOOKUP(AI452,Lookups!$W$3:$X$24,2,FALSE),"")</f>
        <v/>
      </c>
      <c r="AK452" s="15"/>
      <c r="AL452" s="15"/>
      <c r="AM452" s="17"/>
      <c r="AN452" s="17"/>
    </row>
    <row r="453" spans="1:40" x14ac:dyDescent="0.3">
      <c r="A453" s="15"/>
      <c r="B453" s="15"/>
      <c r="C453" s="15"/>
      <c r="D453" s="17"/>
      <c r="E453" s="17"/>
      <c r="F453" s="15"/>
      <c r="G453" s="18" t="str">
        <f>IFERROR(VLOOKUP(F453,Lookups!$D$2:$E$20,2,FALSE),"")</f>
        <v/>
      </c>
      <c r="H453" s="15"/>
      <c r="I453" s="15"/>
      <c r="J453" s="15"/>
      <c r="K453" s="15"/>
      <c r="L453" s="17"/>
      <c r="M453" s="17"/>
      <c r="N453" s="18" t="str">
        <f t="shared" si="14"/>
        <v/>
      </c>
      <c r="O453" s="15"/>
      <c r="P453" s="15"/>
      <c r="Q453" s="17"/>
      <c r="R453" s="15"/>
      <c r="S453" s="15"/>
      <c r="T453" s="15"/>
      <c r="U453" s="15"/>
      <c r="V453" s="15"/>
      <c r="W453" s="15"/>
      <c r="X453" s="18" t="str">
        <f>IFERROR(VLOOKUP(W453,Lookups!$G$2:$H$83,2,FALSE),"")</f>
        <v/>
      </c>
      <c r="Y453" s="15"/>
      <c r="Z453" s="15"/>
      <c r="AA453" s="15"/>
      <c r="AB453" s="15"/>
      <c r="AC453" s="15"/>
      <c r="AD453" s="15"/>
      <c r="AE453" s="15"/>
      <c r="AF453" s="18" t="str">
        <f t="shared" si="15"/>
        <v/>
      </c>
      <c r="AG453" s="15"/>
      <c r="AH453" s="15"/>
      <c r="AI453" s="15"/>
      <c r="AJ453" s="62" t="str">
        <f>IFERROR(VLOOKUP(AI453,Lookups!$W$3:$X$24,2,FALSE),"")</f>
        <v/>
      </c>
      <c r="AK453" s="15"/>
      <c r="AL453" s="15"/>
      <c r="AM453" s="17"/>
      <c r="AN453" s="17"/>
    </row>
    <row r="454" spans="1:40" x14ac:dyDescent="0.3">
      <c r="A454" s="15"/>
      <c r="B454" s="15"/>
      <c r="C454" s="15"/>
      <c r="D454" s="17"/>
      <c r="E454" s="17"/>
      <c r="F454" s="15"/>
      <c r="G454" s="18" t="str">
        <f>IFERROR(VLOOKUP(F454,Lookups!$D$2:$E$20,2,FALSE),"")</f>
        <v/>
      </c>
      <c r="H454" s="15"/>
      <c r="I454" s="15"/>
      <c r="J454" s="15"/>
      <c r="K454" s="15"/>
      <c r="L454" s="17"/>
      <c r="M454" s="17"/>
      <c r="N454" s="18" t="str">
        <f t="shared" si="14"/>
        <v/>
      </c>
      <c r="O454" s="15"/>
      <c r="P454" s="15"/>
      <c r="Q454" s="17"/>
      <c r="R454" s="15"/>
      <c r="S454" s="15"/>
      <c r="T454" s="15"/>
      <c r="U454" s="15"/>
      <c r="V454" s="15"/>
      <c r="W454" s="15"/>
      <c r="X454" s="18" t="str">
        <f>IFERROR(VLOOKUP(W454,Lookups!$G$2:$H$83,2,FALSE),"")</f>
        <v/>
      </c>
      <c r="Y454" s="15"/>
      <c r="Z454" s="15"/>
      <c r="AA454" s="15"/>
      <c r="AB454" s="15"/>
      <c r="AC454" s="15"/>
      <c r="AD454" s="15"/>
      <c r="AE454" s="15"/>
      <c r="AF454" s="18" t="str">
        <f t="shared" si="15"/>
        <v/>
      </c>
      <c r="AG454" s="15"/>
      <c r="AH454" s="15"/>
      <c r="AI454" s="15"/>
      <c r="AJ454" s="62" t="str">
        <f>IFERROR(VLOOKUP(AI454,Lookups!$W$3:$X$24,2,FALSE),"")</f>
        <v/>
      </c>
      <c r="AK454" s="15"/>
      <c r="AL454" s="15"/>
      <c r="AM454" s="17"/>
      <c r="AN454" s="17"/>
    </row>
    <row r="455" spans="1:40" x14ac:dyDescent="0.3">
      <c r="A455" s="15"/>
      <c r="B455" s="15"/>
      <c r="C455" s="15"/>
      <c r="D455" s="17"/>
      <c r="E455" s="17"/>
      <c r="F455" s="15"/>
      <c r="G455" s="18" t="str">
        <f>IFERROR(VLOOKUP(F455,Lookups!$D$2:$E$20,2,FALSE),"")</f>
        <v/>
      </c>
      <c r="H455" s="15"/>
      <c r="I455" s="15"/>
      <c r="J455" s="15"/>
      <c r="K455" s="15"/>
      <c r="L455" s="17"/>
      <c r="M455" s="17"/>
      <c r="N455" s="18" t="str">
        <f t="shared" si="14"/>
        <v/>
      </c>
      <c r="O455" s="15"/>
      <c r="P455" s="15"/>
      <c r="Q455" s="17"/>
      <c r="R455" s="15"/>
      <c r="S455" s="15"/>
      <c r="T455" s="15"/>
      <c r="U455" s="15"/>
      <c r="V455" s="15"/>
      <c r="W455" s="15"/>
      <c r="X455" s="18" t="str">
        <f>IFERROR(VLOOKUP(W455,Lookups!$G$2:$H$83,2,FALSE),"")</f>
        <v/>
      </c>
      <c r="Y455" s="15"/>
      <c r="Z455" s="15"/>
      <c r="AA455" s="15"/>
      <c r="AB455" s="15"/>
      <c r="AC455" s="15"/>
      <c r="AD455" s="15"/>
      <c r="AE455" s="15"/>
      <c r="AF455" s="18" t="str">
        <f t="shared" si="15"/>
        <v/>
      </c>
      <c r="AG455" s="15"/>
      <c r="AH455" s="15"/>
      <c r="AI455" s="15"/>
      <c r="AJ455" s="62" t="str">
        <f>IFERROR(VLOOKUP(AI455,Lookups!$W$3:$X$24,2,FALSE),"")</f>
        <v/>
      </c>
      <c r="AK455" s="15"/>
      <c r="AL455" s="15"/>
      <c r="AM455" s="17"/>
      <c r="AN455" s="17"/>
    </row>
    <row r="456" spans="1:40" x14ac:dyDescent="0.3">
      <c r="A456" s="15"/>
      <c r="B456" s="15"/>
      <c r="C456" s="15"/>
      <c r="D456" s="17"/>
      <c r="E456" s="17"/>
      <c r="F456" s="15"/>
      <c r="G456" s="18" t="str">
        <f>IFERROR(VLOOKUP(F456,Lookups!$D$2:$E$20,2,FALSE),"")</f>
        <v/>
      </c>
      <c r="H456" s="15"/>
      <c r="I456" s="15"/>
      <c r="J456" s="15"/>
      <c r="K456" s="15"/>
      <c r="L456" s="17"/>
      <c r="M456" s="17"/>
      <c r="N456" s="18" t="str">
        <f t="shared" si="14"/>
        <v/>
      </c>
      <c r="O456" s="15"/>
      <c r="P456" s="15"/>
      <c r="Q456" s="17"/>
      <c r="R456" s="15"/>
      <c r="S456" s="15"/>
      <c r="T456" s="15"/>
      <c r="U456" s="15"/>
      <c r="V456" s="15"/>
      <c r="W456" s="15"/>
      <c r="X456" s="18" t="str">
        <f>IFERROR(VLOOKUP(W456,Lookups!$G$2:$H$83,2,FALSE),"")</f>
        <v/>
      </c>
      <c r="Y456" s="15"/>
      <c r="Z456" s="15"/>
      <c r="AA456" s="15"/>
      <c r="AB456" s="15"/>
      <c r="AC456" s="15"/>
      <c r="AD456" s="15"/>
      <c r="AE456" s="15"/>
      <c r="AF456" s="18" t="str">
        <f t="shared" si="15"/>
        <v/>
      </c>
      <c r="AG456" s="15"/>
      <c r="AH456" s="15"/>
      <c r="AI456" s="15"/>
      <c r="AJ456" s="62" t="str">
        <f>IFERROR(VLOOKUP(AI456,Lookups!$W$3:$X$24,2,FALSE),"")</f>
        <v/>
      </c>
      <c r="AK456" s="15"/>
      <c r="AL456" s="15"/>
      <c r="AM456" s="17"/>
      <c r="AN456" s="17"/>
    </row>
    <row r="457" spans="1:40" x14ac:dyDescent="0.3">
      <c r="A457" s="15"/>
      <c r="B457" s="15"/>
      <c r="C457" s="15"/>
      <c r="D457" s="17"/>
      <c r="E457" s="17"/>
      <c r="F457" s="15"/>
      <c r="G457" s="18" t="str">
        <f>IFERROR(VLOOKUP(F457,Lookups!$D$2:$E$20,2,FALSE),"")</f>
        <v/>
      </c>
      <c r="H457" s="15"/>
      <c r="I457" s="15"/>
      <c r="J457" s="15"/>
      <c r="K457" s="15"/>
      <c r="L457" s="17"/>
      <c r="M457" s="17"/>
      <c r="N457" s="18" t="str">
        <f t="shared" si="14"/>
        <v/>
      </c>
      <c r="O457" s="15"/>
      <c r="P457" s="15"/>
      <c r="Q457" s="17"/>
      <c r="R457" s="15"/>
      <c r="S457" s="15"/>
      <c r="T457" s="15"/>
      <c r="U457" s="15"/>
      <c r="V457" s="15"/>
      <c r="W457" s="15"/>
      <c r="X457" s="18" t="str">
        <f>IFERROR(VLOOKUP(W457,Lookups!$G$2:$H$83,2,FALSE),"")</f>
        <v/>
      </c>
      <c r="Y457" s="15"/>
      <c r="Z457" s="15"/>
      <c r="AA457" s="15"/>
      <c r="AB457" s="15"/>
      <c r="AC457" s="15"/>
      <c r="AD457" s="15"/>
      <c r="AE457" s="15"/>
      <c r="AF457" s="18" t="str">
        <f t="shared" si="15"/>
        <v/>
      </c>
      <c r="AG457" s="15"/>
      <c r="AH457" s="15"/>
      <c r="AI457" s="15"/>
      <c r="AJ457" s="62" t="str">
        <f>IFERROR(VLOOKUP(AI457,Lookups!$W$3:$X$24,2,FALSE),"")</f>
        <v/>
      </c>
      <c r="AK457" s="15"/>
      <c r="AL457" s="15"/>
      <c r="AM457" s="17"/>
      <c r="AN457" s="17"/>
    </row>
    <row r="458" spans="1:40" x14ac:dyDescent="0.3">
      <c r="A458" s="15"/>
      <c r="B458" s="15"/>
      <c r="C458" s="15"/>
      <c r="D458" s="17"/>
      <c r="E458" s="17"/>
      <c r="F458" s="15"/>
      <c r="G458" s="18" t="str">
        <f>IFERROR(VLOOKUP(F458,Lookups!$D$2:$E$20,2,FALSE),"")</f>
        <v/>
      </c>
      <c r="H458" s="15"/>
      <c r="I458" s="15"/>
      <c r="J458" s="15"/>
      <c r="K458" s="15"/>
      <c r="L458" s="17"/>
      <c r="M458" s="17"/>
      <c r="N458" s="18" t="str">
        <f t="shared" si="14"/>
        <v/>
      </c>
      <c r="O458" s="15"/>
      <c r="P458" s="15"/>
      <c r="Q458" s="17"/>
      <c r="R458" s="15"/>
      <c r="S458" s="15"/>
      <c r="T458" s="15"/>
      <c r="U458" s="15"/>
      <c r="V458" s="15"/>
      <c r="W458" s="15"/>
      <c r="X458" s="18" t="str">
        <f>IFERROR(VLOOKUP(W458,Lookups!$G$2:$H$83,2,FALSE),"")</f>
        <v/>
      </c>
      <c r="Y458" s="15"/>
      <c r="Z458" s="15"/>
      <c r="AA458" s="15"/>
      <c r="AB458" s="15"/>
      <c r="AC458" s="15"/>
      <c r="AD458" s="15"/>
      <c r="AE458" s="15"/>
      <c r="AF458" s="18" t="str">
        <f t="shared" si="15"/>
        <v/>
      </c>
      <c r="AG458" s="15"/>
      <c r="AH458" s="15"/>
      <c r="AI458" s="15"/>
      <c r="AJ458" s="62" t="str">
        <f>IFERROR(VLOOKUP(AI458,Lookups!$W$3:$X$24,2,FALSE),"")</f>
        <v/>
      </c>
      <c r="AK458" s="15"/>
      <c r="AL458" s="15"/>
      <c r="AM458" s="17"/>
      <c r="AN458" s="17"/>
    </row>
    <row r="459" spans="1:40" x14ac:dyDescent="0.3">
      <c r="A459" s="15"/>
      <c r="B459" s="15"/>
      <c r="C459" s="15"/>
      <c r="D459" s="17"/>
      <c r="E459" s="17"/>
      <c r="F459" s="15"/>
      <c r="G459" s="18" t="str">
        <f>IFERROR(VLOOKUP(F459,Lookups!$D$2:$E$20,2,FALSE),"")</f>
        <v/>
      </c>
      <c r="H459" s="15"/>
      <c r="I459" s="15"/>
      <c r="J459" s="15"/>
      <c r="K459" s="15"/>
      <c r="L459" s="17"/>
      <c r="M459" s="17"/>
      <c r="N459" s="18" t="str">
        <f t="shared" si="14"/>
        <v/>
      </c>
      <c r="O459" s="15"/>
      <c r="P459" s="15"/>
      <c r="Q459" s="17"/>
      <c r="R459" s="15"/>
      <c r="S459" s="15"/>
      <c r="T459" s="15"/>
      <c r="U459" s="15"/>
      <c r="V459" s="15"/>
      <c r="W459" s="15"/>
      <c r="X459" s="18" t="str">
        <f>IFERROR(VLOOKUP(W459,Lookups!$G$2:$H$83,2,FALSE),"")</f>
        <v/>
      </c>
      <c r="Y459" s="15"/>
      <c r="Z459" s="15"/>
      <c r="AA459" s="15"/>
      <c r="AB459" s="15"/>
      <c r="AC459" s="15"/>
      <c r="AD459" s="15"/>
      <c r="AE459" s="15"/>
      <c r="AF459" s="18" t="str">
        <f t="shared" si="15"/>
        <v/>
      </c>
      <c r="AG459" s="15"/>
      <c r="AH459" s="15"/>
      <c r="AI459" s="15"/>
      <c r="AJ459" s="62" t="str">
        <f>IFERROR(VLOOKUP(AI459,Lookups!$W$3:$X$24,2,FALSE),"")</f>
        <v/>
      </c>
      <c r="AK459" s="15"/>
      <c r="AL459" s="15"/>
      <c r="AM459" s="17"/>
      <c r="AN459" s="17"/>
    </row>
    <row r="460" spans="1:40" x14ac:dyDescent="0.3">
      <c r="A460" s="15"/>
      <c r="B460" s="15"/>
      <c r="C460" s="15"/>
      <c r="D460" s="17"/>
      <c r="E460" s="17"/>
      <c r="F460" s="15"/>
      <c r="G460" s="18" t="str">
        <f>IFERROR(VLOOKUP(F460,Lookups!$D$2:$E$20,2,FALSE),"")</f>
        <v/>
      </c>
      <c r="H460" s="15"/>
      <c r="I460" s="15"/>
      <c r="J460" s="15"/>
      <c r="K460" s="15"/>
      <c r="L460" s="17"/>
      <c r="M460" s="17"/>
      <c r="N460" s="18" t="str">
        <f t="shared" si="14"/>
        <v/>
      </c>
      <c r="O460" s="15"/>
      <c r="P460" s="15"/>
      <c r="Q460" s="17"/>
      <c r="R460" s="15"/>
      <c r="S460" s="15"/>
      <c r="T460" s="15"/>
      <c r="U460" s="15"/>
      <c r="V460" s="15"/>
      <c r="W460" s="15"/>
      <c r="X460" s="18" t="str">
        <f>IFERROR(VLOOKUP(W460,Lookups!$G$2:$H$83,2,FALSE),"")</f>
        <v/>
      </c>
      <c r="Y460" s="15"/>
      <c r="Z460" s="15"/>
      <c r="AA460" s="15"/>
      <c r="AB460" s="15"/>
      <c r="AC460" s="15"/>
      <c r="AD460" s="15"/>
      <c r="AE460" s="15"/>
      <c r="AF460" s="18" t="str">
        <f t="shared" si="15"/>
        <v/>
      </c>
      <c r="AG460" s="15"/>
      <c r="AH460" s="15"/>
      <c r="AI460" s="15"/>
      <c r="AJ460" s="62" t="str">
        <f>IFERROR(VLOOKUP(AI460,Lookups!$W$3:$X$24,2,FALSE),"")</f>
        <v/>
      </c>
      <c r="AK460" s="15"/>
      <c r="AL460" s="15"/>
      <c r="AM460" s="17"/>
      <c r="AN460" s="17"/>
    </row>
    <row r="461" spans="1:40" x14ac:dyDescent="0.3">
      <c r="A461" s="15"/>
      <c r="B461" s="15"/>
      <c r="C461" s="15"/>
      <c r="D461" s="17"/>
      <c r="E461" s="17"/>
      <c r="F461" s="15"/>
      <c r="G461" s="18" t="str">
        <f>IFERROR(VLOOKUP(F461,Lookups!$D$2:$E$20,2,FALSE),"")</f>
        <v/>
      </c>
      <c r="H461" s="15"/>
      <c r="I461" s="15"/>
      <c r="J461" s="15"/>
      <c r="K461" s="15"/>
      <c r="L461" s="17"/>
      <c r="M461" s="17"/>
      <c r="N461" s="18" t="str">
        <f t="shared" si="14"/>
        <v/>
      </c>
      <c r="O461" s="15"/>
      <c r="P461" s="15"/>
      <c r="Q461" s="17"/>
      <c r="R461" s="15"/>
      <c r="S461" s="15"/>
      <c r="T461" s="15"/>
      <c r="U461" s="15"/>
      <c r="V461" s="15"/>
      <c r="W461" s="15"/>
      <c r="X461" s="18" t="str">
        <f>IFERROR(VLOOKUP(W461,Lookups!$G$2:$H$83,2,FALSE),"")</f>
        <v/>
      </c>
      <c r="Y461" s="15"/>
      <c r="Z461" s="15"/>
      <c r="AA461" s="15"/>
      <c r="AB461" s="15"/>
      <c r="AC461" s="15"/>
      <c r="AD461" s="15"/>
      <c r="AE461" s="15"/>
      <c r="AF461" s="18" t="str">
        <f t="shared" si="15"/>
        <v/>
      </c>
      <c r="AG461" s="15"/>
      <c r="AH461" s="15"/>
      <c r="AI461" s="15"/>
      <c r="AJ461" s="62" t="str">
        <f>IFERROR(VLOOKUP(AI461,Lookups!$W$3:$X$24,2,FALSE),"")</f>
        <v/>
      </c>
      <c r="AK461" s="15"/>
      <c r="AL461" s="15"/>
      <c r="AM461" s="17"/>
      <c r="AN461" s="17"/>
    </row>
    <row r="462" spans="1:40" x14ac:dyDescent="0.3">
      <c r="A462" s="15"/>
      <c r="B462" s="15"/>
      <c r="C462" s="15"/>
      <c r="D462" s="17"/>
      <c r="E462" s="17"/>
      <c r="F462" s="15"/>
      <c r="G462" s="18" t="str">
        <f>IFERROR(VLOOKUP(F462,Lookups!$D$2:$E$20,2,FALSE),"")</f>
        <v/>
      </c>
      <c r="H462" s="15"/>
      <c r="I462" s="15"/>
      <c r="J462" s="15"/>
      <c r="K462" s="15"/>
      <c r="L462" s="17"/>
      <c r="M462" s="17"/>
      <c r="N462" s="18" t="str">
        <f t="shared" si="14"/>
        <v/>
      </c>
      <c r="O462" s="15"/>
      <c r="P462" s="15"/>
      <c r="Q462" s="17"/>
      <c r="R462" s="15"/>
      <c r="S462" s="15"/>
      <c r="T462" s="15"/>
      <c r="U462" s="15"/>
      <c r="V462" s="15"/>
      <c r="W462" s="15"/>
      <c r="X462" s="18" t="str">
        <f>IFERROR(VLOOKUP(W462,Lookups!$G$2:$H$83,2,FALSE),"")</f>
        <v/>
      </c>
      <c r="Y462" s="15"/>
      <c r="Z462" s="15"/>
      <c r="AA462" s="15"/>
      <c r="AB462" s="15"/>
      <c r="AC462" s="15"/>
      <c r="AD462" s="15"/>
      <c r="AE462" s="15"/>
      <c r="AF462" s="18" t="str">
        <f t="shared" si="15"/>
        <v/>
      </c>
      <c r="AG462" s="15"/>
      <c r="AH462" s="15"/>
      <c r="AI462" s="15"/>
      <c r="AJ462" s="62" t="str">
        <f>IFERROR(VLOOKUP(AI462,Lookups!$W$3:$X$24,2,FALSE),"")</f>
        <v/>
      </c>
      <c r="AK462" s="15"/>
      <c r="AL462" s="15"/>
      <c r="AM462" s="17"/>
      <c r="AN462" s="17"/>
    </row>
    <row r="463" spans="1:40" x14ac:dyDescent="0.3">
      <c r="A463" s="15"/>
      <c r="B463" s="15"/>
      <c r="C463" s="15"/>
      <c r="D463" s="17"/>
      <c r="E463" s="17"/>
      <c r="F463" s="15"/>
      <c r="G463" s="18" t="str">
        <f>IFERROR(VLOOKUP(F463,Lookups!$D$2:$E$20,2,FALSE),"")</f>
        <v/>
      </c>
      <c r="H463" s="15"/>
      <c r="I463" s="15"/>
      <c r="J463" s="15"/>
      <c r="K463" s="15"/>
      <c r="L463" s="17"/>
      <c r="M463" s="17"/>
      <c r="N463" s="18" t="str">
        <f t="shared" si="14"/>
        <v/>
      </c>
      <c r="O463" s="15"/>
      <c r="P463" s="15"/>
      <c r="Q463" s="17"/>
      <c r="R463" s="15"/>
      <c r="S463" s="15"/>
      <c r="T463" s="15"/>
      <c r="U463" s="15"/>
      <c r="V463" s="15"/>
      <c r="W463" s="15"/>
      <c r="X463" s="18" t="str">
        <f>IFERROR(VLOOKUP(W463,Lookups!$G$2:$H$83,2,FALSE),"")</f>
        <v/>
      </c>
      <c r="Y463" s="15"/>
      <c r="Z463" s="15"/>
      <c r="AA463" s="15"/>
      <c r="AB463" s="15"/>
      <c r="AC463" s="15"/>
      <c r="AD463" s="15"/>
      <c r="AE463" s="15"/>
      <c r="AF463" s="18" t="str">
        <f t="shared" si="15"/>
        <v/>
      </c>
      <c r="AG463" s="15"/>
      <c r="AH463" s="15"/>
      <c r="AI463" s="15"/>
      <c r="AJ463" s="62" t="str">
        <f>IFERROR(VLOOKUP(AI463,Lookups!$W$3:$X$24,2,FALSE),"")</f>
        <v/>
      </c>
      <c r="AK463" s="15"/>
      <c r="AL463" s="15"/>
      <c r="AM463" s="17"/>
      <c r="AN463" s="17"/>
    </row>
    <row r="464" spans="1:40" x14ac:dyDescent="0.3">
      <c r="A464" s="15"/>
      <c r="B464" s="15"/>
      <c r="C464" s="15"/>
      <c r="D464" s="17"/>
      <c r="E464" s="17"/>
      <c r="F464" s="15"/>
      <c r="G464" s="18" t="str">
        <f>IFERROR(VLOOKUP(F464,Lookups!$D$2:$E$20,2,FALSE),"")</f>
        <v/>
      </c>
      <c r="H464" s="15"/>
      <c r="I464" s="15"/>
      <c r="J464" s="15"/>
      <c r="K464" s="15"/>
      <c r="L464" s="17"/>
      <c r="M464" s="17"/>
      <c r="N464" s="18" t="str">
        <f t="shared" si="14"/>
        <v/>
      </c>
      <c r="O464" s="15"/>
      <c r="P464" s="15"/>
      <c r="Q464" s="17"/>
      <c r="R464" s="15"/>
      <c r="S464" s="15"/>
      <c r="T464" s="15"/>
      <c r="U464" s="15"/>
      <c r="V464" s="15"/>
      <c r="W464" s="15"/>
      <c r="X464" s="18" t="str">
        <f>IFERROR(VLOOKUP(W464,Lookups!$G$2:$H$83,2,FALSE),"")</f>
        <v/>
      </c>
      <c r="Y464" s="15"/>
      <c r="Z464" s="15"/>
      <c r="AA464" s="15"/>
      <c r="AB464" s="15"/>
      <c r="AC464" s="15"/>
      <c r="AD464" s="15"/>
      <c r="AE464" s="15"/>
      <c r="AF464" s="18" t="str">
        <f t="shared" si="15"/>
        <v/>
      </c>
      <c r="AG464" s="15"/>
      <c r="AH464" s="15"/>
      <c r="AI464" s="15"/>
      <c r="AJ464" s="62" t="str">
        <f>IFERROR(VLOOKUP(AI464,Lookups!$W$3:$X$24,2,FALSE),"")</f>
        <v/>
      </c>
      <c r="AK464" s="15"/>
      <c r="AL464" s="15"/>
      <c r="AM464" s="17"/>
      <c r="AN464" s="17"/>
    </row>
    <row r="465" spans="1:40" x14ac:dyDescent="0.3">
      <c r="A465" s="15"/>
      <c r="B465" s="15"/>
      <c r="C465" s="15"/>
      <c r="D465" s="17"/>
      <c r="E465" s="17"/>
      <c r="F465" s="15"/>
      <c r="G465" s="18" t="str">
        <f>IFERROR(VLOOKUP(F465,Lookups!$D$2:$E$20,2,FALSE),"")</f>
        <v/>
      </c>
      <c r="H465" s="15"/>
      <c r="I465" s="15"/>
      <c r="J465" s="15"/>
      <c r="K465" s="15"/>
      <c r="L465" s="17"/>
      <c r="M465" s="17"/>
      <c r="N465" s="18" t="str">
        <f t="shared" si="14"/>
        <v/>
      </c>
      <c r="O465" s="15"/>
      <c r="P465" s="15"/>
      <c r="Q465" s="17"/>
      <c r="R465" s="15"/>
      <c r="S465" s="15"/>
      <c r="T465" s="15"/>
      <c r="U465" s="15"/>
      <c r="V465" s="15"/>
      <c r="W465" s="15"/>
      <c r="X465" s="18" t="str">
        <f>IFERROR(VLOOKUP(W465,Lookups!$G$2:$H$83,2,FALSE),"")</f>
        <v/>
      </c>
      <c r="Y465" s="15"/>
      <c r="Z465" s="15"/>
      <c r="AA465" s="15"/>
      <c r="AB465" s="15"/>
      <c r="AC465" s="15"/>
      <c r="AD465" s="15"/>
      <c r="AE465" s="15"/>
      <c r="AF465" s="18" t="str">
        <f t="shared" si="15"/>
        <v/>
      </c>
      <c r="AG465" s="15"/>
      <c r="AH465" s="15"/>
      <c r="AI465" s="15"/>
      <c r="AJ465" s="62" t="str">
        <f>IFERROR(VLOOKUP(AI465,Lookups!$W$3:$X$24,2,FALSE),"")</f>
        <v/>
      </c>
      <c r="AK465" s="15"/>
      <c r="AL465" s="15"/>
      <c r="AM465" s="17"/>
      <c r="AN465" s="17"/>
    </row>
    <row r="466" spans="1:40" x14ac:dyDescent="0.3">
      <c r="A466" s="15"/>
      <c r="B466" s="15"/>
      <c r="C466" s="15"/>
      <c r="D466" s="17"/>
      <c r="E466" s="17"/>
      <c r="F466" s="15"/>
      <c r="G466" s="18" t="str">
        <f>IFERROR(VLOOKUP(F466,Lookups!$D$2:$E$20,2,FALSE),"")</f>
        <v/>
      </c>
      <c r="H466" s="15"/>
      <c r="I466" s="15"/>
      <c r="J466" s="15"/>
      <c r="K466" s="15"/>
      <c r="L466" s="17"/>
      <c r="M466" s="17"/>
      <c r="N466" s="18" t="str">
        <f t="shared" si="14"/>
        <v/>
      </c>
      <c r="O466" s="15"/>
      <c r="P466" s="15"/>
      <c r="Q466" s="17"/>
      <c r="R466" s="15"/>
      <c r="S466" s="15"/>
      <c r="T466" s="15"/>
      <c r="U466" s="15"/>
      <c r="V466" s="15"/>
      <c r="W466" s="15"/>
      <c r="X466" s="18" t="str">
        <f>IFERROR(VLOOKUP(W466,Lookups!$G$2:$H$83,2,FALSE),"")</f>
        <v/>
      </c>
      <c r="Y466" s="15"/>
      <c r="Z466" s="15"/>
      <c r="AA466" s="15"/>
      <c r="AB466" s="15"/>
      <c r="AC466" s="15"/>
      <c r="AD466" s="15"/>
      <c r="AE466" s="15"/>
      <c r="AF466" s="18" t="str">
        <f t="shared" si="15"/>
        <v/>
      </c>
      <c r="AG466" s="15"/>
      <c r="AH466" s="15"/>
      <c r="AI466" s="15"/>
      <c r="AJ466" s="62" t="str">
        <f>IFERROR(VLOOKUP(AI466,Lookups!$W$3:$X$24,2,FALSE),"")</f>
        <v/>
      </c>
      <c r="AK466" s="15"/>
      <c r="AL466" s="15"/>
      <c r="AM466" s="17"/>
      <c r="AN466" s="17"/>
    </row>
    <row r="467" spans="1:40" x14ac:dyDescent="0.3">
      <c r="A467" s="15"/>
      <c r="B467" s="15"/>
      <c r="C467" s="15"/>
      <c r="D467" s="17"/>
      <c r="E467" s="17"/>
      <c r="F467" s="15"/>
      <c r="G467" s="18" t="str">
        <f>IFERROR(VLOOKUP(F467,Lookups!$D$2:$E$20,2,FALSE),"")</f>
        <v/>
      </c>
      <c r="H467" s="15"/>
      <c r="I467" s="15"/>
      <c r="J467" s="15"/>
      <c r="K467" s="15"/>
      <c r="L467" s="17"/>
      <c r="M467" s="17"/>
      <c r="N467" s="18" t="str">
        <f t="shared" si="14"/>
        <v/>
      </c>
      <c r="O467" s="15"/>
      <c r="P467" s="15"/>
      <c r="Q467" s="17"/>
      <c r="R467" s="15"/>
      <c r="S467" s="15"/>
      <c r="T467" s="15"/>
      <c r="U467" s="15"/>
      <c r="V467" s="15"/>
      <c r="W467" s="15"/>
      <c r="X467" s="18" t="str">
        <f>IFERROR(VLOOKUP(W467,Lookups!$G$2:$H$83,2,FALSE),"")</f>
        <v/>
      </c>
      <c r="Y467" s="15"/>
      <c r="Z467" s="15"/>
      <c r="AA467" s="15"/>
      <c r="AB467" s="15"/>
      <c r="AC467" s="15"/>
      <c r="AD467" s="15"/>
      <c r="AE467" s="15"/>
      <c r="AF467" s="18" t="str">
        <f t="shared" si="15"/>
        <v/>
      </c>
      <c r="AG467" s="15"/>
      <c r="AH467" s="15"/>
      <c r="AI467" s="15"/>
      <c r="AJ467" s="62" t="str">
        <f>IFERROR(VLOOKUP(AI467,Lookups!$W$3:$X$24,2,FALSE),"")</f>
        <v/>
      </c>
      <c r="AK467" s="15"/>
      <c r="AL467" s="15"/>
      <c r="AM467" s="17"/>
      <c r="AN467" s="17"/>
    </row>
    <row r="468" spans="1:40" x14ac:dyDescent="0.3">
      <c r="A468" s="15"/>
      <c r="B468" s="15"/>
      <c r="C468" s="15"/>
      <c r="D468" s="17"/>
      <c r="E468" s="17"/>
      <c r="F468" s="15"/>
      <c r="G468" s="18" t="str">
        <f>IFERROR(VLOOKUP(F468,Lookups!$D$2:$E$20,2,FALSE),"")</f>
        <v/>
      </c>
      <c r="H468" s="15"/>
      <c r="I468" s="15"/>
      <c r="J468" s="15"/>
      <c r="K468" s="15"/>
      <c r="L468" s="17"/>
      <c r="M468" s="17"/>
      <c r="N468" s="18" t="str">
        <f t="shared" si="14"/>
        <v/>
      </c>
      <c r="O468" s="15"/>
      <c r="P468" s="15"/>
      <c r="Q468" s="17"/>
      <c r="R468" s="15"/>
      <c r="S468" s="15"/>
      <c r="T468" s="15"/>
      <c r="U468" s="15"/>
      <c r="V468" s="15"/>
      <c r="W468" s="15"/>
      <c r="X468" s="18" t="str">
        <f>IFERROR(VLOOKUP(W468,Lookups!$G$2:$H$83,2,FALSE),"")</f>
        <v/>
      </c>
      <c r="Y468" s="15"/>
      <c r="Z468" s="15"/>
      <c r="AA468" s="15"/>
      <c r="AB468" s="15"/>
      <c r="AC468" s="15"/>
      <c r="AD468" s="15"/>
      <c r="AE468" s="15"/>
      <c r="AF468" s="18" t="str">
        <f t="shared" si="15"/>
        <v/>
      </c>
      <c r="AG468" s="15"/>
      <c r="AH468" s="15"/>
      <c r="AI468" s="15"/>
      <c r="AJ468" s="62" t="str">
        <f>IFERROR(VLOOKUP(AI468,Lookups!$W$3:$X$24,2,FALSE),"")</f>
        <v/>
      </c>
      <c r="AK468" s="15"/>
      <c r="AL468" s="15"/>
      <c r="AM468" s="17"/>
      <c r="AN468" s="17"/>
    </row>
    <row r="469" spans="1:40" x14ac:dyDescent="0.3">
      <c r="A469" s="15"/>
      <c r="B469" s="15"/>
      <c r="C469" s="15"/>
      <c r="D469" s="17"/>
      <c r="E469" s="17"/>
      <c r="F469" s="15"/>
      <c r="G469" s="18" t="str">
        <f>IFERROR(VLOOKUP(F469,Lookups!$D$2:$E$20,2,FALSE),"")</f>
        <v/>
      </c>
      <c r="H469" s="15"/>
      <c r="I469" s="15"/>
      <c r="J469" s="15"/>
      <c r="K469" s="15"/>
      <c r="L469" s="17"/>
      <c r="M469" s="17"/>
      <c r="N469" s="18" t="str">
        <f t="shared" si="14"/>
        <v/>
      </c>
      <c r="O469" s="15"/>
      <c r="P469" s="15"/>
      <c r="Q469" s="17"/>
      <c r="R469" s="15"/>
      <c r="S469" s="15"/>
      <c r="T469" s="15"/>
      <c r="U469" s="15"/>
      <c r="V469" s="15"/>
      <c r="W469" s="15"/>
      <c r="X469" s="18" t="str">
        <f>IFERROR(VLOOKUP(W469,Lookups!$G$2:$H$83,2,FALSE),"")</f>
        <v/>
      </c>
      <c r="Y469" s="15"/>
      <c r="Z469" s="15"/>
      <c r="AA469" s="15"/>
      <c r="AB469" s="15"/>
      <c r="AC469" s="15"/>
      <c r="AD469" s="15"/>
      <c r="AE469" s="15"/>
      <c r="AF469" s="18" t="str">
        <f t="shared" si="15"/>
        <v/>
      </c>
      <c r="AG469" s="15"/>
      <c r="AH469" s="15"/>
      <c r="AI469" s="15"/>
      <c r="AJ469" s="62" t="str">
        <f>IFERROR(VLOOKUP(AI469,Lookups!$W$3:$X$24,2,FALSE),"")</f>
        <v/>
      </c>
      <c r="AK469" s="15"/>
      <c r="AL469" s="15"/>
      <c r="AM469" s="17"/>
      <c r="AN469" s="17"/>
    </row>
    <row r="470" spans="1:40" x14ac:dyDescent="0.3">
      <c r="A470" s="15"/>
      <c r="B470" s="15"/>
      <c r="C470" s="15"/>
      <c r="D470" s="17"/>
      <c r="E470" s="17"/>
      <c r="F470" s="15"/>
      <c r="G470" s="18" t="str">
        <f>IFERROR(VLOOKUP(F470,Lookups!$D$2:$E$20,2,FALSE),"")</f>
        <v/>
      </c>
      <c r="H470" s="15"/>
      <c r="I470" s="15"/>
      <c r="J470" s="15"/>
      <c r="K470" s="15"/>
      <c r="L470" s="17"/>
      <c r="M470" s="17"/>
      <c r="N470" s="18" t="str">
        <f t="shared" si="14"/>
        <v/>
      </c>
      <c r="O470" s="15"/>
      <c r="P470" s="15"/>
      <c r="Q470" s="17"/>
      <c r="R470" s="15"/>
      <c r="S470" s="15"/>
      <c r="T470" s="15"/>
      <c r="U470" s="15"/>
      <c r="V470" s="15"/>
      <c r="W470" s="15"/>
      <c r="X470" s="18" t="str">
        <f>IFERROR(VLOOKUP(W470,Lookups!$G$2:$H$83,2,FALSE),"")</f>
        <v/>
      </c>
      <c r="Y470" s="15"/>
      <c r="Z470" s="15"/>
      <c r="AA470" s="15"/>
      <c r="AB470" s="15"/>
      <c r="AC470" s="15"/>
      <c r="AD470" s="15"/>
      <c r="AE470" s="15"/>
      <c r="AF470" s="18" t="str">
        <f t="shared" si="15"/>
        <v/>
      </c>
      <c r="AG470" s="15"/>
      <c r="AH470" s="15"/>
      <c r="AI470" s="15"/>
      <c r="AJ470" s="62" t="str">
        <f>IFERROR(VLOOKUP(AI470,Lookups!$W$3:$X$24,2,FALSE),"")</f>
        <v/>
      </c>
      <c r="AK470" s="15"/>
      <c r="AL470" s="15"/>
      <c r="AM470" s="17"/>
      <c r="AN470" s="17"/>
    </row>
    <row r="471" spans="1:40" x14ac:dyDescent="0.3">
      <c r="A471" s="15"/>
      <c r="B471" s="15"/>
      <c r="C471" s="15"/>
      <c r="D471" s="17"/>
      <c r="E471" s="17"/>
      <c r="F471" s="15"/>
      <c r="G471" s="18" t="str">
        <f>IFERROR(VLOOKUP(F471,Lookups!$D$2:$E$20,2,FALSE),"")</f>
        <v/>
      </c>
      <c r="H471" s="15"/>
      <c r="I471" s="15"/>
      <c r="J471" s="15"/>
      <c r="K471" s="15"/>
      <c r="L471" s="17"/>
      <c r="M471" s="17"/>
      <c r="N471" s="18" t="str">
        <f t="shared" si="14"/>
        <v/>
      </c>
      <c r="O471" s="15"/>
      <c r="P471" s="15"/>
      <c r="Q471" s="17"/>
      <c r="R471" s="15"/>
      <c r="S471" s="15"/>
      <c r="T471" s="15"/>
      <c r="U471" s="15"/>
      <c r="V471" s="15"/>
      <c r="W471" s="15"/>
      <c r="X471" s="18" t="str">
        <f>IFERROR(VLOOKUP(W471,Lookups!$G$2:$H$83,2,FALSE),"")</f>
        <v/>
      </c>
      <c r="Y471" s="15"/>
      <c r="Z471" s="15"/>
      <c r="AA471" s="15"/>
      <c r="AB471" s="15"/>
      <c r="AC471" s="15"/>
      <c r="AD471" s="15"/>
      <c r="AE471" s="15"/>
      <c r="AF471" s="18" t="str">
        <f t="shared" si="15"/>
        <v/>
      </c>
      <c r="AG471" s="15"/>
      <c r="AH471" s="15"/>
      <c r="AI471" s="15"/>
      <c r="AJ471" s="62" t="str">
        <f>IFERROR(VLOOKUP(AI471,Lookups!$W$3:$X$24,2,FALSE),"")</f>
        <v/>
      </c>
      <c r="AK471" s="15"/>
      <c r="AL471" s="15"/>
      <c r="AM471" s="17"/>
      <c r="AN471" s="17"/>
    </row>
    <row r="472" spans="1:40" x14ac:dyDescent="0.3">
      <c r="A472" s="15"/>
      <c r="B472" s="15"/>
      <c r="C472" s="15"/>
      <c r="D472" s="17"/>
      <c r="E472" s="17"/>
      <c r="F472" s="15"/>
      <c r="G472" s="18" t="str">
        <f>IFERROR(VLOOKUP(F472,Lookups!$D$2:$E$20,2,FALSE),"")</f>
        <v/>
      </c>
      <c r="H472" s="15"/>
      <c r="I472" s="15"/>
      <c r="J472" s="15"/>
      <c r="K472" s="15"/>
      <c r="L472" s="17"/>
      <c r="M472" s="17"/>
      <c r="N472" s="18" t="str">
        <f t="shared" si="14"/>
        <v/>
      </c>
      <c r="O472" s="15"/>
      <c r="P472" s="15"/>
      <c r="Q472" s="17"/>
      <c r="R472" s="15"/>
      <c r="S472" s="15"/>
      <c r="T472" s="15"/>
      <c r="U472" s="15"/>
      <c r="V472" s="15"/>
      <c r="W472" s="15"/>
      <c r="X472" s="18" t="str">
        <f>IFERROR(VLOOKUP(W472,Lookups!$G$2:$H$83,2,FALSE),"")</f>
        <v/>
      </c>
      <c r="Y472" s="15"/>
      <c r="Z472" s="15"/>
      <c r="AA472" s="15"/>
      <c r="AB472" s="15"/>
      <c r="AC472" s="15"/>
      <c r="AD472" s="15"/>
      <c r="AE472" s="15"/>
      <c r="AF472" s="18" t="str">
        <f t="shared" si="15"/>
        <v/>
      </c>
      <c r="AG472" s="15"/>
      <c r="AH472" s="15"/>
      <c r="AI472" s="15"/>
      <c r="AJ472" s="62" t="str">
        <f>IFERROR(VLOOKUP(AI472,Lookups!$W$3:$X$24,2,FALSE),"")</f>
        <v/>
      </c>
      <c r="AK472" s="15"/>
      <c r="AL472" s="15"/>
      <c r="AM472" s="17"/>
      <c r="AN472" s="17"/>
    </row>
    <row r="473" spans="1:40" x14ac:dyDescent="0.3">
      <c r="A473" s="15"/>
      <c r="B473" s="15"/>
      <c r="C473" s="15"/>
      <c r="D473" s="17"/>
      <c r="E473" s="17"/>
      <c r="F473" s="15"/>
      <c r="G473" s="18" t="str">
        <f>IFERROR(VLOOKUP(F473,Lookups!$D$2:$E$20,2,FALSE),"")</f>
        <v/>
      </c>
      <c r="H473" s="15"/>
      <c r="I473" s="15"/>
      <c r="J473" s="15"/>
      <c r="K473" s="15"/>
      <c r="L473" s="17"/>
      <c r="M473" s="17"/>
      <c r="N473" s="18" t="str">
        <f t="shared" si="14"/>
        <v/>
      </c>
      <c r="O473" s="15"/>
      <c r="P473" s="15"/>
      <c r="Q473" s="17"/>
      <c r="R473" s="15"/>
      <c r="S473" s="15"/>
      <c r="T473" s="15"/>
      <c r="U473" s="15"/>
      <c r="V473" s="15"/>
      <c r="W473" s="15"/>
      <c r="X473" s="18" t="str">
        <f>IFERROR(VLOOKUP(W473,Lookups!$G$2:$H$83,2,FALSE),"")</f>
        <v/>
      </c>
      <c r="Y473" s="15"/>
      <c r="Z473" s="15"/>
      <c r="AA473" s="15"/>
      <c r="AB473" s="15"/>
      <c r="AC473" s="15"/>
      <c r="AD473" s="15"/>
      <c r="AE473" s="15"/>
      <c r="AF473" s="18" t="str">
        <f t="shared" si="15"/>
        <v/>
      </c>
      <c r="AG473" s="15"/>
      <c r="AH473" s="15"/>
      <c r="AI473" s="15"/>
      <c r="AJ473" s="62" t="str">
        <f>IFERROR(VLOOKUP(AI473,Lookups!$W$3:$X$24,2,FALSE),"")</f>
        <v/>
      </c>
      <c r="AK473" s="15"/>
      <c r="AL473" s="15"/>
      <c r="AM473" s="17"/>
      <c r="AN473" s="17"/>
    </row>
    <row r="474" spans="1:40" x14ac:dyDescent="0.3">
      <c r="A474" s="15"/>
      <c r="B474" s="15"/>
      <c r="C474" s="15"/>
      <c r="D474" s="17"/>
      <c r="E474" s="17"/>
      <c r="F474" s="15"/>
      <c r="G474" s="18" t="str">
        <f>IFERROR(VLOOKUP(F474,Lookups!$D$2:$E$20,2,FALSE),"")</f>
        <v/>
      </c>
      <c r="H474" s="15"/>
      <c r="I474" s="15"/>
      <c r="J474" s="15"/>
      <c r="K474" s="15"/>
      <c r="L474" s="17"/>
      <c r="M474" s="17"/>
      <c r="N474" s="18" t="str">
        <f t="shared" si="14"/>
        <v/>
      </c>
      <c r="O474" s="15"/>
      <c r="P474" s="15"/>
      <c r="Q474" s="17"/>
      <c r="R474" s="15"/>
      <c r="S474" s="15"/>
      <c r="T474" s="15"/>
      <c r="U474" s="15"/>
      <c r="V474" s="15"/>
      <c r="W474" s="15"/>
      <c r="X474" s="18" t="str">
        <f>IFERROR(VLOOKUP(W474,Lookups!$G$2:$H$83,2,FALSE),"")</f>
        <v/>
      </c>
      <c r="Y474" s="15"/>
      <c r="Z474" s="15"/>
      <c r="AA474" s="15"/>
      <c r="AB474" s="15"/>
      <c r="AC474" s="15"/>
      <c r="AD474" s="15"/>
      <c r="AE474" s="15"/>
      <c r="AF474" s="18" t="str">
        <f t="shared" si="15"/>
        <v/>
      </c>
      <c r="AG474" s="15"/>
      <c r="AH474" s="15"/>
      <c r="AI474" s="15"/>
      <c r="AJ474" s="62" t="str">
        <f>IFERROR(VLOOKUP(AI474,Lookups!$W$3:$X$24,2,FALSE),"")</f>
        <v/>
      </c>
      <c r="AK474" s="15"/>
      <c r="AL474" s="15"/>
      <c r="AM474" s="17"/>
      <c r="AN474" s="17"/>
    </row>
    <row r="475" spans="1:40" x14ac:dyDescent="0.3">
      <c r="A475" s="15"/>
      <c r="B475" s="15"/>
      <c r="C475" s="15"/>
      <c r="D475" s="17"/>
      <c r="E475" s="17"/>
      <c r="F475" s="15"/>
      <c r="G475" s="18" t="str">
        <f>IFERROR(VLOOKUP(F475,Lookups!$D$2:$E$20,2,FALSE),"")</f>
        <v/>
      </c>
      <c r="H475" s="15"/>
      <c r="I475" s="15"/>
      <c r="J475" s="15"/>
      <c r="K475" s="15"/>
      <c r="L475" s="17"/>
      <c r="M475" s="17"/>
      <c r="N475" s="18" t="str">
        <f t="shared" si="14"/>
        <v/>
      </c>
      <c r="O475" s="15"/>
      <c r="P475" s="15"/>
      <c r="Q475" s="17"/>
      <c r="R475" s="15"/>
      <c r="S475" s="15"/>
      <c r="T475" s="15"/>
      <c r="U475" s="15"/>
      <c r="V475" s="15"/>
      <c r="W475" s="15"/>
      <c r="X475" s="18" t="str">
        <f>IFERROR(VLOOKUP(W475,Lookups!$G$2:$H$83,2,FALSE),"")</f>
        <v/>
      </c>
      <c r="Y475" s="15"/>
      <c r="Z475" s="15"/>
      <c r="AA475" s="15"/>
      <c r="AB475" s="15"/>
      <c r="AC475" s="15"/>
      <c r="AD475" s="15"/>
      <c r="AE475" s="15"/>
      <c r="AF475" s="18" t="str">
        <f t="shared" si="15"/>
        <v/>
      </c>
      <c r="AG475" s="15"/>
      <c r="AH475" s="15"/>
      <c r="AI475" s="15"/>
      <c r="AJ475" s="62" t="str">
        <f>IFERROR(VLOOKUP(AI475,Lookups!$W$3:$X$24,2,FALSE),"")</f>
        <v/>
      </c>
      <c r="AK475" s="15"/>
      <c r="AL475" s="15"/>
      <c r="AM475" s="17"/>
      <c r="AN475" s="17"/>
    </row>
    <row r="476" spans="1:40" x14ac:dyDescent="0.3">
      <c r="A476" s="15"/>
      <c r="B476" s="15"/>
      <c r="C476" s="15"/>
      <c r="D476" s="17"/>
      <c r="E476" s="17"/>
      <c r="F476" s="15"/>
      <c r="G476" s="18" t="str">
        <f>IFERROR(VLOOKUP(F476,Lookups!$D$2:$E$20,2,FALSE),"")</f>
        <v/>
      </c>
      <c r="H476" s="15"/>
      <c r="I476" s="15"/>
      <c r="J476" s="15"/>
      <c r="K476" s="15"/>
      <c r="L476" s="17"/>
      <c r="M476" s="17"/>
      <c r="N476" s="18" t="str">
        <f t="shared" si="14"/>
        <v/>
      </c>
      <c r="O476" s="15"/>
      <c r="P476" s="15"/>
      <c r="Q476" s="17"/>
      <c r="R476" s="15"/>
      <c r="S476" s="15"/>
      <c r="T476" s="15"/>
      <c r="U476" s="15"/>
      <c r="V476" s="15"/>
      <c r="W476" s="15"/>
      <c r="X476" s="18" t="str">
        <f>IFERROR(VLOOKUP(W476,Lookups!$G$2:$H$83,2,FALSE),"")</f>
        <v/>
      </c>
      <c r="Y476" s="15"/>
      <c r="Z476" s="15"/>
      <c r="AA476" s="15"/>
      <c r="AB476" s="15"/>
      <c r="AC476" s="15"/>
      <c r="AD476" s="15"/>
      <c r="AE476" s="15"/>
      <c r="AF476" s="18" t="str">
        <f t="shared" si="15"/>
        <v/>
      </c>
      <c r="AG476" s="15"/>
      <c r="AH476" s="15"/>
      <c r="AI476" s="15"/>
      <c r="AJ476" s="62" t="str">
        <f>IFERROR(VLOOKUP(AI476,Lookups!$W$3:$X$24,2,FALSE),"")</f>
        <v/>
      </c>
      <c r="AK476" s="15"/>
      <c r="AL476" s="15"/>
      <c r="AM476" s="17"/>
      <c r="AN476" s="17"/>
    </row>
    <row r="477" spans="1:40" x14ac:dyDescent="0.3">
      <c r="A477" s="15"/>
      <c r="B477" s="15"/>
      <c r="C477" s="15"/>
      <c r="D477" s="17"/>
      <c r="E477" s="17"/>
      <c r="F477" s="15"/>
      <c r="G477" s="18" t="str">
        <f>IFERROR(VLOOKUP(F477,Lookups!$D$2:$E$20,2,FALSE),"")</f>
        <v/>
      </c>
      <c r="H477" s="15"/>
      <c r="I477" s="15"/>
      <c r="J477" s="15"/>
      <c r="K477" s="15"/>
      <c r="L477" s="17"/>
      <c r="M477" s="17"/>
      <c r="N477" s="18" t="str">
        <f t="shared" si="14"/>
        <v/>
      </c>
      <c r="O477" s="15"/>
      <c r="P477" s="15"/>
      <c r="Q477" s="17"/>
      <c r="R477" s="15"/>
      <c r="S477" s="15"/>
      <c r="T477" s="15"/>
      <c r="U477" s="15"/>
      <c r="V477" s="15"/>
      <c r="W477" s="15"/>
      <c r="X477" s="18" t="str">
        <f>IFERROR(VLOOKUP(W477,Lookups!$G$2:$H$83,2,FALSE),"")</f>
        <v/>
      </c>
      <c r="Y477" s="15"/>
      <c r="Z477" s="15"/>
      <c r="AA477" s="15"/>
      <c r="AB477" s="15"/>
      <c r="AC477" s="15"/>
      <c r="AD477" s="15"/>
      <c r="AE477" s="15"/>
      <c r="AF477" s="18" t="str">
        <f t="shared" si="15"/>
        <v/>
      </c>
      <c r="AG477" s="15"/>
      <c r="AH477" s="15"/>
      <c r="AI477" s="15"/>
      <c r="AJ477" s="62" t="str">
        <f>IFERROR(VLOOKUP(AI477,Lookups!$W$3:$X$24,2,FALSE),"")</f>
        <v/>
      </c>
      <c r="AK477" s="15"/>
      <c r="AL477" s="15"/>
      <c r="AM477" s="17"/>
      <c r="AN477" s="17"/>
    </row>
    <row r="478" spans="1:40" x14ac:dyDescent="0.3">
      <c r="A478" s="15"/>
      <c r="B478" s="15"/>
      <c r="C478" s="15"/>
      <c r="D478" s="17"/>
      <c r="E478" s="17"/>
      <c r="F478" s="15"/>
      <c r="G478" s="18" t="str">
        <f>IFERROR(VLOOKUP(F478,Lookups!$D$2:$E$20,2,FALSE),"")</f>
        <v/>
      </c>
      <c r="H478" s="15"/>
      <c r="I478" s="15"/>
      <c r="J478" s="15"/>
      <c r="K478" s="15"/>
      <c r="L478" s="17"/>
      <c r="M478" s="17"/>
      <c r="N478" s="18" t="str">
        <f t="shared" si="14"/>
        <v/>
      </c>
      <c r="O478" s="15"/>
      <c r="P478" s="15"/>
      <c r="Q478" s="17"/>
      <c r="R478" s="15"/>
      <c r="S478" s="15"/>
      <c r="T478" s="15"/>
      <c r="U478" s="15"/>
      <c r="V478" s="15"/>
      <c r="W478" s="15"/>
      <c r="X478" s="18" t="str">
        <f>IFERROR(VLOOKUP(W478,Lookups!$G$2:$H$83,2,FALSE),"")</f>
        <v/>
      </c>
      <c r="Y478" s="15"/>
      <c r="Z478" s="15"/>
      <c r="AA478" s="15"/>
      <c r="AB478" s="15"/>
      <c r="AC478" s="15"/>
      <c r="AD478" s="15"/>
      <c r="AE478" s="15"/>
      <c r="AF478" s="18" t="str">
        <f t="shared" si="15"/>
        <v/>
      </c>
      <c r="AG478" s="15"/>
      <c r="AH478" s="15"/>
      <c r="AI478" s="15"/>
      <c r="AJ478" s="62" t="str">
        <f>IFERROR(VLOOKUP(AI478,Lookups!$W$3:$X$24,2,FALSE),"")</f>
        <v/>
      </c>
      <c r="AK478" s="15"/>
      <c r="AL478" s="15"/>
      <c r="AM478" s="17"/>
      <c r="AN478" s="17"/>
    </row>
    <row r="479" spans="1:40" x14ac:dyDescent="0.3">
      <c r="A479" s="15"/>
      <c r="B479" s="15"/>
      <c r="C479" s="15"/>
      <c r="D479" s="17"/>
      <c r="E479" s="17"/>
      <c r="F479" s="15"/>
      <c r="G479" s="18" t="str">
        <f>IFERROR(VLOOKUP(F479,Lookups!$D$2:$E$20,2,FALSE),"")</f>
        <v/>
      </c>
      <c r="H479" s="15"/>
      <c r="I479" s="15"/>
      <c r="J479" s="15"/>
      <c r="K479" s="15"/>
      <c r="L479" s="17"/>
      <c r="M479" s="17"/>
      <c r="N479" s="18" t="str">
        <f t="shared" si="14"/>
        <v/>
      </c>
      <c r="O479" s="15"/>
      <c r="P479" s="15"/>
      <c r="Q479" s="17"/>
      <c r="R479" s="15"/>
      <c r="S479" s="15"/>
      <c r="T479" s="15"/>
      <c r="U479" s="15"/>
      <c r="V479" s="15"/>
      <c r="W479" s="15"/>
      <c r="X479" s="18" t="str">
        <f>IFERROR(VLOOKUP(W479,Lookups!$G$2:$H$83,2,FALSE),"")</f>
        <v/>
      </c>
      <c r="Y479" s="15"/>
      <c r="Z479" s="15"/>
      <c r="AA479" s="15"/>
      <c r="AB479" s="15"/>
      <c r="AC479" s="15"/>
      <c r="AD479" s="15"/>
      <c r="AE479" s="15"/>
      <c r="AF479" s="18" t="str">
        <f t="shared" si="15"/>
        <v/>
      </c>
      <c r="AG479" s="15"/>
      <c r="AH479" s="15"/>
      <c r="AI479" s="15"/>
      <c r="AJ479" s="62" t="str">
        <f>IFERROR(VLOOKUP(AI479,Lookups!$W$3:$X$24,2,FALSE),"")</f>
        <v/>
      </c>
      <c r="AK479" s="15"/>
      <c r="AL479" s="15"/>
      <c r="AM479" s="17"/>
      <c r="AN479" s="17"/>
    </row>
    <row r="480" spans="1:40" x14ac:dyDescent="0.3">
      <c r="A480" s="15"/>
      <c r="B480" s="15"/>
      <c r="C480" s="15"/>
      <c r="D480" s="17"/>
      <c r="E480" s="17"/>
      <c r="F480" s="15"/>
      <c r="G480" s="18" t="str">
        <f>IFERROR(VLOOKUP(F480,Lookups!$D$2:$E$20,2,FALSE),"")</f>
        <v/>
      </c>
      <c r="H480" s="15"/>
      <c r="I480" s="15"/>
      <c r="J480" s="15"/>
      <c r="K480" s="15"/>
      <c r="L480" s="17"/>
      <c r="M480" s="17"/>
      <c r="N480" s="18" t="str">
        <f t="shared" si="14"/>
        <v/>
      </c>
      <c r="O480" s="15"/>
      <c r="P480" s="15"/>
      <c r="Q480" s="17"/>
      <c r="R480" s="15"/>
      <c r="S480" s="15"/>
      <c r="T480" s="15"/>
      <c r="U480" s="15"/>
      <c r="V480" s="15"/>
      <c r="W480" s="15"/>
      <c r="X480" s="18" t="str">
        <f>IFERROR(VLOOKUP(W480,Lookups!$G$2:$H$83,2,FALSE),"")</f>
        <v/>
      </c>
      <c r="Y480" s="15"/>
      <c r="Z480" s="15"/>
      <c r="AA480" s="15"/>
      <c r="AB480" s="15"/>
      <c r="AC480" s="15"/>
      <c r="AD480" s="15"/>
      <c r="AE480" s="15"/>
      <c r="AF480" s="18" t="str">
        <f t="shared" si="15"/>
        <v/>
      </c>
      <c r="AG480" s="15"/>
      <c r="AH480" s="15"/>
      <c r="AI480" s="15"/>
      <c r="AJ480" s="62" t="str">
        <f>IFERROR(VLOOKUP(AI480,Lookups!$W$3:$X$24,2,FALSE),"")</f>
        <v/>
      </c>
      <c r="AK480" s="15"/>
      <c r="AL480" s="15"/>
      <c r="AM480" s="17"/>
      <c r="AN480" s="17"/>
    </row>
    <row r="481" spans="1:40" x14ac:dyDescent="0.3">
      <c r="A481" s="15"/>
      <c r="B481" s="15"/>
      <c r="C481" s="15"/>
      <c r="D481" s="17"/>
      <c r="E481" s="17"/>
      <c r="F481" s="15"/>
      <c r="G481" s="18" t="str">
        <f>IFERROR(VLOOKUP(F481,Lookups!$D$2:$E$20,2,FALSE),"")</f>
        <v/>
      </c>
      <c r="H481" s="15"/>
      <c r="I481" s="15"/>
      <c r="J481" s="15"/>
      <c r="K481" s="15"/>
      <c r="L481" s="17"/>
      <c r="M481" s="17"/>
      <c r="N481" s="18" t="str">
        <f t="shared" si="14"/>
        <v/>
      </c>
      <c r="O481" s="15"/>
      <c r="P481" s="15"/>
      <c r="Q481" s="17"/>
      <c r="R481" s="15"/>
      <c r="S481" s="15"/>
      <c r="T481" s="15"/>
      <c r="U481" s="15"/>
      <c r="V481" s="15"/>
      <c r="W481" s="15"/>
      <c r="X481" s="18" t="str">
        <f>IFERROR(VLOOKUP(W481,Lookups!$G$2:$H$83,2,FALSE),"")</f>
        <v/>
      </c>
      <c r="Y481" s="15"/>
      <c r="Z481" s="15"/>
      <c r="AA481" s="15"/>
      <c r="AB481" s="15"/>
      <c r="AC481" s="15"/>
      <c r="AD481" s="15"/>
      <c r="AE481" s="15"/>
      <c r="AF481" s="18" t="str">
        <f t="shared" si="15"/>
        <v/>
      </c>
      <c r="AG481" s="15"/>
      <c r="AH481" s="15"/>
      <c r="AI481" s="15"/>
      <c r="AJ481" s="62" t="str">
        <f>IFERROR(VLOOKUP(AI481,Lookups!$W$3:$X$24,2,FALSE),"")</f>
        <v/>
      </c>
      <c r="AK481" s="15"/>
      <c r="AL481" s="15"/>
      <c r="AM481" s="17"/>
      <c r="AN481" s="17"/>
    </row>
    <row r="482" spans="1:40" x14ac:dyDescent="0.3">
      <c r="A482" s="15"/>
      <c r="B482" s="15"/>
      <c r="C482" s="15"/>
      <c r="D482" s="17"/>
      <c r="E482" s="17"/>
      <c r="F482" s="15"/>
      <c r="G482" s="18" t="str">
        <f>IFERROR(VLOOKUP(F482,Lookups!$D$2:$E$20,2,FALSE),"")</f>
        <v/>
      </c>
      <c r="H482" s="15"/>
      <c r="I482" s="15"/>
      <c r="J482" s="15"/>
      <c r="K482" s="15"/>
      <c r="L482" s="17"/>
      <c r="M482" s="17"/>
      <c r="N482" s="18" t="str">
        <f t="shared" si="14"/>
        <v/>
      </c>
      <c r="O482" s="15"/>
      <c r="P482" s="15"/>
      <c r="Q482" s="17"/>
      <c r="R482" s="15"/>
      <c r="S482" s="15"/>
      <c r="T482" s="15"/>
      <c r="U482" s="15"/>
      <c r="V482" s="15"/>
      <c r="W482" s="15"/>
      <c r="X482" s="18" t="str">
        <f>IFERROR(VLOOKUP(W482,Lookups!$G$2:$H$83,2,FALSE),"")</f>
        <v/>
      </c>
      <c r="Y482" s="15"/>
      <c r="Z482" s="15"/>
      <c r="AA482" s="15"/>
      <c r="AB482" s="15"/>
      <c r="AC482" s="15"/>
      <c r="AD482" s="15"/>
      <c r="AE482" s="15"/>
      <c r="AF482" s="18" t="str">
        <f t="shared" si="15"/>
        <v/>
      </c>
      <c r="AG482" s="15"/>
      <c r="AH482" s="15"/>
      <c r="AI482" s="15"/>
      <c r="AJ482" s="62" t="str">
        <f>IFERROR(VLOOKUP(AI482,Lookups!$W$3:$X$24,2,FALSE),"")</f>
        <v/>
      </c>
      <c r="AK482" s="15"/>
      <c r="AL482" s="15"/>
      <c r="AM482" s="17"/>
      <c r="AN482" s="17"/>
    </row>
    <row r="483" spans="1:40" x14ac:dyDescent="0.3">
      <c r="A483" s="15"/>
      <c r="B483" s="15"/>
      <c r="C483" s="15"/>
      <c r="D483" s="17"/>
      <c r="E483" s="17"/>
      <c r="F483" s="15"/>
      <c r="G483" s="18" t="str">
        <f>IFERROR(VLOOKUP(F483,Lookups!$D$2:$E$20,2,FALSE),"")</f>
        <v/>
      </c>
      <c r="H483" s="15"/>
      <c r="I483" s="15"/>
      <c r="J483" s="15"/>
      <c r="K483" s="15"/>
      <c r="L483" s="17"/>
      <c r="M483" s="17"/>
      <c r="N483" s="18" t="str">
        <f t="shared" si="14"/>
        <v/>
      </c>
      <c r="O483" s="15"/>
      <c r="P483" s="15"/>
      <c r="Q483" s="17"/>
      <c r="R483" s="15"/>
      <c r="S483" s="15"/>
      <c r="T483" s="15"/>
      <c r="U483" s="15"/>
      <c r="V483" s="15"/>
      <c r="W483" s="15"/>
      <c r="X483" s="18" t="str">
        <f>IFERROR(VLOOKUP(W483,Lookups!$G$2:$H$83,2,FALSE),"")</f>
        <v/>
      </c>
      <c r="Y483" s="15"/>
      <c r="Z483" s="15"/>
      <c r="AA483" s="15"/>
      <c r="AB483" s="15"/>
      <c r="AC483" s="15"/>
      <c r="AD483" s="15"/>
      <c r="AE483" s="15"/>
      <c r="AF483" s="18" t="str">
        <f t="shared" si="15"/>
        <v/>
      </c>
      <c r="AG483" s="15"/>
      <c r="AH483" s="15"/>
      <c r="AI483" s="15"/>
      <c r="AJ483" s="62" t="str">
        <f>IFERROR(VLOOKUP(AI483,Lookups!$W$3:$X$24,2,FALSE),"")</f>
        <v/>
      </c>
      <c r="AK483" s="15"/>
      <c r="AL483" s="15"/>
      <c r="AM483" s="17"/>
      <c r="AN483" s="17"/>
    </row>
    <row r="484" spans="1:40" x14ac:dyDescent="0.3">
      <c r="A484" s="15"/>
      <c r="B484" s="15"/>
      <c r="C484" s="15"/>
      <c r="D484" s="17"/>
      <c r="E484" s="17"/>
      <c r="F484" s="15"/>
      <c r="G484" s="18" t="str">
        <f>IFERROR(VLOOKUP(F484,Lookups!$D$2:$E$20,2,FALSE),"")</f>
        <v/>
      </c>
      <c r="H484" s="15"/>
      <c r="I484" s="15"/>
      <c r="J484" s="15"/>
      <c r="K484" s="15"/>
      <c r="L484" s="17"/>
      <c r="M484" s="17"/>
      <c r="N484" s="18" t="str">
        <f t="shared" si="14"/>
        <v/>
      </c>
      <c r="O484" s="15"/>
      <c r="P484" s="15"/>
      <c r="Q484" s="17"/>
      <c r="R484" s="15"/>
      <c r="S484" s="15"/>
      <c r="T484" s="15"/>
      <c r="U484" s="15"/>
      <c r="V484" s="15"/>
      <c r="W484" s="15"/>
      <c r="X484" s="18" t="str">
        <f>IFERROR(VLOOKUP(W484,Lookups!$G$2:$H$83,2,FALSE),"")</f>
        <v/>
      </c>
      <c r="Y484" s="15"/>
      <c r="Z484" s="15"/>
      <c r="AA484" s="15"/>
      <c r="AB484" s="15"/>
      <c r="AC484" s="15"/>
      <c r="AD484" s="15"/>
      <c r="AE484" s="15"/>
      <c r="AF484" s="18" t="str">
        <f t="shared" si="15"/>
        <v/>
      </c>
      <c r="AG484" s="15"/>
      <c r="AH484" s="15"/>
      <c r="AI484" s="15"/>
      <c r="AJ484" s="62" t="str">
        <f>IFERROR(VLOOKUP(AI484,Lookups!$W$3:$X$24,2,FALSE),"")</f>
        <v/>
      </c>
      <c r="AK484" s="15"/>
      <c r="AL484" s="15"/>
      <c r="AM484" s="17"/>
      <c r="AN484" s="17"/>
    </row>
    <row r="485" spans="1:40" x14ac:dyDescent="0.3">
      <c r="A485" s="15"/>
      <c r="B485" s="15"/>
      <c r="C485" s="15"/>
      <c r="D485" s="17"/>
      <c r="E485" s="17"/>
      <c r="F485" s="15"/>
      <c r="G485" s="18" t="str">
        <f>IFERROR(VLOOKUP(F485,Lookups!$D$2:$E$20,2,FALSE),"")</f>
        <v/>
      </c>
      <c r="H485" s="15"/>
      <c r="I485" s="15"/>
      <c r="J485" s="15"/>
      <c r="K485" s="15"/>
      <c r="L485" s="17"/>
      <c r="M485" s="17"/>
      <c r="N485" s="18" t="str">
        <f t="shared" si="14"/>
        <v/>
      </c>
      <c r="O485" s="15"/>
      <c r="P485" s="15"/>
      <c r="Q485" s="17"/>
      <c r="R485" s="15"/>
      <c r="S485" s="15"/>
      <c r="T485" s="15"/>
      <c r="U485" s="15"/>
      <c r="V485" s="15"/>
      <c r="W485" s="15"/>
      <c r="X485" s="18" t="str">
        <f>IFERROR(VLOOKUP(W485,Lookups!$G$2:$H$83,2,FALSE),"")</f>
        <v/>
      </c>
      <c r="Y485" s="15"/>
      <c r="Z485" s="15"/>
      <c r="AA485" s="15"/>
      <c r="AB485" s="15"/>
      <c r="AC485" s="15"/>
      <c r="AD485" s="15"/>
      <c r="AE485" s="15"/>
      <c r="AF485" s="18" t="str">
        <f t="shared" si="15"/>
        <v/>
      </c>
      <c r="AG485" s="15"/>
      <c r="AH485" s="15"/>
      <c r="AI485" s="15"/>
      <c r="AJ485" s="62" t="str">
        <f>IFERROR(VLOOKUP(AI485,Lookups!$W$3:$X$24,2,FALSE),"")</f>
        <v/>
      </c>
      <c r="AK485" s="15"/>
      <c r="AL485" s="15"/>
      <c r="AM485" s="17"/>
      <c r="AN485" s="17"/>
    </row>
    <row r="486" spans="1:40" x14ac:dyDescent="0.3">
      <c r="A486" s="15"/>
      <c r="B486" s="15"/>
      <c r="C486" s="15"/>
      <c r="D486" s="17"/>
      <c r="E486" s="17"/>
      <c r="F486" s="15"/>
      <c r="G486" s="18" t="str">
        <f>IFERROR(VLOOKUP(F486,Lookups!$D$2:$E$20,2,FALSE),"")</f>
        <v/>
      </c>
      <c r="H486" s="15"/>
      <c r="I486" s="15"/>
      <c r="J486" s="15"/>
      <c r="K486" s="15"/>
      <c r="L486" s="17"/>
      <c r="M486" s="17"/>
      <c r="N486" s="18" t="str">
        <f t="shared" si="14"/>
        <v/>
      </c>
      <c r="O486" s="15"/>
      <c r="P486" s="15"/>
      <c r="Q486" s="17"/>
      <c r="R486" s="15"/>
      <c r="S486" s="15"/>
      <c r="T486" s="15"/>
      <c r="U486" s="15"/>
      <c r="V486" s="15"/>
      <c r="W486" s="15"/>
      <c r="X486" s="18" t="str">
        <f>IFERROR(VLOOKUP(W486,Lookups!$G$2:$H$83,2,FALSE),"")</f>
        <v/>
      </c>
      <c r="Y486" s="15"/>
      <c r="Z486" s="15"/>
      <c r="AA486" s="15"/>
      <c r="AB486" s="15"/>
      <c r="AC486" s="15"/>
      <c r="AD486" s="15"/>
      <c r="AE486" s="15"/>
      <c r="AF486" s="18" t="str">
        <f t="shared" si="15"/>
        <v/>
      </c>
      <c r="AG486" s="15"/>
      <c r="AH486" s="15"/>
      <c r="AI486" s="15"/>
      <c r="AJ486" s="62" t="str">
        <f>IFERROR(VLOOKUP(AI486,Lookups!$W$3:$X$24,2,FALSE),"")</f>
        <v/>
      </c>
      <c r="AK486" s="15"/>
      <c r="AL486" s="15"/>
      <c r="AM486" s="17"/>
      <c r="AN486" s="17"/>
    </row>
    <row r="487" spans="1:40" x14ac:dyDescent="0.3">
      <c r="A487" s="15"/>
      <c r="B487" s="15"/>
      <c r="C487" s="15"/>
      <c r="D487" s="17"/>
      <c r="E487" s="17"/>
      <c r="F487" s="15"/>
      <c r="G487" s="18" t="str">
        <f>IFERROR(VLOOKUP(F487,Lookups!$D$2:$E$20,2,FALSE),"")</f>
        <v/>
      </c>
      <c r="H487" s="15"/>
      <c r="I487" s="15"/>
      <c r="J487" s="15"/>
      <c r="K487" s="15"/>
      <c r="L487" s="17"/>
      <c r="M487" s="17"/>
      <c r="N487" s="18" t="str">
        <f t="shared" si="14"/>
        <v/>
      </c>
      <c r="O487" s="15"/>
      <c r="P487" s="15"/>
      <c r="Q487" s="17"/>
      <c r="R487" s="15"/>
      <c r="S487" s="15"/>
      <c r="T487" s="15"/>
      <c r="U487" s="15"/>
      <c r="V487" s="15"/>
      <c r="W487" s="15"/>
      <c r="X487" s="18" t="str">
        <f>IFERROR(VLOOKUP(W487,Lookups!$G$2:$H$83,2,FALSE),"")</f>
        <v/>
      </c>
      <c r="Y487" s="15"/>
      <c r="Z487" s="15"/>
      <c r="AA487" s="15"/>
      <c r="AB487" s="15"/>
      <c r="AC487" s="15"/>
      <c r="AD487" s="15"/>
      <c r="AE487" s="15"/>
      <c r="AF487" s="18" t="str">
        <f t="shared" si="15"/>
        <v/>
      </c>
      <c r="AG487" s="15"/>
      <c r="AH487" s="15"/>
      <c r="AI487" s="15"/>
      <c r="AJ487" s="62" t="str">
        <f>IFERROR(VLOOKUP(AI487,Lookups!$W$3:$X$24,2,FALSE),"")</f>
        <v/>
      </c>
      <c r="AK487" s="15"/>
      <c r="AL487" s="15"/>
      <c r="AM487" s="17"/>
      <c r="AN487" s="17"/>
    </row>
    <row r="488" spans="1:40" x14ac:dyDescent="0.3">
      <c r="A488" s="15"/>
      <c r="B488" s="15"/>
      <c r="C488" s="15"/>
      <c r="D488" s="17"/>
      <c r="E488" s="17"/>
      <c r="F488" s="15"/>
      <c r="G488" s="18" t="str">
        <f>IFERROR(VLOOKUP(F488,Lookups!$D$2:$E$20,2,FALSE),"")</f>
        <v/>
      </c>
      <c r="H488" s="15"/>
      <c r="I488" s="15"/>
      <c r="J488" s="15"/>
      <c r="K488" s="15"/>
      <c r="L488" s="17"/>
      <c r="M488" s="17"/>
      <c r="N488" s="18" t="str">
        <f t="shared" si="14"/>
        <v/>
      </c>
      <c r="O488" s="15"/>
      <c r="P488" s="15"/>
      <c r="Q488" s="17"/>
      <c r="R488" s="15"/>
      <c r="S488" s="15"/>
      <c r="T488" s="15"/>
      <c r="U488" s="15"/>
      <c r="V488" s="15"/>
      <c r="W488" s="15"/>
      <c r="X488" s="18" t="str">
        <f>IFERROR(VLOOKUP(W488,Lookups!$G$2:$H$83,2,FALSE),"")</f>
        <v/>
      </c>
      <c r="Y488" s="15"/>
      <c r="Z488" s="15"/>
      <c r="AA488" s="15"/>
      <c r="AB488" s="15"/>
      <c r="AC488" s="15"/>
      <c r="AD488" s="15"/>
      <c r="AE488" s="15"/>
      <c r="AF488" s="18" t="str">
        <f t="shared" si="15"/>
        <v/>
      </c>
      <c r="AG488" s="15"/>
      <c r="AH488" s="15"/>
      <c r="AI488" s="15"/>
      <c r="AJ488" s="62" t="str">
        <f>IFERROR(VLOOKUP(AI488,Lookups!$W$3:$X$24,2,FALSE),"")</f>
        <v/>
      </c>
      <c r="AK488" s="15"/>
      <c r="AL488" s="15"/>
      <c r="AM488" s="17"/>
      <c r="AN488" s="17"/>
    </row>
    <row r="489" spans="1:40" x14ac:dyDescent="0.3">
      <c r="A489" s="15"/>
      <c r="B489" s="15"/>
      <c r="C489" s="15"/>
      <c r="D489" s="17"/>
      <c r="E489" s="17"/>
      <c r="F489" s="15"/>
      <c r="G489" s="18" t="str">
        <f>IFERROR(VLOOKUP(F489,Lookups!$D$2:$E$20,2,FALSE),"")</f>
        <v/>
      </c>
      <c r="H489" s="15"/>
      <c r="I489" s="15"/>
      <c r="J489" s="15"/>
      <c r="K489" s="15"/>
      <c r="L489" s="17"/>
      <c r="M489" s="17"/>
      <c r="N489" s="18" t="str">
        <f t="shared" si="14"/>
        <v/>
      </c>
      <c r="O489" s="15"/>
      <c r="P489" s="15"/>
      <c r="Q489" s="17"/>
      <c r="R489" s="15"/>
      <c r="S489" s="15"/>
      <c r="T489" s="15"/>
      <c r="U489" s="15"/>
      <c r="V489" s="15"/>
      <c r="W489" s="15"/>
      <c r="X489" s="18" t="str">
        <f>IFERROR(VLOOKUP(W489,Lookups!$G$2:$H$83,2,FALSE),"")</f>
        <v/>
      </c>
      <c r="Y489" s="15"/>
      <c r="Z489" s="15"/>
      <c r="AA489" s="15"/>
      <c r="AB489" s="15"/>
      <c r="AC489" s="15"/>
      <c r="AD489" s="15"/>
      <c r="AE489" s="15"/>
      <c r="AF489" s="18" t="str">
        <f t="shared" si="15"/>
        <v/>
      </c>
      <c r="AG489" s="15"/>
      <c r="AH489" s="15"/>
      <c r="AI489" s="15"/>
      <c r="AJ489" s="62" t="str">
        <f>IFERROR(VLOOKUP(AI489,Lookups!$W$3:$X$24,2,FALSE),"")</f>
        <v/>
      </c>
      <c r="AK489" s="15"/>
      <c r="AL489" s="15"/>
      <c r="AM489" s="17"/>
      <c r="AN489" s="17"/>
    </row>
    <row r="490" spans="1:40" x14ac:dyDescent="0.3">
      <c r="A490" s="15"/>
      <c r="B490" s="15"/>
      <c r="C490" s="15"/>
      <c r="D490" s="17"/>
      <c r="E490" s="17"/>
      <c r="F490" s="15"/>
      <c r="G490" s="18" t="str">
        <f>IFERROR(VLOOKUP(F490,Lookups!$D$2:$E$20,2,FALSE),"")</f>
        <v/>
      </c>
      <c r="H490" s="15"/>
      <c r="I490" s="15"/>
      <c r="J490" s="15"/>
      <c r="K490" s="15"/>
      <c r="L490" s="17"/>
      <c r="M490" s="17"/>
      <c r="N490" s="18" t="str">
        <f t="shared" si="14"/>
        <v/>
      </c>
      <c r="O490" s="15"/>
      <c r="P490" s="15"/>
      <c r="Q490" s="17"/>
      <c r="R490" s="15"/>
      <c r="S490" s="15"/>
      <c r="T490" s="15"/>
      <c r="U490" s="15"/>
      <c r="V490" s="15"/>
      <c r="W490" s="15"/>
      <c r="X490" s="18" t="str">
        <f>IFERROR(VLOOKUP(W490,Lookups!$G$2:$H$83,2,FALSE),"")</f>
        <v/>
      </c>
      <c r="Y490" s="15"/>
      <c r="Z490" s="15"/>
      <c r="AA490" s="15"/>
      <c r="AB490" s="15"/>
      <c r="AC490" s="15"/>
      <c r="AD490" s="15"/>
      <c r="AE490" s="15"/>
      <c r="AF490" s="18" t="str">
        <f t="shared" si="15"/>
        <v/>
      </c>
      <c r="AG490" s="15"/>
      <c r="AH490" s="15"/>
      <c r="AI490" s="15"/>
      <c r="AJ490" s="62" t="str">
        <f>IFERROR(VLOOKUP(AI490,Lookups!$W$3:$X$24,2,FALSE),"")</f>
        <v/>
      </c>
      <c r="AK490" s="15"/>
      <c r="AL490" s="15"/>
      <c r="AM490" s="17"/>
      <c r="AN490" s="17"/>
    </row>
    <row r="491" spans="1:40" x14ac:dyDescent="0.3">
      <c r="A491" s="15"/>
      <c r="B491" s="15"/>
      <c r="C491" s="15"/>
      <c r="D491" s="17"/>
      <c r="E491" s="17"/>
      <c r="F491" s="15"/>
      <c r="G491" s="18" t="str">
        <f>IFERROR(VLOOKUP(F491,Lookups!$D$2:$E$20,2,FALSE),"")</f>
        <v/>
      </c>
      <c r="H491" s="15"/>
      <c r="I491" s="15"/>
      <c r="J491" s="15"/>
      <c r="K491" s="15"/>
      <c r="L491" s="17"/>
      <c r="M491" s="17"/>
      <c r="N491" s="18" t="str">
        <f t="shared" si="14"/>
        <v/>
      </c>
      <c r="O491" s="15"/>
      <c r="P491" s="15"/>
      <c r="Q491" s="17"/>
      <c r="R491" s="15"/>
      <c r="S491" s="15"/>
      <c r="T491" s="15"/>
      <c r="U491" s="15"/>
      <c r="V491" s="15"/>
      <c r="W491" s="15"/>
      <c r="X491" s="18" t="str">
        <f>IFERROR(VLOOKUP(W491,Lookups!$G$2:$H$83,2,FALSE),"")</f>
        <v/>
      </c>
      <c r="Y491" s="15"/>
      <c r="Z491" s="15"/>
      <c r="AA491" s="15"/>
      <c r="AB491" s="15"/>
      <c r="AC491" s="15"/>
      <c r="AD491" s="15"/>
      <c r="AE491" s="15"/>
      <c r="AF491" s="18" t="str">
        <f t="shared" si="15"/>
        <v/>
      </c>
      <c r="AG491" s="15"/>
      <c r="AH491" s="15"/>
      <c r="AI491" s="15"/>
      <c r="AJ491" s="62" t="str">
        <f>IFERROR(VLOOKUP(AI491,Lookups!$W$3:$X$24,2,FALSE),"")</f>
        <v/>
      </c>
      <c r="AK491" s="15"/>
      <c r="AL491" s="15"/>
      <c r="AM491" s="17"/>
      <c r="AN491" s="17"/>
    </row>
    <row r="492" spans="1:40" x14ac:dyDescent="0.3">
      <c r="A492" s="15"/>
      <c r="B492" s="15"/>
      <c r="C492" s="15"/>
      <c r="D492" s="17"/>
      <c r="E492" s="17"/>
      <c r="F492" s="15"/>
      <c r="G492" s="18" t="str">
        <f>IFERROR(VLOOKUP(F492,Lookups!$D$2:$E$20,2,FALSE),"")</f>
        <v/>
      </c>
      <c r="H492" s="15"/>
      <c r="I492" s="15"/>
      <c r="J492" s="15"/>
      <c r="K492" s="15"/>
      <c r="L492" s="17"/>
      <c r="M492" s="17"/>
      <c r="N492" s="18" t="str">
        <f t="shared" si="14"/>
        <v/>
      </c>
      <c r="O492" s="15"/>
      <c r="P492" s="15"/>
      <c r="Q492" s="17"/>
      <c r="R492" s="15"/>
      <c r="S492" s="15"/>
      <c r="T492" s="15"/>
      <c r="U492" s="15"/>
      <c r="V492" s="15"/>
      <c r="W492" s="15"/>
      <c r="X492" s="18" t="str">
        <f>IFERROR(VLOOKUP(W492,Lookups!$G$2:$H$83,2,FALSE),"")</f>
        <v/>
      </c>
      <c r="Y492" s="15"/>
      <c r="Z492" s="15"/>
      <c r="AA492" s="15"/>
      <c r="AB492" s="15"/>
      <c r="AC492" s="15"/>
      <c r="AD492" s="15"/>
      <c r="AE492" s="15"/>
      <c r="AF492" s="18" t="str">
        <f t="shared" si="15"/>
        <v/>
      </c>
      <c r="AG492" s="15"/>
      <c r="AH492" s="15"/>
      <c r="AI492" s="15"/>
      <c r="AJ492" s="62" t="str">
        <f>IFERROR(VLOOKUP(AI492,Lookups!$W$3:$X$24,2,FALSE),"")</f>
        <v/>
      </c>
      <c r="AK492" s="15"/>
      <c r="AL492" s="15"/>
      <c r="AM492" s="17"/>
      <c r="AN492" s="17"/>
    </row>
    <row r="493" spans="1:40" x14ac:dyDescent="0.3">
      <c r="A493" s="15"/>
      <c r="B493" s="15"/>
      <c r="C493" s="15"/>
      <c r="D493" s="17"/>
      <c r="E493" s="17"/>
      <c r="F493" s="15"/>
      <c r="G493" s="18" t="str">
        <f>IFERROR(VLOOKUP(F493,Lookups!$D$2:$E$20,2,FALSE),"")</f>
        <v/>
      </c>
      <c r="H493" s="15"/>
      <c r="I493" s="15"/>
      <c r="J493" s="15"/>
      <c r="K493" s="15"/>
      <c r="L493" s="17"/>
      <c r="M493" s="17"/>
      <c r="N493" s="18" t="str">
        <f t="shared" si="14"/>
        <v/>
      </c>
      <c r="O493" s="15"/>
      <c r="P493" s="15"/>
      <c r="Q493" s="17"/>
      <c r="R493" s="15"/>
      <c r="S493" s="15"/>
      <c r="T493" s="15"/>
      <c r="U493" s="15"/>
      <c r="V493" s="15"/>
      <c r="W493" s="15"/>
      <c r="X493" s="18" t="str">
        <f>IFERROR(VLOOKUP(W493,Lookups!$G$2:$H$83,2,FALSE),"")</f>
        <v/>
      </c>
      <c r="Y493" s="15"/>
      <c r="Z493" s="15"/>
      <c r="AA493" s="15"/>
      <c r="AB493" s="15"/>
      <c r="AC493" s="15"/>
      <c r="AD493" s="15"/>
      <c r="AE493" s="15"/>
      <c r="AF493" s="18" t="str">
        <f t="shared" si="15"/>
        <v/>
      </c>
      <c r="AG493" s="15"/>
      <c r="AH493" s="15"/>
      <c r="AI493" s="15"/>
      <c r="AJ493" s="62" t="str">
        <f>IFERROR(VLOOKUP(AI493,Lookups!$W$3:$X$24,2,FALSE),"")</f>
        <v/>
      </c>
      <c r="AK493" s="15"/>
      <c r="AL493" s="15"/>
      <c r="AM493" s="17"/>
      <c r="AN493" s="17"/>
    </row>
    <row r="494" spans="1:40" x14ac:dyDescent="0.3">
      <c r="A494" s="15"/>
      <c r="B494" s="15"/>
      <c r="C494" s="15"/>
      <c r="D494" s="17"/>
      <c r="E494" s="17"/>
      <c r="F494" s="15"/>
      <c r="G494" s="18" t="str">
        <f>IFERROR(VLOOKUP(F494,Lookups!$D$2:$E$20,2,FALSE),"")</f>
        <v/>
      </c>
      <c r="H494" s="15"/>
      <c r="I494" s="15"/>
      <c r="J494" s="15"/>
      <c r="K494" s="15"/>
      <c r="L494" s="17"/>
      <c r="M494" s="17"/>
      <c r="N494" s="18" t="str">
        <f t="shared" si="14"/>
        <v/>
      </c>
      <c r="O494" s="15"/>
      <c r="P494" s="15"/>
      <c r="Q494" s="17"/>
      <c r="R494" s="15"/>
      <c r="S494" s="15"/>
      <c r="T494" s="15"/>
      <c r="U494" s="15"/>
      <c r="V494" s="15"/>
      <c r="W494" s="15"/>
      <c r="X494" s="18" t="str">
        <f>IFERROR(VLOOKUP(W494,Lookups!$G$2:$H$83,2,FALSE),"")</f>
        <v/>
      </c>
      <c r="Y494" s="15"/>
      <c r="Z494" s="15"/>
      <c r="AA494" s="15"/>
      <c r="AB494" s="15"/>
      <c r="AC494" s="15"/>
      <c r="AD494" s="15"/>
      <c r="AE494" s="15"/>
      <c r="AF494" s="18" t="str">
        <f t="shared" si="15"/>
        <v/>
      </c>
      <c r="AG494" s="15"/>
      <c r="AH494" s="15"/>
      <c r="AI494" s="15"/>
      <c r="AJ494" s="62" t="str">
        <f>IFERROR(VLOOKUP(AI494,Lookups!$W$3:$X$24,2,FALSE),"")</f>
        <v/>
      </c>
      <c r="AK494" s="15"/>
      <c r="AL494" s="15"/>
      <c r="AM494" s="17"/>
      <c r="AN494" s="17"/>
    </row>
    <row r="495" spans="1:40" x14ac:dyDescent="0.3">
      <c r="A495" s="15"/>
      <c r="B495" s="15"/>
      <c r="C495" s="15"/>
      <c r="D495" s="17"/>
      <c r="E495" s="17"/>
      <c r="F495" s="15"/>
      <c r="G495" s="18" t="str">
        <f>IFERROR(VLOOKUP(F495,Lookups!$D$2:$E$20,2,FALSE),"")</f>
        <v/>
      </c>
      <c r="H495" s="15"/>
      <c r="I495" s="15"/>
      <c r="J495" s="15"/>
      <c r="K495" s="15"/>
      <c r="L495" s="17"/>
      <c r="M495" s="17"/>
      <c r="N495" s="18" t="str">
        <f t="shared" si="14"/>
        <v/>
      </c>
      <c r="O495" s="15"/>
      <c r="P495" s="15"/>
      <c r="Q495" s="17"/>
      <c r="R495" s="15"/>
      <c r="S495" s="15"/>
      <c r="T495" s="15"/>
      <c r="U495" s="15"/>
      <c r="V495" s="15"/>
      <c r="W495" s="15"/>
      <c r="X495" s="18" t="str">
        <f>IFERROR(VLOOKUP(W495,Lookups!$G$2:$H$83,2,FALSE),"")</f>
        <v/>
      </c>
      <c r="Y495" s="15"/>
      <c r="Z495" s="15"/>
      <c r="AA495" s="15"/>
      <c r="AB495" s="15"/>
      <c r="AC495" s="15"/>
      <c r="AD495" s="15"/>
      <c r="AE495" s="15"/>
      <c r="AF495" s="18" t="str">
        <f t="shared" si="15"/>
        <v/>
      </c>
      <c r="AG495" s="15"/>
      <c r="AH495" s="15"/>
      <c r="AI495" s="15"/>
      <c r="AJ495" s="62" t="str">
        <f>IFERROR(VLOOKUP(AI495,Lookups!$W$3:$X$24,2,FALSE),"")</f>
        <v/>
      </c>
      <c r="AK495" s="15"/>
      <c r="AL495" s="15"/>
      <c r="AM495" s="17"/>
      <c r="AN495" s="17"/>
    </row>
    <row r="496" spans="1:40" x14ac:dyDescent="0.3">
      <c r="A496" s="15"/>
      <c r="B496" s="15"/>
      <c r="C496" s="15"/>
      <c r="D496" s="17"/>
      <c r="E496" s="17"/>
      <c r="F496" s="15"/>
      <c r="G496" s="18" t="str">
        <f>IFERROR(VLOOKUP(F496,Lookups!$D$2:$E$20,2,FALSE),"")</f>
        <v/>
      </c>
      <c r="H496" s="15"/>
      <c r="I496" s="15"/>
      <c r="J496" s="15"/>
      <c r="K496" s="15"/>
      <c r="L496" s="17"/>
      <c r="M496" s="17"/>
      <c r="N496" s="18" t="str">
        <f t="shared" si="14"/>
        <v/>
      </c>
      <c r="O496" s="15"/>
      <c r="P496" s="15"/>
      <c r="Q496" s="17"/>
      <c r="R496" s="15"/>
      <c r="S496" s="15"/>
      <c r="T496" s="15"/>
      <c r="U496" s="15"/>
      <c r="V496" s="15"/>
      <c r="W496" s="15"/>
      <c r="X496" s="18" t="str">
        <f>IFERROR(VLOOKUP(W496,Lookups!$G$2:$H$83,2,FALSE),"")</f>
        <v/>
      </c>
      <c r="Y496" s="15"/>
      <c r="Z496" s="15"/>
      <c r="AA496" s="15"/>
      <c r="AB496" s="15"/>
      <c r="AC496" s="15"/>
      <c r="AD496" s="15"/>
      <c r="AE496" s="15"/>
      <c r="AF496" s="18" t="str">
        <f t="shared" si="15"/>
        <v/>
      </c>
      <c r="AG496" s="15"/>
      <c r="AH496" s="15"/>
      <c r="AI496" s="15"/>
      <c r="AJ496" s="62" t="str">
        <f>IFERROR(VLOOKUP(AI496,Lookups!$W$3:$X$24,2,FALSE),"")</f>
        <v/>
      </c>
      <c r="AK496" s="15"/>
      <c r="AL496" s="15"/>
      <c r="AM496" s="17"/>
      <c r="AN496" s="17"/>
    </row>
    <row r="497" spans="1:40" x14ac:dyDescent="0.3">
      <c r="A497" s="15"/>
      <c r="B497" s="15"/>
      <c r="C497" s="15"/>
      <c r="D497" s="17"/>
      <c r="E497" s="17"/>
      <c r="F497" s="15"/>
      <c r="G497" s="18" t="str">
        <f>IFERROR(VLOOKUP(F497,Lookups!$D$2:$E$20,2,FALSE),"")</f>
        <v/>
      </c>
      <c r="H497" s="15"/>
      <c r="I497" s="15"/>
      <c r="J497" s="15"/>
      <c r="K497" s="15"/>
      <c r="L497" s="17"/>
      <c r="M497" s="17"/>
      <c r="N497" s="18" t="str">
        <f t="shared" si="14"/>
        <v/>
      </c>
      <c r="O497" s="15"/>
      <c r="P497" s="15"/>
      <c r="Q497" s="17"/>
      <c r="R497" s="15"/>
      <c r="S497" s="15"/>
      <c r="T497" s="15"/>
      <c r="U497" s="15"/>
      <c r="V497" s="15"/>
      <c r="W497" s="15"/>
      <c r="X497" s="18" t="str">
        <f>IFERROR(VLOOKUP(W497,Lookups!$G$2:$H$83,2,FALSE),"")</f>
        <v/>
      </c>
      <c r="Y497" s="15"/>
      <c r="Z497" s="15"/>
      <c r="AA497" s="15"/>
      <c r="AB497" s="15"/>
      <c r="AC497" s="15"/>
      <c r="AD497" s="15"/>
      <c r="AE497" s="15"/>
      <c r="AF497" s="18" t="str">
        <f t="shared" si="15"/>
        <v/>
      </c>
      <c r="AG497" s="15"/>
      <c r="AH497" s="15"/>
      <c r="AI497" s="15"/>
      <c r="AJ497" s="62" t="str">
        <f>IFERROR(VLOOKUP(AI497,Lookups!$W$3:$X$24,2,FALSE),"")</f>
        <v/>
      </c>
      <c r="AK497" s="15"/>
      <c r="AL497" s="15"/>
      <c r="AM497" s="17"/>
      <c r="AN497" s="17"/>
    </row>
    <row r="498" spans="1:40" x14ac:dyDescent="0.3">
      <c r="A498" s="15"/>
      <c r="B498" s="15"/>
      <c r="C498" s="15"/>
      <c r="D498" s="17"/>
      <c r="E498" s="17"/>
      <c r="F498" s="15"/>
      <c r="G498" s="18" t="str">
        <f>IFERROR(VLOOKUP(F498,Lookups!$D$2:$E$20,2,FALSE),"")</f>
        <v/>
      </c>
      <c r="H498" s="15"/>
      <c r="I498" s="15"/>
      <c r="J498" s="15"/>
      <c r="K498" s="15"/>
      <c r="L498" s="17"/>
      <c r="M498" s="17"/>
      <c r="N498" s="18" t="str">
        <f t="shared" si="14"/>
        <v/>
      </c>
      <c r="O498" s="15"/>
      <c r="P498" s="15"/>
      <c r="Q498" s="17"/>
      <c r="R498" s="15"/>
      <c r="S498" s="15"/>
      <c r="T498" s="15"/>
      <c r="U498" s="15"/>
      <c r="V498" s="15"/>
      <c r="W498" s="15"/>
      <c r="X498" s="18" t="str">
        <f>IFERROR(VLOOKUP(W498,Lookups!$G$2:$H$83,2,FALSE),"")</f>
        <v/>
      </c>
      <c r="Y498" s="15"/>
      <c r="Z498" s="15"/>
      <c r="AA498" s="15"/>
      <c r="AB498" s="15"/>
      <c r="AC498" s="15"/>
      <c r="AD498" s="15"/>
      <c r="AE498" s="15"/>
      <c r="AF498" s="18" t="str">
        <f t="shared" si="15"/>
        <v/>
      </c>
      <c r="AG498" s="15"/>
      <c r="AH498" s="15"/>
      <c r="AI498" s="15"/>
      <c r="AJ498" s="62" t="str">
        <f>IFERROR(VLOOKUP(AI498,Lookups!$W$3:$X$24,2,FALSE),"")</f>
        <v/>
      </c>
      <c r="AK498" s="15"/>
      <c r="AL498" s="15"/>
      <c r="AM498" s="17"/>
      <c r="AN498" s="17"/>
    </row>
    <row r="499" spans="1:40" x14ac:dyDescent="0.3">
      <c r="A499" s="15"/>
      <c r="B499" s="15"/>
      <c r="C499" s="15"/>
      <c r="D499" s="17"/>
      <c r="E499" s="17"/>
      <c r="F499" s="15"/>
      <c r="G499" s="18" t="str">
        <f>IFERROR(VLOOKUP(F499,Lookups!$D$2:$E$20,2,FALSE),"")</f>
        <v/>
      </c>
      <c r="H499" s="15"/>
      <c r="I499" s="15"/>
      <c r="J499" s="15"/>
      <c r="K499" s="15"/>
      <c r="L499" s="17"/>
      <c r="M499" s="17"/>
      <c r="N499" s="18" t="str">
        <f t="shared" si="14"/>
        <v/>
      </c>
      <c r="O499" s="15"/>
      <c r="P499" s="15"/>
      <c r="Q499" s="17"/>
      <c r="R499" s="15"/>
      <c r="S499" s="15"/>
      <c r="T499" s="15"/>
      <c r="U499" s="15"/>
      <c r="V499" s="15"/>
      <c r="W499" s="15"/>
      <c r="X499" s="18" t="str">
        <f>IFERROR(VLOOKUP(W499,Lookups!$G$2:$H$83,2,FALSE),"")</f>
        <v/>
      </c>
      <c r="Y499" s="15"/>
      <c r="Z499" s="15"/>
      <c r="AA499" s="15"/>
      <c r="AB499" s="15"/>
      <c r="AC499" s="15"/>
      <c r="AD499" s="15"/>
      <c r="AE499" s="15"/>
      <c r="AF499" s="18" t="str">
        <f t="shared" si="15"/>
        <v/>
      </c>
      <c r="AG499" s="15"/>
      <c r="AH499" s="15"/>
      <c r="AI499" s="15"/>
      <c r="AJ499" s="62" t="str">
        <f>IFERROR(VLOOKUP(AI499,Lookups!$W$3:$X$24,2,FALSE),"")</f>
        <v/>
      </c>
      <c r="AK499" s="15"/>
      <c r="AL499" s="15"/>
      <c r="AM499" s="17"/>
      <c r="AN499" s="17"/>
    </row>
    <row r="500" spans="1:40" x14ac:dyDescent="0.3">
      <c r="A500" s="15"/>
      <c r="B500" s="15"/>
      <c r="C500" s="15"/>
      <c r="D500" s="17"/>
      <c r="E500" s="17"/>
      <c r="F500" s="15"/>
      <c r="G500" s="18" t="str">
        <f>IFERROR(VLOOKUP(F500,Lookups!$D$2:$E$20,2,FALSE),"")</f>
        <v/>
      </c>
      <c r="H500" s="15"/>
      <c r="I500" s="15"/>
      <c r="J500" s="15"/>
      <c r="K500" s="15"/>
      <c r="L500" s="17"/>
      <c r="M500" s="17"/>
      <c r="N500" s="18" t="str">
        <f t="shared" si="14"/>
        <v/>
      </c>
      <c r="O500" s="15"/>
      <c r="P500" s="15"/>
      <c r="Q500" s="17"/>
      <c r="R500" s="15"/>
      <c r="S500" s="15"/>
      <c r="T500" s="15"/>
      <c r="U500" s="15"/>
      <c r="V500" s="15"/>
      <c r="W500" s="15"/>
      <c r="X500" s="18" t="str">
        <f>IFERROR(VLOOKUP(W500,Lookups!$G$2:$H$83,2,FALSE),"")</f>
        <v/>
      </c>
      <c r="Y500" s="15"/>
      <c r="Z500" s="15"/>
      <c r="AA500" s="15"/>
      <c r="AB500" s="15"/>
      <c r="AC500" s="15"/>
      <c r="AD500" s="15"/>
      <c r="AE500" s="15"/>
      <c r="AF500" s="18" t="str">
        <f t="shared" si="15"/>
        <v/>
      </c>
      <c r="AG500" s="15"/>
      <c r="AH500" s="15"/>
      <c r="AI500" s="15"/>
      <c r="AJ500" s="62" t="str">
        <f>IFERROR(VLOOKUP(AI500,Lookups!$W$3:$X$24,2,FALSE),"")</f>
        <v/>
      </c>
      <c r="AK500" s="15"/>
      <c r="AL500" s="15"/>
      <c r="AM500" s="17"/>
      <c r="AN500" s="17"/>
    </row>
    <row r="501" spans="1:40" x14ac:dyDescent="0.3">
      <c r="A501" s="15"/>
      <c r="B501" s="15"/>
      <c r="C501" s="15"/>
      <c r="D501" s="17"/>
      <c r="E501" s="17"/>
      <c r="F501" s="15"/>
      <c r="G501" s="18" t="str">
        <f>IFERROR(VLOOKUP(F501,Lookups!$D$2:$E$20,2,FALSE),"")</f>
        <v/>
      </c>
      <c r="H501" s="15"/>
      <c r="I501" s="15"/>
      <c r="J501" s="15"/>
      <c r="K501" s="15"/>
      <c r="L501" s="17"/>
      <c r="M501" s="17"/>
      <c r="N501" s="18" t="str">
        <f t="shared" si="14"/>
        <v/>
      </c>
      <c r="O501" s="15"/>
      <c r="P501" s="15"/>
      <c r="Q501" s="17"/>
      <c r="R501" s="15"/>
      <c r="S501" s="15"/>
      <c r="T501" s="15"/>
      <c r="U501" s="15"/>
      <c r="V501" s="15"/>
      <c r="W501" s="15"/>
      <c r="X501" s="18" t="str">
        <f>IFERROR(VLOOKUP(W501,Lookups!$G$2:$H$83,2,FALSE),"")</f>
        <v/>
      </c>
      <c r="Y501" s="15"/>
      <c r="Z501" s="15"/>
      <c r="AA501" s="15"/>
      <c r="AB501" s="15"/>
      <c r="AC501" s="15"/>
      <c r="AD501" s="15"/>
      <c r="AE501" s="15"/>
      <c r="AF501" s="18" t="str">
        <f t="shared" si="15"/>
        <v/>
      </c>
      <c r="AG501" s="15"/>
      <c r="AH501" s="15"/>
      <c r="AI501" s="15"/>
      <c r="AJ501" s="62" t="str">
        <f>IFERROR(VLOOKUP(AI501,Lookups!$W$3:$X$24,2,FALSE),"")</f>
        <v/>
      </c>
      <c r="AK501" s="15"/>
      <c r="AL501" s="15"/>
      <c r="AM501" s="17"/>
      <c r="AN501" s="17"/>
    </row>
    <row r="502" spans="1:40" x14ac:dyDescent="0.3">
      <c r="A502" s="15"/>
      <c r="B502" s="15"/>
      <c r="C502" s="15"/>
      <c r="D502" s="17"/>
      <c r="E502" s="17"/>
      <c r="F502" s="15"/>
      <c r="G502" s="18" t="str">
        <f>IFERROR(VLOOKUP(F502,Lookups!$D$2:$E$20,2,FALSE),"")</f>
        <v/>
      </c>
      <c r="H502" s="15"/>
      <c r="I502" s="15"/>
      <c r="J502" s="15"/>
      <c r="K502" s="15"/>
      <c r="L502" s="17"/>
      <c r="M502" s="17"/>
      <c r="N502" s="18" t="str">
        <f t="shared" ref="N502:N550" si="16">IF(OR(ISBLANK(L502),ISBLANK(M502)),"",(M502-L502)+1)</f>
        <v/>
      </c>
      <c r="O502" s="15"/>
      <c r="P502" s="15"/>
      <c r="Q502" s="17"/>
      <c r="R502" s="15"/>
      <c r="S502" s="15"/>
      <c r="T502" s="15"/>
      <c r="U502" s="15"/>
      <c r="V502" s="15"/>
      <c r="W502" s="15"/>
      <c r="X502" s="18" t="str">
        <f>IFERROR(VLOOKUP(W502,Lookups!$G$2:$H$83,2,FALSE),"")</f>
        <v/>
      </c>
      <c r="Y502" s="15"/>
      <c r="Z502" s="15"/>
      <c r="AA502" s="15"/>
      <c r="AB502" s="15"/>
      <c r="AC502" s="15"/>
      <c r="AD502" s="15"/>
      <c r="AE502" s="15"/>
      <c r="AF502" s="18" t="str">
        <f t="shared" ref="AF502:AF550" si="17">IF(OR(ISBLANK(AD502),ISBLANK(AE502)),"",(AE502-AD502)+1)</f>
        <v/>
      </c>
      <c r="AG502" s="15"/>
      <c r="AH502" s="15"/>
      <c r="AI502" s="15"/>
      <c r="AJ502" s="62" t="str">
        <f>IFERROR(VLOOKUP(AI502,Lookups!$W$3:$X$24,2,FALSE),"")</f>
        <v/>
      </c>
      <c r="AK502" s="15"/>
      <c r="AL502" s="15"/>
      <c r="AM502" s="17"/>
      <c r="AN502" s="17"/>
    </row>
    <row r="503" spans="1:40" x14ac:dyDescent="0.3">
      <c r="A503" s="15"/>
      <c r="B503" s="15"/>
      <c r="C503" s="15"/>
      <c r="D503" s="17"/>
      <c r="E503" s="17"/>
      <c r="F503" s="15"/>
      <c r="G503" s="18" t="str">
        <f>IFERROR(VLOOKUP(F503,Lookups!$D$2:$E$20,2,FALSE),"")</f>
        <v/>
      </c>
      <c r="H503" s="15"/>
      <c r="I503" s="15"/>
      <c r="J503" s="15"/>
      <c r="K503" s="15"/>
      <c r="L503" s="17"/>
      <c r="M503" s="17"/>
      <c r="N503" s="18" t="str">
        <f t="shared" si="16"/>
        <v/>
      </c>
      <c r="O503" s="15"/>
      <c r="P503" s="15"/>
      <c r="Q503" s="17"/>
      <c r="R503" s="15"/>
      <c r="S503" s="15"/>
      <c r="T503" s="15"/>
      <c r="U503" s="15"/>
      <c r="V503" s="15"/>
      <c r="W503" s="15"/>
      <c r="X503" s="18" t="str">
        <f>IFERROR(VLOOKUP(W503,Lookups!$G$2:$H$83,2,FALSE),"")</f>
        <v/>
      </c>
      <c r="Y503" s="15"/>
      <c r="Z503" s="15"/>
      <c r="AA503" s="15"/>
      <c r="AB503" s="15"/>
      <c r="AC503" s="15"/>
      <c r="AD503" s="15"/>
      <c r="AE503" s="15"/>
      <c r="AF503" s="18" t="str">
        <f t="shared" si="17"/>
        <v/>
      </c>
      <c r="AG503" s="15"/>
      <c r="AH503" s="15"/>
      <c r="AI503" s="15"/>
      <c r="AJ503" s="62" t="str">
        <f>IFERROR(VLOOKUP(AI503,Lookups!$W$3:$X$24,2,FALSE),"")</f>
        <v/>
      </c>
      <c r="AK503" s="15"/>
      <c r="AL503" s="15"/>
      <c r="AM503" s="17"/>
      <c r="AN503" s="17"/>
    </row>
    <row r="504" spans="1:40" x14ac:dyDescent="0.3">
      <c r="A504" s="15"/>
      <c r="B504" s="15"/>
      <c r="C504" s="15"/>
      <c r="D504" s="17"/>
      <c r="E504" s="17"/>
      <c r="F504" s="15"/>
      <c r="G504" s="18" t="str">
        <f>IFERROR(VLOOKUP(F504,Lookups!$D$2:$E$20,2,FALSE),"")</f>
        <v/>
      </c>
      <c r="H504" s="15"/>
      <c r="I504" s="15"/>
      <c r="J504" s="15"/>
      <c r="K504" s="15"/>
      <c r="L504" s="17"/>
      <c r="M504" s="17"/>
      <c r="N504" s="18" t="str">
        <f t="shared" si="16"/>
        <v/>
      </c>
      <c r="O504" s="15"/>
      <c r="P504" s="15"/>
      <c r="Q504" s="17"/>
      <c r="R504" s="15"/>
      <c r="S504" s="15"/>
      <c r="T504" s="15"/>
      <c r="U504" s="15"/>
      <c r="V504" s="15"/>
      <c r="W504" s="15"/>
      <c r="X504" s="18" t="str">
        <f>IFERROR(VLOOKUP(W504,Lookups!$G$2:$H$83,2,FALSE),"")</f>
        <v/>
      </c>
      <c r="Y504" s="15"/>
      <c r="Z504" s="15"/>
      <c r="AA504" s="15"/>
      <c r="AB504" s="15"/>
      <c r="AC504" s="15"/>
      <c r="AD504" s="15"/>
      <c r="AE504" s="15"/>
      <c r="AF504" s="18" t="str">
        <f t="shared" si="17"/>
        <v/>
      </c>
      <c r="AG504" s="15"/>
      <c r="AH504" s="15"/>
      <c r="AI504" s="15"/>
      <c r="AJ504" s="62" t="str">
        <f>IFERROR(VLOOKUP(AI504,Lookups!$W$3:$X$24,2,FALSE),"")</f>
        <v/>
      </c>
      <c r="AK504" s="15"/>
      <c r="AL504" s="15"/>
      <c r="AM504" s="17"/>
      <c r="AN504" s="17"/>
    </row>
    <row r="505" spans="1:40" x14ac:dyDescent="0.3">
      <c r="A505" s="15"/>
      <c r="B505" s="15"/>
      <c r="C505" s="15"/>
      <c r="D505" s="17"/>
      <c r="E505" s="17"/>
      <c r="F505" s="15"/>
      <c r="G505" s="18" t="str">
        <f>IFERROR(VLOOKUP(F505,Lookups!$D$2:$E$20,2,FALSE),"")</f>
        <v/>
      </c>
      <c r="H505" s="15"/>
      <c r="I505" s="15"/>
      <c r="J505" s="15"/>
      <c r="K505" s="15"/>
      <c r="L505" s="17"/>
      <c r="M505" s="17"/>
      <c r="N505" s="18" t="str">
        <f t="shared" si="16"/>
        <v/>
      </c>
      <c r="O505" s="15"/>
      <c r="P505" s="15"/>
      <c r="Q505" s="17"/>
      <c r="R505" s="15"/>
      <c r="S505" s="15"/>
      <c r="T505" s="15"/>
      <c r="U505" s="15"/>
      <c r="V505" s="15"/>
      <c r="W505" s="15"/>
      <c r="X505" s="18" t="str">
        <f>IFERROR(VLOOKUP(W505,Lookups!$G$2:$H$83,2,FALSE),"")</f>
        <v/>
      </c>
      <c r="Y505" s="15"/>
      <c r="Z505" s="15"/>
      <c r="AA505" s="15"/>
      <c r="AB505" s="15"/>
      <c r="AC505" s="15"/>
      <c r="AD505" s="15"/>
      <c r="AE505" s="15"/>
      <c r="AF505" s="18" t="str">
        <f t="shared" si="17"/>
        <v/>
      </c>
      <c r="AG505" s="15"/>
      <c r="AH505" s="15"/>
      <c r="AI505" s="15"/>
      <c r="AJ505" s="62" t="str">
        <f>IFERROR(VLOOKUP(AI505,Lookups!$W$3:$X$24,2,FALSE),"")</f>
        <v/>
      </c>
      <c r="AK505" s="15"/>
      <c r="AL505" s="15"/>
      <c r="AM505" s="17"/>
      <c r="AN505" s="17"/>
    </row>
    <row r="506" spans="1:40" x14ac:dyDescent="0.3">
      <c r="A506" s="15"/>
      <c r="B506" s="15"/>
      <c r="C506" s="15"/>
      <c r="D506" s="17"/>
      <c r="E506" s="17"/>
      <c r="F506" s="15"/>
      <c r="G506" s="18" t="str">
        <f>IFERROR(VLOOKUP(F506,Lookups!$D$2:$E$20,2,FALSE),"")</f>
        <v/>
      </c>
      <c r="H506" s="15"/>
      <c r="I506" s="15"/>
      <c r="J506" s="15"/>
      <c r="K506" s="15"/>
      <c r="L506" s="17"/>
      <c r="M506" s="17"/>
      <c r="N506" s="18" t="str">
        <f t="shared" si="16"/>
        <v/>
      </c>
      <c r="O506" s="15"/>
      <c r="P506" s="15"/>
      <c r="Q506" s="17"/>
      <c r="R506" s="15"/>
      <c r="S506" s="15"/>
      <c r="T506" s="15"/>
      <c r="U506" s="15"/>
      <c r="V506" s="15"/>
      <c r="W506" s="15"/>
      <c r="X506" s="18" t="str">
        <f>IFERROR(VLOOKUP(W506,Lookups!$G$2:$H$83,2,FALSE),"")</f>
        <v/>
      </c>
      <c r="Y506" s="15"/>
      <c r="Z506" s="15"/>
      <c r="AA506" s="15"/>
      <c r="AB506" s="15"/>
      <c r="AC506" s="15"/>
      <c r="AD506" s="15"/>
      <c r="AE506" s="15"/>
      <c r="AF506" s="18" t="str">
        <f t="shared" si="17"/>
        <v/>
      </c>
      <c r="AG506" s="15"/>
      <c r="AH506" s="15"/>
      <c r="AI506" s="15"/>
      <c r="AJ506" s="62" t="str">
        <f>IFERROR(VLOOKUP(AI506,Lookups!$W$3:$X$24,2,FALSE),"")</f>
        <v/>
      </c>
      <c r="AK506" s="15"/>
      <c r="AL506" s="15"/>
      <c r="AM506" s="17"/>
      <c r="AN506" s="17"/>
    </row>
    <row r="507" spans="1:40" x14ac:dyDescent="0.3">
      <c r="A507" s="15"/>
      <c r="B507" s="15"/>
      <c r="C507" s="15"/>
      <c r="D507" s="17"/>
      <c r="E507" s="17"/>
      <c r="F507" s="15"/>
      <c r="G507" s="18" t="str">
        <f>IFERROR(VLOOKUP(F507,Lookups!$D$2:$E$20,2,FALSE),"")</f>
        <v/>
      </c>
      <c r="H507" s="15"/>
      <c r="I507" s="15"/>
      <c r="J507" s="15"/>
      <c r="K507" s="15"/>
      <c r="L507" s="17"/>
      <c r="M507" s="17"/>
      <c r="N507" s="18" t="str">
        <f t="shared" si="16"/>
        <v/>
      </c>
      <c r="O507" s="15"/>
      <c r="P507" s="15"/>
      <c r="Q507" s="17"/>
      <c r="R507" s="15"/>
      <c r="S507" s="15"/>
      <c r="T507" s="15"/>
      <c r="U507" s="15"/>
      <c r="V507" s="15"/>
      <c r="W507" s="15"/>
      <c r="X507" s="18" t="str">
        <f>IFERROR(VLOOKUP(W507,Lookups!$G$2:$H$83,2,FALSE),"")</f>
        <v/>
      </c>
      <c r="Y507" s="15"/>
      <c r="Z507" s="15"/>
      <c r="AA507" s="15"/>
      <c r="AB507" s="15"/>
      <c r="AC507" s="15"/>
      <c r="AD507" s="15"/>
      <c r="AE507" s="15"/>
      <c r="AF507" s="18" t="str">
        <f t="shared" si="17"/>
        <v/>
      </c>
      <c r="AG507" s="15"/>
      <c r="AH507" s="15"/>
      <c r="AI507" s="15"/>
      <c r="AJ507" s="62" t="str">
        <f>IFERROR(VLOOKUP(AI507,Lookups!$W$3:$X$24,2,FALSE),"")</f>
        <v/>
      </c>
      <c r="AK507" s="15"/>
      <c r="AL507" s="15"/>
      <c r="AM507" s="17"/>
      <c r="AN507" s="17"/>
    </row>
    <row r="508" spans="1:40" x14ac:dyDescent="0.3">
      <c r="A508" s="15"/>
      <c r="B508" s="15"/>
      <c r="C508" s="15"/>
      <c r="D508" s="17"/>
      <c r="E508" s="17"/>
      <c r="F508" s="15"/>
      <c r="G508" s="18" t="str">
        <f>IFERROR(VLOOKUP(F508,Lookups!$D$2:$E$20,2,FALSE),"")</f>
        <v/>
      </c>
      <c r="H508" s="15"/>
      <c r="I508" s="15"/>
      <c r="J508" s="15"/>
      <c r="K508" s="15"/>
      <c r="L508" s="17"/>
      <c r="M508" s="17"/>
      <c r="N508" s="18" t="str">
        <f t="shared" si="16"/>
        <v/>
      </c>
      <c r="O508" s="15"/>
      <c r="P508" s="15"/>
      <c r="Q508" s="17"/>
      <c r="R508" s="15"/>
      <c r="S508" s="15"/>
      <c r="T508" s="15"/>
      <c r="U508" s="15"/>
      <c r="V508" s="15"/>
      <c r="W508" s="15"/>
      <c r="X508" s="18" t="str">
        <f>IFERROR(VLOOKUP(W508,Lookups!$G$2:$H$83,2,FALSE),"")</f>
        <v/>
      </c>
      <c r="Y508" s="15"/>
      <c r="Z508" s="15"/>
      <c r="AA508" s="15"/>
      <c r="AB508" s="15"/>
      <c r="AC508" s="15"/>
      <c r="AD508" s="15"/>
      <c r="AE508" s="15"/>
      <c r="AF508" s="18" t="str">
        <f t="shared" si="17"/>
        <v/>
      </c>
      <c r="AG508" s="15"/>
      <c r="AH508" s="15"/>
      <c r="AI508" s="15"/>
      <c r="AJ508" s="62" t="str">
        <f>IFERROR(VLOOKUP(AI508,Lookups!$W$3:$X$24,2,FALSE),"")</f>
        <v/>
      </c>
      <c r="AK508" s="15"/>
      <c r="AL508" s="15"/>
      <c r="AM508" s="17"/>
      <c r="AN508" s="17"/>
    </row>
    <row r="509" spans="1:40" x14ac:dyDescent="0.3">
      <c r="A509" s="15"/>
      <c r="B509" s="15"/>
      <c r="C509" s="15"/>
      <c r="D509" s="17"/>
      <c r="E509" s="17"/>
      <c r="F509" s="15"/>
      <c r="G509" s="18" t="str">
        <f>IFERROR(VLOOKUP(F509,Lookups!$D$2:$E$20,2,FALSE),"")</f>
        <v/>
      </c>
      <c r="H509" s="15"/>
      <c r="I509" s="15"/>
      <c r="J509" s="15"/>
      <c r="K509" s="15"/>
      <c r="L509" s="17"/>
      <c r="M509" s="17"/>
      <c r="N509" s="18" t="str">
        <f t="shared" si="16"/>
        <v/>
      </c>
      <c r="O509" s="15"/>
      <c r="P509" s="15"/>
      <c r="Q509" s="17"/>
      <c r="R509" s="15"/>
      <c r="S509" s="15"/>
      <c r="T509" s="15"/>
      <c r="U509" s="15"/>
      <c r="V509" s="15"/>
      <c r="W509" s="15"/>
      <c r="X509" s="18" t="str">
        <f>IFERROR(VLOOKUP(W509,Lookups!$G$2:$H$83,2,FALSE),"")</f>
        <v/>
      </c>
      <c r="Y509" s="15"/>
      <c r="Z509" s="15"/>
      <c r="AA509" s="15"/>
      <c r="AB509" s="15"/>
      <c r="AC509" s="15"/>
      <c r="AD509" s="15"/>
      <c r="AE509" s="15"/>
      <c r="AF509" s="18" t="str">
        <f t="shared" si="17"/>
        <v/>
      </c>
      <c r="AG509" s="15"/>
      <c r="AH509" s="15"/>
      <c r="AI509" s="15"/>
      <c r="AJ509" s="62" t="str">
        <f>IFERROR(VLOOKUP(AI509,Lookups!$W$3:$X$24,2,FALSE),"")</f>
        <v/>
      </c>
      <c r="AK509" s="15"/>
      <c r="AL509" s="15"/>
      <c r="AM509" s="17"/>
      <c r="AN509" s="17"/>
    </row>
    <row r="510" spans="1:40" x14ac:dyDescent="0.3">
      <c r="A510" s="15"/>
      <c r="B510" s="15"/>
      <c r="C510" s="15"/>
      <c r="D510" s="17"/>
      <c r="E510" s="17"/>
      <c r="F510" s="15"/>
      <c r="G510" s="18" t="str">
        <f>IFERROR(VLOOKUP(F510,Lookups!$D$2:$E$20,2,FALSE),"")</f>
        <v/>
      </c>
      <c r="H510" s="15"/>
      <c r="I510" s="15"/>
      <c r="J510" s="15"/>
      <c r="K510" s="15"/>
      <c r="L510" s="17"/>
      <c r="M510" s="17"/>
      <c r="N510" s="18" t="str">
        <f t="shared" si="16"/>
        <v/>
      </c>
      <c r="O510" s="15"/>
      <c r="P510" s="15"/>
      <c r="Q510" s="17"/>
      <c r="R510" s="15"/>
      <c r="S510" s="15"/>
      <c r="T510" s="15"/>
      <c r="U510" s="15"/>
      <c r="V510" s="15"/>
      <c r="W510" s="15"/>
      <c r="X510" s="18" t="str">
        <f>IFERROR(VLOOKUP(W510,Lookups!$G$2:$H$83,2,FALSE),"")</f>
        <v/>
      </c>
      <c r="Y510" s="15"/>
      <c r="Z510" s="15"/>
      <c r="AA510" s="15"/>
      <c r="AB510" s="15"/>
      <c r="AC510" s="15"/>
      <c r="AD510" s="15"/>
      <c r="AE510" s="15"/>
      <c r="AF510" s="18" t="str">
        <f t="shared" si="17"/>
        <v/>
      </c>
      <c r="AG510" s="15"/>
      <c r="AH510" s="15"/>
      <c r="AI510" s="15"/>
      <c r="AJ510" s="62" t="str">
        <f>IFERROR(VLOOKUP(AI510,Lookups!$W$3:$X$24,2,FALSE),"")</f>
        <v/>
      </c>
      <c r="AK510" s="15"/>
      <c r="AL510" s="15"/>
      <c r="AM510" s="17"/>
      <c r="AN510" s="17"/>
    </row>
    <row r="511" spans="1:40" x14ac:dyDescent="0.3">
      <c r="A511" s="15"/>
      <c r="B511" s="15"/>
      <c r="C511" s="15"/>
      <c r="D511" s="17"/>
      <c r="E511" s="17"/>
      <c r="F511" s="15"/>
      <c r="G511" s="18" t="str">
        <f>IFERROR(VLOOKUP(F511,Lookups!$D$2:$E$20,2,FALSE),"")</f>
        <v/>
      </c>
      <c r="H511" s="15"/>
      <c r="I511" s="15"/>
      <c r="J511" s="15"/>
      <c r="K511" s="15"/>
      <c r="L511" s="17"/>
      <c r="M511" s="17"/>
      <c r="N511" s="18" t="str">
        <f t="shared" si="16"/>
        <v/>
      </c>
      <c r="O511" s="15"/>
      <c r="P511" s="15"/>
      <c r="Q511" s="17"/>
      <c r="R511" s="15"/>
      <c r="S511" s="15"/>
      <c r="T511" s="15"/>
      <c r="U511" s="15"/>
      <c r="V511" s="15"/>
      <c r="W511" s="15"/>
      <c r="X511" s="18" t="str">
        <f>IFERROR(VLOOKUP(W511,Lookups!$G$2:$H$83,2,FALSE),"")</f>
        <v/>
      </c>
      <c r="Y511" s="15"/>
      <c r="Z511" s="15"/>
      <c r="AA511" s="15"/>
      <c r="AB511" s="15"/>
      <c r="AC511" s="15"/>
      <c r="AD511" s="15"/>
      <c r="AE511" s="15"/>
      <c r="AF511" s="18" t="str">
        <f t="shared" si="17"/>
        <v/>
      </c>
      <c r="AG511" s="15"/>
      <c r="AH511" s="15"/>
      <c r="AI511" s="15"/>
      <c r="AJ511" s="62" t="str">
        <f>IFERROR(VLOOKUP(AI511,Lookups!$W$3:$X$24,2,FALSE),"")</f>
        <v/>
      </c>
      <c r="AK511" s="15"/>
      <c r="AL511" s="15"/>
      <c r="AM511" s="17"/>
      <c r="AN511" s="17"/>
    </row>
    <row r="512" spans="1:40" x14ac:dyDescent="0.3">
      <c r="A512" s="15"/>
      <c r="B512" s="15"/>
      <c r="C512" s="15"/>
      <c r="D512" s="17"/>
      <c r="E512" s="17"/>
      <c r="F512" s="15"/>
      <c r="G512" s="18" t="str">
        <f>IFERROR(VLOOKUP(F512,Lookups!$D$2:$E$20,2,FALSE),"")</f>
        <v/>
      </c>
      <c r="H512" s="15"/>
      <c r="I512" s="15"/>
      <c r="J512" s="15"/>
      <c r="K512" s="15"/>
      <c r="L512" s="17"/>
      <c r="M512" s="17"/>
      <c r="N512" s="18" t="str">
        <f t="shared" si="16"/>
        <v/>
      </c>
      <c r="O512" s="15"/>
      <c r="P512" s="15"/>
      <c r="Q512" s="17"/>
      <c r="R512" s="15"/>
      <c r="S512" s="15"/>
      <c r="T512" s="15"/>
      <c r="U512" s="15"/>
      <c r="V512" s="15"/>
      <c r="W512" s="15"/>
      <c r="X512" s="18" t="str">
        <f>IFERROR(VLOOKUP(W512,Lookups!$G$2:$H$83,2,FALSE),"")</f>
        <v/>
      </c>
      <c r="Y512" s="15"/>
      <c r="Z512" s="15"/>
      <c r="AA512" s="15"/>
      <c r="AB512" s="15"/>
      <c r="AC512" s="15"/>
      <c r="AD512" s="15"/>
      <c r="AE512" s="15"/>
      <c r="AF512" s="18" t="str">
        <f t="shared" si="17"/>
        <v/>
      </c>
      <c r="AG512" s="15"/>
      <c r="AH512" s="15"/>
      <c r="AI512" s="15"/>
      <c r="AJ512" s="62" t="str">
        <f>IFERROR(VLOOKUP(AI512,Lookups!$W$3:$X$24,2,FALSE),"")</f>
        <v/>
      </c>
      <c r="AK512" s="15"/>
      <c r="AL512" s="15"/>
      <c r="AM512" s="17"/>
      <c r="AN512" s="17"/>
    </row>
    <row r="513" spans="1:40" x14ac:dyDescent="0.3">
      <c r="A513" s="15"/>
      <c r="B513" s="15"/>
      <c r="C513" s="15"/>
      <c r="D513" s="17"/>
      <c r="E513" s="17"/>
      <c r="F513" s="15"/>
      <c r="G513" s="18" t="str">
        <f>IFERROR(VLOOKUP(F513,Lookups!$D$2:$E$20,2,FALSE),"")</f>
        <v/>
      </c>
      <c r="H513" s="15"/>
      <c r="I513" s="15"/>
      <c r="J513" s="15"/>
      <c r="K513" s="15"/>
      <c r="L513" s="17"/>
      <c r="M513" s="17"/>
      <c r="N513" s="18" t="str">
        <f t="shared" si="16"/>
        <v/>
      </c>
      <c r="O513" s="15"/>
      <c r="P513" s="15"/>
      <c r="Q513" s="17"/>
      <c r="R513" s="15"/>
      <c r="S513" s="15"/>
      <c r="T513" s="15"/>
      <c r="U513" s="15"/>
      <c r="V513" s="15"/>
      <c r="W513" s="15"/>
      <c r="X513" s="18" t="str">
        <f>IFERROR(VLOOKUP(W513,Lookups!$G$2:$H$83,2,FALSE),"")</f>
        <v/>
      </c>
      <c r="Y513" s="15"/>
      <c r="Z513" s="15"/>
      <c r="AA513" s="15"/>
      <c r="AB513" s="15"/>
      <c r="AC513" s="15"/>
      <c r="AD513" s="15"/>
      <c r="AE513" s="15"/>
      <c r="AF513" s="18" t="str">
        <f t="shared" si="17"/>
        <v/>
      </c>
      <c r="AG513" s="15"/>
      <c r="AH513" s="15"/>
      <c r="AI513" s="15"/>
      <c r="AJ513" s="62" t="str">
        <f>IFERROR(VLOOKUP(AI513,Lookups!$W$3:$X$24,2,FALSE),"")</f>
        <v/>
      </c>
      <c r="AK513" s="15"/>
      <c r="AL513" s="15"/>
      <c r="AM513" s="17"/>
      <c r="AN513" s="17"/>
    </row>
    <row r="514" spans="1:40" x14ac:dyDescent="0.3">
      <c r="A514" s="15"/>
      <c r="B514" s="15"/>
      <c r="C514" s="15"/>
      <c r="D514" s="17"/>
      <c r="E514" s="17"/>
      <c r="F514" s="15"/>
      <c r="G514" s="18" t="str">
        <f>IFERROR(VLOOKUP(F514,Lookups!$D$2:$E$20,2,FALSE),"")</f>
        <v/>
      </c>
      <c r="H514" s="15"/>
      <c r="I514" s="15"/>
      <c r="J514" s="15"/>
      <c r="K514" s="15"/>
      <c r="L514" s="17"/>
      <c r="M514" s="17"/>
      <c r="N514" s="18" t="str">
        <f t="shared" si="16"/>
        <v/>
      </c>
      <c r="O514" s="15"/>
      <c r="P514" s="15"/>
      <c r="Q514" s="17"/>
      <c r="R514" s="15"/>
      <c r="S514" s="15"/>
      <c r="T514" s="15"/>
      <c r="U514" s="15"/>
      <c r="V514" s="15"/>
      <c r="W514" s="15"/>
      <c r="X514" s="18" t="str">
        <f>IFERROR(VLOOKUP(W514,Lookups!$G$2:$H$83,2,FALSE),"")</f>
        <v/>
      </c>
      <c r="Y514" s="15"/>
      <c r="Z514" s="15"/>
      <c r="AA514" s="15"/>
      <c r="AB514" s="15"/>
      <c r="AC514" s="15"/>
      <c r="AD514" s="15"/>
      <c r="AE514" s="15"/>
      <c r="AF514" s="18" t="str">
        <f t="shared" si="17"/>
        <v/>
      </c>
      <c r="AG514" s="15"/>
      <c r="AH514" s="15"/>
      <c r="AI514" s="15"/>
      <c r="AJ514" s="62" t="str">
        <f>IFERROR(VLOOKUP(AI514,Lookups!$W$3:$X$24,2,FALSE),"")</f>
        <v/>
      </c>
      <c r="AK514" s="15"/>
      <c r="AL514" s="15"/>
      <c r="AM514" s="17"/>
      <c r="AN514" s="17"/>
    </row>
    <row r="515" spans="1:40" x14ac:dyDescent="0.3">
      <c r="A515" s="15"/>
      <c r="B515" s="15"/>
      <c r="C515" s="15"/>
      <c r="D515" s="17"/>
      <c r="E515" s="17"/>
      <c r="F515" s="15"/>
      <c r="G515" s="18" t="str">
        <f>IFERROR(VLOOKUP(F515,Lookups!$D$2:$E$20,2,FALSE),"")</f>
        <v/>
      </c>
      <c r="H515" s="15"/>
      <c r="I515" s="15"/>
      <c r="J515" s="15"/>
      <c r="K515" s="15"/>
      <c r="L515" s="17"/>
      <c r="M515" s="17"/>
      <c r="N515" s="18" t="str">
        <f t="shared" si="16"/>
        <v/>
      </c>
      <c r="O515" s="15"/>
      <c r="P515" s="15"/>
      <c r="Q515" s="17"/>
      <c r="R515" s="15"/>
      <c r="S515" s="15"/>
      <c r="T515" s="15"/>
      <c r="U515" s="15"/>
      <c r="V515" s="15"/>
      <c r="W515" s="15"/>
      <c r="X515" s="18" t="str">
        <f>IFERROR(VLOOKUP(W515,Lookups!$G$2:$H$83,2,FALSE),"")</f>
        <v/>
      </c>
      <c r="Y515" s="15"/>
      <c r="Z515" s="15"/>
      <c r="AA515" s="15"/>
      <c r="AB515" s="15"/>
      <c r="AC515" s="15"/>
      <c r="AD515" s="15"/>
      <c r="AE515" s="15"/>
      <c r="AF515" s="18" t="str">
        <f t="shared" si="17"/>
        <v/>
      </c>
      <c r="AG515" s="15"/>
      <c r="AH515" s="15"/>
      <c r="AI515" s="15"/>
      <c r="AJ515" s="62" t="str">
        <f>IFERROR(VLOOKUP(AI515,Lookups!$W$3:$X$24,2,FALSE),"")</f>
        <v/>
      </c>
      <c r="AK515" s="15"/>
      <c r="AL515" s="15"/>
      <c r="AM515" s="17"/>
      <c r="AN515" s="17"/>
    </row>
    <row r="516" spans="1:40" x14ac:dyDescent="0.3">
      <c r="A516" s="15"/>
      <c r="B516" s="15"/>
      <c r="C516" s="15"/>
      <c r="D516" s="17"/>
      <c r="E516" s="17"/>
      <c r="F516" s="15"/>
      <c r="G516" s="18" t="str">
        <f>IFERROR(VLOOKUP(F516,Lookups!$D$2:$E$20,2,FALSE),"")</f>
        <v/>
      </c>
      <c r="H516" s="15"/>
      <c r="I516" s="15"/>
      <c r="J516" s="15"/>
      <c r="K516" s="15"/>
      <c r="L516" s="17"/>
      <c r="M516" s="17"/>
      <c r="N516" s="18" t="str">
        <f t="shared" si="16"/>
        <v/>
      </c>
      <c r="O516" s="15"/>
      <c r="P516" s="15"/>
      <c r="Q516" s="17"/>
      <c r="R516" s="15"/>
      <c r="S516" s="15"/>
      <c r="T516" s="15"/>
      <c r="U516" s="15"/>
      <c r="V516" s="15"/>
      <c r="W516" s="15"/>
      <c r="X516" s="18" t="str">
        <f>IFERROR(VLOOKUP(W516,Lookups!$G$2:$H$83,2,FALSE),"")</f>
        <v/>
      </c>
      <c r="Y516" s="15"/>
      <c r="Z516" s="15"/>
      <c r="AA516" s="15"/>
      <c r="AB516" s="15"/>
      <c r="AC516" s="15"/>
      <c r="AD516" s="15"/>
      <c r="AE516" s="15"/>
      <c r="AF516" s="18" t="str">
        <f t="shared" si="17"/>
        <v/>
      </c>
      <c r="AG516" s="15"/>
      <c r="AH516" s="15"/>
      <c r="AI516" s="15"/>
      <c r="AJ516" s="62" t="str">
        <f>IFERROR(VLOOKUP(AI516,Lookups!$W$3:$X$24,2,FALSE),"")</f>
        <v/>
      </c>
      <c r="AK516" s="15"/>
      <c r="AL516" s="15"/>
      <c r="AM516" s="17"/>
      <c r="AN516" s="17"/>
    </row>
    <row r="517" spans="1:40" x14ac:dyDescent="0.3">
      <c r="A517" s="15"/>
      <c r="B517" s="15"/>
      <c r="C517" s="15"/>
      <c r="D517" s="17"/>
      <c r="E517" s="17"/>
      <c r="F517" s="15"/>
      <c r="G517" s="18" t="str">
        <f>IFERROR(VLOOKUP(F517,Lookups!$D$2:$E$20,2,FALSE),"")</f>
        <v/>
      </c>
      <c r="H517" s="15"/>
      <c r="I517" s="15"/>
      <c r="J517" s="15"/>
      <c r="K517" s="15"/>
      <c r="L517" s="17"/>
      <c r="M517" s="17"/>
      <c r="N517" s="18" t="str">
        <f t="shared" si="16"/>
        <v/>
      </c>
      <c r="O517" s="15"/>
      <c r="P517" s="15"/>
      <c r="Q517" s="17"/>
      <c r="R517" s="15"/>
      <c r="S517" s="15"/>
      <c r="T517" s="15"/>
      <c r="U517" s="15"/>
      <c r="V517" s="15"/>
      <c r="W517" s="15"/>
      <c r="X517" s="18" t="str">
        <f>IFERROR(VLOOKUP(W517,Lookups!$G$2:$H$83,2,FALSE),"")</f>
        <v/>
      </c>
      <c r="Y517" s="15"/>
      <c r="Z517" s="15"/>
      <c r="AA517" s="15"/>
      <c r="AB517" s="15"/>
      <c r="AC517" s="15"/>
      <c r="AD517" s="15"/>
      <c r="AE517" s="15"/>
      <c r="AF517" s="18" t="str">
        <f t="shared" si="17"/>
        <v/>
      </c>
      <c r="AG517" s="15"/>
      <c r="AH517" s="15"/>
      <c r="AI517" s="15"/>
      <c r="AJ517" s="62" t="str">
        <f>IFERROR(VLOOKUP(AI517,Lookups!$W$3:$X$24,2,FALSE),"")</f>
        <v/>
      </c>
      <c r="AK517" s="15"/>
      <c r="AL517" s="15"/>
      <c r="AM517" s="17"/>
      <c r="AN517" s="17"/>
    </row>
    <row r="518" spans="1:40" x14ac:dyDescent="0.3">
      <c r="A518" s="15"/>
      <c r="B518" s="15"/>
      <c r="C518" s="15"/>
      <c r="D518" s="17"/>
      <c r="E518" s="17"/>
      <c r="F518" s="15"/>
      <c r="G518" s="18" t="str">
        <f>IFERROR(VLOOKUP(F518,Lookups!$D$2:$E$20,2,FALSE),"")</f>
        <v/>
      </c>
      <c r="H518" s="15"/>
      <c r="I518" s="15"/>
      <c r="J518" s="15"/>
      <c r="K518" s="15"/>
      <c r="L518" s="17"/>
      <c r="M518" s="17"/>
      <c r="N518" s="18" t="str">
        <f t="shared" si="16"/>
        <v/>
      </c>
      <c r="O518" s="15"/>
      <c r="P518" s="15"/>
      <c r="Q518" s="17"/>
      <c r="R518" s="15"/>
      <c r="S518" s="15"/>
      <c r="T518" s="15"/>
      <c r="U518" s="15"/>
      <c r="V518" s="15"/>
      <c r="W518" s="15"/>
      <c r="X518" s="18" t="str">
        <f>IFERROR(VLOOKUP(W518,Lookups!$G$2:$H$83,2,FALSE),"")</f>
        <v/>
      </c>
      <c r="Y518" s="15"/>
      <c r="Z518" s="15"/>
      <c r="AA518" s="15"/>
      <c r="AB518" s="15"/>
      <c r="AC518" s="15"/>
      <c r="AD518" s="15"/>
      <c r="AE518" s="15"/>
      <c r="AF518" s="18" t="str">
        <f t="shared" si="17"/>
        <v/>
      </c>
      <c r="AG518" s="15"/>
      <c r="AH518" s="15"/>
      <c r="AI518" s="15"/>
      <c r="AJ518" s="62" t="str">
        <f>IFERROR(VLOOKUP(AI518,Lookups!$W$3:$X$24,2,FALSE),"")</f>
        <v/>
      </c>
      <c r="AK518" s="15"/>
      <c r="AL518" s="15"/>
      <c r="AM518" s="17"/>
      <c r="AN518" s="17"/>
    </row>
    <row r="519" spans="1:40" x14ac:dyDescent="0.3">
      <c r="A519" s="15"/>
      <c r="B519" s="15"/>
      <c r="C519" s="15"/>
      <c r="D519" s="17"/>
      <c r="E519" s="17"/>
      <c r="F519" s="15"/>
      <c r="G519" s="18" t="str">
        <f>IFERROR(VLOOKUP(F519,Lookups!$D$2:$E$20,2,FALSE),"")</f>
        <v/>
      </c>
      <c r="H519" s="15"/>
      <c r="I519" s="15"/>
      <c r="J519" s="15"/>
      <c r="K519" s="15"/>
      <c r="L519" s="17"/>
      <c r="M519" s="17"/>
      <c r="N519" s="18" t="str">
        <f t="shared" si="16"/>
        <v/>
      </c>
      <c r="O519" s="15"/>
      <c r="P519" s="15"/>
      <c r="Q519" s="17"/>
      <c r="R519" s="15"/>
      <c r="S519" s="15"/>
      <c r="T519" s="15"/>
      <c r="U519" s="15"/>
      <c r="V519" s="15"/>
      <c r="W519" s="15"/>
      <c r="X519" s="18" t="str">
        <f>IFERROR(VLOOKUP(W519,Lookups!$G$2:$H$83,2,FALSE),"")</f>
        <v/>
      </c>
      <c r="Y519" s="15"/>
      <c r="Z519" s="15"/>
      <c r="AA519" s="15"/>
      <c r="AB519" s="15"/>
      <c r="AC519" s="15"/>
      <c r="AD519" s="15"/>
      <c r="AE519" s="15"/>
      <c r="AF519" s="18" t="str">
        <f t="shared" si="17"/>
        <v/>
      </c>
      <c r="AG519" s="15"/>
      <c r="AH519" s="15"/>
      <c r="AI519" s="15"/>
      <c r="AJ519" s="62" t="str">
        <f>IFERROR(VLOOKUP(AI519,Lookups!$W$3:$X$24,2,FALSE),"")</f>
        <v/>
      </c>
      <c r="AK519" s="15"/>
      <c r="AL519" s="15"/>
      <c r="AM519" s="17"/>
      <c r="AN519" s="17"/>
    </row>
    <row r="520" spans="1:40" x14ac:dyDescent="0.3">
      <c r="A520" s="15"/>
      <c r="B520" s="15"/>
      <c r="C520" s="15"/>
      <c r="D520" s="17"/>
      <c r="E520" s="17"/>
      <c r="F520" s="15"/>
      <c r="G520" s="18" t="str">
        <f>IFERROR(VLOOKUP(F520,Lookups!$D$2:$E$20,2,FALSE),"")</f>
        <v/>
      </c>
      <c r="H520" s="15"/>
      <c r="I520" s="15"/>
      <c r="J520" s="15"/>
      <c r="K520" s="15"/>
      <c r="L520" s="17"/>
      <c r="M520" s="17"/>
      <c r="N520" s="18" t="str">
        <f t="shared" si="16"/>
        <v/>
      </c>
      <c r="O520" s="15"/>
      <c r="P520" s="15"/>
      <c r="Q520" s="17"/>
      <c r="R520" s="15"/>
      <c r="S520" s="15"/>
      <c r="T520" s="15"/>
      <c r="U520" s="15"/>
      <c r="V520" s="15"/>
      <c r="W520" s="15"/>
      <c r="X520" s="18" t="str">
        <f>IFERROR(VLOOKUP(W520,Lookups!$G$2:$H$83,2,FALSE),"")</f>
        <v/>
      </c>
      <c r="Y520" s="15"/>
      <c r="Z520" s="15"/>
      <c r="AA520" s="15"/>
      <c r="AB520" s="15"/>
      <c r="AC520" s="15"/>
      <c r="AD520" s="15"/>
      <c r="AE520" s="15"/>
      <c r="AF520" s="18" t="str">
        <f t="shared" si="17"/>
        <v/>
      </c>
      <c r="AG520" s="15"/>
      <c r="AH520" s="15"/>
      <c r="AI520" s="15"/>
      <c r="AJ520" s="62" t="str">
        <f>IFERROR(VLOOKUP(AI520,Lookups!$W$3:$X$24,2,FALSE),"")</f>
        <v/>
      </c>
      <c r="AK520" s="15"/>
      <c r="AL520" s="15"/>
      <c r="AM520" s="17"/>
      <c r="AN520" s="17"/>
    </row>
    <row r="521" spans="1:40" x14ac:dyDescent="0.3">
      <c r="A521" s="15"/>
      <c r="B521" s="15"/>
      <c r="C521" s="15"/>
      <c r="D521" s="17"/>
      <c r="E521" s="17"/>
      <c r="F521" s="15"/>
      <c r="G521" s="18" t="str">
        <f>IFERROR(VLOOKUP(F521,Lookups!$D$2:$E$20,2,FALSE),"")</f>
        <v/>
      </c>
      <c r="H521" s="15"/>
      <c r="I521" s="15"/>
      <c r="J521" s="15"/>
      <c r="K521" s="15"/>
      <c r="L521" s="17"/>
      <c r="M521" s="17"/>
      <c r="N521" s="18" t="str">
        <f t="shared" si="16"/>
        <v/>
      </c>
      <c r="O521" s="15"/>
      <c r="P521" s="15"/>
      <c r="Q521" s="17"/>
      <c r="R521" s="15"/>
      <c r="S521" s="15"/>
      <c r="T521" s="15"/>
      <c r="U521" s="15"/>
      <c r="V521" s="15"/>
      <c r="W521" s="15"/>
      <c r="X521" s="18" t="str">
        <f>IFERROR(VLOOKUP(W521,Lookups!$G$2:$H$83,2,FALSE),"")</f>
        <v/>
      </c>
      <c r="Y521" s="15"/>
      <c r="Z521" s="15"/>
      <c r="AA521" s="15"/>
      <c r="AB521" s="15"/>
      <c r="AC521" s="15"/>
      <c r="AD521" s="15"/>
      <c r="AE521" s="15"/>
      <c r="AF521" s="18" t="str">
        <f t="shared" si="17"/>
        <v/>
      </c>
      <c r="AG521" s="15"/>
      <c r="AH521" s="15"/>
      <c r="AI521" s="15"/>
      <c r="AJ521" s="62" t="str">
        <f>IFERROR(VLOOKUP(AI521,Lookups!$W$3:$X$24,2,FALSE),"")</f>
        <v/>
      </c>
      <c r="AK521" s="15"/>
      <c r="AL521" s="15"/>
      <c r="AM521" s="17"/>
      <c r="AN521" s="17"/>
    </row>
    <row r="522" spans="1:40" x14ac:dyDescent="0.3">
      <c r="A522" s="15"/>
      <c r="B522" s="15"/>
      <c r="C522" s="15"/>
      <c r="D522" s="17"/>
      <c r="E522" s="17"/>
      <c r="F522" s="15"/>
      <c r="G522" s="18" t="str">
        <f>IFERROR(VLOOKUP(F522,Lookups!$D$2:$E$20,2,FALSE),"")</f>
        <v/>
      </c>
      <c r="H522" s="15"/>
      <c r="I522" s="15"/>
      <c r="J522" s="15"/>
      <c r="K522" s="15"/>
      <c r="L522" s="17"/>
      <c r="M522" s="17"/>
      <c r="N522" s="18" t="str">
        <f t="shared" si="16"/>
        <v/>
      </c>
      <c r="O522" s="15"/>
      <c r="P522" s="15"/>
      <c r="Q522" s="17"/>
      <c r="R522" s="15"/>
      <c r="S522" s="15"/>
      <c r="T522" s="15"/>
      <c r="U522" s="15"/>
      <c r="V522" s="15"/>
      <c r="W522" s="15"/>
      <c r="X522" s="18" t="str">
        <f>IFERROR(VLOOKUP(W522,Lookups!$G$2:$H$83,2,FALSE),"")</f>
        <v/>
      </c>
      <c r="Y522" s="15"/>
      <c r="Z522" s="15"/>
      <c r="AA522" s="15"/>
      <c r="AB522" s="15"/>
      <c r="AC522" s="15"/>
      <c r="AD522" s="15"/>
      <c r="AE522" s="15"/>
      <c r="AF522" s="18" t="str">
        <f t="shared" si="17"/>
        <v/>
      </c>
      <c r="AG522" s="15"/>
      <c r="AH522" s="15"/>
      <c r="AI522" s="15"/>
      <c r="AJ522" s="62" t="str">
        <f>IFERROR(VLOOKUP(AI522,Lookups!$W$3:$X$24,2,FALSE),"")</f>
        <v/>
      </c>
      <c r="AK522" s="15"/>
      <c r="AL522" s="15"/>
      <c r="AM522" s="17"/>
      <c r="AN522" s="17"/>
    </row>
    <row r="523" spans="1:40" x14ac:dyDescent="0.3">
      <c r="A523" s="15"/>
      <c r="B523" s="15"/>
      <c r="C523" s="15"/>
      <c r="D523" s="17"/>
      <c r="E523" s="17"/>
      <c r="F523" s="15"/>
      <c r="G523" s="18" t="str">
        <f>IFERROR(VLOOKUP(F523,Lookups!$D$2:$E$20,2,FALSE),"")</f>
        <v/>
      </c>
      <c r="H523" s="15"/>
      <c r="I523" s="15"/>
      <c r="J523" s="15"/>
      <c r="K523" s="15"/>
      <c r="L523" s="17"/>
      <c r="M523" s="17"/>
      <c r="N523" s="18" t="str">
        <f t="shared" si="16"/>
        <v/>
      </c>
      <c r="O523" s="15"/>
      <c r="P523" s="15"/>
      <c r="Q523" s="17"/>
      <c r="R523" s="15"/>
      <c r="S523" s="15"/>
      <c r="T523" s="15"/>
      <c r="U523" s="15"/>
      <c r="V523" s="15"/>
      <c r="W523" s="15"/>
      <c r="X523" s="18" t="str">
        <f>IFERROR(VLOOKUP(W523,Lookups!$G$2:$H$83,2,FALSE),"")</f>
        <v/>
      </c>
      <c r="Y523" s="15"/>
      <c r="Z523" s="15"/>
      <c r="AA523" s="15"/>
      <c r="AB523" s="15"/>
      <c r="AC523" s="15"/>
      <c r="AD523" s="15"/>
      <c r="AE523" s="15"/>
      <c r="AF523" s="18" t="str">
        <f t="shared" si="17"/>
        <v/>
      </c>
      <c r="AG523" s="15"/>
      <c r="AH523" s="15"/>
      <c r="AI523" s="15"/>
      <c r="AJ523" s="62" t="str">
        <f>IFERROR(VLOOKUP(AI523,Lookups!$W$3:$X$24,2,FALSE),"")</f>
        <v/>
      </c>
      <c r="AK523" s="15"/>
      <c r="AL523" s="15"/>
      <c r="AM523" s="17"/>
      <c r="AN523" s="17"/>
    </row>
    <row r="524" spans="1:40" x14ac:dyDescent="0.3">
      <c r="A524" s="15"/>
      <c r="B524" s="15"/>
      <c r="C524" s="15"/>
      <c r="D524" s="17"/>
      <c r="E524" s="17"/>
      <c r="F524" s="15"/>
      <c r="G524" s="18" t="str">
        <f>IFERROR(VLOOKUP(F524,Lookups!$D$2:$E$20,2,FALSE),"")</f>
        <v/>
      </c>
      <c r="H524" s="15"/>
      <c r="I524" s="15"/>
      <c r="J524" s="15"/>
      <c r="K524" s="15"/>
      <c r="L524" s="17"/>
      <c r="M524" s="17"/>
      <c r="N524" s="18" t="str">
        <f t="shared" si="16"/>
        <v/>
      </c>
      <c r="O524" s="15"/>
      <c r="P524" s="15"/>
      <c r="Q524" s="17"/>
      <c r="R524" s="15"/>
      <c r="S524" s="15"/>
      <c r="T524" s="15"/>
      <c r="U524" s="15"/>
      <c r="V524" s="15"/>
      <c r="W524" s="15"/>
      <c r="X524" s="18" t="str">
        <f>IFERROR(VLOOKUP(W524,Lookups!$G$2:$H$83,2,FALSE),"")</f>
        <v/>
      </c>
      <c r="Y524" s="15"/>
      <c r="Z524" s="15"/>
      <c r="AA524" s="15"/>
      <c r="AB524" s="15"/>
      <c r="AC524" s="15"/>
      <c r="AD524" s="15"/>
      <c r="AE524" s="15"/>
      <c r="AF524" s="18" t="str">
        <f t="shared" si="17"/>
        <v/>
      </c>
      <c r="AG524" s="15"/>
      <c r="AH524" s="15"/>
      <c r="AI524" s="15"/>
      <c r="AJ524" s="62" t="str">
        <f>IFERROR(VLOOKUP(AI524,Lookups!$W$3:$X$24,2,FALSE),"")</f>
        <v/>
      </c>
      <c r="AK524" s="15"/>
      <c r="AL524" s="15"/>
      <c r="AM524" s="17"/>
      <c r="AN524" s="17"/>
    </row>
    <row r="525" spans="1:40" x14ac:dyDescent="0.3">
      <c r="A525" s="15"/>
      <c r="B525" s="15"/>
      <c r="C525" s="15"/>
      <c r="D525" s="17"/>
      <c r="E525" s="17"/>
      <c r="F525" s="15"/>
      <c r="G525" s="18" t="str">
        <f>IFERROR(VLOOKUP(F525,Lookups!$D$2:$E$20,2,FALSE),"")</f>
        <v/>
      </c>
      <c r="H525" s="15"/>
      <c r="I525" s="15"/>
      <c r="J525" s="15"/>
      <c r="K525" s="15"/>
      <c r="L525" s="17"/>
      <c r="M525" s="17"/>
      <c r="N525" s="18" t="str">
        <f t="shared" si="16"/>
        <v/>
      </c>
      <c r="O525" s="15"/>
      <c r="P525" s="15"/>
      <c r="Q525" s="17"/>
      <c r="R525" s="15"/>
      <c r="S525" s="15"/>
      <c r="T525" s="15"/>
      <c r="U525" s="15"/>
      <c r="V525" s="15"/>
      <c r="W525" s="15"/>
      <c r="X525" s="18" t="str">
        <f>IFERROR(VLOOKUP(W525,Lookups!$G$2:$H$83,2,FALSE),"")</f>
        <v/>
      </c>
      <c r="Y525" s="15"/>
      <c r="Z525" s="15"/>
      <c r="AA525" s="15"/>
      <c r="AB525" s="15"/>
      <c r="AC525" s="15"/>
      <c r="AD525" s="15"/>
      <c r="AE525" s="15"/>
      <c r="AF525" s="18" t="str">
        <f t="shared" si="17"/>
        <v/>
      </c>
      <c r="AG525" s="15"/>
      <c r="AH525" s="15"/>
      <c r="AI525" s="15"/>
      <c r="AJ525" s="62" t="str">
        <f>IFERROR(VLOOKUP(AI525,Lookups!$W$3:$X$24,2,FALSE),"")</f>
        <v/>
      </c>
      <c r="AK525" s="15"/>
      <c r="AL525" s="15"/>
      <c r="AM525" s="17"/>
      <c r="AN525" s="17"/>
    </row>
    <row r="526" spans="1:40" x14ac:dyDescent="0.3">
      <c r="A526" s="15"/>
      <c r="B526" s="15"/>
      <c r="C526" s="15"/>
      <c r="D526" s="17"/>
      <c r="E526" s="17"/>
      <c r="F526" s="15"/>
      <c r="G526" s="18" t="str">
        <f>IFERROR(VLOOKUP(F526,Lookups!$D$2:$E$20,2,FALSE),"")</f>
        <v/>
      </c>
      <c r="H526" s="15"/>
      <c r="I526" s="15"/>
      <c r="J526" s="15"/>
      <c r="K526" s="15"/>
      <c r="L526" s="17"/>
      <c r="M526" s="17"/>
      <c r="N526" s="18" t="str">
        <f t="shared" si="16"/>
        <v/>
      </c>
      <c r="O526" s="15"/>
      <c r="P526" s="15"/>
      <c r="Q526" s="17"/>
      <c r="R526" s="15"/>
      <c r="S526" s="15"/>
      <c r="T526" s="15"/>
      <c r="U526" s="15"/>
      <c r="V526" s="15"/>
      <c r="W526" s="15"/>
      <c r="X526" s="18" t="str">
        <f>IFERROR(VLOOKUP(W526,Lookups!$G$2:$H$83,2,FALSE),"")</f>
        <v/>
      </c>
      <c r="Y526" s="15"/>
      <c r="Z526" s="15"/>
      <c r="AA526" s="15"/>
      <c r="AB526" s="15"/>
      <c r="AC526" s="15"/>
      <c r="AD526" s="15"/>
      <c r="AE526" s="15"/>
      <c r="AF526" s="18" t="str">
        <f t="shared" si="17"/>
        <v/>
      </c>
      <c r="AG526" s="15"/>
      <c r="AH526" s="15"/>
      <c r="AI526" s="15"/>
      <c r="AJ526" s="62" t="str">
        <f>IFERROR(VLOOKUP(AI526,Lookups!$W$3:$X$24,2,FALSE),"")</f>
        <v/>
      </c>
      <c r="AK526" s="15"/>
      <c r="AL526" s="15"/>
      <c r="AM526" s="17"/>
      <c r="AN526" s="17"/>
    </row>
    <row r="527" spans="1:40" x14ac:dyDescent="0.3">
      <c r="A527" s="15"/>
      <c r="B527" s="15"/>
      <c r="C527" s="15"/>
      <c r="D527" s="17"/>
      <c r="E527" s="17"/>
      <c r="F527" s="15"/>
      <c r="G527" s="18" t="str">
        <f>IFERROR(VLOOKUP(F527,Lookups!$D$2:$E$20,2,FALSE),"")</f>
        <v/>
      </c>
      <c r="H527" s="15"/>
      <c r="I527" s="15"/>
      <c r="J527" s="15"/>
      <c r="K527" s="15"/>
      <c r="L527" s="17"/>
      <c r="M527" s="17"/>
      <c r="N527" s="18" t="str">
        <f t="shared" si="16"/>
        <v/>
      </c>
      <c r="O527" s="15"/>
      <c r="P527" s="15"/>
      <c r="Q527" s="17"/>
      <c r="R527" s="15"/>
      <c r="S527" s="15"/>
      <c r="T527" s="15"/>
      <c r="U527" s="15"/>
      <c r="V527" s="15"/>
      <c r="W527" s="15"/>
      <c r="X527" s="18" t="str">
        <f>IFERROR(VLOOKUP(W527,Lookups!$G$2:$H$83,2,FALSE),"")</f>
        <v/>
      </c>
      <c r="Y527" s="15"/>
      <c r="Z527" s="15"/>
      <c r="AA527" s="15"/>
      <c r="AB527" s="15"/>
      <c r="AC527" s="15"/>
      <c r="AD527" s="15"/>
      <c r="AE527" s="15"/>
      <c r="AF527" s="18" t="str">
        <f t="shared" si="17"/>
        <v/>
      </c>
      <c r="AG527" s="15"/>
      <c r="AH527" s="15"/>
      <c r="AI527" s="15"/>
      <c r="AJ527" s="62" t="str">
        <f>IFERROR(VLOOKUP(AI527,Lookups!$W$3:$X$24,2,FALSE),"")</f>
        <v/>
      </c>
      <c r="AK527" s="15"/>
      <c r="AL527" s="15"/>
      <c r="AM527" s="17"/>
      <c r="AN527" s="17"/>
    </row>
    <row r="528" spans="1:40" x14ac:dyDescent="0.3">
      <c r="A528" s="15"/>
      <c r="B528" s="15"/>
      <c r="C528" s="15"/>
      <c r="D528" s="17"/>
      <c r="E528" s="17"/>
      <c r="F528" s="15"/>
      <c r="G528" s="18" t="str">
        <f>IFERROR(VLOOKUP(F528,Lookups!$D$2:$E$20,2,FALSE),"")</f>
        <v/>
      </c>
      <c r="H528" s="15"/>
      <c r="I528" s="15"/>
      <c r="J528" s="15"/>
      <c r="K528" s="15"/>
      <c r="L528" s="17"/>
      <c r="M528" s="17"/>
      <c r="N528" s="18" t="str">
        <f t="shared" si="16"/>
        <v/>
      </c>
      <c r="O528" s="15"/>
      <c r="P528" s="15"/>
      <c r="Q528" s="17"/>
      <c r="R528" s="15"/>
      <c r="S528" s="15"/>
      <c r="T528" s="15"/>
      <c r="U528" s="15"/>
      <c r="V528" s="15"/>
      <c r="W528" s="15"/>
      <c r="X528" s="18" t="str">
        <f>IFERROR(VLOOKUP(W528,Lookups!$G$2:$H$83,2,FALSE),"")</f>
        <v/>
      </c>
      <c r="Y528" s="15"/>
      <c r="Z528" s="15"/>
      <c r="AA528" s="15"/>
      <c r="AB528" s="15"/>
      <c r="AC528" s="15"/>
      <c r="AD528" s="15"/>
      <c r="AE528" s="15"/>
      <c r="AF528" s="18" t="str">
        <f t="shared" si="17"/>
        <v/>
      </c>
      <c r="AG528" s="15"/>
      <c r="AH528" s="15"/>
      <c r="AI528" s="15"/>
      <c r="AJ528" s="62" t="str">
        <f>IFERROR(VLOOKUP(AI528,Lookups!$W$3:$X$24,2,FALSE),"")</f>
        <v/>
      </c>
      <c r="AK528" s="15"/>
      <c r="AL528" s="15"/>
      <c r="AM528" s="17"/>
      <c r="AN528" s="17"/>
    </row>
    <row r="529" spans="1:40" x14ac:dyDescent="0.3">
      <c r="A529" s="15"/>
      <c r="B529" s="15"/>
      <c r="C529" s="15"/>
      <c r="D529" s="17"/>
      <c r="E529" s="17"/>
      <c r="F529" s="15"/>
      <c r="G529" s="18" t="str">
        <f>IFERROR(VLOOKUP(F529,Lookups!$D$2:$E$20,2,FALSE),"")</f>
        <v/>
      </c>
      <c r="H529" s="15"/>
      <c r="I529" s="15"/>
      <c r="J529" s="15"/>
      <c r="K529" s="15"/>
      <c r="L529" s="17"/>
      <c r="M529" s="17"/>
      <c r="N529" s="18" t="str">
        <f t="shared" si="16"/>
        <v/>
      </c>
      <c r="O529" s="15"/>
      <c r="P529" s="15"/>
      <c r="Q529" s="17"/>
      <c r="R529" s="15"/>
      <c r="S529" s="15"/>
      <c r="T529" s="15"/>
      <c r="U529" s="15"/>
      <c r="V529" s="15"/>
      <c r="W529" s="15"/>
      <c r="X529" s="18" t="str">
        <f>IFERROR(VLOOKUP(W529,Lookups!$G$2:$H$83,2,FALSE),"")</f>
        <v/>
      </c>
      <c r="Y529" s="15"/>
      <c r="Z529" s="15"/>
      <c r="AA529" s="15"/>
      <c r="AB529" s="15"/>
      <c r="AC529" s="15"/>
      <c r="AD529" s="15"/>
      <c r="AE529" s="15"/>
      <c r="AF529" s="18" t="str">
        <f t="shared" si="17"/>
        <v/>
      </c>
      <c r="AG529" s="15"/>
      <c r="AH529" s="15"/>
      <c r="AI529" s="15"/>
      <c r="AJ529" s="62" t="str">
        <f>IFERROR(VLOOKUP(AI529,Lookups!$W$3:$X$24,2,FALSE),"")</f>
        <v/>
      </c>
      <c r="AK529" s="15"/>
      <c r="AL529" s="15"/>
      <c r="AM529" s="17"/>
      <c r="AN529" s="17"/>
    </row>
    <row r="530" spans="1:40" x14ac:dyDescent="0.3">
      <c r="A530" s="15"/>
      <c r="B530" s="15"/>
      <c r="C530" s="15"/>
      <c r="D530" s="17"/>
      <c r="E530" s="17"/>
      <c r="F530" s="15"/>
      <c r="G530" s="18" t="str">
        <f>IFERROR(VLOOKUP(F530,Lookups!$D$2:$E$20,2,FALSE),"")</f>
        <v/>
      </c>
      <c r="H530" s="15"/>
      <c r="I530" s="15"/>
      <c r="J530" s="15"/>
      <c r="K530" s="15"/>
      <c r="L530" s="17"/>
      <c r="M530" s="17"/>
      <c r="N530" s="18" t="str">
        <f t="shared" si="16"/>
        <v/>
      </c>
      <c r="O530" s="15"/>
      <c r="P530" s="15"/>
      <c r="Q530" s="17"/>
      <c r="R530" s="15"/>
      <c r="S530" s="15"/>
      <c r="T530" s="15"/>
      <c r="U530" s="15"/>
      <c r="V530" s="15"/>
      <c r="W530" s="15"/>
      <c r="X530" s="18" t="str">
        <f>IFERROR(VLOOKUP(W530,Lookups!$G$2:$H$83,2,FALSE),"")</f>
        <v/>
      </c>
      <c r="Y530" s="15"/>
      <c r="Z530" s="15"/>
      <c r="AA530" s="15"/>
      <c r="AB530" s="15"/>
      <c r="AC530" s="15"/>
      <c r="AD530" s="15"/>
      <c r="AE530" s="15"/>
      <c r="AF530" s="18" t="str">
        <f t="shared" si="17"/>
        <v/>
      </c>
      <c r="AG530" s="15"/>
      <c r="AH530" s="15"/>
      <c r="AI530" s="15"/>
      <c r="AJ530" s="62" t="str">
        <f>IFERROR(VLOOKUP(AI530,Lookups!$W$3:$X$24,2,FALSE),"")</f>
        <v/>
      </c>
      <c r="AK530" s="15"/>
      <c r="AL530" s="15"/>
      <c r="AM530" s="17"/>
      <c r="AN530" s="17"/>
    </row>
    <row r="531" spans="1:40" x14ac:dyDescent="0.3">
      <c r="A531" s="15"/>
      <c r="B531" s="15"/>
      <c r="C531" s="15"/>
      <c r="D531" s="17"/>
      <c r="E531" s="17"/>
      <c r="F531" s="15"/>
      <c r="G531" s="18" t="str">
        <f>IFERROR(VLOOKUP(F531,Lookups!$D$2:$E$20,2,FALSE),"")</f>
        <v/>
      </c>
      <c r="H531" s="15"/>
      <c r="I531" s="15"/>
      <c r="J531" s="15"/>
      <c r="K531" s="15"/>
      <c r="L531" s="17"/>
      <c r="M531" s="17"/>
      <c r="N531" s="18" t="str">
        <f t="shared" si="16"/>
        <v/>
      </c>
      <c r="O531" s="15"/>
      <c r="P531" s="15"/>
      <c r="Q531" s="17"/>
      <c r="R531" s="15"/>
      <c r="S531" s="15"/>
      <c r="T531" s="15"/>
      <c r="U531" s="15"/>
      <c r="V531" s="15"/>
      <c r="W531" s="15"/>
      <c r="X531" s="18" t="str">
        <f>IFERROR(VLOOKUP(W531,Lookups!$G$2:$H$83,2,FALSE),"")</f>
        <v/>
      </c>
      <c r="Y531" s="15"/>
      <c r="Z531" s="15"/>
      <c r="AA531" s="15"/>
      <c r="AB531" s="15"/>
      <c r="AC531" s="15"/>
      <c r="AD531" s="15"/>
      <c r="AE531" s="15"/>
      <c r="AF531" s="18" t="str">
        <f t="shared" si="17"/>
        <v/>
      </c>
      <c r="AG531" s="15"/>
      <c r="AH531" s="15"/>
      <c r="AI531" s="15"/>
      <c r="AJ531" s="62" t="str">
        <f>IFERROR(VLOOKUP(AI531,Lookups!$W$3:$X$24,2,FALSE),"")</f>
        <v/>
      </c>
      <c r="AK531" s="15"/>
      <c r="AL531" s="15"/>
      <c r="AM531" s="17"/>
      <c r="AN531" s="17"/>
    </row>
    <row r="532" spans="1:40" x14ac:dyDescent="0.3">
      <c r="A532" s="15"/>
      <c r="B532" s="15"/>
      <c r="C532" s="15"/>
      <c r="D532" s="17"/>
      <c r="E532" s="17"/>
      <c r="F532" s="15"/>
      <c r="G532" s="18" t="str">
        <f>IFERROR(VLOOKUP(F532,Lookups!$D$2:$E$20,2,FALSE),"")</f>
        <v/>
      </c>
      <c r="H532" s="15"/>
      <c r="I532" s="15"/>
      <c r="J532" s="15"/>
      <c r="K532" s="15"/>
      <c r="L532" s="17"/>
      <c r="M532" s="17"/>
      <c r="N532" s="18" t="str">
        <f t="shared" si="16"/>
        <v/>
      </c>
      <c r="O532" s="15"/>
      <c r="P532" s="15"/>
      <c r="Q532" s="17"/>
      <c r="R532" s="15"/>
      <c r="S532" s="15"/>
      <c r="T532" s="15"/>
      <c r="U532" s="15"/>
      <c r="V532" s="15"/>
      <c r="W532" s="15"/>
      <c r="X532" s="18" t="str">
        <f>IFERROR(VLOOKUP(W532,Lookups!$G$2:$H$83,2,FALSE),"")</f>
        <v/>
      </c>
      <c r="Y532" s="15"/>
      <c r="Z532" s="15"/>
      <c r="AA532" s="15"/>
      <c r="AB532" s="15"/>
      <c r="AC532" s="15"/>
      <c r="AD532" s="15"/>
      <c r="AE532" s="15"/>
      <c r="AF532" s="18" t="str">
        <f t="shared" si="17"/>
        <v/>
      </c>
      <c r="AG532" s="15"/>
      <c r="AH532" s="15"/>
      <c r="AI532" s="15"/>
      <c r="AJ532" s="62" t="str">
        <f>IFERROR(VLOOKUP(AI532,Lookups!$W$3:$X$24,2,FALSE),"")</f>
        <v/>
      </c>
      <c r="AK532" s="15"/>
      <c r="AL532" s="15"/>
      <c r="AM532" s="17"/>
      <c r="AN532" s="17"/>
    </row>
    <row r="533" spans="1:40" x14ac:dyDescent="0.3">
      <c r="A533" s="15"/>
      <c r="B533" s="15"/>
      <c r="C533" s="15"/>
      <c r="D533" s="17"/>
      <c r="E533" s="17"/>
      <c r="F533" s="15"/>
      <c r="G533" s="18" t="str">
        <f>IFERROR(VLOOKUP(F533,Lookups!$D$2:$E$20,2,FALSE),"")</f>
        <v/>
      </c>
      <c r="H533" s="15"/>
      <c r="I533" s="15"/>
      <c r="J533" s="15"/>
      <c r="K533" s="15"/>
      <c r="L533" s="17"/>
      <c r="M533" s="17"/>
      <c r="N533" s="18" t="str">
        <f t="shared" si="16"/>
        <v/>
      </c>
      <c r="O533" s="15"/>
      <c r="P533" s="15"/>
      <c r="Q533" s="17"/>
      <c r="R533" s="15"/>
      <c r="S533" s="15"/>
      <c r="T533" s="15"/>
      <c r="U533" s="15"/>
      <c r="V533" s="15"/>
      <c r="W533" s="15"/>
      <c r="X533" s="18" t="str">
        <f>IFERROR(VLOOKUP(W533,Lookups!$G$2:$H$83,2,FALSE),"")</f>
        <v/>
      </c>
      <c r="Y533" s="15"/>
      <c r="Z533" s="15"/>
      <c r="AA533" s="15"/>
      <c r="AB533" s="15"/>
      <c r="AC533" s="15"/>
      <c r="AD533" s="15"/>
      <c r="AE533" s="15"/>
      <c r="AF533" s="18" t="str">
        <f t="shared" si="17"/>
        <v/>
      </c>
      <c r="AG533" s="15"/>
      <c r="AH533" s="15"/>
      <c r="AI533" s="15"/>
      <c r="AJ533" s="62" t="str">
        <f>IFERROR(VLOOKUP(AI533,Lookups!$W$3:$X$24,2,FALSE),"")</f>
        <v/>
      </c>
      <c r="AK533" s="15"/>
      <c r="AL533" s="15"/>
      <c r="AM533" s="17"/>
      <c r="AN533" s="17"/>
    </row>
    <row r="534" spans="1:40" x14ac:dyDescent="0.3">
      <c r="A534" s="15"/>
      <c r="B534" s="15"/>
      <c r="C534" s="15"/>
      <c r="D534" s="17"/>
      <c r="E534" s="17"/>
      <c r="F534" s="15"/>
      <c r="G534" s="18" t="str">
        <f>IFERROR(VLOOKUP(F534,Lookups!$D$2:$E$20,2,FALSE),"")</f>
        <v/>
      </c>
      <c r="H534" s="15"/>
      <c r="I534" s="15"/>
      <c r="J534" s="15"/>
      <c r="K534" s="15"/>
      <c r="L534" s="17"/>
      <c r="M534" s="17"/>
      <c r="N534" s="18" t="str">
        <f t="shared" si="16"/>
        <v/>
      </c>
      <c r="O534" s="15"/>
      <c r="P534" s="15"/>
      <c r="Q534" s="17"/>
      <c r="R534" s="15"/>
      <c r="S534" s="15"/>
      <c r="T534" s="15"/>
      <c r="U534" s="15"/>
      <c r="V534" s="15"/>
      <c r="W534" s="15"/>
      <c r="X534" s="18" t="str">
        <f>IFERROR(VLOOKUP(W534,Lookups!$G$2:$H$83,2,FALSE),"")</f>
        <v/>
      </c>
      <c r="Y534" s="15"/>
      <c r="Z534" s="15"/>
      <c r="AA534" s="15"/>
      <c r="AB534" s="15"/>
      <c r="AC534" s="15"/>
      <c r="AD534" s="15"/>
      <c r="AE534" s="15"/>
      <c r="AF534" s="18" t="str">
        <f t="shared" si="17"/>
        <v/>
      </c>
      <c r="AG534" s="15"/>
      <c r="AH534" s="15"/>
      <c r="AI534" s="15"/>
      <c r="AJ534" s="62" t="str">
        <f>IFERROR(VLOOKUP(AI534,Lookups!$W$3:$X$24,2,FALSE),"")</f>
        <v/>
      </c>
      <c r="AK534" s="15"/>
      <c r="AL534" s="15"/>
      <c r="AM534" s="17"/>
      <c r="AN534" s="17"/>
    </row>
    <row r="535" spans="1:40" x14ac:dyDescent="0.3">
      <c r="A535" s="15"/>
      <c r="B535" s="15"/>
      <c r="C535" s="15"/>
      <c r="D535" s="17"/>
      <c r="E535" s="17"/>
      <c r="F535" s="15"/>
      <c r="G535" s="18" t="str">
        <f>IFERROR(VLOOKUP(F535,Lookups!$D$2:$E$20,2,FALSE),"")</f>
        <v/>
      </c>
      <c r="H535" s="15"/>
      <c r="I535" s="15"/>
      <c r="J535" s="15"/>
      <c r="K535" s="15"/>
      <c r="L535" s="17"/>
      <c r="M535" s="17"/>
      <c r="N535" s="18" t="str">
        <f t="shared" si="16"/>
        <v/>
      </c>
      <c r="O535" s="15"/>
      <c r="P535" s="15"/>
      <c r="Q535" s="17"/>
      <c r="R535" s="15"/>
      <c r="S535" s="15"/>
      <c r="T535" s="15"/>
      <c r="U535" s="15"/>
      <c r="V535" s="15"/>
      <c r="W535" s="15"/>
      <c r="X535" s="18" t="str">
        <f>IFERROR(VLOOKUP(W535,Lookups!$G$2:$H$83,2,FALSE),"")</f>
        <v/>
      </c>
      <c r="Y535" s="15"/>
      <c r="Z535" s="15"/>
      <c r="AA535" s="15"/>
      <c r="AB535" s="15"/>
      <c r="AC535" s="15"/>
      <c r="AD535" s="15"/>
      <c r="AE535" s="15"/>
      <c r="AF535" s="18" t="str">
        <f t="shared" si="17"/>
        <v/>
      </c>
      <c r="AG535" s="15"/>
      <c r="AH535" s="15"/>
      <c r="AI535" s="15"/>
      <c r="AJ535" s="62" t="str">
        <f>IFERROR(VLOOKUP(AI535,Lookups!$W$3:$X$24,2,FALSE),"")</f>
        <v/>
      </c>
      <c r="AK535" s="15"/>
      <c r="AL535" s="15"/>
      <c r="AM535" s="17"/>
      <c r="AN535" s="17"/>
    </row>
    <row r="536" spans="1:40" x14ac:dyDescent="0.3">
      <c r="A536" s="15"/>
      <c r="B536" s="15"/>
      <c r="C536" s="15"/>
      <c r="D536" s="17"/>
      <c r="E536" s="17"/>
      <c r="F536" s="15"/>
      <c r="G536" s="18" t="str">
        <f>IFERROR(VLOOKUP(F536,Lookups!$D$2:$E$20,2,FALSE),"")</f>
        <v/>
      </c>
      <c r="H536" s="15"/>
      <c r="I536" s="15"/>
      <c r="J536" s="15"/>
      <c r="K536" s="15"/>
      <c r="L536" s="17"/>
      <c r="M536" s="17"/>
      <c r="N536" s="18" t="str">
        <f t="shared" si="16"/>
        <v/>
      </c>
      <c r="O536" s="15"/>
      <c r="P536" s="15"/>
      <c r="Q536" s="17"/>
      <c r="R536" s="15"/>
      <c r="S536" s="15"/>
      <c r="T536" s="15"/>
      <c r="U536" s="15"/>
      <c r="V536" s="15"/>
      <c r="W536" s="15"/>
      <c r="X536" s="18" t="str">
        <f>IFERROR(VLOOKUP(W536,Lookups!$G$2:$H$83,2,FALSE),"")</f>
        <v/>
      </c>
      <c r="Y536" s="15"/>
      <c r="Z536" s="15"/>
      <c r="AA536" s="15"/>
      <c r="AB536" s="15"/>
      <c r="AC536" s="15"/>
      <c r="AD536" s="15"/>
      <c r="AE536" s="15"/>
      <c r="AF536" s="18" t="str">
        <f t="shared" si="17"/>
        <v/>
      </c>
      <c r="AG536" s="15"/>
      <c r="AH536" s="15"/>
      <c r="AI536" s="15"/>
      <c r="AJ536" s="62" t="str">
        <f>IFERROR(VLOOKUP(AI536,Lookups!$W$3:$X$24,2,FALSE),"")</f>
        <v/>
      </c>
      <c r="AK536" s="15"/>
      <c r="AL536" s="15"/>
      <c r="AM536" s="17"/>
      <c r="AN536" s="17"/>
    </row>
    <row r="537" spans="1:40" x14ac:dyDescent="0.3">
      <c r="A537" s="15"/>
      <c r="B537" s="15"/>
      <c r="C537" s="15"/>
      <c r="D537" s="17"/>
      <c r="E537" s="17"/>
      <c r="F537" s="15"/>
      <c r="G537" s="18" t="str">
        <f>IFERROR(VLOOKUP(F537,Lookups!$D$2:$E$20,2,FALSE),"")</f>
        <v/>
      </c>
      <c r="H537" s="15"/>
      <c r="I537" s="15"/>
      <c r="J537" s="15"/>
      <c r="K537" s="15"/>
      <c r="L537" s="17"/>
      <c r="M537" s="17"/>
      <c r="N537" s="18" t="str">
        <f t="shared" si="16"/>
        <v/>
      </c>
      <c r="O537" s="15"/>
      <c r="P537" s="15"/>
      <c r="Q537" s="17"/>
      <c r="R537" s="15"/>
      <c r="S537" s="15"/>
      <c r="T537" s="15"/>
      <c r="U537" s="15"/>
      <c r="V537" s="15"/>
      <c r="W537" s="15"/>
      <c r="X537" s="18" t="str">
        <f>IFERROR(VLOOKUP(W537,Lookups!$G$2:$H$83,2,FALSE),"")</f>
        <v/>
      </c>
      <c r="Y537" s="15"/>
      <c r="Z537" s="15"/>
      <c r="AA537" s="15"/>
      <c r="AB537" s="15"/>
      <c r="AC537" s="15"/>
      <c r="AD537" s="15"/>
      <c r="AE537" s="15"/>
      <c r="AF537" s="18" t="str">
        <f t="shared" si="17"/>
        <v/>
      </c>
      <c r="AG537" s="15"/>
      <c r="AH537" s="15"/>
      <c r="AI537" s="15"/>
      <c r="AJ537" s="62" t="str">
        <f>IFERROR(VLOOKUP(AI537,Lookups!$W$3:$X$24,2,FALSE),"")</f>
        <v/>
      </c>
      <c r="AK537" s="15"/>
      <c r="AL537" s="15"/>
      <c r="AM537" s="17"/>
      <c r="AN537" s="17"/>
    </row>
    <row r="538" spans="1:40" x14ac:dyDescent="0.3">
      <c r="A538" s="15"/>
      <c r="B538" s="15"/>
      <c r="C538" s="15"/>
      <c r="D538" s="17"/>
      <c r="E538" s="17"/>
      <c r="F538" s="15"/>
      <c r="G538" s="18" t="str">
        <f>IFERROR(VLOOKUP(F538,Lookups!$D$2:$E$20,2,FALSE),"")</f>
        <v/>
      </c>
      <c r="H538" s="15"/>
      <c r="I538" s="15"/>
      <c r="J538" s="15"/>
      <c r="K538" s="15"/>
      <c r="L538" s="17"/>
      <c r="M538" s="17"/>
      <c r="N538" s="18" t="str">
        <f t="shared" si="16"/>
        <v/>
      </c>
      <c r="O538" s="15"/>
      <c r="P538" s="15"/>
      <c r="Q538" s="17"/>
      <c r="R538" s="15"/>
      <c r="S538" s="15"/>
      <c r="T538" s="15"/>
      <c r="U538" s="15"/>
      <c r="V538" s="15"/>
      <c r="W538" s="15"/>
      <c r="X538" s="18" t="str">
        <f>IFERROR(VLOOKUP(W538,Lookups!$G$2:$H$83,2,FALSE),"")</f>
        <v/>
      </c>
      <c r="Y538" s="15"/>
      <c r="Z538" s="15"/>
      <c r="AA538" s="15"/>
      <c r="AB538" s="15"/>
      <c r="AC538" s="15"/>
      <c r="AD538" s="15"/>
      <c r="AE538" s="15"/>
      <c r="AF538" s="18" t="str">
        <f t="shared" si="17"/>
        <v/>
      </c>
      <c r="AG538" s="15"/>
      <c r="AH538" s="15"/>
      <c r="AI538" s="15"/>
      <c r="AJ538" s="62" t="str">
        <f>IFERROR(VLOOKUP(AI538,Lookups!$W$3:$X$24,2,FALSE),"")</f>
        <v/>
      </c>
      <c r="AK538" s="15"/>
      <c r="AL538" s="15"/>
      <c r="AM538" s="17"/>
      <c r="AN538" s="17"/>
    </row>
    <row r="539" spans="1:40" x14ac:dyDescent="0.3">
      <c r="A539" s="15"/>
      <c r="B539" s="15"/>
      <c r="C539" s="15"/>
      <c r="D539" s="17"/>
      <c r="E539" s="17"/>
      <c r="F539" s="15"/>
      <c r="G539" s="18" t="str">
        <f>IFERROR(VLOOKUP(F539,Lookups!$D$2:$E$20,2,FALSE),"")</f>
        <v/>
      </c>
      <c r="H539" s="15"/>
      <c r="I539" s="15"/>
      <c r="J539" s="15"/>
      <c r="K539" s="15"/>
      <c r="L539" s="17"/>
      <c r="M539" s="17"/>
      <c r="N539" s="18" t="str">
        <f t="shared" si="16"/>
        <v/>
      </c>
      <c r="O539" s="15"/>
      <c r="P539" s="15"/>
      <c r="Q539" s="17"/>
      <c r="R539" s="15"/>
      <c r="S539" s="15"/>
      <c r="T539" s="15"/>
      <c r="U539" s="15"/>
      <c r="V539" s="15"/>
      <c r="W539" s="15"/>
      <c r="X539" s="18" t="str">
        <f>IFERROR(VLOOKUP(W539,Lookups!$G$2:$H$83,2,FALSE),"")</f>
        <v/>
      </c>
      <c r="Y539" s="15"/>
      <c r="Z539" s="15"/>
      <c r="AA539" s="15"/>
      <c r="AB539" s="15"/>
      <c r="AC539" s="15"/>
      <c r="AD539" s="15"/>
      <c r="AE539" s="15"/>
      <c r="AF539" s="18" t="str">
        <f t="shared" si="17"/>
        <v/>
      </c>
      <c r="AG539" s="15"/>
      <c r="AH539" s="15"/>
      <c r="AI539" s="15"/>
      <c r="AJ539" s="62" t="str">
        <f>IFERROR(VLOOKUP(AI539,Lookups!$W$3:$X$24,2,FALSE),"")</f>
        <v/>
      </c>
      <c r="AK539" s="15"/>
      <c r="AL539" s="15"/>
      <c r="AM539" s="17"/>
      <c r="AN539" s="17"/>
    </row>
    <row r="540" spans="1:40" x14ac:dyDescent="0.3">
      <c r="A540" s="15"/>
      <c r="B540" s="15"/>
      <c r="C540" s="15"/>
      <c r="D540" s="17"/>
      <c r="E540" s="17"/>
      <c r="F540" s="15"/>
      <c r="G540" s="18" t="str">
        <f>IFERROR(VLOOKUP(F540,Lookups!$D$2:$E$20,2,FALSE),"")</f>
        <v/>
      </c>
      <c r="H540" s="15"/>
      <c r="I540" s="15"/>
      <c r="J540" s="15"/>
      <c r="K540" s="15"/>
      <c r="L540" s="17"/>
      <c r="M540" s="17"/>
      <c r="N540" s="18" t="str">
        <f t="shared" si="16"/>
        <v/>
      </c>
      <c r="O540" s="15"/>
      <c r="P540" s="15"/>
      <c r="Q540" s="17"/>
      <c r="R540" s="15"/>
      <c r="S540" s="15"/>
      <c r="T540" s="15"/>
      <c r="U540" s="15"/>
      <c r="V540" s="15"/>
      <c r="W540" s="15"/>
      <c r="X540" s="18" t="str">
        <f>IFERROR(VLOOKUP(W540,Lookups!$G$2:$H$83,2,FALSE),"")</f>
        <v/>
      </c>
      <c r="Y540" s="15"/>
      <c r="Z540" s="15"/>
      <c r="AA540" s="15"/>
      <c r="AB540" s="15"/>
      <c r="AC540" s="15"/>
      <c r="AD540" s="15"/>
      <c r="AE540" s="15"/>
      <c r="AF540" s="18" t="str">
        <f t="shared" si="17"/>
        <v/>
      </c>
      <c r="AG540" s="15"/>
      <c r="AH540" s="15"/>
      <c r="AI540" s="15"/>
      <c r="AJ540" s="62" t="str">
        <f>IFERROR(VLOOKUP(AI540,Lookups!$W$3:$X$24,2,FALSE),"")</f>
        <v/>
      </c>
      <c r="AK540" s="15"/>
      <c r="AL540" s="15"/>
      <c r="AM540" s="17"/>
      <c r="AN540" s="17"/>
    </row>
    <row r="541" spans="1:40" x14ac:dyDescent="0.3">
      <c r="A541" s="15"/>
      <c r="B541" s="15"/>
      <c r="C541" s="15"/>
      <c r="D541" s="17"/>
      <c r="E541" s="17"/>
      <c r="F541" s="15"/>
      <c r="G541" s="18" t="str">
        <f>IFERROR(VLOOKUP(F541,Lookups!$D$2:$E$20,2,FALSE),"")</f>
        <v/>
      </c>
      <c r="H541" s="15"/>
      <c r="I541" s="15"/>
      <c r="J541" s="15"/>
      <c r="K541" s="15"/>
      <c r="L541" s="17"/>
      <c r="M541" s="17"/>
      <c r="N541" s="18" t="str">
        <f t="shared" si="16"/>
        <v/>
      </c>
      <c r="O541" s="15"/>
      <c r="P541" s="15"/>
      <c r="Q541" s="17"/>
      <c r="R541" s="15"/>
      <c r="S541" s="15"/>
      <c r="T541" s="15"/>
      <c r="U541" s="15"/>
      <c r="V541" s="15"/>
      <c r="W541" s="15"/>
      <c r="X541" s="18" t="str">
        <f>IFERROR(VLOOKUP(W541,Lookups!$G$2:$H$83,2,FALSE),"")</f>
        <v/>
      </c>
      <c r="Y541" s="15"/>
      <c r="Z541" s="15"/>
      <c r="AA541" s="15"/>
      <c r="AB541" s="15"/>
      <c r="AC541" s="15"/>
      <c r="AD541" s="15"/>
      <c r="AE541" s="15"/>
      <c r="AF541" s="18" t="str">
        <f t="shared" si="17"/>
        <v/>
      </c>
      <c r="AG541" s="15"/>
      <c r="AH541" s="15"/>
      <c r="AI541" s="15"/>
      <c r="AJ541" s="62" t="str">
        <f>IFERROR(VLOOKUP(AI541,Lookups!$W$3:$X$24,2,FALSE),"")</f>
        <v/>
      </c>
      <c r="AK541" s="15"/>
      <c r="AL541" s="15"/>
      <c r="AM541" s="17"/>
      <c r="AN541" s="17"/>
    </row>
    <row r="542" spans="1:40" x14ac:dyDescent="0.3">
      <c r="A542" s="15"/>
      <c r="B542" s="15"/>
      <c r="C542" s="15"/>
      <c r="D542" s="17"/>
      <c r="E542" s="17"/>
      <c r="F542" s="15"/>
      <c r="G542" s="18" t="str">
        <f>IFERROR(VLOOKUP(F542,Lookups!$D$2:$E$20,2,FALSE),"")</f>
        <v/>
      </c>
      <c r="H542" s="15"/>
      <c r="I542" s="15"/>
      <c r="J542" s="15"/>
      <c r="K542" s="15"/>
      <c r="L542" s="17"/>
      <c r="M542" s="17"/>
      <c r="N542" s="18" t="str">
        <f t="shared" si="16"/>
        <v/>
      </c>
      <c r="O542" s="15"/>
      <c r="P542" s="15"/>
      <c r="Q542" s="17"/>
      <c r="R542" s="15"/>
      <c r="S542" s="15"/>
      <c r="T542" s="15"/>
      <c r="U542" s="15"/>
      <c r="V542" s="15"/>
      <c r="W542" s="15"/>
      <c r="X542" s="18" t="str">
        <f>IFERROR(VLOOKUP(W542,Lookups!$G$2:$H$83,2,FALSE),"")</f>
        <v/>
      </c>
      <c r="Y542" s="15"/>
      <c r="Z542" s="15"/>
      <c r="AA542" s="15"/>
      <c r="AB542" s="15"/>
      <c r="AC542" s="15"/>
      <c r="AD542" s="15"/>
      <c r="AE542" s="15"/>
      <c r="AF542" s="18" t="str">
        <f t="shared" si="17"/>
        <v/>
      </c>
      <c r="AG542" s="15"/>
      <c r="AH542" s="15"/>
      <c r="AI542" s="15"/>
      <c r="AJ542" s="62" t="str">
        <f>IFERROR(VLOOKUP(AI542,Lookups!$W$3:$X$24,2,FALSE),"")</f>
        <v/>
      </c>
      <c r="AK542" s="15"/>
      <c r="AL542" s="15"/>
      <c r="AM542" s="17"/>
      <c r="AN542" s="17"/>
    </row>
    <row r="543" spans="1:40" x14ac:dyDescent="0.3">
      <c r="A543" s="15"/>
      <c r="B543" s="15"/>
      <c r="C543" s="15"/>
      <c r="D543" s="17"/>
      <c r="E543" s="17"/>
      <c r="F543" s="15"/>
      <c r="G543" s="18" t="str">
        <f>IFERROR(VLOOKUP(F543,Lookups!$D$2:$E$20,2,FALSE),"")</f>
        <v/>
      </c>
      <c r="H543" s="15"/>
      <c r="I543" s="15"/>
      <c r="J543" s="15"/>
      <c r="K543" s="15"/>
      <c r="L543" s="17"/>
      <c r="M543" s="17"/>
      <c r="N543" s="18" t="str">
        <f t="shared" si="16"/>
        <v/>
      </c>
      <c r="O543" s="15"/>
      <c r="P543" s="15"/>
      <c r="Q543" s="17"/>
      <c r="R543" s="15"/>
      <c r="S543" s="15"/>
      <c r="T543" s="15"/>
      <c r="U543" s="15"/>
      <c r="V543" s="15"/>
      <c r="W543" s="15"/>
      <c r="X543" s="18" t="str">
        <f>IFERROR(VLOOKUP(W543,Lookups!$G$2:$H$83,2,FALSE),"")</f>
        <v/>
      </c>
      <c r="Y543" s="15"/>
      <c r="Z543" s="15"/>
      <c r="AA543" s="15"/>
      <c r="AB543" s="15"/>
      <c r="AC543" s="15"/>
      <c r="AD543" s="15"/>
      <c r="AE543" s="15"/>
      <c r="AF543" s="18" t="str">
        <f t="shared" si="17"/>
        <v/>
      </c>
      <c r="AG543" s="15"/>
      <c r="AH543" s="15"/>
      <c r="AI543" s="15"/>
      <c r="AJ543" s="62" t="str">
        <f>IFERROR(VLOOKUP(AI543,Lookups!$W$3:$X$24,2,FALSE),"")</f>
        <v/>
      </c>
      <c r="AK543" s="15"/>
      <c r="AL543" s="15"/>
      <c r="AM543" s="17"/>
      <c r="AN543" s="17"/>
    </row>
    <row r="544" spans="1:40" x14ac:dyDescent="0.3">
      <c r="A544" s="15"/>
      <c r="B544" s="15"/>
      <c r="C544" s="15"/>
      <c r="D544" s="17"/>
      <c r="E544" s="17"/>
      <c r="F544" s="15"/>
      <c r="G544" s="18" t="str">
        <f>IFERROR(VLOOKUP(F544,Lookups!$D$2:$E$20,2,FALSE),"")</f>
        <v/>
      </c>
      <c r="H544" s="15"/>
      <c r="I544" s="15"/>
      <c r="J544" s="15"/>
      <c r="K544" s="15"/>
      <c r="L544" s="17"/>
      <c r="M544" s="17"/>
      <c r="N544" s="18" t="str">
        <f t="shared" si="16"/>
        <v/>
      </c>
      <c r="O544" s="15"/>
      <c r="P544" s="15"/>
      <c r="Q544" s="17"/>
      <c r="R544" s="15"/>
      <c r="S544" s="15"/>
      <c r="T544" s="15"/>
      <c r="U544" s="15"/>
      <c r="V544" s="15"/>
      <c r="W544" s="15"/>
      <c r="X544" s="18" t="str">
        <f>IFERROR(VLOOKUP(W544,Lookups!$G$2:$H$83,2,FALSE),"")</f>
        <v/>
      </c>
      <c r="Y544" s="15"/>
      <c r="Z544" s="15"/>
      <c r="AA544" s="15"/>
      <c r="AB544" s="15"/>
      <c r="AC544" s="15"/>
      <c r="AD544" s="15"/>
      <c r="AE544" s="15"/>
      <c r="AF544" s="18" t="str">
        <f t="shared" si="17"/>
        <v/>
      </c>
      <c r="AG544" s="15"/>
      <c r="AH544" s="15"/>
      <c r="AI544" s="15"/>
      <c r="AJ544" s="62" t="str">
        <f>IFERROR(VLOOKUP(AI544,Lookups!$W$3:$X$24,2,FALSE),"")</f>
        <v/>
      </c>
      <c r="AK544" s="15"/>
      <c r="AL544" s="15"/>
      <c r="AM544" s="17"/>
      <c r="AN544" s="17"/>
    </row>
    <row r="545" spans="1:40" x14ac:dyDescent="0.3">
      <c r="A545" s="15"/>
      <c r="B545" s="15"/>
      <c r="C545" s="15"/>
      <c r="D545" s="17"/>
      <c r="E545" s="17"/>
      <c r="F545" s="15"/>
      <c r="G545" s="18" t="str">
        <f>IFERROR(VLOOKUP(F545,Lookups!$D$2:$E$20,2,FALSE),"")</f>
        <v/>
      </c>
      <c r="H545" s="15"/>
      <c r="I545" s="15"/>
      <c r="J545" s="15"/>
      <c r="K545" s="15"/>
      <c r="L545" s="17"/>
      <c r="M545" s="17"/>
      <c r="N545" s="18" t="str">
        <f t="shared" si="16"/>
        <v/>
      </c>
      <c r="O545" s="15"/>
      <c r="P545" s="15"/>
      <c r="Q545" s="17"/>
      <c r="R545" s="15"/>
      <c r="S545" s="15"/>
      <c r="T545" s="15"/>
      <c r="U545" s="15"/>
      <c r="V545" s="15"/>
      <c r="W545" s="15"/>
      <c r="X545" s="18" t="str">
        <f>IFERROR(VLOOKUP(W545,Lookups!$G$2:$H$83,2,FALSE),"")</f>
        <v/>
      </c>
      <c r="Y545" s="15"/>
      <c r="Z545" s="15"/>
      <c r="AA545" s="15"/>
      <c r="AB545" s="15"/>
      <c r="AC545" s="15"/>
      <c r="AD545" s="15"/>
      <c r="AE545" s="15"/>
      <c r="AF545" s="18" t="str">
        <f t="shared" si="17"/>
        <v/>
      </c>
      <c r="AG545" s="15"/>
      <c r="AH545" s="15"/>
      <c r="AI545" s="15"/>
      <c r="AJ545" s="62" t="str">
        <f>IFERROR(VLOOKUP(AI545,Lookups!$W$3:$X$24,2,FALSE),"")</f>
        <v/>
      </c>
      <c r="AK545" s="15"/>
      <c r="AL545" s="15"/>
      <c r="AM545" s="17"/>
      <c r="AN545" s="17"/>
    </row>
    <row r="546" spans="1:40" x14ac:dyDescent="0.3">
      <c r="A546" s="15"/>
      <c r="B546" s="15"/>
      <c r="C546" s="15"/>
      <c r="D546" s="17"/>
      <c r="E546" s="17"/>
      <c r="F546" s="15"/>
      <c r="G546" s="18" t="str">
        <f>IFERROR(VLOOKUP(F546,Lookups!$D$2:$E$20,2,FALSE),"")</f>
        <v/>
      </c>
      <c r="H546" s="15"/>
      <c r="I546" s="15"/>
      <c r="J546" s="15"/>
      <c r="K546" s="15"/>
      <c r="L546" s="17"/>
      <c r="M546" s="17"/>
      <c r="N546" s="18" t="str">
        <f t="shared" si="16"/>
        <v/>
      </c>
      <c r="O546" s="15"/>
      <c r="P546" s="15"/>
      <c r="Q546" s="17"/>
      <c r="R546" s="15"/>
      <c r="S546" s="15"/>
      <c r="T546" s="15"/>
      <c r="U546" s="15"/>
      <c r="V546" s="15"/>
      <c r="W546" s="15"/>
      <c r="X546" s="18" t="str">
        <f>IFERROR(VLOOKUP(W546,Lookups!$G$2:$H$83,2,FALSE),"")</f>
        <v/>
      </c>
      <c r="Y546" s="15"/>
      <c r="Z546" s="15"/>
      <c r="AA546" s="15"/>
      <c r="AB546" s="15"/>
      <c r="AC546" s="15"/>
      <c r="AD546" s="15"/>
      <c r="AE546" s="15"/>
      <c r="AF546" s="18" t="str">
        <f t="shared" si="17"/>
        <v/>
      </c>
      <c r="AG546" s="15"/>
      <c r="AH546" s="15"/>
      <c r="AI546" s="15"/>
      <c r="AJ546" s="62" t="str">
        <f>IFERROR(VLOOKUP(AI546,Lookups!$W$3:$X$24,2,FALSE),"")</f>
        <v/>
      </c>
      <c r="AK546" s="15"/>
      <c r="AL546" s="15"/>
      <c r="AM546" s="17"/>
      <c r="AN546" s="17"/>
    </row>
    <row r="547" spans="1:40" x14ac:dyDescent="0.3">
      <c r="A547" s="15"/>
      <c r="B547" s="15"/>
      <c r="C547" s="15"/>
      <c r="D547" s="17"/>
      <c r="E547" s="17"/>
      <c r="F547" s="15"/>
      <c r="G547" s="18" t="str">
        <f>IFERROR(VLOOKUP(F547,Lookups!$D$2:$E$20,2,FALSE),"")</f>
        <v/>
      </c>
      <c r="H547" s="15"/>
      <c r="I547" s="15"/>
      <c r="J547" s="15"/>
      <c r="K547" s="15"/>
      <c r="L547" s="17"/>
      <c r="M547" s="17"/>
      <c r="N547" s="18" t="str">
        <f t="shared" si="16"/>
        <v/>
      </c>
      <c r="O547" s="15"/>
      <c r="P547" s="15"/>
      <c r="Q547" s="17"/>
      <c r="R547" s="15"/>
      <c r="S547" s="15"/>
      <c r="T547" s="15"/>
      <c r="U547" s="15"/>
      <c r="V547" s="15"/>
      <c r="W547" s="15"/>
      <c r="X547" s="18" t="str">
        <f>IFERROR(VLOOKUP(W547,Lookups!$G$2:$H$83,2,FALSE),"")</f>
        <v/>
      </c>
      <c r="Y547" s="15"/>
      <c r="Z547" s="15"/>
      <c r="AA547" s="15"/>
      <c r="AB547" s="15"/>
      <c r="AC547" s="15"/>
      <c r="AD547" s="15"/>
      <c r="AE547" s="15"/>
      <c r="AF547" s="18" t="str">
        <f t="shared" si="17"/>
        <v/>
      </c>
      <c r="AG547" s="15"/>
      <c r="AH547" s="15"/>
      <c r="AI547" s="15"/>
      <c r="AJ547" s="62" t="str">
        <f>IFERROR(VLOOKUP(AI547,Lookups!$W$3:$X$24,2,FALSE),"")</f>
        <v/>
      </c>
      <c r="AK547" s="15"/>
      <c r="AL547" s="15"/>
      <c r="AM547" s="17"/>
      <c r="AN547" s="17"/>
    </row>
    <row r="548" spans="1:40" x14ac:dyDescent="0.3">
      <c r="A548" s="15"/>
      <c r="B548" s="15"/>
      <c r="C548" s="15"/>
      <c r="D548" s="17"/>
      <c r="E548" s="17"/>
      <c r="F548" s="15"/>
      <c r="G548" s="18" t="str">
        <f>IFERROR(VLOOKUP(F548,Lookups!$D$2:$E$20,2,FALSE),"")</f>
        <v/>
      </c>
      <c r="H548" s="15"/>
      <c r="I548" s="15"/>
      <c r="J548" s="15"/>
      <c r="K548" s="15"/>
      <c r="L548" s="17"/>
      <c r="M548" s="17"/>
      <c r="N548" s="18" t="str">
        <f t="shared" si="16"/>
        <v/>
      </c>
      <c r="O548" s="15"/>
      <c r="P548" s="15"/>
      <c r="Q548" s="17"/>
      <c r="R548" s="15"/>
      <c r="S548" s="15"/>
      <c r="T548" s="15"/>
      <c r="U548" s="15"/>
      <c r="V548" s="15"/>
      <c r="W548" s="15"/>
      <c r="X548" s="18" t="str">
        <f>IFERROR(VLOOKUP(W548,Lookups!$G$2:$H$83,2,FALSE),"")</f>
        <v/>
      </c>
      <c r="Y548" s="15"/>
      <c r="Z548" s="15"/>
      <c r="AA548" s="15"/>
      <c r="AB548" s="15"/>
      <c r="AC548" s="15"/>
      <c r="AD548" s="15"/>
      <c r="AE548" s="15"/>
      <c r="AF548" s="18" t="str">
        <f t="shared" si="17"/>
        <v/>
      </c>
      <c r="AG548" s="15"/>
      <c r="AH548" s="15"/>
      <c r="AI548" s="15"/>
      <c r="AJ548" s="62" t="str">
        <f>IFERROR(VLOOKUP(AI548,Lookups!$W$3:$X$24,2,FALSE),"")</f>
        <v/>
      </c>
      <c r="AK548" s="15"/>
      <c r="AL548" s="15"/>
      <c r="AM548" s="17"/>
      <c r="AN548" s="17"/>
    </row>
    <row r="549" spans="1:40" x14ac:dyDescent="0.3">
      <c r="A549" s="15"/>
      <c r="B549" s="15"/>
      <c r="C549" s="15"/>
      <c r="D549" s="17"/>
      <c r="E549" s="17"/>
      <c r="F549" s="15"/>
      <c r="G549" s="18" t="str">
        <f>IFERROR(VLOOKUP(F549,Lookups!$D$2:$E$20,2,FALSE),"")</f>
        <v/>
      </c>
      <c r="H549" s="15"/>
      <c r="I549" s="15"/>
      <c r="J549" s="15"/>
      <c r="K549" s="15"/>
      <c r="L549" s="17"/>
      <c r="M549" s="17"/>
      <c r="N549" s="18" t="str">
        <f t="shared" si="16"/>
        <v/>
      </c>
      <c r="O549" s="15"/>
      <c r="P549" s="15"/>
      <c r="Q549" s="17"/>
      <c r="R549" s="15"/>
      <c r="S549" s="15"/>
      <c r="T549" s="15"/>
      <c r="U549" s="15"/>
      <c r="V549" s="15"/>
      <c r="W549" s="15"/>
      <c r="X549" s="18" t="str">
        <f>IFERROR(VLOOKUP(W549,Lookups!$G$2:$H$83,2,FALSE),"")</f>
        <v/>
      </c>
      <c r="Y549" s="15"/>
      <c r="Z549" s="15"/>
      <c r="AA549" s="15"/>
      <c r="AB549" s="15"/>
      <c r="AC549" s="15"/>
      <c r="AD549" s="15"/>
      <c r="AE549" s="15"/>
      <c r="AF549" s="18" t="str">
        <f t="shared" si="17"/>
        <v/>
      </c>
      <c r="AG549" s="15"/>
      <c r="AH549" s="15"/>
      <c r="AI549" s="15"/>
      <c r="AJ549" s="62" t="str">
        <f>IFERROR(VLOOKUP(AI549,Lookups!$W$3:$X$24,2,FALSE),"")</f>
        <v/>
      </c>
      <c r="AK549" s="15"/>
      <c r="AL549" s="15"/>
      <c r="AM549" s="17"/>
      <c r="AN549" s="17"/>
    </row>
    <row r="550" spans="1:40" x14ac:dyDescent="0.3">
      <c r="A550" s="63"/>
      <c r="B550" s="63"/>
      <c r="C550" s="63"/>
      <c r="D550" s="64"/>
      <c r="E550" s="64"/>
      <c r="F550" s="63"/>
      <c r="G550" s="65" t="str">
        <f>IFERROR(VLOOKUP(F550,Lookups!$D$2:$E$20,2,FALSE),"")</f>
        <v/>
      </c>
      <c r="H550" s="63"/>
      <c r="I550" s="63"/>
      <c r="J550" s="63"/>
      <c r="K550" s="63"/>
      <c r="L550" s="64"/>
      <c r="M550" s="64"/>
      <c r="N550" s="65" t="str">
        <f t="shared" si="16"/>
        <v/>
      </c>
      <c r="O550" s="63"/>
      <c r="P550" s="63"/>
      <c r="Q550" s="64"/>
      <c r="R550" s="63"/>
      <c r="S550" s="63"/>
      <c r="T550" s="63"/>
      <c r="U550" s="63"/>
      <c r="V550" s="63"/>
      <c r="W550" s="63"/>
      <c r="X550" s="65" t="str">
        <f>IFERROR(VLOOKUP(W550,Lookups!$G$2:$H$83,2,FALSE),"")</f>
        <v/>
      </c>
      <c r="Y550" s="63"/>
      <c r="Z550" s="63"/>
      <c r="AA550" s="63"/>
      <c r="AB550" s="63"/>
      <c r="AC550" s="63"/>
      <c r="AD550" s="63"/>
      <c r="AE550" s="63"/>
      <c r="AF550" s="65" t="str">
        <f t="shared" si="17"/>
        <v/>
      </c>
      <c r="AG550" s="63"/>
      <c r="AH550" s="63"/>
      <c r="AI550" s="63"/>
      <c r="AJ550" s="66" t="str">
        <f>IFERROR(VLOOKUP(AI550,Lookups!$W$3:$X$24,2,FALSE),"")</f>
        <v/>
      </c>
      <c r="AK550" s="63"/>
      <c r="AL550" s="63"/>
      <c r="AM550" s="64"/>
      <c r="AN550" s="64"/>
    </row>
  </sheetData>
  <sheetProtection formatCells="0" formatColumns="0" formatRows="0" insertRows="0" deleteRows="0" sort="0" pivotTables="0"/>
  <mergeCells count="6">
    <mergeCell ref="AK1:AN1"/>
    <mergeCell ref="A1:D1"/>
    <mergeCell ref="I1:O1"/>
    <mergeCell ref="P1:V1"/>
    <mergeCell ref="W1:AH1"/>
    <mergeCell ref="E1:H1"/>
  </mergeCells>
  <dataValidations count="10">
    <dataValidation type="list" allowBlank="1" showInputMessage="1" showErrorMessage="1" sqref="Z3:Z550" xr:uid="{00000000-0002-0000-0A00-000000000000}">
      <formula1>INDIRECT("ABX_Route[ABX Route]")</formula1>
    </dataValidation>
    <dataValidation type="list" allowBlank="1" showInputMessage="1" showErrorMessage="1" sqref="F3:F550" xr:uid="{00000000-0002-0000-0A00-000001000000}">
      <formula1>INDIRECT("Infection_type[infection type]")</formula1>
    </dataValidation>
    <dataValidation type="list" allowBlank="1" showInputMessage="1" showErrorMessage="1" sqref="W3:W550" xr:uid="{00000000-0002-0000-0A00-000002000000}">
      <formula1>INDIRECT("ABX_Name_Class[ABX Name]")</formula1>
    </dataValidation>
    <dataValidation type="list" allowBlank="1" showInputMessage="1" showErrorMessage="1" sqref="H3:H550 P3:P550 U3:U550 AG3:AH550 AK3:AK550" xr:uid="{00000000-0002-0000-0A00-000003000000}">
      <formula1>"Yes, No"</formula1>
    </dataValidation>
    <dataValidation type="list" allowBlank="1" showInputMessage="1" showErrorMessage="1" sqref="K3:K550" xr:uid="{00000000-0002-0000-0A00-000004000000}">
      <formula1>INDIRECT("Device_Type[Device_Type]")</formula1>
    </dataValidation>
    <dataValidation type="list" allowBlank="1" showInputMessage="1" showErrorMessage="1" sqref="AC3:AC550" xr:uid="{00000000-0002-0000-0A00-000005000000}">
      <formula1>INDIRECT("ABX_Origination[ABX Origination]")</formula1>
    </dataValidation>
    <dataValidation type="list" allowBlank="1" showInputMessage="1" showErrorMessage="1" sqref="S3:S550" xr:uid="{00000000-0002-0000-0A00-000006000000}">
      <formula1>INDIRECT("Specimen_Source[Specimen Source]")</formula1>
    </dataValidation>
    <dataValidation type="list" allowBlank="1" showInputMessage="1" showErrorMessage="1" promptTitle="Existing Infection" prompt="If infection is an existing infection from previous month(s), leave columns F and G blank." sqref="E3:E550" xr:uid="{00000000-0002-0000-0A00-000007000000}">
      <formula1>"Yes, No"</formula1>
    </dataValidation>
    <dataValidation type="list" allowBlank="1" showInputMessage="1" showErrorMessage="1" sqref="AL3:AL550" xr:uid="{00000000-0002-0000-0A00-000008000000}">
      <formula1>INDIRECT("Precautions[Transmission-based Precautions]")</formula1>
    </dataValidation>
    <dataValidation type="list" allowBlank="1" showInputMessage="1" showErrorMessage="1" sqref="AI3:AI550" xr:uid="{00000000-0002-0000-0A00-000009000000}">
      <formula1>INDIRECT("Antimicrobials[Antimicrobial Drug]")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N550"/>
  <sheetViews>
    <sheetView showGridLines="0" zoomScale="80" zoomScaleNormal="80" workbookViewId="0">
      <pane ySplit="2" topLeftCell="A3" activePane="bottomLeft" state="frozen"/>
      <selection pane="bottomLeft" activeCell="A3" sqref="A3"/>
    </sheetView>
  </sheetViews>
  <sheetFormatPr defaultColWidth="9.109375" defaultRowHeight="14.4" x14ac:dyDescent="0.3"/>
  <cols>
    <col min="1" max="1" width="13.33203125" style="16" customWidth="1"/>
    <col min="2" max="3" width="11" style="16" customWidth="1"/>
    <col min="4" max="4" width="14.33203125" style="16" bestFit="1" customWidth="1"/>
    <col min="5" max="5" width="17.33203125" style="16" customWidth="1"/>
    <col min="6" max="6" width="27.6640625" style="16" customWidth="1"/>
    <col min="7" max="7" width="20.88671875" style="16" bestFit="1" customWidth="1"/>
    <col min="8" max="8" width="12" style="16" customWidth="1"/>
    <col min="9" max="9" width="30.88671875" style="16" customWidth="1"/>
    <col min="10" max="10" width="14" style="25" customWidth="1"/>
    <col min="11" max="13" width="12" style="16" customWidth="1"/>
    <col min="14" max="14" width="15.109375" style="16" bestFit="1" customWidth="1"/>
    <col min="15" max="15" width="13.5546875" style="16" customWidth="1"/>
    <col min="16" max="17" width="12" style="16" customWidth="1"/>
    <col min="18" max="18" width="15" style="16" bestFit="1" customWidth="1"/>
    <col min="19" max="19" width="12" style="16" customWidth="1"/>
    <col min="20" max="20" width="27.6640625" style="16" customWidth="1"/>
    <col min="21" max="22" width="12" style="16" customWidth="1"/>
    <col min="23" max="23" width="18.109375" style="16" customWidth="1"/>
    <col min="24" max="24" width="20.33203125" style="16" customWidth="1"/>
    <col min="25" max="28" width="12" style="16" customWidth="1"/>
    <col min="29" max="29" width="25.109375" style="16" bestFit="1" customWidth="1"/>
    <col min="30" max="30" width="13.109375" style="16" bestFit="1" customWidth="1"/>
    <col min="31" max="31" width="12" style="16" customWidth="1"/>
    <col min="32" max="32" width="14.88671875" style="16" customWidth="1"/>
    <col min="33" max="33" width="12" style="16" customWidth="1"/>
    <col min="34" max="34" width="13.5546875" style="16" customWidth="1"/>
    <col min="35" max="35" width="14.6640625" style="16" customWidth="1"/>
    <col min="36" max="36" width="17.88671875" style="16" customWidth="1"/>
    <col min="37" max="37" width="16.109375" style="16" customWidth="1"/>
    <col min="38" max="38" width="12" style="16" customWidth="1"/>
    <col min="39" max="39" width="12" style="68" customWidth="1"/>
    <col min="40" max="40" width="11.6640625" style="60" bestFit="1" customWidth="1"/>
    <col min="41" max="16384" width="9.109375" style="60"/>
  </cols>
  <sheetData>
    <row r="1" spans="1:40" s="58" customFormat="1" x14ac:dyDescent="0.3">
      <c r="A1" s="96" t="s">
        <v>18</v>
      </c>
      <c r="B1" s="97"/>
      <c r="C1" s="97"/>
      <c r="D1" s="98"/>
      <c r="E1" s="94" t="s">
        <v>19</v>
      </c>
      <c r="F1" s="95"/>
      <c r="G1" s="95"/>
      <c r="H1" s="95"/>
      <c r="I1" s="96" t="s">
        <v>20</v>
      </c>
      <c r="J1" s="97"/>
      <c r="K1" s="97"/>
      <c r="L1" s="97"/>
      <c r="M1" s="97"/>
      <c r="N1" s="97"/>
      <c r="O1" s="98"/>
      <c r="P1" s="94" t="s">
        <v>21</v>
      </c>
      <c r="Q1" s="95"/>
      <c r="R1" s="95"/>
      <c r="S1" s="95"/>
      <c r="T1" s="95"/>
      <c r="U1" s="95"/>
      <c r="V1" s="99"/>
      <c r="W1" s="96" t="s">
        <v>168</v>
      </c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8"/>
      <c r="AI1" s="22"/>
      <c r="AJ1" s="22"/>
      <c r="AK1" s="90" t="s">
        <v>22</v>
      </c>
      <c r="AL1" s="91"/>
      <c r="AM1" s="91"/>
      <c r="AN1" s="91"/>
    </row>
    <row r="2" spans="1:40" s="59" customFormat="1" ht="120" customHeight="1" x14ac:dyDescent="0.3">
      <c r="A2" s="13" t="s">
        <v>0</v>
      </c>
      <c r="B2" s="13" t="s">
        <v>1</v>
      </c>
      <c r="C2" s="13" t="s">
        <v>2</v>
      </c>
      <c r="D2" s="13" t="s">
        <v>3</v>
      </c>
      <c r="E2" s="13" t="s">
        <v>274</v>
      </c>
      <c r="F2" s="13" t="s">
        <v>4</v>
      </c>
      <c r="G2" s="13" t="s">
        <v>5</v>
      </c>
      <c r="H2" s="13" t="s">
        <v>275</v>
      </c>
      <c r="I2" s="13" t="s">
        <v>47</v>
      </c>
      <c r="J2" s="24" t="s">
        <v>6</v>
      </c>
      <c r="K2" s="13" t="s">
        <v>7</v>
      </c>
      <c r="L2" s="13" t="s">
        <v>8</v>
      </c>
      <c r="M2" s="13" t="s">
        <v>9</v>
      </c>
      <c r="N2" s="13" t="s">
        <v>10</v>
      </c>
      <c r="O2" s="13" t="s">
        <v>11</v>
      </c>
      <c r="P2" s="13" t="s">
        <v>276</v>
      </c>
      <c r="Q2" s="13" t="s">
        <v>217</v>
      </c>
      <c r="R2" s="13" t="s">
        <v>12</v>
      </c>
      <c r="S2" s="13" t="s">
        <v>13</v>
      </c>
      <c r="T2" s="13" t="s">
        <v>14</v>
      </c>
      <c r="U2" s="13" t="s">
        <v>277</v>
      </c>
      <c r="V2" s="13" t="s">
        <v>15</v>
      </c>
      <c r="W2" s="13" t="s">
        <v>220</v>
      </c>
      <c r="X2" s="13" t="s">
        <v>159</v>
      </c>
      <c r="Y2" s="13" t="s">
        <v>44</v>
      </c>
      <c r="Z2" s="13" t="s">
        <v>45</v>
      </c>
      <c r="AA2" s="13" t="s">
        <v>46</v>
      </c>
      <c r="AB2" s="13" t="s">
        <v>16</v>
      </c>
      <c r="AC2" s="13" t="s">
        <v>231</v>
      </c>
      <c r="AD2" s="13" t="s">
        <v>232</v>
      </c>
      <c r="AE2" s="13" t="s">
        <v>233</v>
      </c>
      <c r="AF2" s="13" t="s">
        <v>169</v>
      </c>
      <c r="AG2" s="13" t="s">
        <v>278</v>
      </c>
      <c r="AH2" s="13" t="s">
        <v>279</v>
      </c>
      <c r="AI2" s="13" t="s">
        <v>222</v>
      </c>
      <c r="AJ2" s="13" t="s">
        <v>223</v>
      </c>
      <c r="AK2" s="13" t="s">
        <v>280</v>
      </c>
      <c r="AL2" s="13" t="s">
        <v>17</v>
      </c>
      <c r="AM2" s="13" t="s">
        <v>235</v>
      </c>
      <c r="AN2" s="83" t="s">
        <v>282</v>
      </c>
    </row>
    <row r="3" spans="1:40" x14ac:dyDescent="0.3">
      <c r="A3" s="15"/>
      <c r="B3" s="15"/>
      <c r="C3" s="15"/>
      <c r="D3" s="17"/>
      <c r="E3" s="17"/>
      <c r="F3" s="15"/>
      <c r="G3" s="18" t="str">
        <f>IFERROR(VLOOKUP(F3,Lookups!$D$2:$E$20,2,FALSE),"")</f>
        <v/>
      </c>
      <c r="H3" s="15"/>
      <c r="I3" s="15"/>
      <c r="J3" s="17"/>
      <c r="K3" s="15"/>
      <c r="L3" s="17"/>
      <c r="M3" s="17"/>
      <c r="N3" s="18" t="str">
        <f t="shared" ref="N3:N50" si="0">IF(OR(ISBLANK(L3),ISBLANK(M3)),"",(M3-L3)+1)</f>
        <v/>
      </c>
      <c r="O3" s="15"/>
      <c r="P3" s="15"/>
      <c r="Q3" s="17"/>
      <c r="R3" s="15"/>
      <c r="S3" s="15"/>
      <c r="T3" s="15"/>
      <c r="U3" s="15"/>
      <c r="V3" s="15"/>
      <c r="W3" s="15"/>
      <c r="X3" s="18" t="str">
        <f>IFERROR(VLOOKUP(W3,Lookups!$G$2:$H$83,2,FALSE),"")</f>
        <v/>
      </c>
      <c r="Y3" s="15"/>
      <c r="Z3" s="15"/>
      <c r="AA3" s="15"/>
      <c r="AB3" s="15"/>
      <c r="AC3" s="15"/>
      <c r="AD3" s="17"/>
      <c r="AE3" s="17"/>
      <c r="AF3" s="18" t="str">
        <f t="shared" ref="AF3:AF50" si="1">IF(OR(ISBLANK(AD3),ISBLANK(AE3)),"",(AE3-AD3)+1)</f>
        <v/>
      </c>
      <c r="AG3" s="15"/>
      <c r="AH3" s="15"/>
      <c r="AI3" s="15"/>
      <c r="AJ3" s="18" t="str">
        <f>IFERROR(VLOOKUP(AI3,Lookups!$W$3:$X$24,2,FALSE),"")</f>
        <v/>
      </c>
      <c r="AK3" s="15"/>
      <c r="AL3" s="15"/>
      <c r="AM3" s="17"/>
      <c r="AN3" s="70"/>
    </row>
    <row r="4" spans="1:40" x14ac:dyDescent="0.3">
      <c r="A4" s="15"/>
      <c r="B4" s="15"/>
      <c r="C4" s="15"/>
      <c r="D4" s="17"/>
      <c r="E4" s="17"/>
      <c r="F4" s="15"/>
      <c r="G4" s="18" t="str">
        <f>IFERROR(VLOOKUP(F4,Lookups!$D$2:$E$20,2,FALSE),"")</f>
        <v/>
      </c>
      <c r="H4" s="15"/>
      <c r="I4" s="15"/>
      <c r="J4" s="17"/>
      <c r="K4" s="15"/>
      <c r="L4" s="17"/>
      <c r="M4" s="17"/>
      <c r="N4" s="18" t="str">
        <f t="shared" si="0"/>
        <v/>
      </c>
      <c r="O4" s="15"/>
      <c r="P4" s="15"/>
      <c r="Q4" s="17"/>
      <c r="R4" s="15"/>
      <c r="S4" s="15"/>
      <c r="T4" s="15"/>
      <c r="U4" s="15"/>
      <c r="V4" s="15"/>
      <c r="W4" s="15"/>
      <c r="X4" s="18" t="str">
        <f>IFERROR(VLOOKUP(W4,Lookups!$G$2:$H$83,2,FALSE),"")</f>
        <v/>
      </c>
      <c r="Y4" s="15"/>
      <c r="Z4" s="15"/>
      <c r="AA4" s="15"/>
      <c r="AB4" s="15"/>
      <c r="AC4" s="15"/>
      <c r="AD4" s="17"/>
      <c r="AE4" s="17"/>
      <c r="AF4" s="18" t="str">
        <f t="shared" si="1"/>
        <v/>
      </c>
      <c r="AG4" s="15"/>
      <c r="AH4" s="15"/>
      <c r="AI4" s="15"/>
      <c r="AJ4" s="18" t="str">
        <f>IFERROR(VLOOKUP(AI4,Lookups!$W$3:$X$24,2,FALSE),"")</f>
        <v/>
      </c>
      <c r="AK4" s="15"/>
      <c r="AL4" s="15"/>
      <c r="AM4" s="17"/>
      <c r="AN4" s="17"/>
    </row>
    <row r="5" spans="1:40" x14ac:dyDescent="0.3">
      <c r="A5" s="15"/>
      <c r="B5" s="15"/>
      <c r="C5" s="15"/>
      <c r="D5" s="17"/>
      <c r="E5" s="17"/>
      <c r="F5" s="15"/>
      <c r="G5" s="18" t="str">
        <f>IFERROR(VLOOKUP(F5,Lookups!$D$2:$E$20,2,FALSE),"")</f>
        <v/>
      </c>
      <c r="H5" s="15"/>
      <c r="I5" s="15"/>
      <c r="J5" s="17"/>
      <c r="K5" s="15"/>
      <c r="L5" s="17"/>
      <c r="M5" s="17"/>
      <c r="N5" s="18" t="str">
        <f t="shared" si="0"/>
        <v/>
      </c>
      <c r="O5" s="15"/>
      <c r="P5" s="15"/>
      <c r="Q5" s="17"/>
      <c r="R5" s="15"/>
      <c r="S5" s="15"/>
      <c r="T5" s="15"/>
      <c r="U5" s="15"/>
      <c r="V5" s="15"/>
      <c r="W5" s="15"/>
      <c r="X5" s="18" t="str">
        <f>IFERROR(VLOOKUP(W5,Lookups!$G$2:$H$83,2,FALSE),"")</f>
        <v/>
      </c>
      <c r="Y5" s="15"/>
      <c r="Z5" s="15"/>
      <c r="AA5" s="15"/>
      <c r="AB5" s="15"/>
      <c r="AC5" s="15"/>
      <c r="AD5" s="17"/>
      <c r="AE5" s="17"/>
      <c r="AF5" s="18" t="str">
        <f t="shared" si="1"/>
        <v/>
      </c>
      <c r="AG5" s="15"/>
      <c r="AH5" s="15"/>
      <c r="AI5" s="15"/>
      <c r="AJ5" s="18" t="str">
        <f>IFERROR(VLOOKUP(AI5,Lookups!$W$3:$X$24,2,FALSE),"")</f>
        <v/>
      </c>
      <c r="AK5" s="15"/>
      <c r="AL5" s="15"/>
      <c r="AM5" s="17"/>
      <c r="AN5" s="17"/>
    </row>
    <row r="6" spans="1:40" x14ac:dyDescent="0.3">
      <c r="A6" s="15"/>
      <c r="B6" s="15"/>
      <c r="C6" s="15"/>
      <c r="D6" s="17"/>
      <c r="E6" s="17"/>
      <c r="F6" s="15"/>
      <c r="G6" s="18" t="str">
        <f>IFERROR(VLOOKUP(F6,Lookups!$D$2:$E$20,2,FALSE),"")</f>
        <v/>
      </c>
      <c r="H6" s="15"/>
      <c r="I6" s="15"/>
      <c r="J6" s="17"/>
      <c r="K6" s="15"/>
      <c r="L6" s="17"/>
      <c r="M6" s="17"/>
      <c r="N6" s="18" t="str">
        <f t="shared" si="0"/>
        <v/>
      </c>
      <c r="O6" s="15"/>
      <c r="P6" s="15"/>
      <c r="Q6" s="17"/>
      <c r="R6" s="15"/>
      <c r="S6" s="15"/>
      <c r="T6" s="15"/>
      <c r="U6" s="15"/>
      <c r="V6" s="15"/>
      <c r="W6" s="15"/>
      <c r="X6" s="18" t="str">
        <f>IFERROR(VLOOKUP(W6,Lookups!$G$2:$H$83,2,FALSE),"")</f>
        <v/>
      </c>
      <c r="Y6" s="15"/>
      <c r="Z6" s="15"/>
      <c r="AA6" s="15"/>
      <c r="AB6" s="15"/>
      <c r="AC6" s="15"/>
      <c r="AD6" s="17"/>
      <c r="AE6" s="17"/>
      <c r="AF6" s="18" t="str">
        <f t="shared" si="1"/>
        <v/>
      </c>
      <c r="AG6" s="15"/>
      <c r="AH6" s="15"/>
      <c r="AI6" s="15"/>
      <c r="AJ6" s="18" t="str">
        <f>IFERROR(VLOOKUP(AI6,Lookups!$W$3:$X$24,2,FALSE),"")</f>
        <v/>
      </c>
      <c r="AK6" s="15"/>
      <c r="AL6" s="15"/>
      <c r="AM6" s="17"/>
      <c r="AN6" s="17"/>
    </row>
    <row r="7" spans="1:40" x14ac:dyDescent="0.3">
      <c r="A7" s="15"/>
      <c r="B7" s="15"/>
      <c r="C7" s="15"/>
      <c r="D7" s="17"/>
      <c r="E7" s="17"/>
      <c r="F7" s="15"/>
      <c r="G7" s="18" t="str">
        <f>IFERROR(VLOOKUP(F7,Lookups!$D$2:$E$20,2,FALSE),"")</f>
        <v/>
      </c>
      <c r="H7" s="15"/>
      <c r="I7" s="15"/>
      <c r="J7" s="17"/>
      <c r="K7" s="15"/>
      <c r="L7" s="17"/>
      <c r="M7" s="17"/>
      <c r="N7" s="18" t="str">
        <f t="shared" si="0"/>
        <v/>
      </c>
      <c r="O7" s="15"/>
      <c r="P7" s="15"/>
      <c r="Q7" s="17"/>
      <c r="R7" s="15"/>
      <c r="S7" s="15"/>
      <c r="T7" s="15"/>
      <c r="U7" s="15"/>
      <c r="V7" s="15"/>
      <c r="W7" s="15"/>
      <c r="X7" s="18" t="str">
        <f>IFERROR(VLOOKUP(W7,Lookups!$G$2:$H$83,2,FALSE),"")</f>
        <v/>
      </c>
      <c r="Y7" s="15"/>
      <c r="Z7" s="15"/>
      <c r="AA7" s="15"/>
      <c r="AB7" s="15"/>
      <c r="AC7" s="15"/>
      <c r="AD7" s="17"/>
      <c r="AE7" s="17"/>
      <c r="AF7" s="18" t="str">
        <f t="shared" si="1"/>
        <v/>
      </c>
      <c r="AG7" s="15"/>
      <c r="AH7" s="15"/>
      <c r="AI7" s="15"/>
      <c r="AJ7" s="18" t="str">
        <f>IFERROR(VLOOKUP(AI7,Lookups!$W$3:$X$24,2,FALSE),"")</f>
        <v/>
      </c>
      <c r="AK7" s="15"/>
      <c r="AL7" s="15"/>
      <c r="AM7" s="17"/>
      <c r="AN7" s="17"/>
    </row>
    <row r="8" spans="1:40" x14ac:dyDescent="0.3">
      <c r="A8" s="15"/>
      <c r="B8" s="15"/>
      <c r="C8" s="15"/>
      <c r="D8" s="17"/>
      <c r="E8" s="17"/>
      <c r="F8" s="15"/>
      <c r="G8" s="18" t="str">
        <f>IFERROR(VLOOKUP(F8,Lookups!$D$2:$E$20,2,FALSE),"")</f>
        <v/>
      </c>
      <c r="H8" s="15"/>
      <c r="I8" s="15"/>
      <c r="J8" s="17"/>
      <c r="K8" s="15"/>
      <c r="L8" s="17"/>
      <c r="M8" s="17"/>
      <c r="N8" s="18" t="str">
        <f t="shared" si="0"/>
        <v/>
      </c>
      <c r="O8" s="15"/>
      <c r="P8" s="15"/>
      <c r="Q8" s="17"/>
      <c r="R8" s="15"/>
      <c r="S8" s="15"/>
      <c r="T8" s="15"/>
      <c r="U8" s="15"/>
      <c r="V8" s="15"/>
      <c r="W8" s="15"/>
      <c r="X8" s="18" t="str">
        <f>IFERROR(VLOOKUP(W8,Lookups!$G$2:$H$83,2,FALSE),"")</f>
        <v/>
      </c>
      <c r="Y8" s="15"/>
      <c r="Z8" s="15"/>
      <c r="AA8" s="15"/>
      <c r="AB8" s="15"/>
      <c r="AC8" s="15"/>
      <c r="AD8" s="17"/>
      <c r="AE8" s="17"/>
      <c r="AF8" s="18" t="str">
        <f t="shared" si="1"/>
        <v/>
      </c>
      <c r="AG8" s="15"/>
      <c r="AH8" s="15"/>
      <c r="AI8" s="15"/>
      <c r="AJ8" s="18" t="str">
        <f>IFERROR(VLOOKUP(AI8,Lookups!$W$3:$X$24,2,FALSE),"")</f>
        <v/>
      </c>
      <c r="AK8" s="15"/>
      <c r="AL8" s="15"/>
      <c r="AM8" s="17"/>
      <c r="AN8" s="17"/>
    </row>
    <row r="9" spans="1:40" x14ac:dyDescent="0.3">
      <c r="A9" s="15"/>
      <c r="B9" s="15"/>
      <c r="C9" s="15"/>
      <c r="D9" s="17"/>
      <c r="E9" s="17"/>
      <c r="F9" s="15"/>
      <c r="G9" s="18" t="str">
        <f>IFERROR(VLOOKUP(F9,Lookups!$D$2:$E$20,2,FALSE),"")</f>
        <v/>
      </c>
      <c r="H9" s="15"/>
      <c r="I9" s="15"/>
      <c r="J9" s="17"/>
      <c r="K9" s="15"/>
      <c r="L9" s="17"/>
      <c r="M9" s="17"/>
      <c r="N9" s="18" t="str">
        <f t="shared" si="0"/>
        <v/>
      </c>
      <c r="O9" s="15"/>
      <c r="P9" s="15"/>
      <c r="Q9" s="17"/>
      <c r="R9" s="15"/>
      <c r="S9" s="15"/>
      <c r="T9" s="15"/>
      <c r="U9" s="15"/>
      <c r="V9" s="15"/>
      <c r="W9" s="15"/>
      <c r="X9" s="18" t="str">
        <f>IFERROR(VLOOKUP(W9,Lookups!$G$2:$H$83,2,FALSE),"")</f>
        <v/>
      </c>
      <c r="Y9" s="15"/>
      <c r="Z9" s="15"/>
      <c r="AA9" s="15"/>
      <c r="AB9" s="15"/>
      <c r="AC9" s="15"/>
      <c r="AD9" s="17"/>
      <c r="AE9" s="17"/>
      <c r="AF9" s="18" t="str">
        <f t="shared" si="1"/>
        <v/>
      </c>
      <c r="AG9" s="15"/>
      <c r="AH9" s="15"/>
      <c r="AI9" s="15"/>
      <c r="AJ9" s="18" t="str">
        <f>IFERROR(VLOOKUP(AI9,Lookups!$W$3:$X$24,2,FALSE),"")</f>
        <v/>
      </c>
      <c r="AK9" s="15"/>
      <c r="AL9" s="15"/>
      <c r="AM9" s="17"/>
      <c r="AN9" s="17"/>
    </row>
    <row r="10" spans="1:40" x14ac:dyDescent="0.3">
      <c r="A10" s="15"/>
      <c r="B10" s="15"/>
      <c r="C10" s="15"/>
      <c r="D10" s="17"/>
      <c r="E10" s="17"/>
      <c r="F10" s="15"/>
      <c r="G10" s="18" t="str">
        <f>IFERROR(VLOOKUP(F10,Lookups!$D$2:$E$20,2,FALSE),"")</f>
        <v/>
      </c>
      <c r="H10" s="15"/>
      <c r="I10" s="15"/>
      <c r="J10" s="17"/>
      <c r="K10" s="15"/>
      <c r="L10" s="17"/>
      <c r="M10" s="17"/>
      <c r="N10" s="18" t="str">
        <f t="shared" si="0"/>
        <v/>
      </c>
      <c r="O10" s="15"/>
      <c r="P10" s="15"/>
      <c r="Q10" s="17"/>
      <c r="R10" s="15"/>
      <c r="S10" s="15"/>
      <c r="T10" s="15"/>
      <c r="U10" s="15"/>
      <c r="V10" s="15"/>
      <c r="W10" s="15"/>
      <c r="X10" s="18" t="str">
        <f>IFERROR(VLOOKUP(W10,Lookups!$G$2:$H$83,2,FALSE),"")</f>
        <v/>
      </c>
      <c r="Y10" s="15"/>
      <c r="Z10" s="15"/>
      <c r="AA10" s="15"/>
      <c r="AB10" s="15"/>
      <c r="AC10" s="15"/>
      <c r="AD10" s="17"/>
      <c r="AE10" s="17"/>
      <c r="AF10" s="18" t="str">
        <f t="shared" si="1"/>
        <v/>
      </c>
      <c r="AG10" s="15"/>
      <c r="AH10" s="15"/>
      <c r="AI10" s="15"/>
      <c r="AJ10" s="18" t="str">
        <f>IFERROR(VLOOKUP(AI10,Lookups!$W$3:$X$24,2,FALSE),"")</f>
        <v/>
      </c>
      <c r="AK10" s="15"/>
      <c r="AL10" s="15"/>
      <c r="AM10" s="17"/>
      <c r="AN10" s="17"/>
    </row>
    <row r="11" spans="1:40" x14ac:dyDescent="0.3">
      <c r="A11" s="15"/>
      <c r="B11" s="15"/>
      <c r="C11" s="15"/>
      <c r="D11" s="17"/>
      <c r="E11" s="17"/>
      <c r="F11" s="15"/>
      <c r="G11" s="18" t="str">
        <f>IFERROR(VLOOKUP(F11,Lookups!$D$2:$E$20,2,FALSE),"")</f>
        <v/>
      </c>
      <c r="H11" s="15"/>
      <c r="I11" s="15"/>
      <c r="J11" s="17"/>
      <c r="K11" s="15"/>
      <c r="L11" s="17"/>
      <c r="M11" s="17"/>
      <c r="N11" s="18" t="str">
        <f t="shared" si="0"/>
        <v/>
      </c>
      <c r="O11" s="15"/>
      <c r="P11" s="15"/>
      <c r="Q11" s="17"/>
      <c r="R11" s="15"/>
      <c r="S11" s="15"/>
      <c r="T11" s="15"/>
      <c r="U11" s="15"/>
      <c r="V11" s="15"/>
      <c r="W11" s="15"/>
      <c r="X11" s="18" t="str">
        <f>IFERROR(VLOOKUP(W11,Lookups!$G$2:$H$83,2,FALSE),"")</f>
        <v/>
      </c>
      <c r="Y11" s="15"/>
      <c r="Z11" s="15"/>
      <c r="AA11" s="15"/>
      <c r="AB11" s="15"/>
      <c r="AC11" s="15"/>
      <c r="AD11" s="17"/>
      <c r="AE11" s="17"/>
      <c r="AF11" s="18" t="str">
        <f t="shared" si="1"/>
        <v/>
      </c>
      <c r="AG11" s="15"/>
      <c r="AH11" s="15"/>
      <c r="AI11" s="15"/>
      <c r="AJ11" s="18" t="str">
        <f>IFERROR(VLOOKUP(AI11,Lookups!$W$3:$X$24,2,FALSE),"")</f>
        <v/>
      </c>
      <c r="AK11" s="15"/>
      <c r="AL11" s="15"/>
      <c r="AM11" s="17"/>
      <c r="AN11" s="17"/>
    </row>
    <row r="12" spans="1:40" x14ac:dyDescent="0.3">
      <c r="A12" s="15"/>
      <c r="B12" s="15"/>
      <c r="C12" s="15"/>
      <c r="D12" s="17"/>
      <c r="E12" s="17"/>
      <c r="F12" s="15"/>
      <c r="G12" s="18" t="str">
        <f>IFERROR(VLOOKUP(F12,Lookups!$D$2:$E$20,2,FALSE),"")</f>
        <v/>
      </c>
      <c r="H12" s="15"/>
      <c r="I12" s="15"/>
      <c r="J12" s="17"/>
      <c r="K12" s="15"/>
      <c r="L12" s="17"/>
      <c r="M12" s="17"/>
      <c r="N12" s="18" t="str">
        <f t="shared" si="0"/>
        <v/>
      </c>
      <c r="O12" s="15"/>
      <c r="P12" s="15"/>
      <c r="Q12" s="17"/>
      <c r="R12" s="15"/>
      <c r="S12" s="15"/>
      <c r="T12" s="15"/>
      <c r="U12" s="15"/>
      <c r="V12" s="15"/>
      <c r="W12" s="15"/>
      <c r="X12" s="18" t="str">
        <f>IFERROR(VLOOKUP(W12,Lookups!$G$2:$H$83,2,FALSE),"")</f>
        <v/>
      </c>
      <c r="Y12" s="15"/>
      <c r="Z12" s="15"/>
      <c r="AA12" s="15"/>
      <c r="AB12" s="15"/>
      <c r="AC12" s="15"/>
      <c r="AD12" s="17"/>
      <c r="AE12" s="17"/>
      <c r="AF12" s="18" t="str">
        <f t="shared" si="1"/>
        <v/>
      </c>
      <c r="AG12" s="15"/>
      <c r="AH12" s="15"/>
      <c r="AI12" s="15"/>
      <c r="AJ12" s="18" t="str">
        <f>IFERROR(VLOOKUP(AI12,Lookups!$W$3:$X$24,2,FALSE),"")</f>
        <v/>
      </c>
      <c r="AK12" s="15"/>
      <c r="AL12" s="15"/>
      <c r="AM12" s="17"/>
      <c r="AN12" s="17"/>
    </row>
    <row r="13" spans="1:40" x14ac:dyDescent="0.3">
      <c r="A13" s="15"/>
      <c r="B13" s="15"/>
      <c r="C13" s="15"/>
      <c r="D13" s="17"/>
      <c r="E13" s="17"/>
      <c r="F13" s="15"/>
      <c r="G13" s="18" t="str">
        <f>IFERROR(VLOOKUP(F13,Lookups!$D$2:$E$20,2,FALSE),"")</f>
        <v/>
      </c>
      <c r="H13" s="15"/>
      <c r="I13" s="15"/>
      <c r="J13" s="17"/>
      <c r="K13" s="15"/>
      <c r="L13" s="17"/>
      <c r="M13" s="17"/>
      <c r="N13" s="18" t="str">
        <f t="shared" si="0"/>
        <v/>
      </c>
      <c r="O13" s="15"/>
      <c r="P13" s="15"/>
      <c r="Q13" s="17"/>
      <c r="R13" s="15"/>
      <c r="S13" s="15"/>
      <c r="T13" s="15"/>
      <c r="U13" s="15"/>
      <c r="V13" s="15"/>
      <c r="W13" s="15"/>
      <c r="X13" s="18" t="str">
        <f>IFERROR(VLOOKUP(W13,Lookups!$G$2:$H$83,2,FALSE),"")</f>
        <v/>
      </c>
      <c r="Y13" s="15"/>
      <c r="Z13" s="15"/>
      <c r="AA13" s="15"/>
      <c r="AB13" s="15"/>
      <c r="AC13" s="15"/>
      <c r="AD13" s="17"/>
      <c r="AE13" s="17"/>
      <c r="AF13" s="18" t="str">
        <f t="shared" si="1"/>
        <v/>
      </c>
      <c r="AG13" s="15"/>
      <c r="AH13" s="15"/>
      <c r="AI13" s="15"/>
      <c r="AJ13" s="18" t="str">
        <f>IFERROR(VLOOKUP(AI13,Lookups!$W$3:$X$24,2,FALSE),"")</f>
        <v/>
      </c>
      <c r="AK13" s="15"/>
      <c r="AL13" s="15"/>
      <c r="AM13" s="17"/>
      <c r="AN13" s="17"/>
    </row>
    <row r="14" spans="1:40" x14ac:dyDescent="0.3">
      <c r="A14" s="15"/>
      <c r="B14" s="15"/>
      <c r="C14" s="15"/>
      <c r="D14" s="17"/>
      <c r="E14" s="17"/>
      <c r="F14" s="15"/>
      <c r="G14" s="18" t="str">
        <f>IFERROR(VLOOKUP(F14,Lookups!$D$2:$E$20,2,FALSE),"")</f>
        <v/>
      </c>
      <c r="H14" s="15"/>
      <c r="I14" s="15"/>
      <c r="J14" s="17"/>
      <c r="K14" s="15"/>
      <c r="L14" s="17"/>
      <c r="M14" s="17"/>
      <c r="N14" s="18" t="str">
        <f t="shared" si="0"/>
        <v/>
      </c>
      <c r="O14" s="15"/>
      <c r="P14" s="15"/>
      <c r="Q14" s="17"/>
      <c r="R14" s="15"/>
      <c r="S14" s="15"/>
      <c r="T14" s="15"/>
      <c r="U14" s="15"/>
      <c r="V14" s="15"/>
      <c r="W14" s="15"/>
      <c r="X14" s="18" t="str">
        <f>IFERROR(VLOOKUP(W14,Lookups!$G$2:$H$83,2,FALSE),"")</f>
        <v/>
      </c>
      <c r="Y14" s="15"/>
      <c r="Z14" s="15"/>
      <c r="AA14" s="15"/>
      <c r="AB14" s="15"/>
      <c r="AC14" s="15"/>
      <c r="AD14" s="17"/>
      <c r="AE14" s="17"/>
      <c r="AF14" s="18" t="str">
        <f t="shared" si="1"/>
        <v/>
      </c>
      <c r="AG14" s="15"/>
      <c r="AH14" s="15"/>
      <c r="AI14" s="15"/>
      <c r="AJ14" s="18" t="str">
        <f>IFERROR(VLOOKUP(AI14,Lookups!$W$3:$X$24,2,FALSE),"")</f>
        <v/>
      </c>
      <c r="AK14" s="15"/>
      <c r="AL14" s="15"/>
      <c r="AM14" s="17"/>
      <c r="AN14" s="17"/>
    </row>
    <row r="15" spans="1:40" x14ac:dyDescent="0.3">
      <c r="A15" s="15"/>
      <c r="B15" s="15"/>
      <c r="C15" s="15"/>
      <c r="D15" s="17"/>
      <c r="E15" s="17"/>
      <c r="F15" s="15"/>
      <c r="G15" s="18" t="str">
        <f>IFERROR(VLOOKUP(F15,Lookups!$D$2:$E$20,2,FALSE),"")</f>
        <v/>
      </c>
      <c r="H15" s="15"/>
      <c r="I15" s="15"/>
      <c r="J15" s="17"/>
      <c r="K15" s="15"/>
      <c r="L15" s="17"/>
      <c r="M15" s="17"/>
      <c r="N15" s="18" t="str">
        <f t="shared" si="0"/>
        <v/>
      </c>
      <c r="O15" s="15"/>
      <c r="P15" s="15"/>
      <c r="Q15" s="17"/>
      <c r="R15" s="15"/>
      <c r="S15" s="15"/>
      <c r="T15" s="15"/>
      <c r="U15" s="15"/>
      <c r="V15" s="15"/>
      <c r="W15" s="15"/>
      <c r="X15" s="18" t="str">
        <f>IFERROR(VLOOKUP(W15,Lookups!$G$2:$H$83,2,FALSE),"")</f>
        <v/>
      </c>
      <c r="Y15" s="15"/>
      <c r="Z15" s="15"/>
      <c r="AA15" s="15"/>
      <c r="AB15" s="15"/>
      <c r="AC15" s="15"/>
      <c r="AD15" s="17"/>
      <c r="AE15" s="17"/>
      <c r="AF15" s="18" t="str">
        <f t="shared" si="1"/>
        <v/>
      </c>
      <c r="AG15" s="15"/>
      <c r="AH15" s="15"/>
      <c r="AI15" s="15"/>
      <c r="AJ15" s="18" t="str">
        <f>IFERROR(VLOOKUP(AI15,Lookups!$W$3:$X$24,2,FALSE),"")</f>
        <v/>
      </c>
      <c r="AK15" s="15"/>
      <c r="AL15" s="15"/>
      <c r="AM15" s="17"/>
      <c r="AN15" s="17"/>
    </row>
    <row r="16" spans="1:40" x14ac:dyDescent="0.3">
      <c r="A16" s="15"/>
      <c r="B16" s="15"/>
      <c r="C16" s="15"/>
      <c r="D16" s="17"/>
      <c r="E16" s="17"/>
      <c r="F16" s="15"/>
      <c r="G16" s="18" t="str">
        <f>IFERROR(VLOOKUP(F16,Lookups!$D$2:$E$20,2,FALSE),"")</f>
        <v/>
      </c>
      <c r="H16" s="15"/>
      <c r="I16" s="15"/>
      <c r="J16" s="17"/>
      <c r="K16" s="15"/>
      <c r="L16" s="17"/>
      <c r="M16" s="17"/>
      <c r="N16" s="18" t="str">
        <f t="shared" si="0"/>
        <v/>
      </c>
      <c r="O16" s="15"/>
      <c r="P16" s="15"/>
      <c r="Q16" s="17"/>
      <c r="R16" s="15"/>
      <c r="S16" s="15"/>
      <c r="T16" s="15"/>
      <c r="U16" s="15"/>
      <c r="V16" s="15"/>
      <c r="W16" s="15"/>
      <c r="X16" s="18" t="str">
        <f>IFERROR(VLOOKUP(W16,Lookups!$G$2:$H$83,2,FALSE),"")</f>
        <v/>
      </c>
      <c r="Y16" s="15"/>
      <c r="Z16" s="15"/>
      <c r="AA16" s="15"/>
      <c r="AB16" s="15"/>
      <c r="AC16" s="15"/>
      <c r="AD16" s="17"/>
      <c r="AE16" s="17"/>
      <c r="AF16" s="18" t="str">
        <f t="shared" si="1"/>
        <v/>
      </c>
      <c r="AG16" s="15"/>
      <c r="AH16" s="15"/>
      <c r="AI16" s="15"/>
      <c r="AJ16" s="18" t="str">
        <f>IFERROR(VLOOKUP(AI16,Lookups!$W$3:$X$24,2,FALSE),"")</f>
        <v/>
      </c>
      <c r="AK16" s="15"/>
      <c r="AL16" s="15"/>
      <c r="AM16" s="17"/>
      <c r="AN16" s="17"/>
    </row>
    <row r="17" spans="1:40" x14ac:dyDescent="0.3">
      <c r="A17" s="15"/>
      <c r="B17" s="15"/>
      <c r="C17" s="15"/>
      <c r="D17" s="17"/>
      <c r="E17" s="17"/>
      <c r="F17" s="15"/>
      <c r="G17" s="18" t="str">
        <f>IFERROR(VLOOKUP(F17,Lookups!$D$2:$E$20,2,FALSE),"")</f>
        <v/>
      </c>
      <c r="H17" s="15"/>
      <c r="I17" s="15"/>
      <c r="J17" s="17"/>
      <c r="K17" s="15"/>
      <c r="L17" s="17"/>
      <c r="M17" s="17"/>
      <c r="N17" s="18" t="str">
        <f t="shared" si="0"/>
        <v/>
      </c>
      <c r="O17" s="15"/>
      <c r="P17" s="15"/>
      <c r="Q17" s="17"/>
      <c r="R17" s="15"/>
      <c r="S17" s="15"/>
      <c r="T17" s="15"/>
      <c r="U17" s="15"/>
      <c r="V17" s="15"/>
      <c r="W17" s="15"/>
      <c r="X17" s="18" t="str">
        <f>IFERROR(VLOOKUP(W17,Lookups!$G$2:$H$83,2,FALSE),"")</f>
        <v/>
      </c>
      <c r="Y17" s="15"/>
      <c r="Z17" s="15"/>
      <c r="AA17" s="15"/>
      <c r="AB17" s="15"/>
      <c r="AC17" s="15"/>
      <c r="AD17" s="17"/>
      <c r="AE17" s="17"/>
      <c r="AF17" s="18" t="str">
        <f t="shared" si="1"/>
        <v/>
      </c>
      <c r="AG17" s="15"/>
      <c r="AH17" s="15"/>
      <c r="AI17" s="15"/>
      <c r="AJ17" s="18" t="str">
        <f>IFERROR(VLOOKUP(AI17,Lookups!$W$3:$X$24,2,FALSE),"")</f>
        <v/>
      </c>
      <c r="AK17" s="15"/>
      <c r="AL17" s="15"/>
      <c r="AM17" s="17"/>
      <c r="AN17" s="17"/>
    </row>
    <row r="18" spans="1:40" x14ac:dyDescent="0.3">
      <c r="A18" s="15"/>
      <c r="B18" s="15"/>
      <c r="C18" s="15"/>
      <c r="D18" s="17"/>
      <c r="E18" s="17"/>
      <c r="F18" s="15"/>
      <c r="G18" s="18" t="str">
        <f>IFERROR(VLOOKUP(F18,Lookups!$D$2:$E$20,2,FALSE),"")</f>
        <v/>
      </c>
      <c r="H18" s="15"/>
      <c r="I18" s="15"/>
      <c r="J18" s="17"/>
      <c r="K18" s="15"/>
      <c r="L18" s="17"/>
      <c r="M18" s="17"/>
      <c r="N18" s="18" t="str">
        <f t="shared" si="0"/>
        <v/>
      </c>
      <c r="O18" s="15"/>
      <c r="P18" s="15"/>
      <c r="Q18" s="17"/>
      <c r="R18" s="15"/>
      <c r="S18" s="15"/>
      <c r="T18" s="15"/>
      <c r="U18" s="15"/>
      <c r="V18" s="15"/>
      <c r="W18" s="15"/>
      <c r="X18" s="18" t="str">
        <f>IFERROR(VLOOKUP(W18,Lookups!$G$2:$H$83,2,FALSE),"")</f>
        <v/>
      </c>
      <c r="Y18" s="15"/>
      <c r="Z18" s="15"/>
      <c r="AA18" s="15"/>
      <c r="AB18" s="15"/>
      <c r="AC18" s="15"/>
      <c r="AD18" s="17"/>
      <c r="AE18" s="17"/>
      <c r="AF18" s="18" t="str">
        <f t="shared" si="1"/>
        <v/>
      </c>
      <c r="AG18" s="15"/>
      <c r="AH18" s="15"/>
      <c r="AI18" s="15"/>
      <c r="AJ18" s="18" t="str">
        <f>IFERROR(VLOOKUP(AI18,Lookups!$W$3:$X$24,2,FALSE),"")</f>
        <v/>
      </c>
      <c r="AK18" s="15"/>
      <c r="AL18" s="15"/>
      <c r="AM18" s="17"/>
      <c r="AN18" s="17"/>
    </row>
    <row r="19" spans="1:40" x14ac:dyDescent="0.3">
      <c r="A19" s="15"/>
      <c r="B19" s="15"/>
      <c r="C19" s="15"/>
      <c r="D19" s="17"/>
      <c r="E19" s="17"/>
      <c r="F19" s="15"/>
      <c r="G19" s="18" t="str">
        <f>IFERROR(VLOOKUP(F19,Lookups!$D$2:$E$20,2,FALSE),"")</f>
        <v/>
      </c>
      <c r="H19" s="15"/>
      <c r="I19" s="15"/>
      <c r="J19" s="17"/>
      <c r="K19" s="15"/>
      <c r="L19" s="17"/>
      <c r="M19" s="17"/>
      <c r="N19" s="18" t="str">
        <f t="shared" si="0"/>
        <v/>
      </c>
      <c r="O19" s="15"/>
      <c r="P19" s="15"/>
      <c r="Q19" s="17"/>
      <c r="R19" s="15"/>
      <c r="S19" s="15"/>
      <c r="T19" s="15"/>
      <c r="U19" s="15"/>
      <c r="V19" s="15"/>
      <c r="W19" s="15"/>
      <c r="X19" s="18" t="str">
        <f>IFERROR(VLOOKUP(W19,Lookups!$G$2:$H$83,2,FALSE),"")</f>
        <v/>
      </c>
      <c r="Y19" s="15"/>
      <c r="Z19" s="15"/>
      <c r="AA19" s="15"/>
      <c r="AB19" s="15"/>
      <c r="AC19" s="15"/>
      <c r="AD19" s="17"/>
      <c r="AE19" s="17"/>
      <c r="AF19" s="18" t="str">
        <f t="shared" si="1"/>
        <v/>
      </c>
      <c r="AG19" s="15"/>
      <c r="AH19" s="15"/>
      <c r="AI19" s="15"/>
      <c r="AJ19" s="18" t="str">
        <f>IFERROR(VLOOKUP(AI19,Lookups!$W$3:$X$24,2,FALSE),"")</f>
        <v/>
      </c>
      <c r="AK19" s="15"/>
      <c r="AL19" s="15"/>
      <c r="AM19" s="17"/>
      <c r="AN19" s="17"/>
    </row>
    <row r="20" spans="1:40" x14ac:dyDescent="0.3">
      <c r="A20" s="15"/>
      <c r="B20" s="15"/>
      <c r="C20" s="15"/>
      <c r="D20" s="17"/>
      <c r="E20" s="17"/>
      <c r="F20" s="15"/>
      <c r="G20" s="18" t="str">
        <f>IFERROR(VLOOKUP(F20,Lookups!$D$2:$E$20,2,FALSE),"")</f>
        <v/>
      </c>
      <c r="H20" s="15"/>
      <c r="I20" s="15"/>
      <c r="J20" s="17"/>
      <c r="K20" s="15"/>
      <c r="L20" s="17"/>
      <c r="M20" s="17"/>
      <c r="N20" s="18" t="str">
        <f t="shared" si="0"/>
        <v/>
      </c>
      <c r="O20" s="15"/>
      <c r="P20" s="15"/>
      <c r="Q20" s="17"/>
      <c r="R20" s="15"/>
      <c r="S20" s="15"/>
      <c r="T20" s="15"/>
      <c r="U20" s="15"/>
      <c r="V20" s="15"/>
      <c r="W20" s="15"/>
      <c r="X20" s="18" t="str">
        <f>IFERROR(VLOOKUP(W20,Lookups!$G$2:$H$83,2,FALSE),"")</f>
        <v/>
      </c>
      <c r="Y20" s="15"/>
      <c r="Z20" s="15"/>
      <c r="AA20" s="15"/>
      <c r="AB20" s="15"/>
      <c r="AC20" s="15"/>
      <c r="AD20" s="17"/>
      <c r="AE20" s="17"/>
      <c r="AF20" s="18" t="str">
        <f t="shared" si="1"/>
        <v/>
      </c>
      <c r="AG20" s="15"/>
      <c r="AH20" s="15"/>
      <c r="AI20" s="15"/>
      <c r="AJ20" s="18" t="str">
        <f>IFERROR(VLOOKUP(AI20,Lookups!$W$3:$X$24,2,FALSE),"")</f>
        <v/>
      </c>
      <c r="AK20" s="15"/>
      <c r="AL20" s="15"/>
      <c r="AM20" s="17"/>
      <c r="AN20" s="17"/>
    </row>
    <row r="21" spans="1:40" x14ac:dyDescent="0.3">
      <c r="A21" s="15"/>
      <c r="B21" s="15"/>
      <c r="C21" s="15"/>
      <c r="D21" s="17"/>
      <c r="E21" s="17"/>
      <c r="F21" s="15"/>
      <c r="G21" s="18" t="str">
        <f>IFERROR(VLOOKUP(F21,Lookups!$D$2:$E$20,2,FALSE),"")</f>
        <v/>
      </c>
      <c r="H21" s="15"/>
      <c r="I21" s="15"/>
      <c r="J21" s="17"/>
      <c r="K21" s="15"/>
      <c r="L21" s="17"/>
      <c r="M21" s="17"/>
      <c r="N21" s="18" t="str">
        <f t="shared" si="0"/>
        <v/>
      </c>
      <c r="O21" s="15"/>
      <c r="P21" s="15"/>
      <c r="Q21" s="17"/>
      <c r="R21" s="15"/>
      <c r="S21" s="15"/>
      <c r="T21" s="15"/>
      <c r="U21" s="15"/>
      <c r="V21" s="15"/>
      <c r="W21" s="15"/>
      <c r="X21" s="18" t="str">
        <f>IFERROR(VLOOKUP(W21,Lookups!$G$2:$H$83,2,FALSE),"")</f>
        <v/>
      </c>
      <c r="Y21" s="15"/>
      <c r="Z21" s="15"/>
      <c r="AA21" s="15"/>
      <c r="AB21" s="15"/>
      <c r="AC21" s="15"/>
      <c r="AD21" s="17"/>
      <c r="AE21" s="17"/>
      <c r="AF21" s="18" t="str">
        <f t="shared" si="1"/>
        <v/>
      </c>
      <c r="AG21" s="15"/>
      <c r="AH21" s="15"/>
      <c r="AI21" s="15"/>
      <c r="AJ21" s="18" t="str">
        <f>IFERROR(VLOOKUP(AI21,Lookups!$W$3:$X$24,2,FALSE),"")</f>
        <v/>
      </c>
      <c r="AK21" s="15"/>
      <c r="AL21" s="15"/>
      <c r="AM21" s="17"/>
      <c r="AN21" s="17"/>
    </row>
    <row r="22" spans="1:40" x14ac:dyDescent="0.3">
      <c r="A22" s="15"/>
      <c r="B22" s="15"/>
      <c r="C22" s="15"/>
      <c r="D22" s="17"/>
      <c r="E22" s="17"/>
      <c r="F22" s="15"/>
      <c r="G22" s="18" t="str">
        <f>IFERROR(VLOOKUP(F22,Lookups!$D$2:$E$20,2,FALSE),"")</f>
        <v/>
      </c>
      <c r="H22" s="15"/>
      <c r="I22" s="15"/>
      <c r="J22" s="17"/>
      <c r="K22" s="15"/>
      <c r="L22" s="17"/>
      <c r="M22" s="17"/>
      <c r="N22" s="18" t="str">
        <f t="shared" si="0"/>
        <v/>
      </c>
      <c r="O22" s="15"/>
      <c r="P22" s="15"/>
      <c r="Q22" s="17"/>
      <c r="R22" s="15"/>
      <c r="S22" s="15"/>
      <c r="T22" s="15"/>
      <c r="U22" s="15"/>
      <c r="V22" s="15"/>
      <c r="W22" s="15"/>
      <c r="X22" s="18" t="str">
        <f>IFERROR(VLOOKUP(W22,Lookups!$G$2:$H$83,2,FALSE),"")</f>
        <v/>
      </c>
      <c r="Y22" s="15"/>
      <c r="Z22" s="15"/>
      <c r="AA22" s="15"/>
      <c r="AB22" s="15"/>
      <c r="AC22" s="15"/>
      <c r="AD22" s="17"/>
      <c r="AE22" s="17"/>
      <c r="AF22" s="18" t="str">
        <f t="shared" si="1"/>
        <v/>
      </c>
      <c r="AG22" s="15"/>
      <c r="AH22" s="15"/>
      <c r="AI22" s="15"/>
      <c r="AJ22" s="18" t="str">
        <f>IFERROR(VLOOKUP(AI22,Lookups!$W$3:$X$24,2,FALSE),"")</f>
        <v/>
      </c>
      <c r="AK22" s="15"/>
      <c r="AL22" s="15"/>
      <c r="AM22" s="17"/>
      <c r="AN22" s="17"/>
    </row>
    <row r="23" spans="1:40" x14ac:dyDescent="0.3">
      <c r="A23" s="15"/>
      <c r="B23" s="15"/>
      <c r="C23" s="15"/>
      <c r="D23" s="17"/>
      <c r="E23" s="17"/>
      <c r="F23" s="15"/>
      <c r="G23" s="18" t="str">
        <f>IFERROR(VLOOKUP(F23,Lookups!$D$2:$E$20,2,FALSE),"")</f>
        <v/>
      </c>
      <c r="H23" s="15"/>
      <c r="I23" s="15"/>
      <c r="J23" s="17"/>
      <c r="K23" s="15"/>
      <c r="L23" s="17"/>
      <c r="M23" s="17"/>
      <c r="N23" s="18" t="str">
        <f t="shared" si="0"/>
        <v/>
      </c>
      <c r="O23" s="15"/>
      <c r="P23" s="15"/>
      <c r="Q23" s="17"/>
      <c r="R23" s="15"/>
      <c r="S23" s="15"/>
      <c r="T23" s="15"/>
      <c r="U23" s="15"/>
      <c r="V23" s="15"/>
      <c r="W23" s="15"/>
      <c r="X23" s="18" t="str">
        <f>IFERROR(VLOOKUP(W23,Lookups!$G$2:$H$83,2,FALSE),"")</f>
        <v/>
      </c>
      <c r="Y23" s="15"/>
      <c r="Z23" s="15"/>
      <c r="AA23" s="15"/>
      <c r="AB23" s="15"/>
      <c r="AC23" s="15"/>
      <c r="AD23" s="17"/>
      <c r="AE23" s="17"/>
      <c r="AF23" s="18" t="str">
        <f t="shared" si="1"/>
        <v/>
      </c>
      <c r="AG23" s="15"/>
      <c r="AH23" s="15"/>
      <c r="AI23" s="15"/>
      <c r="AJ23" s="18" t="str">
        <f>IFERROR(VLOOKUP(AI23,Lookups!$W$3:$X$24,2,FALSE),"")</f>
        <v/>
      </c>
      <c r="AK23" s="15"/>
      <c r="AL23" s="15"/>
      <c r="AM23" s="17"/>
      <c r="AN23" s="17"/>
    </row>
    <row r="24" spans="1:40" x14ac:dyDescent="0.3">
      <c r="A24" s="15"/>
      <c r="B24" s="15"/>
      <c r="C24" s="15"/>
      <c r="D24" s="17"/>
      <c r="E24" s="17"/>
      <c r="F24" s="15"/>
      <c r="G24" s="18" t="str">
        <f>IFERROR(VLOOKUP(F24,Lookups!$D$2:$E$20,2,FALSE),"")</f>
        <v/>
      </c>
      <c r="H24" s="15"/>
      <c r="I24" s="15"/>
      <c r="J24" s="17"/>
      <c r="K24" s="15"/>
      <c r="L24" s="17"/>
      <c r="M24" s="17"/>
      <c r="N24" s="18" t="str">
        <f t="shared" si="0"/>
        <v/>
      </c>
      <c r="O24" s="15"/>
      <c r="P24" s="15"/>
      <c r="Q24" s="17"/>
      <c r="R24" s="15"/>
      <c r="S24" s="15"/>
      <c r="T24" s="15"/>
      <c r="U24" s="15"/>
      <c r="V24" s="15"/>
      <c r="W24" s="15"/>
      <c r="X24" s="18" t="str">
        <f>IFERROR(VLOOKUP(W24,Lookups!$G$2:$H$83,2,FALSE),"")</f>
        <v/>
      </c>
      <c r="Y24" s="15"/>
      <c r="Z24" s="15"/>
      <c r="AA24" s="15"/>
      <c r="AB24" s="15"/>
      <c r="AC24" s="15"/>
      <c r="AD24" s="17"/>
      <c r="AE24" s="17"/>
      <c r="AF24" s="18" t="str">
        <f t="shared" si="1"/>
        <v/>
      </c>
      <c r="AG24" s="15"/>
      <c r="AH24" s="15"/>
      <c r="AI24" s="15"/>
      <c r="AJ24" s="18" t="str">
        <f>IFERROR(VLOOKUP(AI24,Lookups!$W$3:$X$24,2,FALSE),"")</f>
        <v/>
      </c>
      <c r="AK24" s="15"/>
      <c r="AL24" s="15"/>
      <c r="AM24" s="17"/>
      <c r="AN24" s="17"/>
    </row>
    <row r="25" spans="1:40" x14ac:dyDescent="0.3">
      <c r="A25" s="15"/>
      <c r="B25" s="15"/>
      <c r="C25" s="15"/>
      <c r="D25" s="17"/>
      <c r="E25" s="17"/>
      <c r="F25" s="15"/>
      <c r="G25" s="18" t="str">
        <f>IFERROR(VLOOKUP(F25,Lookups!$D$2:$E$20,2,FALSE),"")</f>
        <v/>
      </c>
      <c r="H25" s="15"/>
      <c r="I25" s="15"/>
      <c r="J25" s="17"/>
      <c r="K25" s="15"/>
      <c r="L25" s="17"/>
      <c r="M25" s="17"/>
      <c r="N25" s="18" t="str">
        <f t="shared" si="0"/>
        <v/>
      </c>
      <c r="O25" s="15"/>
      <c r="P25" s="15"/>
      <c r="Q25" s="17"/>
      <c r="R25" s="15"/>
      <c r="S25" s="15"/>
      <c r="T25" s="15"/>
      <c r="U25" s="15"/>
      <c r="V25" s="15"/>
      <c r="W25" s="15"/>
      <c r="X25" s="18" t="str">
        <f>IFERROR(VLOOKUP(W25,Lookups!$G$2:$H$83,2,FALSE),"")</f>
        <v/>
      </c>
      <c r="Y25" s="15"/>
      <c r="Z25" s="15"/>
      <c r="AA25" s="15"/>
      <c r="AB25" s="15"/>
      <c r="AC25" s="15"/>
      <c r="AD25" s="17"/>
      <c r="AE25" s="17"/>
      <c r="AF25" s="18" t="str">
        <f t="shared" si="1"/>
        <v/>
      </c>
      <c r="AG25" s="15"/>
      <c r="AH25" s="15"/>
      <c r="AI25" s="15"/>
      <c r="AJ25" s="18" t="str">
        <f>IFERROR(VLOOKUP(AI25,Lookups!$W$3:$X$24,2,FALSE),"")</f>
        <v/>
      </c>
      <c r="AK25" s="15"/>
      <c r="AL25" s="15"/>
      <c r="AM25" s="17"/>
      <c r="AN25" s="17"/>
    </row>
    <row r="26" spans="1:40" x14ac:dyDescent="0.3">
      <c r="A26" s="15"/>
      <c r="B26" s="15"/>
      <c r="C26" s="15"/>
      <c r="D26" s="17"/>
      <c r="E26" s="17"/>
      <c r="F26" s="15"/>
      <c r="G26" s="18" t="str">
        <f>IFERROR(VLOOKUP(F26,Lookups!$D$2:$E$20,2,FALSE),"")</f>
        <v/>
      </c>
      <c r="H26" s="15"/>
      <c r="I26" s="15"/>
      <c r="J26" s="17"/>
      <c r="K26" s="15"/>
      <c r="L26" s="17"/>
      <c r="M26" s="17"/>
      <c r="N26" s="18" t="str">
        <f t="shared" si="0"/>
        <v/>
      </c>
      <c r="O26" s="15"/>
      <c r="P26" s="15"/>
      <c r="Q26" s="17"/>
      <c r="R26" s="15"/>
      <c r="S26" s="15"/>
      <c r="T26" s="15"/>
      <c r="U26" s="15"/>
      <c r="V26" s="15"/>
      <c r="W26" s="15"/>
      <c r="X26" s="18" t="str">
        <f>IFERROR(VLOOKUP(W26,Lookups!$G$2:$H$83,2,FALSE),"")</f>
        <v/>
      </c>
      <c r="Y26" s="15"/>
      <c r="Z26" s="15"/>
      <c r="AA26" s="15"/>
      <c r="AB26" s="15"/>
      <c r="AC26" s="15"/>
      <c r="AD26" s="17"/>
      <c r="AE26" s="17"/>
      <c r="AF26" s="18" t="str">
        <f t="shared" si="1"/>
        <v/>
      </c>
      <c r="AG26" s="15"/>
      <c r="AH26" s="15"/>
      <c r="AI26" s="15"/>
      <c r="AJ26" s="18" t="str">
        <f>IFERROR(VLOOKUP(AI26,Lookups!$W$3:$X$24,2,FALSE),"")</f>
        <v/>
      </c>
      <c r="AK26" s="15"/>
      <c r="AL26" s="15"/>
      <c r="AM26" s="17"/>
      <c r="AN26" s="17"/>
    </row>
    <row r="27" spans="1:40" x14ac:dyDescent="0.3">
      <c r="A27" s="15"/>
      <c r="B27" s="15"/>
      <c r="C27" s="15"/>
      <c r="D27" s="17"/>
      <c r="E27" s="17"/>
      <c r="F27" s="15"/>
      <c r="G27" s="18" t="str">
        <f>IFERROR(VLOOKUP(F27,Lookups!$D$2:$E$20,2,FALSE),"")</f>
        <v/>
      </c>
      <c r="H27" s="15"/>
      <c r="I27" s="15"/>
      <c r="J27" s="17"/>
      <c r="K27" s="15"/>
      <c r="L27" s="17"/>
      <c r="M27" s="17"/>
      <c r="N27" s="18" t="str">
        <f t="shared" si="0"/>
        <v/>
      </c>
      <c r="O27" s="15"/>
      <c r="P27" s="15"/>
      <c r="Q27" s="17"/>
      <c r="R27" s="15"/>
      <c r="S27" s="15"/>
      <c r="T27" s="15"/>
      <c r="U27" s="15"/>
      <c r="V27" s="15"/>
      <c r="W27" s="15"/>
      <c r="X27" s="18" t="str">
        <f>IFERROR(VLOOKUP(W27,Lookups!$G$2:$H$83,2,FALSE),"")</f>
        <v/>
      </c>
      <c r="Y27" s="15"/>
      <c r="Z27" s="15"/>
      <c r="AA27" s="15"/>
      <c r="AB27" s="15"/>
      <c r="AC27" s="15"/>
      <c r="AD27" s="17"/>
      <c r="AE27" s="17"/>
      <c r="AF27" s="18" t="str">
        <f t="shared" si="1"/>
        <v/>
      </c>
      <c r="AG27" s="15"/>
      <c r="AH27" s="15"/>
      <c r="AI27" s="15"/>
      <c r="AJ27" s="18" t="str">
        <f>IFERROR(VLOOKUP(AI27,Lookups!$W$3:$X$24,2,FALSE),"")</f>
        <v/>
      </c>
      <c r="AK27" s="15"/>
      <c r="AL27" s="15"/>
      <c r="AM27" s="17"/>
      <c r="AN27" s="17"/>
    </row>
    <row r="28" spans="1:40" x14ac:dyDescent="0.3">
      <c r="A28" s="15"/>
      <c r="B28" s="15"/>
      <c r="C28" s="15"/>
      <c r="D28" s="17"/>
      <c r="E28" s="17"/>
      <c r="F28" s="15"/>
      <c r="G28" s="18" t="str">
        <f>IFERROR(VLOOKUP(F28,Lookups!$D$2:$E$20,2,FALSE),"")</f>
        <v/>
      </c>
      <c r="H28" s="15"/>
      <c r="I28" s="15"/>
      <c r="J28" s="17"/>
      <c r="K28" s="15"/>
      <c r="L28" s="17"/>
      <c r="M28" s="17"/>
      <c r="N28" s="18" t="str">
        <f t="shared" si="0"/>
        <v/>
      </c>
      <c r="O28" s="15"/>
      <c r="P28" s="15"/>
      <c r="Q28" s="17"/>
      <c r="R28" s="15"/>
      <c r="S28" s="15"/>
      <c r="T28" s="15"/>
      <c r="U28" s="15"/>
      <c r="V28" s="15"/>
      <c r="W28" s="15"/>
      <c r="X28" s="18" t="str">
        <f>IFERROR(VLOOKUP(W28,Lookups!$G$2:$H$83,2,FALSE),"")</f>
        <v/>
      </c>
      <c r="Y28" s="15"/>
      <c r="Z28" s="15"/>
      <c r="AA28" s="15"/>
      <c r="AB28" s="15"/>
      <c r="AC28" s="15"/>
      <c r="AD28" s="17"/>
      <c r="AE28" s="17"/>
      <c r="AF28" s="18" t="str">
        <f t="shared" si="1"/>
        <v/>
      </c>
      <c r="AG28" s="15"/>
      <c r="AH28" s="15"/>
      <c r="AI28" s="15"/>
      <c r="AJ28" s="18" t="str">
        <f>IFERROR(VLOOKUP(AI28,Lookups!$W$3:$X$24,2,FALSE),"")</f>
        <v/>
      </c>
      <c r="AK28" s="15"/>
      <c r="AL28" s="15"/>
      <c r="AM28" s="17"/>
      <c r="AN28" s="17"/>
    </row>
    <row r="29" spans="1:40" x14ac:dyDescent="0.3">
      <c r="A29" s="15"/>
      <c r="B29" s="15"/>
      <c r="C29" s="15"/>
      <c r="D29" s="17"/>
      <c r="E29" s="17"/>
      <c r="F29" s="15"/>
      <c r="G29" s="18" t="str">
        <f>IFERROR(VLOOKUP(F29,Lookups!$D$2:$E$20,2,FALSE),"")</f>
        <v/>
      </c>
      <c r="H29" s="15"/>
      <c r="I29" s="15"/>
      <c r="J29" s="17"/>
      <c r="K29" s="15"/>
      <c r="L29" s="17"/>
      <c r="M29" s="17"/>
      <c r="N29" s="18" t="str">
        <f t="shared" si="0"/>
        <v/>
      </c>
      <c r="O29" s="15"/>
      <c r="P29" s="15"/>
      <c r="Q29" s="17"/>
      <c r="R29" s="15"/>
      <c r="S29" s="15"/>
      <c r="T29" s="15"/>
      <c r="U29" s="15"/>
      <c r="V29" s="15"/>
      <c r="W29" s="15"/>
      <c r="X29" s="18" t="str">
        <f>IFERROR(VLOOKUP(W29,Lookups!$G$2:$H$83,2,FALSE),"")</f>
        <v/>
      </c>
      <c r="Y29" s="15"/>
      <c r="Z29" s="15"/>
      <c r="AA29" s="15"/>
      <c r="AB29" s="15"/>
      <c r="AC29" s="15"/>
      <c r="AD29" s="17"/>
      <c r="AE29" s="17"/>
      <c r="AF29" s="18" t="str">
        <f t="shared" si="1"/>
        <v/>
      </c>
      <c r="AG29" s="15"/>
      <c r="AH29" s="15"/>
      <c r="AI29" s="15"/>
      <c r="AJ29" s="18" t="str">
        <f>IFERROR(VLOOKUP(AI29,Lookups!$W$3:$X$24,2,FALSE),"")</f>
        <v/>
      </c>
      <c r="AK29" s="15"/>
      <c r="AL29" s="15"/>
      <c r="AM29" s="17"/>
      <c r="AN29" s="17"/>
    </row>
    <row r="30" spans="1:40" x14ac:dyDescent="0.3">
      <c r="A30" s="15"/>
      <c r="B30" s="15"/>
      <c r="C30" s="15"/>
      <c r="D30" s="17"/>
      <c r="E30" s="17"/>
      <c r="F30" s="15"/>
      <c r="G30" s="18" t="str">
        <f>IFERROR(VLOOKUP(F30,Lookups!$D$2:$E$20,2,FALSE),"")</f>
        <v/>
      </c>
      <c r="H30" s="15"/>
      <c r="I30" s="15"/>
      <c r="J30" s="17"/>
      <c r="K30" s="15"/>
      <c r="L30" s="17"/>
      <c r="M30" s="17"/>
      <c r="N30" s="18" t="str">
        <f t="shared" si="0"/>
        <v/>
      </c>
      <c r="O30" s="15"/>
      <c r="P30" s="15"/>
      <c r="Q30" s="17"/>
      <c r="R30" s="15"/>
      <c r="S30" s="15"/>
      <c r="T30" s="15"/>
      <c r="U30" s="15"/>
      <c r="V30" s="15"/>
      <c r="W30" s="15"/>
      <c r="X30" s="18" t="str">
        <f>IFERROR(VLOOKUP(W30,Lookups!$G$2:$H$83,2,FALSE),"")</f>
        <v/>
      </c>
      <c r="Y30" s="15"/>
      <c r="Z30" s="15"/>
      <c r="AA30" s="15"/>
      <c r="AB30" s="15"/>
      <c r="AC30" s="15"/>
      <c r="AD30" s="17"/>
      <c r="AE30" s="17"/>
      <c r="AF30" s="18" t="str">
        <f t="shared" si="1"/>
        <v/>
      </c>
      <c r="AG30" s="15"/>
      <c r="AH30" s="15"/>
      <c r="AI30" s="15"/>
      <c r="AJ30" s="18" t="str">
        <f>IFERROR(VLOOKUP(AI30,Lookups!$W$3:$X$24,2,FALSE),"")</f>
        <v/>
      </c>
      <c r="AK30" s="15"/>
      <c r="AL30" s="15"/>
      <c r="AM30" s="17"/>
      <c r="AN30" s="17"/>
    </row>
    <row r="31" spans="1:40" x14ac:dyDescent="0.3">
      <c r="A31" s="15"/>
      <c r="B31" s="15"/>
      <c r="C31" s="15"/>
      <c r="D31" s="17"/>
      <c r="E31" s="17"/>
      <c r="F31" s="15"/>
      <c r="G31" s="18" t="str">
        <f>IFERROR(VLOOKUP(F31,Lookups!$D$2:$E$20,2,FALSE),"")</f>
        <v/>
      </c>
      <c r="H31" s="15"/>
      <c r="I31" s="15"/>
      <c r="J31" s="17"/>
      <c r="K31" s="15"/>
      <c r="L31" s="17"/>
      <c r="M31" s="17"/>
      <c r="N31" s="18" t="str">
        <f t="shared" si="0"/>
        <v/>
      </c>
      <c r="O31" s="15"/>
      <c r="P31" s="15"/>
      <c r="Q31" s="17"/>
      <c r="R31" s="15"/>
      <c r="S31" s="15"/>
      <c r="T31" s="15"/>
      <c r="U31" s="15"/>
      <c r="V31" s="15"/>
      <c r="W31" s="15"/>
      <c r="X31" s="18" t="str">
        <f>IFERROR(VLOOKUP(W31,Lookups!$G$2:$H$83,2,FALSE),"")</f>
        <v/>
      </c>
      <c r="Y31" s="15"/>
      <c r="Z31" s="15"/>
      <c r="AA31" s="15"/>
      <c r="AB31" s="15"/>
      <c r="AC31" s="15"/>
      <c r="AD31" s="17"/>
      <c r="AE31" s="17"/>
      <c r="AF31" s="18" t="str">
        <f t="shared" si="1"/>
        <v/>
      </c>
      <c r="AG31" s="15"/>
      <c r="AH31" s="15"/>
      <c r="AI31" s="15"/>
      <c r="AJ31" s="18" t="str">
        <f>IFERROR(VLOOKUP(AI31,Lookups!$W$3:$X$24,2,FALSE),"")</f>
        <v/>
      </c>
      <c r="AK31" s="15"/>
      <c r="AL31" s="15"/>
      <c r="AM31" s="17"/>
      <c r="AN31" s="17"/>
    </row>
    <row r="32" spans="1:40" x14ac:dyDescent="0.3">
      <c r="A32" s="15"/>
      <c r="B32" s="15"/>
      <c r="C32" s="15"/>
      <c r="D32" s="17"/>
      <c r="E32" s="17"/>
      <c r="F32" s="15"/>
      <c r="G32" s="18" t="str">
        <f>IFERROR(VLOOKUP(F32,Lookups!$D$2:$E$20,2,FALSE),"")</f>
        <v/>
      </c>
      <c r="H32" s="15"/>
      <c r="I32" s="15"/>
      <c r="J32" s="17"/>
      <c r="K32" s="15"/>
      <c r="L32" s="17"/>
      <c r="M32" s="17"/>
      <c r="N32" s="18" t="str">
        <f t="shared" si="0"/>
        <v/>
      </c>
      <c r="O32" s="15"/>
      <c r="P32" s="15"/>
      <c r="Q32" s="17"/>
      <c r="R32" s="15"/>
      <c r="S32" s="15"/>
      <c r="T32" s="15"/>
      <c r="U32" s="15"/>
      <c r="V32" s="15"/>
      <c r="W32" s="15"/>
      <c r="X32" s="18" t="str">
        <f>IFERROR(VLOOKUP(W32,Lookups!$G$2:$H$83,2,FALSE),"")</f>
        <v/>
      </c>
      <c r="Y32" s="15"/>
      <c r="Z32" s="15"/>
      <c r="AA32" s="15"/>
      <c r="AB32" s="15"/>
      <c r="AC32" s="15"/>
      <c r="AD32" s="17"/>
      <c r="AE32" s="17"/>
      <c r="AF32" s="18" t="str">
        <f t="shared" si="1"/>
        <v/>
      </c>
      <c r="AG32" s="15"/>
      <c r="AH32" s="15"/>
      <c r="AI32" s="15"/>
      <c r="AJ32" s="18" t="str">
        <f>IFERROR(VLOOKUP(AI32,Lookups!$W$3:$X$24,2,FALSE),"")</f>
        <v/>
      </c>
      <c r="AK32" s="15"/>
      <c r="AL32" s="15"/>
      <c r="AM32" s="17"/>
      <c r="AN32" s="17"/>
    </row>
    <row r="33" spans="1:40" x14ac:dyDescent="0.3">
      <c r="A33" s="15"/>
      <c r="B33" s="15"/>
      <c r="C33" s="15"/>
      <c r="D33" s="17"/>
      <c r="E33" s="17"/>
      <c r="F33" s="15"/>
      <c r="G33" s="18" t="str">
        <f>IFERROR(VLOOKUP(F33,Lookups!$D$2:$E$20,2,FALSE),"")</f>
        <v/>
      </c>
      <c r="H33" s="15"/>
      <c r="I33" s="15"/>
      <c r="J33" s="17"/>
      <c r="K33" s="15"/>
      <c r="L33" s="17"/>
      <c r="M33" s="17"/>
      <c r="N33" s="18" t="str">
        <f t="shared" si="0"/>
        <v/>
      </c>
      <c r="O33" s="15"/>
      <c r="P33" s="15"/>
      <c r="Q33" s="17"/>
      <c r="R33" s="15"/>
      <c r="S33" s="15"/>
      <c r="T33" s="15"/>
      <c r="U33" s="15"/>
      <c r="V33" s="15"/>
      <c r="W33" s="15"/>
      <c r="X33" s="18" t="str">
        <f>IFERROR(VLOOKUP(W33,Lookups!$G$2:$H$83,2,FALSE),"")</f>
        <v/>
      </c>
      <c r="Y33" s="15"/>
      <c r="Z33" s="15"/>
      <c r="AA33" s="15"/>
      <c r="AB33" s="15"/>
      <c r="AC33" s="15"/>
      <c r="AD33" s="17"/>
      <c r="AE33" s="17"/>
      <c r="AF33" s="18" t="str">
        <f t="shared" si="1"/>
        <v/>
      </c>
      <c r="AG33" s="15"/>
      <c r="AH33" s="15"/>
      <c r="AI33" s="15"/>
      <c r="AJ33" s="18" t="str">
        <f>IFERROR(VLOOKUP(AI33,Lookups!$W$3:$X$24,2,FALSE),"")</f>
        <v/>
      </c>
      <c r="AK33" s="15"/>
      <c r="AL33" s="15"/>
      <c r="AM33" s="17"/>
      <c r="AN33" s="17"/>
    </row>
    <row r="34" spans="1:40" x14ac:dyDescent="0.3">
      <c r="A34" s="15"/>
      <c r="B34" s="15"/>
      <c r="C34" s="15"/>
      <c r="D34" s="17"/>
      <c r="E34" s="17"/>
      <c r="F34" s="15"/>
      <c r="G34" s="18" t="str">
        <f>IFERROR(VLOOKUP(F34,Lookups!$D$2:$E$20,2,FALSE),"")</f>
        <v/>
      </c>
      <c r="H34" s="15"/>
      <c r="I34" s="15"/>
      <c r="J34" s="17"/>
      <c r="K34" s="15"/>
      <c r="L34" s="17"/>
      <c r="M34" s="17"/>
      <c r="N34" s="18" t="str">
        <f t="shared" si="0"/>
        <v/>
      </c>
      <c r="O34" s="15"/>
      <c r="P34" s="15"/>
      <c r="Q34" s="17"/>
      <c r="R34" s="15"/>
      <c r="S34" s="15"/>
      <c r="T34" s="15"/>
      <c r="U34" s="15"/>
      <c r="V34" s="15"/>
      <c r="W34" s="15"/>
      <c r="X34" s="18" t="str">
        <f>IFERROR(VLOOKUP(W34,Lookups!$G$2:$H$83,2,FALSE),"")</f>
        <v/>
      </c>
      <c r="Y34" s="15"/>
      <c r="Z34" s="15"/>
      <c r="AA34" s="15"/>
      <c r="AB34" s="15"/>
      <c r="AC34" s="15"/>
      <c r="AD34" s="17"/>
      <c r="AE34" s="17"/>
      <c r="AF34" s="18" t="str">
        <f t="shared" si="1"/>
        <v/>
      </c>
      <c r="AG34" s="15"/>
      <c r="AH34" s="15"/>
      <c r="AI34" s="15"/>
      <c r="AJ34" s="18" t="str">
        <f>IFERROR(VLOOKUP(AI34,Lookups!$W$3:$X$24,2,FALSE),"")</f>
        <v/>
      </c>
      <c r="AK34" s="15"/>
      <c r="AL34" s="15"/>
      <c r="AM34" s="17"/>
      <c r="AN34" s="17"/>
    </row>
    <row r="35" spans="1:40" x14ac:dyDescent="0.3">
      <c r="A35" s="15"/>
      <c r="B35" s="15"/>
      <c r="C35" s="15"/>
      <c r="D35" s="17"/>
      <c r="E35" s="17"/>
      <c r="F35" s="15"/>
      <c r="G35" s="18" t="str">
        <f>IFERROR(VLOOKUP(F35,Lookups!$D$2:$E$20,2,FALSE),"")</f>
        <v/>
      </c>
      <c r="H35" s="15"/>
      <c r="I35" s="15"/>
      <c r="J35" s="17"/>
      <c r="K35" s="15"/>
      <c r="L35" s="17"/>
      <c r="M35" s="17"/>
      <c r="N35" s="18" t="str">
        <f t="shared" si="0"/>
        <v/>
      </c>
      <c r="O35" s="15"/>
      <c r="P35" s="15"/>
      <c r="Q35" s="17"/>
      <c r="R35" s="15"/>
      <c r="S35" s="15"/>
      <c r="T35" s="15"/>
      <c r="U35" s="15"/>
      <c r="V35" s="15"/>
      <c r="W35" s="15"/>
      <c r="X35" s="18" t="str">
        <f>IFERROR(VLOOKUP(W35,Lookups!$G$2:$H$83,2,FALSE),"")</f>
        <v/>
      </c>
      <c r="Y35" s="15"/>
      <c r="Z35" s="15"/>
      <c r="AA35" s="15"/>
      <c r="AB35" s="15"/>
      <c r="AC35" s="15"/>
      <c r="AD35" s="17"/>
      <c r="AE35" s="17"/>
      <c r="AF35" s="18" t="str">
        <f t="shared" si="1"/>
        <v/>
      </c>
      <c r="AG35" s="15"/>
      <c r="AH35" s="15"/>
      <c r="AI35" s="15"/>
      <c r="AJ35" s="18" t="str">
        <f>IFERROR(VLOOKUP(AI35,Lookups!$W$3:$X$24,2,FALSE),"")</f>
        <v/>
      </c>
      <c r="AK35" s="15"/>
      <c r="AL35" s="15"/>
      <c r="AM35" s="17"/>
      <c r="AN35" s="17"/>
    </row>
    <row r="36" spans="1:40" x14ac:dyDescent="0.3">
      <c r="A36" s="15"/>
      <c r="B36" s="15"/>
      <c r="C36" s="15"/>
      <c r="D36" s="17"/>
      <c r="E36" s="17"/>
      <c r="F36" s="15"/>
      <c r="G36" s="18" t="str">
        <f>IFERROR(VLOOKUP(F36,Lookups!$D$2:$E$20,2,FALSE),"")</f>
        <v/>
      </c>
      <c r="H36" s="15"/>
      <c r="I36" s="15"/>
      <c r="J36" s="17"/>
      <c r="K36" s="15"/>
      <c r="L36" s="17"/>
      <c r="M36" s="17"/>
      <c r="N36" s="18" t="str">
        <f t="shared" si="0"/>
        <v/>
      </c>
      <c r="O36" s="15"/>
      <c r="P36" s="15"/>
      <c r="Q36" s="17"/>
      <c r="R36" s="15"/>
      <c r="S36" s="15"/>
      <c r="T36" s="15"/>
      <c r="U36" s="15"/>
      <c r="V36" s="15"/>
      <c r="W36" s="15"/>
      <c r="X36" s="18" t="str">
        <f>IFERROR(VLOOKUP(W36,Lookups!$G$2:$H$83,2,FALSE),"")</f>
        <v/>
      </c>
      <c r="Y36" s="15"/>
      <c r="Z36" s="15"/>
      <c r="AA36" s="15"/>
      <c r="AB36" s="15"/>
      <c r="AC36" s="15"/>
      <c r="AD36" s="17"/>
      <c r="AE36" s="17"/>
      <c r="AF36" s="18" t="str">
        <f t="shared" si="1"/>
        <v/>
      </c>
      <c r="AG36" s="15"/>
      <c r="AH36" s="15"/>
      <c r="AI36" s="15"/>
      <c r="AJ36" s="18" t="str">
        <f>IFERROR(VLOOKUP(AI36,Lookups!$W$3:$X$24,2,FALSE),"")</f>
        <v/>
      </c>
      <c r="AK36" s="15"/>
      <c r="AL36" s="15"/>
      <c r="AM36" s="17"/>
      <c r="AN36" s="17"/>
    </row>
    <row r="37" spans="1:40" x14ac:dyDescent="0.3">
      <c r="A37" s="15"/>
      <c r="B37" s="15"/>
      <c r="C37" s="15"/>
      <c r="D37" s="17"/>
      <c r="E37" s="17"/>
      <c r="F37" s="15"/>
      <c r="G37" s="18" t="str">
        <f>IFERROR(VLOOKUP(F37,Lookups!$D$2:$E$20,2,FALSE),"")</f>
        <v/>
      </c>
      <c r="H37" s="15"/>
      <c r="I37" s="15"/>
      <c r="J37" s="17"/>
      <c r="K37" s="15"/>
      <c r="L37" s="17"/>
      <c r="M37" s="17"/>
      <c r="N37" s="18" t="str">
        <f t="shared" si="0"/>
        <v/>
      </c>
      <c r="O37" s="15"/>
      <c r="P37" s="15"/>
      <c r="Q37" s="17"/>
      <c r="R37" s="15"/>
      <c r="S37" s="15"/>
      <c r="T37" s="15"/>
      <c r="U37" s="15"/>
      <c r="V37" s="15"/>
      <c r="W37" s="15"/>
      <c r="X37" s="18" t="str">
        <f>IFERROR(VLOOKUP(W37,Lookups!$G$2:$H$83,2,FALSE),"")</f>
        <v/>
      </c>
      <c r="Y37" s="15"/>
      <c r="Z37" s="15"/>
      <c r="AA37" s="15"/>
      <c r="AB37" s="15"/>
      <c r="AC37" s="15"/>
      <c r="AD37" s="17"/>
      <c r="AE37" s="17"/>
      <c r="AF37" s="18" t="str">
        <f t="shared" si="1"/>
        <v/>
      </c>
      <c r="AG37" s="15"/>
      <c r="AH37" s="15"/>
      <c r="AI37" s="15"/>
      <c r="AJ37" s="18" t="str">
        <f>IFERROR(VLOOKUP(AI37,Lookups!$W$3:$X$24,2,FALSE),"")</f>
        <v/>
      </c>
      <c r="AK37" s="15"/>
      <c r="AL37" s="15"/>
      <c r="AM37" s="17"/>
      <c r="AN37" s="17"/>
    </row>
    <row r="38" spans="1:40" x14ac:dyDescent="0.3">
      <c r="A38" s="15"/>
      <c r="B38" s="15"/>
      <c r="C38" s="15"/>
      <c r="D38" s="17"/>
      <c r="E38" s="17"/>
      <c r="F38" s="15"/>
      <c r="G38" s="18" t="str">
        <f>IFERROR(VLOOKUP(F38,Lookups!$D$2:$E$20,2,FALSE),"")</f>
        <v/>
      </c>
      <c r="H38" s="15"/>
      <c r="I38" s="15"/>
      <c r="J38" s="17"/>
      <c r="K38" s="15"/>
      <c r="L38" s="17"/>
      <c r="M38" s="17"/>
      <c r="N38" s="18" t="str">
        <f t="shared" si="0"/>
        <v/>
      </c>
      <c r="O38" s="15"/>
      <c r="P38" s="15"/>
      <c r="Q38" s="17"/>
      <c r="R38" s="15"/>
      <c r="S38" s="15"/>
      <c r="T38" s="15"/>
      <c r="U38" s="15"/>
      <c r="V38" s="15"/>
      <c r="W38" s="15"/>
      <c r="X38" s="18" t="str">
        <f>IFERROR(VLOOKUP(W38,Lookups!$G$2:$H$83,2,FALSE),"")</f>
        <v/>
      </c>
      <c r="Y38" s="15"/>
      <c r="Z38" s="15"/>
      <c r="AA38" s="15"/>
      <c r="AB38" s="15"/>
      <c r="AC38" s="15"/>
      <c r="AD38" s="17"/>
      <c r="AE38" s="17"/>
      <c r="AF38" s="18" t="str">
        <f t="shared" si="1"/>
        <v/>
      </c>
      <c r="AG38" s="15"/>
      <c r="AH38" s="15"/>
      <c r="AI38" s="15"/>
      <c r="AJ38" s="18" t="str">
        <f>IFERROR(VLOOKUP(AI38,Lookups!$W$3:$X$24,2,FALSE),"")</f>
        <v/>
      </c>
      <c r="AK38" s="15"/>
      <c r="AL38" s="15"/>
      <c r="AM38" s="17"/>
      <c r="AN38" s="17"/>
    </row>
    <row r="39" spans="1:40" x14ac:dyDescent="0.3">
      <c r="A39" s="15"/>
      <c r="B39" s="15"/>
      <c r="C39" s="15"/>
      <c r="D39" s="17"/>
      <c r="E39" s="17"/>
      <c r="F39" s="15"/>
      <c r="G39" s="18" t="str">
        <f>IFERROR(VLOOKUP(F39,Lookups!$D$2:$E$20,2,FALSE),"")</f>
        <v/>
      </c>
      <c r="H39" s="15"/>
      <c r="I39" s="15"/>
      <c r="J39" s="17"/>
      <c r="K39" s="15"/>
      <c r="L39" s="17"/>
      <c r="M39" s="17"/>
      <c r="N39" s="18" t="str">
        <f t="shared" si="0"/>
        <v/>
      </c>
      <c r="O39" s="15"/>
      <c r="P39" s="15"/>
      <c r="Q39" s="17"/>
      <c r="R39" s="15"/>
      <c r="S39" s="15"/>
      <c r="T39" s="15"/>
      <c r="U39" s="15"/>
      <c r="V39" s="15"/>
      <c r="W39" s="15"/>
      <c r="X39" s="18" t="str">
        <f>IFERROR(VLOOKUP(W39,Lookups!$G$2:$H$83,2,FALSE),"")</f>
        <v/>
      </c>
      <c r="Y39" s="15"/>
      <c r="Z39" s="15"/>
      <c r="AA39" s="15"/>
      <c r="AB39" s="15"/>
      <c r="AC39" s="15"/>
      <c r="AD39" s="17"/>
      <c r="AE39" s="17"/>
      <c r="AF39" s="18" t="str">
        <f t="shared" si="1"/>
        <v/>
      </c>
      <c r="AG39" s="15"/>
      <c r="AH39" s="15"/>
      <c r="AI39" s="15"/>
      <c r="AJ39" s="18" t="str">
        <f>IFERROR(VLOOKUP(AI39,Lookups!$W$3:$X$24,2,FALSE),"")</f>
        <v/>
      </c>
      <c r="AK39" s="15"/>
      <c r="AL39" s="15"/>
      <c r="AM39" s="17"/>
      <c r="AN39" s="17"/>
    </row>
    <row r="40" spans="1:40" x14ac:dyDescent="0.3">
      <c r="A40" s="15"/>
      <c r="B40" s="15"/>
      <c r="C40" s="15"/>
      <c r="D40" s="17"/>
      <c r="E40" s="17"/>
      <c r="F40" s="15"/>
      <c r="G40" s="18" t="str">
        <f>IFERROR(VLOOKUP(F40,Lookups!$D$2:$E$20,2,FALSE),"")</f>
        <v/>
      </c>
      <c r="H40" s="15"/>
      <c r="I40" s="15"/>
      <c r="J40" s="17"/>
      <c r="K40" s="15"/>
      <c r="L40" s="17"/>
      <c r="M40" s="17"/>
      <c r="N40" s="18" t="str">
        <f t="shared" si="0"/>
        <v/>
      </c>
      <c r="O40" s="15"/>
      <c r="P40" s="15"/>
      <c r="Q40" s="17"/>
      <c r="R40" s="15"/>
      <c r="S40" s="15"/>
      <c r="T40" s="15"/>
      <c r="U40" s="15"/>
      <c r="V40" s="15"/>
      <c r="W40" s="15"/>
      <c r="X40" s="18" t="str">
        <f>IFERROR(VLOOKUP(W40,Lookups!$G$2:$H$83,2,FALSE),"")</f>
        <v/>
      </c>
      <c r="Y40" s="15"/>
      <c r="Z40" s="15"/>
      <c r="AA40" s="15"/>
      <c r="AB40" s="15"/>
      <c r="AC40" s="15"/>
      <c r="AD40" s="17"/>
      <c r="AE40" s="17"/>
      <c r="AF40" s="18" t="str">
        <f t="shared" si="1"/>
        <v/>
      </c>
      <c r="AG40" s="15"/>
      <c r="AH40" s="15"/>
      <c r="AI40" s="15"/>
      <c r="AJ40" s="18" t="str">
        <f>IFERROR(VLOOKUP(AI40,Lookups!$W$3:$X$24,2,FALSE),"")</f>
        <v/>
      </c>
      <c r="AK40" s="15"/>
      <c r="AL40" s="15"/>
      <c r="AM40" s="17"/>
      <c r="AN40" s="17"/>
    </row>
    <row r="41" spans="1:40" x14ac:dyDescent="0.3">
      <c r="A41" s="15"/>
      <c r="B41" s="15"/>
      <c r="C41" s="15"/>
      <c r="D41" s="17"/>
      <c r="E41" s="17"/>
      <c r="F41" s="15"/>
      <c r="G41" s="18" t="str">
        <f>IFERROR(VLOOKUP(F41,Lookups!$D$2:$E$20,2,FALSE),"")</f>
        <v/>
      </c>
      <c r="H41" s="15"/>
      <c r="I41" s="15"/>
      <c r="J41" s="17"/>
      <c r="K41" s="15"/>
      <c r="L41" s="17"/>
      <c r="M41" s="17"/>
      <c r="N41" s="18" t="str">
        <f t="shared" si="0"/>
        <v/>
      </c>
      <c r="O41" s="15"/>
      <c r="P41" s="15"/>
      <c r="Q41" s="17"/>
      <c r="R41" s="15"/>
      <c r="S41" s="15"/>
      <c r="T41" s="15"/>
      <c r="U41" s="15"/>
      <c r="V41" s="15"/>
      <c r="W41" s="15"/>
      <c r="X41" s="18" t="str">
        <f>IFERROR(VLOOKUP(W41,Lookups!$G$2:$H$83,2,FALSE),"")</f>
        <v/>
      </c>
      <c r="Y41" s="15"/>
      <c r="Z41" s="15"/>
      <c r="AA41" s="15"/>
      <c r="AB41" s="15"/>
      <c r="AC41" s="15"/>
      <c r="AD41" s="17"/>
      <c r="AE41" s="17"/>
      <c r="AF41" s="18" t="str">
        <f t="shared" si="1"/>
        <v/>
      </c>
      <c r="AG41" s="15"/>
      <c r="AH41" s="15"/>
      <c r="AI41" s="15"/>
      <c r="AJ41" s="18" t="str">
        <f>IFERROR(VLOOKUP(AI41,Lookups!$W$3:$X$24,2,FALSE),"")</f>
        <v/>
      </c>
      <c r="AK41" s="15"/>
      <c r="AL41" s="15"/>
      <c r="AM41" s="17"/>
      <c r="AN41" s="17"/>
    </row>
    <row r="42" spans="1:40" x14ac:dyDescent="0.3">
      <c r="A42" s="15"/>
      <c r="B42" s="15"/>
      <c r="C42" s="15"/>
      <c r="D42" s="17"/>
      <c r="E42" s="17"/>
      <c r="F42" s="15"/>
      <c r="G42" s="18" t="str">
        <f>IFERROR(VLOOKUP(F42,Lookups!$D$2:$E$20,2,FALSE),"")</f>
        <v/>
      </c>
      <c r="H42" s="15"/>
      <c r="I42" s="15"/>
      <c r="J42" s="17"/>
      <c r="K42" s="15"/>
      <c r="L42" s="17"/>
      <c r="M42" s="17"/>
      <c r="N42" s="18" t="str">
        <f t="shared" si="0"/>
        <v/>
      </c>
      <c r="O42" s="15"/>
      <c r="P42" s="15"/>
      <c r="Q42" s="17"/>
      <c r="R42" s="15"/>
      <c r="S42" s="15"/>
      <c r="T42" s="15"/>
      <c r="U42" s="15"/>
      <c r="V42" s="15"/>
      <c r="W42" s="15"/>
      <c r="X42" s="18" t="str">
        <f>IFERROR(VLOOKUP(W42,Lookups!$G$2:$H$83,2,FALSE),"")</f>
        <v/>
      </c>
      <c r="Y42" s="15"/>
      <c r="Z42" s="15"/>
      <c r="AA42" s="15"/>
      <c r="AB42" s="15"/>
      <c r="AC42" s="15"/>
      <c r="AD42" s="17"/>
      <c r="AE42" s="17"/>
      <c r="AF42" s="18" t="str">
        <f t="shared" si="1"/>
        <v/>
      </c>
      <c r="AG42" s="15"/>
      <c r="AH42" s="15"/>
      <c r="AI42" s="15"/>
      <c r="AJ42" s="18" t="str">
        <f>IFERROR(VLOOKUP(AI42,Lookups!$W$3:$X$24,2,FALSE),"")</f>
        <v/>
      </c>
      <c r="AK42" s="15"/>
      <c r="AL42" s="15"/>
      <c r="AM42" s="17"/>
      <c r="AN42" s="17"/>
    </row>
    <row r="43" spans="1:40" x14ac:dyDescent="0.3">
      <c r="A43" s="15"/>
      <c r="B43" s="15"/>
      <c r="C43" s="15"/>
      <c r="D43" s="17"/>
      <c r="E43" s="17"/>
      <c r="F43" s="15"/>
      <c r="G43" s="18" t="str">
        <f>IFERROR(VLOOKUP(F43,Lookups!$D$2:$E$20,2,FALSE),"")</f>
        <v/>
      </c>
      <c r="H43" s="15"/>
      <c r="I43" s="15"/>
      <c r="J43" s="17"/>
      <c r="K43" s="15"/>
      <c r="L43" s="17"/>
      <c r="M43" s="17"/>
      <c r="N43" s="18" t="str">
        <f t="shared" si="0"/>
        <v/>
      </c>
      <c r="O43" s="15"/>
      <c r="P43" s="15"/>
      <c r="Q43" s="17"/>
      <c r="R43" s="15"/>
      <c r="S43" s="15"/>
      <c r="T43" s="15"/>
      <c r="U43" s="15"/>
      <c r="V43" s="15"/>
      <c r="W43" s="15"/>
      <c r="X43" s="18" t="str">
        <f>IFERROR(VLOOKUP(W43,Lookups!$G$2:$H$83,2,FALSE),"")</f>
        <v/>
      </c>
      <c r="Y43" s="15"/>
      <c r="Z43" s="15"/>
      <c r="AA43" s="15"/>
      <c r="AB43" s="15"/>
      <c r="AC43" s="15"/>
      <c r="AD43" s="17"/>
      <c r="AE43" s="17"/>
      <c r="AF43" s="18" t="str">
        <f t="shared" si="1"/>
        <v/>
      </c>
      <c r="AG43" s="15"/>
      <c r="AH43" s="15"/>
      <c r="AI43" s="15"/>
      <c r="AJ43" s="18" t="str">
        <f>IFERROR(VLOOKUP(AI43,Lookups!$W$3:$X$24,2,FALSE),"")</f>
        <v/>
      </c>
      <c r="AK43" s="15"/>
      <c r="AL43" s="15"/>
      <c r="AM43" s="17"/>
      <c r="AN43" s="17"/>
    </row>
    <row r="44" spans="1:40" x14ac:dyDescent="0.3">
      <c r="A44" s="15"/>
      <c r="B44" s="15"/>
      <c r="C44" s="15"/>
      <c r="D44" s="17"/>
      <c r="E44" s="17"/>
      <c r="F44" s="15"/>
      <c r="G44" s="18" t="str">
        <f>IFERROR(VLOOKUP(F44,Lookups!$D$2:$E$20,2,FALSE),"")</f>
        <v/>
      </c>
      <c r="H44" s="15"/>
      <c r="I44" s="15"/>
      <c r="J44" s="17"/>
      <c r="K44" s="15"/>
      <c r="L44" s="17"/>
      <c r="M44" s="17"/>
      <c r="N44" s="18" t="str">
        <f t="shared" si="0"/>
        <v/>
      </c>
      <c r="O44" s="15"/>
      <c r="P44" s="15"/>
      <c r="Q44" s="17"/>
      <c r="R44" s="15"/>
      <c r="S44" s="15"/>
      <c r="T44" s="15"/>
      <c r="U44" s="15"/>
      <c r="V44" s="15"/>
      <c r="W44" s="15"/>
      <c r="X44" s="18" t="str">
        <f>IFERROR(VLOOKUP(W44,Lookups!$G$2:$H$83,2,FALSE),"")</f>
        <v/>
      </c>
      <c r="Y44" s="15"/>
      <c r="Z44" s="15"/>
      <c r="AA44" s="15"/>
      <c r="AB44" s="15"/>
      <c r="AC44" s="15"/>
      <c r="AD44" s="17"/>
      <c r="AE44" s="17"/>
      <c r="AF44" s="18" t="str">
        <f t="shared" si="1"/>
        <v/>
      </c>
      <c r="AG44" s="15"/>
      <c r="AH44" s="15"/>
      <c r="AI44" s="15"/>
      <c r="AJ44" s="18" t="str">
        <f>IFERROR(VLOOKUP(AI44,Lookups!$W$3:$X$24,2,FALSE),"")</f>
        <v/>
      </c>
      <c r="AK44" s="15"/>
      <c r="AL44" s="15"/>
      <c r="AM44" s="17"/>
      <c r="AN44" s="17"/>
    </row>
    <row r="45" spans="1:40" x14ac:dyDescent="0.3">
      <c r="A45" s="15"/>
      <c r="B45" s="15"/>
      <c r="C45" s="15"/>
      <c r="D45" s="17"/>
      <c r="E45" s="17"/>
      <c r="F45" s="15"/>
      <c r="G45" s="18" t="str">
        <f>IFERROR(VLOOKUP(F45,Lookups!$D$2:$E$20,2,FALSE),"")</f>
        <v/>
      </c>
      <c r="H45" s="15"/>
      <c r="I45" s="15"/>
      <c r="J45" s="17"/>
      <c r="K45" s="15"/>
      <c r="L45" s="17"/>
      <c r="M45" s="17"/>
      <c r="N45" s="18" t="str">
        <f t="shared" si="0"/>
        <v/>
      </c>
      <c r="O45" s="15"/>
      <c r="P45" s="15"/>
      <c r="Q45" s="17"/>
      <c r="R45" s="15"/>
      <c r="S45" s="15"/>
      <c r="T45" s="15"/>
      <c r="U45" s="15"/>
      <c r="V45" s="15"/>
      <c r="W45" s="15"/>
      <c r="X45" s="18" t="str">
        <f>IFERROR(VLOOKUP(W45,Lookups!$G$2:$H$83,2,FALSE),"")</f>
        <v/>
      </c>
      <c r="Y45" s="15"/>
      <c r="Z45" s="15"/>
      <c r="AA45" s="15"/>
      <c r="AB45" s="15"/>
      <c r="AC45" s="15"/>
      <c r="AD45" s="17"/>
      <c r="AE45" s="17"/>
      <c r="AF45" s="18" t="str">
        <f t="shared" si="1"/>
        <v/>
      </c>
      <c r="AG45" s="15"/>
      <c r="AH45" s="15"/>
      <c r="AI45" s="15"/>
      <c r="AJ45" s="18" t="str">
        <f>IFERROR(VLOOKUP(AI45,Lookups!$W$3:$X$24,2,FALSE),"")</f>
        <v/>
      </c>
      <c r="AK45" s="15"/>
      <c r="AL45" s="15"/>
      <c r="AM45" s="17"/>
      <c r="AN45" s="17"/>
    </row>
    <row r="46" spans="1:40" x14ac:dyDescent="0.3">
      <c r="A46" s="15"/>
      <c r="B46" s="15"/>
      <c r="C46" s="15"/>
      <c r="D46" s="17"/>
      <c r="E46" s="17"/>
      <c r="F46" s="15"/>
      <c r="G46" s="18" t="str">
        <f>IFERROR(VLOOKUP(F46,Lookups!$D$2:$E$20,2,FALSE),"")</f>
        <v/>
      </c>
      <c r="H46" s="15"/>
      <c r="I46" s="15"/>
      <c r="J46" s="17"/>
      <c r="K46" s="15"/>
      <c r="L46" s="17"/>
      <c r="M46" s="17"/>
      <c r="N46" s="18" t="str">
        <f t="shared" si="0"/>
        <v/>
      </c>
      <c r="O46" s="15"/>
      <c r="P46" s="15"/>
      <c r="Q46" s="17"/>
      <c r="R46" s="15"/>
      <c r="S46" s="15"/>
      <c r="T46" s="15"/>
      <c r="U46" s="15"/>
      <c r="V46" s="15"/>
      <c r="W46" s="15"/>
      <c r="X46" s="18" t="str">
        <f>IFERROR(VLOOKUP(W46,Lookups!$G$2:$H$83,2,FALSE),"")</f>
        <v/>
      </c>
      <c r="Y46" s="15"/>
      <c r="Z46" s="15"/>
      <c r="AA46" s="15"/>
      <c r="AB46" s="15"/>
      <c r="AC46" s="15"/>
      <c r="AD46" s="17"/>
      <c r="AE46" s="17"/>
      <c r="AF46" s="18" t="str">
        <f t="shared" si="1"/>
        <v/>
      </c>
      <c r="AG46" s="15"/>
      <c r="AH46" s="15"/>
      <c r="AI46" s="15"/>
      <c r="AJ46" s="18" t="str">
        <f>IFERROR(VLOOKUP(AI46,Lookups!$W$3:$X$24,2,FALSE),"")</f>
        <v/>
      </c>
      <c r="AK46" s="15"/>
      <c r="AL46" s="15"/>
      <c r="AM46" s="17"/>
      <c r="AN46" s="17"/>
    </row>
    <row r="47" spans="1:40" x14ac:dyDescent="0.3">
      <c r="A47" s="15"/>
      <c r="B47" s="15"/>
      <c r="C47" s="15"/>
      <c r="D47" s="17"/>
      <c r="E47" s="17"/>
      <c r="F47" s="15"/>
      <c r="G47" s="18" t="str">
        <f>IFERROR(VLOOKUP(F47,Lookups!$D$2:$E$20,2,FALSE),"")</f>
        <v/>
      </c>
      <c r="H47" s="15"/>
      <c r="I47" s="15"/>
      <c r="J47" s="17"/>
      <c r="K47" s="15"/>
      <c r="L47" s="17"/>
      <c r="M47" s="17"/>
      <c r="N47" s="18" t="str">
        <f t="shared" si="0"/>
        <v/>
      </c>
      <c r="O47" s="15"/>
      <c r="P47" s="15"/>
      <c r="Q47" s="17"/>
      <c r="R47" s="15"/>
      <c r="S47" s="15"/>
      <c r="T47" s="15"/>
      <c r="U47" s="15"/>
      <c r="V47" s="15"/>
      <c r="W47" s="15"/>
      <c r="X47" s="18" t="str">
        <f>IFERROR(VLOOKUP(W47,Lookups!$G$2:$H$83,2,FALSE),"")</f>
        <v/>
      </c>
      <c r="Y47" s="15"/>
      <c r="Z47" s="15"/>
      <c r="AA47" s="15"/>
      <c r="AB47" s="15"/>
      <c r="AC47" s="15"/>
      <c r="AD47" s="17"/>
      <c r="AE47" s="17"/>
      <c r="AF47" s="18" t="str">
        <f t="shared" si="1"/>
        <v/>
      </c>
      <c r="AG47" s="15"/>
      <c r="AH47" s="15"/>
      <c r="AI47" s="15"/>
      <c r="AJ47" s="18" t="str">
        <f>IFERROR(VLOOKUP(AI47,Lookups!$W$3:$X$24,2,FALSE),"")</f>
        <v/>
      </c>
      <c r="AK47" s="15"/>
      <c r="AL47" s="15"/>
      <c r="AM47" s="17"/>
      <c r="AN47" s="17"/>
    </row>
    <row r="48" spans="1:40" x14ac:dyDescent="0.3">
      <c r="A48" s="15"/>
      <c r="B48" s="15"/>
      <c r="C48" s="15"/>
      <c r="D48" s="17"/>
      <c r="E48" s="17"/>
      <c r="F48" s="15"/>
      <c r="G48" s="18" t="str">
        <f>IFERROR(VLOOKUP(F48,Lookups!$D$2:$E$20,2,FALSE),"")</f>
        <v/>
      </c>
      <c r="H48" s="15"/>
      <c r="I48" s="15"/>
      <c r="J48" s="17"/>
      <c r="K48" s="15"/>
      <c r="L48" s="17"/>
      <c r="M48" s="17"/>
      <c r="N48" s="18" t="str">
        <f t="shared" si="0"/>
        <v/>
      </c>
      <c r="O48" s="15"/>
      <c r="P48" s="15"/>
      <c r="Q48" s="17"/>
      <c r="R48" s="15"/>
      <c r="S48" s="15"/>
      <c r="T48" s="15"/>
      <c r="U48" s="15"/>
      <c r="V48" s="15"/>
      <c r="W48" s="15"/>
      <c r="X48" s="18" t="str">
        <f>IFERROR(VLOOKUP(W48,Lookups!$G$2:$H$83,2,FALSE),"")</f>
        <v/>
      </c>
      <c r="Y48" s="15"/>
      <c r="Z48" s="15"/>
      <c r="AA48" s="15"/>
      <c r="AB48" s="15"/>
      <c r="AC48" s="15"/>
      <c r="AD48" s="17"/>
      <c r="AE48" s="17"/>
      <c r="AF48" s="18" t="str">
        <f t="shared" si="1"/>
        <v/>
      </c>
      <c r="AG48" s="15"/>
      <c r="AH48" s="15"/>
      <c r="AI48" s="15"/>
      <c r="AJ48" s="18" t="str">
        <f>IFERROR(VLOOKUP(AI48,Lookups!$W$3:$X$24,2,FALSE),"")</f>
        <v/>
      </c>
      <c r="AK48" s="15"/>
      <c r="AL48" s="15"/>
      <c r="AM48" s="17"/>
      <c r="AN48" s="17"/>
    </row>
    <row r="49" spans="1:40" x14ac:dyDescent="0.3">
      <c r="A49" s="15"/>
      <c r="B49" s="15"/>
      <c r="C49" s="15"/>
      <c r="D49" s="17"/>
      <c r="E49" s="17"/>
      <c r="F49" s="15"/>
      <c r="G49" s="18" t="str">
        <f>IFERROR(VLOOKUP(F49,Lookups!$D$2:$E$20,2,FALSE),"")</f>
        <v/>
      </c>
      <c r="H49" s="15"/>
      <c r="I49" s="15"/>
      <c r="J49" s="17"/>
      <c r="K49" s="15"/>
      <c r="L49" s="17"/>
      <c r="M49" s="17"/>
      <c r="N49" s="18" t="str">
        <f t="shared" si="0"/>
        <v/>
      </c>
      <c r="O49" s="15"/>
      <c r="P49" s="15"/>
      <c r="Q49" s="17"/>
      <c r="R49" s="15"/>
      <c r="S49" s="15"/>
      <c r="T49" s="15"/>
      <c r="U49" s="15"/>
      <c r="V49" s="15"/>
      <c r="W49" s="15"/>
      <c r="X49" s="18" t="str">
        <f>IFERROR(VLOOKUP(W49,Lookups!$G$2:$H$83,2,FALSE),"")</f>
        <v/>
      </c>
      <c r="Y49" s="15"/>
      <c r="Z49" s="15"/>
      <c r="AA49" s="15"/>
      <c r="AB49" s="15"/>
      <c r="AC49" s="15"/>
      <c r="AD49" s="17"/>
      <c r="AE49" s="17"/>
      <c r="AF49" s="18" t="str">
        <f t="shared" si="1"/>
        <v/>
      </c>
      <c r="AG49" s="15"/>
      <c r="AH49" s="15"/>
      <c r="AI49" s="15"/>
      <c r="AJ49" s="18" t="str">
        <f>IFERROR(VLOOKUP(AI49,Lookups!$W$3:$X$24,2,FALSE),"")</f>
        <v/>
      </c>
      <c r="AK49" s="15"/>
      <c r="AL49" s="15"/>
      <c r="AM49" s="17"/>
      <c r="AN49" s="17"/>
    </row>
    <row r="50" spans="1:40" x14ac:dyDescent="0.3">
      <c r="A50" s="15"/>
      <c r="B50" s="15"/>
      <c r="C50" s="15"/>
      <c r="D50" s="17"/>
      <c r="E50" s="17"/>
      <c r="F50" s="15"/>
      <c r="G50" s="18" t="str">
        <f>IFERROR(VLOOKUP(F50,Lookups!$D$2:$E$20,2,FALSE),"")</f>
        <v/>
      </c>
      <c r="H50" s="15"/>
      <c r="I50" s="15"/>
      <c r="J50" s="17"/>
      <c r="K50" s="15"/>
      <c r="L50" s="17"/>
      <c r="M50" s="17"/>
      <c r="N50" s="18" t="str">
        <f t="shared" si="0"/>
        <v/>
      </c>
      <c r="O50" s="15"/>
      <c r="P50" s="15"/>
      <c r="Q50" s="17"/>
      <c r="R50" s="15"/>
      <c r="S50" s="15"/>
      <c r="T50" s="15"/>
      <c r="U50" s="15"/>
      <c r="V50" s="15"/>
      <c r="W50" s="15"/>
      <c r="X50" s="18" t="str">
        <f>IFERROR(VLOOKUP(W50,Lookups!$G$2:$H$83,2,FALSE),"")</f>
        <v/>
      </c>
      <c r="Y50" s="15"/>
      <c r="Z50" s="15"/>
      <c r="AA50" s="15"/>
      <c r="AB50" s="15"/>
      <c r="AC50" s="15"/>
      <c r="AD50" s="17"/>
      <c r="AE50" s="17"/>
      <c r="AF50" s="18" t="str">
        <f t="shared" si="1"/>
        <v/>
      </c>
      <c r="AG50" s="15"/>
      <c r="AH50" s="15"/>
      <c r="AI50" s="15"/>
      <c r="AJ50" s="18" t="str">
        <f>IFERROR(VLOOKUP(AI50,Lookups!$W$3:$X$24,2,FALSE),"")</f>
        <v/>
      </c>
      <c r="AK50" s="15"/>
      <c r="AL50" s="15"/>
      <c r="AM50" s="17"/>
      <c r="AN50" s="17"/>
    </row>
    <row r="51" spans="1:40" x14ac:dyDescent="0.3">
      <c r="A51" s="15"/>
      <c r="B51" s="15"/>
      <c r="C51" s="15"/>
      <c r="D51" s="17"/>
      <c r="E51" s="17"/>
      <c r="F51" s="15"/>
      <c r="G51" s="18" t="str">
        <f>IFERROR(VLOOKUP(F51,Lookups!$D$2:$E$20,2,FALSE),"")</f>
        <v/>
      </c>
      <c r="H51" s="15"/>
      <c r="I51" s="15"/>
      <c r="J51" s="17"/>
      <c r="K51" s="15"/>
      <c r="L51" s="17"/>
      <c r="M51" s="17"/>
      <c r="N51" s="18" t="str">
        <f>IF(OR(ISBLANK(L51),ISBLANK(M51)),"",(M51-L51)+1)</f>
        <v/>
      </c>
      <c r="O51" s="15"/>
      <c r="P51" s="15"/>
      <c r="Q51" s="17"/>
      <c r="R51" s="15"/>
      <c r="S51" s="15"/>
      <c r="T51" s="15"/>
      <c r="U51" s="15"/>
      <c r="V51" s="15"/>
      <c r="W51" s="15"/>
      <c r="X51" s="18" t="str">
        <f>IFERROR(VLOOKUP(W51,Lookups!$G$2:$H$83,2,FALSE),"")</f>
        <v/>
      </c>
      <c r="Y51" s="15"/>
      <c r="Z51" s="15"/>
      <c r="AA51" s="15"/>
      <c r="AB51" s="15"/>
      <c r="AC51" s="15"/>
      <c r="AD51" s="17"/>
      <c r="AE51" s="17"/>
      <c r="AF51" s="18" t="str">
        <f>IF(OR(ISBLANK(AD51),ISBLANK(AE51)),"",(AE51-AD51)+1)</f>
        <v/>
      </c>
      <c r="AG51" s="15"/>
      <c r="AH51" s="15"/>
      <c r="AI51" s="15"/>
      <c r="AJ51" s="18" t="str">
        <f>IFERROR(VLOOKUP(AI51,Lookups!$W$3:$X$24,2,FALSE),"")</f>
        <v/>
      </c>
      <c r="AK51" s="15"/>
      <c r="AL51" s="15"/>
      <c r="AM51" s="17"/>
      <c r="AN51" s="17"/>
    </row>
    <row r="52" spans="1:40" x14ac:dyDescent="0.3">
      <c r="A52" s="15"/>
      <c r="B52" s="15"/>
      <c r="C52" s="15"/>
      <c r="D52" s="17"/>
      <c r="E52" s="17"/>
      <c r="F52" s="15"/>
      <c r="G52" s="18" t="str">
        <f>IFERROR(VLOOKUP(F52,Lookups!$D$2:$E$20,2,FALSE),"")</f>
        <v/>
      </c>
      <c r="H52" s="15"/>
      <c r="I52" s="15"/>
      <c r="J52" s="17"/>
      <c r="K52" s="15"/>
      <c r="L52" s="17"/>
      <c r="M52" s="17"/>
      <c r="N52" s="18" t="str">
        <f>IF(OR(ISBLANK(L52),ISBLANK(M52)),"",(M52-L52)+1)</f>
        <v/>
      </c>
      <c r="O52" s="15"/>
      <c r="P52" s="15"/>
      <c r="Q52" s="17"/>
      <c r="R52" s="15"/>
      <c r="S52" s="15"/>
      <c r="T52" s="15"/>
      <c r="U52" s="15"/>
      <c r="V52" s="15"/>
      <c r="W52" s="15"/>
      <c r="X52" s="18" t="str">
        <f>IFERROR(VLOOKUP(W52,Lookups!$G$2:$H$83,2,FALSE),"")</f>
        <v/>
      </c>
      <c r="Y52" s="15"/>
      <c r="Z52" s="15"/>
      <c r="AA52" s="15"/>
      <c r="AB52" s="15"/>
      <c r="AC52" s="15"/>
      <c r="AD52" s="17"/>
      <c r="AE52" s="17"/>
      <c r="AF52" s="18" t="str">
        <f>IF(OR(ISBLANK(AD52),ISBLANK(AE52)),"",(AE52-AD52)+1)</f>
        <v/>
      </c>
      <c r="AG52" s="15"/>
      <c r="AH52" s="15"/>
      <c r="AI52" s="15"/>
      <c r="AJ52" s="18" t="str">
        <f>IFERROR(VLOOKUP(AI52,Lookups!$W$3:$X$24,2,FALSE),"")</f>
        <v/>
      </c>
      <c r="AK52" s="15"/>
      <c r="AL52" s="15"/>
      <c r="AM52" s="17"/>
      <c r="AN52" s="17"/>
    </row>
    <row r="53" spans="1:40" x14ac:dyDescent="0.3">
      <c r="A53" s="15"/>
      <c r="B53" s="15"/>
      <c r="C53" s="15"/>
      <c r="D53" s="17"/>
      <c r="E53" s="17"/>
      <c r="F53" s="15"/>
      <c r="G53" s="18" t="str">
        <f>IFERROR(VLOOKUP(F53,Lookups!$D$2:$E$20,2,FALSE),"")</f>
        <v/>
      </c>
      <c r="H53" s="15"/>
      <c r="I53" s="15"/>
      <c r="J53" s="17"/>
      <c r="K53" s="15"/>
      <c r="L53" s="17"/>
      <c r="M53" s="17"/>
      <c r="N53" s="18" t="str">
        <f>IF(OR(ISBLANK(L53),ISBLANK(M53)),"",(M53-L53)+1)</f>
        <v/>
      </c>
      <c r="O53" s="15"/>
      <c r="P53" s="15"/>
      <c r="Q53" s="17"/>
      <c r="R53" s="15"/>
      <c r="S53" s="15"/>
      <c r="T53" s="15"/>
      <c r="U53" s="15"/>
      <c r="V53" s="15"/>
      <c r="W53" s="15"/>
      <c r="X53" s="18" t="str">
        <f>IFERROR(VLOOKUP(W53,Lookups!$G$2:$H$83,2,FALSE),"")</f>
        <v/>
      </c>
      <c r="Y53" s="15"/>
      <c r="Z53" s="15"/>
      <c r="AA53" s="15"/>
      <c r="AB53" s="15"/>
      <c r="AC53" s="15"/>
      <c r="AD53" s="17"/>
      <c r="AE53" s="17"/>
      <c r="AF53" s="18" t="str">
        <f>IF(OR(ISBLANK(AD53),ISBLANK(AE53)),"",(AE53-AD53)+1)</f>
        <v/>
      </c>
      <c r="AG53" s="15"/>
      <c r="AH53" s="15"/>
      <c r="AI53" s="15"/>
      <c r="AJ53" s="18" t="str">
        <f>IFERROR(VLOOKUP(AI53,Lookups!$W$3:$X$24,2,FALSE),"")</f>
        <v/>
      </c>
      <c r="AK53" s="15"/>
      <c r="AL53" s="15"/>
      <c r="AM53" s="17"/>
      <c r="AN53" s="17"/>
    </row>
    <row r="54" spans="1:40" x14ac:dyDescent="0.3">
      <c r="A54" s="15"/>
      <c r="B54" s="15"/>
      <c r="C54" s="15"/>
      <c r="D54" s="17"/>
      <c r="E54" s="17"/>
      <c r="F54" s="15"/>
      <c r="G54" s="18" t="str">
        <f>IFERROR(VLOOKUP(F54,Lookups!$D$2:$E$20,2,FALSE),"")</f>
        <v/>
      </c>
      <c r="H54" s="15"/>
      <c r="I54" s="15"/>
      <c r="J54" s="17"/>
      <c r="K54" s="15"/>
      <c r="L54" s="17"/>
      <c r="M54" s="17"/>
      <c r="N54" s="18" t="str">
        <f t="shared" ref="N54:N117" si="2">IF(OR(ISBLANK(L54),ISBLANK(M54)),"",(M54-L54)+1)</f>
        <v/>
      </c>
      <c r="O54" s="15"/>
      <c r="P54" s="15"/>
      <c r="Q54" s="17"/>
      <c r="R54" s="15"/>
      <c r="S54" s="15"/>
      <c r="T54" s="15"/>
      <c r="U54" s="15"/>
      <c r="V54" s="15"/>
      <c r="W54" s="15"/>
      <c r="X54" s="18" t="str">
        <f>IFERROR(VLOOKUP(W54,Lookups!$G$2:$H$83,2,FALSE),"")</f>
        <v/>
      </c>
      <c r="Y54" s="15"/>
      <c r="Z54" s="15"/>
      <c r="AA54" s="15"/>
      <c r="AB54" s="15"/>
      <c r="AC54" s="15"/>
      <c r="AD54" s="15"/>
      <c r="AE54" s="15"/>
      <c r="AF54" s="18" t="str">
        <f t="shared" ref="AF54:AF117" si="3">IF(OR(ISBLANK(AD54),ISBLANK(AE54)),"",(AE54-AD54)+1)</f>
        <v/>
      </c>
      <c r="AG54" s="15"/>
      <c r="AH54" s="15"/>
      <c r="AI54" s="15"/>
      <c r="AJ54" s="62" t="str">
        <f>IFERROR(VLOOKUP(AI54,Lookups!$W$3:$X$24,2,FALSE),"")</f>
        <v/>
      </c>
      <c r="AK54" s="15"/>
      <c r="AL54" s="15"/>
      <c r="AM54" s="17"/>
      <c r="AN54" s="17"/>
    </row>
    <row r="55" spans="1:40" x14ac:dyDescent="0.3">
      <c r="A55" s="15"/>
      <c r="B55" s="15"/>
      <c r="C55" s="15"/>
      <c r="D55" s="17"/>
      <c r="E55" s="17"/>
      <c r="F55" s="15"/>
      <c r="G55" s="18" t="str">
        <f>IFERROR(VLOOKUP(F55,Lookups!$D$2:$E$20,2,FALSE),"")</f>
        <v/>
      </c>
      <c r="H55" s="15"/>
      <c r="I55" s="15"/>
      <c r="J55" s="17"/>
      <c r="K55" s="15"/>
      <c r="L55" s="17"/>
      <c r="M55" s="17"/>
      <c r="N55" s="18" t="str">
        <f t="shared" si="2"/>
        <v/>
      </c>
      <c r="O55" s="15"/>
      <c r="P55" s="15"/>
      <c r="Q55" s="17"/>
      <c r="R55" s="15"/>
      <c r="S55" s="15"/>
      <c r="T55" s="15"/>
      <c r="U55" s="15"/>
      <c r="V55" s="15"/>
      <c r="W55" s="15"/>
      <c r="X55" s="18" t="str">
        <f>IFERROR(VLOOKUP(W55,Lookups!$G$2:$H$83,2,FALSE),"")</f>
        <v/>
      </c>
      <c r="Y55" s="15"/>
      <c r="Z55" s="15"/>
      <c r="AA55" s="15"/>
      <c r="AB55" s="15"/>
      <c r="AC55" s="15"/>
      <c r="AD55" s="15"/>
      <c r="AE55" s="15"/>
      <c r="AF55" s="18" t="str">
        <f t="shared" si="3"/>
        <v/>
      </c>
      <c r="AG55" s="15"/>
      <c r="AH55" s="15"/>
      <c r="AI55" s="15"/>
      <c r="AJ55" s="62" t="str">
        <f>IFERROR(VLOOKUP(AI55,Lookups!$W$3:$X$24,2,FALSE),"")</f>
        <v/>
      </c>
      <c r="AK55" s="15"/>
      <c r="AL55" s="15"/>
      <c r="AM55" s="17"/>
      <c r="AN55" s="17"/>
    </row>
    <row r="56" spans="1:40" x14ac:dyDescent="0.3">
      <c r="A56" s="15"/>
      <c r="B56" s="15"/>
      <c r="C56" s="15"/>
      <c r="D56" s="17"/>
      <c r="E56" s="17"/>
      <c r="F56" s="15"/>
      <c r="G56" s="18" t="str">
        <f>IFERROR(VLOOKUP(F56,Lookups!$D$2:$E$20,2,FALSE),"")</f>
        <v/>
      </c>
      <c r="H56" s="15"/>
      <c r="I56" s="15"/>
      <c r="J56" s="17"/>
      <c r="K56" s="15"/>
      <c r="L56" s="17"/>
      <c r="M56" s="17"/>
      <c r="N56" s="18" t="str">
        <f t="shared" si="2"/>
        <v/>
      </c>
      <c r="O56" s="15"/>
      <c r="P56" s="15"/>
      <c r="Q56" s="17"/>
      <c r="R56" s="15"/>
      <c r="S56" s="15"/>
      <c r="T56" s="15"/>
      <c r="U56" s="15"/>
      <c r="V56" s="15"/>
      <c r="W56" s="15"/>
      <c r="X56" s="18" t="str">
        <f>IFERROR(VLOOKUP(W56,Lookups!$G$2:$H$83,2,FALSE),"")</f>
        <v/>
      </c>
      <c r="Y56" s="15"/>
      <c r="Z56" s="15"/>
      <c r="AA56" s="15"/>
      <c r="AB56" s="15"/>
      <c r="AC56" s="15"/>
      <c r="AD56" s="15"/>
      <c r="AE56" s="15"/>
      <c r="AF56" s="18" t="str">
        <f t="shared" si="3"/>
        <v/>
      </c>
      <c r="AG56" s="15"/>
      <c r="AH56" s="15"/>
      <c r="AI56" s="15"/>
      <c r="AJ56" s="62" t="str">
        <f>IFERROR(VLOOKUP(AI56,Lookups!$W$3:$X$24,2,FALSE),"")</f>
        <v/>
      </c>
      <c r="AK56" s="15"/>
      <c r="AL56" s="15"/>
      <c r="AM56" s="17"/>
      <c r="AN56" s="17"/>
    </row>
    <row r="57" spans="1:40" x14ac:dyDescent="0.3">
      <c r="A57" s="15"/>
      <c r="B57" s="15"/>
      <c r="C57" s="15"/>
      <c r="D57" s="17"/>
      <c r="E57" s="17"/>
      <c r="F57" s="15"/>
      <c r="G57" s="18" t="str">
        <f>IFERROR(VLOOKUP(F57,Lookups!$D$2:$E$20,2,FALSE),"")</f>
        <v/>
      </c>
      <c r="H57" s="15"/>
      <c r="I57" s="15"/>
      <c r="J57" s="17"/>
      <c r="K57" s="15"/>
      <c r="L57" s="17"/>
      <c r="M57" s="17"/>
      <c r="N57" s="18" t="str">
        <f t="shared" si="2"/>
        <v/>
      </c>
      <c r="O57" s="15"/>
      <c r="P57" s="15"/>
      <c r="Q57" s="17"/>
      <c r="R57" s="15"/>
      <c r="S57" s="15"/>
      <c r="T57" s="15"/>
      <c r="U57" s="15"/>
      <c r="V57" s="15"/>
      <c r="W57" s="15"/>
      <c r="X57" s="18" t="str">
        <f>IFERROR(VLOOKUP(W57,Lookups!$G$2:$H$83,2,FALSE),"")</f>
        <v/>
      </c>
      <c r="Y57" s="15"/>
      <c r="Z57" s="15"/>
      <c r="AA57" s="15"/>
      <c r="AB57" s="15"/>
      <c r="AC57" s="15"/>
      <c r="AD57" s="15"/>
      <c r="AE57" s="15"/>
      <c r="AF57" s="18" t="str">
        <f t="shared" si="3"/>
        <v/>
      </c>
      <c r="AG57" s="15"/>
      <c r="AH57" s="15"/>
      <c r="AI57" s="15"/>
      <c r="AJ57" s="62" t="str">
        <f>IFERROR(VLOOKUP(AI57,Lookups!$W$3:$X$24,2,FALSE),"")</f>
        <v/>
      </c>
      <c r="AK57" s="15"/>
      <c r="AL57" s="15"/>
      <c r="AM57" s="17"/>
      <c r="AN57" s="17"/>
    </row>
    <row r="58" spans="1:40" x14ac:dyDescent="0.3">
      <c r="A58" s="15"/>
      <c r="B58" s="15"/>
      <c r="C58" s="15"/>
      <c r="D58" s="17"/>
      <c r="E58" s="17"/>
      <c r="F58" s="15"/>
      <c r="G58" s="18" t="str">
        <f>IFERROR(VLOOKUP(F58,Lookups!$D$2:$E$20,2,FALSE),"")</f>
        <v/>
      </c>
      <c r="H58" s="15"/>
      <c r="I58" s="15"/>
      <c r="J58" s="17"/>
      <c r="K58" s="15"/>
      <c r="L58" s="17"/>
      <c r="M58" s="17"/>
      <c r="N58" s="18" t="str">
        <f t="shared" si="2"/>
        <v/>
      </c>
      <c r="O58" s="15"/>
      <c r="P58" s="15"/>
      <c r="Q58" s="17"/>
      <c r="R58" s="15"/>
      <c r="S58" s="15"/>
      <c r="T58" s="15"/>
      <c r="U58" s="15"/>
      <c r="V58" s="15"/>
      <c r="W58" s="15"/>
      <c r="X58" s="18" t="str">
        <f>IFERROR(VLOOKUP(W58,Lookups!$G$2:$H$83,2,FALSE),"")</f>
        <v/>
      </c>
      <c r="Y58" s="15"/>
      <c r="Z58" s="15"/>
      <c r="AA58" s="15"/>
      <c r="AB58" s="15"/>
      <c r="AC58" s="15"/>
      <c r="AD58" s="15"/>
      <c r="AE58" s="15"/>
      <c r="AF58" s="18" t="str">
        <f t="shared" si="3"/>
        <v/>
      </c>
      <c r="AG58" s="15"/>
      <c r="AH58" s="15"/>
      <c r="AI58" s="15"/>
      <c r="AJ58" s="62" t="str">
        <f>IFERROR(VLOOKUP(AI58,Lookups!$W$3:$X$24,2,FALSE),"")</f>
        <v/>
      </c>
      <c r="AK58" s="15"/>
      <c r="AL58" s="15"/>
      <c r="AM58" s="17"/>
      <c r="AN58" s="17"/>
    </row>
    <row r="59" spans="1:40" x14ac:dyDescent="0.3">
      <c r="A59" s="15"/>
      <c r="B59" s="15"/>
      <c r="C59" s="15"/>
      <c r="D59" s="17"/>
      <c r="E59" s="17"/>
      <c r="F59" s="15"/>
      <c r="G59" s="18" t="str">
        <f>IFERROR(VLOOKUP(F59,Lookups!$D$2:$E$20,2,FALSE),"")</f>
        <v/>
      </c>
      <c r="H59" s="15"/>
      <c r="I59" s="15"/>
      <c r="J59" s="17"/>
      <c r="K59" s="15"/>
      <c r="L59" s="17"/>
      <c r="M59" s="17"/>
      <c r="N59" s="18" t="str">
        <f t="shared" si="2"/>
        <v/>
      </c>
      <c r="O59" s="15"/>
      <c r="P59" s="15"/>
      <c r="Q59" s="17"/>
      <c r="R59" s="15"/>
      <c r="S59" s="15"/>
      <c r="T59" s="15"/>
      <c r="U59" s="15"/>
      <c r="V59" s="15"/>
      <c r="W59" s="15"/>
      <c r="X59" s="18" t="str">
        <f>IFERROR(VLOOKUP(W59,Lookups!$G$2:$H$83,2,FALSE),"")</f>
        <v/>
      </c>
      <c r="Y59" s="15"/>
      <c r="Z59" s="15"/>
      <c r="AA59" s="15"/>
      <c r="AB59" s="15"/>
      <c r="AC59" s="15"/>
      <c r="AD59" s="15"/>
      <c r="AE59" s="15"/>
      <c r="AF59" s="18" t="str">
        <f t="shared" si="3"/>
        <v/>
      </c>
      <c r="AG59" s="15"/>
      <c r="AH59" s="15"/>
      <c r="AI59" s="15"/>
      <c r="AJ59" s="62" t="str">
        <f>IFERROR(VLOOKUP(AI59,Lookups!$W$3:$X$24,2,FALSE),"")</f>
        <v/>
      </c>
      <c r="AK59" s="15"/>
      <c r="AL59" s="15"/>
      <c r="AM59" s="17"/>
      <c r="AN59" s="17"/>
    </row>
    <row r="60" spans="1:40" x14ac:dyDescent="0.3">
      <c r="A60" s="15"/>
      <c r="B60" s="15"/>
      <c r="C60" s="15"/>
      <c r="D60" s="17"/>
      <c r="E60" s="17"/>
      <c r="F60" s="15"/>
      <c r="G60" s="18" t="str">
        <f>IFERROR(VLOOKUP(F60,Lookups!$D$2:$E$20,2,FALSE),"")</f>
        <v/>
      </c>
      <c r="H60" s="15"/>
      <c r="I60" s="15"/>
      <c r="J60" s="17"/>
      <c r="K60" s="15"/>
      <c r="L60" s="17"/>
      <c r="M60" s="17"/>
      <c r="N60" s="18" t="str">
        <f t="shared" si="2"/>
        <v/>
      </c>
      <c r="O60" s="15"/>
      <c r="P60" s="15"/>
      <c r="Q60" s="17"/>
      <c r="R60" s="15"/>
      <c r="S60" s="15"/>
      <c r="T60" s="15"/>
      <c r="U60" s="15"/>
      <c r="V60" s="15"/>
      <c r="W60" s="15"/>
      <c r="X60" s="18" t="str">
        <f>IFERROR(VLOOKUP(W60,Lookups!$G$2:$H$83,2,FALSE),"")</f>
        <v/>
      </c>
      <c r="Y60" s="15"/>
      <c r="Z60" s="15"/>
      <c r="AA60" s="15"/>
      <c r="AB60" s="15"/>
      <c r="AC60" s="15"/>
      <c r="AD60" s="15"/>
      <c r="AE60" s="15"/>
      <c r="AF60" s="18" t="str">
        <f t="shared" si="3"/>
        <v/>
      </c>
      <c r="AG60" s="15"/>
      <c r="AH60" s="15"/>
      <c r="AI60" s="15"/>
      <c r="AJ60" s="62" t="str">
        <f>IFERROR(VLOOKUP(AI60,Lookups!$W$3:$X$24,2,FALSE),"")</f>
        <v/>
      </c>
      <c r="AK60" s="15"/>
      <c r="AL60" s="15"/>
      <c r="AM60" s="17"/>
      <c r="AN60" s="17"/>
    </row>
    <row r="61" spans="1:40" x14ac:dyDescent="0.3">
      <c r="A61" s="15"/>
      <c r="B61" s="15"/>
      <c r="C61" s="15"/>
      <c r="D61" s="17"/>
      <c r="E61" s="17"/>
      <c r="F61" s="15"/>
      <c r="G61" s="18" t="str">
        <f>IFERROR(VLOOKUP(F61,Lookups!$D$2:$E$20,2,FALSE),"")</f>
        <v/>
      </c>
      <c r="H61" s="15"/>
      <c r="I61" s="15"/>
      <c r="J61" s="17"/>
      <c r="K61" s="15"/>
      <c r="L61" s="17"/>
      <c r="M61" s="17"/>
      <c r="N61" s="18" t="str">
        <f t="shared" si="2"/>
        <v/>
      </c>
      <c r="O61" s="15"/>
      <c r="P61" s="15"/>
      <c r="Q61" s="17"/>
      <c r="R61" s="15"/>
      <c r="S61" s="15"/>
      <c r="T61" s="15"/>
      <c r="U61" s="15"/>
      <c r="V61" s="15"/>
      <c r="W61" s="15"/>
      <c r="X61" s="18" t="str">
        <f>IFERROR(VLOOKUP(W61,Lookups!$G$2:$H$83,2,FALSE),"")</f>
        <v/>
      </c>
      <c r="Y61" s="15"/>
      <c r="Z61" s="15"/>
      <c r="AA61" s="15"/>
      <c r="AB61" s="15"/>
      <c r="AC61" s="15"/>
      <c r="AD61" s="15"/>
      <c r="AE61" s="15"/>
      <c r="AF61" s="18" t="str">
        <f t="shared" si="3"/>
        <v/>
      </c>
      <c r="AG61" s="15"/>
      <c r="AH61" s="15"/>
      <c r="AI61" s="15"/>
      <c r="AJ61" s="62" t="str">
        <f>IFERROR(VLOOKUP(AI61,Lookups!$W$3:$X$24,2,FALSE),"")</f>
        <v/>
      </c>
      <c r="AK61" s="15"/>
      <c r="AL61" s="15"/>
      <c r="AM61" s="17"/>
      <c r="AN61" s="17"/>
    </row>
    <row r="62" spans="1:40" x14ac:dyDescent="0.3">
      <c r="A62" s="15"/>
      <c r="B62" s="15"/>
      <c r="C62" s="15"/>
      <c r="D62" s="17"/>
      <c r="E62" s="17"/>
      <c r="F62" s="15"/>
      <c r="G62" s="18" t="str">
        <f>IFERROR(VLOOKUP(F62,Lookups!$D$2:$E$20,2,FALSE),"")</f>
        <v/>
      </c>
      <c r="H62" s="15"/>
      <c r="I62" s="15"/>
      <c r="J62" s="17"/>
      <c r="K62" s="15"/>
      <c r="L62" s="17"/>
      <c r="M62" s="17"/>
      <c r="N62" s="18" t="str">
        <f t="shared" si="2"/>
        <v/>
      </c>
      <c r="O62" s="15"/>
      <c r="P62" s="15"/>
      <c r="Q62" s="17"/>
      <c r="R62" s="15"/>
      <c r="S62" s="15"/>
      <c r="T62" s="15"/>
      <c r="U62" s="15"/>
      <c r="V62" s="15"/>
      <c r="W62" s="15"/>
      <c r="X62" s="18" t="str">
        <f>IFERROR(VLOOKUP(W62,Lookups!$G$2:$H$83,2,FALSE),"")</f>
        <v/>
      </c>
      <c r="Y62" s="15"/>
      <c r="Z62" s="15"/>
      <c r="AA62" s="15"/>
      <c r="AB62" s="15"/>
      <c r="AC62" s="15"/>
      <c r="AD62" s="15"/>
      <c r="AE62" s="15"/>
      <c r="AF62" s="18" t="str">
        <f t="shared" si="3"/>
        <v/>
      </c>
      <c r="AG62" s="15"/>
      <c r="AH62" s="15"/>
      <c r="AI62" s="15"/>
      <c r="AJ62" s="62" t="str">
        <f>IFERROR(VLOOKUP(AI62,Lookups!$W$3:$X$24,2,FALSE),"")</f>
        <v/>
      </c>
      <c r="AK62" s="15"/>
      <c r="AL62" s="15"/>
      <c r="AM62" s="17"/>
      <c r="AN62" s="17"/>
    </row>
    <row r="63" spans="1:40" x14ac:dyDescent="0.3">
      <c r="A63" s="15"/>
      <c r="B63" s="15"/>
      <c r="C63" s="15"/>
      <c r="D63" s="17"/>
      <c r="E63" s="17"/>
      <c r="F63" s="15"/>
      <c r="G63" s="18" t="str">
        <f>IFERROR(VLOOKUP(F63,Lookups!$D$2:$E$20,2,FALSE),"")</f>
        <v/>
      </c>
      <c r="H63" s="15"/>
      <c r="I63" s="15"/>
      <c r="J63" s="17"/>
      <c r="K63" s="15"/>
      <c r="L63" s="17"/>
      <c r="M63" s="17"/>
      <c r="N63" s="18" t="str">
        <f t="shared" si="2"/>
        <v/>
      </c>
      <c r="O63" s="15"/>
      <c r="P63" s="15"/>
      <c r="Q63" s="17"/>
      <c r="R63" s="15"/>
      <c r="S63" s="15"/>
      <c r="T63" s="15"/>
      <c r="U63" s="15"/>
      <c r="V63" s="15"/>
      <c r="W63" s="15"/>
      <c r="X63" s="18" t="str">
        <f>IFERROR(VLOOKUP(W63,Lookups!$G$2:$H$83,2,FALSE),"")</f>
        <v/>
      </c>
      <c r="Y63" s="15"/>
      <c r="Z63" s="15"/>
      <c r="AA63" s="15"/>
      <c r="AB63" s="15"/>
      <c r="AC63" s="15"/>
      <c r="AD63" s="15"/>
      <c r="AE63" s="15"/>
      <c r="AF63" s="18" t="str">
        <f t="shared" si="3"/>
        <v/>
      </c>
      <c r="AG63" s="15"/>
      <c r="AH63" s="15"/>
      <c r="AI63" s="15"/>
      <c r="AJ63" s="62" t="str">
        <f>IFERROR(VLOOKUP(AI63,Lookups!$W$3:$X$24,2,FALSE),"")</f>
        <v/>
      </c>
      <c r="AK63" s="15"/>
      <c r="AL63" s="15"/>
      <c r="AM63" s="17"/>
      <c r="AN63" s="17"/>
    </row>
    <row r="64" spans="1:40" x14ac:dyDescent="0.3">
      <c r="A64" s="15"/>
      <c r="B64" s="15"/>
      <c r="C64" s="15"/>
      <c r="D64" s="17"/>
      <c r="E64" s="17"/>
      <c r="F64" s="15"/>
      <c r="G64" s="18" t="str">
        <f>IFERROR(VLOOKUP(F64,Lookups!$D$2:$E$20,2,FALSE),"")</f>
        <v/>
      </c>
      <c r="H64" s="15"/>
      <c r="I64" s="15"/>
      <c r="J64" s="17"/>
      <c r="K64" s="15"/>
      <c r="L64" s="17"/>
      <c r="M64" s="17"/>
      <c r="N64" s="18" t="str">
        <f t="shared" si="2"/>
        <v/>
      </c>
      <c r="O64" s="15"/>
      <c r="P64" s="15"/>
      <c r="Q64" s="17"/>
      <c r="R64" s="15"/>
      <c r="S64" s="15"/>
      <c r="T64" s="15"/>
      <c r="U64" s="15"/>
      <c r="V64" s="15"/>
      <c r="W64" s="15"/>
      <c r="X64" s="18" t="str">
        <f>IFERROR(VLOOKUP(W64,Lookups!$G$2:$H$83,2,FALSE),"")</f>
        <v/>
      </c>
      <c r="Y64" s="15"/>
      <c r="Z64" s="15"/>
      <c r="AA64" s="15"/>
      <c r="AB64" s="15"/>
      <c r="AC64" s="15"/>
      <c r="AD64" s="15"/>
      <c r="AE64" s="15"/>
      <c r="AF64" s="18" t="str">
        <f t="shared" si="3"/>
        <v/>
      </c>
      <c r="AG64" s="15"/>
      <c r="AH64" s="15"/>
      <c r="AI64" s="15"/>
      <c r="AJ64" s="62" t="str">
        <f>IFERROR(VLOOKUP(AI64,Lookups!$W$3:$X$24,2,FALSE),"")</f>
        <v/>
      </c>
      <c r="AK64" s="15"/>
      <c r="AL64" s="15"/>
      <c r="AM64" s="17"/>
      <c r="AN64" s="17"/>
    </row>
    <row r="65" spans="1:40" x14ac:dyDescent="0.3">
      <c r="A65" s="15"/>
      <c r="B65" s="15"/>
      <c r="C65" s="15"/>
      <c r="D65" s="17"/>
      <c r="E65" s="17"/>
      <c r="F65" s="15"/>
      <c r="G65" s="18" t="str">
        <f>IFERROR(VLOOKUP(F65,Lookups!$D$2:$E$20,2,FALSE),"")</f>
        <v/>
      </c>
      <c r="H65" s="15"/>
      <c r="I65" s="15"/>
      <c r="J65" s="17"/>
      <c r="K65" s="15"/>
      <c r="L65" s="17"/>
      <c r="M65" s="17"/>
      <c r="N65" s="18" t="str">
        <f t="shared" si="2"/>
        <v/>
      </c>
      <c r="O65" s="15"/>
      <c r="P65" s="15"/>
      <c r="Q65" s="17"/>
      <c r="R65" s="15"/>
      <c r="S65" s="15"/>
      <c r="T65" s="15"/>
      <c r="U65" s="15"/>
      <c r="V65" s="15"/>
      <c r="W65" s="15"/>
      <c r="X65" s="18" t="str">
        <f>IFERROR(VLOOKUP(W65,Lookups!$G$2:$H$83,2,FALSE),"")</f>
        <v/>
      </c>
      <c r="Y65" s="15"/>
      <c r="Z65" s="15"/>
      <c r="AA65" s="15"/>
      <c r="AB65" s="15"/>
      <c r="AC65" s="15"/>
      <c r="AD65" s="15"/>
      <c r="AE65" s="15"/>
      <c r="AF65" s="18" t="str">
        <f t="shared" si="3"/>
        <v/>
      </c>
      <c r="AG65" s="15"/>
      <c r="AH65" s="15"/>
      <c r="AI65" s="15"/>
      <c r="AJ65" s="62" t="str">
        <f>IFERROR(VLOOKUP(AI65,Lookups!$W$3:$X$24,2,FALSE),"")</f>
        <v/>
      </c>
      <c r="AK65" s="15"/>
      <c r="AL65" s="15"/>
      <c r="AM65" s="17"/>
      <c r="AN65" s="17"/>
    </row>
    <row r="66" spans="1:40" x14ac:dyDescent="0.3">
      <c r="A66" s="15"/>
      <c r="B66" s="15"/>
      <c r="C66" s="15"/>
      <c r="D66" s="17"/>
      <c r="E66" s="17"/>
      <c r="F66" s="15"/>
      <c r="G66" s="18" t="str">
        <f>IFERROR(VLOOKUP(F66,Lookups!$D$2:$E$20,2,FALSE),"")</f>
        <v/>
      </c>
      <c r="H66" s="15"/>
      <c r="I66" s="15"/>
      <c r="J66" s="17"/>
      <c r="K66" s="15"/>
      <c r="L66" s="17"/>
      <c r="M66" s="17"/>
      <c r="N66" s="18" t="str">
        <f t="shared" si="2"/>
        <v/>
      </c>
      <c r="O66" s="15"/>
      <c r="P66" s="15"/>
      <c r="Q66" s="17"/>
      <c r="R66" s="15"/>
      <c r="S66" s="15"/>
      <c r="T66" s="15"/>
      <c r="U66" s="15"/>
      <c r="V66" s="15"/>
      <c r="W66" s="15"/>
      <c r="X66" s="18" t="str">
        <f>IFERROR(VLOOKUP(W66,Lookups!$G$2:$H$83,2,FALSE),"")</f>
        <v/>
      </c>
      <c r="Y66" s="15"/>
      <c r="Z66" s="15"/>
      <c r="AA66" s="15"/>
      <c r="AB66" s="15"/>
      <c r="AC66" s="15"/>
      <c r="AD66" s="15"/>
      <c r="AE66" s="15"/>
      <c r="AF66" s="18" t="str">
        <f t="shared" si="3"/>
        <v/>
      </c>
      <c r="AG66" s="15"/>
      <c r="AH66" s="15"/>
      <c r="AI66" s="15"/>
      <c r="AJ66" s="62" t="str">
        <f>IFERROR(VLOOKUP(AI66,Lookups!$W$3:$X$24,2,FALSE),"")</f>
        <v/>
      </c>
      <c r="AK66" s="15"/>
      <c r="AL66" s="15"/>
      <c r="AM66" s="17"/>
      <c r="AN66" s="17"/>
    </row>
    <row r="67" spans="1:40" x14ac:dyDescent="0.3">
      <c r="A67" s="15"/>
      <c r="B67" s="15"/>
      <c r="C67" s="15"/>
      <c r="D67" s="17"/>
      <c r="E67" s="17"/>
      <c r="F67" s="15"/>
      <c r="G67" s="18" t="str">
        <f>IFERROR(VLOOKUP(F67,Lookups!$D$2:$E$20,2,FALSE),"")</f>
        <v/>
      </c>
      <c r="H67" s="15"/>
      <c r="I67" s="15"/>
      <c r="J67" s="17"/>
      <c r="K67" s="15"/>
      <c r="L67" s="17"/>
      <c r="M67" s="17"/>
      <c r="N67" s="18" t="str">
        <f t="shared" si="2"/>
        <v/>
      </c>
      <c r="O67" s="15"/>
      <c r="P67" s="15"/>
      <c r="Q67" s="17"/>
      <c r="R67" s="15"/>
      <c r="S67" s="15"/>
      <c r="T67" s="15"/>
      <c r="U67" s="15"/>
      <c r="V67" s="15"/>
      <c r="W67" s="15"/>
      <c r="X67" s="18" t="str">
        <f>IFERROR(VLOOKUP(W67,Lookups!$G$2:$H$83,2,FALSE),"")</f>
        <v/>
      </c>
      <c r="Y67" s="15"/>
      <c r="Z67" s="15"/>
      <c r="AA67" s="15"/>
      <c r="AB67" s="15"/>
      <c r="AC67" s="15"/>
      <c r="AD67" s="15"/>
      <c r="AE67" s="15"/>
      <c r="AF67" s="18" t="str">
        <f t="shared" si="3"/>
        <v/>
      </c>
      <c r="AG67" s="15"/>
      <c r="AH67" s="15"/>
      <c r="AI67" s="15"/>
      <c r="AJ67" s="62" t="str">
        <f>IFERROR(VLOOKUP(AI67,Lookups!$W$3:$X$24,2,FALSE),"")</f>
        <v/>
      </c>
      <c r="AK67" s="15"/>
      <c r="AL67" s="15"/>
      <c r="AM67" s="17"/>
      <c r="AN67" s="17"/>
    </row>
    <row r="68" spans="1:40" x14ac:dyDescent="0.3">
      <c r="A68" s="15"/>
      <c r="B68" s="15"/>
      <c r="C68" s="15"/>
      <c r="D68" s="17"/>
      <c r="E68" s="17"/>
      <c r="F68" s="15"/>
      <c r="G68" s="18" t="str">
        <f>IFERROR(VLOOKUP(F68,Lookups!$D$2:$E$20,2,FALSE),"")</f>
        <v/>
      </c>
      <c r="H68" s="15"/>
      <c r="I68" s="15"/>
      <c r="J68" s="17"/>
      <c r="K68" s="15"/>
      <c r="L68" s="17"/>
      <c r="M68" s="17"/>
      <c r="N68" s="18" t="str">
        <f t="shared" si="2"/>
        <v/>
      </c>
      <c r="O68" s="15"/>
      <c r="P68" s="15"/>
      <c r="Q68" s="17"/>
      <c r="R68" s="15"/>
      <c r="S68" s="15"/>
      <c r="T68" s="15"/>
      <c r="U68" s="15"/>
      <c r="V68" s="15"/>
      <c r="W68" s="15"/>
      <c r="X68" s="18" t="str">
        <f>IFERROR(VLOOKUP(W68,Lookups!$G$2:$H$83,2,FALSE),"")</f>
        <v/>
      </c>
      <c r="Y68" s="15"/>
      <c r="Z68" s="15"/>
      <c r="AA68" s="15"/>
      <c r="AB68" s="15"/>
      <c r="AC68" s="15"/>
      <c r="AD68" s="15"/>
      <c r="AE68" s="15"/>
      <c r="AF68" s="18" t="str">
        <f t="shared" si="3"/>
        <v/>
      </c>
      <c r="AG68" s="15"/>
      <c r="AH68" s="15"/>
      <c r="AI68" s="15"/>
      <c r="AJ68" s="62" t="str">
        <f>IFERROR(VLOOKUP(AI68,Lookups!$W$3:$X$24,2,FALSE),"")</f>
        <v/>
      </c>
      <c r="AK68" s="15"/>
      <c r="AL68" s="15"/>
      <c r="AM68" s="17"/>
      <c r="AN68" s="17"/>
    </row>
    <row r="69" spans="1:40" x14ac:dyDescent="0.3">
      <c r="A69" s="15"/>
      <c r="B69" s="15"/>
      <c r="C69" s="15"/>
      <c r="D69" s="17"/>
      <c r="E69" s="17"/>
      <c r="F69" s="15"/>
      <c r="G69" s="18" t="str">
        <f>IFERROR(VLOOKUP(F69,Lookups!$D$2:$E$20,2,FALSE),"")</f>
        <v/>
      </c>
      <c r="H69" s="15"/>
      <c r="I69" s="15"/>
      <c r="J69" s="17"/>
      <c r="K69" s="15"/>
      <c r="L69" s="17"/>
      <c r="M69" s="17"/>
      <c r="N69" s="18" t="str">
        <f t="shared" si="2"/>
        <v/>
      </c>
      <c r="O69" s="15"/>
      <c r="P69" s="15"/>
      <c r="Q69" s="17"/>
      <c r="R69" s="15"/>
      <c r="S69" s="15"/>
      <c r="T69" s="15"/>
      <c r="U69" s="15"/>
      <c r="V69" s="15"/>
      <c r="W69" s="15"/>
      <c r="X69" s="18" t="str">
        <f>IFERROR(VLOOKUP(W69,Lookups!$G$2:$H$83,2,FALSE),"")</f>
        <v/>
      </c>
      <c r="Y69" s="15"/>
      <c r="Z69" s="15"/>
      <c r="AA69" s="15"/>
      <c r="AB69" s="15"/>
      <c r="AC69" s="15"/>
      <c r="AD69" s="15"/>
      <c r="AE69" s="15"/>
      <c r="AF69" s="18" t="str">
        <f t="shared" si="3"/>
        <v/>
      </c>
      <c r="AG69" s="15"/>
      <c r="AH69" s="15"/>
      <c r="AI69" s="15"/>
      <c r="AJ69" s="62" t="str">
        <f>IFERROR(VLOOKUP(AI69,Lookups!$W$3:$X$24,2,FALSE),"")</f>
        <v/>
      </c>
      <c r="AK69" s="15"/>
      <c r="AL69" s="15"/>
      <c r="AM69" s="17"/>
      <c r="AN69" s="17"/>
    </row>
    <row r="70" spans="1:40" x14ac:dyDescent="0.3">
      <c r="A70" s="15"/>
      <c r="B70" s="15"/>
      <c r="C70" s="15"/>
      <c r="D70" s="17"/>
      <c r="E70" s="17"/>
      <c r="F70" s="15"/>
      <c r="G70" s="18" t="str">
        <f>IFERROR(VLOOKUP(F70,Lookups!$D$2:$E$20,2,FALSE),"")</f>
        <v/>
      </c>
      <c r="H70" s="15"/>
      <c r="I70" s="15"/>
      <c r="J70" s="17"/>
      <c r="K70" s="15"/>
      <c r="L70" s="17"/>
      <c r="M70" s="17"/>
      <c r="N70" s="18" t="str">
        <f t="shared" si="2"/>
        <v/>
      </c>
      <c r="O70" s="15"/>
      <c r="P70" s="15"/>
      <c r="Q70" s="17"/>
      <c r="R70" s="15"/>
      <c r="S70" s="15"/>
      <c r="T70" s="15"/>
      <c r="U70" s="15"/>
      <c r="V70" s="15"/>
      <c r="W70" s="15"/>
      <c r="X70" s="18" t="str">
        <f>IFERROR(VLOOKUP(W70,Lookups!$G$2:$H$83,2,FALSE),"")</f>
        <v/>
      </c>
      <c r="Y70" s="15"/>
      <c r="Z70" s="15"/>
      <c r="AA70" s="15"/>
      <c r="AB70" s="15"/>
      <c r="AC70" s="15"/>
      <c r="AD70" s="15"/>
      <c r="AE70" s="15"/>
      <c r="AF70" s="18" t="str">
        <f t="shared" si="3"/>
        <v/>
      </c>
      <c r="AG70" s="15"/>
      <c r="AH70" s="15"/>
      <c r="AI70" s="15"/>
      <c r="AJ70" s="62" t="str">
        <f>IFERROR(VLOOKUP(AI70,Lookups!$W$3:$X$24,2,FALSE),"")</f>
        <v/>
      </c>
      <c r="AK70" s="15"/>
      <c r="AL70" s="15"/>
      <c r="AM70" s="17"/>
      <c r="AN70" s="17"/>
    </row>
    <row r="71" spans="1:40" x14ac:dyDescent="0.3">
      <c r="A71" s="15"/>
      <c r="B71" s="15"/>
      <c r="C71" s="15"/>
      <c r="D71" s="17"/>
      <c r="E71" s="17"/>
      <c r="F71" s="15"/>
      <c r="G71" s="18" t="str">
        <f>IFERROR(VLOOKUP(F71,Lookups!$D$2:$E$20,2,FALSE),"")</f>
        <v/>
      </c>
      <c r="H71" s="15"/>
      <c r="I71" s="15"/>
      <c r="J71" s="17"/>
      <c r="K71" s="15"/>
      <c r="L71" s="17"/>
      <c r="M71" s="17"/>
      <c r="N71" s="18" t="str">
        <f t="shared" si="2"/>
        <v/>
      </c>
      <c r="O71" s="15"/>
      <c r="P71" s="15"/>
      <c r="Q71" s="17"/>
      <c r="R71" s="15"/>
      <c r="S71" s="15"/>
      <c r="T71" s="15"/>
      <c r="U71" s="15"/>
      <c r="V71" s="15"/>
      <c r="W71" s="15"/>
      <c r="X71" s="18" t="str">
        <f>IFERROR(VLOOKUP(W71,Lookups!$G$2:$H$83,2,FALSE),"")</f>
        <v/>
      </c>
      <c r="Y71" s="15"/>
      <c r="Z71" s="15"/>
      <c r="AA71" s="15"/>
      <c r="AB71" s="15"/>
      <c r="AC71" s="15"/>
      <c r="AD71" s="15"/>
      <c r="AE71" s="15"/>
      <c r="AF71" s="18" t="str">
        <f t="shared" si="3"/>
        <v/>
      </c>
      <c r="AG71" s="15"/>
      <c r="AH71" s="15"/>
      <c r="AI71" s="15"/>
      <c r="AJ71" s="62" t="str">
        <f>IFERROR(VLOOKUP(AI71,Lookups!$W$3:$X$24,2,FALSE),"")</f>
        <v/>
      </c>
      <c r="AK71" s="15"/>
      <c r="AL71" s="15"/>
      <c r="AM71" s="17"/>
      <c r="AN71" s="17"/>
    </row>
    <row r="72" spans="1:40" x14ac:dyDescent="0.3">
      <c r="A72" s="15"/>
      <c r="B72" s="15"/>
      <c r="C72" s="15"/>
      <c r="D72" s="17"/>
      <c r="E72" s="17"/>
      <c r="F72" s="15"/>
      <c r="G72" s="18" t="str">
        <f>IFERROR(VLOOKUP(F72,Lookups!$D$2:$E$20,2,FALSE),"")</f>
        <v/>
      </c>
      <c r="H72" s="15"/>
      <c r="I72" s="15"/>
      <c r="J72" s="17"/>
      <c r="K72" s="15"/>
      <c r="L72" s="17"/>
      <c r="M72" s="17"/>
      <c r="N72" s="18" t="str">
        <f t="shared" si="2"/>
        <v/>
      </c>
      <c r="O72" s="15"/>
      <c r="P72" s="15"/>
      <c r="Q72" s="17"/>
      <c r="R72" s="15"/>
      <c r="S72" s="15"/>
      <c r="T72" s="15"/>
      <c r="U72" s="15"/>
      <c r="V72" s="15"/>
      <c r="W72" s="15"/>
      <c r="X72" s="18" t="str">
        <f>IFERROR(VLOOKUP(W72,Lookups!$G$2:$H$83,2,FALSE),"")</f>
        <v/>
      </c>
      <c r="Y72" s="15"/>
      <c r="Z72" s="15"/>
      <c r="AA72" s="15"/>
      <c r="AB72" s="15"/>
      <c r="AC72" s="15"/>
      <c r="AD72" s="15"/>
      <c r="AE72" s="15"/>
      <c r="AF72" s="18" t="str">
        <f t="shared" si="3"/>
        <v/>
      </c>
      <c r="AG72" s="15"/>
      <c r="AH72" s="15"/>
      <c r="AI72" s="15"/>
      <c r="AJ72" s="62" t="str">
        <f>IFERROR(VLOOKUP(AI72,Lookups!$W$3:$X$24,2,FALSE),"")</f>
        <v/>
      </c>
      <c r="AK72" s="15"/>
      <c r="AL72" s="15"/>
      <c r="AM72" s="17"/>
      <c r="AN72" s="17"/>
    </row>
    <row r="73" spans="1:40" x14ac:dyDescent="0.3">
      <c r="A73" s="15"/>
      <c r="B73" s="15"/>
      <c r="C73" s="15"/>
      <c r="D73" s="17"/>
      <c r="E73" s="17"/>
      <c r="F73" s="15"/>
      <c r="G73" s="18" t="str">
        <f>IFERROR(VLOOKUP(F73,Lookups!$D$2:$E$20,2,FALSE),"")</f>
        <v/>
      </c>
      <c r="H73" s="15"/>
      <c r="I73" s="15"/>
      <c r="J73" s="17"/>
      <c r="K73" s="15"/>
      <c r="L73" s="17"/>
      <c r="M73" s="17"/>
      <c r="N73" s="18" t="str">
        <f t="shared" si="2"/>
        <v/>
      </c>
      <c r="O73" s="15"/>
      <c r="P73" s="15"/>
      <c r="Q73" s="17"/>
      <c r="R73" s="15"/>
      <c r="S73" s="15"/>
      <c r="T73" s="15"/>
      <c r="U73" s="15"/>
      <c r="V73" s="15"/>
      <c r="W73" s="15"/>
      <c r="X73" s="18" t="str">
        <f>IFERROR(VLOOKUP(W73,Lookups!$G$2:$H$83,2,FALSE),"")</f>
        <v/>
      </c>
      <c r="Y73" s="15"/>
      <c r="Z73" s="15"/>
      <c r="AA73" s="15"/>
      <c r="AB73" s="15"/>
      <c r="AC73" s="15"/>
      <c r="AD73" s="15"/>
      <c r="AE73" s="15"/>
      <c r="AF73" s="18" t="str">
        <f t="shared" si="3"/>
        <v/>
      </c>
      <c r="AG73" s="15"/>
      <c r="AH73" s="15"/>
      <c r="AI73" s="15"/>
      <c r="AJ73" s="62" t="str">
        <f>IFERROR(VLOOKUP(AI73,Lookups!$W$3:$X$24,2,FALSE),"")</f>
        <v/>
      </c>
      <c r="AK73" s="15"/>
      <c r="AL73" s="15"/>
      <c r="AM73" s="17"/>
      <c r="AN73" s="17"/>
    </row>
    <row r="74" spans="1:40" x14ac:dyDescent="0.3">
      <c r="A74" s="15"/>
      <c r="B74" s="15"/>
      <c r="C74" s="15"/>
      <c r="D74" s="17"/>
      <c r="E74" s="17"/>
      <c r="F74" s="15"/>
      <c r="G74" s="18" t="str">
        <f>IFERROR(VLOOKUP(F74,Lookups!$D$2:$E$20,2,FALSE),"")</f>
        <v/>
      </c>
      <c r="H74" s="15"/>
      <c r="I74" s="15"/>
      <c r="J74" s="17"/>
      <c r="K74" s="15"/>
      <c r="L74" s="17"/>
      <c r="M74" s="17"/>
      <c r="N74" s="18" t="str">
        <f t="shared" si="2"/>
        <v/>
      </c>
      <c r="O74" s="15"/>
      <c r="P74" s="15"/>
      <c r="Q74" s="17"/>
      <c r="R74" s="15"/>
      <c r="S74" s="15"/>
      <c r="T74" s="15"/>
      <c r="U74" s="15"/>
      <c r="V74" s="15"/>
      <c r="W74" s="15"/>
      <c r="X74" s="18" t="str">
        <f>IFERROR(VLOOKUP(W74,Lookups!$G$2:$H$83,2,FALSE),"")</f>
        <v/>
      </c>
      <c r="Y74" s="15"/>
      <c r="Z74" s="15"/>
      <c r="AA74" s="15"/>
      <c r="AB74" s="15"/>
      <c r="AC74" s="15"/>
      <c r="AD74" s="15"/>
      <c r="AE74" s="15"/>
      <c r="AF74" s="18" t="str">
        <f t="shared" si="3"/>
        <v/>
      </c>
      <c r="AG74" s="15"/>
      <c r="AH74" s="15"/>
      <c r="AI74" s="15"/>
      <c r="AJ74" s="62" t="str">
        <f>IFERROR(VLOOKUP(AI74,Lookups!$W$3:$X$24,2,FALSE),"")</f>
        <v/>
      </c>
      <c r="AK74" s="15"/>
      <c r="AL74" s="15"/>
      <c r="AM74" s="17"/>
      <c r="AN74" s="17"/>
    </row>
    <row r="75" spans="1:40" x14ac:dyDescent="0.3">
      <c r="A75" s="15"/>
      <c r="B75" s="15"/>
      <c r="C75" s="15"/>
      <c r="D75" s="17"/>
      <c r="E75" s="17"/>
      <c r="F75" s="15"/>
      <c r="G75" s="18" t="str">
        <f>IFERROR(VLOOKUP(F75,Lookups!$D$2:$E$20,2,FALSE),"")</f>
        <v/>
      </c>
      <c r="H75" s="15"/>
      <c r="I75" s="15"/>
      <c r="J75" s="17"/>
      <c r="K75" s="15"/>
      <c r="L75" s="17"/>
      <c r="M75" s="17"/>
      <c r="N75" s="18" t="str">
        <f t="shared" si="2"/>
        <v/>
      </c>
      <c r="O75" s="15"/>
      <c r="P75" s="15"/>
      <c r="Q75" s="17"/>
      <c r="R75" s="15"/>
      <c r="S75" s="15"/>
      <c r="T75" s="15"/>
      <c r="U75" s="15"/>
      <c r="V75" s="15"/>
      <c r="W75" s="15"/>
      <c r="X75" s="18" t="str">
        <f>IFERROR(VLOOKUP(W75,Lookups!$G$2:$H$83,2,FALSE),"")</f>
        <v/>
      </c>
      <c r="Y75" s="15"/>
      <c r="Z75" s="15"/>
      <c r="AA75" s="15"/>
      <c r="AB75" s="15"/>
      <c r="AC75" s="15"/>
      <c r="AD75" s="15"/>
      <c r="AE75" s="15"/>
      <c r="AF75" s="18" t="str">
        <f t="shared" si="3"/>
        <v/>
      </c>
      <c r="AG75" s="15"/>
      <c r="AH75" s="15"/>
      <c r="AI75" s="15"/>
      <c r="AJ75" s="62" t="str">
        <f>IFERROR(VLOOKUP(AI75,Lookups!$W$3:$X$24,2,FALSE),"")</f>
        <v/>
      </c>
      <c r="AK75" s="15"/>
      <c r="AL75" s="15"/>
      <c r="AM75" s="17"/>
      <c r="AN75" s="17"/>
    </row>
    <row r="76" spans="1:40" x14ac:dyDescent="0.3">
      <c r="A76" s="15"/>
      <c r="B76" s="15"/>
      <c r="C76" s="15"/>
      <c r="D76" s="17"/>
      <c r="E76" s="17"/>
      <c r="F76" s="15"/>
      <c r="G76" s="18" t="str">
        <f>IFERROR(VLOOKUP(F76,Lookups!$D$2:$E$20,2,FALSE),"")</f>
        <v/>
      </c>
      <c r="H76" s="15"/>
      <c r="I76" s="15"/>
      <c r="J76" s="17"/>
      <c r="K76" s="15"/>
      <c r="L76" s="17"/>
      <c r="M76" s="17"/>
      <c r="N76" s="18" t="str">
        <f t="shared" si="2"/>
        <v/>
      </c>
      <c r="O76" s="15"/>
      <c r="P76" s="15"/>
      <c r="Q76" s="17"/>
      <c r="R76" s="15"/>
      <c r="S76" s="15"/>
      <c r="T76" s="15"/>
      <c r="U76" s="15"/>
      <c r="V76" s="15"/>
      <c r="W76" s="15"/>
      <c r="X76" s="18" t="str">
        <f>IFERROR(VLOOKUP(W76,Lookups!$G$2:$H$83,2,FALSE),"")</f>
        <v/>
      </c>
      <c r="Y76" s="15"/>
      <c r="Z76" s="15"/>
      <c r="AA76" s="15"/>
      <c r="AB76" s="15"/>
      <c r="AC76" s="15"/>
      <c r="AD76" s="15"/>
      <c r="AE76" s="15"/>
      <c r="AF76" s="18" t="str">
        <f t="shared" si="3"/>
        <v/>
      </c>
      <c r="AG76" s="15"/>
      <c r="AH76" s="15"/>
      <c r="AI76" s="15"/>
      <c r="AJ76" s="62" t="str">
        <f>IFERROR(VLOOKUP(AI76,Lookups!$W$3:$X$24,2,FALSE),"")</f>
        <v/>
      </c>
      <c r="AK76" s="15"/>
      <c r="AL76" s="15"/>
      <c r="AM76" s="17"/>
      <c r="AN76" s="17"/>
    </row>
    <row r="77" spans="1:40" x14ac:dyDescent="0.3">
      <c r="A77" s="15"/>
      <c r="B77" s="15"/>
      <c r="C77" s="15"/>
      <c r="D77" s="17"/>
      <c r="E77" s="17"/>
      <c r="F77" s="15"/>
      <c r="G77" s="18" t="str">
        <f>IFERROR(VLOOKUP(F77,Lookups!$D$2:$E$20,2,FALSE),"")</f>
        <v/>
      </c>
      <c r="H77" s="15"/>
      <c r="I77" s="15"/>
      <c r="J77" s="17"/>
      <c r="K77" s="15"/>
      <c r="L77" s="17"/>
      <c r="M77" s="17"/>
      <c r="N77" s="18" t="str">
        <f t="shared" si="2"/>
        <v/>
      </c>
      <c r="O77" s="15"/>
      <c r="P77" s="15"/>
      <c r="Q77" s="17"/>
      <c r="R77" s="15"/>
      <c r="S77" s="15"/>
      <c r="T77" s="15"/>
      <c r="U77" s="15"/>
      <c r="V77" s="15"/>
      <c r="W77" s="15"/>
      <c r="X77" s="18" t="str">
        <f>IFERROR(VLOOKUP(W77,Lookups!$G$2:$H$83,2,FALSE),"")</f>
        <v/>
      </c>
      <c r="Y77" s="15"/>
      <c r="Z77" s="15"/>
      <c r="AA77" s="15"/>
      <c r="AB77" s="15"/>
      <c r="AC77" s="15"/>
      <c r="AD77" s="15"/>
      <c r="AE77" s="15"/>
      <c r="AF77" s="18" t="str">
        <f t="shared" si="3"/>
        <v/>
      </c>
      <c r="AG77" s="15"/>
      <c r="AH77" s="15"/>
      <c r="AI77" s="15"/>
      <c r="AJ77" s="62" t="str">
        <f>IFERROR(VLOOKUP(AI77,Lookups!$W$3:$X$24,2,FALSE),"")</f>
        <v/>
      </c>
      <c r="AK77" s="15"/>
      <c r="AL77" s="15"/>
      <c r="AM77" s="17"/>
      <c r="AN77" s="17"/>
    </row>
    <row r="78" spans="1:40" x14ac:dyDescent="0.3">
      <c r="A78" s="15"/>
      <c r="B78" s="15"/>
      <c r="C78" s="15"/>
      <c r="D78" s="17"/>
      <c r="E78" s="17"/>
      <c r="F78" s="15"/>
      <c r="G78" s="18" t="str">
        <f>IFERROR(VLOOKUP(F78,Lookups!$D$2:$E$20,2,FALSE),"")</f>
        <v/>
      </c>
      <c r="H78" s="15"/>
      <c r="I78" s="15"/>
      <c r="J78" s="17"/>
      <c r="K78" s="15"/>
      <c r="L78" s="17"/>
      <c r="M78" s="17"/>
      <c r="N78" s="18" t="str">
        <f t="shared" si="2"/>
        <v/>
      </c>
      <c r="O78" s="15"/>
      <c r="P78" s="15"/>
      <c r="Q78" s="17"/>
      <c r="R78" s="15"/>
      <c r="S78" s="15"/>
      <c r="T78" s="15"/>
      <c r="U78" s="15"/>
      <c r="V78" s="15"/>
      <c r="W78" s="15"/>
      <c r="X78" s="18" t="str">
        <f>IFERROR(VLOOKUP(W78,Lookups!$G$2:$H$83,2,FALSE),"")</f>
        <v/>
      </c>
      <c r="Y78" s="15"/>
      <c r="Z78" s="15"/>
      <c r="AA78" s="15"/>
      <c r="AB78" s="15"/>
      <c r="AC78" s="15"/>
      <c r="AD78" s="15"/>
      <c r="AE78" s="15"/>
      <c r="AF78" s="18" t="str">
        <f t="shared" si="3"/>
        <v/>
      </c>
      <c r="AG78" s="15"/>
      <c r="AH78" s="15"/>
      <c r="AI78" s="15"/>
      <c r="AJ78" s="62" t="str">
        <f>IFERROR(VLOOKUP(AI78,Lookups!$W$3:$X$24,2,FALSE),"")</f>
        <v/>
      </c>
      <c r="AK78" s="15"/>
      <c r="AL78" s="15"/>
      <c r="AM78" s="17"/>
      <c r="AN78" s="17"/>
    </row>
    <row r="79" spans="1:40" x14ac:dyDescent="0.3">
      <c r="A79" s="15"/>
      <c r="B79" s="15"/>
      <c r="C79" s="15"/>
      <c r="D79" s="17"/>
      <c r="E79" s="17"/>
      <c r="F79" s="15"/>
      <c r="G79" s="18" t="str">
        <f>IFERROR(VLOOKUP(F79,Lookups!$D$2:$E$20,2,FALSE),"")</f>
        <v/>
      </c>
      <c r="H79" s="15"/>
      <c r="I79" s="15"/>
      <c r="J79" s="17"/>
      <c r="K79" s="15"/>
      <c r="L79" s="17"/>
      <c r="M79" s="17"/>
      <c r="N79" s="18" t="str">
        <f t="shared" si="2"/>
        <v/>
      </c>
      <c r="O79" s="15"/>
      <c r="P79" s="15"/>
      <c r="Q79" s="17"/>
      <c r="R79" s="15"/>
      <c r="S79" s="15"/>
      <c r="T79" s="15"/>
      <c r="U79" s="15"/>
      <c r="V79" s="15"/>
      <c r="W79" s="15"/>
      <c r="X79" s="18" t="str">
        <f>IFERROR(VLOOKUP(W79,Lookups!$G$2:$H$83,2,FALSE),"")</f>
        <v/>
      </c>
      <c r="Y79" s="15"/>
      <c r="Z79" s="15"/>
      <c r="AA79" s="15"/>
      <c r="AB79" s="15"/>
      <c r="AC79" s="15"/>
      <c r="AD79" s="15"/>
      <c r="AE79" s="15"/>
      <c r="AF79" s="18" t="str">
        <f t="shared" si="3"/>
        <v/>
      </c>
      <c r="AG79" s="15"/>
      <c r="AH79" s="15"/>
      <c r="AI79" s="15"/>
      <c r="AJ79" s="62" t="str">
        <f>IFERROR(VLOOKUP(AI79,Lookups!$W$3:$X$24,2,FALSE),"")</f>
        <v/>
      </c>
      <c r="AK79" s="15"/>
      <c r="AL79" s="15"/>
      <c r="AM79" s="17"/>
      <c r="AN79" s="17"/>
    </row>
    <row r="80" spans="1:40" x14ac:dyDescent="0.3">
      <c r="A80" s="15"/>
      <c r="B80" s="15"/>
      <c r="C80" s="15"/>
      <c r="D80" s="17"/>
      <c r="E80" s="17"/>
      <c r="F80" s="15"/>
      <c r="G80" s="18" t="str">
        <f>IFERROR(VLOOKUP(F80,Lookups!$D$2:$E$20,2,FALSE),"")</f>
        <v/>
      </c>
      <c r="H80" s="15"/>
      <c r="I80" s="15"/>
      <c r="J80" s="17"/>
      <c r="K80" s="15"/>
      <c r="L80" s="17"/>
      <c r="M80" s="17"/>
      <c r="N80" s="18" t="str">
        <f t="shared" si="2"/>
        <v/>
      </c>
      <c r="O80" s="15"/>
      <c r="P80" s="15"/>
      <c r="Q80" s="17"/>
      <c r="R80" s="15"/>
      <c r="S80" s="15"/>
      <c r="T80" s="15"/>
      <c r="U80" s="15"/>
      <c r="V80" s="15"/>
      <c r="W80" s="15"/>
      <c r="X80" s="18" t="str">
        <f>IFERROR(VLOOKUP(W80,Lookups!$G$2:$H$83,2,FALSE),"")</f>
        <v/>
      </c>
      <c r="Y80" s="15"/>
      <c r="Z80" s="15"/>
      <c r="AA80" s="15"/>
      <c r="AB80" s="15"/>
      <c r="AC80" s="15"/>
      <c r="AD80" s="15"/>
      <c r="AE80" s="15"/>
      <c r="AF80" s="18" t="str">
        <f t="shared" si="3"/>
        <v/>
      </c>
      <c r="AG80" s="15"/>
      <c r="AH80" s="15"/>
      <c r="AI80" s="15"/>
      <c r="AJ80" s="62" t="str">
        <f>IFERROR(VLOOKUP(AI80,Lookups!$W$3:$X$24,2,FALSE),"")</f>
        <v/>
      </c>
      <c r="AK80" s="15"/>
      <c r="AL80" s="15"/>
      <c r="AM80" s="17"/>
      <c r="AN80" s="17"/>
    </row>
    <row r="81" spans="1:40" x14ac:dyDescent="0.3">
      <c r="A81" s="15"/>
      <c r="B81" s="15"/>
      <c r="C81" s="15"/>
      <c r="D81" s="17"/>
      <c r="E81" s="17"/>
      <c r="F81" s="15"/>
      <c r="G81" s="18" t="str">
        <f>IFERROR(VLOOKUP(F81,Lookups!$D$2:$E$20,2,FALSE),"")</f>
        <v/>
      </c>
      <c r="H81" s="15"/>
      <c r="I81" s="15"/>
      <c r="J81" s="17"/>
      <c r="K81" s="15"/>
      <c r="L81" s="17"/>
      <c r="M81" s="17"/>
      <c r="N81" s="18" t="str">
        <f t="shared" si="2"/>
        <v/>
      </c>
      <c r="O81" s="15"/>
      <c r="P81" s="15"/>
      <c r="Q81" s="17"/>
      <c r="R81" s="15"/>
      <c r="S81" s="15"/>
      <c r="T81" s="15"/>
      <c r="U81" s="15"/>
      <c r="V81" s="15"/>
      <c r="W81" s="15"/>
      <c r="X81" s="18" t="str">
        <f>IFERROR(VLOOKUP(W81,Lookups!$G$2:$H$83,2,FALSE),"")</f>
        <v/>
      </c>
      <c r="Y81" s="15"/>
      <c r="Z81" s="15"/>
      <c r="AA81" s="15"/>
      <c r="AB81" s="15"/>
      <c r="AC81" s="15"/>
      <c r="AD81" s="15"/>
      <c r="AE81" s="15"/>
      <c r="AF81" s="18" t="str">
        <f t="shared" si="3"/>
        <v/>
      </c>
      <c r="AG81" s="15"/>
      <c r="AH81" s="15"/>
      <c r="AI81" s="15"/>
      <c r="AJ81" s="62" t="str">
        <f>IFERROR(VLOOKUP(AI81,Lookups!$W$3:$X$24,2,FALSE),"")</f>
        <v/>
      </c>
      <c r="AK81" s="15"/>
      <c r="AL81" s="15"/>
      <c r="AM81" s="17"/>
      <c r="AN81" s="17"/>
    </row>
    <row r="82" spans="1:40" x14ac:dyDescent="0.3">
      <c r="A82" s="15"/>
      <c r="B82" s="15"/>
      <c r="C82" s="15"/>
      <c r="D82" s="17"/>
      <c r="E82" s="17"/>
      <c r="F82" s="15"/>
      <c r="G82" s="18" t="str">
        <f>IFERROR(VLOOKUP(F82,Lookups!$D$2:$E$20,2,FALSE),"")</f>
        <v/>
      </c>
      <c r="H82" s="15"/>
      <c r="I82" s="15"/>
      <c r="J82" s="17"/>
      <c r="K82" s="15"/>
      <c r="L82" s="17"/>
      <c r="M82" s="17"/>
      <c r="N82" s="18" t="str">
        <f t="shared" si="2"/>
        <v/>
      </c>
      <c r="O82" s="15"/>
      <c r="P82" s="15"/>
      <c r="Q82" s="17"/>
      <c r="R82" s="15"/>
      <c r="S82" s="15"/>
      <c r="T82" s="15"/>
      <c r="U82" s="15"/>
      <c r="V82" s="15"/>
      <c r="W82" s="15"/>
      <c r="X82" s="18" t="str">
        <f>IFERROR(VLOOKUP(W82,Lookups!$G$2:$H$83,2,FALSE),"")</f>
        <v/>
      </c>
      <c r="Y82" s="15"/>
      <c r="Z82" s="15"/>
      <c r="AA82" s="15"/>
      <c r="AB82" s="15"/>
      <c r="AC82" s="15"/>
      <c r="AD82" s="15"/>
      <c r="AE82" s="15"/>
      <c r="AF82" s="18" t="str">
        <f t="shared" si="3"/>
        <v/>
      </c>
      <c r="AG82" s="15"/>
      <c r="AH82" s="15"/>
      <c r="AI82" s="15"/>
      <c r="AJ82" s="62" t="str">
        <f>IFERROR(VLOOKUP(AI82,Lookups!$W$3:$X$24,2,FALSE),"")</f>
        <v/>
      </c>
      <c r="AK82" s="15"/>
      <c r="AL82" s="15"/>
      <c r="AM82" s="17"/>
      <c r="AN82" s="17"/>
    </row>
    <row r="83" spans="1:40" x14ac:dyDescent="0.3">
      <c r="A83" s="15"/>
      <c r="B83" s="15"/>
      <c r="C83" s="15"/>
      <c r="D83" s="17"/>
      <c r="E83" s="17"/>
      <c r="F83" s="15"/>
      <c r="G83" s="18" t="str">
        <f>IFERROR(VLOOKUP(F83,Lookups!$D$2:$E$20,2,FALSE),"")</f>
        <v/>
      </c>
      <c r="H83" s="15"/>
      <c r="I83" s="15"/>
      <c r="J83" s="17"/>
      <c r="K83" s="15"/>
      <c r="L83" s="17"/>
      <c r="M83" s="17"/>
      <c r="N83" s="18" t="str">
        <f t="shared" si="2"/>
        <v/>
      </c>
      <c r="O83" s="15"/>
      <c r="P83" s="15"/>
      <c r="Q83" s="17"/>
      <c r="R83" s="15"/>
      <c r="S83" s="15"/>
      <c r="T83" s="15"/>
      <c r="U83" s="15"/>
      <c r="V83" s="15"/>
      <c r="W83" s="15"/>
      <c r="X83" s="18" t="str">
        <f>IFERROR(VLOOKUP(W83,Lookups!$G$2:$H$83,2,FALSE),"")</f>
        <v/>
      </c>
      <c r="Y83" s="15"/>
      <c r="Z83" s="15"/>
      <c r="AA83" s="15"/>
      <c r="AB83" s="15"/>
      <c r="AC83" s="15"/>
      <c r="AD83" s="15"/>
      <c r="AE83" s="15"/>
      <c r="AF83" s="18" t="str">
        <f t="shared" si="3"/>
        <v/>
      </c>
      <c r="AG83" s="15"/>
      <c r="AH83" s="15"/>
      <c r="AI83" s="15"/>
      <c r="AJ83" s="62" t="str">
        <f>IFERROR(VLOOKUP(AI83,Lookups!$W$3:$X$24,2,FALSE),"")</f>
        <v/>
      </c>
      <c r="AK83" s="15"/>
      <c r="AL83" s="15"/>
      <c r="AM83" s="17"/>
      <c r="AN83" s="17"/>
    </row>
    <row r="84" spans="1:40" x14ac:dyDescent="0.3">
      <c r="A84" s="15"/>
      <c r="B84" s="15"/>
      <c r="C84" s="15"/>
      <c r="D84" s="17"/>
      <c r="E84" s="17"/>
      <c r="F84" s="15"/>
      <c r="G84" s="18" t="str">
        <f>IFERROR(VLOOKUP(F84,Lookups!$D$2:$E$20,2,FALSE),"")</f>
        <v/>
      </c>
      <c r="H84" s="15"/>
      <c r="I84" s="15"/>
      <c r="J84" s="17"/>
      <c r="K84" s="15"/>
      <c r="L84" s="17"/>
      <c r="M84" s="17"/>
      <c r="N84" s="18" t="str">
        <f t="shared" si="2"/>
        <v/>
      </c>
      <c r="O84" s="15"/>
      <c r="P84" s="15"/>
      <c r="Q84" s="17"/>
      <c r="R84" s="15"/>
      <c r="S84" s="15"/>
      <c r="T84" s="15"/>
      <c r="U84" s="15"/>
      <c r="V84" s="15"/>
      <c r="W84" s="15"/>
      <c r="X84" s="18" t="str">
        <f>IFERROR(VLOOKUP(W84,Lookups!$G$2:$H$83,2,FALSE),"")</f>
        <v/>
      </c>
      <c r="Y84" s="15"/>
      <c r="Z84" s="15"/>
      <c r="AA84" s="15"/>
      <c r="AB84" s="15"/>
      <c r="AC84" s="15"/>
      <c r="AD84" s="15"/>
      <c r="AE84" s="15"/>
      <c r="AF84" s="18" t="str">
        <f t="shared" si="3"/>
        <v/>
      </c>
      <c r="AG84" s="15"/>
      <c r="AH84" s="15"/>
      <c r="AI84" s="15"/>
      <c r="AJ84" s="62" t="str">
        <f>IFERROR(VLOOKUP(AI84,Lookups!$W$3:$X$24,2,FALSE),"")</f>
        <v/>
      </c>
      <c r="AK84" s="15"/>
      <c r="AL84" s="15"/>
      <c r="AM84" s="17"/>
      <c r="AN84" s="17"/>
    </row>
    <row r="85" spans="1:40" x14ac:dyDescent="0.3">
      <c r="A85" s="15"/>
      <c r="B85" s="15"/>
      <c r="C85" s="15"/>
      <c r="D85" s="17"/>
      <c r="E85" s="17"/>
      <c r="F85" s="15"/>
      <c r="G85" s="18" t="str">
        <f>IFERROR(VLOOKUP(F85,Lookups!$D$2:$E$20,2,FALSE),"")</f>
        <v/>
      </c>
      <c r="H85" s="15"/>
      <c r="I85" s="15"/>
      <c r="J85" s="17"/>
      <c r="K85" s="15"/>
      <c r="L85" s="17"/>
      <c r="M85" s="17"/>
      <c r="N85" s="18" t="str">
        <f t="shared" si="2"/>
        <v/>
      </c>
      <c r="O85" s="15"/>
      <c r="P85" s="15"/>
      <c r="Q85" s="17"/>
      <c r="R85" s="15"/>
      <c r="S85" s="15"/>
      <c r="T85" s="15"/>
      <c r="U85" s="15"/>
      <c r="V85" s="15"/>
      <c r="W85" s="15"/>
      <c r="X85" s="18" t="str">
        <f>IFERROR(VLOOKUP(W85,Lookups!$G$2:$H$83,2,FALSE),"")</f>
        <v/>
      </c>
      <c r="Y85" s="15"/>
      <c r="Z85" s="15"/>
      <c r="AA85" s="15"/>
      <c r="AB85" s="15"/>
      <c r="AC85" s="15"/>
      <c r="AD85" s="15"/>
      <c r="AE85" s="15"/>
      <c r="AF85" s="18" t="str">
        <f t="shared" si="3"/>
        <v/>
      </c>
      <c r="AG85" s="15"/>
      <c r="AH85" s="15"/>
      <c r="AI85" s="15"/>
      <c r="AJ85" s="62" t="str">
        <f>IFERROR(VLOOKUP(AI85,Lookups!$W$3:$X$24,2,FALSE),"")</f>
        <v/>
      </c>
      <c r="AK85" s="15"/>
      <c r="AL85" s="15"/>
      <c r="AM85" s="17"/>
      <c r="AN85" s="17"/>
    </row>
    <row r="86" spans="1:40" x14ac:dyDescent="0.3">
      <c r="A86" s="15"/>
      <c r="B86" s="15"/>
      <c r="C86" s="15"/>
      <c r="D86" s="17"/>
      <c r="E86" s="17"/>
      <c r="F86" s="15"/>
      <c r="G86" s="18" t="str">
        <f>IFERROR(VLOOKUP(F86,Lookups!$D$2:$E$20,2,FALSE),"")</f>
        <v/>
      </c>
      <c r="H86" s="15"/>
      <c r="I86" s="15"/>
      <c r="J86" s="17"/>
      <c r="K86" s="15"/>
      <c r="L86" s="17"/>
      <c r="M86" s="17"/>
      <c r="N86" s="18" t="str">
        <f t="shared" si="2"/>
        <v/>
      </c>
      <c r="O86" s="15"/>
      <c r="P86" s="15"/>
      <c r="Q86" s="17"/>
      <c r="R86" s="15"/>
      <c r="S86" s="15"/>
      <c r="T86" s="15"/>
      <c r="U86" s="15"/>
      <c r="V86" s="15"/>
      <c r="W86" s="15"/>
      <c r="X86" s="18" t="str">
        <f>IFERROR(VLOOKUP(W86,Lookups!$G$2:$H$83,2,FALSE),"")</f>
        <v/>
      </c>
      <c r="Y86" s="15"/>
      <c r="Z86" s="15"/>
      <c r="AA86" s="15"/>
      <c r="AB86" s="15"/>
      <c r="AC86" s="15"/>
      <c r="AD86" s="15"/>
      <c r="AE86" s="15"/>
      <c r="AF86" s="18" t="str">
        <f t="shared" si="3"/>
        <v/>
      </c>
      <c r="AG86" s="15"/>
      <c r="AH86" s="15"/>
      <c r="AI86" s="15"/>
      <c r="AJ86" s="62" t="str">
        <f>IFERROR(VLOOKUP(AI86,Lookups!$W$3:$X$24,2,FALSE),"")</f>
        <v/>
      </c>
      <c r="AK86" s="15"/>
      <c r="AL86" s="15"/>
      <c r="AM86" s="17"/>
      <c r="AN86" s="17"/>
    </row>
    <row r="87" spans="1:40" x14ac:dyDescent="0.3">
      <c r="A87" s="15"/>
      <c r="B87" s="15"/>
      <c r="C87" s="15"/>
      <c r="D87" s="17"/>
      <c r="E87" s="17"/>
      <c r="F87" s="15"/>
      <c r="G87" s="18" t="str">
        <f>IFERROR(VLOOKUP(F87,Lookups!$D$2:$E$20,2,FALSE),"")</f>
        <v/>
      </c>
      <c r="H87" s="15"/>
      <c r="I87" s="15"/>
      <c r="J87" s="17"/>
      <c r="K87" s="15"/>
      <c r="L87" s="17"/>
      <c r="M87" s="17"/>
      <c r="N87" s="18" t="str">
        <f t="shared" si="2"/>
        <v/>
      </c>
      <c r="O87" s="15"/>
      <c r="P87" s="15"/>
      <c r="Q87" s="17"/>
      <c r="R87" s="15"/>
      <c r="S87" s="15"/>
      <c r="T87" s="15"/>
      <c r="U87" s="15"/>
      <c r="V87" s="15"/>
      <c r="W87" s="15"/>
      <c r="X87" s="18" t="str">
        <f>IFERROR(VLOOKUP(W87,Lookups!$G$2:$H$83,2,FALSE),"")</f>
        <v/>
      </c>
      <c r="Y87" s="15"/>
      <c r="Z87" s="15"/>
      <c r="AA87" s="15"/>
      <c r="AB87" s="15"/>
      <c r="AC87" s="15"/>
      <c r="AD87" s="15"/>
      <c r="AE87" s="15"/>
      <c r="AF87" s="18" t="str">
        <f t="shared" si="3"/>
        <v/>
      </c>
      <c r="AG87" s="15"/>
      <c r="AH87" s="15"/>
      <c r="AI87" s="15"/>
      <c r="AJ87" s="62" t="str">
        <f>IFERROR(VLOOKUP(AI87,Lookups!$W$3:$X$24,2,FALSE),"")</f>
        <v/>
      </c>
      <c r="AK87" s="15"/>
      <c r="AL87" s="15"/>
      <c r="AM87" s="17"/>
      <c r="AN87" s="17"/>
    </row>
    <row r="88" spans="1:40" x14ac:dyDescent="0.3">
      <c r="A88" s="15"/>
      <c r="B88" s="15"/>
      <c r="C88" s="15"/>
      <c r="D88" s="17"/>
      <c r="E88" s="17"/>
      <c r="F88" s="15"/>
      <c r="G88" s="18" t="str">
        <f>IFERROR(VLOOKUP(F88,Lookups!$D$2:$E$20,2,FALSE),"")</f>
        <v/>
      </c>
      <c r="H88" s="15"/>
      <c r="I88" s="15"/>
      <c r="J88" s="17"/>
      <c r="K88" s="15"/>
      <c r="L88" s="17"/>
      <c r="M88" s="17"/>
      <c r="N88" s="18" t="str">
        <f t="shared" si="2"/>
        <v/>
      </c>
      <c r="O88" s="15"/>
      <c r="P88" s="15"/>
      <c r="Q88" s="17"/>
      <c r="R88" s="15"/>
      <c r="S88" s="15"/>
      <c r="T88" s="15"/>
      <c r="U88" s="15"/>
      <c r="V88" s="15"/>
      <c r="W88" s="15"/>
      <c r="X88" s="18" t="str">
        <f>IFERROR(VLOOKUP(W88,Lookups!$G$2:$H$83,2,FALSE),"")</f>
        <v/>
      </c>
      <c r="Y88" s="15"/>
      <c r="Z88" s="15"/>
      <c r="AA88" s="15"/>
      <c r="AB88" s="15"/>
      <c r="AC88" s="15"/>
      <c r="AD88" s="15"/>
      <c r="AE88" s="15"/>
      <c r="AF88" s="18" t="str">
        <f t="shared" si="3"/>
        <v/>
      </c>
      <c r="AG88" s="15"/>
      <c r="AH88" s="15"/>
      <c r="AI88" s="15"/>
      <c r="AJ88" s="62" t="str">
        <f>IFERROR(VLOOKUP(AI88,Lookups!$W$3:$X$24,2,FALSE),"")</f>
        <v/>
      </c>
      <c r="AK88" s="15"/>
      <c r="AL88" s="15"/>
      <c r="AM88" s="17"/>
      <c r="AN88" s="17"/>
    </row>
    <row r="89" spans="1:40" x14ac:dyDescent="0.3">
      <c r="A89" s="15"/>
      <c r="B89" s="15"/>
      <c r="C89" s="15"/>
      <c r="D89" s="17"/>
      <c r="E89" s="17"/>
      <c r="F89" s="15"/>
      <c r="G89" s="18" t="str">
        <f>IFERROR(VLOOKUP(F89,Lookups!$D$2:$E$20,2,FALSE),"")</f>
        <v/>
      </c>
      <c r="H89" s="15"/>
      <c r="I89" s="15"/>
      <c r="J89" s="17"/>
      <c r="K89" s="15"/>
      <c r="L89" s="17"/>
      <c r="M89" s="17"/>
      <c r="N89" s="18" t="str">
        <f t="shared" si="2"/>
        <v/>
      </c>
      <c r="O89" s="15"/>
      <c r="P89" s="15"/>
      <c r="Q89" s="17"/>
      <c r="R89" s="15"/>
      <c r="S89" s="15"/>
      <c r="T89" s="15"/>
      <c r="U89" s="15"/>
      <c r="V89" s="15"/>
      <c r="W89" s="15"/>
      <c r="X89" s="18" t="str">
        <f>IFERROR(VLOOKUP(W89,Lookups!$G$2:$H$83,2,FALSE),"")</f>
        <v/>
      </c>
      <c r="Y89" s="15"/>
      <c r="Z89" s="15"/>
      <c r="AA89" s="15"/>
      <c r="AB89" s="15"/>
      <c r="AC89" s="15"/>
      <c r="AD89" s="15"/>
      <c r="AE89" s="15"/>
      <c r="AF89" s="18" t="str">
        <f t="shared" si="3"/>
        <v/>
      </c>
      <c r="AG89" s="15"/>
      <c r="AH89" s="15"/>
      <c r="AI89" s="15"/>
      <c r="AJ89" s="62" t="str">
        <f>IFERROR(VLOOKUP(AI89,Lookups!$W$3:$X$24,2,FALSE),"")</f>
        <v/>
      </c>
      <c r="AK89" s="15"/>
      <c r="AL89" s="15"/>
      <c r="AM89" s="17"/>
      <c r="AN89" s="17"/>
    </row>
    <row r="90" spans="1:40" x14ac:dyDescent="0.3">
      <c r="A90" s="15"/>
      <c r="B90" s="15"/>
      <c r="C90" s="15"/>
      <c r="D90" s="17"/>
      <c r="E90" s="17"/>
      <c r="F90" s="15"/>
      <c r="G90" s="18" t="str">
        <f>IFERROR(VLOOKUP(F90,Lookups!$D$2:$E$20,2,FALSE),"")</f>
        <v/>
      </c>
      <c r="H90" s="15"/>
      <c r="I90" s="15"/>
      <c r="J90" s="17"/>
      <c r="K90" s="15"/>
      <c r="L90" s="17"/>
      <c r="M90" s="17"/>
      <c r="N90" s="18" t="str">
        <f t="shared" si="2"/>
        <v/>
      </c>
      <c r="O90" s="15"/>
      <c r="P90" s="15"/>
      <c r="Q90" s="17"/>
      <c r="R90" s="15"/>
      <c r="S90" s="15"/>
      <c r="T90" s="15"/>
      <c r="U90" s="15"/>
      <c r="V90" s="15"/>
      <c r="W90" s="15"/>
      <c r="X90" s="18" t="str">
        <f>IFERROR(VLOOKUP(W90,Lookups!$G$2:$H$83,2,FALSE),"")</f>
        <v/>
      </c>
      <c r="Y90" s="15"/>
      <c r="Z90" s="15"/>
      <c r="AA90" s="15"/>
      <c r="AB90" s="15"/>
      <c r="AC90" s="15"/>
      <c r="AD90" s="15"/>
      <c r="AE90" s="15"/>
      <c r="AF90" s="18" t="str">
        <f t="shared" si="3"/>
        <v/>
      </c>
      <c r="AG90" s="15"/>
      <c r="AH90" s="15"/>
      <c r="AI90" s="15"/>
      <c r="AJ90" s="62" t="str">
        <f>IFERROR(VLOOKUP(AI90,Lookups!$W$3:$X$24,2,FALSE),"")</f>
        <v/>
      </c>
      <c r="AK90" s="15"/>
      <c r="AL90" s="15"/>
      <c r="AM90" s="17"/>
      <c r="AN90" s="17"/>
    </row>
    <row r="91" spans="1:40" x14ac:dyDescent="0.3">
      <c r="A91" s="15"/>
      <c r="B91" s="15"/>
      <c r="C91" s="15"/>
      <c r="D91" s="17"/>
      <c r="E91" s="17"/>
      <c r="F91" s="15"/>
      <c r="G91" s="18" t="str">
        <f>IFERROR(VLOOKUP(F91,Lookups!$D$2:$E$20,2,FALSE),"")</f>
        <v/>
      </c>
      <c r="H91" s="15"/>
      <c r="I91" s="15"/>
      <c r="J91" s="17"/>
      <c r="K91" s="15"/>
      <c r="L91" s="17"/>
      <c r="M91" s="17"/>
      <c r="N91" s="18" t="str">
        <f t="shared" si="2"/>
        <v/>
      </c>
      <c r="O91" s="15"/>
      <c r="P91" s="15"/>
      <c r="Q91" s="17"/>
      <c r="R91" s="15"/>
      <c r="S91" s="15"/>
      <c r="T91" s="15"/>
      <c r="U91" s="15"/>
      <c r="V91" s="15"/>
      <c r="W91" s="15"/>
      <c r="X91" s="18" t="str">
        <f>IFERROR(VLOOKUP(W91,Lookups!$G$2:$H$83,2,FALSE),"")</f>
        <v/>
      </c>
      <c r="Y91" s="15"/>
      <c r="Z91" s="15"/>
      <c r="AA91" s="15"/>
      <c r="AB91" s="15"/>
      <c r="AC91" s="15"/>
      <c r="AD91" s="15"/>
      <c r="AE91" s="15"/>
      <c r="AF91" s="18" t="str">
        <f t="shared" si="3"/>
        <v/>
      </c>
      <c r="AG91" s="15"/>
      <c r="AH91" s="15"/>
      <c r="AI91" s="15"/>
      <c r="AJ91" s="62" t="str">
        <f>IFERROR(VLOOKUP(AI91,Lookups!$W$3:$X$24,2,FALSE),"")</f>
        <v/>
      </c>
      <c r="AK91" s="15"/>
      <c r="AL91" s="15"/>
      <c r="AM91" s="17"/>
      <c r="AN91" s="17"/>
    </row>
    <row r="92" spans="1:40" x14ac:dyDescent="0.3">
      <c r="A92" s="15"/>
      <c r="B92" s="15"/>
      <c r="C92" s="15"/>
      <c r="D92" s="17"/>
      <c r="E92" s="17"/>
      <c r="F92" s="15"/>
      <c r="G92" s="18" t="str">
        <f>IFERROR(VLOOKUP(F92,Lookups!$D$2:$E$20,2,FALSE),"")</f>
        <v/>
      </c>
      <c r="H92" s="15"/>
      <c r="I92" s="15"/>
      <c r="J92" s="17"/>
      <c r="K92" s="15"/>
      <c r="L92" s="17"/>
      <c r="M92" s="17"/>
      <c r="N92" s="18" t="str">
        <f t="shared" si="2"/>
        <v/>
      </c>
      <c r="O92" s="15"/>
      <c r="P92" s="15"/>
      <c r="Q92" s="17"/>
      <c r="R92" s="15"/>
      <c r="S92" s="15"/>
      <c r="T92" s="15"/>
      <c r="U92" s="15"/>
      <c r="V92" s="15"/>
      <c r="W92" s="15"/>
      <c r="X92" s="18" t="str">
        <f>IFERROR(VLOOKUP(W92,Lookups!$G$2:$H$83,2,FALSE),"")</f>
        <v/>
      </c>
      <c r="Y92" s="15"/>
      <c r="Z92" s="15"/>
      <c r="AA92" s="15"/>
      <c r="AB92" s="15"/>
      <c r="AC92" s="15"/>
      <c r="AD92" s="15"/>
      <c r="AE92" s="15"/>
      <c r="AF92" s="18" t="str">
        <f t="shared" si="3"/>
        <v/>
      </c>
      <c r="AG92" s="15"/>
      <c r="AH92" s="15"/>
      <c r="AI92" s="15"/>
      <c r="AJ92" s="62" t="str">
        <f>IFERROR(VLOOKUP(AI92,Lookups!$W$3:$X$24,2,FALSE),"")</f>
        <v/>
      </c>
      <c r="AK92" s="15"/>
      <c r="AL92" s="15"/>
      <c r="AM92" s="17"/>
      <c r="AN92" s="17"/>
    </row>
    <row r="93" spans="1:40" x14ac:dyDescent="0.3">
      <c r="A93" s="15"/>
      <c r="B93" s="15"/>
      <c r="C93" s="15"/>
      <c r="D93" s="17"/>
      <c r="E93" s="17"/>
      <c r="F93" s="15"/>
      <c r="G93" s="18" t="str">
        <f>IFERROR(VLOOKUP(F93,Lookups!$D$2:$E$20,2,FALSE),"")</f>
        <v/>
      </c>
      <c r="H93" s="15"/>
      <c r="I93" s="15"/>
      <c r="J93" s="17"/>
      <c r="K93" s="15"/>
      <c r="L93" s="17"/>
      <c r="M93" s="17"/>
      <c r="N93" s="18" t="str">
        <f t="shared" si="2"/>
        <v/>
      </c>
      <c r="O93" s="15"/>
      <c r="P93" s="15"/>
      <c r="Q93" s="17"/>
      <c r="R93" s="15"/>
      <c r="S93" s="15"/>
      <c r="T93" s="15"/>
      <c r="U93" s="15"/>
      <c r="V93" s="15"/>
      <c r="W93" s="15"/>
      <c r="X93" s="18" t="str">
        <f>IFERROR(VLOOKUP(W93,Lookups!$G$2:$H$83,2,FALSE),"")</f>
        <v/>
      </c>
      <c r="Y93" s="15"/>
      <c r="Z93" s="15"/>
      <c r="AA93" s="15"/>
      <c r="AB93" s="15"/>
      <c r="AC93" s="15"/>
      <c r="AD93" s="15"/>
      <c r="AE93" s="15"/>
      <c r="AF93" s="18" t="str">
        <f t="shared" si="3"/>
        <v/>
      </c>
      <c r="AG93" s="15"/>
      <c r="AH93" s="15"/>
      <c r="AI93" s="15"/>
      <c r="AJ93" s="62" t="str">
        <f>IFERROR(VLOOKUP(AI93,Lookups!$W$3:$X$24,2,FALSE),"")</f>
        <v/>
      </c>
      <c r="AK93" s="15"/>
      <c r="AL93" s="15"/>
      <c r="AM93" s="17"/>
      <c r="AN93" s="17"/>
    </row>
    <row r="94" spans="1:40" x14ac:dyDescent="0.3">
      <c r="A94" s="15"/>
      <c r="B94" s="15"/>
      <c r="C94" s="15"/>
      <c r="D94" s="17"/>
      <c r="E94" s="17"/>
      <c r="F94" s="15"/>
      <c r="G94" s="18" t="str">
        <f>IFERROR(VLOOKUP(F94,Lookups!$D$2:$E$20,2,FALSE),"")</f>
        <v/>
      </c>
      <c r="H94" s="15"/>
      <c r="I94" s="15"/>
      <c r="J94" s="17"/>
      <c r="K94" s="15"/>
      <c r="L94" s="17"/>
      <c r="M94" s="17"/>
      <c r="N94" s="18" t="str">
        <f t="shared" si="2"/>
        <v/>
      </c>
      <c r="O94" s="15"/>
      <c r="P94" s="15"/>
      <c r="Q94" s="17"/>
      <c r="R94" s="15"/>
      <c r="S94" s="15"/>
      <c r="T94" s="15"/>
      <c r="U94" s="15"/>
      <c r="V94" s="15"/>
      <c r="W94" s="15"/>
      <c r="X94" s="18" t="str">
        <f>IFERROR(VLOOKUP(W94,Lookups!$G$2:$H$83,2,FALSE),"")</f>
        <v/>
      </c>
      <c r="Y94" s="15"/>
      <c r="Z94" s="15"/>
      <c r="AA94" s="15"/>
      <c r="AB94" s="15"/>
      <c r="AC94" s="15"/>
      <c r="AD94" s="15"/>
      <c r="AE94" s="15"/>
      <c r="AF94" s="18" t="str">
        <f t="shared" si="3"/>
        <v/>
      </c>
      <c r="AG94" s="15"/>
      <c r="AH94" s="15"/>
      <c r="AI94" s="15"/>
      <c r="AJ94" s="62" t="str">
        <f>IFERROR(VLOOKUP(AI94,Lookups!$W$3:$X$24,2,FALSE),"")</f>
        <v/>
      </c>
      <c r="AK94" s="15"/>
      <c r="AL94" s="15"/>
      <c r="AM94" s="17"/>
      <c r="AN94" s="17"/>
    </row>
    <row r="95" spans="1:40" x14ac:dyDescent="0.3">
      <c r="A95" s="15"/>
      <c r="B95" s="15"/>
      <c r="C95" s="15"/>
      <c r="D95" s="17"/>
      <c r="E95" s="17"/>
      <c r="F95" s="15"/>
      <c r="G95" s="18" t="str">
        <f>IFERROR(VLOOKUP(F95,Lookups!$D$2:$E$20,2,FALSE),"")</f>
        <v/>
      </c>
      <c r="H95" s="15"/>
      <c r="I95" s="15"/>
      <c r="J95" s="17"/>
      <c r="K95" s="15"/>
      <c r="L95" s="17"/>
      <c r="M95" s="17"/>
      <c r="N95" s="18" t="str">
        <f t="shared" si="2"/>
        <v/>
      </c>
      <c r="O95" s="15"/>
      <c r="P95" s="15"/>
      <c r="Q95" s="17"/>
      <c r="R95" s="15"/>
      <c r="S95" s="15"/>
      <c r="T95" s="15"/>
      <c r="U95" s="15"/>
      <c r="V95" s="15"/>
      <c r="W95" s="15"/>
      <c r="X95" s="18" t="str">
        <f>IFERROR(VLOOKUP(W95,Lookups!$G$2:$H$83,2,FALSE),"")</f>
        <v/>
      </c>
      <c r="Y95" s="15"/>
      <c r="Z95" s="15"/>
      <c r="AA95" s="15"/>
      <c r="AB95" s="15"/>
      <c r="AC95" s="15"/>
      <c r="AD95" s="15"/>
      <c r="AE95" s="15"/>
      <c r="AF95" s="18" t="str">
        <f t="shared" si="3"/>
        <v/>
      </c>
      <c r="AG95" s="15"/>
      <c r="AH95" s="15"/>
      <c r="AI95" s="15"/>
      <c r="AJ95" s="62" t="str">
        <f>IFERROR(VLOOKUP(AI95,Lookups!$W$3:$X$24,2,FALSE),"")</f>
        <v/>
      </c>
      <c r="AK95" s="15"/>
      <c r="AL95" s="15"/>
      <c r="AM95" s="17"/>
      <c r="AN95" s="17"/>
    </row>
    <row r="96" spans="1:40" x14ac:dyDescent="0.3">
      <c r="A96" s="15"/>
      <c r="B96" s="15"/>
      <c r="C96" s="15"/>
      <c r="D96" s="17"/>
      <c r="E96" s="17"/>
      <c r="F96" s="15"/>
      <c r="G96" s="18" t="str">
        <f>IFERROR(VLOOKUP(F96,Lookups!$D$2:$E$20,2,FALSE),"")</f>
        <v/>
      </c>
      <c r="H96" s="15"/>
      <c r="I96" s="15"/>
      <c r="J96" s="17"/>
      <c r="K96" s="15"/>
      <c r="L96" s="17"/>
      <c r="M96" s="17"/>
      <c r="N96" s="18" t="str">
        <f t="shared" si="2"/>
        <v/>
      </c>
      <c r="O96" s="15"/>
      <c r="P96" s="15"/>
      <c r="Q96" s="17"/>
      <c r="R96" s="15"/>
      <c r="S96" s="15"/>
      <c r="T96" s="15"/>
      <c r="U96" s="15"/>
      <c r="V96" s="15"/>
      <c r="W96" s="15"/>
      <c r="X96" s="18" t="str">
        <f>IFERROR(VLOOKUP(W96,Lookups!$G$2:$H$83,2,FALSE),"")</f>
        <v/>
      </c>
      <c r="Y96" s="15"/>
      <c r="Z96" s="15"/>
      <c r="AA96" s="15"/>
      <c r="AB96" s="15"/>
      <c r="AC96" s="15"/>
      <c r="AD96" s="15"/>
      <c r="AE96" s="15"/>
      <c r="AF96" s="18" t="str">
        <f t="shared" si="3"/>
        <v/>
      </c>
      <c r="AG96" s="15"/>
      <c r="AH96" s="15"/>
      <c r="AI96" s="15"/>
      <c r="AJ96" s="62" t="str">
        <f>IFERROR(VLOOKUP(AI96,Lookups!$W$3:$X$24,2,FALSE),"")</f>
        <v/>
      </c>
      <c r="AK96" s="15"/>
      <c r="AL96" s="15"/>
      <c r="AM96" s="17"/>
      <c r="AN96" s="17"/>
    </row>
    <row r="97" spans="1:40" x14ac:dyDescent="0.3">
      <c r="A97" s="15"/>
      <c r="B97" s="15"/>
      <c r="C97" s="15"/>
      <c r="D97" s="17"/>
      <c r="E97" s="17"/>
      <c r="F97" s="15"/>
      <c r="G97" s="18" t="str">
        <f>IFERROR(VLOOKUP(F97,Lookups!$D$2:$E$20,2,FALSE),"")</f>
        <v/>
      </c>
      <c r="H97" s="15"/>
      <c r="I97" s="15"/>
      <c r="J97" s="17"/>
      <c r="K97" s="15"/>
      <c r="L97" s="17"/>
      <c r="M97" s="17"/>
      <c r="N97" s="18" t="str">
        <f t="shared" si="2"/>
        <v/>
      </c>
      <c r="O97" s="15"/>
      <c r="P97" s="15"/>
      <c r="Q97" s="17"/>
      <c r="R97" s="15"/>
      <c r="S97" s="15"/>
      <c r="T97" s="15"/>
      <c r="U97" s="15"/>
      <c r="V97" s="15"/>
      <c r="W97" s="15"/>
      <c r="X97" s="18" t="str">
        <f>IFERROR(VLOOKUP(W97,Lookups!$G$2:$H$83,2,FALSE),"")</f>
        <v/>
      </c>
      <c r="Y97" s="15"/>
      <c r="Z97" s="15"/>
      <c r="AA97" s="15"/>
      <c r="AB97" s="15"/>
      <c r="AC97" s="15"/>
      <c r="AD97" s="15"/>
      <c r="AE97" s="15"/>
      <c r="AF97" s="18" t="str">
        <f t="shared" si="3"/>
        <v/>
      </c>
      <c r="AG97" s="15"/>
      <c r="AH97" s="15"/>
      <c r="AI97" s="15"/>
      <c r="AJ97" s="62" t="str">
        <f>IFERROR(VLOOKUP(AI97,Lookups!$W$3:$X$24,2,FALSE),"")</f>
        <v/>
      </c>
      <c r="AK97" s="15"/>
      <c r="AL97" s="15"/>
      <c r="AM97" s="17"/>
      <c r="AN97" s="17"/>
    </row>
    <row r="98" spans="1:40" x14ac:dyDescent="0.3">
      <c r="A98" s="15"/>
      <c r="B98" s="15"/>
      <c r="C98" s="15"/>
      <c r="D98" s="17"/>
      <c r="E98" s="17"/>
      <c r="F98" s="15"/>
      <c r="G98" s="18" t="str">
        <f>IFERROR(VLOOKUP(F98,Lookups!$D$2:$E$20,2,FALSE),"")</f>
        <v/>
      </c>
      <c r="H98" s="15"/>
      <c r="I98" s="15"/>
      <c r="J98" s="17"/>
      <c r="K98" s="15"/>
      <c r="L98" s="17"/>
      <c r="M98" s="17"/>
      <c r="N98" s="18" t="str">
        <f t="shared" si="2"/>
        <v/>
      </c>
      <c r="O98" s="15"/>
      <c r="P98" s="15"/>
      <c r="Q98" s="17"/>
      <c r="R98" s="15"/>
      <c r="S98" s="15"/>
      <c r="T98" s="15"/>
      <c r="U98" s="15"/>
      <c r="V98" s="15"/>
      <c r="W98" s="15"/>
      <c r="X98" s="18" t="str">
        <f>IFERROR(VLOOKUP(W98,Lookups!$G$2:$H$83,2,FALSE),"")</f>
        <v/>
      </c>
      <c r="Y98" s="15"/>
      <c r="Z98" s="15"/>
      <c r="AA98" s="15"/>
      <c r="AB98" s="15"/>
      <c r="AC98" s="15"/>
      <c r="AD98" s="15"/>
      <c r="AE98" s="15"/>
      <c r="AF98" s="18" t="str">
        <f t="shared" si="3"/>
        <v/>
      </c>
      <c r="AG98" s="15"/>
      <c r="AH98" s="15"/>
      <c r="AI98" s="15"/>
      <c r="AJ98" s="62" t="str">
        <f>IFERROR(VLOOKUP(AI98,Lookups!$W$3:$X$24,2,FALSE),"")</f>
        <v/>
      </c>
      <c r="AK98" s="15"/>
      <c r="AL98" s="15"/>
      <c r="AM98" s="17"/>
      <c r="AN98" s="17"/>
    </row>
    <row r="99" spans="1:40" x14ac:dyDescent="0.3">
      <c r="A99" s="15"/>
      <c r="B99" s="15"/>
      <c r="C99" s="15"/>
      <c r="D99" s="17"/>
      <c r="E99" s="17"/>
      <c r="F99" s="15"/>
      <c r="G99" s="18" t="str">
        <f>IFERROR(VLOOKUP(F99,Lookups!$D$2:$E$20,2,FALSE),"")</f>
        <v/>
      </c>
      <c r="H99" s="15"/>
      <c r="I99" s="15"/>
      <c r="J99" s="17"/>
      <c r="K99" s="15"/>
      <c r="L99" s="17"/>
      <c r="M99" s="17"/>
      <c r="N99" s="18" t="str">
        <f t="shared" si="2"/>
        <v/>
      </c>
      <c r="O99" s="15"/>
      <c r="P99" s="15"/>
      <c r="Q99" s="17"/>
      <c r="R99" s="15"/>
      <c r="S99" s="15"/>
      <c r="T99" s="15"/>
      <c r="U99" s="15"/>
      <c r="V99" s="15"/>
      <c r="W99" s="15"/>
      <c r="X99" s="18" t="str">
        <f>IFERROR(VLOOKUP(W99,Lookups!$G$2:$H$83,2,FALSE),"")</f>
        <v/>
      </c>
      <c r="Y99" s="15"/>
      <c r="Z99" s="15"/>
      <c r="AA99" s="15"/>
      <c r="AB99" s="15"/>
      <c r="AC99" s="15"/>
      <c r="AD99" s="15"/>
      <c r="AE99" s="15"/>
      <c r="AF99" s="18" t="str">
        <f t="shared" si="3"/>
        <v/>
      </c>
      <c r="AG99" s="15"/>
      <c r="AH99" s="15"/>
      <c r="AI99" s="15"/>
      <c r="AJ99" s="62" t="str">
        <f>IFERROR(VLOOKUP(AI99,Lookups!$W$3:$X$24,2,FALSE),"")</f>
        <v/>
      </c>
      <c r="AK99" s="15"/>
      <c r="AL99" s="15"/>
      <c r="AM99" s="17"/>
      <c r="AN99" s="17"/>
    </row>
    <row r="100" spans="1:40" x14ac:dyDescent="0.3">
      <c r="A100" s="15"/>
      <c r="B100" s="15"/>
      <c r="C100" s="15"/>
      <c r="D100" s="17"/>
      <c r="E100" s="17"/>
      <c r="F100" s="15"/>
      <c r="G100" s="18" t="str">
        <f>IFERROR(VLOOKUP(F100,Lookups!$D$2:$E$20,2,FALSE),"")</f>
        <v/>
      </c>
      <c r="H100" s="15"/>
      <c r="I100" s="15"/>
      <c r="J100" s="17"/>
      <c r="K100" s="15"/>
      <c r="L100" s="17"/>
      <c r="M100" s="17"/>
      <c r="N100" s="18" t="str">
        <f t="shared" si="2"/>
        <v/>
      </c>
      <c r="O100" s="15"/>
      <c r="P100" s="15"/>
      <c r="Q100" s="17"/>
      <c r="R100" s="15"/>
      <c r="S100" s="15"/>
      <c r="T100" s="15"/>
      <c r="U100" s="15"/>
      <c r="V100" s="15"/>
      <c r="W100" s="15"/>
      <c r="X100" s="18" t="str">
        <f>IFERROR(VLOOKUP(W100,Lookups!$G$2:$H$83,2,FALSE),"")</f>
        <v/>
      </c>
      <c r="Y100" s="15"/>
      <c r="Z100" s="15"/>
      <c r="AA100" s="15"/>
      <c r="AB100" s="15"/>
      <c r="AC100" s="15"/>
      <c r="AD100" s="15"/>
      <c r="AE100" s="15"/>
      <c r="AF100" s="18" t="str">
        <f t="shared" si="3"/>
        <v/>
      </c>
      <c r="AG100" s="15"/>
      <c r="AH100" s="15"/>
      <c r="AI100" s="15"/>
      <c r="AJ100" s="62" t="str">
        <f>IFERROR(VLOOKUP(AI100,Lookups!$W$3:$X$24,2,FALSE),"")</f>
        <v/>
      </c>
      <c r="AK100" s="15"/>
      <c r="AL100" s="15"/>
      <c r="AM100" s="17"/>
      <c r="AN100" s="17"/>
    </row>
    <row r="101" spans="1:40" x14ac:dyDescent="0.3">
      <c r="A101" s="15"/>
      <c r="B101" s="15"/>
      <c r="C101" s="15"/>
      <c r="D101" s="17"/>
      <c r="E101" s="17"/>
      <c r="F101" s="15"/>
      <c r="G101" s="18" t="str">
        <f>IFERROR(VLOOKUP(F101,Lookups!$D$2:$E$20,2,FALSE),"")</f>
        <v/>
      </c>
      <c r="H101" s="15"/>
      <c r="I101" s="15"/>
      <c r="J101" s="17"/>
      <c r="K101" s="15"/>
      <c r="L101" s="17"/>
      <c r="M101" s="17"/>
      <c r="N101" s="18" t="str">
        <f t="shared" si="2"/>
        <v/>
      </c>
      <c r="O101" s="15"/>
      <c r="P101" s="15"/>
      <c r="Q101" s="17"/>
      <c r="R101" s="15"/>
      <c r="S101" s="15"/>
      <c r="T101" s="15"/>
      <c r="U101" s="15"/>
      <c r="V101" s="15"/>
      <c r="W101" s="15"/>
      <c r="X101" s="18" t="str">
        <f>IFERROR(VLOOKUP(W101,Lookups!$G$2:$H$83,2,FALSE),"")</f>
        <v/>
      </c>
      <c r="Y101" s="15"/>
      <c r="Z101" s="15"/>
      <c r="AA101" s="15"/>
      <c r="AB101" s="15"/>
      <c r="AC101" s="15"/>
      <c r="AD101" s="15"/>
      <c r="AE101" s="15"/>
      <c r="AF101" s="18" t="str">
        <f t="shared" si="3"/>
        <v/>
      </c>
      <c r="AG101" s="15"/>
      <c r="AH101" s="15"/>
      <c r="AI101" s="15"/>
      <c r="AJ101" s="62" t="str">
        <f>IFERROR(VLOOKUP(AI101,Lookups!$W$3:$X$24,2,FALSE),"")</f>
        <v/>
      </c>
      <c r="AK101" s="15"/>
      <c r="AL101" s="15"/>
      <c r="AM101" s="17"/>
      <c r="AN101" s="17"/>
    </row>
    <row r="102" spans="1:40" x14ac:dyDescent="0.3">
      <c r="A102" s="15"/>
      <c r="B102" s="15"/>
      <c r="C102" s="15"/>
      <c r="D102" s="17"/>
      <c r="E102" s="17"/>
      <c r="F102" s="15"/>
      <c r="G102" s="18" t="str">
        <f>IFERROR(VLOOKUP(F102,Lookups!$D$2:$E$20,2,FALSE),"")</f>
        <v/>
      </c>
      <c r="H102" s="15"/>
      <c r="I102" s="15"/>
      <c r="J102" s="17"/>
      <c r="K102" s="15"/>
      <c r="L102" s="17"/>
      <c r="M102" s="17"/>
      <c r="N102" s="18" t="str">
        <f t="shared" si="2"/>
        <v/>
      </c>
      <c r="O102" s="15"/>
      <c r="P102" s="15"/>
      <c r="Q102" s="17"/>
      <c r="R102" s="15"/>
      <c r="S102" s="15"/>
      <c r="T102" s="15"/>
      <c r="U102" s="15"/>
      <c r="V102" s="15"/>
      <c r="W102" s="15"/>
      <c r="X102" s="18" t="str">
        <f>IFERROR(VLOOKUP(W102,Lookups!$G$2:$H$83,2,FALSE),"")</f>
        <v/>
      </c>
      <c r="Y102" s="15"/>
      <c r="Z102" s="15"/>
      <c r="AA102" s="15"/>
      <c r="AB102" s="15"/>
      <c r="AC102" s="15"/>
      <c r="AD102" s="15"/>
      <c r="AE102" s="15"/>
      <c r="AF102" s="18" t="str">
        <f t="shared" si="3"/>
        <v/>
      </c>
      <c r="AG102" s="15"/>
      <c r="AH102" s="15"/>
      <c r="AI102" s="15"/>
      <c r="AJ102" s="62" t="str">
        <f>IFERROR(VLOOKUP(AI102,Lookups!$W$3:$X$24,2,FALSE),"")</f>
        <v/>
      </c>
      <c r="AK102" s="15"/>
      <c r="AL102" s="15"/>
      <c r="AM102" s="17"/>
      <c r="AN102" s="17"/>
    </row>
    <row r="103" spans="1:40" x14ac:dyDescent="0.3">
      <c r="A103" s="15"/>
      <c r="B103" s="15"/>
      <c r="C103" s="15"/>
      <c r="D103" s="17"/>
      <c r="E103" s="17"/>
      <c r="F103" s="15"/>
      <c r="G103" s="18" t="str">
        <f>IFERROR(VLOOKUP(F103,Lookups!$D$2:$E$20,2,FALSE),"")</f>
        <v/>
      </c>
      <c r="H103" s="15"/>
      <c r="I103" s="15"/>
      <c r="J103" s="17"/>
      <c r="K103" s="15"/>
      <c r="L103" s="17"/>
      <c r="M103" s="17"/>
      <c r="N103" s="18" t="str">
        <f t="shared" si="2"/>
        <v/>
      </c>
      <c r="O103" s="15"/>
      <c r="P103" s="15"/>
      <c r="Q103" s="17"/>
      <c r="R103" s="15"/>
      <c r="S103" s="15"/>
      <c r="T103" s="15"/>
      <c r="U103" s="15"/>
      <c r="V103" s="15"/>
      <c r="W103" s="15"/>
      <c r="X103" s="18" t="str">
        <f>IFERROR(VLOOKUP(W103,Lookups!$G$2:$H$83,2,FALSE),"")</f>
        <v/>
      </c>
      <c r="Y103" s="15"/>
      <c r="Z103" s="15"/>
      <c r="AA103" s="15"/>
      <c r="AB103" s="15"/>
      <c r="AC103" s="15"/>
      <c r="AD103" s="15"/>
      <c r="AE103" s="15"/>
      <c r="AF103" s="18" t="str">
        <f t="shared" si="3"/>
        <v/>
      </c>
      <c r="AG103" s="15"/>
      <c r="AH103" s="15"/>
      <c r="AI103" s="15"/>
      <c r="AJ103" s="62" t="str">
        <f>IFERROR(VLOOKUP(AI103,Lookups!$W$3:$X$24,2,FALSE),"")</f>
        <v/>
      </c>
      <c r="AK103" s="15"/>
      <c r="AL103" s="15"/>
      <c r="AM103" s="17"/>
      <c r="AN103" s="17"/>
    </row>
    <row r="104" spans="1:40" x14ac:dyDescent="0.3">
      <c r="A104" s="15"/>
      <c r="B104" s="15"/>
      <c r="C104" s="15"/>
      <c r="D104" s="17"/>
      <c r="E104" s="17"/>
      <c r="F104" s="15"/>
      <c r="G104" s="18" t="str">
        <f>IFERROR(VLOOKUP(F104,Lookups!$D$2:$E$20,2,FALSE),"")</f>
        <v/>
      </c>
      <c r="H104" s="15"/>
      <c r="I104" s="15"/>
      <c r="J104" s="17"/>
      <c r="K104" s="15"/>
      <c r="L104" s="17"/>
      <c r="M104" s="17"/>
      <c r="N104" s="18" t="str">
        <f t="shared" si="2"/>
        <v/>
      </c>
      <c r="O104" s="15"/>
      <c r="P104" s="15"/>
      <c r="Q104" s="17"/>
      <c r="R104" s="15"/>
      <c r="S104" s="15"/>
      <c r="T104" s="15"/>
      <c r="U104" s="15"/>
      <c r="V104" s="15"/>
      <c r="W104" s="15"/>
      <c r="X104" s="18" t="str">
        <f>IFERROR(VLOOKUP(W104,Lookups!$G$2:$H$83,2,FALSE),"")</f>
        <v/>
      </c>
      <c r="Y104" s="15"/>
      <c r="Z104" s="15"/>
      <c r="AA104" s="15"/>
      <c r="AB104" s="15"/>
      <c r="AC104" s="15"/>
      <c r="AD104" s="15"/>
      <c r="AE104" s="15"/>
      <c r="AF104" s="18" t="str">
        <f t="shared" si="3"/>
        <v/>
      </c>
      <c r="AG104" s="15"/>
      <c r="AH104" s="15"/>
      <c r="AI104" s="15"/>
      <c r="AJ104" s="62" t="str">
        <f>IFERROR(VLOOKUP(AI104,Lookups!$W$3:$X$24,2,FALSE),"")</f>
        <v/>
      </c>
      <c r="AK104" s="15"/>
      <c r="AL104" s="15"/>
      <c r="AM104" s="17"/>
      <c r="AN104" s="17"/>
    </row>
    <row r="105" spans="1:40" x14ac:dyDescent="0.3">
      <c r="A105" s="15"/>
      <c r="B105" s="15"/>
      <c r="C105" s="15"/>
      <c r="D105" s="17"/>
      <c r="E105" s="17"/>
      <c r="F105" s="15"/>
      <c r="G105" s="18" t="str">
        <f>IFERROR(VLOOKUP(F105,Lookups!$D$2:$E$20,2,FALSE),"")</f>
        <v/>
      </c>
      <c r="H105" s="15"/>
      <c r="I105" s="15"/>
      <c r="J105" s="17"/>
      <c r="K105" s="15"/>
      <c r="L105" s="17"/>
      <c r="M105" s="17"/>
      <c r="N105" s="18" t="str">
        <f t="shared" si="2"/>
        <v/>
      </c>
      <c r="O105" s="15"/>
      <c r="P105" s="15"/>
      <c r="Q105" s="17"/>
      <c r="R105" s="15"/>
      <c r="S105" s="15"/>
      <c r="T105" s="15"/>
      <c r="U105" s="15"/>
      <c r="V105" s="15"/>
      <c r="W105" s="15"/>
      <c r="X105" s="18" t="str">
        <f>IFERROR(VLOOKUP(W105,Lookups!$G$2:$H$83,2,FALSE),"")</f>
        <v/>
      </c>
      <c r="Y105" s="15"/>
      <c r="Z105" s="15"/>
      <c r="AA105" s="15"/>
      <c r="AB105" s="15"/>
      <c r="AC105" s="15"/>
      <c r="AD105" s="15"/>
      <c r="AE105" s="15"/>
      <c r="AF105" s="18" t="str">
        <f t="shared" si="3"/>
        <v/>
      </c>
      <c r="AG105" s="15"/>
      <c r="AH105" s="15"/>
      <c r="AI105" s="15"/>
      <c r="AJ105" s="62" t="str">
        <f>IFERROR(VLOOKUP(AI105,Lookups!$W$3:$X$24,2,FALSE),"")</f>
        <v/>
      </c>
      <c r="AK105" s="15"/>
      <c r="AL105" s="15"/>
      <c r="AM105" s="17"/>
      <c r="AN105" s="17"/>
    </row>
    <row r="106" spans="1:40" x14ac:dyDescent="0.3">
      <c r="A106" s="15"/>
      <c r="B106" s="15"/>
      <c r="C106" s="15"/>
      <c r="D106" s="17"/>
      <c r="E106" s="17"/>
      <c r="F106" s="15"/>
      <c r="G106" s="18" t="str">
        <f>IFERROR(VLOOKUP(F106,Lookups!$D$2:$E$20,2,FALSE),"")</f>
        <v/>
      </c>
      <c r="H106" s="15"/>
      <c r="I106" s="15"/>
      <c r="J106" s="17"/>
      <c r="K106" s="15"/>
      <c r="L106" s="17"/>
      <c r="M106" s="17"/>
      <c r="N106" s="18" t="str">
        <f t="shared" si="2"/>
        <v/>
      </c>
      <c r="O106" s="15"/>
      <c r="P106" s="15"/>
      <c r="Q106" s="17"/>
      <c r="R106" s="15"/>
      <c r="S106" s="15"/>
      <c r="T106" s="15"/>
      <c r="U106" s="15"/>
      <c r="V106" s="15"/>
      <c r="W106" s="15"/>
      <c r="X106" s="18" t="str">
        <f>IFERROR(VLOOKUP(W106,Lookups!$G$2:$H$83,2,FALSE),"")</f>
        <v/>
      </c>
      <c r="Y106" s="15"/>
      <c r="Z106" s="15"/>
      <c r="AA106" s="15"/>
      <c r="AB106" s="15"/>
      <c r="AC106" s="15"/>
      <c r="AD106" s="15"/>
      <c r="AE106" s="15"/>
      <c r="AF106" s="18" t="str">
        <f t="shared" si="3"/>
        <v/>
      </c>
      <c r="AG106" s="15"/>
      <c r="AH106" s="15"/>
      <c r="AI106" s="15"/>
      <c r="AJ106" s="62" t="str">
        <f>IFERROR(VLOOKUP(AI106,Lookups!$W$3:$X$24,2,FALSE),"")</f>
        <v/>
      </c>
      <c r="AK106" s="15"/>
      <c r="AL106" s="15"/>
      <c r="AM106" s="17"/>
      <c r="AN106" s="17"/>
    </row>
    <row r="107" spans="1:40" x14ac:dyDescent="0.3">
      <c r="A107" s="15"/>
      <c r="B107" s="15"/>
      <c r="C107" s="15"/>
      <c r="D107" s="17"/>
      <c r="E107" s="17"/>
      <c r="F107" s="15"/>
      <c r="G107" s="18" t="str">
        <f>IFERROR(VLOOKUP(F107,Lookups!$D$2:$E$20,2,FALSE),"")</f>
        <v/>
      </c>
      <c r="H107" s="15"/>
      <c r="I107" s="15"/>
      <c r="J107" s="17"/>
      <c r="K107" s="15"/>
      <c r="L107" s="17"/>
      <c r="M107" s="17"/>
      <c r="N107" s="18" t="str">
        <f t="shared" si="2"/>
        <v/>
      </c>
      <c r="O107" s="15"/>
      <c r="P107" s="15"/>
      <c r="Q107" s="17"/>
      <c r="R107" s="15"/>
      <c r="S107" s="15"/>
      <c r="T107" s="15"/>
      <c r="U107" s="15"/>
      <c r="V107" s="15"/>
      <c r="W107" s="15"/>
      <c r="X107" s="18" t="str">
        <f>IFERROR(VLOOKUP(W107,Lookups!$G$2:$H$83,2,FALSE),"")</f>
        <v/>
      </c>
      <c r="Y107" s="15"/>
      <c r="Z107" s="15"/>
      <c r="AA107" s="15"/>
      <c r="AB107" s="15"/>
      <c r="AC107" s="15"/>
      <c r="AD107" s="15"/>
      <c r="AE107" s="15"/>
      <c r="AF107" s="18" t="str">
        <f t="shared" si="3"/>
        <v/>
      </c>
      <c r="AG107" s="15"/>
      <c r="AH107" s="15"/>
      <c r="AI107" s="15"/>
      <c r="AJ107" s="62" t="str">
        <f>IFERROR(VLOOKUP(AI107,Lookups!$W$3:$X$24,2,FALSE),"")</f>
        <v/>
      </c>
      <c r="AK107" s="15"/>
      <c r="AL107" s="15"/>
      <c r="AM107" s="17"/>
      <c r="AN107" s="17"/>
    </row>
    <row r="108" spans="1:40" x14ac:dyDescent="0.3">
      <c r="A108" s="15"/>
      <c r="B108" s="15"/>
      <c r="C108" s="15"/>
      <c r="D108" s="17"/>
      <c r="E108" s="17"/>
      <c r="F108" s="15"/>
      <c r="G108" s="18" t="str">
        <f>IFERROR(VLOOKUP(F108,Lookups!$D$2:$E$20,2,FALSE),"")</f>
        <v/>
      </c>
      <c r="H108" s="15"/>
      <c r="I108" s="15"/>
      <c r="J108" s="17"/>
      <c r="K108" s="15"/>
      <c r="L108" s="17"/>
      <c r="M108" s="17"/>
      <c r="N108" s="18" t="str">
        <f t="shared" si="2"/>
        <v/>
      </c>
      <c r="O108" s="15"/>
      <c r="P108" s="15"/>
      <c r="Q108" s="17"/>
      <c r="R108" s="15"/>
      <c r="S108" s="15"/>
      <c r="T108" s="15"/>
      <c r="U108" s="15"/>
      <c r="V108" s="15"/>
      <c r="W108" s="15"/>
      <c r="X108" s="18" t="str">
        <f>IFERROR(VLOOKUP(W108,Lookups!$G$2:$H$83,2,FALSE),"")</f>
        <v/>
      </c>
      <c r="Y108" s="15"/>
      <c r="Z108" s="15"/>
      <c r="AA108" s="15"/>
      <c r="AB108" s="15"/>
      <c r="AC108" s="15"/>
      <c r="AD108" s="15"/>
      <c r="AE108" s="15"/>
      <c r="AF108" s="18" t="str">
        <f t="shared" si="3"/>
        <v/>
      </c>
      <c r="AG108" s="15"/>
      <c r="AH108" s="15"/>
      <c r="AI108" s="15"/>
      <c r="AJ108" s="62" t="str">
        <f>IFERROR(VLOOKUP(AI108,Lookups!$W$3:$X$24,2,FALSE),"")</f>
        <v/>
      </c>
      <c r="AK108" s="15"/>
      <c r="AL108" s="15"/>
      <c r="AM108" s="17"/>
      <c r="AN108" s="17"/>
    </row>
    <row r="109" spans="1:40" x14ac:dyDescent="0.3">
      <c r="A109" s="15"/>
      <c r="B109" s="15"/>
      <c r="C109" s="15"/>
      <c r="D109" s="17"/>
      <c r="E109" s="17"/>
      <c r="F109" s="15"/>
      <c r="G109" s="18" t="str">
        <f>IFERROR(VLOOKUP(F109,Lookups!$D$2:$E$20,2,FALSE),"")</f>
        <v/>
      </c>
      <c r="H109" s="15"/>
      <c r="I109" s="15"/>
      <c r="J109" s="17"/>
      <c r="K109" s="15"/>
      <c r="L109" s="17"/>
      <c r="M109" s="17"/>
      <c r="N109" s="18" t="str">
        <f t="shared" si="2"/>
        <v/>
      </c>
      <c r="O109" s="15"/>
      <c r="P109" s="15"/>
      <c r="Q109" s="17"/>
      <c r="R109" s="15"/>
      <c r="S109" s="15"/>
      <c r="T109" s="15"/>
      <c r="U109" s="15"/>
      <c r="V109" s="15"/>
      <c r="W109" s="15"/>
      <c r="X109" s="18" t="str">
        <f>IFERROR(VLOOKUP(W109,Lookups!$G$2:$H$83,2,FALSE),"")</f>
        <v/>
      </c>
      <c r="Y109" s="15"/>
      <c r="Z109" s="15"/>
      <c r="AA109" s="15"/>
      <c r="AB109" s="15"/>
      <c r="AC109" s="15"/>
      <c r="AD109" s="15"/>
      <c r="AE109" s="15"/>
      <c r="AF109" s="18" t="str">
        <f t="shared" si="3"/>
        <v/>
      </c>
      <c r="AG109" s="15"/>
      <c r="AH109" s="15"/>
      <c r="AI109" s="15"/>
      <c r="AJ109" s="62" t="str">
        <f>IFERROR(VLOOKUP(AI109,Lookups!$W$3:$X$24,2,FALSE),"")</f>
        <v/>
      </c>
      <c r="AK109" s="15"/>
      <c r="AL109" s="15"/>
      <c r="AM109" s="17"/>
      <c r="AN109" s="17"/>
    </row>
    <row r="110" spans="1:40" x14ac:dyDescent="0.3">
      <c r="A110" s="15"/>
      <c r="B110" s="15"/>
      <c r="C110" s="15"/>
      <c r="D110" s="17"/>
      <c r="E110" s="17"/>
      <c r="F110" s="15"/>
      <c r="G110" s="18" t="str">
        <f>IFERROR(VLOOKUP(F110,Lookups!$D$2:$E$20,2,FALSE),"")</f>
        <v/>
      </c>
      <c r="H110" s="15"/>
      <c r="I110" s="15"/>
      <c r="J110" s="17"/>
      <c r="K110" s="15"/>
      <c r="L110" s="17"/>
      <c r="M110" s="17"/>
      <c r="N110" s="18" t="str">
        <f t="shared" si="2"/>
        <v/>
      </c>
      <c r="O110" s="15"/>
      <c r="P110" s="15"/>
      <c r="Q110" s="17"/>
      <c r="R110" s="15"/>
      <c r="S110" s="15"/>
      <c r="T110" s="15"/>
      <c r="U110" s="15"/>
      <c r="V110" s="15"/>
      <c r="W110" s="15"/>
      <c r="X110" s="18" t="str">
        <f>IFERROR(VLOOKUP(W110,Lookups!$G$2:$H$83,2,FALSE),"")</f>
        <v/>
      </c>
      <c r="Y110" s="15"/>
      <c r="Z110" s="15"/>
      <c r="AA110" s="15"/>
      <c r="AB110" s="15"/>
      <c r="AC110" s="15"/>
      <c r="AD110" s="15"/>
      <c r="AE110" s="15"/>
      <c r="AF110" s="18" t="str">
        <f t="shared" si="3"/>
        <v/>
      </c>
      <c r="AG110" s="15"/>
      <c r="AH110" s="15"/>
      <c r="AI110" s="15"/>
      <c r="AJ110" s="62" t="str">
        <f>IFERROR(VLOOKUP(AI110,Lookups!$W$3:$X$24,2,FALSE),"")</f>
        <v/>
      </c>
      <c r="AK110" s="15"/>
      <c r="AL110" s="15"/>
      <c r="AM110" s="17"/>
      <c r="AN110" s="17"/>
    </row>
    <row r="111" spans="1:40" x14ac:dyDescent="0.3">
      <c r="A111" s="15"/>
      <c r="B111" s="15"/>
      <c r="C111" s="15"/>
      <c r="D111" s="17"/>
      <c r="E111" s="17"/>
      <c r="F111" s="15"/>
      <c r="G111" s="18" t="str">
        <f>IFERROR(VLOOKUP(F111,Lookups!$D$2:$E$20,2,FALSE),"")</f>
        <v/>
      </c>
      <c r="H111" s="15"/>
      <c r="I111" s="15"/>
      <c r="J111" s="17"/>
      <c r="K111" s="15"/>
      <c r="L111" s="17"/>
      <c r="M111" s="17"/>
      <c r="N111" s="18" t="str">
        <f t="shared" si="2"/>
        <v/>
      </c>
      <c r="O111" s="15"/>
      <c r="P111" s="15"/>
      <c r="Q111" s="17"/>
      <c r="R111" s="15"/>
      <c r="S111" s="15"/>
      <c r="T111" s="15"/>
      <c r="U111" s="15"/>
      <c r="V111" s="15"/>
      <c r="W111" s="15"/>
      <c r="X111" s="18" t="str">
        <f>IFERROR(VLOOKUP(W111,Lookups!$G$2:$H$83,2,FALSE),"")</f>
        <v/>
      </c>
      <c r="Y111" s="15"/>
      <c r="Z111" s="15"/>
      <c r="AA111" s="15"/>
      <c r="AB111" s="15"/>
      <c r="AC111" s="15"/>
      <c r="AD111" s="15"/>
      <c r="AE111" s="15"/>
      <c r="AF111" s="18" t="str">
        <f t="shared" si="3"/>
        <v/>
      </c>
      <c r="AG111" s="15"/>
      <c r="AH111" s="15"/>
      <c r="AI111" s="15"/>
      <c r="AJ111" s="62" t="str">
        <f>IFERROR(VLOOKUP(AI111,Lookups!$W$3:$X$24,2,FALSE),"")</f>
        <v/>
      </c>
      <c r="AK111" s="15"/>
      <c r="AL111" s="15"/>
      <c r="AM111" s="17"/>
      <c r="AN111" s="17"/>
    </row>
    <row r="112" spans="1:40" x14ac:dyDescent="0.3">
      <c r="A112" s="15"/>
      <c r="B112" s="15"/>
      <c r="C112" s="15"/>
      <c r="D112" s="17"/>
      <c r="E112" s="17"/>
      <c r="F112" s="15"/>
      <c r="G112" s="18" t="str">
        <f>IFERROR(VLOOKUP(F112,Lookups!$D$2:$E$20,2,FALSE),"")</f>
        <v/>
      </c>
      <c r="H112" s="15"/>
      <c r="I112" s="15"/>
      <c r="J112" s="17"/>
      <c r="K112" s="15"/>
      <c r="L112" s="17"/>
      <c r="M112" s="17"/>
      <c r="N112" s="18" t="str">
        <f t="shared" si="2"/>
        <v/>
      </c>
      <c r="O112" s="15"/>
      <c r="P112" s="15"/>
      <c r="Q112" s="17"/>
      <c r="R112" s="15"/>
      <c r="S112" s="15"/>
      <c r="T112" s="15"/>
      <c r="U112" s="15"/>
      <c r="V112" s="15"/>
      <c r="W112" s="15"/>
      <c r="X112" s="18" t="str">
        <f>IFERROR(VLOOKUP(W112,Lookups!$G$2:$H$83,2,FALSE),"")</f>
        <v/>
      </c>
      <c r="Y112" s="15"/>
      <c r="Z112" s="15"/>
      <c r="AA112" s="15"/>
      <c r="AB112" s="15"/>
      <c r="AC112" s="15"/>
      <c r="AD112" s="15"/>
      <c r="AE112" s="15"/>
      <c r="AF112" s="18" t="str">
        <f t="shared" si="3"/>
        <v/>
      </c>
      <c r="AG112" s="15"/>
      <c r="AH112" s="15"/>
      <c r="AI112" s="15"/>
      <c r="AJ112" s="62" t="str">
        <f>IFERROR(VLOOKUP(AI112,Lookups!$W$3:$X$24,2,FALSE),"")</f>
        <v/>
      </c>
      <c r="AK112" s="15"/>
      <c r="AL112" s="15"/>
      <c r="AM112" s="17"/>
      <c r="AN112" s="17"/>
    </row>
    <row r="113" spans="1:40" x14ac:dyDescent="0.3">
      <c r="A113" s="15"/>
      <c r="B113" s="15"/>
      <c r="C113" s="15"/>
      <c r="D113" s="17"/>
      <c r="E113" s="17"/>
      <c r="F113" s="15"/>
      <c r="G113" s="18" t="str">
        <f>IFERROR(VLOOKUP(F113,Lookups!$D$2:$E$20,2,FALSE),"")</f>
        <v/>
      </c>
      <c r="H113" s="15"/>
      <c r="I113" s="15"/>
      <c r="J113" s="17"/>
      <c r="K113" s="15"/>
      <c r="L113" s="17"/>
      <c r="M113" s="17"/>
      <c r="N113" s="18" t="str">
        <f t="shared" si="2"/>
        <v/>
      </c>
      <c r="O113" s="15"/>
      <c r="P113" s="15"/>
      <c r="Q113" s="17"/>
      <c r="R113" s="15"/>
      <c r="S113" s="15"/>
      <c r="T113" s="15"/>
      <c r="U113" s="15"/>
      <c r="V113" s="15"/>
      <c r="W113" s="15"/>
      <c r="X113" s="18" t="str">
        <f>IFERROR(VLOOKUP(W113,Lookups!$G$2:$H$83,2,FALSE),"")</f>
        <v/>
      </c>
      <c r="Y113" s="15"/>
      <c r="Z113" s="15"/>
      <c r="AA113" s="15"/>
      <c r="AB113" s="15"/>
      <c r="AC113" s="15"/>
      <c r="AD113" s="15"/>
      <c r="AE113" s="15"/>
      <c r="AF113" s="18" t="str">
        <f t="shared" si="3"/>
        <v/>
      </c>
      <c r="AG113" s="15"/>
      <c r="AH113" s="15"/>
      <c r="AI113" s="15"/>
      <c r="AJ113" s="62" t="str">
        <f>IFERROR(VLOOKUP(AI113,Lookups!$W$3:$X$24,2,FALSE),"")</f>
        <v/>
      </c>
      <c r="AK113" s="15"/>
      <c r="AL113" s="15"/>
      <c r="AM113" s="17"/>
      <c r="AN113" s="17"/>
    </row>
    <row r="114" spans="1:40" x14ac:dyDescent="0.3">
      <c r="A114" s="15"/>
      <c r="B114" s="15"/>
      <c r="C114" s="15"/>
      <c r="D114" s="17"/>
      <c r="E114" s="17"/>
      <c r="F114" s="15"/>
      <c r="G114" s="18" t="str">
        <f>IFERROR(VLOOKUP(F114,Lookups!$D$2:$E$20,2,FALSE),"")</f>
        <v/>
      </c>
      <c r="H114" s="15"/>
      <c r="I114" s="15"/>
      <c r="J114" s="17"/>
      <c r="K114" s="15"/>
      <c r="L114" s="17"/>
      <c r="M114" s="17"/>
      <c r="N114" s="18" t="str">
        <f t="shared" si="2"/>
        <v/>
      </c>
      <c r="O114" s="15"/>
      <c r="P114" s="15"/>
      <c r="Q114" s="17"/>
      <c r="R114" s="15"/>
      <c r="S114" s="15"/>
      <c r="T114" s="15"/>
      <c r="U114" s="15"/>
      <c r="V114" s="15"/>
      <c r="W114" s="15"/>
      <c r="X114" s="18" t="str">
        <f>IFERROR(VLOOKUP(W114,Lookups!$G$2:$H$83,2,FALSE),"")</f>
        <v/>
      </c>
      <c r="Y114" s="15"/>
      <c r="Z114" s="15"/>
      <c r="AA114" s="15"/>
      <c r="AB114" s="15"/>
      <c r="AC114" s="15"/>
      <c r="AD114" s="15"/>
      <c r="AE114" s="15"/>
      <c r="AF114" s="18" t="str">
        <f t="shared" si="3"/>
        <v/>
      </c>
      <c r="AG114" s="15"/>
      <c r="AH114" s="15"/>
      <c r="AI114" s="15"/>
      <c r="AJ114" s="62" t="str">
        <f>IFERROR(VLOOKUP(AI114,Lookups!$W$3:$X$24,2,FALSE),"")</f>
        <v/>
      </c>
      <c r="AK114" s="15"/>
      <c r="AL114" s="15"/>
      <c r="AM114" s="17"/>
      <c r="AN114" s="17"/>
    </row>
    <row r="115" spans="1:40" x14ac:dyDescent="0.3">
      <c r="A115" s="15"/>
      <c r="B115" s="15"/>
      <c r="C115" s="15"/>
      <c r="D115" s="17"/>
      <c r="E115" s="17"/>
      <c r="F115" s="15"/>
      <c r="G115" s="18" t="str">
        <f>IFERROR(VLOOKUP(F115,Lookups!$D$2:$E$20,2,FALSE),"")</f>
        <v/>
      </c>
      <c r="H115" s="15"/>
      <c r="I115" s="15"/>
      <c r="J115" s="17"/>
      <c r="K115" s="15"/>
      <c r="L115" s="17"/>
      <c r="M115" s="17"/>
      <c r="N115" s="18" t="str">
        <f t="shared" si="2"/>
        <v/>
      </c>
      <c r="O115" s="15"/>
      <c r="P115" s="15"/>
      <c r="Q115" s="17"/>
      <c r="R115" s="15"/>
      <c r="S115" s="15"/>
      <c r="T115" s="15"/>
      <c r="U115" s="15"/>
      <c r="V115" s="15"/>
      <c r="W115" s="15"/>
      <c r="X115" s="18" t="str">
        <f>IFERROR(VLOOKUP(W115,Lookups!$G$2:$H$83,2,FALSE),"")</f>
        <v/>
      </c>
      <c r="Y115" s="15"/>
      <c r="Z115" s="15"/>
      <c r="AA115" s="15"/>
      <c r="AB115" s="15"/>
      <c r="AC115" s="15"/>
      <c r="AD115" s="15"/>
      <c r="AE115" s="15"/>
      <c r="AF115" s="18" t="str">
        <f t="shared" si="3"/>
        <v/>
      </c>
      <c r="AG115" s="15"/>
      <c r="AH115" s="15"/>
      <c r="AI115" s="15"/>
      <c r="AJ115" s="62" t="str">
        <f>IFERROR(VLOOKUP(AI115,Lookups!$W$3:$X$24,2,FALSE),"")</f>
        <v/>
      </c>
      <c r="AK115" s="15"/>
      <c r="AL115" s="15"/>
      <c r="AM115" s="17"/>
      <c r="AN115" s="17"/>
    </row>
    <row r="116" spans="1:40" x14ac:dyDescent="0.3">
      <c r="A116" s="15"/>
      <c r="B116" s="15"/>
      <c r="C116" s="15"/>
      <c r="D116" s="17"/>
      <c r="E116" s="17"/>
      <c r="F116" s="15"/>
      <c r="G116" s="18" t="str">
        <f>IFERROR(VLOOKUP(F116,Lookups!$D$2:$E$20,2,FALSE),"")</f>
        <v/>
      </c>
      <c r="H116" s="15"/>
      <c r="I116" s="15"/>
      <c r="J116" s="17"/>
      <c r="K116" s="15"/>
      <c r="L116" s="17"/>
      <c r="M116" s="17"/>
      <c r="N116" s="18" t="str">
        <f t="shared" si="2"/>
        <v/>
      </c>
      <c r="O116" s="15"/>
      <c r="P116" s="15"/>
      <c r="Q116" s="17"/>
      <c r="R116" s="15"/>
      <c r="S116" s="15"/>
      <c r="T116" s="15"/>
      <c r="U116" s="15"/>
      <c r="V116" s="15"/>
      <c r="W116" s="15"/>
      <c r="X116" s="18" t="str">
        <f>IFERROR(VLOOKUP(W116,Lookups!$G$2:$H$83,2,FALSE),"")</f>
        <v/>
      </c>
      <c r="Y116" s="15"/>
      <c r="Z116" s="15"/>
      <c r="AA116" s="15"/>
      <c r="AB116" s="15"/>
      <c r="AC116" s="15"/>
      <c r="AD116" s="15"/>
      <c r="AE116" s="15"/>
      <c r="AF116" s="18" t="str">
        <f t="shared" si="3"/>
        <v/>
      </c>
      <c r="AG116" s="15"/>
      <c r="AH116" s="15"/>
      <c r="AI116" s="15"/>
      <c r="AJ116" s="62" t="str">
        <f>IFERROR(VLOOKUP(AI116,Lookups!$W$3:$X$24,2,FALSE),"")</f>
        <v/>
      </c>
      <c r="AK116" s="15"/>
      <c r="AL116" s="15"/>
      <c r="AM116" s="17"/>
      <c r="AN116" s="17"/>
    </row>
    <row r="117" spans="1:40" x14ac:dyDescent="0.3">
      <c r="A117" s="15"/>
      <c r="B117" s="15"/>
      <c r="C117" s="15"/>
      <c r="D117" s="17"/>
      <c r="E117" s="17"/>
      <c r="F117" s="15"/>
      <c r="G117" s="18" t="str">
        <f>IFERROR(VLOOKUP(F117,Lookups!$D$2:$E$20,2,FALSE),"")</f>
        <v/>
      </c>
      <c r="H117" s="15"/>
      <c r="I117" s="15"/>
      <c r="J117" s="17"/>
      <c r="K117" s="15"/>
      <c r="L117" s="17"/>
      <c r="M117" s="17"/>
      <c r="N117" s="18" t="str">
        <f t="shared" si="2"/>
        <v/>
      </c>
      <c r="O117" s="15"/>
      <c r="P117" s="15"/>
      <c r="Q117" s="17"/>
      <c r="R117" s="15"/>
      <c r="S117" s="15"/>
      <c r="T117" s="15"/>
      <c r="U117" s="15"/>
      <c r="V117" s="15"/>
      <c r="W117" s="15"/>
      <c r="X117" s="18" t="str">
        <f>IFERROR(VLOOKUP(W117,Lookups!$G$2:$H$83,2,FALSE),"")</f>
        <v/>
      </c>
      <c r="Y117" s="15"/>
      <c r="Z117" s="15"/>
      <c r="AA117" s="15"/>
      <c r="AB117" s="15"/>
      <c r="AC117" s="15"/>
      <c r="AD117" s="15"/>
      <c r="AE117" s="15"/>
      <c r="AF117" s="18" t="str">
        <f t="shared" si="3"/>
        <v/>
      </c>
      <c r="AG117" s="15"/>
      <c r="AH117" s="15"/>
      <c r="AI117" s="15"/>
      <c r="AJ117" s="62" t="str">
        <f>IFERROR(VLOOKUP(AI117,Lookups!$W$3:$X$24,2,FALSE),"")</f>
        <v/>
      </c>
      <c r="AK117" s="15"/>
      <c r="AL117" s="15"/>
      <c r="AM117" s="17"/>
      <c r="AN117" s="17"/>
    </row>
    <row r="118" spans="1:40" x14ac:dyDescent="0.3">
      <c r="A118" s="15"/>
      <c r="B118" s="15"/>
      <c r="C118" s="15"/>
      <c r="D118" s="17"/>
      <c r="E118" s="17"/>
      <c r="F118" s="15"/>
      <c r="G118" s="18" t="str">
        <f>IFERROR(VLOOKUP(F118,Lookups!$D$2:$E$20,2,FALSE),"")</f>
        <v/>
      </c>
      <c r="H118" s="15"/>
      <c r="I118" s="15"/>
      <c r="J118" s="17"/>
      <c r="K118" s="15"/>
      <c r="L118" s="17"/>
      <c r="M118" s="17"/>
      <c r="N118" s="18" t="str">
        <f t="shared" ref="N118:N181" si="4">IF(OR(ISBLANK(L118),ISBLANK(M118)),"",(M118-L118)+1)</f>
        <v/>
      </c>
      <c r="O118" s="15"/>
      <c r="P118" s="15"/>
      <c r="Q118" s="17"/>
      <c r="R118" s="15"/>
      <c r="S118" s="15"/>
      <c r="T118" s="15"/>
      <c r="U118" s="15"/>
      <c r="V118" s="15"/>
      <c r="W118" s="15"/>
      <c r="X118" s="18" t="str">
        <f>IFERROR(VLOOKUP(W118,Lookups!$G$2:$H$83,2,FALSE),"")</f>
        <v/>
      </c>
      <c r="Y118" s="15"/>
      <c r="Z118" s="15"/>
      <c r="AA118" s="15"/>
      <c r="AB118" s="15"/>
      <c r="AC118" s="15"/>
      <c r="AD118" s="15"/>
      <c r="AE118" s="15"/>
      <c r="AF118" s="18" t="str">
        <f t="shared" ref="AF118:AF181" si="5">IF(OR(ISBLANK(AD118),ISBLANK(AE118)),"",(AE118-AD118)+1)</f>
        <v/>
      </c>
      <c r="AG118" s="15"/>
      <c r="AH118" s="15"/>
      <c r="AI118" s="15"/>
      <c r="AJ118" s="62" t="str">
        <f>IFERROR(VLOOKUP(AI118,Lookups!$W$3:$X$24,2,FALSE),"")</f>
        <v/>
      </c>
      <c r="AK118" s="15"/>
      <c r="AL118" s="15"/>
      <c r="AM118" s="17"/>
      <c r="AN118" s="17"/>
    </row>
    <row r="119" spans="1:40" x14ac:dyDescent="0.3">
      <c r="A119" s="15"/>
      <c r="B119" s="15"/>
      <c r="C119" s="15"/>
      <c r="D119" s="17"/>
      <c r="E119" s="17"/>
      <c r="F119" s="15"/>
      <c r="G119" s="18" t="str">
        <f>IFERROR(VLOOKUP(F119,Lookups!$D$2:$E$20,2,FALSE),"")</f>
        <v/>
      </c>
      <c r="H119" s="15"/>
      <c r="I119" s="15"/>
      <c r="J119" s="17"/>
      <c r="K119" s="15"/>
      <c r="L119" s="17"/>
      <c r="M119" s="17"/>
      <c r="N119" s="18" t="str">
        <f t="shared" si="4"/>
        <v/>
      </c>
      <c r="O119" s="15"/>
      <c r="P119" s="15"/>
      <c r="Q119" s="17"/>
      <c r="R119" s="15"/>
      <c r="S119" s="15"/>
      <c r="T119" s="15"/>
      <c r="U119" s="15"/>
      <c r="V119" s="15"/>
      <c r="W119" s="15"/>
      <c r="X119" s="18" t="str">
        <f>IFERROR(VLOOKUP(W119,Lookups!$G$2:$H$83,2,FALSE),"")</f>
        <v/>
      </c>
      <c r="Y119" s="15"/>
      <c r="Z119" s="15"/>
      <c r="AA119" s="15"/>
      <c r="AB119" s="15"/>
      <c r="AC119" s="15"/>
      <c r="AD119" s="15"/>
      <c r="AE119" s="15"/>
      <c r="AF119" s="18" t="str">
        <f t="shared" si="5"/>
        <v/>
      </c>
      <c r="AG119" s="15"/>
      <c r="AH119" s="15"/>
      <c r="AI119" s="15"/>
      <c r="AJ119" s="62" t="str">
        <f>IFERROR(VLOOKUP(AI119,Lookups!$W$3:$X$24,2,FALSE),"")</f>
        <v/>
      </c>
      <c r="AK119" s="15"/>
      <c r="AL119" s="15"/>
      <c r="AM119" s="17"/>
      <c r="AN119" s="17"/>
    </row>
    <row r="120" spans="1:40" x14ac:dyDescent="0.3">
      <c r="A120" s="15"/>
      <c r="B120" s="15"/>
      <c r="C120" s="15"/>
      <c r="D120" s="17"/>
      <c r="E120" s="17"/>
      <c r="F120" s="15"/>
      <c r="G120" s="18" t="str">
        <f>IFERROR(VLOOKUP(F120,Lookups!$D$2:$E$20,2,FALSE),"")</f>
        <v/>
      </c>
      <c r="H120" s="15"/>
      <c r="I120" s="15"/>
      <c r="J120" s="17"/>
      <c r="K120" s="15"/>
      <c r="L120" s="17"/>
      <c r="M120" s="17"/>
      <c r="N120" s="18" t="str">
        <f t="shared" si="4"/>
        <v/>
      </c>
      <c r="O120" s="15"/>
      <c r="P120" s="15"/>
      <c r="Q120" s="17"/>
      <c r="R120" s="15"/>
      <c r="S120" s="15"/>
      <c r="T120" s="15"/>
      <c r="U120" s="15"/>
      <c r="V120" s="15"/>
      <c r="W120" s="15"/>
      <c r="X120" s="18" t="str">
        <f>IFERROR(VLOOKUP(W120,Lookups!$G$2:$H$83,2,FALSE),"")</f>
        <v/>
      </c>
      <c r="Y120" s="15"/>
      <c r="Z120" s="15"/>
      <c r="AA120" s="15"/>
      <c r="AB120" s="15"/>
      <c r="AC120" s="15"/>
      <c r="AD120" s="15"/>
      <c r="AE120" s="15"/>
      <c r="AF120" s="18" t="str">
        <f t="shared" si="5"/>
        <v/>
      </c>
      <c r="AG120" s="15"/>
      <c r="AH120" s="15"/>
      <c r="AI120" s="15"/>
      <c r="AJ120" s="62" t="str">
        <f>IFERROR(VLOOKUP(AI120,Lookups!$W$3:$X$24,2,FALSE),"")</f>
        <v/>
      </c>
      <c r="AK120" s="15"/>
      <c r="AL120" s="15"/>
      <c r="AM120" s="17"/>
      <c r="AN120" s="17"/>
    </row>
    <row r="121" spans="1:40" x14ac:dyDescent="0.3">
      <c r="A121" s="15"/>
      <c r="B121" s="15"/>
      <c r="C121" s="15"/>
      <c r="D121" s="17"/>
      <c r="E121" s="17"/>
      <c r="F121" s="15"/>
      <c r="G121" s="18" t="str">
        <f>IFERROR(VLOOKUP(F121,Lookups!$D$2:$E$20,2,FALSE),"")</f>
        <v/>
      </c>
      <c r="H121" s="15"/>
      <c r="I121" s="15"/>
      <c r="J121" s="17"/>
      <c r="K121" s="15"/>
      <c r="L121" s="17"/>
      <c r="M121" s="17"/>
      <c r="N121" s="18" t="str">
        <f t="shared" si="4"/>
        <v/>
      </c>
      <c r="O121" s="15"/>
      <c r="P121" s="15"/>
      <c r="Q121" s="17"/>
      <c r="R121" s="15"/>
      <c r="S121" s="15"/>
      <c r="T121" s="15"/>
      <c r="U121" s="15"/>
      <c r="V121" s="15"/>
      <c r="W121" s="15"/>
      <c r="X121" s="18" t="str">
        <f>IFERROR(VLOOKUP(W121,Lookups!$G$2:$H$83,2,FALSE),"")</f>
        <v/>
      </c>
      <c r="Y121" s="15"/>
      <c r="Z121" s="15"/>
      <c r="AA121" s="15"/>
      <c r="AB121" s="15"/>
      <c r="AC121" s="15"/>
      <c r="AD121" s="15"/>
      <c r="AE121" s="15"/>
      <c r="AF121" s="18" t="str">
        <f t="shared" si="5"/>
        <v/>
      </c>
      <c r="AG121" s="15"/>
      <c r="AH121" s="15"/>
      <c r="AI121" s="15"/>
      <c r="AJ121" s="62" t="str">
        <f>IFERROR(VLOOKUP(AI121,Lookups!$W$3:$X$24,2,FALSE),"")</f>
        <v/>
      </c>
      <c r="AK121" s="15"/>
      <c r="AL121" s="15"/>
      <c r="AM121" s="17"/>
      <c r="AN121" s="17"/>
    </row>
    <row r="122" spans="1:40" x14ac:dyDescent="0.3">
      <c r="A122" s="15"/>
      <c r="B122" s="15"/>
      <c r="C122" s="15"/>
      <c r="D122" s="17"/>
      <c r="E122" s="17"/>
      <c r="F122" s="15"/>
      <c r="G122" s="18" t="str">
        <f>IFERROR(VLOOKUP(F122,Lookups!$D$2:$E$20,2,FALSE),"")</f>
        <v/>
      </c>
      <c r="H122" s="15"/>
      <c r="I122" s="15"/>
      <c r="J122" s="17"/>
      <c r="K122" s="15"/>
      <c r="L122" s="17"/>
      <c r="M122" s="17"/>
      <c r="N122" s="18" t="str">
        <f t="shared" si="4"/>
        <v/>
      </c>
      <c r="O122" s="15"/>
      <c r="P122" s="15"/>
      <c r="Q122" s="17"/>
      <c r="R122" s="15"/>
      <c r="S122" s="15"/>
      <c r="T122" s="15"/>
      <c r="U122" s="15"/>
      <c r="V122" s="15"/>
      <c r="W122" s="15"/>
      <c r="X122" s="18" t="str">
        <f>IFERROR(VLOOKUP(W122,Lookups!$G$2:$H$83,2,FALSE),"")</f>
        <v/>
      </c>
      <c r="Y122" s="15"/>
      <c r="Z122" s="15"/>
      <c r="AA122" s="15"/>
      <c r="AB122" s="15"/>
      <c r="AC122" s="15"/>
      <c r="AD122" s="15"/>
      <c r="AE122" s="15"/>
      <c r="AF122" s="18" t="str">
        <f t="shared" si="5"/>
        <v/>
      </c>
      <c r="AG122" s="15"/>
      <c r="AH122" s="15"/>
      <c r="AI122" s="15"/>
      <c r="AJ122" s="62" t="str">
        <f>IFERROR(VLOOKUP(AI122,Lookups!$W$3:$X$24,2,FALSE),"")</f>
        <v/>
      </c>
      <c r="AK122" s="15"/>
      <c r="AL122" s="15"/>
      <c r="AM122" s="17"/>
      <c r="AN122" s="17"/>
    </row>
    <row r="123" spans="1:40" x14ac:dyDescent="0.3">
      <c r="A123" s="15"/>
      <c r="B123" s="15"/>
      <c r="C123" s="15"/>
      <c r="D123" s="17"/>
      <c r="E123" s="17"/>
      <c r="F123" s="15"/>
      <c r="G123" s="18" t="str">
        <f>IFERROR(VLOOKUP(F123,Lookups!$D$2:$E$20,2,FALSE),"")</f>
        <v/>
      </c>
      <c r="H123" s="15"/>
      <c r="I123" s="15"/>
      <c r="J123" s="17"/>
      <c r="K123" s="15"/>
      <c r="L123" s="17"/>
      <c r="M123" s="17"/>
      <c r="N123" s="18" t="str">
        <f t="shared" si="4"/>
        <v/>
      </c>
      <c r="O123" s="15"/>
      <c r="P123" s="15"/>
      <c r="Q123" s="17"/>
      <c r="R123" s="15"/>
      <c r="S123" s="15"/>
      <c r="T123" s="15"/>
      <c r="U123" s="15"/>
      <c r="V123" s="15"/>
      <c r="W123" s="15"/>
      <c r="X123" s="18" t="str">
        <f>IFERROR(VLOOKUP(W123,Lookups!$G$2:$H$83,2,FALSE),"")</f>
        <v/>
      </c>
      <c r="Y123" s="15"/>
      <c r="Z123" s="15"/>
      <c r="AA123" s="15"/>
      <c r="AB123" s="15"/>
      <c r="AC123" s="15"/>
      <c r="AD123" s="15"/>
      <c r="AE123" s="15"/>
      <c r="AF123" s="18" t="str">
        <f t="shared" si="5"/>
        <v/>
      </c>
      <c r="AG123" s="15"/>
      <c r="AH123" s="15"/>
      <c r="AI123" s="15"/>
      <c r="AJ123" s="62" t="str">
        <f>IFERROR(VLOOKUP(AI123,Lookups!$W$3:$X$24,2,FALSE),"")</f>
        <v/>
      </c>
      <c r="AK123" s="15"/>
      <c r="AL123" s="15"/>
      <c r="AM123" s="17"/>
      <c r="AN123" s="17"/>
    </row>
    <row r="124" spans="1:40" x14ac:dyDescent="0.3">
      <c r="A124" s="15"/>
      <c r="B124" s="15"/>
      <c r="C124" s="15"/>
      <c r="D124" s="17"/>
      <c r="E124" s="17"/>
      <c r="F124" s="15"/>
      <c r="G124" s="18" t="str">
        <f>IFERROR(VLOOKUP(F124,Lookups!$D$2:$E$20,2,FALSE),"")</f>
        <v/>
      </c>
      <c r="H124" s="15"/>
      <c r="I124" s="15"/>
      <c r="J124" s="17"/>
      <c r="K124" s="15"/>
      <c r="L124" s="17"/>
      <c r="M124" s="17"/>
      <c r="N124" s="18" t="str">
        <f t="shared" si="4"/>
        <v/>
      </c>
      <c r="O124" s="15"/>
      <c r="P124" s="15"/>
      <c r="Q124" s="17"/>
      <c r="R124" s="15"/>
      <c r="S124" s="15"/>
      <c r="T124" s="15"/>
      <c r="U124" s="15"/>
      <c r="V124" s="15"/>
      <c r="W124" s="15"/>
      <c r="X124" s="18" t="str">
        <f>IFERROR(VLOOKUP(W124,Lookups!$G$2:$H$83,2,FALSE),"")</f>
        <v/>
      </c>
      <c r="Y124" s="15"/>
      <c r="Z124" s="15"/>
      <c r="AA124" s="15"/>
      <c r="AB124" s="15"/>
      <c r="AC124" s="15"/>
      <c r="AD124" s="15"/>
      <c r="AE124" s="15"/>
      <c r="AF124" s="18" t="str">
        <f t="shared" si="5"/>
        <v/>
      </c>
      <c r="AG124" s="15"/>
      <c r="AH124" s="15"/>
      <c r="AI124" s="15"/>
      <c r="AJ124" s="62" t="str">
        <f>IFERROR(VLOOKUP(AI124,Lookups!$W$3:$X$24,2,FALSE),"")</f>
        <v/>
      </c>
      <c r="AK124" s="15"/>
      <c r="AL124" s="15"/>
      <c r="AM124" s="17"/>
      <c r="AN124" s="17"/>
    </row>
    <row r="125" spans="1:40" x14ac:dyDescent="0.3">
      <c r="A125" s="15"/>
      <c r="B125" s="15"/>
      <c r="C125" s="15"/>
      <c r="D125" s="17"/>
      <c r="E125" s="17"/>
      <c r="F125" s="15"/>
      <c r="G125" s="18" t="str">
        <f>IFERROR(VLOOKUP(F125,Lookups!$D$2:$E$20,2,FALSE),"")</f>
        <v/>
      </c>
      <c r="H125" s="15"/>
      <c r="I125" s="15"/>
      <c r="J125" s="17"/>
      <c r="K125" s="15"/>
      <c r="L125" s="17"/>
      <c r="M125" s="17"/>
      <c r="N125" s="18" t="str">
        <f t="shared" si="4"/>
        <v/>
      </c>
      <c r="O125" s="15"/>
      <c r="P125" s="15"/>
      <c r="Q125" s="17"/>
      <c r="R125" s="15"/>
      <c r="S125" s="15"/>
      <c r="T125" s="15"/>
      <c r="U125" s="15"/>
      <c r="V125" s="15"/>
      <c r="W125" s="15"/>
      <c r="X125" s="18" t="str">
        <f>IFERROR(VLOOKUP(W125,Lookups!$G$2:$H$83,2,FALSE),"")</f>
        <v/>
      </c>
      <c r="Y125" s="15"/>
      <c r="Z125" s="15"/>
      <c r="AA125" s="15"/>
      <c r="AB125" s="15"/>
      <c r="AC125" s="15"/>
      <c r="AD125" s="15"/>
      <c r="AE125" s="15"/>
      <c r="AF125" s="18" t="str">
        <f t="shared" si="5"/>
        <v/>
      </c>
      <c r="AG125" s="15"/>
      <c r="AH125" s="15"/>
      <c r="AI125" s="15"/>
      <c r="AJ125" s="62" t="str">
        <f>IFERROR(VLOOKUP(AI125,Lookups!$W$3:$X$24,2,FALSE),"")</f>
        <v/>
      </c>
      <c r="AK125" s="15"/>
      <c r="AL125" s="15"/>
      <c r="AM125" s="17"/>
      <c r="AN125" s="17"/>
    </row>
    <row r="126" spans="1:40" x14ac:dyDescent="0.3">
      <c r="A126" s="15"/>
      <c r="B126" s="15"/>
      <c r="C126" s="15"/>
      <c r="D126" s="17"/>
      <c r="E126" s="17"/>
      <c r="F126" s="15"/>
      <c r="G126" s="18" t="str">
        <f>IFERROR(VLOOKUP(F126,Lookups!$D$2:$E$20,2,FALSE),"")</f>
        <v/>
      </c>
      <c r="H126" s="15"/>
      <c r="I126" s="15"/>
      <c r="J126" s="17"/>
      <c r="K126" s="15"/>
      <c r="L126" s="17"/>
      <c r="M126" s="17"/>
      <c r="N126" s="18" t="str">
        <f t="shared" si="4"/>
        <v/>
      </c>
      <c r="O126" s="15"/>
      <c r="P126" s="15"/>
      <c r="Q126" s="17"/>
      <c r="R126" s="15"/>
      <c r="S126" s="15"/>
      <c r="T126" s="15"/>
      <c r="U126" s="15"/>
      <c r="V126" s="15"/>
      <c r="W126" s="15"/>
      <c r="X126" s="18" t="str">
        <f>IFERROR(VLOOKUP(W126,Lookups!$G$2:$H$83,2,FALSE),"")</f>
        <v/>
      </c>
      <c r="Y126" s="15"/>
      <c r="Z126" s="15"/>
      <c r="AA126" s="15"/>
      <c r="AB126" s="15"/>
      <c r="AC126" s="15"/>
      <c r="AD126" s="15"/>
      <c r="AE126" s="15"/>
      <c r="AF126" s="18" t="str">
        <f t="shared" si="5"/>
        <v/>
      </c>
      <c r="AG126" s="15"/>
      <c r="AH126" s="15"/>
      <c r="AI126" s="15"/>
      <c r="AJ126" s="62" t="str">
        <f>IFERROR(VLOOKUP(AI126,Lookups!$W$3:$X$24,2,FALSE),"")</f>
        <v/>
      </c>
      <c r="AK126" s="15"/>
      <c r="AL126" s="15"/>
      <c r="AM126" s="17"/>
      <c r="AN126" s="17"/>
    </row>
    <row r="127" spans="1:40" x14ac:dyDescent="0.3">
      <c r="A127" s="15"/>
      <c r="B127" s="15"/>
      <c r="C127" s="15"/>
      <c r="D127" s="17"/>
      <c r="E127" s="17"/>
      <c r="F127" s="15"/>
      <c r="G127" s="18" t="str">
        <f>IFERROR(VLOOKUP(F127,Lookups!$D$2:$E$20,2,FALSE),"")</f>
        <v/>
      </c>
      <c r="H127" s="15"/>
      <c r="I127" s="15"/>
      <c r="J127" s="17"/>
      <c r="K127" s="15"/>
      <c r="L127" s="17"/>
      <c r="M127" s="17"/>
      <c r="N127" s="18" t="str">
        <f t="shared" si="4"/>
        <v/>
      </c>
      <c r="O127" s="15"/>
      <c r="P127" s="15"/>
      <c r="Q127" s="17"/>
      <c r="R127" s="15"/>
      <c r="S127" s="15"/>
      <c r="T127" s="15"/>
      <c r="U127" s="15"/>
      <c r="V127" s="15"/>
      <c r="W127" s="15"/>
      <c r="X127" s="18" t="str">
        <f>IFERROR(VLOOKUP(W127,Lookups!$G$2:$H$83,2,FALSE),"")</f>
        <v/>
      </c>
      <c r="Y127" s="15"/>
      <c r="Z127" s="15"/>
      <c r="AA127" s="15"/>
      <c r="AB127" s="15"/>
      <c r="AC127" s="15"/>
      <c r="AD127" s="15"/>
      <c r="AE127" s="15"/>
      <c r="AF127" s="18" t="str">
        <f t="shared" si="5"/>
        <v/>
      </c>
      <c r="AG127" s="15"/>
      <c r="AH127" s="15"/>
      <c r="AI127" s="15"/>
      <c r="AJ127" s="62" t="str">
        <f>IFERROR(VLOOKUP(AI127,Lookups!$W$3:$X$24,2,FALSE),"")</f>
        <v/>
      </c>
      <c r="AK127" s="15"/>
      <c r="AL127" s="15"/>
      <c r="AM127" s="17"/>
      <c r="AN127" s="17"/>
    </row>
    <row r="128" spans="1:40" x14ac:dyDescent="0.3">
      <c r="A128" s="15"/>
      <c r="B128" s="15"/>
      <c r="C128" s="15"/>
      <c r="D128" s="17"/>
      <c r="E128" s="17"/>
      <c r="F128" s="15"/>
      <c r="G128" s="18" t="str">
        <f>IFERROR(VLOOKUP(F128,Lookups!$D$2:$E$20,2,FALSE),"")</f>
        <v/>
      </c>
      <c r="H128" s="15"/>
      <c r="I128" s="15"/>
      <c r="J128" s="17"/>
      <c r="K128" s="15"/>
      <c r="L128" s="17"/>
      <c r="M128" s="17"/>
      <c r="N128" s="18" t="str">
        <f t="shared" si="4"/>
        <v/>
      </c>
      <c r="O128" s="15"/>
      <c r="P128" s="15"/>
      <c r="Q128" s="17"/>
      <c r="R128" s="15"/>
      <c r="S128" s="15"/>
      <c r="T128" s="15"/>
      <c r="U128" s="15"/>
      <c r="V128" s="15"/>
      <c r="W128" s="15"/>
      <c r="X128" s="18" t="str">
        <f>IFERROR(VLOOKUP(W128,Lookups!$G$2:$H$83,2,FALSE),"")</f>
        <v/>
      </c>
      <c r="Y128" s="15"/>
      <c r="Z128" s="15"/>
      <c r="AA128" s="15"/>
      <c r="AB128" s="15"/>
      <c r="AC128" s="15"/>
      <c r="AD128" s="15"/>
      <c r="AE128" s="15"/>
      <c r="AF128" s="18" t="str">
        <f t="shared" si="5"/>
        <v/>
      </c>
      <c r="AG128" s="15"/>
      <c r="AH128" s="15"/>
      <c r="AI128" s="15"/>
      <c r="AJ128" s="62" t="str">
        <f>IFERROR(VLOOKUP(AI128,Lookups!$W$3:$X$24,2,FALSE),"")</f>
        <v/>
      </c>
      <c r="AK128" s="15"/>
      <c r="AL128" s="15"/>
      <c r="AM128" s="17"/>
      <c r="AN128" s="17"/>
    </row>
    <row r="129" spans="1:40" x14ac:dyDescent="0.3">
      <c r="A129" s="15"/>
      <c r="B129" s="15"/>
      <c r="C129" s="15"/>
      <c r="D129" s="17"/>
      <c r="E129" s="17"/>
      <c r="F129" s="15"/>
      <c r="G129" s="18" t="str">
        <f>IFERROR(VLOOKUP(F129,Lookups!$D$2:$E$20,2,FALSE),"")</f>
        <v/>
      </c>
      <c r="H129" s="15"/>
      <c r="I129" s="15"/>
      <c r="J129" s="17"/>
      <c r="K129" s="15"/>
      <c r="L129" s="17"/>
      <c r="M129" s="17"/>
      <c r="N129" s="18" t="str">
        <f t="shared" si="4"/>
        <v/>
      </c>
      <c r="O129" s="15"/>
      <c r="P129" s="15"/>
      <c r="Q129" s="17"/>
      <c r="R129" s="15"/>
      <c r="S129" s="15"/>
      <c r="T129" s="15"/>
      <c r="U129" s="15"/>
      <c r="V129" s="15"/>
      <c r="W129" s="15"/>
      <c r="X129" s="18" t="str">
        <f>IFERROR(VLOOKUP(W129,Lookups!$G$2:$H$83,2,FALSE),"")</f>
        <v/>
      </c>
      <c r="Y129" s="15"/>
      <c r="Z129" s="15"/>
      <c r="AA129" s="15"/>
      <c r="AB129" s="15"/>
      <c r="AC129" s="15"/>
      <c r="AD129" s="15"/>
      <c r="AE129" s="15"/>
      <c r="AF129" s="18" t="str">
        <f t="shared" si="5"/>
        <v/>
      </c>
      <c r="AG129" s="15"/>
      <c r="AH129" s="15"/>
      <c r="AI129" s="15"/>
      <c r="AJ129" s="62" t="str">
        <f>IFERROR(VLOOKUP(AI129,Lookups!$W$3:$X$24,2,FALSE),"")</f>
        <v/>
      </c>
      <c r="AK129" s="15"/>
      <c r="AL129" s="15"/>
      <c r="AM129" s="17"/>
      <c r="AN129" s="17"/>
    </row>
    <row r="130" spans="1:40" x14ac:dyDescent="0.3">
      <c r="A130" s="15"/>
      <c r="B130" s="15"/>
      <c r="C130" s="15"/>
      <c r="D130" s="17"/>
      <c r="E130" s="17"/>
      <c r="F130" s="15"/>
      <c r="G130" s="18" t="str">
        <f>IFERROR(VLOOKUP(F130,Lookups!$D$2:$E$20,2,FALSE),"")</f>
        <v/>
      </c>
      <c r="H130" s="15"/>
      <c r="I130" s="15"/>
      <c r="J130" s="17"/>
      <c r="K130" s="15"/>
      <c r="L130" s="17"/>
      <c r="M130" s="17"/>
      <c r="N130" s="18" t="str">
        <f t="shared" si="4"/>
        <v/>
      </c>
      <c r="O130" s="15"/>
      <c r="P130" s="15"/>
      <c r="Q130" s="17"/>
      <c r="R130" s="15"/>
      <c r="S130" s="15"/>
      <c r="T130" s="15"/>
      <c r="U130" s="15"/>
      <c r="V130" s="15"/>
      <c r="W130" s="15"/>
      <c r="X130" s="18" t="str">
        <f>IFERROR(VLOOKUP(W130,Lookups!$G$2:$H$83,2,FALSE),"")</f>
        <v/>
      </c>
      <c r="Y130" s="15"/>
      <c r="Z130" s="15"/>
      <c r="AA130" s="15"/>
      <c r="AB130" s="15"/>
      <c r="AC130" s="15"/>
      <c r="AD130" s="15"/>
      <c r="AE130" s="15"/>
      <c r="AF130" s="18" t="str">
        <f t="shared" si="5"/>
        <v/>
      </c>
      <c r="AG130" s="15"/>
      <c r="AH130" s="15"/>
      <c r="AI130" s="15"/>
      <c r="AJ130" s="62" t="str">
        <f>IFERROR(VLOOKUP(AI130,Lookups!$W$3:$X$24,2,FALSE),"")</f>
        <v/>
      </c>
      <c r="AK130" s="15"/>
      <c r="AL130" s="15"/>
      <c r="AM130" s="17"/>
      <c r="AN130" s="17"/>
    </row>
    <row r="131" spans="1:40" x14ac:dyDescent="0.3">
      <c r="A131" s="15"/>
      <c r="B131" s="15"/>
      <c r="C131" s="15"/>
      <c r="D131" s="17"/>
      <c r="E131" s="17"/>
      <c r="F131" s="15"/>
      <c r="G131" s="18" t="str">
        <f>IFERROR(VLOOKUP(F131,Lookups!$D$2:$E$20,2,FALSE),"")</f>
        <v/>
      </c>
      <c r="H131" s="15"/>
      <c r="I131" s="15"/>
      <c r="J131" s="17"/>
      <c r="K131" s="15"/>
      <c r="L131" s="17"/>
      <c r="M131" s="17"/>
      <c r="N131" s="18" t="str">
        <f t="shared" si="4"/>
        <v/>
      </c>
      <c r="O131" s="15"/>
      <c r="P131" s="15"/>
      <c r="Q131" s="17"/>
      <c r="R131" s="15"/>
      <c r="S131" s="15"/>
      <c r="T131" s="15"/>
      <c r="U131" s="15"/>
      <c r="V131" s="15"/>
      <c r="W131" s="15"/>
      <c r="X131" s="18" t="str">
        <f>IFERROR(VLOOKUP(W131,Lookups!$G$2:$H$83,2,FALSE),"")</f>
        <v/>
      </c>
      <c r="Y131" s="15"/>
      <c r="Z131" s="15"/>
      <c r="AA131" s="15"/>
      <c r="AB131" s="15"/>
      <c r="AC131" s="15"/>
      <c r="AD131" s="15"/>
      <c r="AE131" s="15"/>
      <c r="AF131" s="18" t="str">
        <f t="shared" si="5"/>
        <v/>
      </c>
      <c r="AG131" s="15"/>
      <c r="AH131" s="15"/>
      <c r="AI131" s="15"/>
      <c r="AJ131" s="62" t="str">
        <f>IFERROR(VLOOKUP(AI131,Lookups!$W$3:$X$24,2,FALSE),"")</f>
        <v/>
      </c>
      <c r="AK131" s="15"/>
      <c r="AL131" s="15"/>
      <c r="AM131" s="17"/>
      <c r="AN131" s="17"/>
    </row>
    <row r="132" spans="1:40" x14ac:dyDescent="0.3">
      <c r="A132" s="15"/>
      <c r="B132" s="15"/>
      <c r="C132" s="15"/>
      <c r="D132" s="17"/>
      <c r="E132" s="17"/>
      <c r="F132" s="15"/>
      <c r="G132" s="18" t="str">
        <f>IFERROR(VLOOKUP(F132,Lookups!$D$2:$E$20,2,FALSE),"")</f>
        <v/>
      </c>
      <c r="H132" s="15"/>
      <c r="I132" s="15"/>
      <c r="J132" s="17"/>
      <c r="K132" s="15"/>
      <c r="L132" s="17"/>
      <c r="M132" s="17"/>
      <c r="N132" s="18" t="str">
        <f t="shared" si="4"/>
        <v/>
      </c>
      <c r="O132" s="15"/>
      <c r="P132" s="15"/>
      <c r="Q132" s="17"/>
      <c r="R132" s="15"/>
      <c r="S132" s="15"/>
      <c r="T132" s="15"/>
      <c r="U132" s="15"/>
      <c r="V132" s="15"/>
      <c r="W132" s="15"/>
      <c r="X132" s="18" t="str">
        <f>IFERROR(VLOOKUP(W132,Lookups!$G$2:$H$83,2,FALSE),"")</f>
        <v/>
      </c>
      <c r="Y132" s="15"/>
      <c r="Z132" s="15"/>
      <c r="AA132" s="15"/>
      <c r="AB132" s="15"/>
      <c r="AC132" s="15"/>
      <c r="AD132" s="15"/>
      <c r="AE132" s="15"/>
      <c r="AF132" s="18" t="str">
        <f t="shared" si="5"/>
        <v/>
      </c>
      <c r="AG132" s="15"/>
      <c r="AH132" s="15"/>
      <c r="AI132" s="15"/>
      <c r="AJ132" s="62" t="str">
        <f>IFERROR(VLOOKUP(AI132,Lookups!$W$3:$X$24,2,FALSE),"")</f>
        <v/>
      </c>
      <c r="AK132" s="15"/>
      <c r="AL132" s="15"/>
      <c r="AM132" s="17"/>
      <c r="AN132" s="17"/>
    </row>
    <row r="133" spans="1:40" x14ac:dyDescent="0.3">
      <c r="A133" s="15"/>
      <c r="B133" s="15"/>
      <c r="C133" s="15"/>
      <c r="D133" s="17"/>
      <c r="E133" s="17"/>
      <c r="F133" s="15"/>
      <c r="G133" s="18" t="str">
        <f>IFERROR(VLOOKUP(F133,Lookups!$D$2:$E$20,2,FALSE),"")</f>
        <v/>
      </c>
      <c r="H133" s="15"/>
      <c r="I133" s="15"/>
      <c r="J133" s="17"/>
      <c r="K133" s="15"/>
      <c r="L133" s="17"/>
      <c r="M133" s="17"/>
      <c r="N133" s="18" t="str">
        <f t="shared" si="4"/>
        <v/>
      </c>
      <c r="O133" s="15"/>
      <c r="P133" s="15"/>
      <c r="Q133" s="17"/>
      <c r="R133" s="15"/>
      <c r="S133" s="15"/>
      <c r="T133" s="15"/>
      <c r="U133" s="15"/>
      <c r="V133" s="15"/>
      <c r="W133" s="15"/>
      <c r="X133" s="18" t="str">
        <f>IFERROR(VLOOKUP(W133,Lookups!$G$2:$H$83,2,FALSE),"")</f>
        <v/>
      </c>
      <c r="Y133" s="15"/>
      <c r="Z133" s="15"/>
      <c r="AA133" s="15"/>
      <c r="AB133" s="15"/>
      <c r="AC133" s="15"/>
      <c r="AD133" s="15"/>
      <c r="AE133" s="15"/>
      <c r="AF133" s="18" t="str">
        <f t="shared" si="5"/>
        <v/>
      </c>
      <c r="AG133" s="15"/>
      <c r="AH133" s="15"/>
      <c r="AI133" s="15"/>
      <c r="AJ133" s="62" t="str">
        <f>IFERROR(VLOOKUP(AI133,Lookups!$W$3:$X$24,2,FALSE),"")</f>
        <v/>
      </c>
      <c r="AK133" s="15"/>
      <c r="AL133" s="15"/>
      <c r="AM133" s="17"/>
      <c r="AN133" s="17"/>
    </row>
    <row r="134" spans="1:40" x14ac:dyDescent="0.3">
      <c r="A134" s="15"/>
      <c r="B134" s="15"/>
      <c r="C134" s="15"/>
      <c r="D134" s="17"/>
      <c r="E134" s="17"/>
      <c r="F134" s="15"/>
      <c r="G134" s="18" t="str">
        <f>IFERROR(VLOOKUP(F134,Lookups!$D$2:$E$20,2,FALSE),"")</f>
        <v/>
      </c>
      <c r="H134" s="15"/>
      <c r="I134" s="15"/>
      <c r="J134" s="17"/>
      <c r="K134" s="15"/>
      <c r="L134" s="17"/>
      <c r="M134" s="17"/>
      <c r="N134" s="18" t="str">
        <f t="shared" si="4"/>
        <v/>
      </c>
      <c r="O134" s="15"/>
      <c r="P134" s="15"/>
      <c r="Q134" s="17"/>
      <c r="R134" s="15"/>
      <c r="S134" s="15"/>
      <c r="T134" s="15"/>
      <c r="U134" s="15"/>
      <c r="V134" s="15"/>
      <c r="W134" s="15"/>
      <c r="X134" s="18" t="str">
        <f>IFERROR(VLOOKUP(W134,Lookups!$G$2:$H$83,2,FALSE),"")</f>
        <v/>
      </c>
      <c r="Y134" s="15"/>
      <c r="Z134" s="15"/>
      <c r="AA134" s="15"/>
      <c r="AB134" s="15"/>
      <c r="AC134" s="15"/>
      <c r="AD134" s="15"/>
      <c r="AE134" s="15"/>
      <c r="AF134" s="18" t="str">
        <f t="shared" si="5"/>
        <v/>
      </c>
      <c r="AG134" s="15"/>
      <c r="AH134" s="15"/>
      <c r="AI134" s="15"/>
      <c r="AJ134" s="62" t="str">
        <f>IFERROR(VLOOKUP(AI134,Lookups!$W$3:$X$24,2,FALSE),"")</f>
        <v/>
      </c>
      <c r="AK134" s="15"/>
      <c r="AL134" s="15"/>
      <c r="AM134" s="17"/>
      <c r="AN134" s="17"/>
    </row>
    <row r="135" spans="1:40" x14ac:dyDescent="0.3">
      <c r="A135" s="15"/>
      <c r="B135" s="15"/>
      <c r="C135" s="15"/>
      <c r="D135" s="17"/>
      <c r="E135" s="17"/>
      <c r="F135" s="15"/>
      <c r="G135" s="18" t="str">
        <f>IFERROR(VLOOKUP(F135,Lookups!$D$2:$E$20,2,FALSE),"")</f>
        <v/>
      </c>
      <c r="H135" s="15"/>
      <c r="I135" s="15"/>
      <c r="J135" s="17"/>
      <c r="K135" s="15"/>
      <c r="L135" s="17"/>
      <c r="M135" s="17"/>
      <c r="N135" s="18" t="str">
        <f t="shared" si="4"/>
        <v/>
      </c>
      <c r="O135" s="15"/>
      <c r="P135" s="15"/>
      <c r="Q135" s="17"/>
      <c r="R135" s="15"/>
      <c r="S135" s="15"/>
      <c r="T135" s="15"/>
      <c r="U135" s="15"/>
      <c r="V135" s="15"/>
      <c r="W135" s="15"/>
      <c r="X135" s="18" t="str">
        <f>IFERROR(VLOOKUP(W135,Lookups!$G$2:$H$83,2,FALSE),"")</f>
        <v/>
      </c>
      <c r="Y135" s="15"/>
      <c r="Z135" s="15"/>
      <c r="AA135" s="15"/>
      <c r="AB135" s="15"/>
      <c r="AC135" s="15"/>
      <c r="AD135" s="15"/>
      <c r="AE135" s="15"/>
      <c r="AF135" s="18" t="str">
        <f t="shared" si="5"/>
        <v/>
      </c>
      <c r="AG135" s="15"/>
      <c r="AH135" s="15"/>
      <c r="AI135" s="15"/>
      <c r="AJ135" s="62" t="str">
        <f>IFERROR(VLOOKUP(AI135,Lookups!$W$3:$X$24,2,FALSE),"")</f>
        <v/>
      </c>
      <c r="AK135" s="15"/>
      <c r="AL135" s="15"/>
      <c r="AM135" s="17"/>
      <c r="AN135" s="17"/>
    </row>
    <row r="136" spans="1:40" x14ac:dyDescent="0.3">
      <c r="A136" s="15"/>
      <c r="B136" s="15"/>
      <c r="C136" s="15"/>
      <c r="D136" s="17"/>
      <c r="E136" s="17"/>
      <c r="F136" s="15"/>
      <c r="G136" s="18" t="str">
        <f>IFERROR(VLOOKUP(F136,Lookups!$D$2:$E$20,2,FALSE),"")</f>
        <v/>
      </c>
      <c r="H136" s="15"/>
      <c r="I136" s="15"/>
      <c r="J136" s="17"/>
      <c r="K136" s="15"/>
      <c r="L136" s="17"/>
      <c r="M136" s="17"/>
      <c r="N136" s="18" t="str">
        <f t="shared" si="4"/>
        <v/>
      </c>
      <c r="O136" s="15"/>
      <c r="P136" s="15"/>
      <c r="Q136" s="17"/>
      <c r="R136" s="15"/>
      <c r="S136" s="15"/>
      <c r="T136" s="15"/>
      <c r="U136" s="15"/>
      <c r="V136" s="15"/>
      <c r="W136" s="15"/>
      <c r="X136" s="18" t="str">
        <f>IFERROR(VLOOKUP(W136,Lookups!$G$2:$H$83,2,FALSE),"")</f>
        <v/>
      </c>
      <c r="Y136" s="15"/>
      <c r="Z136" s="15"/>
      <c r="AA136" s="15"/>
      <c r="AB136" s="15"/>
      <c r="AC136" s="15"/>
      <c r="AD136" s="15"/>
      <c r="AE136" s="15"/>
      <c r="AF136" s="18" t="str">
        <f t="shared" si="5"/>
        <v/>
      </c>
      <c r="AG136" s="15"/>
      <c r="AH136" s="15"/>
      <c r="AI136" s="15"/>
      <c r="AJ136" s="62" t="str">
        <f>IFERROR(VLOOKUP(AI136,Lookups!$W$3:$X$24,2,FALSE),"")</f>
        <v/>
      </c>
      <c r="AK136" s="15"/>
      <c r="AL136" s="15"/>
      <c r="AM136" s="17"/>
      <c r="AN136" s="17"/>
    </row>
    <row r="137" spans="1:40" x14ac:dyDescent="0.3">
      <c r="A137" s="15"/>
      <c r="B137" s="15"/>
      <c r="C137" s="15"/>
      <c r="D137" s="17"/>
      <c r="E137" s="17"/>
      <c r="F137" s="15"/>
      <c r="G137" s="18" t="str">
        <f>IFERROR(VLOOKUP(F137,Lookups!$D$2:$E$20,2,FALSE),"")</f>
        <v/>
      </c>
      <c r="H137" s="15"/>
      <c r="I137" s="15"/>
      <c r="J137" s="17"/>
      <c r="K137" s="15"/>
      <c r="L137" s="17"/>
      <c r="M137" s="17"/>
      <c r="N137" s="18" t="str">
        <f t="shared" si="4"/>
        <v/>
      </c>
      <c r="O137" s="15"/>
      <c r="P137" s="15"/>
      <c r="Q137" s="17"/>
      <c r="R137" s="15"/>
      <c r="S137" s="15"/>
      <c r="T137" s="15"/>
      <c r="U137" s="15"/>
      <c r="V137" s="15"/>
      <c r="W137" s="15"/>
      <c r="X137" s="18" t="str">
        <f>IFERROR(VLOOKUP(W137,Lookups!$G$2:$H$83,2,FALSE),"")</f>
        <v/>
      </c>
      <c r="Y137" s="15"/>
      <c r="Z137" s="15"/>
      <c r="AA137" s="15"/>
      <c r="AB137" s="15"/>
      <c r="AC137" s="15"/>
      <c r="AD137" s="15"/>
      <c r="AE137" s="15"/>
      <c r="AF137" s="18" t="str">
        <f t="shared" si="5"/>
        <v/>
      </c>
      <c r="AG137" s="15"/>
      <c r="AH137" s="15"/>
      <c r="AI137" s="15"/>
      <c r="AJ137" s="62" t="str">
        <f>IFERROR(VLOOKUP(AI137,Lookups!$W$3:$X$24,2,FALSE),"")</f>
        <v/>
      </c>
      <c r="AK137" s="15"/>
      <c r="AL137" s="15"/>
      <c r="AM137" s="17"/>
      <c r="AN137" s="17"/>
    </row>
    <row r="138" spans="1:40" x14ac:dyDescent="0.3">
      <c r="A138" s="15"/>
      <c r="B138" s="15"/>
      <c r="C138" s="15"/>
      <c r="D138" s="17"/>
      <c r="E138" s="17"/>
      <c r="F138" s="15"/>
      <c r="G138" s="18" t="str">
        <f>IFERROR(VLOOKUP(F138,Lookups!$D$2:$E$20,2,FALSE),"")</f>
        <v/>
      </c>
      <c r="H138" s="15"/>
      <c r="I138" s="15"/>
      <c r="J138" s="17"/>
      <c r="K138" s="15"/>
      <c r="L138" s="17"/>
      <c r="M138" s="17"/>
      <c r="N138" s="18" t="str">
        <f t="shared" si="4"/>
        <v/>
      </c>
      <c r="O138" s="15"/>
      <c r="P138" s="15"/>
      <c r="Q138" s="17"/>
      <c r="R138" s="15"/>
      <c r="S138" s="15"/>
      <c r="T138" s="15"/>
      <c r="U138" s="15"/>
      <c r="V138" s="15"/>
      <c r="W138" s="15"/>
      <c r="X138" s="18" t="str">
        <f>IFERROR(VLOOKUP(W138,Lookups!$G$2:$H$83,2,FALSE),"")</f>
        <v/>
      </c>
      <c r="Y138" s="15"/>
      <c r="Z138" s="15"/>
      <c r="AA138" s="15"/>
      <c r="AB138" s="15"/>
      <c r="AC138" s="15"/>
      <c r="AD138" s="15"/>
      <c r="AE138" s="15"/>
      <c r="AF138" s="18" t="str">
        <f t="shared" si="5"/>
        <v/>
      </c>
      <c r="AG138" s="15"/>
      <c r="AH138" s="15"/>
      <c r="AI138" s="15"/>
      <c r="AJ138" s="62" t="str">
        <f>IFERROR(VLOOKUP(AI138,Lookups!$W$3:$X$24,2,FALSE),"")</f>
        <v/>
      </c>
      <c r="AK138" s="15"/>
      <c r="AL138" s="15"/>
      <c r="AM138" s="17"/>
      <c r="AN138" s="17"/>
    </row>
    <row r="139" spans="1:40" x14ac:dyDescent="0.3">
      <c r="A139" s="15"/>
      <c r="B139" s="15"/>
      <c r="C139" s="15"/>
      <c r="D139" s="17"/>
      <c r="E139" s="17"/>
      <c r="F139" s="15"/>
      <c r="G139" s="18" t="str">
        <f>IFERROR(VLOOKUP(F139,Lookups!$D$2:$E$20,2,FALSE),"")</f>
        <v/>
      </c>
      <c r="H139" s="15"/>
      <c r="I139" s="15"/>
      <c r="J139" s="17"/>
      <c r="K139" s="15"/>
      <c r="L139" s="17"/>
      <c r="M139" s="17"/>
      <c r="N139" s="18" t="str">
        <f t="shared" si="4"/>
        <v/>
      </c>
      <c r="O139" s="15"/>
      <c r="P139" s="15"/>
      <c r="Q139" s="17"/>
      <c r="R139" s="15"/>
      <c r="S139" s="15"/>
      <c r="T139" s="15"/>
      <c r="U139" s="15"/>
      <c r="V139" s="15"/>
      <c r="W139" s="15"/>
      <c r="X139" s="18" t="str">
        <f>IFERROR(VLOOKUP(W139,Lookups!$G$2:$H$83,2,FALSE),"")</f>
        <v/>
      </c>
      <c r="Y139" s="15"/>
      <c r="Z139" s="15"/>
      <c r="AA139" s="15"/>
      <c r="AB139" s="15"/>
      <c r="AC139" s="15"/>
      <c r="AD139" s="15"/>
      <c r="AE139" s="15"/>
      <c r="AF139" s="18" t="str">
        <f t="shared" si="5"/>
        <v/>
      </c>
      <c r="AG139" s="15"/>
      <c r="AH139" s="15"/>
      <c r="AI139" s="15"/>
      <c r="AJ139" s="62" t="str">
        <f>IFERROR(VLOOKUP(AI139,Lookups!$W$3:$X$24,2,FALSE),"")</f>
        <v/>
      </c>
      <c r="AK139" s="15"/>
      <c r="AL139" s="15"/>
      <c r="AM139" s="17"/>
      <c r="AN139" s="17"/>
    </row>
    <row r="140" spans="1:40" x14ac:dyDescent="0.3">
      <c r="A140" s="15"/>
      <c r="B140" s="15"/>
      <c r="C140" s="15"/>
      <c r="D140" s="17"/>
      <c r="E140" s="17"/>
      <c r="F140" s="15"/>
      <c r="G140" s="18" t="str">
        <f>IFERROR(VLOOKUP(F140,Lookups!$D$2:$E$20,2,FALSE),"")</f>
        <v/>
      </c>
      <c r="H140" s="15"/>
      <c r="I140" s="15"/>
      <c r="J140" s="17"/>
      <c r="K140" s="15"/>
      <c r="L140" s="17"/>
      <c r="M140" s="17"/>
      <c r="N140" s="18" t="str">
        <f t="shared" si="4"/>
        <v/>
      </c>
      <c r="O140" s="15"/>
      <c r="P140" s="15"/>
      <c r="Q140" s="17"/>
      <c r="R140" s="15"/>
      <c r="S140" s="15"/>
      <c r="T140" s="15"/>
      <c r="U140" s="15"/>
      <c r="V140" s="15"/>
      <c r="W140" s="15"/>
      <c r="X140" s="18" t="str">
        <f>IFERROR(VLOOKUP(W140,Lookups!$G$2:$H$83,2,FALSE),"")</f>
        <v/>
      </c>
      <c r="Y140" s="15"/>
      <c r="Z140" s="15"/>
      <c r="AA140" s="15"/>
      <c r="AB140" s="15"/>
      <c r="AC140" s="15"/>
      <c r="AD140" s="15"/>
      <c r="AE140" s="15"/>
      <c r="AF140" s="18" t="str">
        <f t="shared" si="5"/>
        <v/>
      </c>
      <c r="AG140" s="15"/>
      <c r="AH140" s="15"/>
      <c r="AI140" s="15"/>
      <c r="AJ140" s="62" t="str">
        <f>IFERROR(VLOOKUP(AI140,Lookups!$W$3:$X$24,2,FALSE),"")</f>
        <v/>
      </c>
      <c r="AK140" s="15"/>
      <c r="AL140" s="15"/>
      <c r="AM140" s="17"/>
      <c r="AN140" s="17"/>
    </row>
    <row r="141" spans="1:40" x14ac:dyDescent="0.3">
      <c r="A141" s="15"/>
      <c r="B141" s="15"/>
      <c r="C141" s="15"/>
      <c r="D141" s="17"/>
      <c r="E141" s="17"/>
      <c r="F141" s="15"/>
      <c r="G141" s="18" t="str">
        <f>IFERROR(VLOOKUP(F141,Lookups!$D$2:$E$20,2,FALSE),"")</f>
        <v/>
      </c>
      <c r="H141" s="15"/>
      <c r="I141" s="15"/>
      <c r="J141" s="17"/>
      <c r="K141" s="15"/>
      <c r="L141" s="17"/>
      <c r="M141" s="17"/>
      <c r="N141" s="18" t="str">
        <f t="shared" si="4"/>
        <v/>
      </c>
      <c r="O141" s="15"/>
      <c r="P141" s="15"/>
      <c r="Q141" s="17"/>
      <c r="R141" s="15"/>
      <c r="S141" s="15"/>
      <c r="T141" s="15"/>
      <c r="U141" s="15"/>
      <c r="V141" s="15"/>
      <c r="W141" s="15"/>
      <c r="X141" s="18" t="str">
        <f>IFERROR(VLOOKUP(W141,Lookups!$G$2:$H$83,2,FALSE),"")</f>
        <v/>
      </c>
      <c r="Y141" s="15"/>
      <c r="Z141" s="15"/>
      <c r="AA141" s="15"/>
      <c r="AB141" s="15"/>
      <c r="AC141" s="15"/>
      <c r="AD141" s="15"/>
      <c r="AE141" s="15"/>
      <c r="AF141" s="18" t="str">
        <f t="shared" si="5"/>
        <v/>
      </c>
      <c r="AG141" s="15"/>
      <c r="AH141" s="15"/>
      <c r="AI141" s="15"/>
      <c r="AJ141" s="62" t="str">
        <f>IFERROR(VLOOKUP(AI141,Lookups!$W$3:$X$24,2,FALSE),"")</f>
        <v/>
      </c>
      <c r="AK141" s="15"/>
      <c r="AL141" s="15"/>
      <c r="AM141" s="17"/>
      <c r="AN141" s="17"/>
    </row>
    <row r="142" spans="1:40" x14ac:dyDescent="0.3">
      <c r="A142" s="15"/>
      <c r="B142" s="15"/>
      <c r="C142" s="15"/>
      <c r="D142" s="17"/>
      <c r="E142" s="17"/>
      <c r="F142" s="15"/>
      <c r="G142" s="18" t="str">
        <f>IFERROR(VLOOKUP(F142,Lookups!$D$2:$E$20,2,FALSE),"")</f>
        <v/>
      </c>
      <c r="H142" s="15"/>
      <c r="I142" s="15"/>
      <c r="J142" s="17"/>
      <c r="K142" s="15"/>
      <c r="L142" s="17"/>
      <c r="M142" s="17"/>
      <c r="N142" s="18" t="str">
        <f t="shared" si="4"/>
        <v/>
      </c>
      <c r="O142" s="15"/>
      <c r="P142" s="15"/>
      <c r="Q142" s="17"/>
      <c r="R142" s="15"/>
      <c r="S142" s="15"/>
      <c r="T142" s="15"/>
      <c r="U142" s="15"/>
      <c r="V142" s="15"/>
      <c r="W142" s="15"/>
      <c r="X142" s="18" t="str">
        <f>IFERROR(VLOOKUP(W142,Lookups!$G$2:$H$83,2,FALSE),"")</f>
        <v/>
      </c>
      <c r="Y142" s="15"/>
      <c r="Z142" s="15"/>
      <c r="AA142" s="15"/>
      <c r="AB142" s="15"/>
      <c r="AC142" s="15"/>
      <c r="AD142" s="15"/>
      <c r="AE142" s="15"/>
      <c r="AF142" s="18" t="str">
        <f t="shared" si="5"/>
        <v/>
      </c>
      <c r="AG142" s="15"/>
      <c r="AH142" s="15"/>
      <c r="AI142" s="15"/>
      <c r="AJ142" s="62" t="str">
        <f>IFERROR(VLOOKUP(AI142,Lookups!$W$3:$X$24,2,FALSE),"")</f>
        <v/>
      </c>
      <c r="AK142" s="15"/>
      <c r="AL142" s="15"/>
      <c r="AM142" s="17"/>
      <c r="AN142" s="17"/>
    </row>
    <row r="143" spans="1:40" x14ac:dyDescent="0.3">
      <c r="A143" s="15"/>
      <c r="B143" s="15"/>
      <c r="C143" s="15"/>
      <c r="D143" s="17"/>
      <c r="E143" s="17"/>
      <c r="F143" s="15"/>
      <c r="G143" s="18" t="str">
        <f>IFERROR(VLOOKUP(F143,Lookups!$D$2:$E$20,2,FALSE),"")</f>
        <v/>
      </c>
      <c r="H143" s="15"/>
      <c r="I143" s="15"/>
      <c r="J143" s="17"/>
      <c r="K143" s="15"/>
      <c r="L143" s="17"/>
      <c r="M143" s="17"/>
      <c r="N143" s="18" t="str">
        <f t="shared" si="4"/>
        <v/>
      </c>
      <c r="O143" s="15"/>
      <c r="P143" s="15"/>
      <c r="Q143" s="17"/>
      <c r="R143" s="15"/>
      <c r="S143" s="15"/>
      <c r="T143" s="15"/>
      <c r="U143" s="15"/>
      <c r="V143" s="15"/>
      <c r="W143" s="15"/>
      <c r="X143" s="18" t="str">
        <f>IFERROR(VLOOKUP(W143,Lookups!$G$2:$H$83,2,FALSE),"")</f>
        <v/>
      </c>
      <c r="Y143" s="15"/>
      <c r="Z143" s="15"/>
      <c r="AA143" s="15"/>
      <c r="AB143" s="15"/>
      <c r="AC143" s="15"/>
      <c r="AD143" s="15"/>
      <c r="AE143" s="15"/>
      <c r="AF143" s="18" t="str">
        <f t="shared" si="5"/>
        <v/>
      </c>
      <c r="AG143" s="15"/>
      <c r="AH143" s="15"/>
      <c r="AI143" s="15"/>
      <c r="AJ143" s="62" t="str">
        <f>IFERROR(VLOOKUP(AI143,Lookups!$W$3:$X$24,2,FALSE),"")</f>
        <v/>
      </c>
      <c r="AK143" s="15"/>
      <c r="AL143" s="15"/>
      <c r="AM143" s="17"/>
      <c r="AN143" s="17"/>
    </row>
    <row r="144" spans="1:40" x14ac:dyDescent="0.3">
      <c r="A144" s="15"/>
      <c r="B144" s="15"/>
      <c r="C144" s="15"/>
      <c r="D144" s="17"/>
      <c r="E144" s="17"/>
      <c r="F144" s="15"/>
      <c r="G144" s="18" t="str">
        <f>IFERROR(VLOOKUP(F144,Lookups!$D$2:$E$20,2,FALSE),"")</f>
        <v/>
      </c>
      <c r="H144" s="15"/>
      <c r="I144" s="15"/>
      <c r="J144" s="17"/>
      <c r="K144" s="15"/>
      <c r="L144" s="17"/>
      <c r="M144" s="17"/>
      <c r="N144" s="18" t="str">
        <f t="shared" si="4"/>
        <v/>
      </c>
      <c r="O144" s="15"/>
      <c r="P144" s="15"/>
      <c r="Q144" s="17"/>
      <c r="R144" s="15"/>
      <c r="S144" s="15"/>
      <c r="T144" s="15"/>
      <c r="U144" s="15"/>
      <c r="V144" s="15"/>
      <c r="W144" s="15"/>
      <c r="X144" s="18" t="str">
        <f>IFERROR(VLOOKUP(W144,Lookups!$G$2:$H$83,2,FALSE),"")</f>
        <v/>
      </c>
      <c r="Y144" s="15"/>
      <c r="Z144" s="15"/>
      <c r="AA144" s="15"/>
      <c r="AB144" s="15"/>
      <c r="AC144" s="15"/>
      <c r="AD144" s="15"/>
      <c r="AE144" s="15"/>
      <c r="AF144" s="18" t="str">
        <f t="shared" si="5"/>
        <v/>
      </c>
      <c r="AG144" s="15"/>
      <c r="AH144" s="15"/>
      <c r="AI144" s="15"/>
      <c r="AJ144" s="62" t="str">
        <f>IFERROR(VLOOKUP(AI144,Lookups!$W$3:$X$24,2,FALSE),"")</f>
        <v/>
      </c>
      <c r="AK144" s="15"/>
      <c r="AL144" s="15"/>
      <c r="AM144" s="17"/>
      <c r="AN144" s="17"/>
    </row>
    <row r="145" spans="1:40" x14ac:dyDescent="0.3">
      <c r="A145" s="15"/>
      <c r="B145" s="15"/>
      <c r="C145" s="15"/>
      <c r="D145" s="17"/>
      <c r="E145" s="17"/>
      <c r="F145" s="15"/>
      <c r="G145" s="18" t="str">
        <f>IFERROR(VLOOKUP(F145,Lookups!$D$2:$E$20,2,FALSE),"")</f>
        <v/>
      </c>
      <c r="H145" s="15"/>
      <c r="I145" s="15"/>
      <c r="J145" s="17"/>
      <c r="K145" s="15"/>
      <c r="L145" s="17"/>
      <c r="M145" s="17"/>
      <c r="N145" s="18" t="str">
        <f t="shared" si="4"/>
        <v/>
      </c>
      <c r="O145" s="15"/>
      <c r="P145" s="15"/>
      <c r="Q145" s="17"/>
      <c r="R145" s="15"/>
      <c r="S145" s="15"/>
      <c r="T145" s="15"/>
      <c r="U145" s="15"/>
      <c r="V145" s="15"/>
      <c r="W145" s="15"/>
      <c r="X145" s="18" t="str">
        <f>IFERROR(VLOOKUP(W145,Lookups!$G$2:$H$83,2,FALSE),"")</f>
        <v/>
      </c>
      <c r="Y145" s="15"/>
      <c r="Z145" s="15"/>
      <c r="AA145" s="15"/>
      <c r="AB145" s="15"/>
      <c r="AC145" s="15"/>
      <c r="AD145" s="15"/>
      <c r="AE145" s="15"/>
      <c r="AF145" s="18" t="str">
        <f t="shared" si="5"/>
        <v/>
      </c>
      <c r="AG145" s="15"/>
      <c r="AH145" s="15"/>
      <c r="AI145" s="15"/>
      <c r="AJ145" s="62" t="str">
        <f>IFERROR(VLOOKUP(AI145,Lookups!$W$3:$X$24,2,FALSE),"")</f>
        <v/>
      </c>
      <c r="AK145" s="15"/>
      <c r="AL145" s="15"/>
      <c r="AM145" s="17"/>
      <c r="AN145" s="17"/>
    </row>
    <row r="146" spans="1:40" x14ac:dyDescent="0.3">
      <c r="A146" s="15"/>
      <c r="B146" s="15"/>
      <c r="C146" s="15"/>
      <c r="D146" s="17"/>
      <c r="E146" s="17"/>
      <c r="F146" s="15"/>
      <c r="G146" s="18" t="str">
        <f>IFERROR(VLOOKUP(F146,Lookups!$D$2:$E$20,2,FALSE),"")</f>
        <v/>
      </c>
      <c r="H146" s="15"/>
      <c r="I146" s="15"/>
      <c r="J146" s="17"/>
      <c r="K146" s="15"/>
      <c r="L146" s="17"/>
      <c r="M146" s="17"/>
      <c r="N146" s="18" t="str">
        <f t="shared" si="4"/>
        <v/>
      </c>
      <c r="O146" s="15"/>
      <c r="P146" s="15"/>
      <c r="Q146" s="17"/>
      <c r="R146" s="15"/>
      <c r="S146" s="15"/>
      <c r="T146" s="15"/>
      <c r="U146" s="15"/>
      <c r="V146" s="15"/>
      <c r="W146" s="15"/>
      <c r="X146" s="18" t="str">
        <f>IFERROR(VLOOKUP(W146,Lookups!$G$2:$H$83,2,FALSE),"")</f>
        <v/>
      </c>
      <c r="Y146" s="15"/>
      <c r="Z146" s="15"/>
      <c r="AA146" s="15"/>
      <c r="AB146" s="15"/>
      <c r="AC146" s="15"/>
      <c r="AD146" s="15"/>
      <c r="AE146" s="15"/>
      <c r="AF146" s="18" t="str">
        <f t="shared" si="5"/>
        <v/>
      </c>
      <c r="AG146" s="15"/>
      <c r="AH146" s="15"/>
      <c r="AI146" s="15"/>
      <c r="AJ146" s="62" t="str">
        <f>IFERROR(VLOOKUP(AI146,Lookups!$W$3:$X$24,2,FALSE),"")</f>
        <v/>
      </c>
      <c r="AK146" s="15"/>
      <c r="AL146" s="15"/>
      <c r="AM146" s="17"/>
      <c r="AN146" s="17"/>
    </row>
    <row r="147" spans="1:40" x14ac:dyDescent="0.3">
      <c r="A147" s="15"/>
      <c r="B147" s="15"/>
      <c r="C147" s="15"/>
      <c r="D147" s="17"/>
      <c r="E147" s="17"/>
      <c r="F147" s="15"/>
      <c r="G147" s="18" t="str">
        <f>IFERROR(VLOOKUP(F147,Lookups!$D$2:$E$20,2,FALSE),"")</f>
        <v/>
      </c>
      <c r="H147" s="15"/>
      <c r="I147" s="15"/>
      <c r="J147" s="17"/>
      <c r="K147" s="15"/>
      <c r="L147" s="17"/>
      <c r="M147" s="17"/>
      <c r="N147" s="18" t="str">
        <f t="shared" si="4"/>
        <v/>
      </c>
      <c r="O147" s="15"/>
      <c r="P147" s="15"/>
      <c r="Q147" s="17"/>
      <c r="R147" s="15"/>
      <c r="S147" s="15"/>
      <c r="T147" s="15"/>
      <c r="U147" s="15"/>
      <c r="V147" s="15"/>
      <c r="W147" s="15"/>
      <c r="X147" s="18" t="str">
        <f>IFERROR(VLOOKUP(W147,Lookups!$G$2:$H$83,2,FALSE),"")</f>
        <v/>
      </c>
      <c r="Y147" s="15"/>
      <c r="Z147" s="15"/>
      <c r="AA147" s="15"/>
      <c r="AB147" s="15"/>
      <c r="AC147" s="15"/>
      <c r="AD147" s="15"/>
      <c r="AE147" s="15"/>
      <c r="AF147" s="18" t="str">
        <f t="shared" si="5"/>
        <v/>
      </c>
      <c r="AG147" s="15"/>
      <c r="AH147" s="15"/>
      <c r="AI147" s="15"/>
      <c r="AJ147" s="62" t="str">
        <f>IFERROR(VLOOKUP(AI147,Lookups!$W$3:$X$24,2,FALSE),"")</f>
        <v/>
      </c>
      <c r="AK147" s="15"/>
      <c r="AL147" s="15"/>
      <c r="AM147" s="17"/>
      <c r="AN147" s="17"/>
    </row>
    <row r="148" spans="1:40" x14ac:dyDescent="0.3">
      <c r="A148" s="15"/>
      <c r="B148" s="15"/>
      <c r="C148" s="15"/>
      <c r="D148" s="17"/>
      <c r="E148" s="17"/>
      <c r="F148" s="15"/>
      <c r="G148" s="18" t="str">
        <f>IFERROR(VLOOKUP(F148,Lookups!$D$2:$E$20,2,FALSE),"")</f>
        <v/>
      </c>
      <c r="H148" s="15"/>
      <c r="I148" s="15"/>
      <c r="J148" s="17"/>
      <c r="K148" s="15"/>
      <c r="L148" s="17"/>
      <c r="M148" s="17"/>
      <c r="N148" s="18" t="str">
        <f t="shared" si="4"/>
        <v/>
      </c>
      <c r="O148" s="15"/>
      <c r="P148" s="15"/>
      <c r="Q148" s="17"/>
      <c r="R148" s="15"/>
      <c r="S148" s="15"/>
      <c r="T148" s="15"/>
      <c r="U148" s="15"/>
      <c r="V148" s="15"/>
      <c r="W148" s="15"/>
      <c r="X148" s="18" t="str">
        <f>IFERROR(VLOOKUP(W148,Lookups!$G$2:$H$83,2,FALSE),"")</f>
        <v/>
      </c>
      <c r="Y148" s="15"/>
      <c r="Z148" s="15"/>
      <c r="AA148" s="15"/>
      <c r="AB148" s="15"/>
      <c r="AC148" s="15"/>
      <c r="AD148" s="15"/>
      <c r="AE148" s="15"/>
      <c r="AF148" s="18" t="str">
        <f t="shared" si="5"/>
        <v/>
      </c>
      <c r="AG148" s="15"/>
      <c r="AH148" s="15"/>
      <c r="AI148" s="15"/>
      <c r="AJ148" s="62" t="str">
        <f>IFERROR(VLOOKUP(AI148,Lookups!$W$3:$X$24,2,FALSE),"")</f>
        <v/>
      </c>
      <c r="AK148" s="15"/>
      <c r="AL148" s="15"/>
      <c r="AM148" s="17"/>
      <c r="AN148" s="17"/>
    </row>
    <row r="149" spans="1:40" x14ac:dyDescent="0.3">
      <c r="A149" s="15"/>
      <c r="B149" s="15"/>
      <c r="C149" s="15"/>
      <c r="D149" s="17"/>
      <c r="E149" s="17"/>
      <c r="F149" s="15"/>
      <c r="G149" s="18" t="str">
        <f>IFERROR(VLOOKUP(F149,Lookups!$D$2:$E$20,2,FALSE),"")</f>
        <v/>
      </c>
      <c r="H149" s="15"/>
      <c r="I149" s="15"/>
      <c r="J149" s="17"/>
      <c r="K149" s="15"/>
      <c r="L149" s="17"/>
      <c r="M149" s="17"/>
      <c r="N149" s="18" t="str">
        <f t="shared" si="4"/>
        <v/>
      </c>
      <c r="O149" s="15"/>
      <c r="P149" s="15"/>
      <c r="Q149" s="17"/>
      <c r="R149" s="15"/>
      <c r="S149" s="15"/>
      <c r="T149" s="15"/>
      <c r="U149" s="15"/>
      <c r="V149" s="15"/>
      <c r="W149" s="15"/>
      <c r="X149" s="18" t="str">
        <f>IFERROR(VLOOKUP(W149,Lookups!$G$2:$H$83,2,FALSE),"")</f>
        <v/>
      </c>
      <c r="Y149" s="15"/>
      <c r="Z149" s="15"/>
      <c r="AA149" s="15"/>
      <c r="AB149" s="15"/>
      <c r="AC149" s="15"/>
      <c r="AD149" s="15"/>
      <c r="AE149" s="15"/>
      <c r="AF149" s="18" t="str">
        <f t="shared" si="5"/>
        <v/>
      </c>
      <c r="AG149" s="15"/>
      <c r="AH149" s="15"/>
      <c r="AI149" s="15"/>
      <c r="AJ149" s="62" t="str">
        <f>IFERROR(VLOOKUP(AI149,Lookups!$W$3:$X$24,2,FALSE),"")</f>
        <v/>
      </c>
      <c r="AK149" s="15"/>
      <c r="AL149" s="15"/>
      <c r="AM149" s="17"/>
      <c r="AN149" s="17"/>
    </row>
    <row r="150" spans="1:40" x14ac:dyDescent="0.3">
      <c r="A150" s="15"/>
      <c r="B150" s="15"/>
      <c r="C150" s="15"/>
      <c r="D150" s="17"/>
      <c r="E150" s="17"/>
      <c r="F150" s="15"/>
      <c r="G150" s="18" t="str">
        <f>IFERROR(VLOOKUP(F150,Lookups!$D$2:$E$20,2,FALSE),"")</f>
        <v/>
      </c>
      <c r="H150" s="15"/>
      <c r="I150" s="15"/>
      <c r="J150" s="17"/>
      <c r="K150" s="15"/>
      <c r="L150" s="17"/>
      <c r="M150" s="17"/>
      <c r="N150" s="18" t="str">
        <f t="shared" si="4"/>
        <v/>
      </c>
      <c r="O150" s="15"/>
      <c r="P150" s="15"/>
      <c r="Q150" s="17"/>
      <c r="R150" s="15"/>
      <c r="S150" s="15"/>
      <c r="T150" s="15"/>
      <c r="U150" s="15"/>
      <c r="V150" s="15"/>
      <c r="W150" s="15"/>
      <c r="X150" s="18" t="str">
        <f>IFERROR(VLOOKUP(W150,Lookups!$G$2:$H$83,2,FALSE),"")</f>
        <v/>
      </c>
      <c r="Y150" s="15"/>
      <c r="Z150" s="15"/>
      <c r="AA150" s="15"/>
      <c r="AB150" s="15"/>
      <c r="AC150" s="15"/>
      <c r="AD150" s="15"/>
      <c r="AE150" s="15"/>
      <c r="AF150" s="18" t="str">
        <f t="shared" si="5"/>
        <v/>
      </c>
      <c r="AG150" s="15"/>
      <c r="AH150" s="15"/>
      <c r="AI150" s="15"/>
      <c r="AJ150" s="62" t="str">
        <f>IFERROR(VLOOKUP(AI150,Lookups!$W$3:$X$24,2,FALSE),"")</f>
        <v/>
      </c>
      <c r="AK150" s="15"/>
      <c r="AL150" s="15"/>
      <c r="AM150" s="17"/>
      <c r="AN150" s="17"/>
    </row>
    <row r="151" spans="1:40" x14ac:dyDescent="0.3">
      <c r="A151" s="15"/>
      <c r="B151" s="15"/>
      <c r="C151" s="15"/>
      <c r="D151" s="17"/>
      <c r="E151" s="17"/>
      <c r="F151" s="15"/>
      <c r="G151" s="18" t="str">
        <f>IFERROR(VLOOKUP(F151,Lookups!$D$2:$E$20,2,FALSE),"")</f>
        <v/>
      </c>
      <c r="H151" s="15"/>
      <c r="I151" s="15"/>
      <c r="J151" s="17"/>
      <c r="K151" s="15"/>
      <c r="L151" s="17"/>
      <c r="M151" s="17"/>
      <c r="N151" s="18" t="str">
        <f t="shared" si="4"/>
        <v/>
      </c>
      <c r="O151" s="15"/>
      <c r="P151" s="15"/>
      <c r="Q151" s="17"/>
      <c r="R151" s="15"/>
      <c r="S151" s="15"/>
      <c r="T151" s="15"/>
      <c r="U151" s="15"/>
      <c r="V151" s="15"/>
      <c r="W151" s="15"/>
      <c r="X151" s="18" t="str">
        <f>IFERROR(VLOOKUP(W151,Lookups!$G$2:$H$83,2,FALSE),"")</f>
        <v/>
      </c>
      <c r="Y151" s="15"/>
      <c r="Z151" s="15"/>
      <c r="AA151" s="15"/>
      <c r="AB151" s="15"/>
      <c r="AC151" s="15"/>
      <c r="AD151" s="15"/>
      <c r="AE151" s="15"/>
      <c r="AF151" s="18" t="str">
        <f t="shared" si="5"/>
        <v/>
      </c>
      <c r="AG151" s="15"/>
      <c r="AH151" s="15"/>
      <c r="AI151" s="15"/>
      <c r="AJ151" s="62" t="str">
        <f>IFERROR(VLOOKUP(AI151,Lookups!$W$3:$X$24,2,FALSE),"")</f>
        <v/>
      </c>
      <c r="AK151" s="15"/>
      <c r="AL151" s="15"/>
      <c r="AM151" s="17"/>
      <c r="AN151" s="17"/>
    </row>
    <row r="152" spans="1:40" x14ac:dyDescent="0.3">
      <c r="A152" s="15"/>
      <c r="B152" s="15"/>
      <c r="C152" s="15"/>
      <c r="D152" s="17"/>
      <c r="E152" s="17"/>
      <c r="F152" s="15"/>
      <c r="G152" s="18" t="str">
        <f>IFERROR(VLOOKUP(F152,Lookups!$D$2:$E$20,2,FALSE),"")</f>
        <v/>
      </c>
      <c r="H152" s="15"/>
      <c r="I152" s="15"/>
      <c r="J152" s="17"/>
      <c r="K152" s="15"/>
      <c r="L152" s="17"/>
      <c r="M152" s="17"/>
      <c r="N152" s="18" t="str">
        <f t="shared" si="4"/>
        <v/>
      </c>
      <c r="O152" s="15"/>
      <c r="P152" s="15"/>
      <c r="Q152" s="17"/>
      <c r="R152" s="15"/>
      <c r="S152" s="15"/>
      <c r="T152" s="15"/>
      <c r="U152" s="15"/>
      <c r="V152" s="15"/>
      <c r="W152" s="15"/>
      <c r="X152" s="18" t="str">
        <f>IFERROR(VLOOKUP(W152,Lookups!$G$2:$H$83,2,FALSE),"")</f>
        <v/>
      </c>
      <c r="Y152" s="15"/>
      <c r="Z152" s="15"/>
      <c r="AA152" s="15"/>
      <c r="AB152" s="15"/>
      <c r="AC152" s="15"/>
      <c r="AD152" s="15"/>
      <c r="AE152" s="15"/>
      <c r="AF152" s="18" t="str">
        <f t="shared" si="5"/>
        <v/>
      </c>
      <c r="AG152" s="15"/>
      <c r="AH152" s="15"/>
      <c r="AI152" s="15"/>
      <c r="AJ152" s="62" t="str">
        <f>IFERROR(VLOOKUP(AI152,Lookups!$W$3:$X$24,2,FALSE),"")</f>
        <v/>
      </c>
      <c r="AK152" s="15"/>
      <c r="AL152" s="15"/>
      <c r="AM152" s="17"/>
      <c r="AN152" s="17"/>
    </row>
    <row r="153" spans="1:40" x14ac:dyDescent="0.3">
      <c r="A153" s="15"/>
      <c r="B153" s="15"/>
      <c r="C153" s="15"/>
      <c r="D153" s="17"/>
      <c r="E153" s="17"/>
      <c r="F153" s="15"/>
      <c r="G153" s="18" t="str">
        <f>IFERROR(VLOOKUP(F153,Lookups!$D$2:$E$20,2,FALSE),"")</f>
        <v/>
      </c>
      <c r="H153" s="15"/>
      <c r="I153" s="15"/>
      <c r="J153" s="17"/>
      <c r="K153" s="15"/>
      <c r="L153" s="17"/>
      <c r="M153" s="17"/>
      <c r="N153" s="18" t="str">
        <f t="shared" si="4"/>
        <v/>
      </c>
      <c r="O153" s="15"/>
      <c r="P153" s="15"/>
      <c r="Q153" s="17"/>
      <c r="R153" s="15"/>
      <c r="S153" s="15"/>
      <c r="T153" s="15"/>
      <c r="U153" s="15"/>
      <c r="V153" s="15"/>
      <c r="W153" s="15"/>
      <c r="X153" s="18" t="str">
        <f>IFERROR(VLOOKUP(W153,Lookups!$G$2:$H$83,2,FALSE),"")</f>
        <v/>
      </c>
      <c r="Y153" s="15"/>
      <c r="Z153" s="15"/>
      <c r="AA153" s="15"/>
      <c r="AB153" s="15"/>
      <c r="AC153" s="15"/>
      <c r="AD153" s="15"/>
      <c r="AE153" s="15"/>
      <c r="AF153" s="18" t="str">
        <f t="shared" si="5"/>
        <v/>
      </c>
      <c r="AG153" s="15"/>
      <c r="AH153" s="15"/>
      <c r="AI153" s="15"/>
      <c r="AJ153" s="62" t="str">
        <f>IFERROR(VLOOKUP(AI153,Lookups!$W$3:$X$24,2,FALSE),"")</f>
        <v/>
      </c>
      <c r="AK153" s="15"/>
      <c r="AL153" s="15"/>
      <c r="AM153" s="17"/>
      <c r="AN153" s="17"/>
    </row>
    <row r="154" spans="1:40" x14ac:dyDescent="0.3">
      <c r="A154" s="15"/>
      <c r="B154" s="15"/>
      <c r="C154" s="15"/>
      <c r="D154" s="17"/>
      <c r="E154" s="17"/>
      <c r="F154" s="15"/>
      <c r="G154" s="18" t="str">
        <f>IFERROR(VLOOKUP(F154,Lookups!$D$2:$E$20,2,FALSE),"")</f>
        <v/>
      </c>
      <c r="H154" s="15"/>
      <c r="I154" s="15"/>
      <c r="J154" s="17"/>
      <c r="K154" s="15"/>
      <c r="L154" s="17"/>
      <c r="M154" s="17"/>
      <c r="N154" s="18" t="str">
        <f t="shared" si="4"/>
        <v/>
      </c>
      <c r="O154" s="15"/>
      <c r="P154" s="15"/>
      <c r="Q154" s="17"/>
      <c r="R154" s="15"/>
      <c r="S154" s="15"/>
      <c r="T154" s="15"/>
      <c r="U154" s="15"/>
      <c r="V154" s="15"/>
      <c r="W154" s="15"/>
      <c r="X154" s="18" t="str">
        <f>IFERROR(VLOOKUP(W154,Lookups!$G$2:$H$83,2,FALSE),"")</f>
        <v/>
      </c>
      <c r="Y154" s="15"/>
      <c r="Z154" s="15"/>
      <c r="AA154" s="15"/>
      <c r="AB154" s="15"/>
      <c r="AC154" s="15"/>
      <c r="AD154" s="15"/>
      <c r="AE154" s="15"/>
      <c r="AF154" s="18" t="str">
        <f t="shared" si="5"/>
        <v/>
      </c>
      <c r="AG154" s="15"/>
      <c r="AH154" s="15"/>
      <c r="AI154" s="15"/>
      <c r="AJ154" s="62" t="str">
        <f>IFERROR(VLOOKUP(AI154,Lookups!$W$3:$X$24,2,FALSE),"")</f>
        <v/>
      </c>
      <c r="AK154" s="15"/>
      <c r="AL154" s="15"/>
      <c r="AM154" s="17"/>
      <c r="AN154" s="17"/>
    </row>
    <row r="155" spans="1:40" x14ac:dyDescent="0.3">
      <c r="A155" s="15"/>
      <c r="B155" s="15"/>
      <c r="C155" s="15"/>
      <c r="D155" s="17"/>
      <c r="E155" s="17"/>
      <c r="F155" s="15"/>
      <c r="G155" s="18" t="str">
        <f>IFERROR(VLOOKUP(F155,Lookups!$D$2:$E$20,2,FALSE),"")</f>
        <v/>
      </c>
      <c r="H155" s="15"/>
      <c r="I155" s="15"/>
      <c r="J155" s="17"/>
      <c r="K155" s="15"/>
      <c r="L155" s="17"/>
      <c r="M155" s="17"/>
      <c r="N155" s="18" t="str">
        <f t="shared" si="4"/>
        <v/>
      </c>
      <c r="O155" s="15"/>
      <c r="P155" s="15"/>
      <c r="Q155" s="17"/>
      <c r="R155" s="15"/>
      <c r="S155" s="15"/>
      <c r="T155" s="15"/>
      <c r="U155" s="15"/>
      <c r="V155" s="15"/>
      <c r="W155" s="15"/>
      <c r="X155" s="18" t="str">
        <f>IFERROR(VLOOKUP(W155,Lookups!$G$2:$H$83,2,FALSE),"")</f>
        <v/>
      </c>
      <c r="Y155" s="15"/>
      <c r="Z155" s="15"/>
      <c r="AA155" s="15"/>
      <c r="AB155" s="15"/>
      <c r="AC155" s="15"/>
      <c r="AD155" s="15"/>
      <c r="AE155" s="15"/>
      <c r="AF155" s="18" t="str">
        <f t="shared" si="5"/>
        <v/>
      </c>
      <c r="AG155" s="15"/>
      <c r="AH155" s="15"/>
      <c r="AI155" s="15"/>
      <c r="AJ155" s="62" t="str">
        <f>IFERROR(VLOOKUP(AI155,Lookups!$W$3:$X$24,2,FALSE),"")</f>
        <v/>
      </c>
      <c r="AK155" s="15"/>
      <c r="AL155" s="15"/>
      <c r="AM155" s="17"/>
      <c r="AN155" s="17"/>
    </row>
    <row r="156" spans="1:40" x14ac:dyDescent="0.3">
      <c r="A156" s="15"/>
      <c r="B156" s="15"/>
      <c r="C156" s="15"/>
      <c r="D156" s="17"/>
      <c r="E156" s="17"/>
      <c r="F156" s="15"/>
      <c r="G156" s="18" t="str">
        <f>IFERROR(VLOOKUP(F156,Lookups!$D$2:$E$20,2,FALSE),"")</f>
        <v/>
      </c>
      <c r="H156" s="15"/>
      <c r="I156" s="15"/>
      <c r="J156" s="17"/>
      <c r="K156" s="15"/>
      <c r="L156" s="17"/>
      <c r="M156" s="17"/>
      <c r="N156" s="18" t="str">
        <f t="shared" si="4"/>
        <v/>
      </c>
      <c r="O156" s="15"/>
      <c r="P156" s="15"/>
      <c r="Q156" s="17"/>
      <c r="R156" s="15"/>
      <c r="S156" s="15"/>
      <c r="T156" s="15"/>
      <c r="U156" s="15"/>
      <c r="V156" s="15"/>
      <c r="W156" s="15"/>
      <c r="X156" s="18" t="str">
        <f>IFERROR(VLOOKUP(W156,Lookups!$G$2:$H$83,2,FALSE),"")</f>
        <v/>
      </c>
      <c r="Y156" s="15"/>
      <c r="Z156" s="15"/>
      <c r="AA156" s="15"/>
      <c r="AB156" s="15"/>
      <c r="AC156" s="15"/>
      <c r="AD156" s="15"/>
      <c r="AE156" s="15"/>
      <c r="AF156" s="18" t="str">
        <f t="shared" si="5"/>
        <v/>
      </c>
      <c r="AG156" s="15"/>
      <c r="AH156" s="15"/>
      <c r="AI156" s="15"/>
      <c r="AJ156" s="62" t="str">
        <f>IFERROR(VLOOKUP(AI156,Lookups!$W$3:$X$24,2,FALSE),"")</f>
        <v/>
      </c>
      <c r="AK156" s="15"/>
      <c r="AL156" s="15"/>
      <c r="AM156" s="17"/>
      <c r="AN156" s="17"/>
    </row>
    <row r="157" spans="1:40" x14ac:dyDescent="0.3">
      <c r="A157" s="15"/>
      <c r="B157" s="15"/>
      <c r="C157" s="15"/>
      <c r="D157" s="17"/>
      <c r="E157" s="17"/>
      <c r="F157" s="15"/>
      <c r="G157" s="18" t="str">
        <f>IFERROR(VLOOKUP(F157,Lookups!$D$2:$E$20,2,FALSE),"")</f>
        <v/>
      </c>
      <c r="H157" s="15"/>
      <c r="I157" s="15"/>
      <c r="J157" s="17"/>
      <c r="K157" s="15"/>
      <c r="L157" s="17"/>
      <c r="M157" s="17"/>
      <c r="N157" s="18" t="str">
        <f t="shared" si="4"/>
        <v/>
      </c>
      <c r="O157" s="15"/>
      <c r="P157" s="15"/>
      <c r="Q157" s="17"/>
      <c r="R157" s="15"/>
      <c r="S157" s="15"/>
      <c r="T157" s="15"/>
      <c r="U157" s="15"/>
      <c r="V157" s="15"/>
      <c r="W157" s="15"/>
      <c r="X157" s="18" t="str">
        <f>IFERROR(VLOOKUP(W157,Lookups!$G$2:$H$83,2,FALSE),"")</f>
        <v/>
      </c>
      <c r="Y157" s="15"/>
      <c r="Z157" s="15"/>
      <c r="AA157" s="15"/>
      <c r="AB157" s="15"/>
      <c r="AC157" s="15"/>
      <c r="AD157" s="15"/>
      <c r="AE157" s="15"/>
      <c r="AF157" s="18" t="str">
        <f t="shared" si="5"/>
        <v/>
      </c>
      <c r="AG157" s="15"/>
      <c r="AH157" s="15"/>
      <c r="AI157" s="15"/>
      <c r="AJ157" s="62" t="str">
        <f>IFERROR(VLOOKUP(AI157,Lookups!$W$3:$X$24,2,FALSE),"")</f>
        <v/>
      </c>
      <c r="AK157" s="15"/>
      <c r="AL157" s="15"/>
      <c r="AM157" s="17"/>
      <c r="AN157" s="17"/>
    </row>
    <row r="158" spans="1:40" x14ac:dyDescent="0.3">
      <c r="A158" s="15"/>
      <c r="B158" s="15"/>
      <c r="C158" s="15"/>
      <c r="D158" s="17"/>
      <c r="E158" s="17"/>
      <c r="F158" s="15"/>
      <c r="G158" s="18" t="str">
        <f>IFERROR(VLOOKUP(F158,Lookups!$D$2:$E$20,2,FALSE),"")</f>
        <v/>
      </c>
      <c r="H158" s="15"/>
      <c r="I158" s="15"/>
      <c r="J158" s="17"/>
      <c r="K158" s="15"/>
      <c r="L158" s="17"/>
      <c r="M158" s="17"/>
      <c r="N158" s="18" t="str">
        <f t="shared" si="4"/>
        <v/>
      </c>
      <c r="O158" s="15"/>
      <c r="P158" s="15"/>
      <c r="Q158" s="17"/>
      <c r="R158" s="15"/>
      <c r="S158" s="15"/>
      <c r="T158" s="15"/>
      <c r="U158" s="15"/>
      <c r="V158" s="15"/>
      <c r="W158" s="15"/>
      <c r="X158" s="18" t="str">
        <f>IFERROR(VLOOKUP(W158,Lookups!$G$2:$H$83,2,FALSE),"")</f>
        <v/>
      </c>
      <c r="Y158" s="15"/>
      <c r="Z158" s="15"/>
      <c r="AA158" s="15"/>
      <c r="AB158" s="15"/>
      <c r="AC158" s="15"/>
      <c r="AD158" s="15"/>
      <c r="AE158" s="15"/>
      <c r="AF158" s="18" t="str">
        <f t="shared" si="5"/>
        <v/>
      </c>
      <c r="AG158" s="15"/>
      <c r="AH158" s="15"/>
      <c r="AI158" s="15"/>
      <c r="AJ158" s="62" t="str">
        <f>IFERROR(VLOOKUP(AI158,Lookups!$W$3:$X$24,2,FALSE),"")</f>
        <v/>
      </c>
      <c r="AK158" s="15"/>
      <c r="AL158" s="15"/>
      <c r="AM158" s="17"/>
      <c r="AN158" s="17"/>
    </row>
    <row r="159" spans="1:40" x14ac:dyDescent="0.3">
      <c r="A159" s="15"/>
      <c r="B159" s="15"/>
      <c r="C159" s="15"/>
      <c r="D159" s="17"/>
      <c r="E159" s="17"/>
      <c r="F159" s="15"/>
      <c r="G159" s="18" t="str">
        <f>IFERROR(VLOOKUP(F159,Lookups!$D$2:$E$20,2,FALSE),"")</f>
        <v/>
      </c>
      <c r="H159" s="15"/>
      <c r="I159" s="15"/>
      <c r="J159" s="17"/>
      <c r="K159" s="15"/>
      <c r="L159" s="17"/>
      <c r="M159" s="17"/>
      <c r="N159" s="18" t="str">
        <f t="shared" si="4"/>
        <v/>
      </c>
      <c r="O159" s="15"/>
      <c r="P159" s="15"/>
      <c r="Q159" s="17"/>
      <c r="R159" s="15"/>
      <c r="S159" s="15"/>
      <c r="T159" s="15"/>
      <c r="U159" s="15"/>
      <c r="V159" s="15"/>
      <c r="W159" s="15"/>
      <c r="X159" s="18" t="str">
        <f>IFERROR(VLOOKUP(W159,Lookups!$G$2:$H$83,2,FALSE),"")</f>
        <v/>
      </c>
      <c r="Y159" s="15"/>
      <c r="Z159" s="15"/>
      <c r="AA159" s="15"/>
      <c r="AB159" s="15"/>
      <c r="AC159" s="15"/>
      <c r="AD159" s="15"/>
      <c r="AE159" s="15"/>
      <c r="AF159" s="18" t="str">
        <f t="shared" si="5"/>
        <v/>
      </c>
      <c r="AG159" s="15"/>
      <c r="AH159" s="15"/>
      <c r="AI159" s="15"/>
      <c r="AJ159" s="62" t="str">
        <f>IFERROR(VLOOKUP(AI159,Lookups!$W$3:$X$24,2,FALSE),"")</f>
        <v/>
      </c>
      <c r="AK159" s="15"/>
      <c r="AL159" s="15"/>
      <c r="AM159" s="17"/>
      <c r="AN159" s="17"/>
    </row>
    <row r="160" spans="1:40" x14ac:dyDescent="0.3">
      <c r="A160" s="15"/>
      <c r="B160" s="15"/>
      <c r="C160" s="15"/>
      <c r="D160" s="17"/>
      <c r="E160" s="17"/>
      <c r="F160" s="15"/>
      <c r="G160" s="18" t="str">
        <f>IFERROR(VLOOKUP(F160,Lookups!$D$2:$E$20,2,FALSE),"")</f>
        <v/>
      </c>
      <c r="H160" s="15"/>
      <c r="I160" s="15"/>
      <c r="J160" s="17"/>
      <c r="K160" s="15"/>
      <c r="L160" s="17"/>
      <c r="M160" s="17"/>
      <c r="N160" s="18" t="str">
        <f t="shared" si="4"/>
        <v/>
      </c>
      <c r="O160" s="15"/>
      <c r="P160" s="15"/>
      <c r="Q160" s="17"/>
      <c r="R160" s="15"/>
      <c r="S160" s="15"/>
      <c r="T160" s="15"/>
      <c r="U160" s="15"/>
      <c r="V160" s="15"/>
      <c r="W160" s="15"/>
      <c r="X160" s="18" t="str">
        <f>IFERROR(VLOOKUP(W160,Lookups!$G$2:$H$83,2,FALSE),"")</f>
        <v/>
      </c>
      <c r="Y160" s="15"/>
      <c r="Z160" s="15"/>
      <c r="AA160" s="15"/>
      <c r="AB160" s="15"/>
      <c r="AC160" s="15"/>
      <c r="AD160" s="15"/>
      <c r="AE160" s="15"/>
      <c r="AF160" s="18" t="str">
        <f t="shared" si="5"/>
        <v/>
      </c>
      <c r="AG160" s="15"/>
      <c r="AH160" s="15"/>
      <c r="AI160" s="15"/>
      <c r="AJ160" s="62" t="str">
        <f>IFERROR(VLOOKUP(AI160,Lookups!$W$3:$X$24,2,FALSE),"")</f>
        <v/>
      </c>
      <c r="AK160" s="15"/>
      <c r="AL160" s="15"/>
      <c r="AM160" s="17"/>
      <c r="AN160" s="17"/>
    </row>
    <row r="161" spans="1:40" x14ac:dyDescent="0.3">
      <c r="A161" s="15"/>
      <c r="B161" s="15"/>
      <c r="C161" s="15"/>
      <c r="D161" s="17"/>
      <c r="E161" s="17"/>
      <c r="F161" s="15"/>
      <c r="G161" s="18" t="str">
        <f>IFERROR(VLOOKUP(F161,Lookups!$D$2:$E$20,2,FALSE),"")</f>
        <v/>
      </c>
      <c r="H161" s="15"/>
      <c r="I161" s="15"/>
      <c r="J161" s="17"/>
      <c r="K161" s="15"/>
      <c r="L161" s="17"/>
      <c r="M161" s="17"/>
      <c r="N161" s="18" t="str">
        <f t="shared" si="4"/>
        <v/>
      </c>
      <c r="O161" s="15"/>
      <c r="P161" s="15"/>
      <c r="Q161" s="17"/>
      <c r="R161" s="15"/>
      <c r="S161" s="15"/>
      <c r="T161" s="15"/>
      <c r="U161" s="15"/>
      <c r="V161" s="15"/>
      <c r="W161" s="15"/>
      <c r="X161" s="18" t="str">
        <f>IFERROR(VLOOKUP(W161,Lookups!$G$2:$H$83,2,FALSE),"")</f>
        <v/>
      </c>
      <c r="Y161" s="15"/>
      <c r="Z161" s="15"/>
      <c r="AA161" s="15"/>
      <c r="AB161" s="15"/>
      <c r="AC161" s="15"/>
      <c r="AD161" s="15"/>
      <c r="AE161" s="15"/>
      <c r="AF161" s="18" t="str">
        <f t="shared" si="5"/>
        <v/>
      </c>
      <c r="AG161" s="15"/>
      <c r="AH161" s="15"/>
      <c r="AI161" s="15"/>
      <c r="AJ161" s="62" t="str">
        <f>IFERROR(VLOOKUP(AI161,Lookups!$W$3:$X$24,2,FALSE),"")</f>
        <v/>
      </c>
      <c r="AK161" s="15"/>
      <c r="AL161" s="15"/>
      <c r="AM161" s="17"/>
      <c r="AN161" s="17"/>
    </row>
    <row r="162" spans="1:40" x14ac:dyDescent="0.3">
      <c r="A162" s="15"/>
      <c r="B162" s="15"/>
      <c r="C162" s="15"/>
      <c r="D162" s="17"/>
      <c r="E162" s="17"/>
      <c r="F162" s="15"/>
      <c r="G162" s="18" t="str">
        <f>IFERROR(VLOOKUP(F162,Lookups!$D$2:$E$20,2,FALSE),"")</f>
        <v/>
      </c>
      <c r="H162" s="15"/>
      <c r="I162" s="15"/>
      <c r="J162" s="17"/>
      <c r="K162" s="15"/>
      <c r="L162" s="17"/>
      <c r="M162" s="17"/>
      <c r="N162" s="18" t="str">
        <f t="shared" si="4"/>
        <v/>
      </c>
      <c r="O162" s="15"/>
      <c r="P162" s="15"/>
      <c r="Q162" s="17"/>
      <c r="R162" s="15"/>
      <c r="S162" s="15"/>
      <c r="T162" s="15"/>
      <c r="U162" s="15"/>
      <c r="V162" s="15"/>
      <c r="W162" s="15"/>
      <c r="X162" s="18" t="str">
        <f>IFERROR(VLOOKUP(W162,Lookups!$G$2:$H$83,2,FALSE),"")</f>
        <v/>
      </c>
      <c r="Y162" s="15"/>
      <c r="Z162" s="15"/>
      <c r="AA162" s="15"/>
      <c r="AB162" s="15"/>
      <c r="AC162" s="15"/>
      <c r="AD162" s="15"/>
      <c r="AE162" s="15"/>
      <c r="AF162" s="18" t="str">
        <f t="shared" si="5"/>
        <v/>
      </c>
      <c r="AG162" s="15"/>
      <c r="AH162" s="15"/>
      <c r="AI162" s="15"/>
      <c r="AJ162" s="62" t="str">
        <f>IFERROR(VLOOKUP(AI162,Lookups!$W$3:$X$24,2,FALSE),"")</f>
        <v/>
      </c>
      <c r="AK162" s="15"/>
      <c r="AL162" s="15"/>
      <c r="AM162" s="17"/>
      <c r="AN162" s="17"/>
    </row>
    <row r="163" spans="1:40" x14ac:dyDescent="0.3">
      <c r="A163" s="15"/>
      <c r="B163" s="15"/>
      <c r="C163" s="15"/>
      <c r="D163" s="17"/>
      <c r="E163" s="17"/>
      <c r="F163" s="15"/>
      <c r="G163" s="18" t="str">
        <f>IFERROR(VLOOKUP(F163,Lookups!$D$2:$E$20,2,FALSE),"")</f>
        <v/>
      </c>
      <c r="H163" s="15"/>
      <c r="I163" s="15"/>
      <c r="J163" s="17"/>
      <c r="K163" s="15"/>
      <c r="L163" s="17"/>
      <c r="M163" s="17"/>
      <c r="N163" s="18" t="str">
        <f t="shared" si="4"/>
        <v/>
      </c>
      <c r="O163" s="15"/>
      <c r="P163" s="15"/>
      <c r="Q163" s="17"/>
      <c r="R163" s="15"/>
      <c r="S163" s="15"/>
      <c r="T163" s="15"/>
      <c r="U163" s="15"/>
      <c r="V163" s="15"/>
      <c r="W163" s="15"/>
      <c r="X163" s="18" t="str">
        <f>IFERROR(VLOOKUP(W163,Lookups!$G$2:$H$83,2,FALSE),"")</f>
        <v/>
      </c>
      <c r="Y163" s="15"/>
      <c r="Z163" s="15"/>
      <c r="AA163" s="15"/>
      <c r="AB163" s="15"/>
      <c r="AC163" s="15"/>
      <c r="AD163" s="15"/>
      <c r="AE163" s="15"/>
      <c r="AF163" s="18" t="str">
        <f t="shared" si="5"/>
        <v/>
      </c>
      <c r="AG163" s="15"/>
      <c r="AH163" s="15"/>
      <c r="AI163" s="15"/>
      <c r="AJ163" s="62" t="str">
        <f>IFERROR(VLOOKUP(AI163,Lookups!$W$3:$X$24,2,FALSE),"")</f>
        <v/>
      </c>
      <c r="AK163" s="15"/>
      <c r="AL163" s="15"/>
      <c r="AM163" s="17"/>
      <c r="AN163" s="17"/>
    </row>
    <row r="164" spans="1:40" x14ac:dyDescent="0.3">
      <c r="A164" s="15"/>
      <c r="B164" s="15"/>
      <c r="C164" s="15"/>
      <c r="D164" s="17"/>
      <c r="E164" s="17"/>
      <c r="F164" s="15"/>
      <c r="G164" s="18" t="str">
        <f>IFERROR(VLOOKUP(F164,Lookups!$D$2:$E$20,2,FALSE),"")</f>
        <v/>
      </c>
      <c r="H164" s="15"/>
      <c r="I164" s="15"/>
      <c r="J164" s="17"/>
      <c r="K164" s="15"/>
      <c r="L164" s="17"/>
      <c r="M164" s="17"/>
      <c r="N164" s="18" t="str">
        <f t="shared" si="4"/>
        <v/>
      </c>
      <c r="O164" s="15"/>
      <c r="P164" s="15"/>
      <c r="Q164" s="17"/>
      <c r="R164" s="15"/>
      <c r="S164" s="15"/>
      <c r="T164" s="15"/>
      <c r="U164" s="15"/>
      <c r="V164" s="15"/>
      <c r="W164" s="15"/>
      <c r="X164" s="18" t="str">
        <f>IFERROR(VLOOKUP(W164,Lookups!$G$2:$H$83,2,FALSE),"")</f>
        <v/>
      </c>
      <c r="Y164" s="15"/>
      <c r="Z164" s="15"/>
      <c r="AA164" s="15"/>
      <c r="AB164" s="15"/>
      <c r="AC164" s="15"/>
      <c r="AD164" s="15"/>
      <c r="AE164" s="15"/>
      <c r="AF164" s="18" t="str">
        <f t="shared" si="5"/>
        <v/>
      </c>
      <c r="AG164" s="15"/>
      <c r="AH164" s="15"/>
      <c r="AI164" s="15"/>
      <c r="AJ164" s="62" t="str">
        <f>IFERROR(VLOOKUP(AI164,Lookups!$W$3:$X$24,2,FALSE),"")</f>
        <v/>
      </c>
      <c r="AK164" s="15"/>
      <c r="AL164" s="15"/>
      <c r="AM164" s="17"/>
      <c r="AN164" s="17"/>
    </row>
    <row r="165" spans="1:40" x14ac:dyDescent="0.3">
      <c r="A165" s="15"/>
      <c r="B165" s="15"/>
      <c r="C165" s="15"/>
      <c r="D165" s="17"/>
      <c r="E165" s="17"/>
      <c r="F165" s="15"/>
      <c r="G165" s="18" t="str">
        <f>IFERROR(VLOOKUP(F165,Lookups!$D$2:$E$20,2,FALSE),"")</f>
        <v/>
      </c>
      <c r="H165" s="15"/>
      <c r="I165" s="15"/>
      <c r="J165" s="17"/>
      <c r="K165" s="15"/>
      <c r="L165" s="17"/>
      <c r="M165" s="17"/>
      <c r="N165" s="18" t="str">
        <f t="shared" si="4"/>
        <v/>
      </c>
      <c r="O165" s="15"/>
      <c r="P165" s="15"/>
      <c r="Q165" s="17"/>
      <c r="R165" s="15"/>
      <c r="S165" s="15"/>
      <c r="T165" s="15"/>
      <c r="U165" s="15"/>
      <c r="V165" s="15"/>
      <c r="W165" s="15"/>
      <c r="X165" s="18" t="str">
        <f>IFERROR(VLOOKUP(W165,Lookups!$G$2:$H$83,2,FALSE),"")</f>
        <v/>
      </c>
      <c r="Y165" s="15"/>
      <c r="Z165" s="15"/>
      <c r="AA165" s="15"/>
      <c r="AB165" s="15"/>
      <c r="AC165" s="15"/>
      <c r="AD165" s="15"/>
      <c r="AE165" s="15"/>
      <c r="AF165" s="18" t="str">
        <f t="shared" si="5"/>
        <v/>
      </c>
      <c r="AG165" s="15"/>
      <c r="AH165" s="15"/>
      <c r="AI165" s="15"/>
      <c r="AJ165" s="62" t="str">
        <f>IFERROR(VLOOKUP(AI165,Lookups!$W$3:$X$24,2,FALSE),"")</f>
        <v/>
      </c>
      <c r="AK165" s="15"/>
      <c r="AL165" s="15"/>
      <c r="AM165" s="17"/>
      <c r="AN165" s="17"/>
    </row>
    <row r="166" spans="1:40" x14ac:dyDescent="0.3">
      <c r="A166" s="15"/>
      <c r="B166" s="15"/>
      <c r="C166" s="15"/>
      <c r="D166" s="17"/>
      <c r="E166" s="17"/>
      <c r="F166" s="15"/>
      <c r="G166" s="18" t="str">
        <f>IFERROR(VLOOKUP(F166,Lookups!$D$2:$E$20,2,FALSE),"")</f>
        <v/>
      </c>
      <c r="H166" s="15"/>
      <c r="I166" s="15"/>
      <c r="J166" s="17"/>
      <c r="K166" s="15"/>
      <c r="L166" s="17"/>
      <c r="M166" s="17"/>
      <c r="N166" s="18" t="str">
        <f t="shared" si="4"/>
        <v/>
      </c>
      <c r="O166" s="15"/>
      <c r="P166" s="15"/>
      <c r="Q166" s="17"/>
      <c r="R166" s="15"/>
      <c r="S166" s="15"/>
      <c r="T166" s="15"/>
      <c r="U166" s="15"/>
      <c r="V166" s="15"/>
      <c r="W166" s="15"/>
      <c r="X166" s="18" t="str">
        <f>IFERROR(VLOOKUP(W166,Lookups!$G$2:$H$83,2,FALSE),"")</f>
        <v/>
      </c>
      <c r="Y166" s="15"/>
      <c r="Z166" s="15"/>
      <c r="AA166" s="15"/>
      <c r="AB166" s="15"/>
      <c r="AC166" s="15"/>
      <c r="AD166" s="15"/>
      <c r="AE166" s="15"/>
      <c r="AF166" s="18" t="str">
        <f t="shared" si="5"/>
        <v/>
      </c>
      <c r="AG166" s="15"/>
      <c r="AH166" s="15"/>
      <c r="AI166" s="15"/>
      <c r="AJ166" s="62" t="str">
        <f>IFERROR(VLOOKUP(AI166,Lookups!$W$3:$X$24,2,FALSE),"")</f>
        <v/>
      </c>
      <c r="AK166" s="15"/>
      <c r="AL166" s="15"/>
      <c r="AM166" s="17"/>
      <c r="AN166" s="17"/>
    </row>
    <row r="167" spans="1:40" x14ac:dyDescent="0.3">
      <c r="A167" s="15"/>
      <c r="B167" s="15"/>
      <c r="C167" s="15"/>
      <c r="D167" s="17"/>
      <c r="E167" s="17"/>
      <c r="F167" s="15"/>
      <c r="G167" s="18" t="str">
        <f>IFERROR(VLOOKUP(F167,Lookups!$D$2:$E$20,2,FALSE),"")</f>
        <v/>
      </c>
      <c r="H167" s="15"/>
      <c r="I167" s="15"/>
      <c r="J167" s="17"/>
      <c r="K167" s="15"/>
      <c r="L167" s="17"/>
      <c r="M167" s="17"/>
      <c r="N167" s="18" t="str">
        <f t="shared" si="4"/>
        <v/>
      </c>
      <c r="O167" s="15"/>
      <c r="P167" s="15"/>
      <c r="Q167" s="17"/>
      <c r="R167" s="15"/>
      <c r="S167" s="15"/>
      <c r="T167" s="15"/>
      <c r="U167" s="15"/>
      <c r="V167" s="15"/>
      <c r="W167" s="15"/>
      <c r="X167" s="18" t="str">
        <f>IFERROR(VLOOKUP(W167,Lookups!$G$2:$H$83,2,FALSE),"")</f>
        <v/>
      </c>
      <c r="Y167" s="15"/>
      <c r="Z167" s="15"/>
      <c r="AA167" s="15"/>
      <c r="AB167" s="15"/>
      <c r="AC167" s="15"/>
      <c r="AD167" s="15"/>
      <c r="AE167" s="15"/>
      <c r="AF167" s="18" t="str">
        <f t="shared" si="5"/>
        <v/>
      </c>
      <c r="AG167" s="15"/>
      <c r="AH167" s="15"/>
      <c r="AI167" s="15"/>
      <c r="AJ167" s="62" t="str">
        <f>IFERROR(VLOOKUP(AI167,Lookups!$W$3:$X$24,2,FALSE),"")</f>
        <v/>
      </c>
      <c r="AK167" s="15"/>
      <c r="AL167" s="15"/>
      <c r="AM167" s="17"/>
      <c r="AN167" s="17"/>
    </row>
    <row r="168" spans="1:40" x14ac:dyDescent="0.3">
      <c r="A168" s="15"/>
      <c r="B168" s="15"/>
      <c r="C168" s="15"/>
      <c r="D168" s="17"/>
      <c r="E168" s="17"/>
      <c r="F168" s="15"/>
      <c r="G168" s="18" t="str">
        <f>IFERROR(VLOOKUP(F168,Lookups!$D$2:$E$20,2,FALSE),"")</f>
        <v/>
      </c>
      <c r="H168" s="15"/>
      <c r="I168" s="15"/>
      <c r="J168" s="17"/>
      <c r="K168" s="15"/>
      <c r="L168" s="17"/>
      <c r="M168" s="17"/>
      <c r="N168" s="18" t="str">
        <f t="shared" si="4"/>
        <v/>
      </c>
      <c r="O168" s="15"/>
      <c r="P168" s="15"/>
      <c r="Q168" s="17"/>
      <c r="R168" s="15"/>
      <c r="S168" s="15"/>
      <c r="T168" s="15"/>
      <c r="U168" s="15"/>
      <c r="V168" s="15"/>
      <c r="W168" s="15"/>
      <c r="X168" s="18" t="str">
        <f>IFERROR(VLOOKUP(W168,Lookups!$G$2:$H$83,2,FALSE),"")</f>
        <v/>
      </c>
      <c r="Y168" s="15"/>
      <c r="Z168" s="15"/>
      <c r="AA168" s="15"/>
      <c r="AB168" s="15"/>
      <c r="AC168" s="15"/>
      <c r="AD168" s="15"/>
      <c r="AE168" s="15"/>
      <c r="AF168" s="18" t="str">
        <f t="shared" si="5"/>
        <v/>
      </c>
      <c r="AG168" s="15"/>
      <c r="AH168" s="15"/>
      <c r="AI168" s="15"/>
      <c r="AJ168" s="62" t="str">
        <f>IFERROR(VLOOKUP(AI168,Lookups!$W$3:$X$24,2,FALSE),"")</f>
        <v/>
      </c>
      <c r="AK168" s="15"/>
      <c r="AL168" s="15"/>
      <c r="AM168" s="17"/>
      <c r="AN168" s="17"/>
    </row>
    <row r="169" spans="1:40" x14ac:dyDescent="0.3">
      <c r="A169" s="15"/>
      <c r="B169" s="15"/>
      <c r="C169" s="15"/>
      <c r="D169" s="17"/>
      <c r="E169" s="17"/>
      <c r="F169" s="15"/>
      <c r="G169" s="18" t="str">
        <f>IFERROR(VLOOKUP(F169,Lookups!$D$2:$E$20,2,FALSE),"")</f>
        <v/>
      </c>
      <c r="H169" s="15"/>
      <c r="I169" s="15"/>
      <c r="J169" s="17"/>
      <c r="K169" s="15"/>
      <c r="L169" s="17"/>
      <c r="M169" s="17"/>
      <c r="N169" s="18" t="str">
        <f t="shared" si="4"/>
        <v/>
      </c>
      <c r="O169" s="15"/>
      <c r="P169" s="15"/>
      <c r="Q169" s="17"/>
      <c r="R169" s="15"/>
      <c r="S169" s="15"/>
      <c r="T169" s="15"/>
      <c r="U169" s="15"/>
      <c r="V169" s="15"/>
      <c r="W169" s="15"/>
      <c r="X169" s="18" t="str">
        <f>IFERROR(VLOOKUP(W169,Lookups!$G$2:$H$83,2,FALSE),"")</f>
        <v/>
      </c>
      <c r="Y169" s="15"/>
      <c r="Z169" s="15"/>
      <c r="AA169" s="15"/>
      <c r="AB169" s="15"/>
      <c r="AC169" s="15"/>
      <c r="AD169" s="15"/>
      <c r="AE169" s="15"/>
      <c r="AF169" s="18" t="str">
        <f t="shared" si="5"/>
        <v/>
      </c>
      <c r="AG169" s="15"/>
      <c r="AH169" s="15"/>
      <c r="AI169" s="15"/>
      <c r="AJ169" s="62" t="str">
        <f>IFERROR(VLOOKUP(AI169,Lookups!$W$3:$X$24,2,FALSE),"")</f>
        <v/>
      </c>
      <c r="AK169" s="15"/>
      <c r="AL169" s="15"/>
      <c r="AM169" s="17"/>
      <c r="AN169" s="17"/>
    </row>
    <row r="170" spans="1:40" x14ac:dyDescent="0.3">
      <c r="A170" s="15"/>
      <c r="B170" s="15"/>
      <c r="C170" s="15"/>
      <c r="D170" s="17"/>
      <c r="E170" s="17"/>
      <c r="F170" s="15"/>
      <c r="G170" s="18" t="str">
        <f>IFERROR(VLOOKUP(F170,Lookups!$D$2:$E$20,2,FALSE),"")</f>
        <v/>
      </c>
      <c r="H170" s="15"/>
      <c r="I170" s="15"/>
      <c r="J170" s="17"/>
      <c r="K170" s="15"/>
      <c r="L170" s="17"/>
      <c r="M170" s="17"/>
      <c r="N170" s="18" t="str">
        <f t="shared" si="4"/>
        <v/>
      </c>
      <c r="O170" s="15"/>
      <c r="P170" s="15"/>
      <c r="Q170" s="17"/>
      <c r="R170" s="15"/>
      <c r="S170" s="15"/>
      <c r="T170" s="15"/>
      <c r="U170" s="15"/>
      <c r="V170" s="15"/>
      <c r="W170" s="15"/>
      <c r="X170" s="18" t="str">
        <f>IFERROR(VLOOKUP(W170,Lookups!$G$2:$H$83,2,FALSE),"")</f>
        <v/>
      </c>
      <c r="Y170" s="15"/>
      <c r="Z170" s="15"/>
      <c r="AA170" s="15"/>
      <c r="AB170" s="15"/>
      <c r="AC170" s="15"/>
      <c r="AD170" s="15"/>
      <c r="AE170" s="15"/>
      <c r="AF170" s="18" t="str">
        <f t="shared" si="5"/>
        <v/>
      </c>
      <c r="AG170" s="15"/>
      <c r="AH170" s="15"/>
      <c r="AI170" s="15"/>
      <c r="AJ170" s="62" t="str">
        <f>IFERROR(VLOOKUP(AI170,Lookups!$W$3:$X$24,2,FALSE),"")</f>
        <v/>
      </c>
      <c r="AK170" s="15"/>
      <c r="AL170" s="15"/>
      <c r="AM170" s="17"/>
      <c r="AN170" s="17"/>
    </row>
    <row r="171" spans="1:40" x14ac:dyDescent="0.3">
      <c r="A171" s="15"/>
      <c r="B171" s="15"/>
      <c r="C171" s="15"/>
      <c r="D171" s="17"/>
      <c r="E171" s="17"/>
      <c r="F171" s="15"/>
      <c r="G171" s="18" t="str">
        <f>IFERROR(VLOOKUP(F171,Lookups!$D$2:$E$20,2,FALSE),"")</f>
        <v/>
      </c>
      <c r="H171" s="15"/>
      <c r="I171" s="15"/>
      <c r="J171" s="17"/>
      <c r="K171" s="15"/>
      <c r="L171" s="17"/>
      <c r="M171" s="17"/>
      <c r="N171" s="18" t="str">
        <f t="shared" si="4"/>
        <v/>
      </c>
      <c r="O171" s="15"/>
      <c r="P171" s="15"/>
      <c r="Q171" s="17"/>
      <c r="R171" s="15"/>
      <c r="S171" s="15"/>
      <c r="T171" s="15"/>
      <c r="U171" s="15"/>
      <c r="V171" s="15"/>
      <c r="W171" s="15"/>
      <c r="X171" s="18" t="str">
        <f>IFERROR(VLOOKUP(W171,Lookups!$G$2:$H$83,2,FALSE),"")</f>
        <v/>
      </c>
      <c r="Y171" s="15"/>
      <c r="Z171" s="15"/>
      <c r="AA171" s="15"/>
      <c r="AB171" s="15"/>
      <c r="AC171" s="15"/>
      <c r="AD171" s="15"/>
      <c r="AE171" s="15"/>
      <c r="AF171" s="18" t="str">
        <f t="shared" si="5"/>
        <v/>
      </c>
      <c r="AG171" s="15"/>
      <c r="AH171" s="15"/>
      <c r="AI171" s="15"/>
      <c r="AJ171" s="62" t="str">
        <f>IFERROR(VLOOKUP(AI171,Lookups!$W$3:$X$24,2,FALSE),"")</f>
        <v/>
      </c>
      <c r="AK171" s="15"/>
      <c r="AL171" s="15"/>
      <c r="AM171" s="17"/>
      <c r="AN171" s="17"/>
    </row>
    <row r="172" spans="1:40" x14ac:dyDescent="0.3">
      <c r="A172" s="15"/>
      <c r="B172" s="15"/>
      <c r="C172" s="15"/>
      <c r="D172" s="17"/>
      <c r="E172" s="17"/>
      <c r="F172" s="15"/>
      <c r="G172" s="18" t="str">
        <f>IFERROR(VLOOKUP(F172,Lookups!$D$2:$E$20,2,FALSE),"")</f>
        <v/>
      </c>
      <c r="H172" s="15"/>
      <c r="I172" s="15"/>
      <c r="J172" s="17"/>
      <c r="K172" s="15"/>
      <c r="L172" s="17"/>
      <c r="M172" s="17"/>
      <c r="N172" s="18" t="str">
        <f t="shared" si="4"/>
        <v/>
      </c>
      <c r="O172" s="15"/>
      <c r="P172" s="15"/>
      <c r="Q172" s="17"/>
      <c r="R172" s="15"/>
      <c r="S172" s="15"/>
      <c r="T172" s="15"/>
      <c r="U172" s="15"/>
      <c r="V172" s="15"/>
      <c r="W172" s="15"/>
      <c r="X172" s="18" t="str">
        <f>IFERROR(VLOOKUP(W172,Lookups!$G$2:$H$83,2,FALSE),"")</f>
        <v/>
      </c>
      <c r="Y172" s="15"/>
      <c r="Z172" s="15"/>
      <c r="AA172" s="15"/>
      <c r="AB172" s="15"/>
      <c r="AC172" s="15"/>
      <c r="AD172" s="15"/>
      <c r="AE172" s="15"/>
      <c r="AF172" s="18" t="str">
        <f t="shared" si="5"/>
        <v/>
      </c>
      <c r="AG172" s="15"/>
      <c r="AH172" s="15"/>
      <c r="AI172" s="15"/>
      <c r="AJ172" s="62" t="str">
        <f>IFERROR(VLOOKUP(AI172,Lookups!$W$3:$X$24,2,FALSE),"")</f>
        <v/>
      </c>
      <c r="AK172" s="15"/>
      <c r="AL172" s="15"/>
      <c r="AM172" s="17"/>
      <c r="AN172" s="17"/>
    </row>
    <row r="173" spans="1:40" x14ac:dyDescent="0.3">
      <c r="A173" s="15"/>
      <c r="B173" s="15"/>
      <c r="C173" s="15"/>
      <c r="D173" s="17"/>
      <c r="E173" s="17"/>
      <c r="F173" s="15"/>
      <c r="G173" s="18" t="str">
        <f>IFERROR(VLOOKUP(F173,Lookups!$D$2:$E$20,2,FALSE),"")</f>
        <v/>
      </c>
      <c r="H173" s="15"/>
      <c r="I173" s="15"/>
      <c r="J173" s="17"/>
      <c r="K173" s="15"/>
      <c r="L173" s="17"/>
      <c r="M173" s="17"/>
      <c r="N173" s="18" t="str">
        <f t="shared" si="4"/>
        <v/>
      </c>
      <c r="O173" s="15"/>
      <c r="P173" s="15"/>
      <c r="Q173" s="17"/>
      <c r="R173" s="15"/>
      <c r="S173" s="15"/>
      <c r="T173" s="15"/>
      <c r="U173" s="15"/>
      <c r="V173" s="15"/>
      <c r="W173" s="15"/>
      <c r="X173" s="18" t="str">
        <f>IFERROR(VLOOKUP(W173,Lookups!$G$2:$H$83,2,FALSE),"")</f>
        <v/>
      </c>
      <c r="Y173" s="15"/>
      <c r="Z173" s="15"/>
      <c r="AA173" s="15"/>
      <c r="AB173" s="15"/>
      <c r="AC173" s="15"/>
      <c r="AD173" s="15"/>
      <c r="AE173" s="15"/>
      <c r="AF173" s="18" t="str">
        <f t="shared" si="5"/>
        <v/>
      </c>
      <c r="AG173" s="15"/>
      <c r="AH173" s="15"/>
      <c r="AI173" s="15"/>
      <c r="AJ173" s="62" t="str">
        <f>IFERROR(VLOOKUP(AI173,Lookups!$W$3:$X$24,2,FALSE),"")</f>
        <v/>
      </c>
      <c r="AK173" s="15"/>
      <c r="AL173" s="15"/>
      <c r="AM173" s="17"/>
      <c r="AN173" s="17"/>
    </row>
    <row r="174" spans="1:40" x14ac:dyDescent="0.3">
      <c r="A174" s="15"/>
      <c r="B174" s="15"/>
      <c r="C174" s="15"/>
      <c r="D174" s="17"/>
      <c r="E174" s="17"/>
      <c r="F174" s="15"/>
      <c r="G174" s="18" t="str">
        <f>IFERROR(VLOOKUP(F174,Lookups!$D$2:$E$20,2,FALSE),"")</f>
        <v/>
      </c>
      <c r="H174" s="15"/>
      <c r="I174" s="15"/>
      <c r="J174" s="17"/>
      <c r="K174" s="15"/>
      <c r="L174" s="17"/>
      <c r="M174" s="17"/>
      <c r="N174" s="18" t="str">
        <f t="shared" si="4"/>
        <v/>
      </c>
      <c r="O174" s="15"/>
      <c r="P174" s="15"/>
      <c r="Q174" s="17"/>
      <c r="R174" s="15"/>
      <c r="S174" s="15"/>
      <c r="T174" s="15"/>
      <c r="U174" s="15"/>
      <c r="V174" s="15"/>
      <c r="W174" s="15"/>
      <c r="X174" s="18" t="str">
        <f>IFERROR(VLOOKUP(W174,Lookups!$G$2:$H$83,2,FALSE),"")</f>
        <v/>
      </c>
      <c r="Y174" s="15"/>
      <c r="Z174" s="15"/>
      <c r="AA174" s="15"/>
      <c r="AB174" s="15"/>
      <c r="AC174" s="15"/>
      <c r="AD174" s="15"/>
      <c r="AE174" s="15"/>
      <c r="AF174" s="18" t="str">
        <f t="shared" si="5"/>
        <v/>
      </c>
      <c r="AG174" s="15"/>
      <c r="AH174" s="15"/>
      <c r="AI174" s="15"/>
      <c r="AJ174" s="62" t="str">
        <f>IFERROR(VLOOKUP(AI174,Lookups!$W$3:$X$24,2,FALSE),"")</f>
        <v/>
      </c>
      <c r="AK174" s="15"/>
      <c r="AL174" s="15"/>
      <c r="AM174" s="17"/>
      <c r="AN174" s="17"/>
    </row>
    <row r="175" spans="1:40" x14ac:dyDescent="0.3">
      <c r="A175" s="15"/>
      <c r="B175" s="15"/>
      <c r="C175" s="15"/>
      <c r="D175" s="17"/>
      <c r="E175" s="17"/>
      <c r="F175" s="15"/>
      <c r="G175" s="18" t="str">
        <f>IFERROR(VLOOKUP(F175,Lookups!$D$2:$E$20,2,FALSE),"")</f>
        <v/>
      </c>
      <c r="H175" s="15"/>
      <c r="I175" s="15"/>
      <c r="J175" s="17"/>
      <c r="K175" s="15"/>
      <c r="L175" s="17"/>
      <c r="M175" s="17"/>
      <c r="N175" s="18" t="str">
        <f t="shared" si="4"/>
        <v/>
      </c>
      <c r="O175" s="15"/>
      <c r="P175" s="15"/>
      <c r="Q175" s="17"/>
      <c r="R175" s="15"/>
      <c r="S175" s="15"/>
      <c r="T175" s="15"/>
      <c r="U175" s="15"/>
      <c r="V175" s="15"/>
      <c r="W175" s="15"/>
      <c r="X175" s="18" t="str">
        <f>IFERROR(VLOOKUP(W175,Lookups!$G$2:$H$83,2,FALSE),"")</f>
        <v/>
      </c>
      <c r="Y175" s="15"/>
      <c r="Z175" s="15"/>
      <c r="AA175" s="15"/>
      <c r="AB175" s="15"/>
      <c r="AC175" s="15"/>
      <c r="AD175" s="15"/>
      <c r="AE175" s="15"/>
      <c r="AF175" s="18" t="str">
        <f t="shared" si="5"/>
        <v/>
      </c>
      <c r="AG175" s="15"/>
      <c r="AH175" s="15"/>
      <c r="AI175" s="15"/>
      <c r="AJ175" s="62" t="str">
        <f>IFERROR(VLOOKUP(AI175,Lookups!$W$3:$X$24,2,FALSE),"")</f>
        <v/>
      </c>
      <c r="AK175" s="15"/>
      <c r="AL175" s="15"/>
      <c r="AM175" s="17"/>
      <c r="AN175" s="17"/>
    </row>
    <row r="176" spans="1:40" x14ac:dyDescent="0.3">
      <c r="A176" s="15"/>
      <c r="B176" s="15"/>
      <c r="C176" s="15"/>
      <c r="D176" s="17"/>
      <c r="E176" s="17"/>
      <c r="F176" s="15"/>
      <c r="G176" s="18" t="str">
        <f>IFERROR(VLOOKUP(F176,Lookups!$D$2:$E$20,2,FALSE),"")</f>
        <v/>
      </c>
      <c r="H176" s="15"/>
      <c r="I176" s="15"/>
      <c r="J176" s="17"/>
      <c r="K176" s="15"/>
      <c r="L176" s="17"/>
      <c r="M176" s="17"/>
      <c r="N176" s="18" t="str">
        <f t="shared" si="4"/>
        <v/>
      </c>
      <c r="O176" s="15"/>
      <c r="P176" s="15"/>
      <c r="Q176" s="17"/>
      <c r="R176" s="15"/>
      <c r="S176" s="15"/>
      <c r="T176" s="15"/>
      <c r="U176" s="15"/>
      <c r="V176" s="15"/>
      <c r="W176" s="15"/>
      <c r="X176" s="18" t="str">
        <f>IFERROR(VLOOKUP(W176,Lookups!$G$2:$H$83,2,FALSE),"")</f>
        <v/>
      </c>
      <c r="Y176" s="15"/>
      <c r="Z176" s="15"/>
      <c r="AA176" s="15"/>
      <c r="AB176" s="15"/>
      <c r="AC176" s="15"/>
      <c r="AD176" s="15"/>
      <c r="AE176" s="15"/>
      <c r="AF176" s="18" t="str">
        <f t="shared" si="5"/>
        <v/>
      </c>
      <c r="AG176" s="15"/>
      <c r="AH176" s="15"/>
      <c r="AI176" s="15"/>
      <c r="AJ176" s="62" t="str">
        <f>IFERROR(VLOOKUP(AI176,Lookups!$W$3:$X$24,2,FALSE),"")</f>
        <v/>
      </c>
      <c r="AK176" s="15"/>
      <c r="AL176" s="15"/>
      <c r="AM176" s="17"/>
      <c r="AN176" s="17"/>
    </row>
    <row r="177" spans="1:40" x14ac:dyDescent="0.3">
      <c r="A177" s="15"/>
      <c r="B177" s="15"/>
      <c r="C177" s="15"/>
      <c r="D177" s="17"/>
      <c r="E177" s="17"/>
      <c r="F177" s="15"/>
      <c r="G177" s="18" t="str">
        <f>IFERROR(VLOOKUP(F177,Lookups!$D$2:$E$20,2,FALSE),"")</f>
        <v/>
      </c>
      <c r="H177" s="15"/>
      <c r="I177" s="15"/>
      <c r="J177" s="17"/>
      <c r="K177" s="15"/>
      <c r="L177" s="17"/>
      <c r="M177" s="17"/>
      <c r="N177" s="18" t="str">
        <f t="shared" si="4"/>
        <v/>
      </c>
      <c r="O177" s="15"/>
      <c r="P177" s="15"/>
      <c r="Q177" s="17"/>
      <c r="R177" s="15"/>
      <c r="S177" s="15"/>
      <c r="T177" s="15"/>
      <c r="U177" s="15"/>
      <c r="V177" s="15"/>
      <c r="W177" s="15"/>
      <c r="X177" s="18" t="str">
        <f>IFERROR(VLOOKUP(W177,Lookups!$G$2:$H$83,2,FALSE),"")</f>
        <v/>
      </c>
      <c r="Y177" s="15"/>
      <c r="Z177" s="15"/>
      <c r="AA177" s="15"/>
      <c r="AB177" s="15"/>
      <c r="AC177" s="15"/>
      <c r="AD177" s="15"/>
      <c r="AE177" s="15"/>
      <c r="AF177" s="18" t="str">
        <f t="shared" si="5"/>
        <v/>
      </c>
      <c r="AG177" s="15"/>
      <c r="AH177" s="15"/>
      <c r="AI177" s="15"/>
      <c r="AJ177" s="62" t="str">
        <f>IFERROR(VLOOKUP(AI177,Lookups!$W$3:$X$24,2,FALSE),"")</f>
        <v/>
      </c>
      <c r="AK177" s="15"/>
      <c r="AL177" s="15"/>
      <c r="AM177" s="17"/>
      <c r="AN177" s="17"/>
    </row>
    <row r="178" spans="1:40" x14ac:dyDescent="0.3">
      <c r="A178" s="15"/>
      <c r="B178" s="15"/>
      <c r="C178" s="15"/>
      <c r="D178" s="17"/>
      <c r="E178" s="17"/>
      <c r="F178" s="15"/>
      <c r="G178" s="18" t="str">
        <f>IFERROR(VLOOKUP(F178,Lookups!$D$2:$E$20,2,FALSE),"")</f>
        <v/>
      </c>
      <c r="H178" s="15"/>
      <c r="I178" s="15"/>
      <c r="J178" s="17"/>
      <c r="K178" s="15"/>
      <c r="L178" s="17"/>
      <c r="M178" s="17"/>
      <c r="N178" s="18" t="str">
        <f t="shared" si="4"/>
        <v/>
      </c>
      <c r="O178" s="15"/>
      <c r="P178" s="15"/>
      <c r="Q178" s="17"/>
      <c r="R178" s="15"/>
      <c r="S178" s="15"/>
      <c r="T178" s="15"/>
      <c r="U178" s="15"/>
      <c r="V178" s="15"/>
      <c r="W178" s="15"/>
      <c r="X178" s="18" t="str">
        <f>IFERROR(VLOOKUP(W178,Lookups!$G$2:$H$83,2,FALSE),"")</f>
        <v/>
      </c>
      <c r="Y178" s="15"/>
      <c r="Z178" s="15"/>
      <c r="AA178" s="15"/>
      <c r="AB178" s="15"/>
      <c r="AC178" s="15"/>
      <c r="AD178" s="15"/>
      <c r="AE178" s="15"/>
      <c r="AF178" s="18" t="str">
        <f t="shared" si="5"/>
        <v/>
      </c>
      <c r="AG178" s="15"/>
      <c r="AH178" s="15"/>
      <c r="AI178" s="15"/>
      <c r="AJ178" s="62" t="str">
        <f>IFERROR(VLOOKUP(AI178,Lookups!$W$3:$X$24,2,FALSE),"")</f>
        <v/>
      </c>
      <c r="AK178" s="15"/>
      <c r="AL178" s="15"/>
      <c r="AM178" s="17"/>
      <c r="AN178" s="17"/>
    </row>
    <row r="179" spans="1:40" x14ac:dyDescent="0.3">
      <c r="A179" s="15"/>
      <c r="B179" s="15"/>
      <c r="C179" s="15"/>
      <c r="D179" s="17"/>
      <c r="E179" s="17"/>
      <c r="F179" s="15"/>
      <c r="G179" s="18" t="str">
        <f>IFERROR(VLOOKUP(F179,Lookups!$D$2:$E$20,2,FALSE),"")</f>
        <v/>
      </c>
      <c r="H179" s="15"/>
      <c r="I179" s="15"/>
      <c r="J179" s="17"/>
      <c r="K179" s="15"/>
      <c r="L179" s="17"/>
      <c r="M179" s="17"/>
      <c r="N179" s="18" t="str">
        <f t="shared" si="4"/>
        <v/>
      </c>
      <c r="O179" s="15"/>
      <c r="P179" s="15"/>
      <c r="Q179" s="17"/>
      <c r="R179" s="15"/>
      <c r="S179" s="15"/>
      <c r="T179" s="15"/>
      <c r="U179" s="15"/>
      <c r="V179" s="15"/>
      <c r="W179" s="15"/>
      <c r="X179" s="18" t="str">
        <f>IFERROR(VLOOKUP(W179,Lookups!$G$2:$H$83,2,FALSE),"")</f>
        <v/>
      </c>
      <c r="Y179" s="15"/>
      <c r="Z179" s="15"/>
      <c r="AA179" s="15"/>
      <c r="AB179" s="15"/>
      <c r="AC179" s="15"/>
      <c r="AD179" s="15"/>
      <c r="AE179" s="15"/>
      <c r="AF179" s="18" t="str">
        <f t="shared" si="5"/>
        <v/>
      </c>
      <c r="AG179" s="15"/>
      <c r="AH179" s="15"/>
      <c r="AI179" s="15"/>
      <c r="AJ179" s="62" t="str">
        <f>IFERROR(VLOOKUP(AI179,Lookups!$W$3:$X$24,2,FALSE),"")</f>
        <v/>
      </c>
      <c r="AK179" s="15"/>
      <c r="AL179" s="15"/>
      <c r="AM179" s="17"/>
      <c r="AN179" s="17"/>
    </row>
    <row r="180" spans="1:40" x14ac:dyDescent="0.3">
      <c r="A180" s="15"/>
      <c r="B180" s="15"/>
      <c r="C180" s="15"/>
      <c r="D180" s="17"/>
      <c r="E180" s="17"/>
      <c r="F180" s="15"/>
      <c r="G180" s="18" t="str">
        <f>IFERROR(VLOOKUP(F180,Lookups!$D$2:$E$20,2,FALSE),"")</f>
        <v/>
      </c>
      <c r="H180" s="15"/>
      <c r="I180" s="15"/>
      <c r="J180" s="17"/>
      <c r="K180" s="15"/>
      <c r="L180" s="17"/>
      <c r="M180" s="17"/>
      <c r="N180" s="18" t="str">
        <f t="shared" si="4"/>
        <v/>
      </c>
      <c r="O180" s="15"/>
      <c r="P180" s="15"/>
      <c r="Q180" s="17"/>
      <c r="R180" s="15"/>
      <c r="S180" s="15"/>
      <c r="T180" s="15"/>
      <c r="U180" s="15"/>
      <c r="V180" s="15"/>
      <c r="W180" s="15"/>
      <c r="X180" s="18" t="str">
        <f>IFERROR(VLOOKUP(W180,Lookups!$G$2:$H$83,2,FALSE),"")</f>
        <v/>
      </c>
      <c r="Y180" s="15"/>
      <c r="Z180" s="15"/>
      <c r="AA180" s="15"/>
      <c r="AB180" s="15"/>
      <c r="AC180" s="15"/>
      <c r="AD180" s="15"/>
      <c r="AE180" s="15"/>
      <c r="AF180" s="18" t="str">
        <f t="shared" si="5"/>
        <v/>
      </c>
      <c r="AG180" s="15"/>
      <c r="AH180" s="15"/>
      <c r="AI180" s="15"/>
      <c r="AJ180" s="62" t="str">
        <f>IFERROR(VLOOKUP(AI180,Lookups!$W$3:$X$24,2,FALSE),"")</f>
        <v/>
      </c>
      <c r="AK180" s="15"/>
      <c r="AL180" s="15"/>
      <c r="AM180" s="17"/>
      <c r="AN180" s="17"/>
    </row>
    <row r="181" spans="1:40" x14ac:dyDescent="0.3">
      <c r="A181" s="15"/>
      <c r="B181" s="15"/>
      <c r="C181" s="15"/>
      <c r="D181" s="17"/>
      <c r="E181" s="17"/>
      <c r="F181" s="15"/>
      <c r="G181" s="18" t="str">
        <f>IFERROR(VLOOKUP(F181,Lookups!$D$2:$E$20,2,FALSE),"")</f>
        <v/>
      </c>
      <c r="H181" s="15"/>
      <c r="I181" s="15"/>
      <c r="J181" s="17"/>
      <c r="K181" s="15"/>
      <c r="L181" s="17"/>
      <c r="M181" s="17"/>
      <c r="N181" s="18" t="str">
        <f t="shared" si="4"/>
        <v/>
      </c>
      <c r="O181" s="15"/>
      <c r="P181" s="15"/>
      <c r="Q181" s="17"/>
      <c r="R181" s="15"/>
      <c r="S181" s="15"/>
      <c r="T181" s="15"/>
      <c r="U181" s="15"/>
      <c r="V181" s="15"/>
      <c r="W181" s="15"/>
      <c r="X181" s="18" t="str">
        <f>IFERROR(VLOOKUP(W181,Lookups!$G$2:$H$83,2,FALSE),"")</f>
        <v/>
      </c>
      <c r="Y181" s="15"/>
      <c r="Z181" s="15"/>
      <c r="AA181" s="15"/>
      <c r="AB181" s="15"/>
      <c r="AC181" s="15"/>
      <c r="AD181" s="15"/>
      <c r="AE181" s="15"/>
      <c r="AF181" s="18" t="str">
        <f t="shared" si="5"/>
        <v/>
      </c>
      <c r="AG181" s="15"/>
      <c r="AH181" s="15"/>
      <c r="AI181" s="15"/>
      <c r="AJ181" s="62" t="str">
        <f>IFERROR(VLOOKUP(AI181,Lookups!$W$3:$X$24,2,FALSE),"")</f>
        <v/>
      </c>
      <c r="AK181" s="15"/>
      <c r="AL181" s="15"/>
      <c r="AM181" s="17"/>
      <c r="AN181" s="17"/>
    </row>
    <row r="182" spans="1:40" x14ac:dyDescent="0.3">
      <c r="A182" s="15"/>
      <c r="B182" s="15"/>
      <c r="C182" s="15"/>
      <c r="D182" s="17"/>
      <c r="E182" s="17"/>
      <c r="F182" s="15"/>
      <c r="G182" s="18" t="str">
        <f>IFERROR(VLOOKUP(F182,Lookups!$D$2:$E$20,2,FALSE),"")</f>
        <v/>
      </c>
      <c r="H182" s="15"/>
      <c r="I182" s="15"/>
      <c r="J182" s="17"/>
      <c r="K182" s="15"/>
      <c r="L182" s="17"/>
      <c r="M182" s="17"/>
      <c r="N182" s="18" t="str">
        <f t="shared" ref="N182:N245" si="6">IF(OR(ISBLANK(L182),ISBLANK(M182)),"",(M182-L182)+1)</f>
        <v/>
      </c>
      <c r="O182" s="15"/>
      <c r="P182" s="15"/>
      <c r="Q182" s="17"/>
      <c r="R182" s="15"/>
      <c r="S182" s="15"/>
      <c r="T182" s="15"/>
      <c r="U182" s="15"/>
      <c r="V182" s="15"/>
      <c r="W182" s="15"/>
      <c r="X182" s="18" t="str">
        <f>IFERROR(VLOOKUP(W182,Lookups!$G$2:$H$83,2,FALSE),"")</f>
        <v/>
      </c>
      <c r="Y182" s="15"/>
      <c r="Z182" s="15"/>
      <c r="AA182" s="15"/>
      <c r="AB182" s="15"/>
      <c r="AC182" s="15"/>
      <c r="AD182" s="15"/>
      <c r="AE182" s="15"/>
      <c r="AF182" s="18" t="str">
        <f t="shared" ref="AF182:AF245" si="7">IF(OR(ISBLANK(AD182),ISBLANK(AE182)),"",(AE182-AD182)+1)</f>
        <v/>
      </c>
      <c r="AG182" s="15"/>
      <c r="AH182" s="15"/>
      <c r="AI182" s="15"/>
      <c r="AJ182" s="62" t="str">
        <f>IFERROR(VLOOKUP(AI182,Lookups!$W$3:$X$24,2,FALSE),"")</f>
        <v/>
      </c>
      <c r="AK182" s="15"/>
      <c r="AL182" s="15"/>
      <c r="AM182" s="17"/>
      <c r="AN182" s="17"/>
    </row>
    <row r="183" spans="1:40" x14ac:dyDescent="0.3">
      <c r="A183" s="15"/>
      <c r="B183" s="15"/>
      <c r="C183" s="15"/>
      <c r="D183" s="17"/>
      <c r="E183" s="17"/>
      <c r="F183" s="15"/>
      <c r="G183" s="18" t="str">
        <f>IFERROR(VLOOKUP(F183,Lookups!$D$2:$E$20,2,FALSE),"")</f>
        <v/>
      </c>
      <c r="H183" s="15"/>
      <c r="I183" s="15"/>
      <c r="J183" s="17"/>
      <c r="K183" s="15"/>
      <c r="L183" s="17"/>
      <c r="M183" s="17"/>
      <c r="N183" s="18" t="str">
        <f t="shared" si="6"/>
        <v/>
      </c>
      <c r="O183" s="15"/>
      <c r="P183" s="15"/>
      <c r="Q183" s="17"/>
      <c r="R183" s="15"/>
      <c r="S183" s="15"/>
      <c r="T183" s="15"/>
      <c r="U183" s="15"/>
      <c r="V183" s="15"/>
      <c r="W183" s="15"/>
      <c r="X183" s="18" t="str">
        <f>IFERROR(VLOOKUP(W183,Lookups!$G$2:$H$83,2,FALSE),"")</f>
        <v/>
      </c>
      <c r="Y183" s="15"/>
      <c r="Z183" s="15"/>
      <c r="AA183" s="15"/>
      <c r="AB183" s="15"/>
      <c r="AC183" s="15"/>
      <c r="AD183" s="15"/>
      <c r="AE183" s="15"/>
      <c r="AF183" s="18" t="str">
        <f t="shared" si="7"/>
        <v/>
      </c>
      <c r="AG183" s="15"/>
      <c r="AH183" s="15"/>
      <c r="AI183" s="15"/>
      <c r="AJ183" s="62" t="str">
        <f>IFERROR(VLOOKUP(AI183,Lookups!$W$3:$X$24,2,FALSE),"")</f>
        <v/>
      </c>
      <c r="AK183" s="15"/>
      <c r="AL183" s="15"/>
      <c r="AM183" s="17"/>
      <c r="AN183" s="17"/>
    </row>
    <row r="184" spans="1:40" x14ac:dyDescent="0.3">
      <c r="A184" s="15"/>
      <c r="B184" s="15"/>
      <c r="C184" s="15"/>
      <c r="D184" s="17"/>
      <c r="E184" s="17"/>
      <c r="F184" s="15"/>
      <c r="G184" s="18" t="str">
        <f>IFERROR(VLOOKUP(F184,Lookups!$D$2:$E$20,2,FALSE),"")</f>
        <v/>
      </c>
      <c r="H184" s="15"/>
      <c r="I184" s="15"/>
      <c r="J184" s="17"/>
      <c r="K184" s="15"/>
      <c r="L184" s="17"/>
      <c r="M184" s="17"/>
      <c r="N184" s="18" t="str">
        <f t="shared" si="6"/>
        <v/>
      </c>
      <c r="O184" s="15"/>
      <c r="P184" s="15"/>
      <c r="Q184" s="17"/>
      <c r="R184" s="15"/>
      <c r="S184" s="15"/>
      <c r="T184" s="15"/>
      <c r="U184" s="15"/>
      <c r="V184" s="15"/>
      <c r="W184" s="15"/>
      <c r="X184" s="18" t="str">
        <f>IFERROR(VLOOKUP(W184,Lookups!$G$2:$H$83,2,FALSE),"")</f>
        <v/>
      </c>
      <c r="Y184" s="15"/>
      <c r="Z184" s="15"/>
      <c r="AA184" s="15"/>
      <c r="AB184" s="15"/>
      <c r="AC184" s="15"/>
      <c r="AD184" s="15"/>
      <c r="AE184" s="15"/>
      <c r="AF184" s="18" t="str">
        <f t="shared" si="7"/>
        <v/>
      </c>
      <c r="AG184" s="15"/>
      <c r="AH184" s="15"/>
      <c r="AI184" s="15"/>
      <c r="AJ184" s="62" t="str">
        <f>IFERROR(VLOOKUP(AI184,Lookups!$W$3:$X$24,2,FALSE),"")</f>
        <v/>
      </c>
      <c r="AK184" s="15"/>
      <c r="AL184" s="15"/>
      <c r="AM184" s="17"/>
      <c r="AN184" s="17"/>
    </row>
    <row r="185" spans="1:40" x14ac:dyDescent="0.3">
      <c r="A185" s="15"/>
      <c r="B185" s="15"/>
      <c r="C185" s="15"/>
      <c r="D185" s="17"/>
      <c r="E185" s="17"/>
      <c r="F185" s="15"/>
      <c r="G185" s="18" t="str">
        <f>IFERROR(VLOOKUP(F185,Lookups!$D$2:$E$20,2,FALSE),"")</f>
        <v/>
      </c>
      <c r="H185" s="15"/>
      <c r="I185" s="15"/>
      <c r="J185" s="17"/>
      <c r="K185" s="15"/>
      <c r="L185" s="17"/>
      <c r="M185" s="17"/>
      <c r="N185" s="18" t="str">
        <f t="shared" si="6"/>
        <v/>
      </c>
      <c r="O185" s="15"/>
      <c r="P185" s="15"/>
      <c r="Q185" s="17"/>
      <c r="R185" s="15"/>
      <c r="S185" s="15"/>
      <c r="T185" s="15"/>
      <c r="U185" s="15"/>
      <c r="V185" s="15"/>
      <c r="W185" s="15"/>
      <c r="X185" s="18" t="str">
        <f>IFERROR(VLOOKUP(W185,Lookups!$G$2:$H$83,2,FALSE),"")</f>
        <v/>
      </c>
      <c r="Y185" s="15"/>
      <c r="Z185" s="15"/>
      <c r="AA185" s="15"/>
      <c r="AB185" s="15"/>
      <c r="AC185" s="15"/>
      <c r="AD185" s="15"/>
      <c r="AE185" s="15"/>
      <c r="AF185" s="18" t="str">
        <f t="shared" si="7"/>
        <v/>
      </c>
      <c r="AG185" s="15"/>
      <c r="AH185" s="15"/>
      <c r="AI185" s="15"/>
      <c r="AJ185" s="62" t="str">
        <f>IFERROR(VLOOKUP(AI185,Lookups!$W$3:$X$24,2,FALSE),"")</f>
        <v/>
      </c>
      <c r="AK185" s="15"/>
      <c r="AL185" s="15"/>
      <c r="AM185" s="17"/>
      <c r="AN185" s="17"/>
    </row>
    <row r="186" spans="1:40" x14ac:dyDescent="0.3">
      <c r="A186" s="15"/>
      <c r="B186" s="15"/>
      <c r="C186" s="15"/>
      <c r="D186" s="17"/>
      <c r="E186" s="17"/>
      <c r="F186" s="15"/>
      <c r="G186" s="18" t="str">
        <f>IFERROR(VLOOKUP(F186,Lookups!$D$2:$E$20,2,FALSE),"")</f>
        <v/>
      </c>
      <c r="H186" s="15"/>
      <c r="I186" s="15"/>
      <c r="J186" s="17"/>
      <c r="K186" s="15"/>
      <c r="L186" s="17"/>
      <c r="M186" s="17"/>
      <c r="N186" s="18" t="str">
        <f t="shared" si="6"/>
        <v/>
      </c>
      <c r="O186" s="15"/>
      <c r="P186" s="15"/>
      <c r="Q186" s="17"/>
      <c r="R186" s="15"/>
      <c r="S186" s="15"/>
      <c r="T186" s="15"/>
      <c r="U186" s="15"/>
      <c r="V186" s="15"/>
      <c r="W186" s="15"/>
      <c r="X186" s="18" t="str">
        <f>IFERROR(VLOOKUP(W186,Lookups!$G$2:$H$83,2,FALSE),"")</f>
        <v/>
      </c>
      <c r="Y186" s="15"/>
      <c r="Z186" s="15"/>
      <c r="AA186" s="15"/>
      <c r="AB186" s="15"/>
      <c r="AC186" s="15"/>
      <c r="AD186" s="15"/>
      <c r="AE186" s="15"/>
      <c r="AF186" s="18" t="str">
        <f t="shared" si="7"/>
        <v/>
      </c>
      <c r="AG186" s="15"/>
      <c r="AH186" s="15"/>
      <c r="AI186" s="15"/>
      <c r="AJ186" s="62" t="str">
        <f>IFERROR(VLOOKUP(AI186,Lookups!$W$3:$X$24,2,FALSE),"")</f>
        <v/>
      </c>
      <c r="AK186" s="15"/>
      <c r="AL186" s="15"/>
      <c r="AM186" s="17"/>
      <c r="AN186" s="17"/>
    </row>
    <row r="187" spans="1:40" x14ac:dyDescent="0.3">
      <c r="A187" s="15"/>
      <c r="B187" s="15"/>
      <c r="C187" s="15"/>
      <c r="D187" s="17"/>
      <c r="E187" s="17"/>
      <c r="F187" s="15"/>
      <c r="G187" s="18" t="str">
        <f>IFERROR(VLOOKUP(F187,Lookups!$D$2:$E$20,2,FALSE),"")</f>
        <v/>
      </c>
      <c r="H187" s="15"/>
      <c r="I187" s="15"/>
      <c r="J187" s="17"/>
      <c r="K187" s="15"/>
      <c r="L187" s="17"/>
      <c r="M187" s="17"/>
      <c r="N187" s="18" t="str">
        <f t="shared" si="6"/>
        <v/>
      </c>
      <c r="O187" s="15"/>
      <c r="P187" s="15"/>
      <c r="Q187" s="17"/>
      <c r="R187" s="15"/>
      <c r="S187" s="15"/>
      <c r="T187" s="15"/>
      <c r="U187" s="15"/>
      <c r="V187" s="15"/>
      <c r="W187" s="15"/>
      <c r="X187" s="18" t="str">
        <f>IFERROR(VLOOKUP(W187,Lookups!$G$2:$H$83,2,FALSE),"")</f>
        <v/>
      </c>
      <c r="Y187" s="15"/>
      <c r="Z187" s="15"/>
      <c r="AA187" s="15"/>
      <c r="AB187" s="15"/>
      <c r="AC187" s="15"/>
      <c r="AD187" s="15"/>
      <c r="AE187" s="15"/>
      <c r="AF187" s="18" t="str">
        <f t="shared" si="7"/>
        <v/>
      </c>
      <c r="AG187" s="15"/>
      <c r="AH187" s="15"/>
      <c r="AI187" s="15"/>
      <c r="AJ187" s="62" t="str">
        <f>IFERROR(VLOOKUP(AI187,Lookups!$W$3:$X$24,2,FALSE),"")</f>
        <v/>
      </c>
      <c r="AK187" s="15"/>
      <c r="AL187" s="15"/>
      <c r="AM187" s="17"/>
      <c r="AN187" s="17"/>
    </row>
    <row r="188" spans="1:40" x14ac:dyDescent="0.3">
      <c r="A188" s="15"/>
      <c r="B188" s="15"/>
      <c r="C188" s="15"/>
      <c r="D188" s="17"/>
      <c r="E188" s="17"/>
      <c r="F188" s="15"/>
      <c r="G188" s="18" t="str">
        <f>IFERROR(VLOOKUP(F188,Lookups!$D$2:$E$20,2,FALSE),"")</f>
        <v/>
      </c>
      <c r="H188" s="15"/>
      <c r="I188" s="15"/>
      <c r="J188" s="17"/>
      <c r="K188" s="15"/>
      <c r="L188" s="17"/>
      <c r="M188" s="17"/>
      <c r="N188" s="18" t="str">
        <f t="shared" si="6"/>
        <v/>
      </c>
      <c r="O188" s="15"/>
      <c r="P188" s="15"/>
      <c r="Q188" s="17"/>
      <c r="R188" s="15"/>
      <c r="S188" s="15"/>
      <c r="T188" s="15"/>
      <c r="U188" s="15"/>
      <c r="V188" s="15"/>
      <c r="W188" s="15"/>
      <c r="X188" s="18" t="str">
        <f>IFERROR(VLOOKUP(W188,Lookups!$G$2:$H$83,2,FALSE),"")</f>
        <v/>
      </c>
      <c r="Y188" s="15"/>
      <c r="Z188" s="15"/>
      <c r="AA188" s="15"/>
      <c r="AB188" s="15"/>
      <c r="AC188" s="15"/>
      <c r="AD188" s="15"/>
      <c r="AE188" s="15"/>
      <c r="AF188" s="18" t="str">
        <f t="shared" si="7"/>
        <v/>
      </c>
      <c r="AG188" s="15"/>
      <c r="AH188" s="15"/>
      <c r="AI188" s="15"/>
      <c r="AJ188" s="62" t="str">
        <f>IFERROR(VLOOKUP(AI188,Lookups!$W$3:$X$24,2,FALSE),"")</f>
        <v/>
      </c>
      <c r="AK188" s="15"/>
      <c r="AL188" s="15"/>
      <c r="AM188" s="17"/>
      <c r="AN188" s="17"/>
    </row>
    <row r="189" spans="1:40" x14ac:dyDescent="0.3">
      <c r="A189" s="15"/>
      <c r="B189" s="15"/>
      <c r="C189" s="15"/>
      <c r="D189" s="17"/>
      <c r="E189" s="17"/>
      <c r="F189" s="15"/>
      <c r="G189" s="18" t="str">
        <f>IFERROR(VLOOKUP(F189,Lookups!$D$2:$E$20,2,FALSE),"")</f>
        <v/>
      </c>
      <c r="H189" s="15"/>
      <c r="I189" s="15"/>
      <c r="J189" s="17"/>
      <c r="K189" s="15"/>
      <c r="L189" s="17"/>
      <c r="M189" s="17"/>
      <c r="N189" s="18" t="str">
        <f t="shared" si="6"/>
        <v/>
      </c>
      <c r="O189" s="15"/>
      <c r="P189" s="15"/>
      <c r="Q189" s="17"/>
      <c r="R189" s="15"/>
      <c r="S189" s="15"/>
      <c r="T189" s="15"/>
      <c r="U189" s="15"/>
      <c r="V189" s="15"/>
      <c r="W189" s="15"/>
      <c r="X189" s="18" t="str">
        <f>IFERROR(VLOOKUP(W189,Lookups!$G$2:$H$83,2,FALSE),"")</f>
        <v/>
      </c>
      <c r="Y189" s="15"/>
      <c r="Z189" s="15"/>
      <c r="AA189" s="15"/>
      <c r="AB189" s="15"/>
      <c r="AC189" s="15"/>
      <c r="AD189" s="15"/>
      <c r="AE189" s="15"/>
      <c r="AF189" s="18" t="str">
        <f t="shared" si="7"/>
        <v/>
      </c>
      <c r="AG189" s="15"/>
      <c r="AH189" s="15"/>
      <c r="AI189" s="15"/>
      <c r="AJ189" s="62" t="str">
        <f>IFERROR(VLOOKUP(AI189,Lookups!$W$3:$X$24,2,FALSE),"")</f>
        <v/>
      </c>
      <c r="AK189" s="15"/>
      <c r="AL189" s="15"/>
      <c r="AM189" s="17"/>
      <c r="AN189" s="17"/>
    </row>
    <row r="190" spans="1:40" x14ac:dyDescent="0.3">
      <c r="A190" s="15"/>
      <c r="B190" s="15"/>
      <c r="C190" s="15"/>
      <c r="D190" s="17"/>
      <c r="E190" s="17"/>
      <c r="F190" s="15"/>
      <c r="G190" s="18" t="str">
        <f>IFERROR(VLOOKUP(F190,Lookups!$D$2:$E$20,2,FALSE),"")</f>
        <v/>
      </c>
      <c r="H190" s="15"/>
      <c r="I190" s="15"/>
      <c r="J190" s="17"/>
      <c r="K190" s="15"/>
      <c r="L190" s="17"/>
      <c r="M190" s="17"/>
      <c r="N190" s="18" t="str">
        <f t="shared" si="6"/>
        <v/>
      </c>
      <c r="O190" s="15"/>
      <c r="P190" s="15"/>
      <c r="Q190" s="17"/>
      <c r="R190" s="15"/>
      <c r="S190" s="15"/>
      <c r="T190" s="15"/>
      <c r="U190" s="15"/>
      <c r="V190" s="15"/>
      <c r="W190" s="15"/>
      <c r="X190" s="18" t="str">
        <f>IFERROR(VLOOKUP(W190,Lookups!$G$2:$H$83,2,FALSE),"")</f>
        <v/>
      </c>
      <c r="Y190" s="15"/>
      <c r="Z190" s="15"/>
      <c r="AA190" s="15"/>
      <c r="AB190" s="15"/>
      <c r="AC190" s="15"/>
      <c r="AD190" s="15"/>
      <c r="AE190" s="15"/>
      <c r="AF190" s="18" t="str">
        <f t="shared" si="7"/>
        <v/>
      </c>
      <c r="AG190" s="15"/>
      <c r="AH190" s="15"/>
      <c r="AI190" s="15"/>
      <c r="AJ190" s="62" t="str">
        <f>IFERROR(VLOOKUP(AI190,Lookups!$W$3:$X$24,2,FALSE),"")</f>
        <v/>
      </c>
      <c r="AK190" s="15"/>
      <c r="AL190" s="15"/>
      <c r="AM190" s="17"/>
      <c r="AN190" s="17"/>
    </row>
    <row r="191" spans="1:40" x14ac:dyDescent="0.3">
      <c r="A191" s="15"/>
      <c r="B191" s="15"/>
      <c r="C191" s="15"/>
      <c r="D191" s="17"/>
      <c r="E191" s="17"/>
      <c r="F191" s="15"/>
      <c r="G191" s="18" t="str">
        <f>IFERROR(VLOOKUP(F191,Lookups!$D$2:$E$20,2,FALSE),"")</f>
        <v/>
      </c>
      <c r="H191" s="15"/>
      <c r="I191" s="15"/>
      <c r="J191" s="17"/>
      <c r="K191" s="15"/>
      <c r="L191" s="17"/>
      <c r="M191" s="17"/>
      <c r="N191" s="18" t="str">
        <f t="shared" si="6"/>
        <v/>
      </c>
      <c r="O191" s="15"/>
      <c r="P191" s="15"/>
      <c r="Q191" s="17"/>
      <c r="R191" s="15"/>
      <c r="S191" s="15"/>
      <c r="T191" s="15"/>
      <c r="U191" s="15"/>
      <c r="V191" s="15"/>
      <c r="W191" s="15"/>
      <c r="X191" s="18" t="str">
        <f>IFERROR(VLOOKUP(W191,Lookups!$G$2:$H$83,2,FALSE),"")</f>
        <v/>
      </c>
      <c r="Y191" s="15"/>
      <c r="Z191" s="15"/>
      <c r="AA191" s="15"/>
      <c r="AB191" s="15"/>
      <c r="AC191" s="15"/>
      <c r="AD191" s="15"/>
      <c r="AE191" s="15"/>
      <c r="AF191" s="18" t="str">
        <f t="shared" si="7"/>
        <v/>
      </c>
      <c r="AG191" s="15"/>
      <c r="AH191" s="15"/>
      <c r="AI191" s="15"/>
      <c r="AJ191" s="62" t="str">
        <f>IFERROR(VLOOKUP(AI191,Lookups!$W$3:$X$24,2,FALSE),"")</f>
        <v/>
      </c>
      <c r="AK191" s="15"/>
      <c r="AL191" s="15"/>
      <c r="AM191" s="17"/>
      <c r="AN191" s="17"/>
    </row>
    <row r="192" spans="1:40" x14ac:dyDescent="0.3">
      <c r="A192" s="15"/>
      <c r="B192" s="15"/>
      <c r="C192" s="15"/>
      <c r="D192" s="17"/>
      <c r="E192" s="17"/>
      <c r="F192" s="15"/>
      <c r="G192" s="18" t="str">
        <f>IFERROR(VLOOKUP(F192,Lookups!$D$2:$E$20,2,FALSE),"")</f>
        <v/>
      </c>
      <c r="H192" s="15"/>
      <c r="I192" s="15"/>
      <c r="J192" s="17"/>
      <c r="K192" s="15"/>
      <c r="L192" s="17"/>
      <c r="M192" s="17"/>
      <c r="N192" s="18" t="str">
        <f t="shared" si="6"/>
        <v/>
      </c>
      <c r="O192" s="15"/>
      <c r="P192" s="15"/>
      <c r="Q192" s="17"/>
      <c r="R192" s="15"/>
      <c r="S192" s="15"/>
      <c r="T192" s="15"/>
      <c r="U192" s="15"/>
      <c r="V192" s="15"/>
      <c r="W192" s="15"/>
      <c r="X192" s="18" t="str">
        <f>IFERROR(VLOOKUP(W192,Lookups!$G$2:$H$83,2,FALSE),"")</f>
        <v/>
      </c>
      <c r="Y192" s="15"/>
      <c r="Z192" s="15"/>
      <c r="AA192" s="15"/>
      <c r="AB192" s="15"/>
      <c r="AC192" s="15"/>
      <c r="AD192" s="15"/>
      <c r="AE192" s="15"/>
      <c r="AF192" s="18" t="str">
        <f t="shared" si="7"/>
        <v/>
      </c>
      <c r="AG192" s="15"/>
      <c r="AH192" s="15"/>
      <c r="AI192" s="15"/>
      <c r="AJ192" s="62" t="str">
        <f>IFERROR(VLOOKUP(AI192,Lookups!$W$3:$X$24,2,FALSE),"")</f>
        <v/>
      </c>
      <c r="AK192" s="15"/>
      <c r="AL192" s="15"/>
      <c r="AM192" s="17"/>
      <c r="AN192" s="17"/>
    </row>
    <row r="193" spans="1:40" x14ac:dyDescent="0.3">
      <c r="A193" s="15"/>
      <c r="B193" s="15"/>
      <c r="C193" s="15"/>
      <c r="D193" s="17"/>
      <c r="E193" s="17"/>
      <c r="F193" s="15"/>
      <c r="G193" s="18" t="str">
        <f>IFERROR(VLOOKUP(F193,Lookups!$D$2:$E$20,2,FALSE),"")</f>
        <v/>
      </c>
      <c r="H193" s="15"/>
      <c r="I193" s="15"/>
      <c r="J193" s="17"/>
      <c r="K193" s="15"/>
      <c r="L193" s="17"/>
      <c r="M193" s="17"/>
      <c r="N193" s="18" t="str">
        <f t="shared" si="6"/>
        <v/>
      </c>
      <c r="O193" s="15"/>
      <c r="P193" s="15"/>
      <c r="Q193" s="17"/>
      <c r="R193" s="15"/>
      <c r="S193" s="15"/>
      <c r="T193" s="15"/>
      <c r="U193" s="15"/>
      <c r="V193" s="15"/>
      <c r="W193" s="15"/>
      <c r="X193" s="18" t="str">
        <f>IFERROR(VLOOKUP(W193,Lookups!$G$2:$H$83,2,FALSE),"")</f>
        <v/>
      </c>
      <c r="Y193" s="15"/>
      <c r="Z193" s="15"/>
      <c r="AA193" s="15"/>
      <c r="AB193" s="15"/>
      <c r="AC193" s="15"/>
      <c r="AD193" s="15"/>
      <c r="AE193" s="15"/>
      <c r="AF193" s="18" t="str">
        <f t="shared" si="7"/>
        <v/>
      </c>
      <c r="AG193" s="15"/>
      <c r="AH193" s="15"/>
      <c r="AI193" s="15"/>
      <c r="AJ193" s="62" t="str">
        <f>IFERROR(VLOOKUP(AI193,Lookups!$W$3:$X$24,2,FALSE),"")</f>
        <v/>
      </c>
      <c r="AK193" s="15"/>
      <c r="AL193" s="15"/>
      <c r="AM193" s="17"/>
      <c r="AN193" s="17"/>
    </row>
    <row r="194" spans="1:40" x14ac:dyDescent="0.3">
      <c r="A194" s="15"/>
      <c r="B194" s="15"/>
      <c r="C194" s="15"/>
      <c r="D194" s="17"/>
      <c r="E194" s="17"/>
      <c r="F194" s="15"/>
      <c r="G194" s="18" t="str">
        <f>IFERROR(VLOOKUP(F194,Lookups!$D$2:$E$20,2,FALSE),"")</f>
        <v/>
      </c>
      <c r="H194" s="15"/>
      <c r="I194" s="15"/>
      <c r="J194" s="17"/>
      <c r="K194" s="15"/>
      <c r="L194" s="17"/>
      <c r="M194" s="17"/>
      <c r="N194" s="18" t="str">
        <f t="shared" si="6"/>
        <v/>
      </c>
      <c r="O194" s="15"/>
      <c r="P194" s="15"/>
      <c r="Q194" s="17"/>
      <c r="R194" s="15"/>
      <c r="S194" s="15"/>
      <c r="T194" s="15"/>
      <c r="U194" s="15"/>
      <c r="V194" s="15"/>
      <c r="W194" s="15"/>
      <c r="X194" s="18" t="str">
        <f>IFERROR(VLOOKUP(W194,Lookups!$G$2:$H$83,2,FALSE),"")</f>
        <v/>
      </c>
      <c r="Y194" s="15"/>
      <c r="Z194" s="15"/>
      <c r="AA194" s="15"/>
      <c r="AB194" s="15"/>
      <c r="AC194" s="15"/>
      <c r="AD194" s="15"/>
      <c r="AE194" s="15"/>
      <c r="AF194" s="18" t="str">
        <f t="shared" si="7"/>
        <v/>
      </c>
      <c r="AG194" s="15"/>
      <c r="AH194" s="15"/>
      <c r="AI194" s="15"/>
      <c r="AJ194" s="62" t="str">
        <f>IFERROR(VLOOKUP(AI194,Lookups!$W$3:$X$24,2,FALSE),"")</f>
        <v/>
      </c>
      <c r="AK194" s="15"/>
      <c r="AL194" s="15"/>
      <c r="AM194" s="17"/>
      <c r="AN194" s="17"/>
    </row>
    <row r="195" spans="1:40" x14ac:dyDescent="0.3">
      <c r="A195" s="15"/>
      <c r="B195" s="15"/>
      <c r="C195" s="15"/>
      <c r="D195" s="17"/>
      <c r="E195" s="17"/>
      <c r="F195" s="15"/>
      <c r="G195" s="18" t="str">
        <f>IFERROR(VLOOKUP(F195,Lookups!$D$2:$E$20,2,FALSE),"")</f>
        <v/>
      </c>
      <c r="H195" s="15"/>
      <c r="I195" s="15"/>
      <c r="J195" s="17"/>
      <c r="K195" s="15"/>
      <c r="L195" s="17"/>
      <c r="M195" s="17"/>
      <c r="N195" s="18" t="str">
        <f t="shared" si="6"/>
        <v/>
      </c>
      <c r="O195" s="15"/>
      <c r="P195" s="15"/>
      <c r="Q195" s="17"/>
      <c r="R195" s="15"/>
      <c r="S195" s="15"/>
      <c r="T195" s="15"/>
      <c r="U195" s="15"/>
      <c r="V195" s="15"/>
      <c r="W195" s="15"/>
      <c r="X195" s="18" t="str">
        <f>IFERROR(VLOOKUP(W195,Lookups!$G$2:$H$83,2,FALSE),"")</f>
        <v/>
      </c>
      <c r="Y195" s="15"/>
      <c r="Z195" s="15"/>
      <c r="AA195" s="15"/>
      <c r="AB195" s="15"/>
      <c r="AC195" s="15"/>
      <c r="AD195" s="15"/>
      <c r="AE195" s="15"/>
      <c r="AF195" s="18" t="str">
        <f t="shared" si="7"/>
        <v/>
      </c>
      <c r="AG195" s="15"/>
      <c r="AH195" s="15"/>
      <c r="AI195" s="15"/>
      <c r="AJ195" s="62" t="str">
        <f>IFERROR(VLOOKUP(AI195,Lookups!$W$3:$X$24,2,FALSE),"")</f>
        <v/>
      </c>
      <c r="AK195" s="15"/>
      <c r="AL195" s="15"/>
      <c r="AM195" s="17"/>
      <c r="AN195" s="17"/>
    </row>
    <row r="196" spans="1:40" x14ac:dyDescent="0.3">
      <c r="A196" s="15"/>
      <c r="B196" s="15"/>
      <c r="C196" s="15"/>
      <c r="D196" s="17"/>
      <c r="E196" s="17"/>
      <c r="F196" s="15"/>
      <c r="G196" s="18" t="str">
        <f>IFERROR(VLOOKUP(F196,Lookups!$D$2:$E$20,2,FALSE),"")</f>
        <v/>
      </c>
      <c r="H196" s="15"/>
      <c r="I196" s="15"/>
      <c r="J196" s="17"/>
      <c r="K196" s="15"/>
      <c r="L196" s="17"/>
      <c r="M196" s="17"/>
      <c r="N196" s="18" t="str">
        <f t="shared" si="6"/>
        <v/>
      </c>
      <c r="O196" s="15"/>
      <c r="P196" s="15"/>
      <c r="Q196" s="17"/>
      <c r="R196" s="15"/>
      <c r="S196" s="15"/>
      <c r="T196" s="15"/>
      <c r="U196" s="15"/>
      <c r="V196" s="15"/>
      <c r="W196" s="15"/>
      <c r="X196" s="18" t="str">
        <f>IFERROR(VLOOKUP(W196,Lookups!$G$2:$H$83,2,FALSE),"")</f>
        <v/>
      </c>
      <c r="Y196" s="15"/>
      <c r="Z196" s="15"/>
      <c r="AA196" s="15"/>
      <c r="AB196" s="15"/>
      <c r="AC196" s="15"/>
      <c r="AD196" s="15"/>
      <c r="AE196" s="15"/>
      <c r="AF196" s="18" t="str">
        <f t="shared" si="7"/>
        <v/>
      </c>
      <c r="AG196" s="15"/>
      <c r="AH196" s="15"/>
      <c r="AI196" s="15"/>
      <c r="AJ196" s="62" t="str">
        <f>IFERROR(VLOOKUP(AI196,Lookups!$W$3:$X$24,2,FALSE),"")</f>
        <v/>
      </c>
      <c r="AK196" s="15"/>
      <c r="AL196" s="15"/>
      <c r="AM196" s="17"/>
      <c r="AN196" s="17"/>
    </row>
    <row r="197" spans="1:40" x14ac:dyDescent="0.3">
      <c r="A197" s="15"/>
      <c r="B197" s="15"/>
      <c r="C197" s="15"/>
      <c r="D197" s="17"/>
      <c r="E197" s="17"/>
      <c r="F197" s="15"/>
      <c r="G197" s="18" t="str">
        <f>IFERROR(VLOOKUP(F197,Lookups!$D$2:$E$20,2,FALSE),"")</f>
        <v/>
      </c>
      <c r="H197" s="15"/>
      <c r="I197" s="15"/>
      <c r="J197" s="17"/>
      <c r="K197" s="15"/>
      <c r="L197" s="17"/>
      <c r="M197" s="17"/>
      <c r="N197" s="18" t="str">
        <f t="shared" si="6"/>
        <v/>
      </c>
      <c r="O197" s="15"/>
      <c r="P197" s="15"/>
      <c r="Q197" s="17"/>
      <c r="R197" s="15"/>
      <c r="S197" s="15"/>
      <c r="T197" s="15"/>
      <c r="U197" s="15"/>
      <c r="V197" s="15"/>
      <c r="W197" s="15"/>
      <c r="X197" s="18" t="str">
        <f>IFERROR(VLOOKUP(W197,Lookups!$G$2:$H$83,2,FALSE),"")</f>
        <v/>
      </c>
      <c r="Y197" s="15"/>
      <c r="Z197" s="15"/>
      <c r="AA197" s="15"/>
      <c r="AB197" s="15"/>
      <c r="AC197" s="15"/>
      <c r="AD197" s="15"/>
      <c r="AE197" s="15"/>
      <c r="AF197" s="18" t="str">
        <f t="shared" si="7"/>
        <v/>
      </c>
      <c r="AG197" s="15"/>
      <c r="AH197" s="15"/>
      <c r="AI197" s="15"/>
      <c r="AJ197" s="62" t="str">
        <f>IFERROR(VLOOKUP(AI197,Lookups!$W$3:$X$24,2,FALSE),"")</f>
        <v/>
      </c>
      <c r="AK197" s="15"/>
      <c r="AL197" s="15"/>
      <c r="AM197" s="17"/>
      <c r="AN197" s="17"/>
    </row>
    <row r="198" spans="1:40" x14ac:dyDescent="0.3">
      <c r="A198" s="15"/>
      <c r="B198" s="15"/>
      <c r="C198" s="15"/>
      <c r="D198" s="17"/>
      <c r="E198" s="17"/>
      <c r="F198" s="15"/>
      <c r="G198" s="18" t="str">
        <f>IFERROR(VLOOKUP(F198,Lookups!$D$2:$E$20,2,FALSE),"")</f>
        <v/>
      </c>
      <c r="H198" s="15"/>
      <c r="I198" s="15"/>
      <c r="J198" s="17"/>
      <c r="K198" s="15"/>
      <c r="L198" s="17"/>
      <c r="M198" s="17"/>
      <c r="N198" s="18" t="str">
        <f t="shared" si="6"/>
        <v/>
      </c>
      <c r="O198" s="15"/>
      <c r="P198" s="15"/>
      <c r="Q198" s="17"/>
      <c r="R198" s="15"/>
      <c r="S198" s="15"/>
      <c r="T198" s="15"/>
      <c r="U198" s="15"/>
      <c r="V198" s="15"/>
      <c r="W198" s="15"/>
      <c r="X198" s="18" t="str">
        <f>IFERROR(VLOOKUP(W198,Lookups!$G$2:$H$83,2,FALSE),"")</f>
        <v/>
      </c>
      <c r="Y198" s="15"/>
      <c r="Z198" s="15"/>
      <c r="AA198" s="15"/>
      <c r="AB198" s="15"/>
      <c r="AC198" s="15"/>
      <c r="AD198" s="15"/>
      <c r="AE198" s="15"/>
      <c r="AF198" s="18" t="str">
        <f t="shared" si="7"/>
        <v/>
      </c>
      <c r="AG198" s="15"/>
      <c r="AH198" s="15"/>
      <c r="AI198" s="15"/>
      <c r="AJ198" s="62" t="str">
        <f>IFERROR(VLOOKUP(AI198,Lookups!$W$3:$X$24,2,FALSE),"")</f>
        <v/>
      </c>
      <c r="AK198" s="15"/>
      <c r="AL198" s="15"/>
      <c r="AM198" s="17"/>
      <c r="AN198" s="17"/>
    </row>
    <row r="199" spans="1:40" x14ac:dyDescent="0.3">
      <c r="A199" s="15"/>
      <c r="B199" s="15"/>
      <c r="C199" s="15"/>
      <c r="D199" s="17"/>
      <c r="E199" s="17"/>
      <c r="F199" s="15"/>
      <c r="G199" s="18" t="str">
        <f>IFERROR(VLOOKUP(F199,Lookups!$D$2:$E$20,2,FALSE),"")</f>
        <v/>
      </c>
      <c r="H199" s="15"/>
      <c r="I199" s="15"/>
      <c r="J199" s="17"/>
      <c r="K199" s="15"/>
      <c r="L199" s="17"/>
      <c r="M199" s="17"/>
      <c r="N199" s="18" t="str">
        <f t="shared" si="6"/>
        <v/>
      </c>
      <c r="O199" s="15"/>
      <c r="P199" s="15"/>
      <c r="Q199" s="17"/>
      <c r="R199" s="15"/>
      <c r="S199" s="15"/>
      <c r="T199" s="15"/>
      <c r="U199" s="15"/>
      <c r="V199" s="15"/>
      <c r="W199" s="15"/>
      <c r="X199" s="18" t="str">
        <f>IFERROR(VLOOKUP(W199,Lookups!$G$2:$H$83,2,FALSE),"")</f>
        <v/>
      </c>
      <c r="Y199" s="15"/>
      <c r="Z199" s="15"/>
      <c r="AA199" s="15"/>
      <c r="AB199" s="15"/>
      <c r="AC199" s="15"/>
      <c r="AD199" s="15"/>
      <c r="AE199" s="15"/>
      <c r="AF199" s="18" t="str">
        <f t="shared" si="7"/>
        <v/>
      </c>
      <c r="AG199" s="15"/>
      <c r="AH199" s="15"/>
      <c r="AI199" s="15"/>
      <c r="AJ199" s="62" t="str">
        <f>IFERROR(VLOOKUP(AI199,Lookups!$W$3:$X$24,2,FALSE),"")</f>
        <v/>
      </c>
      <c r="AK199" s="15"/>
      <c r="AL199" s="15"/>
      <c r="AM199" s="17"/>
      <c r="AN199" s="17"/>
    </row>
    <row r="200" spans="1:40" x14ac:dyDescent="0.3">
      <c r="A200" s="15"/>
      <c r="B200" s="15"/>
      <c r="C200" s="15"/>
      <c r="D200" s="17"/>
      <c r="E200" s="17"/>
      <c r="F200" s="15"/>
      <c r="G200" s="18" t="str">
        <f>IFERROR(VLOOKUP(F200,Lookups!$D$2:$E$20,2,FALSE),"")</f>
        <v/>
      </c>
      <c r="H200" s="15"/>
      <c r="I200" s="15"/>
      <c r="J200" s="17"/>
      <c r="K200" s="15"/>
      <c r="L200" s="17"/>
      <c r="M200" s="17"/>
      <c r="N200" s="18" t="str">
        <f t="shared" si="6"/>
        <v/>
      </c>
      <c r="O200" s="15"/>
      <c r="P200" s="15"/>
      <c r="Q200" s="17"/>
      <c r="R200" s="15"/>
      <c r="S200" s="15"/>
      <c r="T200" s="15"/>
      <c r="U200" s="15"/>
      <c r="V200" s="15"/>
      <c r="W200" s="15"/>
      <c r="X200" s="18" t="str">
        <f>IFERROR(VLOOKUP(W200,Lookups!$G$2:$H$83,2,FALSE),"")</f>
        <v/>
      </c>
      <c r="Y200" s="15"/>
      <c r="Z200" s="15"/>
      <c r="AA200" s="15"/>
      <c r="AB200" s="15"/>
      <c r="AC200" s="15"/>
      <c r="AD200" s="15"/>
      <c r="AE200" s="15"/>
      <c r="AF200" s="18" t="str">
        <f t="shared" si="7"/>
        <v/>
      </c>
      <c r="AG200" s="15"/>
      <c r="AH200" s="15"/>
      <c r="AI200" s="15"/>
      <c r="AJ200" s="62" t="str">
        <f>IFERROR(VLOOKUP(AI200,Lookups!$W$3:$X$24,2,FALSE),"")</f>
        <v/>
      </c>
      <c r="AK200" s="15"/>
      <c r="AL200" s="15"/>
      <c r="AM200" s="17"/>
      <c r="AN200" s="17"/>
    </row>
    <row r="201" spans="1:40" x14ac:dyDescent="0.3">
      <c r="A201" s="15"/>
      <c r="B201" s="15"/>
      <c r="C201" s="15"/>
      <c r="D201" s="17"/>
      <c r="E201" s="17"/>
      <c r="F201" s="15"/>
      <c r="G201" s="18" t="str">
        <f>IFERROR(VLOOKUP(F201,Lookups!$D$2:$E$20,2,FALSE),"")</f>
        <v/>
      </c>
      <c r="H201" s="15"/>
      <c r="I201" s="15"/>
      <c r="J201" s="17"/>
      <c r="K201" s="15"/>
      <c r="L201" s="17"/>
      <c r="M201" s="17"/>
      <c r="N201" s="18" t="str">
        <f t="shared" si="6"/>
        <v/>
      </c>
      <c r="O201" s="15"/>
      <c r="P201" s="15"/>
      <c r="Q201" s="17"/>
      <c r="R201" s="15"/>
      <c r="S201" s="15"/>
      <c r="T201" s="15"/>
      <c r="U201" s="15"/>
      <c r="V201" s="15"/>
      <c r="W201" s="15"/>
      <c r="X201" s="18" t="str">
        <f>IFERROR(VLOOKUP(W201,Lookups!$G$2:$H$83,2,FALSE),"")</f>
        <v/>
      </c>
      <c r="Y201" s="15"/>
      <c r="Z201" s="15"/>
      <c r="AA201" s="15"/>
      <c r="AB201" s="15"/>
      <c r="AC201" s="15"/>
      <c r="AD201" s="15"/>
      <c r="AE201" s="15"/>
      <c r="AF201" s="18" t="str">
        <f t="shared" si="7"/>
        <v/>
      </c>
      <c r="AG201" s="15"/>
      <c r="AH201" s="15"/>
      <c r="AI201" s="15"/>
      <c r="AJ201" s="62" t="str">
        <f>IFERROR(VLOOKUP(AI201,Lookups!$W$3:$X$24,2,FALSE),"")</f>
        <v/>
      </c>
      <c r="AK201" s="15"/>
      <c r="AL201" s="15"/>
      <c r="AM201" s="17"/>
      <c r="AN201" s="17"/>
    </row>
    <row r="202" spans="1:40" x14ac:dyDescent="0.3">
      <c r="A202" s="15"/>
      <c r="B202" s="15"/>
      <c r="C202" s="15"/>
      <c r="D202" s="17"/>
      <c r="E202" s="17"/>
      <c r="F202" s="15"/>
      <c r="G202" s="18" t="str">
        <f>IFERROR(VLOOKUP(F202,Lookups!$D$2:$E$20,2,FALSE),"")</f>
        <v/>
      </c>
      <c r="H202" s="15"/>
      <c r="I202" s="15"/>
      <c r="J202" s="17"/>
      <c r="K202" s="15"/>
      <c r="L202" s="17"/>
      <c r="M202" s="17"/>
      <c r="N202" s="18" t="str">
        <f t="shared" si="6"/>
        <v/>
      </c>
      <c r="O202" s="15"/>
      <c r="P202" s="15"/>
      <c r="Q202" s="17"/>
      <c r="R202" s="15"/>
      <c r="S202" s="15"/>
      <c r="T202" s="15"/>
      <c r="U202" s="15"/>
      <c r="V202" s="15"/>
      <c r="W202" s="15"/>
      <c r="X202" s="18" t="str">
        <f>IFERROR(VLOOKUP(W202,Lookups!$G$2:$H$83,2,FALSE),"")</f>
        <v/>
      </c>
      <c r="Y202" s="15"/>
      <c r="Z202" s="15"/>
      <c r="AA202" s="15"/>
      <c r="AB202" s="15"/>
      <c r="AC202" s="15"/>
      <c r="AD202" s="15"/>
      <c r="AE202" s="15"/>
      <c r="AF202" s="18" t="str">
        <f t="shared" si="7"/>
        <v/>
      </c>
      <c r="AG202" s="15"/>
      <c r="AH202" s="15"/>
      <c r="AI202" s="15"/>
      <c r="AJ202" s="62" t="str">
        <f>IFERROR(VLOOKUP(AI202,Lookups!$W$3:$X$24,2,FALSE),"")</f>
        <v/>
      </c>
      <c r="AK202" s="15"/>
      <c r="AL202" s="15"/>
      <c r="AM202" s="17"/>
      <c r="AN202" s="17"/>
    </row>
    <row r="203" spans="1:40" x14ac:dyDescent="0.3">
      <c r="A203" s="15"/>
      <c r="B203" s="15"/>
      <c r="C203" s="15"/>
      <c r="D203" s="17"/>
      <c r="E203" s="17"/>
      <c r="F203" s="15"/>
      <c r="G203" s="18" t="str">
        <f>IFERROR(VLOOKUP(F203,Lookups!$D$2:$E$20,2,FALSE),"")</f>
        <v/>
      </c>
      <c r="H203" s="15"/>
      <c r="I203" s="15"/>
      <c r="J203" s="17"/>
      <c r="K203" s="15"/>
      <c r="L203" s="17"/>
      <c r="M203" s="17"/>
      <c r="N203" s="18" t="str">
        <f t="shared" si="6"/>
        <v/>
      </c>
      <c r="O203" s="15"/>
      <c r="P203" s="15"/>
      <c r="Q203" s="17"/>
      <c r="R203" s="15"/>
      <c r="S203" s="15"/>
      <c r="T203" s="15"/>
      <c r="U203" s="15"/>
      <c r="V203" s="15"/>
      <c r="W203" s="15"/>
      <c r="X203" s="18" t="str">
        <f>IFERROR(VLOOKUP(W203,Lookups!$G$2:$H$83,2,FALSE),"")</f>
        <v/>
      </c>
      <c r="Y203" s="15"/>
      <c r="Z203" s="15"/>
      <c r="AA203" s="15"/>
      <c r="AB203" s="15"/>
      <c r="AC203" s="15"/>
      <c r="AD203" s="15"/>
      <c r="AE203" s="15"/>
      <c r="AF203" s="18" t="str">
        <f t="shared" si="7"/>
        <v/>
      </c>
      <c r="AG203" s="15"/>
      <c r="AH203" s="15"/>
      <c r="AI203" s="15"/>
      <c r="AJ203" s="62" t="str">
        <f>IFERROR(VLOOKUP(AI203,Lookups!$W$3:$X$24,2,FALSE),"")</f>
        <v/>
      </c>
      <c r="AK203" s="15"/>
      <c r="AL203" s="15"/>
      <c r="AM203" s="17"/>
      <c r="AN203" s="17"/>
    </row>
    <row r="204" spans="1:40" x14ac:dyDescent="0.3">
      <c r="A204" s="15"/>
      <c r="B204" s="15"/>
      <c r="C204" s="15"/>
      <c r="D204" s="17"/>
      <c r="E204" s="17"/>
      <c r="F204" s="15"/>
      <c r="G204" s="18" t="str">
        <f>IFERROR(VLOOKUP(F204,Lookups!$D$2:$E$20,2,FALSE),"")</f>
        <v/>
      </c>
      <c r="H204" s="15"/>
      <c r="I204" s="15"/>
      <c r="J204" s="17"/>
      <c r="K204" s="15"/>
      <c r="L204" s="17"/>
      <c r="M204" s="17"/>
      <c r="N204" s="18" t="str">
        <f t="shared" si="6"/>
        <v/>
      </c>
      <c r="O204" s="15"/>
      <c r="P204" s="15"/>
      <c r="Q204" s="17"/>
      <c r="R204" s="15"/>
      <c r="S204" s="15"/>
      <c r="T204" s="15"/>
      <c r="U204" s="15"/>
      <c r="V204" s="15"/>
      <c r="W204" s="15"/>
      <c r="X204" s="18" t="str">
        <f>IFERROR(VLOOKUP(W204,Lookups!$G$2:$H$83,2,FALSE),"")</f>
        <v/>
      </c>
      <c r="Y204" s="15"/>
      <c r="Z204" s="15"/>
      <c r="AA204" s="15"/>
      <c r="AB204" s="15"/>
      <c r="AC204" s="15"/>
      <c r="AD204" s="15"/>
      <c r="AE204" s="15"/>
      <c r="AF204" s="18" t="str">
        <f t="shared" si="7"/>
        <v/>
      </c>
      <c r="AG204" s="15"/>
      <c r="AH204" s="15"/>
      <c r="AI204" s="15"/>
      <c r="AJ204" s="62" t="str">
        <f>IFERROR(VLOOKUP(AI204,Lookups!$W$3:$X$24,2,FALSE),"")</f>
        <v/>
      </c>
      <c r="AK204" s="15"/>
      <c r="AL204" s="15"/>
      <c r="AM204" s="17"/>
      <c r="AN204" s="17"/>
    </row>
    <row r="205" spans="1:40" x14ac:dyDescent="0.3">
      <c r="A205" s="15"/>
      <c r="B205" s="15"/>
      <c r="C205" s="15"/>
      <c r="D205" s="17"/>
      <c r="E205" s="17"/>
      <c r="F205" s="15"/>
      <c r="G205" s="18" t="str">
        <f>IFERROR(VLOOKUP(F205,Lookups!$D$2:$E$20,2,FALSE),"")</f>
        <v/>
      </c>
      <c r="H205" s="15"/>
      <c r="I205" s="15"/>
      <c r="J205" s="17"/>
      <c r="K205" s="15"/>
      <c r="L205" s="17"/>
      <c r="M205" s="17"/>
      <c r="N205" s="18" t="str">
        <f t="shared" si="6"/>
        <v/>
      </c>
      <c r="O205" s="15"/>
      <c r="P205" s="15"/>
      <c r="Q205" s="17"/>
      <c r="R205" s="15"/>
      <c r="S205" s="15"/>
      <c r="T205" s="15"/>
      <c r="U205" s="15"/>
      <c r="V205" s="15"/>
      <c r="W205" s="15"/>
      <c r="X205" s="18" t="str">
        <f>IFERROR(VLOOKUP(W205,Lookups!$G$2:$H$83,2,FALSE),"")</f>
        <v/>
      </c>
      <c r="Y205" s="15"/>
      <c r="Z205" s="15"/>
      <c r="AA205" s="15"/>
      <c r="AB205" s="15"/>
      <c r="AC205" s="15"/>
      <c r="AD205" s="15"/>
      <c r="AE205" s="15"/>
      <c r="AF205" s="18" t="str">
        <f t="shared" si="7"/>
        <v/>
      </c>
      <c r="AG205" s="15"/>
      <c r="AH205" s="15"/>
      <c r="AI205" s="15"/>
      <c r="AJ205" s="62" t="str">
        <f>IFERROR(VLOOKUP(AI205,Lookups!$W$3:$X$24,2,FALSE),"")</f>
        <v/>
      </c>
      <c r="AK205" s="15"/>
      <c r="AL205" s="15"/>
      <c r="AM205" s="17"/>
      <c r="AN205" s="17"/>
    </row>
    <row r="206" spans="1:40" x14ac:dyDescent="0.3">
      <c r="A206" s="15"/>
      <c r="B206" s="15"/>
      <c r="C206" s="15"/>
      <c r="D206" s="17"/>
      <c r="E206" s="17"/>
      <c r="F206" s="15"/>
      <c r="G206" s="18" t="str">
        <f>IFERROR(VLOOKUP(F206,Lookups!$D$2:$E$20,2,FALSE),"")</f>
        <v/>
      </c>
      <c r="H206" s="15"/>
      <c r="I206" s="15"/>
      <c r="J206" s="17"/>
      <c r="K206" s="15"/>
      <c r="L206" s="17"/>
      <c r="M206" s="17"/>
      <c r="N206" s="18" t="str">
        <f t="shared" si="6"/>
        <v/>
      </c>
      <c r="O206" s="15"/>
      <c r="P206" s="15"/>
      <c r="Q206" s="17"/>
      <c r="R206" s="15"/>
      <c r="S206" s="15"/>
      <c r="T206" s="15"/>
      <c r="U206" s="15"/>
      <c r="V206" s="15"/>
      <c r="W206" s="15"/>
      <c r="X206" s="18" t="str">
        <f>IFERROR(VLOOKUP(W206,Lookups!$G$2:$H$83,2,FALSE),"")</f>
        <v/>
      </c>
      <c r="Y206" s="15"/>
      <c r="Z206" s="15"/>
      <c r="AA206" s="15"/>
      <c r="AB206" s="15"/>
      <c r="AC206" s="15"/>
      <c r="AD206" s="15"/>
      <c r="AE206" s="15"/>
      <c r="AF206" s="18" t="str">
        <f t="shared" si="7"/>
        <v/>
      </c>
      <c r="AG206" s="15"/>
      <c r="AH206" s="15"/>
      <c r="AI206" s="15"/>
      <c r="AJ206" s="62" t="str">
        <f>IFERROR(VLOOKUP(AI206,Lookups!$W$3:$X$24,2,FALSE),"")</f>
        <v/>
      </c>
      <c r="AK206" s="15"/>
      <c r="AL206" s="15"/>
      <c r="AM206" s="17"/>
      <c r="AN206" s="17"/>
    </row>
    <row r="207" spans="1:40" x14ac:dyDescent="0.3">
      <c r="A207" s="15"/>
      <c r="B207" s="15"/>
      <c r="C207" s="15"/>
      <c r="D207" s="17"/>
      <c r="E207" s="17"/>
      <c r="F207" s="15"/>
      <c r="G207" s="18" t="str">
        <f>IFERROR(VLOOKUP(F207,Lookups!$D$2:$E$20,2,FALSE),"")</f>
        <v/>
      </c>
      <c r="H207" s="15"/>
      <c r="I207" s="15"/>
      <c r="J207" s="17"/>
      <c r="K207" s="15"/>
      <c r="L207" s="17"/>
      <c r="M207" s="17"/>
      <c r="N207" s="18" t="str">
        <f t="shared" si="6"/>
        <v/>
      </c>
      <c r="O207" s="15"/>
      <c r="P207" s="15"/>
      <c r="Q207" s="17"/>
      <c r="R207" s="15"/>
      <c r="S207" s="15"/>
      <c r="T207" s="15"/>
      <c r="U207" s="15"/>
      <c r="V207" s="15"/>
      <c r="W207" s="15"/>
      <c r="X207" s="18" t="str">
        <f>IFERROR(VLOOKUP(W207,Lookups!$G$2:$H$83,2,FALSE),"")</f>
        <v/>
      </c>
      <c r="Y207" s="15"/>
      <c r="Z207" s="15"/>
      <c r="AA207" s="15"/>
      <c r="AB207" s="15"/>
      <c r="AC207" s="15"/>
      <c r="AD207" s="15"/>
      <c r="AE207" s="15"/>
      <c r="AF207" s="18" t="str">
        <f t="shared" si="7"/>
        <v/>
      </c>
      <c r="AG207" s="15"/>
      <c r="AH207" s="15"/>
      <c r="AI207" s="15"/>
      <c r="AJ207" s="62" t="str">
        <f>IFERROR(VLOOKUP(AI207,Lookups!$W$3:$X$24,2,FALSE),"")</f>
        <v/>
      </c>
      <c r="AK207" s="15"/>
      <c r="AL207" s="15"/>
      <c r="AM207" s="17"/>
      <c r="AN207" s="17"/>
    </row>
    <row r="208" spans="1:40" x14ac:dyDescent="0.3">
      <c r="A208" s="15"/>
      <c r="B208" s="15"/>
      <c r="C208" s="15"/>
      <c r="D208" s="17"/>
      <c r="E208" s="17"/>
      <c r="F208" s="15"/>
      <c r="G208" s="18" t="str">
        <f>IFERROR(VLOOKUP(F208,Lookups!$D$2:$E$20,2,FALSE),"")</f>
        <v/>
      </c>
      <c r="H208" s="15"/>
      <c r="I208" s="15"/>
      <c r="J208" s="17"/>
      <c r="K208" s="15"/>
      <c r="L208" s="17"/>
      <c r="M208" s="17"/>
      <c r="N208" s="18" t="str">
        <f t="shared" si="6"/>
        <v/>
      </c>
      <c r="O208" s="15"/>
      <c r="P208" s="15"/>
      <c r="Q208" s="17"/>
      <c r="R208" s="15"/>
      <c r="S208" s="15"/>
      <c r="T208" s="15"/>
      <c r="U208" s="15"/>
      <c r="V208" s="15"/>
      <c r="W208" s="15"/>
      <c r="X208" s="18" t="str">
        <f>IFERROR(VLOOKUP(W208,Lookups!$G$2:$H$83,2,FALSE),"")</f>
        <v/>
      </c>
      <c r="Y208" s="15"/>
      <c r="Z208" s="15"/>
      <c r="AA208" s="15"/>
      <c r="AB208" s="15"/>
      <c r="AC208" s="15"/>
      <c r="AD208" s="15"/>
      <c r="AE208" s="15"/>
      <c r="AF208" s="18" t="str">
        <f t="shared" si="7"/>
        <v/>
      </c>
      <c r="AG208" s="15"/>
      <c r="AH208" s="15"/>
      <c r="AI208" s="15"/>
      <c r="AJ208" s="62" t="str">
        <f>IFERROR(VLOOKUP(AI208,Lookups!$W$3:$X$24,2,FALSE),"")</f>
        <v/>
      </c>
      <c r="AK208" s="15"/>
      <c r="AL208" s="15"/>
      <c r="AM208" s="17"/>
      <c r="AN208" s="17"/>
    </row>
    <row r="209" spans="1:40" x14ac:dyDescent="0.3">
      <c r="A209" s="15"/>
      <c r="B209" s="15"/>
      <c r="C209" s="15"/>
      <c r="D209" s="17"/>
      <c r="E209" s="17"/>
      <c r="F209" s="15"/>
      <c r="G209" s="18" t="str">
        <f>IFERROR(VLOOKUP(F209,Lookups!$D$2:$E$20,2,FALSE),"")</f>
        <v/>
      </c>
      <c r="H209" s="15"/>
      <c r="I209" s="15"/>
      <c r="J209" s="17"/>
      <c r="K209" s="15"/>
      <c r="L209" s="17"/>
      <c r="M209" s="17"/>
      <c r="N209" s="18" t="str">
        <f t="shared" si="6"/>
        <v/>
      </c>
      <c r="O209" s="15"/>
      <c r="P209" s="15"/>
      <c r="Q209" s="17"/>
      <c r="R209" s="15"/>
      <c r="S209" s="15"/>
      <c r="T209" s="15"/>
      <c r="U209" s="15"/>
      <c r="V209" s="15"/>
      <c r="W209" s="15"/>
      <c r="X209" s="18" t="str">
        <f>IFERROR(VLOOKUP(W209,Lookups!$G$2:$H$83,2,FALSE),"")</f>
        <v/>
      </c>
      <c r="Y209" s="15"/>
      <c r="Z209" s="15"/>
      <c r="AA209" s="15"/>
      <c r="AB209" s="15"/>
      <c r="AC209" s="15"/>
      <c r="AD209" s="15"/>
      <c r="AE209" s="15"/>
      <c r="AF209" s="18" t="str">
        <f t="shared" si="7"/>
        <v/>
      </c>
      <c r="AG209" s="15"/>
      <c r="AH209" s="15"/>
      <c r="AI209" s="15"/>
      <c r="AJ209" s="62" t="str">
        <f>IFERROR(VLOOKUP(AI209,Lookups!$W$3:$X$24,2,FALSE),"")</f>
        <v/>
      </c>
      <c r="AK209" s="15"/>
      <c r="AL209" s="15"/>
      <c r="AM209" s="17"/>
      <c r="AN209" s="17"/>
    </row>
    <row r="210" spans="1:40" x14ac:dyDescent="0.3">
      <c r="A210" s="15"/>
      <c r="B210" s="15"/>
      <c r="C210" s="15"/>
      <c r="D210" s="17"/>
      <c r="E210" s="17"/>
      <c r="F210" s="15"/>
      <c r="G210" s="18" t="str">
        <f>IFERROR(VLOOKUP(F210,Lookups!$D$2:$E$20,2,FALSE),"")</f>
        <v/>
      </c>
      <c r="H210" s="15"/>
      <c r="I210" s="15"/>
      <c r="J210" s="17"/>
      <c r="K210" s="15"/>
      <c r="L210" s="17"/>
      <c r="M210" s="17"/>
      <c r="N210" s="18" t="str">
        <f t="shared" si="6"/>
        <v/>
      </c>
      <c r="O210" s="15"/>
      <c r="P210" s="15"/>
      <c r="Q210" s="17"/>
      <c r="R210" s="15"/>
      <c r="S210" s="15"/>
      <c r="T210" s="15"/>
      <c r="U210" s="15"/>
      <c r="V210" s="15"/>
      <c r="W210" s="15"/>
      <c r="X210" s="18" t="str">
        <f>IFERROR(VLOOKUP(W210,Lookups!$G$2:$H$83,2,FALSE),"")</f>
        <v/>
      </c>
      <c r="Y210" s="15"/>
      <c r="Z210" s="15"/>
      <c r="AA210" s="15"/>
      <c r="AB210" s="15"/>
      <c r="AC210" s="15"/>
      <c r="AD210" s="15"/>
      <c r="AE210" s="15"/>
      <c r="AF210" s="18" t="str">
        <f t="shared" si="7"/>
        <v/>
      </c>
      <c r="AG210" s="15"/>
      <c r="AH210" s="15"/>
      <c r="AI210" s="15"/>
      <c r="AJ210" s="62" t="str">
        <f>IFERROR(VLOOKUP(AI210,Lookups!$W$3:$X$24,2,FALSE),"")</f>
        <v/>
      </c>
      <c r="AK210" s="15"/>
      <c r="AL210" s="15"/>
      <c r="AM210" s="17"/>
      <c r="AN210" s="17"/>
    </row>
    <row r="211" spans="1:40" x14ac:dyDescent="0.3">
      <c r="A211" s="15"/>
      <c r="B211" s="15"/>
      <c r="C211" s="15"/>
      <c r="D211" s="17"/>
      <c r="E211" s="17"/>
      <c r="F211" s="15"/>
      <c r="G211" s="18" t="str">
        <f>IFERROR(VLOOKUP(F211,Lookups!$D$2:$E$20,2,FALSE),"")</f>
        <v/>
      </c>
      <c r="H211" s="15"/>
      <c r="I211" s="15"/>
      <c r="J211" s="17"/>
      <c r="K211" s="15"/>
      <c r="L211" s="17"/>
      <c r="M211" s="17"/>
      <c r="N211" s="18" t="str">
        <f t="shared" si="6"/>
        <v/>
      </c>
      <c r="O211" s="15"/>
      <c r="P211" s="15"/>
      <c r="Q211" s="17"/>
      <c r="R211" s="15"/>
      <c r="S211" s="15"/>
      <c r="T211" s="15"/>
      <c r="U211" s="15"/>
      <c r="V211" s="15"/>
      <c r="W211" s="15"/>
      <c r="X211" s="18" t="str">
        <f>IFERROR(VLOOKUP(W211,Lookups!$G$2:$H$83,2,FALSE),"")</f>
        <v/>
      </c>
      <c r="Y211" s="15"/>
      <c r="Z211" s="15"/>
      <c r="AA211" s="15"/>
      <c r="AB211" s="15"/>
      <c r="AC211" s="15"/>
      <c r="AD211" s="15"/>
      <c r="AE211" s="15"/>
      <c r="AF211" s="18" t="str">
        <f t="shared" si="7"/>
        <v/>
      </c>
      <c r="AG211" s="15"/>
      <c r="AH211" s="15"/>
      <c r="AI211" s="15"/>
      <c r="AJ211" s="62" t="str">
        <f>IFERROR(VLOOKUP(AI211,Lookups!$W$3:$X$24,2,FALSE),"")</f>
        <v/>
      </c>
      <c r="AK211" s="15"/>
      <c r="AL211" s="15"/>
      <c r="AM211" s="17"/>
      <c r="AN211" s="17"/>
    </row>
    <row r="212" spans="1:40" x14ac:dyDescent="0.3">
      <c r="A212" s="15"/>
      <c r="B212" s="15"/>
      <c r="C212" s="15"/>
      <c r="D212" s="17"/>
      <c r="E212" s="17"/>
      <c r="F212" s="15"/>
      <c r="G212" s="18" t="str">
        <f>IFERROR(VLOOKUP(F212,Lookups!$D$2:$E$20,2,FALSE),"")</f>
        <v/>
      </c>
      <c r="H212" s="15"/>
      <c r="I212" s="15"/>
      <c r="J212" s="17"/>
      <c r="K212" s="15"/>
      <c r="L212" s="17"/>
      <c r="M212" s="17"/>
      <c r="N212" s="18" t="str">
        <f t="shared" si="6"/>
        <v/>
      </c>
      <c r="O212" s="15"/>
      <c r="P212" s="15"/>
      <c r="Q212" s="17"/>
      <c r="R212" s="15"/>
      <c r="S212" s="15"/>
      <c r="T212" s="15"/>
      <c r="U212" s="15"/>
      <c r="V212" s="15"/>
      <c r="W212" s="15"/>
      <c r="X212" s="18" t="str">
        <f>IFERROR(VLOOKUP(W212,Lookups!$G$2:$H$83,2,FALSE),"")</f>
        <v/>
      </c>
      <c r="Y212" s="15"/>
      <c r="Z212" s="15"/>
      <c r="AA212" s="15"/>
      <c r="AB212" s="15"/>
      <c r="AC212" s="15"/>
      <c r="AD212" s="15"/>
      <c r="AE212" s="15"/>
      <c r="AF212" s="18" t="str">
        <f t="shared" si="7"/>
        <v/>
      </c>
      <c r="AG212" s="15"/>
      <c r="AH212" s="15"/>
      <c r="AI212" s="15"/>
      <c r="AJ212" s="62" t="str">
        <f>IFERROR(VLOOKUP(AI212,Lookups!$W$3:$X$24,2,FALSE),"")</f>
        <v/>
      </c>
      <c r="AK212" s="15"/>
      <c r="AL212" s="15"/>
      <c r="AM212" s="17"/>
      <c r="AN212" s="17"/>
    </row>
    <row r="213" spans="1:40" x14ac:dyDescent="0.3">
      <c r="A213" s="15"/>
      <c r="B213" s="15"/>
      <c r="C213" s="15"/>
      <c r="D213" s="17"/>
      <c r="E213" s="17"/>
      <c r="F213" s="15"/>
      <c r="G213" s="18" t="str">
        <f>IFERROR(VLOOKUP(F213,Lookups!$D$2:$E$20,2,FALSE),"")</f>
        <v/>
      </c>
      <c r="H213" s="15"/>
      <c r="I213" s="15"/>
      <c r="J213" s="17"/>
      <c r="K213" s="15"/>
      <c r="L213" s="17"/>
      <c r="M213" s="17"/>
      <c r="N213" s="18" t="str">
        <f t="shared" si="6"/>
        <v/>
      </c>
      <c r="O213" s="15"/>
      <c r="P213" s="15"/>
      <c r="Q213" s="17"/>
      <c r="R213" s="15"/>
      <c r="S213" s="15"/>
      <c r="T213" s="15"/>
      <c r="U213" s="15"/>
      <c r="V213" s="15"/>
      <c r="W213" s="15"/>
      <c r="X213" s="18" t="str">
        <f>IFERROR(VLOOKUP(W213,Lookups!$G$2:$H$83,2,FALSE),"")</f>
        <v/>
      </c>
      <c r="Y213" s="15"/>
      <c r="Z213" s="15"/>
      <c r="AA213" s="15"/>
      <c r="AB213" s="15"/>
      <c r="AC213" s="15"/>
      <c r="AD213" s="15"/>
      <c r="AE213" s="15"/>
      <c r="AF213" s="18" t="str">
        <f t="shared" si="7"/>
        <v/>
      </c>
      <c r="AG213" s="15"/>
      <c r="AH213" s="15"/>
      <c r="AI213" s="15"/>
      <c r="AJ213" s="62" t="str">
        <f>IFERROR(VLOOKUP(AI213,Lookups!$W$3:$X$24,2,FALSE),"")</f>
        <v/>
      </c>
      <c r="AK213" s="15"/>
      <c r="AL213" s="15"/>
      <c r="AM213" s="17"/>
      <c r="AN213" s="17"/>
    </row>
    <row r="214" spans="1:40" x14ac:dyDescent="0.3">
      <c r="A214" s="15"/>
      <c r="B214" s="15"/>
      <c r="C214" s="15"/>
      <c r="D214" s="17"/>
      <c r="E214" s="17"/>
      <c r="F214" s="15"/>
      <c r="G214" s="18" t="str">
        <f>IFERROR(VLOOKUP(F214,Lookups!$D$2:$E$20,2,FALSE),"")</f>
        <v/>
      </c>
      <c r="H214" s="15"/>
      <c r="I214" s="15"/>
      <c r="J214" s="17"/>
      <c r="K214" s="15"/>
      <c r="L214" s="17"/>
      <c r="M214" s="17"/>
      <c r="N214" s="18" t="str">
        <f t="shared" si="6"/>
        <v/>
      </c>
      <c r="O214" s="15"/>
      <c r="P214" s="15"/>
      <c r="Q214" s="17"/>
      <c r="R214" s="15"/>
      <c r="S214" s="15"/>
      <c r="T214" s="15"/>
      <c r="U214" s="15"/>
      <c r="V214" s="15"/>
      <c r="W214" s="15"/>
      <c r="X214" s="18" t="str">
        <f>IFERROR(VLOOKUP(W214,Lookups!$G$2:$H$83,2,FALSE),"")</f>
        <v/>
      </c>
      <c r="Y214" s="15"/>
      <c r="Z214" s="15"/>
      <c r="AA214" s="15"/>
      <c r="AB214" s="15"/>
      <c r="AC214" s="15"/>
      <c r="AD214" s="15"/>
      <c r="AE214" s="15"/>
      <c r="AF214" s="18" t="str">
        <f t="shared" si="7"/>
        <v/>
      </c>
      <c r="AG214" s="15"/>
      <c r="AH214" s="15"/>
      <c r="AI214" s="15"/>
      <c r="AJ214" s="62" t="str">
        <f>IFERROR(VLOOKUP(AI214,Lookups!$W$3:$X$24,2,FALSE),"")</f>
        <v/>
      </c>
      <c r="AK214" s="15"/>
      <c r="AL214" s="15"/>
      <c r="AM214" s="17"/>
      <c r="AN214" s="17"/>
    </row>
    <row r="215" spans="1:40" x14ac:dyDescent="0.3">
      <c r="A215" s="15"/>
      <c r="B215" s="15"/>
      <c r="C215" s="15"/>
      <c r="D215" s="17"/>
      <c r="E215" s="17"/>
      <c r="F215" s="15"/>
      <c r="G215" s="18" t="str">
        <f>IFERROR(VLOOKUP(F215,Lookups!$D$2:$E$20,2,FALSE),"")</f>
        <v/>
      </c>
      <c r="H215" s="15"/>
      <c r="I215" s="15"/>
      <c r="J215" s="17"/>
      <c r="K215" s="15"/>
      <c r="L215" s="17"/>
      <c r="M215" s="17"/>
      <c r="N215" s="18" t="str">
        <f t="shared" si="6"/>
        <v/>
      </c>
      <c r="O215" s="15"/>
      <c r="P215" s="15"/>
      <c r="Q215" s="17"/>
      <c r="R215" s="15"/>
      <c r="S215" s="15"/>
      <c r="T215" s="15"/>
      <c r="U215" s="15"/>
      <c r="V215" s="15"/>
      <c r="W215" s="15"/>
      <c r="X215" s="18" t="str">
        <f>IFERROR(VLOOKUP(W215,Lookups!$G$2:$H$83,2,FALSE),"")</f>
        <v/>
      </c>
      <c r="Y215" s="15"/>
      <c r="Z215" s="15"/>
      <c r="AA215" s="15"/>
      <c r="AB215" s="15"/>
      <c r="AC215" s="15"/>
      <c r="AD215" s="15"/>
      <c r="AE215" s="15"/>
      <c r="AF215" s="18" t="str">
        <f t="shared" si="7"/>
        <v/>
      </c>
      <c r="AG215" s="15"/>
      <c r="AH215" s="15"/>
      <c r="AI215" s="15"/>
      <c r="AJ215" s="62" t="str">
        <f>IFERROR(VLOOKUP(AI215,Lookups!$W$3:$X$24,2,FALSE),"")</f>
        <v/>
      </c>
      <c r="AK215" s="15"/>
      <c r="AL215" s="15"/>
      <c r="AM215" s="17"/>
      <c r="AN215" s="17"/>
    </row>
    <row r="216" spans="1:40" x14ac:dyDescent="0.3">
      <c r="A216" s="15"/>
      <c r="B216" s="15"/>
      <c r="C216" s="15"/>
      <c r="D216" s="17"/>
      <c r="E216" s="17"/>
      <c r="F216" s="15"/>
      <c r="G216" s="18" t="str">
        <f>IFERROR(VLOOKUP(F216,Lookups!$D$2:$E$20,2,FALSE),"")</f>
        <v/>
      </c>
      <c r="H216" s="15"/>
      <c r="I216" s="15"/>
      <c r="J216" s="17"/>
      <c r="K216" s="15"/>
      <c r="L216" s="17"/>
      <c r="M216" s="17"/>
      <c r="N216" s="18" t="str">
        <f t="shared" si="6"/>
        <v/>
      </c>
      <c r="O216" s="15"/>
      <c r="P216" s="15"/>
      <c r="Q216" s="17"/>
      <c r="R216" s="15"/>
      <c r="S216" s="15"/>
      <c r="T216" s="15"/>
      <c r="U216" s="15"/>
      <c r="V216" s="15"/>
      <c r="W216" s="15"/>
      <c r="X216" s="18" t="str">
        <f>IFERROR(VLOOKUP(W216,Lookups!$G$2:$H$83,2,FALSE),"")</f>
        <v/>
      </c>
      <c r="Y216" s="15"/>
      <c r="Z216" s="15"/>
      <c r="AA216" s="15"/>
      <c r="AB216" s="15"/>
      <c r="AC216" s="15"/>
      <c r="AD216" s="15"/>
      <c r="AE216" s="15"/>
      <c r="AF216" s="18" t="str">
        <f t="shared" si="7"/>
        <v/>
      </c>
      <c r="AG216" s="15"/>
      <c r="AH216" s="15"/>
      <c r="AI216" s="15"/>
      <c r="AJ216" s="62" t="str">
        <f>IFERROR(VLOOKUP(AI216,Lookups!$W$3:$X$24,2,FALSE),"")</f>
        <v/>
      </c>
      <c r="AK216" s="15"/>
      <c r="AL216" s="15"/>
      <c r="AM216" s="17"/>
      <c r="AN216" s="17"/>
    </row>
    <row r="217" spans="1:40" x14ac:dyDescent="0.3">
      <c r="A217" s="15"/>
      <c r="B217" s="15"/>
      <c r="C217" s="15"/>
      <c r="D217" s="17"/>
      <c r="E217" s="17"/>
      <c r="F217" s="15"/>
      <c r="G217" s="18" t="str">
        <f>IFERROR(VLOOKUP(F217,Lookups!$D$2:$E$20,2,FALSE),"")</f>
        <v/>
      </c>
      <c r="H217" s="15"/>
      <c r="I217" s="15"/>
      <c r="J217" s="17"/>
      <c r="K217" s="15"/>
      <c r="L217" s="17"/>
      <c r="M217" s="17"/>
      <c r="N217" s="18" t="str">
        <f t="shared" si="6"/>
        <v/>
      </c>
      <c r="O217" s="15"/>
      <c r="P217" s="15"/>
      <c r="Q217" s="17"/>
      <c r="R217" s="15"/>
      <c r="S217" s="15"/>
      <c r="T217" s="15"/>
      <c r="U217" s="15"/>
      <c r="V217" s="15"/>
      <c r="W217" s="15"/>
      <c r="X217" s="18" t="str">
        <f>IFERROR(VLOOKUP(W217,Lookups!$G$2:$H$83,2,FALSE),"")</f>
        <v/>
      </c>
      <c r="Y217" s="15"/>
      <c r="Z217" s="15"/>
      <c r="AA217" s="15"/>
      <c r="AB217" s="15"/>
      <c r="AC217" s="15"/>
      <c r="AD217" s="15"/>
      <c r="AE217" s="15"/>
      <c r="AF217" s="18" t="str">
        <f t="shared" si="7"/>
        <v/>
      </c>
      <c r="AG217" s="15"/>
      <c r="AH217" s="15"/>
      <c r="AI217" s="15"/>
      <c r="AJ217" s="62" t="str">
        <f>IFERROR(VLOOKUP(AI217,Lookups!$W$3:$X$24,2,FALSE),"")</f>
        <v/>
      </c>
      <c r="AK217" s="15"/>
      <c r="AL217" s="15"/>
      <c r="AM217" s="17"/>
      <c r="AN217" s="17"/>
    </row>
    <row r="218" spans="1:40" x14ac:dyDescent="0.3">
      <c r="A218" s="15"/>
      <c r="B218" s="15"/>
      <c r="C218" s="15"/>
      <c r="D218" s="17"/>
      <c r="E218" s="17"/>
      <c r="F218" s="15"/>
      <c r="G218" s="18" t="str">
        <f>IFERROR(VLOOKUP(F218,Lookups!$D$2:$E$20,2,FALSE),"")</f>
        <v/>
      </c>
      <c r="H218" s="15"/>
      <c r="I218" s="15"/>
      <c r="J218" s="17"/>
      <c r="K218" s="15"/>
      <c r="L218" s="17"/>
      <c r="M218" s="17"/>
      <c r="N218" s="18" t="str">
        <f t="shared" si="6"/>
        <v/>
      </c>
      <c r="O218" s="15"/>
      <c r="P218" s="15"/>
      <c r="Q218" s="17"/>
      <c r="R218" s="15"/>
      <c r="S218" s="15"/>
      <c r="T218" s="15"/>
      <c r="U218" s="15"/>
      <c r="V218" s="15"/>
      <c r="W218" s="15"/>
      <c r="X218" s="18" t="str">
        <f>IFERROR(VLOOKUP(W218,Lookups!$G$2:$H$83,2,FALSE),"")</f>
        <v/>
      </c>
      <c r="Y218" s="15"/>
      <c r="Z218" s="15"/>
      <c r="AA218" s="15"/>
      <c r="AB218" s="15"/>
      <c r="AC218" s="15"/>
      <c r="AD218" s="15"/>
      <c r="AE218" s="15"/>
      <c r="AF218" s="18" t="str">
        <f t="shared" si="7"/>
        <v/>
      </c>
      <c r="AG218" s="15"/>
      <c r="AH218" s="15"/>
      <c r="AI218" s="15"/>
      <c r="AJ218" s="62" t="str">
        <f>IFERROR(VLOOKUP(AI218,Lookups!$W$3:$X$24,2,FALSE),"")</f>
        <v/>
      </c>
      <c r="AK218" s="15"/>
      <c r="AL218" s="15"/>
      <c r="AM218" s="17"/>
      <c r="AN218" s="17"/>
    </row>
    <row r="219" spans="1:40" x14ac:dyDescent="0.3">
      <c r="A219" s="15"/>
      <c r="B219" s="15"/>
      <c r="C219" s="15"/>
      <c r="D219" s="17"/>
      <c r="E219" s="17"/>
      <c r="F219" s="15"/>
      <c r="G219" s="18" t="str">
        <f>IFERROR(VLOOKUP(F219,Lookups!$D$2:$E$20,2,FALSE),"")</f>
        <v/>
      </c>
      <c r="H219" s="15"/>
      <c r="I219" s="15"/>
      <c r="J219" s="17"/>
      <c r="K219" s="15"/>
      <c r="L219" s="17"/>
      <c r="M219" s="17"/>
      <c r="N219" s="18" t="str">
        <f t="shared" si="6"/>
        <v/>
      </c>
      <c r="O219" s="15"/>
      <c r="P219" s="15"/>
      <c r="Q219" s="17"/>
      <c r="R219" s="15"/>
      <c r="S219" s="15"/>
      <c r="T219" s="15"/>
      <c r="U219" s="15"/>
      <c r="V219" s="15"/>
      <c r="W219" s="15"/>
      <c r="X219" s="18" t="str">
        <f>IFERROR(VLOOKUP(W219,Lookups!$G$2:$H$83,2,FALSE),"")</f>
        <v/>
      </c>
      <c r="Y219" s="15"/>
      <c r="Z219" s="15"/>
      <c r="AA219" s="15"/>
      <c r="AB219" s="15"/>
      <c r="AC219" s="15"/>
      <c r="AD219" s="15"/>
      <c r="AE219" s="15"/>
      <c r="AF219" s="18" t="str">
        <f t="shared" si="7"/>
        <v/>
      </c>
      <c r="AG219" s="15"/>
      <c r="AH219" s="15"/>
      <c r="AI219" s="15"/>
      <c r="AJ219" s="62" t="str">
        <f>IFERROR(VLOOKUP(AI219,Lookups!$W$3:$X$24,2,FALSE),"")</f>
        <v/>
      </c>
      <c r="AK219" s="15"/>
      <c r="AL219" s="15"/>
      <c r="AM219" s="17"/>
      <c r="AN219" s="17"/>
    </row>
    <row r="220" spans="1:40" x14ac:dyDescent="0.3">
      <c r="A220" s="15"/>
      <c r="B220" s="15"/>
      <c r="C220" s="15"/>
      <c r="D220" s="17"/>
      <c r="E220" s="17"/>
      <c r="F220" s="15"/>
      <c r="G220" s="18" t="str">
        <f>IFERROR(VLOOKUP(F220,Lookups!$D$2:$E$20,2,FALSE),"")</f>
        <v/>
      </c>
      <c r="H220" s="15"/>
      <c r="I220" s="15"/>
      <c r="J220" s="17"/>
      <c r="K220" s="15"/>
      <c r="L220" s="17"/>
      <c r="M220" s="17"/>
      <c r="N220" s="18" t="str">
        <f t="shared" si="6"/>
        <v/>
      </c>
      <c r="O220" s="15"/>
      <c r="P220" s="15"/>
      <c r="Q220" s="17"/>
      <c r="R220" s="15"/>
      <c r="S220" s="15"/>
      <c r="T220" s="15"/>
      <c r="U220" s="15"/>
      <c r="V220" s="15"/>
      <c r="W220" s="15"/>
      <c r="X220" s="18" t="str">
        <f>IFERROR(VLOOKUP(W220,Lookups!$G$2:$H$83,2,FALSE),"")</f>
        <v/>
      </c>
      <c r="Y220" s="15"/>
      <c r="Z220" s="15"/>
      <c r="AA220" s="15"/>
      <c r="AB220" s="15"/>
      <c r="AC220" s="15"/>
      <c r="AD220" s="15"/>
      <c r="AE220" s="15"/>
      <c r="AF220" s="18" t="str">
        <f t="shared" si="7"/>
        <v/>
      </c>
      <c r="AG220" s="15"/>
      <c r="AH220" s="15"/>
      <c r="AI220" s="15"/>
      <c r="AJ220" s="62" t="str">
        <f>IFERROR(VLOOKUP(AI220,Lookups!$W$3:$X$24,2,FALSE),"")</f>
        <v/>
      </c>
      <c r="AK220" s="15"/>
      <c r="AL220" s="15"/>
      <c r="AM220" s="17"/>
      <c r="AN220" s="17"/>
    </row>
    <row r="221" spans="1:40" x14ac:dyDescent="0.3">
      <c r="A221" s="15"/>
      <c r="B221" s="15"/>
      <c r="C221" s="15"/>
      <c r="D221" s="17"/>
      <c r="E221" s="17"/>
      <c r="F221" s="15"/>
      <c r="G221" s="18" t="str">
        <f>IFERROR(VLOOKUP(F221,Lookups!$D$2:$E$20,2,FALSE),"")</f>
        <v/>
      </c>
      <c r="H221" s="15"/>
      <c r="I221" s="15"/>
      <c r="J221" s="17"/>
      <c r="K221" s="15"/>
      <c r="L221" s="17"/>
      <c r="M221" s="17"/>
      <c r="N221" s="18" t="str">
        <f t="shared" si="6"/>
        <v/>
      </c>
      <c r="O221" s="15"/>
      <c r="P221" s="15"/>
      <c r="Q221" s="17"/>
      <c r="R221" s="15"/>
      <c r="S221" s="15"/>
      <c r="T221" s="15"/>
      <c r="U221" s="15"/>
      <c r="V221" s="15"/>
      <c r="W221" s="15"/>
      <c r="X221" s="18" t="str">
        <f>IFERROR(VLOOKUP(W221,Lookups!$G$2:$H$83,2,FALSE),"")</f>
        <v/>
      </c>
      <c r="Y221" s="15"/>
      <c r="Z221" s="15"/>
      <c r="AA221" s="15"/>
      <c r="AB221" s="15"/>
      <c r="AC221" s="15"/>
      <c r="AD221" s="15"/>
      <c r="AE221" s="15"/>
      <c r="AF221" s="18" t="str">
        <f t="shared" si="7"/>
        <v/>
      </c>
      <c r="AG221" s="15"/>
      <c r="AH221" s="15"/>
      <c r="AI221" s="15"/>
      <c r="AJ221" s="62" t="str">
        <f>IFERROR(VLOOKUP(AI221,Lookups!$W$3:$X$24,2,FALSE),"")</f>
        <v/>
      </c>
      <c r="AK221" s="15"/>
      <c r="AL221" s="15"/>
      <c r="AM221" s="17"/>
      <c r="AN221" s="17"/>
    </row>
    <row r="222" spans="1:40" x14ac:dyDescent="0.3">
      <c r="A222" s="15"/>
      <c r="B222" s="15"/>
      <c r="C222" s="15"/>
      <c r="D222" s="17"/>
      <c r="E222" s="17"/>
      <c r="F222" s="15"/>
      <c r="G222" s="18" t="str">
        <f>IFERROR(VLOOKUP(F222,Lookups!$D$2:$E$20,2,FALSE),"")</f>
        <v/>
      </c>
      <c r="H222" s="15"/>
      <c r="I222" s="15"/>
      <c r="J222" s="17"/>
      <c r="K222" s="15"/>
      <c r="L222" s="17"/>
      <c r="M222" s="17"/>
      <c r="N222" s="18" t="str">
        <f t="shared" si="6"/>
        <v/>
      </c>
      <c r="O222" s="15"/>
      <c r="P222" s="15"/>
      <c r="Q222" s="17"/>
      <c r="R222" s="15"/>
      <c r="S222" s="15"/>
      <c r="T222" s="15"/>
      <c r="U222" s="15"/>
      <c r="V222" s="15"/>
      <c r="W222" s="15"/>
      <c r="X222" s="18" t="str">
        <f>IFERROR(VLOOKUP(W222,Lookups!$G$2:$H$83,2,FALSE),"")</f>
        <v/>
      </c>
      <c r="Y222" s="15"/>
      <c r="Z222" s="15"/>
      <c r="AA222" s="15"/>
      <c r="AB222" s="15"/>
      <c r="AC222" s="15"/>
      <c r="AD222" s="15"/>
      <c r="AE222" s="15"/>
      <c r="AF222" s="18" t="str">
        <f t="shared" si="7"/>
        <v/>
      </c>
      <c r="AG222" s="15"/>
      <c r="AH222" s="15"/>
      <c r="AI222" s="15"/>
      <c r="AJ222" s="62" t="str">
        <f>IFERROR(VLOOKUP(AI222,Lookups!$W$3:$X$24,2,FALSE),"")</f>
        <v/>
      </c>
      <c r="AK222" s="15"/>
      <c r="AL222" s="15"/>
      <c r="AM222" s="17"/>
      <c r="AN222" s="17"/>
    </row>
    <row r="223" spans="1:40" x14ac:dyDescent="0.3">
      <c r="A223" s="15"/>
      <c r="B223" s="15"/>
      <c r="C223" s="15"/>
      <c r="D223" s="17"/>
      <c r="E223" s="17"/>
      <c r="F223" s="15"/>
      <c r="G223" s="18" t="str">
        <f>IFERROR(VLOOKUP(F223,Lookups!$D$2:$E$20,2,FALSE),"")</f>
        <v/>
      </c>
      <c r="H223" s="15"/>
      <c r="I223" s="15"/>
      <c r="J223" s="17"/>
      <c r="K223" s="15"/>
      <c r="L223" s="17"/>
      <c r="M223" s="17"/>
      <c r="N223" s="18" t="str">
        <f t="shared" si="6"/>
        <v/>
      </c>
      <c r="O223" s="15"/>
      <c r="P223" s="15"/>
      <c r="Q223" s="17"/>
      <c r="R223" s="15"/>
      <c r="S223" s="15"/>
      <c r="T223" s="15"/>
      <c r="U223" s="15"/>
      <c r="V223" s="15"/>
      <c r="W223" s="15"/>
      <c r="X223" s="18" t="str">
        <f>IFERROR(VLOOKUP(W223,Lookups!$G$2:$H$83,2,FALSE),"")</f>
        <v/>
      </c>
      <c r="Y223" s="15"/>
      <c r="Z223" s="15"/>
      <c r="AA223" s="15"/>
      <c r="AB223" s="15"/>
      <c r="AC223" s="15"/>
      <c r="AD223" s="15"/>
      <c r="AE223" s="15"/>
      <c r="AF223" s="18" t="str">
        <f t="shared" si="7"/>
        <v/>
      </c>
      <c r="AG223" s="15"/>
      <c r="AH223" s="15"/>
      <c r="AI223" s="15"/>
      <c r="AJ223" s="62" t="str">
        <f>IFERROR(VLOOKUP(AI223,Lookups!$W$3:$X$24,2,FALSE),"")</f>
        <v/>
      </c>
      <c r="AK223" s="15"/>
      <c r="AL223" s="15"/>
      <c r="AM223" s="17"/>
      <c r="AN223" s="17"/>
    </row>
    <row r="224" spans="1:40" x14ac:dyDescent="0.3">
      <c r="A224" s="15"/>
      <c r="B224" s="15"/>
      <c r="C224" s="15"/>
      <c r="D224" s="17"/>
      <c r="E224" s="17"/>
      <c r="F224" s="15"/>
      <c r="G224" s="18" t="str">
        <f>IFERROR(VLOOKUP(F224,Lookups!$D$2:$E$20,2,FALSE),"")</f>
        <v/>
      </c>
      <c r="H224" s="15"/>
      <c r="I224" s="15"/>
      <c r="J224" s="17"/>
      <c r="K224" s="15"/>
      <c r="L224" s="17"/>
      <c r="M224" s="17"/>
      <c r="N224" s="18" t="str">
        <f t="shared" si="6"/>
        <v/>
      </c>
      <c r="O224" s="15"/>
      <c r="P224" s="15"/>
      <c r="Q224" s="17"/>
      <c r="R224" s="15"/>
      <c r="S224" s="15"/>
      <c r="T224" s="15"/>
      <c r="U224" s="15"/>
      <c r="V224" s="15"/>
      <c r="W224" s="15"/>
      <c r="X224" s="18" t="str">
        <f>IFERROR(VLOOKUP(W224,Lookups!$G$2:$H$83,2,FALSE),"")</f>
        <v/>
      </c>
      <c r="Y224" s="15"/>
      <c r="Z224" s="15"/>
      <c r="AA224" s="15"/>
      <c r="AB224" s="15"/>
      <c r="AC224" s="15"/>
      <c r="AD224" s="15"/>
      <c r="AE224" s="15"/>
      <c r="AF224" s="18" t="str">
        <f t="shared" si="7"/>
        <v/>
      </c>
      <c r="AG224" s="15"/>
      <c r="AH224" s="15"/>
      <c r="AI224" s="15"/>
      <c r="AJ224" s="62" t="str">
        <f>IFERROR(VLOOKUP(AI224,Lookups!$W$3:$X$24,2,FALSE),"")</f>
        <v/>
      </c>
      <c r="AK224" s="15"/>
      <c r="AL224" s="15"/>
      <c r="AM224" s="17"/>
      <c r="AN224" s="17"/>
    </row>
    <row r="225" spans="1:40" x14ac:dyDescent="0.3">
      <c r="A225" s="15"/>
      <c r="B225" s="15"/>
      <c r="C225" s="15"/>
      <c r="D225" s="17"/>
      <c r="E225" s="17"/>
      <c r="F225" s="15"/>
      <c r="G225" s="18" t="str">
        <f>IFERROR(VLOOKUP(F225,Lookups!$D$2:$E$20,2,FALSE),"")</f>
        <v/>
      </c>
      <c r="H225" s="15"/>
      <c r="I225" s="15"/>
      <c r="J225" s="17"/>
      <c r="K225" s="15"/>
      <c r="L225" s="17"/>
      <c r="M225" s="17"/>
      <c r="N225" s="18" t="str">
        <f t="shared" si="6"/>
        <v/>
      </c>
      <c r="O225" s="15"/>
      <c r="P225" s="15"/>
      <c r="Q225" s="17"/>
      <c r="R225" s="15"/>
      <c r="S225" s="15"/>
      <c r="T225" s="15"/>
      <c r="U225" s="15"/>
      <c r="V225" s="15"/>
      <c r="W225" s="15"/>
      <c r="X225" s="18" t="str">
        <f>IFERROR(VLOOKUP(W225,Lookups!$G$2:$H$83,2,FALSE),"")</f>
        <v/>
      </c>
      <c r="Y225" s="15"/>
      <c r="Z225" s="15"/>
      <c r="AA225" s="15"/>
      <c r="AB225" s="15"/>
      <c r="AC225" s="15"/>
      <c r="AD225" s="15"/>
      <c r="AE225" s="15"/>
      <c r="AF225" s="18" t="str">
        <f t="shared" si="7"/>
        <v/>
      </c>
      <c r="AG225" s="15"/>
      <c r="AH225" s="15"/>
      <c r="AI225" s="15"/>
      <c r="AJ225" s="62" t="str">
        <f>IFERROR(VLOOKUP(AI225,Lookups!$W$3:$X$24,2,FALSE),"")</f>
        <v/>
      </c>
      <c r="AK225" s="15"/>
      <c r="AL225" s="15"/>
      <c r="AM225" s="17"/>
      <c r="AN225" s="17"/>
    </row>
    <row r="226" spans="1:40" x14ac:dyDescent="0.3">
      <c r="A226" s="15"/>
      <c r="B226" s="15"/>
      <c r="C226" s="15"/>
      <c r="D226" s="17"/>
      <c r="E226" s="17"/>
      <c r="F226" s="15"/>
      <c r="G226" s="18" t="str">
        <f>IFERROR(VLOOKUP(F226,Lookups!$D$2:$E$20,2,FALSE),"")</f>
        <v/>
      </c>
      <c r="H226" s="15"/>
      <c r="I226" s="15"/>
      <c r="J226" s="17"/>
      <c r="K226" s="15"/>
      <c r="L226" s="17"/>
      <c r="M226" s="17"/>
      <c r="N226" s="18" t="str">
        <f t="shared" si="6"/>
        <v/>
      </c>
      <c r="O226" s="15"/>
      <c r="P226" s="15"/>
      <c r="Q226" s="17"/>
      <c r="R226" s="15"/>
      <c r="S226" s="15"/>
      <c r="T226" s="15"/>
      <c r="U226" s="15"/>
      <c r="V226" s="15"/>
      <c r="W226" s="15"/>
      <c r="X226" s="18" t="str">
        <f>IFERROR(VLOOKUP(W226,Lookups!$G$2:$H$83,2,FALSE),"")</f>
        <v/>
      </c>
      <c r="Y226" s="15"/>
      <c r="Z226" s="15"/>
      <c r="AA226" s="15"/>
      <c r="AB226" s="15"/>
      <c r="AC226" s="15"/>
      <c r="AD226" s="15"/>
      <c r="AE226" s="15"/>
      <c r="AF226" s="18" t="str">
        <f t="shared" si="7"/>
        <v/>
      </c>
      <c r="AG226" s="15"/>
      <c r="AH226" s="15"/>
      <c r="AI226" s="15"/>
      <c r="AJ226" s="62" t="str">
        <f>IFERROR(VLOOKUP(AI226,Lookups!$W$3:$X$24,2,FALSE),"")</f>
        <v/>
      </c>
      <c r="AK226" s="15"/>
      <c r="AL226" s="15"/>
      <c r="AM226" s="17"/>
      <c r="AN226" s="17"/>
    </row>
    <row r="227" spans="1:40" x14ac:dyDescent="0.3">
      <c r="A227" s="15"/>
      <c r="B227" s="15"/>
      <c r="C227" s="15"/>
      <c r="D227" s="17"/>
      <c r="E227" s="17"/>
      <c r="F227" s="15"/>
      <c r="G227" s="18" t="str">
        <f>IFERROR(VLOOKUP(F227,Lookups!$D$2:$E$20,2,FALSE),"")</f>
        <v/>
      </c>
      <c r="H227" s="15"/>
      <c r="I227" s="15"/>
      <c r="J227" s="17"/>
      <c r="K227" s="15"/>
      <c r="L227" s="17"/>
      <c r="M227" s="17"/>
      <c r="N227" s="18" t="str">
        <f t="shared" si="6"/>
        <v/>
      </c>
      <c r="O227" s="15"/>
      <c r="P227" s="15"/>
      <c r="Q227" s="17"/>
      <c r="R227" s="15"/>
      <c r="S227" s="15"/>
      <c r="T227" s="15"/>
      <c r="U227" s="15"/>
      <c r="V227" s="15"/>
      <c r="W227" s="15"/>
      <c r="X227" s="18" t="str">
        <f>IFERROR(VLOOKUP(W227,Lookups!$G$2:$H$83,2,FALSE),"")</f>
        <v/>
      </c>
      <c r="Y227" s="15"/>
      <c r="Z227" s="15"/>
      <c r="AA227" s="15"/>
      <c r="AB227" s="15"/>
      <c r="AC227" s="15"/>
      <c r="AD227" s="15"/>
      <c r="AE227" s="15"/>
      <c r="AF227" s="18" t="str">
        <f t="shared" si="7"/>
        <v/>
      </c>
      <c r="AG227" s="15"/>
      <c r="AH227" s="15"/>
      <c r="AI227" s="15"/>
      <c r="AJ227" s="62" t="str">
        <f>IFERROR(VLOOKUP(AI227,Lookups!$W$3:$X$24,2,FALSE),"")</f>
        <v/>
      </c>
      <c r="AK227" s="15"/>
      <c r="AL227" s="15"/>
      <c r="AM227" s="17"/>
      <c r="AN227" s="17"/>
    </row>
    <row r="228" spans="1:40" x14ac:dyDescent="0.3">
      <c r="A228" s="15"/>
      <c r="B228" s="15"/>
      <c r="C228" s="15"/>
      <c r="D228" s="17"/>
      <c r="E228" s="17"/>
      <c r="F228" s="15"/>
      <c r="G228" s="18" t="str">
        <f>IFERROR(VLOOKUP(F228,Lookups!$D$2:$E$20,2,FALSE),"")</f>
        <v/>
      </c>
      <c r="H228" s="15"/>
      <c r="I228" s="15"/>
      <c r="J228" s="17"/>
      <c r="K228" s="15"/>
      <c r="L228" s="17"/>
      <c r="M228" s="17"/>
      <c r="N228" s="18" t="str">
        <f t="shared" si="6"/>
        <v/>
      </c>
      <c r="O228" s="15"/>
      <c r="P228" s="15"/>
      <c r="Q228" s="17"/>
      <c r="R228" s="15"/>
      <c r="S228" s="15"/>
      <c r="T228" s="15"/>
      <c r="U228" s="15"/>
      <c r="V228" s="15"/>
      <c r="W228" s="15"/>
      <c r="X228" s="18" t="str">
        <f>IFERROR(VLOOKUP(W228,Lookups!$G$2:$H$83,2,FALSE),"")</f>
        <v/>
      </c>
      <c r="Y228" s="15"/>
      <c r="Z228" s="15"/>
      <c r="AA228" s="15"/>
      <c r="AB228" s="15"/>
      <c r="AC228" s="15"/>
      <c r="AD228" s="15"/>
      <c r="AE228" s="15"/>
      <c r="AF228" s="18" t="str">
        <f t="shared" si="7"/>
        <v/>
      </c>
      <c r="AG228" s="15"/>
      <c r="AH228" s="15"/>
      <c r="AI228" s="15"/>
      <c r="AJ228" s="62" t="str">
        <f>IFERROR(VLOOKUP(AI228,Lookups!$W$3:$X$24,2,FALSE),"")</f>
        <v/>
      </c>
      <c r="AK228" s="15"/>
      <c r="AL228" s="15"/>
      <c r="AM228" s="17"/>
      <c r="AN228" s="17"/>
    </row>
    <row r="229" spans="1:40" x14ac:dyDescent="0.3">
      <c r="A229" s="15"/>
      <c r="B229" s="15"/>
      <c r="C229" s="15"/>
      <c r="D229" s="17"/>
      <c r="E229" s="17"/>
      <c r="F229" s="15"/>
      <c r="G229" s="18" t="str">
        <f>IFERROR(VLOOKUP(F229,Lookups!$D$2:$E$20,2,FALSE),"")</f>
        <v/>
      </c>
      <c r="H229" s="15"/>
      <c r="I229" s="15"/>
      <c r="J229" s="17"/>
      <c r="K229" s="15"/>
      <c r="L229" s="17"/>
      <c r="M229" s="17"/>
      <c r="N229" s="18" t="str">
        <f t="shared" si="6"/>
        <v/>
      </c>
      <c r="O229" s="15"/>
      <c r="P229" s="15"/>
      <c r="Q229" s="17"/>
      <c r="R229" s="15"/>
      <c r="S229" s="15"/>
      <c r="T229" s="15"/>
      <c r="U229" s="15"/>
      <c r="V229" s="15"/>
      <c r="W229" s="15"/>
      <c r="X229" s="18" t="str">
        <f>IFERROR(VLOOKUP(W229,Lookups!$G$2:$H$83,2,FALSE),"")</f>
        <v/>
      </c>
      <c r="Y229" s="15"/>
      <c r="Z229" s="15"/>
      <c r="AA229" s="15"/>
      <c r="AB229" s="15"/>
      <c r="AC229" s="15"/>
      <c r="AD229" s="15"/>
      <c r="AE229" s="15"/>
      <c r="AF229" s="18" t="str">
        <f t="shared" si="7"/>
        <v/>
      </c>
      <c r="AG229" s="15"/>
      <c r="AH229" s="15"/>
      <c r="AI229" s="15"/>
      <c r="AJ229" s="62" t="str">
        <f>IFERROR(VLOOKUP(AI229,Lookups!$W$3:$X$24,2,FALSE),"")</f>
        <v/>
      </c>
      <c r="AK229" s="15"/>
      <c r="AL229" s="15"/>
      <c r="AM229" s="17"/>
      <c r="AN229" s="17"/>
    </row>
    <row r="230" spans="1:40" x14ac:dyDescent="0.3">
      <c r="A230" s="15"/>
      <c r="B230" s="15"/>
      <c r="C230" s="15"/>
      <c r="D230" s="17"/>
      <c r="E230" s="17"/>
      <c r="F230" s="15"/>
      <c r="G230" s="18" t="str">
        <f>IFERROR(VLOOKUP(F230,Lookups!$D$2:$E$20,2,FALSE),"")</f>
        <v/>
      </c>
      <c r="H230" s="15"/>
      <c r="I230" s="15"/>
      <c r="J230" s="17"/>
      <c r="K230" s="15"/>
      <c r="L230" s="17"/>
      <c r="M230" s="17"/>
      <c r="N230" s="18" t="str">
        <f t="shared" si="6"/>
        <v/>
      </c>
      <c r="O230" s="15"/>
      <c r="P230" s="15"/>
      <c r="Q230" s="17"/>
      <c r="R230" s="15"/>
      <c r="S230" s="15"/>
      <c r="T230" s="15"/>
      <c r="U230" s="15"/>
      <c r="V230" s="15"/>
      <c r="W230" s="15"/>
      <c r="X230" s="18" t="str">
        <f>IFERROR(VLOOKUP(W230,Lookups!$G$2:$H$83,2,FALSE),"")</f>
        <v/>
      </c>
      <c r="Y230" s="15"/>
      <c r="Z230" s="15"/>
      <c r="AA230" s="15"/>
      <c r="AB230" s="15"/>
      <c r="AC230" s="15"/>
      <c r="AD230" s="15"/>
      <c r="AE230" s="15"/>
      <c r="AF230" s="18" t="str">
        <f t="shared" si="7"/>
        <v/>
      </c>
      <c r="AG230" s="15"/>
      <c r="AH230" s="15"/>
      <c r="AI230" s="15"/>
      <c r="AJ230" s="62" t="str">
        <f>IFERROR(VLOOKUP(AI230,Lookups!$W$3:$X$24,2,FALSE),"")</f>
        <v/>
      </c>
      <c r="AK230" s="15"/>
      <c r="AL230" s="15"/>
      <c r="AM230" s="17"/>
      <c r="AN230" s="17"/>
    </row>
    <row r="231" spans="1:40" x14ac:dyDescent="0.3">
      <c r="A231" s="15"/>
      <c r="B231" s="15"/>
      <c r="C231" s="15"/>
      <c r="D231" s="17"/>
      <c r="E231" s="17"/>
      <c r="F231" s="15"/>
      <c r="G231" s="18" t="str">
        <f>IFERROR(VLOOKUP(F231,Lookups!$D$2:$E$20,2,FALSE),"")</f>
        <v/>
      </c>
      <c r="H231" s="15"/>
      <c r="I231" s="15"/>
      <c r="J231" s="17"/>
      <c r="K231" s="15"/>
      <c r="L231" s="17"/>
      <c r="M231" s="17"/>
      <c r="N231" s="18" t="str">
        <f t="shared" si="6"/>
        <v/>
      </c>
      <c r="O231" s="15"/>
      <c r="P231" s="15"/>
      <c r="Q231" s="17"/>
      <c r="R231" s="15"/>
      <c r="S231" s="15"/>
      <c r="T231" s="15"/>
      <c r="U231" s="15"/>
      <c r="V231" s="15"/>
      <c r="W231" s="15"/>
      <c r="X231" s="18" t="str">
        <f>IFERROR(VLOOKUP(W231,Lookups!$G$2:$H$83,2,FALSE),"")</f>
        <v/>
      </c>
      <c r="Y231" s="15"/>
      <c r="Z231" s="15"/>
      <c r="AA231" s="15"/>
      <c r="AB231" s="15"/>
      <c r="AC231" s="15"/>
      <c r="AD231" s="15"/>
      <c r="AE231" s="15"/>
      <c r="AF231" s="18" t="str">
        <f t="shared" si="7"/>
        <v/>
      </c>
      <c r="AG231" s="15"/>
      <c r="AH231" s="15"/>
      <c r="AI231" s="15"/>
      <c r="AJ231" s="62" t="str">
        <f>IFERROR(VLOOKUP(AI231,Lookups!$W$3:$X$24,2,FALSE),"")</f>
        <v/>
      </c>
      <c r="AK231" s="15"/>
      <c r="AL231" s="15"/>
      <c r="AM231" s="17"/>
      <c r="AN231" s="17"/>
    </row>
    <row r="232" spans="1:40" x14ac:dyDescent="0.3">
      <c r="A232" s="15"/>
      <c r="B232" s="15"/>
      <c r="C232" s="15"/>
      <c r="D232" s="17"/>
      <c r="E232" s="17"/>
      <c r="F232" s="15"/>
      <c r="G232" s="18" t="str">
        <f>IFERROR(VLOOKUP(F232,Lookups!$D$2:$E$20,2,FALSE),"")</f>
        <v/>
      </c>
      <c r="H232" s="15"/>
      <c r="I232" s="15"/>
      <c r="J232" s="17"/>
      <c r="K232" s="15"/>
      <c r="L232" s="17"/>
      <c r="M232" s="17"/>
      <c r="N232" s="18" t="str">
        <f t="shared" si="6"/>
        <v/>
      </c>
      <c r="O232" s="15"/>
      <c r="P232" s="15"/>
      <c r="Q232" s="17"/>
      <c r="R232" s="15"/>
      <c r="S232" s="15"/>
      <c r="T232" s="15"/>
      <c r="U232" s="15"/>
      <c r="V232" s="15"/>
      <c r="W232" s="15"/>
      <c r="X232" s="18" t="str">
        <f>IFERROR(VLOOKUP(W232,Lookups!$G$2:$H$83,2,FALSE),"")</f>
        <v/>
      </c>
      <c r="Y232" s="15"/>
      <c r="Z232" s="15"/>
      <c r="AA232" s="15"/>
      <c r="AB232" s="15"/>
      <c r="AC232" s="15"/>
      <c r="AD232" s="15"/>
      <c r="AE232" s="15"/>
      <c r="AF232" s="18" t="str">
        <f t="shared" si="7"/>
        <v/>
      </c>
      <c r="AG232" s="15"/>
      <c r="AH232" s="15"/>
      <c r="AI232" s="15"/>
      <c r="AJ232" s="62" t="str">
        <f>IFERROR(VLOOKUP(AI232,Lookups!$W$3:$X$24,2,FALSE),"")</f>
        <v/>
      </c>
      <c r="AK232" s="15"/>
      <c r="AL232" s="15"/>
      <c r="AM232" s="17"/>
      <c r="AN232" s="17"/>
    </row>
    <row r="233" spans="1:40" x14ac:dyDescent="0.3">
      <c r="A233" s="15"/>
      <c r="B233" s="15"/>
      <c r="C233" s="15"/>
      <c r="D233" s="17"/>
      <c r="E233" s="17"/>
      <c r="F233" s="15"/>
      <c r="G233" s="18" t="str">
        <f>IFERROR(VLOOKUP(F233,Lookups!$D$2:$E$20,2,FALSE),"")</f>
        <v/>
      </c>
      <c r="H233" s="15"/>
      <c r="I233" s="15"/>
      <c r="J233" s="17"/>
      <c r="K233" s="15"/>
      <c r="L233" s="17"/>
      <c r="M233" s="17"/>
      <c r="N233" s="18" t="str">
        <f t="shared" si="6"/>
        <v/>
      </c>
      <c r="O233" s="15"/>
      <c r="P233" s="15"/>
      <c r="Q233" s="17"/>
      <c r="R233" s="15"/>
      <c r="S233" s="15"/>
      <c r="T233" s="15"/>
      <c r="U233" s="15"/>
      <c r="V233" s="15"/>
      <c r="W233" s="15"/>
      <c r="X233" s="18" t="str">
        <f>IFERROR(VLOOKUP(W233,Lookups!$G$2:$H$83,2,FALSE),"")</f>
        <v/>
      </c>
      <c r="Y233" s="15"/>
      <c r="Z233" s="15"/>
      <c r="AA233" s="15"/>
      <c r="AB233" s="15"/>
      <c r="AC233" s="15"/>
      <c r="AD233" s="15"/>
      <c r="AE233" s="15"/>
      <c r="AF233" s="18" t="str">
        <f t="shared" si="7"/>
        <v/>
      </c>
      <c r="AG233" s="15"/>
      <c r="AH233" s="15"/>
      <c r="AI233" s="15"/>
      <c r="AJ233" s="62" t="str">
        <f>IFERROR(VLOOKUP(AI233,Lookups!$W$3:$X$24,2,FALSE),"")</f>
        <v/>
      </c>
      <c r="AK233" s="15"/>
      <c r="AL233" s="15"/>
      <c r="AM233" s="17"/>
      <c r="AN233" s="17"/>
    </row>
    <row r="234" spans="1:40" x14ac:dyDescent="0.3">
      <c r="A234" s="15"/>
      <c r="B234" s="15"/>
      <c r="C234" s="15"/>
      <c r="D234" s="17"/>
      <c r="E234" s="17"/>
      <c r="F234" s="15"/>
      <c r="G234" s="18" t="str">
        <f>IFERROR(VLOOKUP(F234,Lookups!$D$2:$E$20,2,FALSE),"")</f>
        <v/>
      </c>
      <c r="H234" s="15"/>
      <c r="I234" s="15"/>
      <c r="J234" s="17"/>
      <c r="K234" s="15"/>
      <c r="L234" s="17"/>
      <c r="M234" s="17"/>
      <c r="N234" s="18" t="str">
        <f t="shared" si="6"/>
        <v/>
      </c>
      <c r="O234" s="15"/>
      <c r="P234" s="15"/>
      <c r="Q234" s="17"/>
      <c r="R234" s="15"/>
      <c r="S234" s="15"/>
      <c r="T234" s="15"/>
      <c r="U234" s="15"/>
      <c r="V234" s="15"/>
      <c r="W234" s="15"/>
      <c r="X234" s="18" t="str">
        <f>IFERROR(VLOOKUP(W234,Lookups!$G$2:$H$83,2,FALSE),"")</f>
        <v/>
      </c>
      <c r="Y234" s="15"/>
      <c r="Z234" s="15"/>
      <c r="AA234" s="15"/>
      <c r="AB234" s="15"/>
      <c r="AC234" s="15"/>
      <c r="AD234" s="15"/>
      <c r="AE234" s="15"/>
      <c r="AF234" s="18" t="str">
        <f t="shared" si="7"/>
        <v/>
      </c>
      <c r="AG234" s="15"/>
      <c r="AH234" s="15"/>
      <c r="AI234" s="15"/>
      <c r="AJ234" s="62" t="str">
        <f>IFERROR(VLOOKUP(AI234,Lookups!$W$3:$X$24,2,FALSE),"")</f>
        <v/>
      </c>
      <c r="AK234" s="15"/>
      <c r="AL234" s="15"/>
      <c r="AM234" s="17"/>
      <c r="AN234" s="17"/>
    </row>
    <row r="235" spans="1:40" x14ac:dyDescent="0.3">
      <c r="A235" s="15"/>
      <c r="B235" s="15"/>
      <c r="C235" s="15"/>
      <c r="D235" s="17"/>
      <c r="E235" s="17"/>
      <c r="F235" s="15"/>
      <c r="G235" s="18" t="str">
        <f>IFERROR(VLOOKUP(F235,Lookups!$D$2:$E$20,2,FALSE),"")</f>
        <v/>
      </c>
      <c r="H235" s="15"/>
      <c r="I235" s="15"/>
      <c r="J235" s="17"/>
      <c r="K235" s="15"/>
      <c r="L235" s="17"/>
      <c r="M235" s="17"/>
      <c r="N235" s="18" t="str">
        <f t="shared" si="6"/>
        <v/>
      </c>
      <c r="O235" s="15"/>
      <c r="P235" s="15"/>
      <c r="Q235" s="17"/>
      <c r="R235" s="15"/>
      <c r="S235" s="15"/>
      <c r="T235" s="15"/>
      <c r="U235" s="15"/>
      <c r="V235" s="15"/>
      <c r="W235" s="15"/>
      <c r="X235" s="18" t="str">
        <f>IFERROR(VLOOKUP(W235,Lookups!$G$2:$H$83,2,FALSE),"")</f>
        <v/>
      </c>
      <c r="Y235" s="15"/>
      <c r="Z235" s="15"/>
      <c r="AA235" s="15"/>
      <c r="AB235" s="15"/>
      <c r="AC235" s="15"/>
      <c r="AD235" s="15"/>
      <c r="AE235" s="15"/>
      <c r="AF235" s="18" t="str">
        <f t="shared" si="7"/>
        <v/>
      </c>
      <c r="AG235" s="15"/>
      <c r="AH235" s="15"/>
      <c r="AI235" s="15"/>
      <c r="AJ235" s="62" t="str">
        <f>IFERROR(VLOOKUP(AI235,Lookups!$W$3:$X$24,2,FALSE),"")</f>
        <v/>
      </c>
      <c r="AK235" s="15"/>
      <c r="AL235" s="15"/>
      <c r="AM235" s="17"/>
      <c r="AN235" s="17"/>
    </row>
    <row r="236" spans="1:40" x14ac:dyDescent="0.3">
      <c r="A236" s="15"/>
      <c r="B236" s="15"/>
      <c r="C236" s="15"/>
      <c r="D236" s="17"/>
      <c r="E236" s="17"/>
      <c r="F236" s="15"/>
      <c r="G236" s="18" t="str">
        <f>IFERROR(VLOOKUP(F236,Lookups!$D$2:$E$20,2,FALSE),"")</f>
        <v/>
      </c>
      <c r="H236" s="15"/>
      <c r="I236" s="15"/>
      <c r="J236" s="17"/>
      <c r="K236" s="15"/>
      <c r="L236" s="17"/>
      <c r="M236" s="17"/>
      <c r="N236" s="18" t="str">
        <f t="shared" si="6"/>
        <v/>
      </c>
      <c r="O236" s="15"/>
      <c r="P236" s="15"/>
      <c r="Q236" s="17"/>
      <c r="R236" s="15"/>
      <c r="S236" s="15"/>
      <c r="T236" s="15"/>
      <c r="U236" s="15"/>
      <c r="V236" s="15"/>
      <c r="W236" s="15"/>
      <c r="X236" s="18" t="str">
        <f>IFERROR(VLOOKUP(W236,Lookups!$G$2:$H$83,2,FALSE),"")</f>
        <v/>
      </c>
      <c r="Y236" s="15"/>
      <c r="Z236" s="15"/>
      <c r="AA236" s="15"/>
      <c r="AB236" s="15"/>
      <c r="AC236" s="15"/>
      <c r="AD236" s="15"/>
      <c r="AE236" s="15"/>
      <c r="AF236" s="18" t="str">
        <f t="shared" si="7"/>
        <v/>
      </c>
      <c r="AG236" s="15"/>
      <c r="AH236" s="15"/>
      <c r="AI236" s="15"/>
      <c r="AJ236" s="62" t="str">
        <f>IFERROR(VLOOKUP(AI236,Lookups!$W$3:$X$24,2,FALSE),"")</f>
        <v/>
      </c>
      <c r="AK236" s="15"/>
      <c r="AL236" s="15"/>
      <c r="AM236" s="17"/>
      <c r="AN236" s="17"/>
    </row>
    <row r="237" spans="1:40" x14ac:dyDescent="0.3">
      <c r="A237" s="15"/>
      <c r="B237" s="15"/>
      <c r="C237" s="15"/>
      <c r="D237" s="17"/>
      <c r="E237" s="17"/>
      <c r="F237" s="15"/>
      <c r="G237" s="18" t="str">
        <f>IFERROR(VLOOKUP(F237,Lookups!$D$2:$E$20,2,FALSE),"")</f>
        <v/>
      </c>
      <c r="H237" s="15"/>
      <c r="I237" s="15"/>
      <c r="J237" s="17"/>
      <c r="K237" s="15"/>
      <c r="L237" s="17"/>
      <c r="M237" s="17"/>
      <c r="N237" s="18" t="str">
        <f t="shared" si="6"/>
        <v/>
      </c>
      <c r="O237" s="15"/>
      <c r="P237" s="15"/>
      <c r="Q237" s="17"/>
      <c r="R237" s="15"/>
      <c r="S237" s="15"/>
      <c r="T237" s="15"/>
      <c r="U237" s="15"/>
      <c r="V237" s="15"/>
      <c r="W237" s="15"/>
      <c r="X237" s="18" t="str">
        <f>IFERROR(VLOOKUP(W237,Lookups!$G$2:$H$83,2,FALSE),"")</f>
        <v/>
      </c>
      <c r="Y237" s="15"/>
      <c r="Z237" s="15"/>
      <c r="AA237" s="15"/>
      <c r="AB237" s="15"/>
      <c r="AC237" s="15"/>
      <c r="AD237" s="15"/>
      <c r="AE237" s="15"/>
      <c r="AF237" s="18" t="str">
        <f t="shared" si="7"/>
        <v/>
      </c>
      <c r="AG237" s="15"/>
      <c r="AH237" s="15"/>
      <c r="AI237" s="15"/>
      <c r="AJ237" s="62" t="str">
        <f>IFERROR(VLOOKUP(AI237,Lookups!$W$3:$X$24,2,FALSE),"")</f>
        <v/>
      </c>
      <c r="AK237" s="15"/>
      <c r="AL237" s="15"/>
      <c r="AM237" s="17"/>
      <c r="AN237" s="17"/>
    </row>
    <row r="238" spans="1:40" x14ac:dyDescent="0.3">
      <c r="A238" s="15"/>
      <c r="B238" s="15"/>
      <c r="C238" s="15"/>
      <c r="D238" s="17"/>
      <c r="E238" s="17"/>
      <c r="F238" s="15"/>
      <c r="G238" s="18" t="str">
        <f>IFERROR(VLOOKUP(F238,Lookups!$D$2:$E$20,2,FALSE),"")</f>
        <v/>
      </c>
      <c r="H238" s="15"/>
      <c r="I238" s="15"/>
      <c r="J238" s="17"/>
      <c r="K238" s="15"/>
      <c r="L238" s="17"/>
      <c r="M238" s="17"/>
      <c r="N238" s="18" t="str">
        <f t="shared" si="6"/>
        <v/>
      </c>
      <c r="O238" s="15"/>
      <c r="P238" s="15"/>
      <c r="Q238" s="17"/>
      <c r="R238" s="15"/>
      <c r="S238" s="15"/>
      <c r="T238" s="15"/>
      <c r="U238" s="15"/>
      <c r="V238" s="15"/>
      <c r="W238" s="15"/>
      <c r="X238" s="18" t="str">
        <f>IFERROR(VLOOKUP(W238,Lookups!$G$2:$H$83,2,FALSE),"")</f>
        <v/>
      </c>
      <c r="Y238" s="15"/>
      <c r="Z238" s="15"/>
      <c r="AA238" s="15"/>
      <c r="AB238" s="15"/>
      <c r="AC238" s="15"/>
      <c r="AD238" s="15"/>
      <c r="AE238" s="15"/>
      <c r="AF238" s="18" t="str">
        <f t="shared" si="7"/>
        <v/>
      </c>
      <c r="AG238" s="15"/>
      <c r="AH238" s="15"/>
      <c r="AI238" s="15"/>
      <c r="AJ238" s="62" t="str">
        <f>IFERROR(VLOOKUP(AI238,Lookups!$W$3:$X$24,2,FALSE),"")</f>
        <v/>
      </c>
      <c r="AK238" s="15"/>
      <c r="AL238" s="15"/>
      <c r="AM238" s="17"/>
      <c r="AN238" s="17"/>
    </row>
    <row r="239" spans="1:40" x14ac:dyDescent="0.3">
      <c r="A239" s="15"/>
      <c r="B239" s="15"/>
      <c r="C239" s="15"/>
      <c r="D239" s="17"/>
      <c r="E239" s="17"/>
      <c r="F239" s="15"/>
      <c r="G239" s="18" t="str">
        <f>IFERROR(VLOOKUP(F239,Lookups!$D$2:$E$20,2,FALSE),"")</f>
        <v/>
      </c>
      <c r="H239" s="15"/>
      <c r="I239" s="15"/>
      <c r="J239" s="17"/>
      <c r="K239" s="15"/>
      <c r="L239" s="17"/>
      <c r="M239" s="17"/>
      <c r="N239" s="18" t="str">
        <f t="shared" si="6"/>
        <v/>
      </c>
      <c r="O239" s="15"/>
      <c r="P239" s="15"/>
      <c r="Q239" s="17"/>
      <c r="R239" s="15"/>
      <c r="S239" s="15"/>
      <c r="T239" s="15"/>
      <c r="U239" s="15"/>
      <c r="V239" s="15"/>
      <c r="W239" s="15"/>
      <c r="X239" s="18" t="str">
        <f>IFERROR(VLOOKUP(W239,Lookups!$G$2:$H$83,2,FALSE),"")</f>
        <v/>
      </c>
      <c r="Y239" s="15"/>
      <c r="Z239" s="15"/>
      <c r="AA239" s="15"/>
      <c r="AB239" s="15"/>
      <c r="AC239" s="15"/>
      <c r="AD239" s="15"/>
      <c r="AE239" s="15"/>
      <c r="AF239" s="18" t="str">
        <f t="shared" si="7"/>
        <v/>
      </c>
      <c r="AG239" s="15"/>
      <c r="AH239" s="15"/>
      <c r="AI239" s="15"/>
      <c r="AJ239" s="62" t="str">
        <f>IFERROR(VLOOKUP(AI239,Lookups!$W$3:$X$24,2,FALSE),"")</f>
        <v/>
      </c>
      <c r="AK239" s="15"/>
      <c r="AL239" s="15"/>
      <c r="AM239" s="17"/>
      <c r="AN239" s="17"/>
    </row>
    <row r="240" spans="1:40" x14ac:dyDescent="0.3">
      <c r="A240" s="15"/>
      <c r="B240" s="15"/>
      <c r="C240" s="15"/>
      <c r="D240" s="17"/>
      <c r="E240" s="17"/>
      <c r="F240" s="15"/>
      <c r="G240" s="18" t="str">
        <f>IFERROR(VLOOKUP(F240,Lookups!$D$2:$E$20,2,FALSE),"")</f>
        <v/>
      </c>
      <c r="H240" s="15"/>
      <c r="I240" s="15"/>
      <c r="J240" s="17"/>
      <c r="K240" s="15"/>
      <c r="L240" s="17"/>
      <c r="M240" s="17"/>
      <c r="N240" s="18" t="str">
        <f t="shared" si="6"/>
        <v/>
      </c>
      <c r="O240" s="15"/>
      <c r="P240" s="15"/>
      <c r="Q240" s="17"/>
      <c r="R240" s="15"/>
      <c r="S240" s="15"/>
      <c r="T240" s="15"/>
      <c r="U240" s="15"/>
      <c r="V240" s="15"/>
      <c r="W240" s="15"/>
      <c r="X240" s="18" t="str">
        <f>IFERROR(VLOOKUP(W240,Lookups!$G$2:$H$83,2,FALSE),"")</f>
        <v/>
      </c>
      <c r="Y240" s="15"/>
      <c r="Z240" s="15"/>
      <c r="AA240" s="15"/>
      <c r="AB240" s="15"/>
      <c r="AC240" s="15"/>
      <c r="AD240" s="15"/>
      <c r="AE240" s="15"/>
      <c r="AF240" s="18" t="str">
        <f t="shared" si="7"/>
        <v/>
      </c>
      <c r="AG240" s="15"/>
      <c r="AH240" s="15"/>
      <c r="AI240" s="15"/>
      <c r="AJ240" s="62" t="str">
        <f>IFERROR(VLOOKUP(AI240,Lookups!$W$3:$X$24,2,FALSE),"")</f>
        <v/>
      </c>
      <c r="AK240" s="15"/>
      <c r="AL240" s="15"/>
      <c r="AM240" s="17"/>
      <c r="AN240" s="17"/>
    </row>
    <row r="241" spans="1:40" x14ac:dyDescent="0.3">
      <c r="A241" s="15"/>
      <c r="B241" s="15"/>
      <c r="C241" s="15"/>
      <c r="D241" s="17"/>
      <c r="E241" s="17"/>
      <c r="F241" s="15"/>
      <c r="G241" s="18" t="str">
        <f>IFERROR(VLOOKUP(F241,Lookups!$D$2:$E$20,2,FALSE),"")</f>
        <v/>
      </c>
      <c r="H241" s="15"/>
      <c r="I241" s="15"/>
      <c r="J241" s="17"/>
      <c r="K241" s="15"/>
      <c r="L241" s="17"/>
      <c r="M241" s="17"/>
      <c r="N241" s="18" t="str">
        <f t="shared" si="6"/>
        <v/>
      </c>
      <c r="O241" s="15"/>
      <c r="P241" s="15"/>
      <c r="Q241" s="17"/>
      <c r="R241" s="15"/>
      <c r="S241" s="15"/>
      <c r="T241" s="15"/>
      <c r="U241" s="15"/>
      <c r="V241" s="15"/>
      <c r="W241" s="15"/>
      <c r="X241" s="18" t="str">
        <f>IFERROR(VLOOKUP(W241,Lookups!$G$2:$H$83,2,FALSE),"")</f>
        <v/>
      </c>
      <c r="Y241" s="15"/>
      <c r="Z241" s="15"/>
      <c r="AA241" s="15"/>
      <c r="AB241" s="15"/>
      <c r="AC241" s="15"/>
      <c r="AD241" s="15"/>
      <c r="AE241" s="15"/>
      <c r="AF241" s="18" t="str">
        <f t="shared" si="7"/>
        <v/>
      </c>
      <c r="AG241" s="15"/>
      <c r="AH241" s="15"/>
      <c r="AI241" s="15"/>
      <c r="AJ241" s="62" t="str">
        <f>IFERROR(VLOOKUP(AI241,Lookups!$W$3:$X$24,2,FALSE),"")</f>
        <v/>
      </c>
      <c r="AK241" s="15"/>
      <c r="AL241" s="15"/>
      <c r="AM241" s="17"/>
      <c r="AN241" s="17"/>
    </row>
    <row r="242" spans="1:40" x14ac:dyDescent="0.3">
      <c r="A242" s="15"/>
      <c r="B242" s="15"/>
      <c r="C242" s="15"/>
      <c r="D242" s="17"/>
      <c r="E242" s="17"/>
      <c r="F242" s="15"/>
      <c r="G242" s="18" t="str">
        <f>IFERROR(VLOOKUP(F242,Lookups!$D$2:$E$20,2,FALSE),"")</f>
        <v/>
      </c>
      <c r="H242" s="15"/>
      <c r="I242" s="15"/>
      <c r="J242" s="17"/>
      <c r="K242" s="15"/>
      <c r="L242" s="17"/>
      <c r="M242" s="17"/>
      <c r="N242" s="18" t="str">
        <f t="shared" si="6"/>
        <v/>
      </c>
      <c r="O242" s="15"/>
      <c r="P242" s="15"/>
      <c r="Q242" s="17"/>
      <c r="R242" s="15"/>
      <c r="S242" s="15"/>
      <c r="T242" s="15"/>
      <c r="U242" s="15"/>
      <c r="V242" s="15"/>
      <c r="W242" s="15"/>
      <c r="X242" s="18" t="str">
        <f>IFERROR(VLOOKUP(W242,Lookups!$G$2:$H$83,2,FALSE),"")</f>
        <v/>
      </c>
      <c r="Y242" s="15"/>
      <c r="Z242" s="15"/>
      <c r="AA242" s="15"/>
      <c r="AB242" s="15"/>
      <c r="AC242" s="15"/>
      <c r="AD242" s="15"/>
      <c r="AE242" s="15"/>
      <c r="AF242" s="18" t="str">
        <f t="shared" si="7"/>
        <v/>
      </c>
      <c r="AG242" s="15"/>
      <c r="AH242" s="15"/>
      <c r="AI242" s="15"/>
      <c r="AJ242" s="62" t="str">
        <f>IFERROR(VLOOKUP(AI242,Lookups!$W$3:$X$24,2,FALSE),"")</f>
        <v/>
      </c>
      <c r="AK242" s="15"/>
      <c r="AL242" s="15"/>
      <c r="AM242" s="17"/>
      <c r="AN242" s="17"/>
    </row>
    <row r="243" spans="1:40" x14ac:dyDescent="0.3">
      <c r="A243" s="15"/>
      <c r="B243" s="15"/>
      <c r="C243" s="15"/>
      <c r="D243" s="17"/>
      <c r="E243" s="17"/>
      <c r="F243" s="15"/>
      <c r="G243" s="18" t="str">
        <f>IFERROR(VLOOKUP(F243,Lookups!$D$2:$E$20,2,FALSE),"")</f>
        <v/>
      </c>
      <c r="H243" s="15"/>
      <c r="I243" s="15"/>
      <c r="J243" s="17"/>
      <c r="K243" s="15"/>
      <c r="L243" s="17"/>
      <c r="M243" s="17"/>
      <c r="N243" s="18" t="str">
        <f t="shared" si="6"/>
        <v/>
      </c>
      <c r="O243" s="15"/>
      <c r="P243" s="15"/>
      <c r="Q243" s="17"/>
      <c r="R243" s="15"/>
      <c r="S243" s="15"/>
      <c r="T243" s="15"/>
      <c r="U243" s="15"/>
      <c r="V243" s="15"/>
      <c r="W243" s="15"/>
      <c r="X243" s="18" t="str">
        <f>IFERROR(VLOOKUP(W243,Lookups!$G$2:$H$83,2,FALSE),"")</f>
        <v/>
      </c>
      <c r="Y243" s="15"/>
      <c r="Z243" s="15"/>
      <c r="AA243" s="15"/>
      <c r="AB243" s="15"/>
      <c r="AC243" s="15"/>
      <c r="AD243" s="15"/>
      <c r="AE243" s="15"/>
      <c r="AF243" s="18" t="str">
        <f t="shared" si="7"/>
        <v/>
      </c>
      <c r="AG243" s="15"/>
      <c r="AH243" s="15"/>
      <c r="AI243" s="15"/>
      <c r="AJ243" s="62" t="str">
        <f>IFERROR(VLOOKUP(AI243,Lookups!$W$3:$X$24,2,FALSE),"")</f>
        <v/>
      </c>
      <c r="AK243" s="15"/>
      <c r="AL243" s="15"/>
      <c r="AM243" s="17"/>
      <c r="AN243" s="17"/>
    </row>
    <row r="244" spans="1:40" x14ac:dyDescent="0.3">
      <c r="A244" s="15"/>
      <c r="B244" s="15"/>
      <c r="C244" s="15"/>
      <c r="D244" s="17"/>
      <c r="E244" s="17"/>
      <c r="F244" s="15"/>
      <c r="G244" s="18" t="str">
        <f>IFERROR(VLOOKUP(F244,Lookups!$D$2:$E$20,2,FALSE),"")</f>
        <v/>
      </c>
      <c r="H244" s="15"/>
      <c r="I244" s="15"/>
      <c r="J244" s="17"/>
      <c r="K244" s="15"/>
      <c r="L244" s="17"/>
      <c r="M244" s="17"/>
      <c r="N244" s="18" t="str">
        <f t="shared" si="6"/>
        <v/>
      </c>
      <c r="O244" s="15"/>
      <c r="P244" s="15"/>
      <c r="Q244" s="17"/>
      <c r="R244" s="15"/>
      <c r="S244" s="15"/>
      <c r="T244" s="15"/>
      <c r="U244" s="15"/>
      <c r="V244" s="15"/>
      <c r="W244" s="15"/>
      <c r="X244" s="18" t="str">
        <f>IFERROR(VLOOKUP(W244,Lookups!$G$2:$H$83,2,FALSE),"")</f>
        <v/>
      </c>
      <c r="Y244" s="15"/>
      <c r="Z244" s="15"/>
      <c r="AA244" s="15"/>
      <c r="AB244" s="15"/>
      <c r="AC244" s="15"/>
      <c r="AD244" s="15"/>
      <c r="AE244" s="15"/>
      <c r="AF244" s="18" t="str">
        <f t="shared" si="7"/>
        <v/>
      </c>
      <c r="AG244" s="15"/>
      <c r="AH244" s="15"/>
      <c r="AI244" s="15"/>
      <c r="AJ244" s="62" t="str">
        <f>IFERROR(VLOOKUP(AI244,Lookups!$W$3:$X$24,2,FALSE),"")</f>
        <v/>
      </c>
      <c r="AK244" s="15"/>
      <c r="AL244" s="15"/>
      <c r="AM244" s="17"/>
      <c r="AN244" s="17"/>
    </row>
    <row r="245" spans="1:40" x14ac:dyDescent="0.3">
      <c r="A245" s="15"/>
      <c r="B245" s="15"/>
      <c r="C245" s="15"/>
      <c r="D245" s="17"/>
      <c r="E245" s="17"/>
      <c r="F245" s="15"/>
      <c r="G245" s="18" t="str">
        <f>IFERROR(VLOOKUP(F245,Lookups!$D$2:$E$20,2,FALSE),"")</f>
        <v/>
      </c>
      <c r="H245" s="15"/>
      <c r="I245" s="15"/>
      <c r="J245" s="17"/>
      <c r="K245" s="15"/>
      <c r="L245" s="17"/>
      <c r="M245" s="17"/>
      <c r="N245" s="18" t="str">
        <f t="shared" si="6"/>
        <v/>
      </c>
      <c r="O245" s="15"/>
      <c r="P245" s="15"/>
      <c r="Q245" s="17"/>
      <c r="R245" s="15"/>
      <c r="S245" s="15"/>
      <c r="T245" s="15"/>
      <c r="U245" s="15"/>
      <c r="V245" s="15"/>
      <c r="W245" s="15"/>
      <c r="X245" s="18" t="str">
        <f>IFERROR(VLOOKUP(W245,Lookups!$G$2:$H$83,2,FALSE),"")</f>
        <v/>
      </c>
      <c r="Y245" s="15"/>
      <c r="Z245" s="15"/>
      <c r="AA245" s="15"/>
      <c r="AB245" s="15"/>
      <c r="AC245" s="15"/>
      <c r="AD245" s="15"/>
      <c r="AE245" s="15"/>
      <c r="AF245" s="18" t="str">
        <f t="shared" si="7"/>
        <v/>
      </c>
      <c r="AG245" s="15"/>
      <c r="AH245" s="15"/>
      <c r="AI245" s="15"/>
      <c r="AJ245" s="62" t="str">
        <f>IFERROR(VLOOKUP(AI245,Lookups!$W$3:$X$24,2,FALSE),"")</f>
        <v/>
      </c>
      <c r="AK245" s="15"/>
      <c r="AL245" s="15"/>
      <c r="AM245" s="17"/>
      <c r="AN245" s="17"/>
    </row>
    <row r="246" spans="1:40" x14ac:dyDescent="0.3">
      <c r="A246" s="15"/>
      <c r="B246" s="15"/>
      <c r="C246" s="15"/>
      <c r="D246" s="17"/>
      <c r="E246" s="17"/>
      <c r="F246" s="15"/>
      <c r="G246" s="18" t="str">
        <f>IFERROR(VLOOKUP(F246,Lookups!$D$2:$E$20,2,FALSE),"")</f>
        <v/>
      </c>
      <c r="H246" s="15"/>
      <c r="I246" s="15"/>
      <c r="J246" s="17"/>
      <c r="K246" s="15"/>
      <c r="L246" s="17"/>
      <c r="M246" s="17"/>
      <c r="N246" s="18" t="str">
        <f t="shared" ref="N246:N309" si="8">IF(OR(ISBLANK(L246),ISBLANK(M246)),"",(M246-L246)+1)</f>
        <v/>
      </c>
      <c r="O246" s="15"/>
      <c r="P246" s="15"/>
      <c r="Q246" s="17"/>
      <c r="R246" s="15"/>
      <c r="S246" s="15"/>
      <c r="T246" s="15"/>
      <c r="U246" s="15"/>
      <c r="V246" s="15"/>
      <c r="W246" s="15"/>
      <c r="X246" s="18" t="str">
        <f>IFERROR(VLOOKUP(W246,Lookups!$G$2:$H$83,2,FALSE),"")</f>
        <v/>
      </c>
      <c r="Y246" s="15"/>
      <c r="Z246" s="15"/>
      <c r="AA246" s="15"/>
      <c r="AB246" s="15"/>
      <c r="AC246" s="15"/>
      <c r="AD246" s="15"/>
      <c r="AE246" s="15"/>
      <c r="AF246" s="18" t="str">
        <f t="shared" ref="AF246:AF309" si="9">IF(OR(ISBLANK(AD246),ISBLANK(AE246)),"",(AE246-AD246)+1)</f>
        <v/>
      </c>
      <c r="AG246" s="15"/>
      <c r="AH246" s="15"/>
      <c r="AI246" s="15"/>
      <c r="AJ246" s="62" t="str">
        <f>IFERROR(VLOOKUP(AI246,Lookups!$W$3:$X$24,2,FALSE),"")</f>
        <v/>
      </c>
      <c r="AK246" s="15"/>
      <c r="AL246" s="15"/>
      <c r="AM246" s="17"/>
      <c r="AN246" s="17"/>
    </row>
    <row r="247" spans="1:40" x14ac:dyDescent="0.3">
      <c r="A247" s="15"/>
      <c r="B247" s="15"/>
      <c r="C247" s="15"/>
      <c r="D247" s="17"/>
      <c r="E247" s="17"/>
      <c r="F247" s="15"/>
      <c r="G247" s="18" t="str">
        <f>IFERROR(VLOOKUP(F247,Lookups!$D$2:$E$20,2,FALSE),"")</f>
        <v/>
      </c>
      <c r="H247" s="15"/>
      <c r="I247" s="15"/>
      <c r="J247" s="17"/>
      <c r="K247" s="15"/>
      <c r="L247" s="17"/>
      <c r="M247" s="17"/>
      <c r="N247" s="18" t="str">
        <f t="shared" si="8"/>
        <v/>
      </c>
      <c r="O247" s="15"/>
      <c r="P247" s="15"/>
      <c r="Q247" s="17"/>
      <c r="R247" s="15"/>
      <c r="S247" s="15"/>
      <c r="T247" s="15"/>
      <c r="U247" s="15"/>
      <c r="V247" s="15"/>
      <c r="W247" s="15"/>
      <c r="X247" s="18" t="str">
        <f>IFERROR(VLOOKUP(W247,Lookups!$G$2:$H$83,2,FALSE),"")</f>
        <v/>
      </c>
      <c r="Y247" s="15"/>
      <c r="Z247" s="15"/>
      <c r="AA247" s="15"/>
      <c r="AB247" s="15"/>
      <c r="AC247" s="15"/>
      <c r="AD247" s="15"/>
      <c r="AE247" s="15"/>
      <c r="AF247" s="18" t="str">
        <f t="shared" si="9"/>
        <v/>
      </c>
      <c r="AG247" s="15"/>
      <c r="AH247" s="15"/>
      <c r="AI247" s="15"/>
      <c r="AJ247" s="62" t="str">
        <f>IFERROR(VLOOKUP(AI247,Lookups!$W$3:$X$24,2,FALSE),"")</f>
        <v/>
      </c>
      <c r="AK247" s="15"/>
      <c r="AL247" s="15"/>
      <c r="AM247" s="17"/>
      <c r="AN247" s="17"/>
    </row>
    <row r="248" spans="1:40" x14ac:dyDescent="0.3">
      <c r="A248" s="15"/>
      <c r="B248" s="15"/>
      <c r="C248" s="15"/>
      <c r="D248" s="17"/>
      <c r="E248" s="17"/>
      <c r="F248" s="15"/>
      <c r="G248" s="18" t="str">
        <f>IFERROR(VLOOKUP(F248,Lookups!$D$2:$E$20,2,FALSE),"")</f>
        <v/>
      </c>
      <c r="H248" s="15"/>
      <c r="I248" s="15"/>
      <c r="J248" s="17"/>
      <c r="K248" s="15"/>
      <c r="L248" s="17"/>
      <c r="M248" s="17"/>
      <c r="N248" s="18" t="str">
        <f t="shared" si="8"/>
        <v/>
      </c>
      <c r="O248" s="15"/>
      <c r="P248" s="15"/>
      <c r="Q248" s="17"/>
      <c r="R248" s="15"/>
      <c r="S248" s="15"/>
      <c r="T248" s="15"/>
      <c r="U248" s="15"/>
      <c r="V248" s="15"/>
      <c r="W248" s="15"/>
      <c r="X248" s="18" t="str">
        <f>IFERROR(VLOOKUP(W248,Lookups!$G$2:$H$83,2,FALSE),"")</f>
        <v/>
      </c>
      <c r="Y248" s="15"/>
      <c r="Z248" s="15"/>
      <c r="AA248" s="15"/>
      <c r="AB248" s="15"/>
      <c r="AC248" s="15"/>
      <c r="AD248" s="15"/>
      <c r="AE248" s="15"/>
      <c r="AF248" s="18" t="str">
        <f t="shared" si="9"/>
        <v/>
      </c>
      <c r="AG248" s="15"/>
      <c r="AH248" s="15"/>
      <c r="AI248" s="15"/>
      <c r="AJ248" s="62" t="str">
        <f>IFERROR(VLOOKUP(AI248,Lookups!$W$3:$X$24,2,FALSE),"")</f>
        <v/>
      </c>
      <c r="AK248" s="15"/>
      <c r="AL248" s="15"/>
      <c r="AM248" s="17"/>
      <c r="AN248" s="17"/>
    </row>
    <row r="249" spans="1:40" x14ac:dyDescent="0.3">
      <c r="A249" s="15"/>
      <c r="B249" s="15"/>
      <c r="C249" s="15"/>
      <c r="D249" s="17"/>
      <c r="E249" s="17"/>
      <c r="F249" s="15"/>
      <c r="G249" s="18" t="str">
        <f>IFERROR(VLOOKUP(F249,Lookups!$D$2:$E$20,2,FALSE),"")</f>
        <v/>
      </c>
      <c r="H249" s="15"/>
      <c r="I249" s="15"/>
      <c r="J249" s="17"/>
      <c r="K249" s="15"/>
      <c r="L249" s="17"/>
      <c r="M249" s="17"/>
      <c r="N249" s="18" t="str">
        <f t="shared" si="8"/>
        <v/>
      </c>
      <c r="O249" s="15"/>
      <c r="P249" s="15"/>
      <c r="Q249" s="17"/>
      <c r="R249" s="15"/>
      <c r="S249" s="15"/>
      <c r="T249" s="15"/>
      <c r="U249" s="15"/>
      <c r="V249" s="15"/>
      <c r="W249" s="15"/>
      <c r="X249" s="18" t="str">
        <f>IFERROR(VLOOKUP(W249,Lookups!$G$2:$H$83,2,FALSE),"")</f>
        <v/>
      </c>
      <c r="Y249" s="15"/>
      <c r="Z249" s="15"/>
      <c r="AA249" s="15"/>
      <c r="AB249" s="15"/>
      <c r="AC249" s="15"/>
      <c r="AD249" s="15"/>
      <c r="AE249" s="15"/>
      <c r="AF249" s="18" t="str">
        <f t="shared" si="9"/>
        <v/>
      </c>
      <c r="AG249" s="15"/>
      <c r="AH249" s="15"/>
      <c r="AI249" s="15"/>
      <c r="AJ249" s="62" t="str">
        <f>IFERROR(VLOOKUP(AI249,Lookups!$W$3:$X$24,2,FALSE),"")</f>
        <v/>
      </c>
      <c r="AK249" s="15"/>
      <c r="AL249" s="15"/>
      <c r="AM249" s="17"/>
      <c r="AN249" s="17"/>
    </row>
    <row r="250" spans="1:40" x14ac:dyDescent="0.3">
      <c r="A250" s="15"/>
      <c r="B250" s="15"/>
      <c r="C250" s="15"/>
      <c r="D250" s="17"/>
      <c r="E250" s="17"/>
      <c r="F250" s="15"/>
      <c r="G250" s="18" t="str">
        <f>IFERROR(VLOOKUP(F250,Lookups!$D$2:$E$20,2,FALSE),"")</f>
        <v/>
      </c>
      <c r="H250" s="15"/>
      <c r="I250" s="15"/>
      <c r="J250" s="17"/>
      <c r="K250" s="15"/>
      <c r="L250" s="17"/>
      <c r="M250" s="17"/>
      <c r="N250" s="18" t="str">
        <f t="shared" si="8"/>
        <v/>
      </c>
      <c r="O250" s="15"/>
      <c r="P250" s="15"/>
      <c r="Q250" s="17"/>
      <c r="R250" s="15"/>
      <c r="S250" s="15"/>
      <c r="T250" s="15"/>
      <c r="U250" s="15"/>
      <c r="V250" s="15"/>
      <c r="W250" s="15"/>
      <c r="X250" s="18" t="str">
        <f>IFERROR(VLOOKUP(W250,Lookups!$G$2:$H$83,2,FALSE),"")</f>
        <v/>
      </c>
      <c r="Y250" s="15"/>
      <c r="Z250" s="15"/>
      <c r="AA250" s="15"/>
      <c r="AB250" s="15"/>
      <c r="AC250" s="15"/>
      <c r="AD250" s="15"/>
      <c r="AE250" s="15"/>
      <c r="AF250" s="18" t="str">
        <f t="shared" si="9"/>
        <v/>
      </c>
      <c r="AG250" s="15"/>
      <c r="AH250" s="15"/>
      <c r="AI250" s="15"/>
      <c r="AJ250" s="62" t="str">
        <f>IFERROR(VLOOKUP(AI250,Lookups!$W$3:$X$24,2,FALSE),"")</f>
        <v/>
      </c>
      <c r="AK250" s="15"/>
      <c r="AL250" s="15"/>
      <c r="AM250" s="17"/>
      <c r="AN250" s="17"/>
    </row>
    <row r="251" spans="1:40" x14ac:dyDescent="0.3">
      <c r="A251" s="15"/>
      <c r="B251" s="15"/>
      <c r="C251" s="15"/>
      <c r="D251" s="17"/>
      <c r="E251" s="17"/>
      <c r="F251" s="15"/>
      <c r="G251" s="18" t="str">
        <f>IFERROR(VLOOKUP(F251,Lookups!$D$2:$E$20,2,FALSE),"")</f>
        <v/>
      </c>
      <c r="H251" s="15"/>
      <c r="I251" s="15"/>
      <c r="J251" s="17"/>
      <c r="K251" s="15"/>
      <c r="L251" s="17"/>
      <c r="M251" s="17"/>
      <c r="N251" s="18" t="str">
        <f t="shared" si="8"/>
        <v/>
      </c>
      <c r="O251" s="15"/>
      <c r="P251" s="15"/>
      <c r="Q251" s="17"/>
      <c r="R251" s="15"/>
      <c r="S251" s="15"/>
      <c r="T251" s="15"/>
      <c r="U251" s="15"/>
      <c r="V251" s="15"/>
      <c r="W251" s="15"/>
      <c r="X251" s="18" t="str">
        <f>IFERROR(VLOOKUP(W251,Lookups!$G$2:$H$83,2,FALSE),"")</f>
        <v/>
      </c>
      <c r="Y251" s="15"/>
      <c r="Z251" s="15"/>
      <c r="AA251" s="15"/>
      <c r="AB251" s="15"/>
      <c r="AC251" s="15"/>
      <c r="AD251" s="15"/>
      <c r="AE251" s="15"/>
      <c r="AF251" s="18" t="str">
        <f t="shared" si="9"/>
        <v/>
      </c>
      <c r="AG251" s="15"/>
      <c r="AH251" s="15"/>
      <c r="AI251" s="15"/>
      <c r="AJ251" s="62" t="str">
        <f>IFERROR(VLOOKUP(AI251,Lookups!$W$3:$X$24,2,FALSE),"")</f>
        <v/>
      </c>
      <c r="AK251" s="15"/>
      <c r="AL251" s="15"/>
      <c r="AM251" s="17"/>
      <c r="AN251" s="17"/>
    </row>
    <row r="252" spans="1:40" x14ac:dyDescent="0.3">
      <c r="A252" s="15"/>
      <c r="B252" s="15"/>
      <c r="C252" s="15"/>
      <c r="D252" s="17"/>
      <c r="E252" s="17"/>
      <c r="F252" s="15"/>
      <c r="G252" s="18" t="str">
        <f>IFERROR(VLOOKUP(F252,Lookups!$D$2:$E$20,2,FALSE),"")</f>
        <v/>
      </c>
      <c r="H252" s="15"/>
      <c r="I252" s="15"/>
      <c r="J252" s="17"/>
      <c r="K252" s="15"/>
      <c r="L252" s="17"/>
      <c r="M252" s="17"/>
      <c r="N252" s="18" t="str">
        <f t="shared" si="8"/>
        <v/>
      </c>
      <c r="O252" s="15"/>
      <c r="P252" s="15"/>
      <c r="Q252" s="17"/>
      <c r="R252" s="15"/>
      <c r="S252" s="15"/>
      <c r="T252" s="15"/>
      <c r="U252" s="15"/>
      <c r="V252" s="15"/>
      <c r="W252" s="15"/>
      <c r="X252" s="18" t="str">
        <f>IFERROR(VLOOKUP(W252,Lookups!$G$2:$H$83,2,FALSE),"")</f>
        <v/>
      </c>
      <c r="Y252" s="15"/>
      <c r="Z252" s="15"/>
      <c r="AA252" s="15"/>
      <c r="AB252" s="15"/>
      <c r="AC252" s="15"/>
      <c r="AD252" s="15"/>
      <c r="AE252" s="15"/>
      <c r="AF252" s="18" t="str">
        <f t="shared" si="9"/>
        <v/>
      </c>
      <c r="AG252" s="15"/>
      <c r="AH252" s="15"/>
      <c r="AI252" s="15"/>
      <c r="AJ252" s="62" t="str">
        <f>IFERROR(VLOOKUP(AI252,Lookups!$W$3:$X$24,2,FALSE),"")</f>
        <v/>
      </c>
      <c r="AK252" s="15"/>
      <c r="AL252" s="15"/>
      <c r="AM252" s="17"/>
      <c r="AN252" s="17"/>
    </row>
    <row r="253" spans="1:40" x14ac:dyDescent="0.3">
      <c r="A253" s="15"/>
      <c r="B253" s="15"/>
      <c r="C253" s="15"/>
      <c r="D253" s="17"/>
      <c r="E253" s="17"/>
      <c r="F253" s="15"/>
      <c r="G253" s="18" t="str">
        <f>IFERROR(VLOOKUP(F253,Lookups!$D$2:$E$20,2,FALSE),"")</f>
        <v/>
      </c>
      <c r="H253" s="15"/>
      <c r="I253" s="15"/>
      <c r="J253" s="17"/>
      <c r="K253" s="15"/>
      <c r="L253" s="17"/>
      <c r="M253" s="17"/>
      <c r="N253" s="18" t="str">
        <f t="shared" si="8"/>
        <v/>
      </c>
      <c r="O253" s="15"/>
      <c r="P253" s="15"/>
      <c r="Q253" s="17"/>
      <c r="R253" s="15"/>
      <c r="S253" s="15"/>
      <c r="T253" s="15"/>
      <c r="U253" s="15"/>
      <c r="V253" s="15"/>
      <c r="W253" s="15"/>
      <c r="X253" s="18" t="str">
        <f>IFERROR(VLOOKUP(W253,Lookups!$G$2:$H$83,2,FALSE),"")</f>
        <v/>
      </c>
      <c r="Y253" s="15"/>
      <c r="Z253" s="15"/>
      <c r="AA253" s="15"/>
      <c r="AB253" s="15"/>
      <c r="AC253" s="15"/>
      <c r="AD253" s="15"/>
      <c r="AE253" s="15"/>
      <c r="AF253" s="18" t="str">
        <f t="shared" si="9"/>
        <v/>
      </c>
      <c r="AG253" s="15"/>
      <c r="AH253" s="15"/>
      <c r="AI253" s="15"/>
      <c r="AJ253" s="62" t="str">
        <f>IFERROR(VLOOKUP(AI253,Lookups!$W$3:$X$24,2,FALSE),"")</f>
        <v/>
      </c>
      <c r="AK253" s="15"/>
      <c r="AL253" s="15"/>
      <c r="AM253" s="17"/>
      <c r="AN253" s="17"/>
    </row>
    <row r="254" spans="1:40" x14ac:dyDescent="0.3">
      <c r="A254" s="15"/>
      <c r="B254" s="15"/>
      <c r="C254" s="15"/>
      <c r="D254" s="17"/>
      <c r="E254" s="17"/>
      <c r="F254" s="15"/>
      <c r="G254" s="18" t="str">
        <f>IFERROR(VLOOKUP(F254,Lookups!$D$2:$E$20,2,FALSE),"")</f>
        <v/>
      </c>
      <c r="H254" s="15"/>
      <c r="I254" s="15"/>
      <c r="J254" s="17"/>
      <c r="K254" s="15"/>
      <c r="L254" s="17"/>
      <c r="M254" s="17"/>
      <c r="N254" s="18" t="str">
        <f t="shared" si="8"/>
        <v/>
      </c>
      <c r="O254" s="15"/>
      <c r="P254" s="15"/>
      <c r="Q254" s="17"/>
      <c r="R254" s="15"/>
      <c r="S254" s="15"/>
      <c r="T254" s="15"/>
      <c r="U254" s="15"/>
      <c r="V254" s="15"/>
      <c r="W254" s="15"/>
      <c r="X254" s="18" t="str">
        <f>IFERROR(VLOOKUP(W254,Lookups!$G$2:$H$83,2,FALSE),"")</f>
        <v/>
      </c>
      <c r="Y254" s="15"/>
      <c r="Z254" s="15"/>
      <c r="AA254" s="15"/>
      <c r="AB254" s="15"/>
      <c r="AC254" s="15"/>
      <c r="AD254" s="15"/>
      <c r="AE254" s="15"/>
      <c r="AF254" s="18" t="str">
        <f t="shared" si="9"/>
        <v/>
      </c>
      <c r="AG254" s="15"/>
      <c r="AH254" s="15"/>
      <c r="AI254" s="15"/>
      <c r="AJ254" s="62" t="str">
        <f>IFERROR(VLOOKUP(AI254,Lookups!$W$3:$X$24,2,FALSE),"")</f>
        <v/>
      </c>
      <c r="AK254" s="15"/>
      <c r="AL254" s="15"/>
      <c r="AM254" s="17"/>
      <c r="AN254" s="17"/>
    </row>
    <row r="255" spans="1:40" x14ac:dyDescent="0.3">
      <c r="A255" s="15"/>
      <c r="B255" s="15"/>
      <c r="C255" s="15"/>
      <c r="D255" s="17"/>
      <c r="E255" s="17"/>
      <c r="F255" s="15"/>
      <c r="G255" s="18" t="str">
        <f>IFERROR(VLOOKUP(F255,Lookups!$D$2:$E$20,2,FALSE),"")</f>
        <v/>
      </c>
      <c r="H255" s="15"/>
      <c r="I255" s="15"/>
      <c r="J255" s="17"/>
      <c r="K255" s="15"/>
      <c r="L255" s="17"/>
      <c r="M255" s="17"/>
      <c r="N255" s="18" t="str">
        <f t="shared" si="8"/>
        <v/>
      </c>
      <c r="O255" s="15"/>
      <c r="P255" s="15"/>
      <c r="Q255" s="17"/>
      <c r="R255" s="15"/>
      <c r="S255" s="15"/>
      <c r="T255" s="15"/>
      <c r="U255" s="15"/>
      <c r="V255" s="15"/>
      <c r="W255" s="15"/>
      <c r="X255" s="18" t="str">
        <f>IFERROR(VLOOKUP(W255,Lookups!$G$2:$H$83,2,FALSE),"")</f>
        <v/>
      </c>
      <c r="Y255" s="15"/>
      <c r="Z255" s="15"/>
      <c r="AA255" s="15"/>
      <c r="AB255" s="15"/>
      <c r="AC255" s="15"/>
      <c r="AD255" s="15"/>
      <c r="AE255" s="15"/>
      <c r="AF255" s="18" t="str">
        <f t="shared" si="9"/>
        <v/>
      </c>
      <c r="AG255" s="15"/>
      <c r="AH255" s="15"/>
      <c r="AI255" s="15"/>
      <c r="AJ255" s="62" t="str">
        <f>IFERROR(VLOOKUP(AI255,Lookups!$W$3:$X$24,2,FALSE),"")</f>
        <v/>
      </c>
      <c r="AK255" s="15"/>
      <c r="AL255" s="15"/>
      <c r="AM255" s="17"/>
      <c r="AN255" s="17"/>
    </row>
    <row r="256" spans="1:40" x14ac:dyDescent="0.3">
      <c r="A256" s="15"/>
      <c r="B256" s="15"/>
      <c r="C256" s="15"/>
      <c r="D256" s="17"/>
      <c r="E256" s="17"/>
      <c r="F256" s="15"/>
      <c r="G256" s="18" t="str">
        <f>IFERROR(VLOOKUP(F256,Lookups!$D$2:$E$20,2,FALSE),"")</f>
        <v/>
      </c>
      <c r="H256" s="15"/>
      <c r="I256" s="15"/>
      <c r="J256" s="17"/>
      <c r="K256" s="15"/>
      <c r="L256" s="17"/>
      <c r="M256" s="17"/>
      <c r="N256" s="18" t="str">
        <f t="shared" si="8"/>
        <v/>
      </c>
      <c r="O256" s="15"/>
      <c r="P256" s="15"/>
      <c r="Q256" s="17"/>
      <c r="R256" s="15"/>
      <c r="S256" s="15"/>
      <c r="T256" s="15"/>
      <c r="U256" s="15"/>
      <c r="V256" s="15"/>
      <c r="W256" s="15"/>
      <c r="X256" s="18" t="str">
        <f>IFERROR(VLOOKUP(W256,Lookups!$G$2:$H$83,2,FALSE),"")</f>
        <v/>
      </c>
      <c r="Y256" s="15"/>
      <c r="Z256" s="15"/>
      <c r="AA256" s="15"/>
      <c r="AB256" s="15"/>
      <c r="AC256" s="15"/>
      <c r="AD256" s="15"/>
      <c r="AE256" s="15"/>
      <c r="AF256" s="18" t="str">
        <f t="shared" si="9"/>
        <v/>
      </c>
      <c r="AG256" s="15"/>
      <c r="AH256" s="15"/>
      <c r="AI256" s="15"/>
      <c r="AJ256" s="62" t="str">
        <f>IFERROR(VLOOKUP(AI256,Lookups!$W$3:$X$24,2,FALSE),"")</f>
        <v/>
      </c>
      <c r="AK256" s="15"/>
      <c r="AL256" s="15"/>
      <c r="AM256" s="17"/>
      <c r="AN256" s="17"/>
    </row>
    <row r="257" spans="1:40" x14ac:dyDescent="0.3">
      <c r="A257" s="15"/>
      <c r="B257" s="15"/>
      <c r="C257" s="15"/>
      <c r="D257" s="17"/>
      <c r="E257" s="17"/>
      <c r="F257" s="15"/>
      <c r="G257" s="18" t="str">
        <f>IFERROR(VLOOKUP(F257,Lookups!$D$2:$E$20,2,FALSE),"")</f>
        <v/>
      </c>
      <c r="H257" s="15"/>
      <c r="I257" s="15"/>
      <c r="J257" s="17"/>
      <c r="K257" s="15"/>
      <c r="L257" s="17"/>
      <c r="M257" s="17"/>
      <c r="N257" s="18" t="str">
        <f t="shared" si="8"/>
        <v/>
      </c>
      <c r="O257" s="15"/>
      <c r="P257" s="15"/>
      <c r="Q257" s="17"/>
      <c r="R257" s="15"/>
      <c r="S257" s="15"/>
      <c r="T257" s="15"/>
      <c r="U257" s="15"/>
      <c r="V257" s="15"/>
      <c r="W257" s="15"/>
      <c r="X257" s="18" t="str">
        <f>IFERROR(VLOOKUP(W257,Lookups!$G$2:$H$83,2,FALSE),"")</f>
        <v/>
      </c>
      <c r="Y257" s="15"/>
      <c r="Z257" s="15"/>
      <c r="AA257" s="15"/>
      <c r="AB257" s="15"/>
      <c r="AC257" s="15"/>
      <c r="AD257" s="15"/>
      <c r="AE257" s="15"/>
      <c r="AF257" s="18" t="str">
        <f t="shared" si="9"/>
        <v/>
      </c>
      <c r="AG257" s="15"/>
      <c r="AH257" s="15"/>
      <c r="AI257" s="15"/>
      <c r="AJ257" s="62" t="str">
        <f>IFERROR(VLOOKUP(AI257,Lookups!$W$3:$X$24,2,FALSE),"")</f>
        <v/>
      </c>
      <c r="AK257" s="15"/>
      <c r="AL257" s="15"/>
      <c r="AM257" s="17"/>
      <c r="AN257" s="17"/>
    </row>
    <row r="258" spans="1:40" x14ac:dyDescent="0.3">
      <c r="A258" s="15"/>
      <c r="B258" s="15"/>
      <c r="C258" s="15"/>
      <c r="D258" s="17"/>
      <c r="E258" s="17"/>
      <c r="F258" s="15"/>
      <c r="G258" s="18" t="str">
        <f>IFERROR(VLOOKUP(F258,Lookups!$D$2:$E$20,2,FALSE),"")</f>
        <v/>
      </c>
      <c r="H258" s="15"/>
      <c r="I258" s="15"/>
      <c r="J258" s="17"/>
      <c r="K258" s="15"/>
      <c r="L258" s="17"/>
      <c r="M258" s="17"/>
      <c r="N258" s="18" t="str">
        <f t="shared" si="8"/>
        <v/>
      </c>
      <c r="O258" s="15"/>
      <c r="P258" s="15"/>
      <c r="Q258" s="17"/>
      <c r="R258" s="15"/>
      <c r="S258" s="15"/>
      <c r="T258" s="15"/>
      <c r="U258" s="15"/>
      <c r="V258" s="15"/>
      <c r="W258" s="15"/>
      <c r="X258" s="18" t="str">
        <f>IFERROR(VLOOKUP(W258,Lookups!$G$2:$H$83,2,FALSE),"")</f>
        <v/>
      </c>
      <c r="Y258" s="15"/>
      <c r="Z258" s="15"/>
      <c r="AA258" s="15"/>
      <c r="AB258" s="15"/>
      <c r="AC258" s="15"/>
      <c r="AD258" s="15"/>
      <c r="AE258" s="15"/>
      <c r="AF258" s="18" t="str">
        <f t="shared" si="9"/>
        <v/>
      </c>
      <c r="AG258" s="15"/>
      <c r="AH258" s="15"/>
      <c r="AI258" s="15"/>
      <c r="AJ258" s="62" t="str">
        <f>IFERROR(VLOOKUP(AI258,Lookups!$W$3:$X$24,2,FALSE),"")</f>
        <v/>
      </c>
      <c r="AK258" s="15"/>
      <c r="AL258" s="15"/>
      <c r="AM258" s="17"/>
      <c r="AN258" s="17"/>
    </row>
    <row r="259" spans="1:40" x14ac:dyDescent="0.3">
      <c r="A259" s="15"/>
      <c r="B259" s="15"/>
      <c r="C259" s="15"/>
      <c r="D259" s="17"/>
      <c r="E259" s="17"/>
      <c r="F259" s="15"/>
      <c r="G259" s="18" t="str">
        <f>IFERROR(VLOOKUP(F259,Lookups!$D$2:$E$20,2,FALSE),"")</f>
        <v/>
      </c>
      <c r="H259" s="15"/>
      <c r="I259" s="15"/>
      <c r="J259" s="17"/>
      <c r="K259" s="15"/>
      <c r="L259" s="17"/>
      <c r="M259" s="17"/>
      <c r="N259" s="18" t="str">
        <f t="shared" si="8"/>
        <v/>
      </c>
      <c r="O259" s="15"/>
      <c r="P259" s="15"/>
      <c r="Q259" s="17"/>
      <c r="R259" s="15"/>
      <c r="S259" s="15"/>
      <c r="T259" s="15"/>
      <c r="U259" s="15"/>
      <c r="V259" s="15"/>
      <c r="W259" s="15"/>
      <c r="X259" s="18" t="str">
        <f>IFERROR(VLOOKUP(W259,Lookups!$G$2:$H$83,2,FALSE),"")</f>
        <v/>
      </c>
      <c r="Y259" s="15"/>
      <c r="Z259" s="15"/>
      <c r="AA259" s="15"/>
      <c r="AB259" s="15"/>
      <c r="AC259" s="15"/>
      <c r="AD259" s="15"/>
      <c r="AE259" s="15"/>
      <c r="AF259" s="18" t="str">
        <f t="shared" si="9"/>
        <v/>
      </c>
      <c r="AG259" s="15"/>
      <c r="AH259" s="15"/>
      <c r="AI259" s="15"/>
      <c r="AJ259" s="62" t="str">
        <f>IFERROR(VLOOKUP(AI259,Lookups!$W$3:$X$24,2,FALSE),"")</f>
        <v/>
      </c>
      <c r="AK259" s="15"/>
      <c r="AL259" s="15"/>
      <c r="AM259" s="17"/>
      <c r="AN259" s="17"/>
    </row>
    <row r="260" spans="1:40" x14ac:dyDescent="0.3">
      <c r="A260" s="15"/>
      <c r="B260" s="15"/>
      <c r="C260" s="15"/>
      <c r="D260" s="17"/>
      <c r="E260" s="17"/>
      <c r="F260" s="15"/>
      <c r="G260" s="18" t="str">
        <f>IFERROR(VLOOKUP(F260,Lookups!$D$2:$E$20,2,FALSE),"")</f>
        <v/>
      </c>
      <c r="H260" s="15"/>
      <c r="I260" s="15"/>
      <c r="J260" s="17"/>
      <c r="K260" s="15"/>
      <c r="L260" s="17"/>
      <c r="M260" s="17"/>
      <c r="N260" s="18" t="str">
        <f t="shared" si="8"/>
        <v/>
      </c>
      <c r="O260" s="15"/>
      <c r="P260" s="15"/>
      <c r="Q260" s="17"/>
      <c r="R260" s="15"/>
      <c r="S260" s="15"/>
      <c r="T260" s="15"/>
      <c r="U260" s="15"/>
      <c r="V260" s="15"/>
      <c r="W260" s="15"/>
      <c r="X260" s="18" t="str">
        <f>IFERROR(VLOOKUP(W260,Lookups!$G$2:$H$83,2,FALSE),"")</f>
        <v/>
      </c>
      <c r="Y260" s="15"/>
      <c r="Z260" s="15"/>
      <c r="AA260" s="15"/>
      <c r="AB260" s="15"/>
      <c r="AC260" s="15"/>
      <c r="AD260" s="15"/>
      <c r="AE260" s="15"/>
      <c r="AF260" s="18" t="str">
        <f t="shared" si="9"/>
        <v/>
      </c>
      <c r="AG260" s="15"/>
      <c r="AH260" s="15"/>
      <c r="AI260" s="15"/>
      <c r="AJ260" s="62" t="str">
        <f>IFERROR(VLOOKUP(AI260,Lookups!$W$3:$X$24,2,FALSE),"")</f>
        <v/>
      </c>
      <c r="AK260" s="15"/>
      <c r="AL260" s="15"/>
      <c r="AM260" s="17"/>
      <c r="AN260" s="17"/>
    </row>
    <row r="261" spans="1:40" x14ac:dyDescent="0.3">
      <c r="A261" s="15"/>
      <c r="B261" s="15"/>
      <c r="C261" s="15"/>
      <c r="D261" s="17"/>
      <c r="E261" s="17"/>
      <c r="F261" s="15"/>
      <c r="G261" s="18" t="str">
        <f>IFERROR(VLOOKUP(F261,Lookups!$D$2:$E$20,2,FALSE),"")</f>
        <v/>
      </c>
      <c r="H261" s="15"/>
      <c r="I261" s="15"/>
      <c r="J261" s="17"/>
      <c r="K261" s="15"/>
      <c r="L261" s="17"/>
      <c r="M261" s="17"/>
      <c r="N261" s="18" t="str">
        <f t="shared" si="8"/>
        <v/>
      </c>
      <c r="O261" s="15"/>
      <c r="P261" s="15"/>
      <c r="Q261" s="17"/>
      <c r="R261" s="15"/>
      <c r="S261" s="15"/>
      <c r="T261" s="15"/>
      <c r="U261" s="15"/>
      <c r="V261" s="15"/>
      <c r="W261" s="15"/>
      <c r="X261" s="18" t="str">
        <f>IFERROR(VLOOKUP(W261,Lookups!$G$2:$H$83,2,FALSE),"")</f>
        <v/>
      </c>
      <c r="Y261" s="15"/>
      <c r="Z261" s="15"/>
      <c r="AA261" s="15"/>
      <c r="AB261" s="15"/>
      <c r="AC261" s="15"/>
      <c r="AD261" s="15"/>
      <c r="AE261" s="15"/>
      <c r="AF261" s="18" t="str">
        <f t="shared" si="9"/>
        <v/>
      </c>
      <c r="AG261" s="15"/>
      <c r="AH261" s="15"/>
      <c r="AI261" s="15"/>
      <c r="AJ261" s="62" t="str">
        <f>IFERROR(VLOOKUP(AI261,Lookups!$W$3:$X$24,2,FALSE),"")</f>
        <v/>
      </c>
      <c r="AK261" s="15"/>
      <c r="AL261" s="15"/>
      <c r="AM261" s="17"/>
      <c r="AN261" s="17"/>
    </row>
    <row r="262" spans="1:40" x14ac:dyDescent="0.3">
      <c r="A262" s="15"/>
      <c r="B262" s="15"/>
      <c r="C262" s="15"/>
      <c r="D262" s="17"/>
      <c r="E262" s="17"/>
      <c r="F262" s="15"/>
      <c r="G262" s="18" t="str">
        <f>IFERROR(VLOOKUP(F262,Lookups!$D$2:$E$20,2,FALSE),"")</f>
        <v/>
      </c>
      <c r="H262" s="15"/>
      <c r="I262" s="15"/>
      <c r="J262" s="17"/>
      <c r="K262" s="15"/>
      <c r="L262" s="17"/>
      <c r="M262" s="17"/>
      <c r="N262" s="18" t="str">
        <f t="shared" si="8"/>
        <v/>
      </c>
      <c r="O262" s="15"/>
      <c r="P262" s="15"/>
      <c r="Q262" s="17"/>
      <c r="R262" s="15"/>
      <c r="S262" s="15"/>
      <c r="T262" s="15"/>
      <c r="U262" s="15"/>
      <c r="V262" s="15"/>
      <c r="W262" s="15"/>
      <c r="X262" s="18" t="str">
        <f>IFERROR(VLOOKUP(W262,Lookups!$G$2:$H$83,2,FALSE),"")</f>
        <v/>
      </c>
      <c r="Y262" s="15"/>
      <c r="Z262" s="15"/>
      <c r="AA262" s="15"/>
      <c r="AB262" s="15"/>
      <c r="AC262" s="15"/>
      <c r="AD262" s="15"/>
      <c r="AE262" s="15"/>
      <c r="AF262" s="18" t="str">
        <f t="shared" si="9"/>
        <v/>
      </c>
      <c r="AG262" s="15"/>
      <c r="AH262" s="15"/>
      <c r="AI262" s="15"/>
      <c r="AJ262" s="62" t="str">
        <f>IFERROR(VLOOKUP(AI262,Lookups!$W$3:$X$24,2,FALSE),"")</f>
        <v/>
      </c>
      <c r="AK262" s="15"/>
      <c r="AL262" s="15"/>
      <c r="AM262" s="17"/>
      <c r="AN262" s="17"/>
    </row>
    <row r="263" spans="1:40" x14ac:dyDescent="0.3">
      <c r="A263" s="15"/>
      <c r="B263" s="15"/>
      <c r="C263" s="15"/>
      <c r="D263" s="17"/>
      <c r="E263" s="17"/>
      <c r="F263" s="15"/>
      <c r="G263" s="18" t="str">
        <f>IFERROR(VLOOKUP(F263,Lookups!$D$2:$E$20,2,FALSE),"")</f>
        <v/>
      </c>
      <c r="H263" s="15"/>
      <c r="I263" s="15"/>
      <c r="J263" s="17"/>
      <c r="K263" s="15"/>
      <c r="L263" s="17"/>
      <c r="M263" s="17"/>
      <c r="N263" s="18" t="str">
        <f t="shared" si="8"/>
        <v/>
      </c>
      <c r="O263" s="15"/>
      <c r="P263" s="15"/>
      <c r="Q263" s="17"/>
      <c r="R263" s="15"/>
      <c r="S263" s="15"/>
      <c r="T263" s="15"/>
      <c r="U263" s="15"/>
      <c r="V263" s="15"/>
      <c r="W263" s="15"/>
      <c r="X263" s="18" t="str">
        <f>IFERROR(VLOOKUP(W263,Lookups!$G$2:$H$83,2,FALSE),"")</f>
        <v/>
      </c>
      <c r="Y263" s="15"/>
      <c r="Z263" s="15"/>
      <c r="AA263" s="15"/>
      <c r="AB263" s="15"/>
      <c r="AC263" s="15"/>
      <c r="AD263" s="15"/>
      <c r="AE263" s="15"/>
      <c r="AF263" s="18" t="str">
        <f t="shared" si="9"/>
        <v/>
      </c>
      <c r="AG263" s="15"/>
      <c r="AH263" s="15"/>
      <c r="AI263" s="15"/>
      <c r="AJ263" s="62" t="str">
        <f>IFERROR(VLOOKUP(AI263,Lookups!$W$3:$X$24,2,FALSE),"")</f>
        <v/>
      </c>
      <c r="AK263" s="15"/>
      <c r="AL263" s="15"/>
      <c r="AM263" s="17"/>
      <c r="AN263" s="17"/>
    </row>
    <row r="264" spans="1:40" x14ac:dyDescent="0.3">
      <c r="A264" s="15"/>
      <c r="B264" s="15"/>
      <c r="C264" s="15"/>
      <c r="D264" s="17"/>
      <c r="E264" s="17"/>
      <c r="F264" s="15"/>
      <c r="G264" s="18" t="str">
        <f>IFERROR(VLOOKUP(F264,Lookups!$D$2:$E$20,2,FALSE),"")</f>
        <v/>
      </c>
      <c r="H264" s="15"/>
      <c r="I264" s="15"/>
      <c r="J264" s="17"/>
      <c r="K264" s="15"/>
      <c r="L264" s="17"/>
      <c r="M264" s="17"/>
      <c r="N264" s="18" t="str">
        <f t="shared" si="8"/>
        <v/>
      </c>
      <c r="O264" s="15"/>
      <c r="P264" s="15"/>
      <c r="Q264" s="17"/>
      <c r="R264" s="15"/>
      <c r="S264" s="15"/>
      <c r="T264" s="15"/>
      <c r="U264" s="15"/>
      <c r="V264" s="15"/>
      <c r="W264" s="15"/>
      <c r="X264" s="18" t="str">
        <f>IFERROR(VLOOKUP(W264,Lookups!$G$2:$H$83,2,FALSE),"")</f>
        <v/>
      </c>
      <c r="Y264" s="15"/>
      <c r="Z264" s="15"/>
      <c r="AA264" s="15"/>
      <c r="AB264" s="15"/>
      <c r="AC264" s="15"/>
      <c r="AD264" s="15"/>
      <c r="AE264" s="15"/>
      <c r="AF264" s="18" t="str">
        <f t="shared" si="9"/>
        <v/>
      </c>
      <c r="AG264" s="15"/>
      <c r="AH264" s="15"/>
      <c r="AI264" s="15"/>
      <c r="AJ264" s="62" t="str">
        <f>IFERROR(VLOOKUP(AI264,Lookups!$W$3:$X$24,2,FALSE),"")</f>
        <v/>
      </c>
      <c r="AK264" s="15"/>
      <c r="AL264" s="15"/>
      <c r="AM264" s="17"/>
      <c r="AN264" s="17"/>
    </row>
    <row r="265" spans="1:40" x14ac:dyDescent="0.3">
      <c r="A265" s="15"/>
      <c r="B265" s="15"/>
      <c r="C265" s="15"/>
      <c r="D265" s="17"/>
      <c r="E265" s="17"/>
      <c r="F265" s="15"/>
      <c r="G265" s="18" t="str">
        <f>IFERROR(VLOOKUP(F265,Lookups!$D$2:$E$20,2,FALSE),"")</f>
        <v/>
      </c>
      <c r="H265" s="15"/>
      <c r="I265" s="15"/>
      <c r="J265" s="17"/>
      <c r="K265" s="15"/>
      <c r="L265" s="17"/>
      <c r="M265" s="17"/>
      <c r="N265" s="18" t="str">
        <f t="shared" si="8"/>
        <v/>
      </c>
      <c r="O265" s="15"/>
      <c r="P265" s="15"/>
      <c r="Q265" s="17"/>
      <c r="R265" s="15"/>
      <c r="S265" s="15"/>
      <c r="T265" s="15"/>
      <c r="U265" s="15"/>
      <c r="V265" s="15"/>
      <c r="W265" s="15"/>
      <c r="X265" s="18" t="str">
        <f>IFERROR(VLOOKUP(W265,Lookups!$G$2:$H$83,2,FALSE),"")</f>
        <v/>
      </c>
      <c r="Y265" s="15"/>
      <c r="Z265" s="15"/>
      <c r="AA265" s="15"/>
      <c r="AB265" s="15"/>
      <c r="AC265" s="15"/>
      <c r="AD265" s="15"/>
      <c r="AE265" s="15"/>
      <c r="AF265" s="18" t="str">
        <f t="shared" si="9"/>
        <v/>
      </c>
      <c r="AG265" s="15"/>
      <c r="AH265" s="15"/>
      <c r="AI265" s="15"/>
      <c r="AJ265" s="62" t="str">
        <f>IFERROR(VLOOKUP(AI265,Lookups!$W$3:$X$24,2,FALSE),"")</f>
        <v/>
      </c>
      <c r="AK265" s="15"/>
      <c r="AL265" s="15"/>
      <c r="AM265" s="17"/>
      <c r="AN265" s="17"/>
    </row>
    <row r="266" spans="1:40" x14ac:dyDescent="0.3">
      <c r="A266" s="15"/>
      <c r="B266" s="15"/>
      <c r="C266" s="15"/>
      <c r="D266" s="17"/>
      <c r="E266" s="17"/>
      <c r="F266" s="15"/>
      <c r="G266" s="18" t="str">
        <f>IFERROR(VLOOKUP(F266,Lookups!$D$2:$E$20,2,FALSE),"")</f>
        <v/>
      </c>
      <c r="H266" s="15"/>
      <c r="I266" s="15"/>
      <c r="J266" s="17"/>
      <c r="K266" s="15"/>
      <c r="L266" s="17"/>
      <c r="M266" s="17"/>
      <c r="N266" s="18" t="str">
        <f t="shared" si="8"/>
        <v/>
      </c>
      <c r="O266" s="15"/>
      <c r="P266" s="15"/>
      <c r="Q266" s="17"/>
      <c r="R266" s="15"/>
      <c r="S266" s="15"/>
      <c r="T266" s="15"/>
      <c r="U266" s="15"/>
      <c r="V266" s="15"/>
      <c r="W266" s="15"/>
      <c r="X266" s="18" t="str">
        <f>IFERROR(VLOOKUP(W266,Lookups!$G$2:$H$83,2,FALSE),"")</f>
        <v/>
      </c>
      <c r="Y266" s="15"/>
      <c r="Z266" s="15"/>
      <c r="AA266" s="15"/>
      <c r="AB266" s="15"/>
      <c r="AC266" s="15"/>
      <c r="AD266" s="15"/>
      <c r="AE266" s="15"/>
      <c r="AF266" s="18" t="str">
        <f t="shared" si="9"/>
        <v/>
      </c>
      <c r="AG266" s="15"/>
      <c r="AH266" s="15"/>
      <c r="AI266" s="15"/>
      <c r="AJ266" s="62" t="str">
        <f>IFERROR(VLOOKUP(AI266,Lookups!$W$3:$X$24,2,FALSE),"")</f>
        <v/>
      </c>
      <c r="AK266" s="15"/>
      <c r="AL266" s="15"/>
      <c r="AM266" s="17"/>
      <c r="AN266" s="17"/>
    </row>
    <row r="267" spans="1:40" x14ac:dyDescent="0.3">
      <c r="A267" s="15"/>
      <c r="B267" s="15"/>
      <c r="C267" s="15"/>
      <c r="D267" s="17"/>
      <c r="E267" s="17"/>
      <c r="F267" s="15"/>
      <c r="G267" s="18" t="str">
        <f>IFERROR(VLOOKUP(F267,Lookups!$D$2:$E$20,2,FALSE),"")</f>
        <v/>
      </c>
      <c r="H267" s="15"/>
      <c r="I267" s="15"/>
      <c r="J267" s="17"/>
      <c r="K267" s="15"/>
      <c r="L267" s="17"/>
      <c r="M267" s="17"/>
      <c r="N267" s="18" t="str">
        <f t="shared" si="8"/>
        <v/>
      </c>
      <c r="O267" s="15"/>
      <c r="P267" s="15"/>
      <c r="Q267" s="17"/>
      <c r="R267" s="15"/>
      <c r="S267" s="15"/>
      <c r="T267" s="15"/>
      <c r="U267" s="15"/>
      <c r="V267" s="15"/>
      <c r="W267" s="15"/>
      <c r="X267" s="18" t="str">
        <f>IFERROR(VLOOKUP(W267,Lookups!$G$2:$H$83,2,FALSE),"")</f>
        <v/>
      </c>
      <c r="Y267" s="15"/>
      <c r="Z267" s="15"/>
      <c r="AA267" s="15"/>
      <c r="AB267" s="15"/>
      <c r="AC267" s="15"/>
      <c r="AD267" s="15"/>
      <c r="AE267" s="15"/>
      <c r="AF267" s="18" t="str">
        <f t="shared" si="9"/>
        <v/>
      </c>
      <c r="AG267" s="15"/>
      <c r="AH267" s="15"/>
      <c r="AI267" s="15"/>
      <c r="AJ267" s="62" t="str">
        <f>IFERROR(VLOOKUP(AI267,Lookups!$W$3:$X$24,2,FALSE),"")</f>
        <v/>
      </c>
      <c r="AK267" s="15"/>
      <c r="AL267" s="15"/>
      <c r="AM267" s="17"/>
      <c r="AN267" s="17"/>
    </row>
    <row r="268" spans="1:40" x14ac:dyDescent="0.3">
      <c r="A268" s="15"/>
      <c r="B268" s="15"/>
      <c r="C268" s="15"/>
      <c r="D268" s="17"/>
      <c r="E268" s="17"/>
      <c r="F268" s="15"/>
      <c r="G268" s="18" t="str">
        <f>IFERROR(VLOOKUP(F268,Lookups!$D$2:$E$20,2,FALSE),"")</f>
        <v/>
      </c>
      <c r="H268" s="15"/>
      <c r="I268" s="15"/>
      <c r="J268" s="17"/>
      <c r="K268" s="15"/>
      <c r="L268" s="17"/>
      <c r="M268" s="17"/>
      <c r="N268" s="18" t="str">
        <f t="shared" si="8"/>
        <v/>
      </c>
      <c r="O268" s="15"/>
      <c r="P268" s="15"/>
      <c r="Q268" s="17"/>
      <c r="R268" s="15"/>
      <c r="S268" s="15"/>
      <c r="T268" s="15"/>
      <c r="U268" s="15"/>
      <c r="V268" s="15"/>
      <c r="W268" s="15"/>
      <c r="X268" s="18" t="str">
        <f>IFERROR(VLOOKUP(W268,Lookups!$G$2:$H$83,2,FALSE),"")</f>
        <v/>
      </c>
      <c r="Y268" s="15"/>
      <c r="Z268" s="15"/>
      <c r="AA268" s="15"/>
      <c r="AB268" s="15"/>
      <c r="AC268" s="15"/>
      <c r="AD268" s="15"/>
      <c r="AE268" s="15"/>
      <c r="AF268" s="18" t="str">
        <f t="shared" si="9"/>
        <v/>
      </c>
      <c r="AG268" s="15"/>
      <c r="AH268" s="15"/>
      <c r="AI268" s="15"/>
      <c r="AJ268" s="62" t="str">
        <f>IFERROR(VLOOKUP(AI268,Lookups!$W$3:$X$24,2,FALSE),"")</f>
        <v/>
      </c>
      <c r="AK268" s="15"/>
      <c r="AL268" s="15"/>
      <c r="AM268" s="17"/>
      <c r="AN268" s="17"/>
    </row>
    <row r="269" spans="1:40" x14ac:dyDescent="0.3">
      <c r="A269" s="15"/>
      <c r="B269" s="15"/>
      <c r="C269" s="15"/>
      <c r="D269" s="17"/>
      <c r="E269" s="17"/>
      <c r="F269" s="15"/>
      <c r="G269" s="18" t="str">
        <f>IFERROR(VLOOKUP(F269,Lookups!$D$2:$E$20,2,FALSE),"")</f>
        <v/>
      </c>
      <c r="H269" s="15"/>
      <c r="I269" s="15"/>
      <c r="J269" s="17"/>
      <c r="K269" s="15"/>
      <c r="L269" s="17"/>
      <c r="M269" s="17"/>
      <c r="N269" s="18" t="str">
        <f t="shared" si="8"/>
        <v/>
      </c>
      <c r="O269" s="15"/>
      <c r="P269" s="15"/>
      <c r="Q269" s="17"/>
      <c r="R269" s="15"/>
      <c r="S269" s="15"/>
      <c r="T269" s="15"/>
      <c r="U269" s="15"/>
      <c r="V269" s="15"/>
      <c r="W269" s="15"/>
      <c r="X269" s="18" t="str">
        <f>IFERROR(VLOOKUP(W269,Lookups!$G$2:$H$83,2,FALSE),"")</f>
        <v/>
      </c>
      <c r="Y269" s="15"/>
      <c r="Z269" s="15"/>
      <c r="AA269" s="15"/>
      <c r="AB269" s="15"/>
      <c r="AC269" s="15"/>
      <c r="AD269" s="15"/>
      <c r="AE269" s="15"/>
      <c r="AF269" s="18" t="str">
        <f t="shared" si="9"/>
        <v/>
      </c>
      <c r="AG269" s="15"/>
      <c r="AH269" s="15"/>
      <c r="AI269" s="15"/>
      <c r="AJ269" s="62" t="str">
        <f>IFERROR(VLOOKUP(AI269,Lookups!$W$3:$X$24,2,FALSE),"")</f>
        <v/>
      </c>
      <c r="AK269" s="15"/>
      <c r="AL269" s="15"/>
      <c r="AM269" s="17"/>
      <c r="AN269" s="17"/>
    </row>
    <row r="270" spans="1:40" x14ac:dyDescent="0.3">
      <c r="A270" s="15"/>
      <c r="B270" s="15"/>
      <c r="C270" s="15"/>
      <c r="D270" s="17"/>
      <c r="E270" s="17"/>
      <c r="F270" s="15"/>
      <c r="G270" s="18" t="str">
        <f>IFERROR(VLOOKUP(F270,Lookups!$D$2:$E$20,2,FALSE),"")</f>
        <v/>
      </c>
      <c r="H270" s="15"/>
      <c r="I270" s="15"/>
      <c r="J270" s="17"/>
      <c r="K270" s="15"/>
      <c r="L270" s="17"/>
      <c r="M270" s="17"/>
      <c r="N270" s="18" t="str">
        <f t="shared" si="8"/>
        <v/>
      </c>
      <c r="O270" s="15"/>
      <c r="P270" s="15"/>
      <c r="Q270" s="17"/>
      <c r="R270" s="15"/>
      <c r="S270" s="15"/>
      <c r="T270" s="15"/>
      <c r="U270" s="15"/>
      <c r="V270" s="15"/>
      <c r="W270" s="15"/>
      <c r="X270" s="18" t="str">
        <f>IFERROR(VLOOKUP(W270,Lookups!$G$2:$H$83,2,FALSE),"")</f>
        <v/>
      </c>
      <c r="Y270" s="15"/>
      <c r="Z270" s="15"/>
      <c r="AA270" s="15"/>
      <c r="AB270" s="15"/>
      <c r="AC270" s="15"/>
      <c r="AD270" s="15"/>
      <c r="AE270" s="15"/>
      <c r="AF270" s="18" t="str">
        <f t="shared" si="9"/>
        <v/>
      </c>
      <c r="AG270" s="15"/>
      <c r="AH270" s="15"/>
      <c r="AI270" s="15"/>
      <c r="AJ270" s="62" t="str">
        <f>IFERROR(VLOOKUP(AI270,Lookups!$W$3:$X$24,2,FALSE),"")</f>
        <v/>
      </c>
      <c r="AK270" s="15"/>
      <c r="AL270" s="15"/>
      <c r="AM270" s="17"/>
      <c r="AN270" s="17"/>
    </row>
    <row r="271" spans="1:40" x14ac:dyDescent="0.3">
      <c r="A271" s="15"/>
      <c r="B271" s="15"/>
      <c r="C271" s="15"/>
      <c r="D271" s="17"/>
      <c r="E271" s="17"/>
      <c r="F271" s="15"/>
      <c r="G271" s="18" t="str">
        <f>IFERROR(VLOOKUP(F271,Lookups!$D$2:$E$20,2,FALSE),"")</f>
        <v/>
      </c>
      <c r="H271" s="15"/>
      <c r="I271" s="15"/>
      <c r="J271" s="17"/>
      <c r="K271" s="15"/>
      <c r="L271" s="17"/>
      <c r="M271" s="17"/>
      <c r="N271" s="18" t="str">
        <f t="shared" si="8"/>
        <v/>
      </c>
      <c r="O271" s="15"/>
      <c r="P271" s="15"/>
      <c r="Q271" s="17"/>
      <c r="R271" s="15"/>
      <c r="S271" s="15"/>
      <c r="T271" s="15"/>
      <c r="U271" s="15"/>
      <c r="V271" s="15"/>
      <c r="W271" s="15"/>
      <c r="X271" s="18" t="str">
        <f>IFERROR(VLOOKUP(W271,Lookups!$G$2:$H$83,2,FALSE),"")</f>
        <v/>
      </c>
      <c r="Y271" s="15"/>
      <c r="Z271" s="15"/>
      <c r="AA271" s="15"/>
      <c r="AB271" s="15"/>
      <c r="AC271" s="15"/>
      <c r="AD271" s="15"/>
      <c r="AE271" s="15"/>
      <c r="AF271" s="18" t="str">
        <f t="shared" si="9"/>
        <v/>
      </c>
      <c r="AG271" s="15"/>
      <c r="AH271" s="15"/>
      <c r="AI271" s="15"/>
      <c r="AJ271" s="62" t="str">
        <f>IFERROR(VLOOKUP(AI271,Lookups!$W$3:$X$24,2,FALSE),"")</f>
        <v/>
      </c>
      <c r="AK271" s="15"/>
      <c r="AL271" s="15"/>
      <c r="AM271" s="17"/>
      <c r="AN271" s="17"/>
    </row>
    <row r="272" spans="1:40" x14ac:dyDescent="0.3">
      <c r="A272" s="15"/>
      <c r="B272" s="15"/>
      <c r="C272" s="15"/>
      <c r="D272" s="17"/>
      <c r="E272" s="17"/>
      <c r="F272" s="15"/>
      <c r="G272" s="18" t="str">
        <f>IFERROR(VLOOKUP(F272,Lookups!$D$2:$E$20,2,FALSE),"")</f>
        <v/>
      </c>
      <c r="H272" s="15"/>
      <c r="I272" s="15"/>
      <c r="J272" s="17"/>
      <c r="K272" s="15"/>
      <c r="L272" s="17"/>
      <c r="M272" s="17"/>
      <c r="N272" s="18" t="str">
        <f t="shared" si="8"/>
        <v/>
      </c>
      <c r="O272" s="15"/>
      <c r="P272" s="15"/>
      <c r="Q272" s="17"/>
      <c r="R272" s="15"/>
      <c r="S272" s="15"/>
      <c r="T272" s="15"/>
      <c r="U272" s="15"/>
      <c r="V272" s="15"/>
      <c r="W272" s="15"/>
      <c r="X272" s="18" t="str">
        <f>IFERROR(VLOOKUP(W272,Lookups!$G$2:$H$83,2,FALSE),"")</f>
        <v/>
      </c>
      <c r="Y272" s="15"/>
      <c r="Z272" s="15"/>
      <c r="AA272" s="15"/>
      <c r="AB272" s="15"/>
      <c r="AC272" s="15"/>
      <c r="AD272" s="15"/>
      <c r="AE272" s="15"/>
      <c r="AF272" s="18" t="str">
        <f t="shared" si="9"/>
        <v/>
      </c>
      <c r="AG272" s="15"/>
      <c r="AH272" s="15"/>
      <c r="AI272" s="15"/>
      <c r="AJ272" s="62" t="str">
        <f>IFERROR(VLOOKUP(AI272,Lookups!$W$3:$X$24,2,FALSE),"")</f>
        <v/>
      </c>
      <c r="AK272" s="15"/>
      <c r="AL272" s="15"/>
      <c r="AM272" s="17"/>
      <c r="AN272" s="17"/>
    </row>
    <row r="273" spans="1:40" x14ac:dyDescent="0.3">
      <c r="A273" s="15"/>
      <c r="B273" s="15"/>
      <c r="C273" s="15"/>
      <c r="D273" s="17"/>
      <c r="E273" s="17"/>
      <c r="F273" s="15"/>
      <c r="G273" s="18" t="str">
        <f>IFERROR(VLOOKUP(F273,Lookups!$D$2:$E$20,2,FALSE),"")</f>
        <v/>
      </c>
      <c r="H273" s="15"/>
      <c r="I273" s="15"/>
      <c r="J273" s="17"/>
      <c r="K273" s="15"/>
      <c r="L273" s="17"/>
      <c r="M273" s="17"/>
      <c r="N273" s="18" t="str">
        <f t="shared" si="8"/>
        <v/>
      </c>
      <c r="O273" s="15"/>
      <c r="P273" s="15"/>
      <c r="Q273" s="17"/>
      <c r="R273" s="15"/>
      <c r="S273" s="15"/>
      <c r="T273" s="15"/>
      <c r="U273" s="15"/>
      <c r="V273" s="15"/>
      <c r="W273" s="15"/>
      <c r="X273" s="18" t="str">
        <f>IFERROR(VLOOKUP(W273,Lookups!$G$2:$H$83,2,FALSE),"")</f>
        <v/>
      </c>
      <c r="Y273" s="15"/>
      <c r="Z273" s="15"/>
      <c r="AA273" s="15"/>
      <c r="AB273" s="15"/>
      <c r="AC273" s="15"/>
      <c r="AD273" s="15"/>
      <c r="AE273" s="15"/>
      <c r="AF273" s="18" t="str">
        <f t="shared" si="9"/>
        <v/>
      </c>
      <c r="AG273" s="15"/>
      <c r="AH273" s="15"/>
      <c r="AI273" s="15"/>
      <c r="AJ273" s="62" t="str">
        <f>IFERROR(VLOOKUP(AI273,Lookups!$W$3:$X$24,2,FALSE),"")</f>
        <v/>
      </c>
      <c r="AK273" s="15"/>
      <c r="AL273" s="15"/>
      <c r="AM273" s="17"/>
      <c r="AN273" s="17"/>
    </row>
    <row r="274" spans="1:40" x14ac:dyDescent="0.3">
      <c r="A274" s="15"/>
      <c r="B274" s="15"/>
      <c r="C274" s="15"/>
      <c r="D274" s="17"/>
      <c r="E274" s="17"/>
      <c r="F274" s="15"/>
      <c r="G274" s="18" t="str">
        <f>IFERROR(VLOOKUP(F274,Lookups!$D$2:$E$20,2,FALSE),"")</f>
        <v/>
      </c>
      <c r="H274" s="15"/>
      <c r="I274" s="15"/>
      <c r="J274" s="17"/>
      <c r="K274" s="15"/>
      <c r="L274" s="17"/>
      <c r="M274" s="17"/>
      <c r="N274" s="18" t="str">
        <f t="shared" si="8"/>
        <v/>
      </c>
      <c r="O274" s="15"/>
      <c r="P274" s="15"/>
      <c r="Q274" s="17"/>
      <c r="R274" s="15"/>
      <c r="S274" s="15"/>
      <c r="T274" s="15"/>
      <c r="U274" s="15"/>
      <c r="V274" s="15"/>
      <c r="W274" s="15"/>
      <c r="X274" s="18" t="str">
        <f>IFERROR(VLOOKUP(W274,Lookups!$G$2:$H$83,2,FALSE),"")</f>
        <v/>
      </c>
      <c r="Y274" s="15"/>
      <c r="Z274" s="15"/>
      <c r="AA274" s="15"/>
      <c r="AB274" s="15"/>
      <c r="AC274" s="15"/>
      <c r="AD274" s="15"/>
      <c r="AE274" s="15"/>
      <c r="AF274" s="18" t="str">
        <f t="shared" si="9"/>
        <v/>
      </c>
      <c r="AG274" s="15"/>
      <c r="AH274" s="15"/>
      <c r="AI274" s="15"/>
      <c r="AJ274" s="62" t="str">
        <f>IFERROR(VLOOKUP(AI274,Lookups!$W$3:$X$24,2,FALSE),"")</f>
        <v/>
      </c>
      <c r="AK274" s="15"/>
      <c r="AL274" s="15"/>
      <c r="AM274" s="17"/>
      <c r="AN274" s="17"/>
    </row>
    <row r="275" spans="1:40" x14ac:dyDescent="0.3">
      <c r="A275" s="15"/>
      <c r="B275" s="15"/>
      <c r="C275" s="15"/>
      <c r="D275" s="17"/>
      <c r="E275" s="17"/>
      <c r="F275" s="15"/>
      <c r="G275" s="18" t="str">
        <f>IFERROR(VLOOKUP(F275,Lookups!$D$2:$E$20,2,FALSE),"")</f>
        <v/>
      </c>
      <c r="H275" s="15"/>
      <c r="I275" s="15"/>
      <c r="J275" s="17"/>
      <c r="K275" s="15"/>
      <c r="L275" s="17"/>
      <c r="M275" s="17"/>
      <c r="N275" s="18" t="str">
        <f t="shared" si="8"/>
        <v/>
      </c>
      <c r="O275" s="15"/>
      <c r="P275" s="15"/>
      <c r="Q275" s="17"/>
      <c r="R275" s="15"/>
      <c r="S275" s="15"/>
      <c r="T275" s="15"/>
      <c r="U275" s="15"/>
      <c r="V275" s="15"/>
      <c r="W275" s="15"/>
      <c r="X275" s="18" t="str">
        <f>IFERROR(VLOOKUP(W275,Lookups!$G$2:$H$83,2,FALSE),"")</f>
        <v/>
      </c>
      <c r="Y275" s="15"/>
      <c r="Z275" s="15"/>
      <c r="AA275" s="15"/>
      <c r="AB275" s="15"/>
      <c r="AC275" s="15"/>
      <c r="AD275" s="15"/>
      <c r="AE275" s="15"/>
      <c r="AF275" s="18" t="str">
        <f t="shared" si="9"/>
        <v/>
      </c>
      <c r="AG275" s="15"/>
      <c r="AH275" s="15"/>
      <c r="AI275" s="15"/>
      <c r="AJ275" s="62" t="str">
        <f>IFERROR(VLOOKUP(AI275,Lookups!$W$3:$X$24,2,FALSE),"")</f>
        <v/>
      </c>
      <c r="AK275" s="15"/>
      <c r="AL275" s="15"/>
      <c r="AM275" s="17"/>
      <c r="AN275" s="17"/>
    </row>
    <row r="276" spans="1:40" x14ac:dyDescent="0.3">
      <c r="A276" s="15"/>
      <c r="B276" s="15"/>
      <c r="C276" s="15"/>
      <c r="D276" s="17"/>
      <c r="E276" s="17"/>
      <c r="F276" s="15"/>
      <c r="G276" s="18" t="str">
        <f>IFERROR(VLOOKUP(F276,Lookups!$D$2:$E$20,2,FALSE),"")</f>
        <v/>
      </c>
      <c r="H276" s="15"/>
      <c r="I276" s="15"/>
      <c r="J276" s="17"/>
      <c r="K276" s="15"/>
      <c r="L276" s="17"/>
      <c r="M276" s="17"/>
      <c r="N276" s="18" t="str">
        <f t="shared" si="8"/>
        <v/>
      </c>
      <c r="O276" s="15"/>
      <c r="P276" s="15"/>
      <c r="Q276" s="17"/>
      <c r="R276" s="15"/>
      <c r="S276" s="15"/>
      <c r="T276" s="15"/>
      <c r="U276" s="15"/>
      <c r="V276" s="15"/>
      <c r="W276" s="15"/>
      <c r="X276" s="18" t="str">
        <f>IFERROR(VLOOKUP(W276,Lookups!$G$2:$H$83,2,FALSE),"")</f>
        <v/>
      </c>
      <c r="Y276" s="15"/>
      <c r="Z276" s="15"/>
      <c r="AA276" s="15"/>
      <c r="AB276" s="15"/>
      <c r="AC276" s="15"/>
      <c r="AD276" s="15"/>
      <c r="AE276" s="15"/>
      <c r="AF276" s="18" t="str">
        <f t="shared" si="9"/>
        <v/>
      </c>
      <c r="AG276" s="15"/>
      <c r="AH276" s="15"/>
      <c r="AI276" s="15"/>
      <c r="AJ276" s="62" t="str">
        <f>IFERROR(VLOOKUP(AI276,Lookups!$W$3:$X$24,2,FALSE),"")</f>
        <v/>
      </c>
      <c r="AK276" s="15"/>
      <c r="AL276" s="15"/>
      <c r="AM276" s="17"/>
      <c r="AN276" s="17"/>
    </row>
    <row r="277" spans="1:40" x14ac:dyDescent="0.3">
      <c r="A277" s="15"/>
      <c r="B277" s="15"/>
      <c r="C277" s="15"/>
      <c r="D277" s="17"/>
      <c r="E277" s="17"/>
      <c r="F277" s="15"/>
      <c r="G277" s="18" t="str">
        <f>IFERROR(VLOOKUP(F277,Lookups!$D$2:$E$20,2,FALSE),"")</f>
        <v/>
      </c>
      <c r="H277" s="15"/>
      <c r="I277" s="15"/>
      <c r="J277" s="17"/>
      <c r="K277" s="15"/>
      <c r="L277" s="17"/>
      <c r="M277" s="17"/>
      <c r="N277" s="18" t="str">
        <f t="shared" si="8"/>
        <v/>
      </c>
      <c r="O277" s="15"/>
      <c r="P277" s="15"/>
      <c r="Q277" s="17"/>
      <c r="R277" s="15"/>
      <c r="S277" s="15"/>
      <c r="T277" s="15"/>
      <c r="U277" s="15"/>
      <c r="V277" s="15"/>
      <c r="W277" s="15"/>
      <c r="X277" s="18" t="str">
        <f>IFERROR(VLOOKUP(W277,Lookups!$G$2:$H$83,2,FALSE),"")</f>
        <v/>
      </c>
      <c r="Y277" s="15"/>
      <c r="Z277" s="15"/>
      <c r="AA277" s="15"/>
      <c r="AB277" s="15"/>
      <c r="AC277" s="15"/>
      <c r="AD277" s="15"/>
      <c r="AE277" s="15"/>
      <c r="AF277" s="18" t="str">
        <f t="shared" si="9"/>
        <v/>
      </c>
      <c r="AG277" s="15"/>
      <c r="AH277" s="15"/>
      <c r="AI277" s="15"/>
      <c r="AJ277" s="62" t="str">
        <f>IFERROR(VLOOKUP(AI277,Lookups!$W$3:$X$24,2,FALSE),"")</f>
        <v/>
      </c>
      <c r="AK277" s="15"/>
      <c r="AL277" s="15"/>
      <c r="AM277" s="17"/>
      <c r="AN277" s="17"/>
    </row>
    <row r="278" spans="1:40" x14ac:dyDescent="0.3">
      <c r="A278" s="15"/>
      <c r="B278" s="15"/>
      <c r="C278" s="15"/>
      <c r="D278" s="17"/>
      <c r="E278" s="17"/>
      <c r="F278" s="15"/>
      <c r="G278" s="18" t="str">
        <f>IFERROR(VLOOKUP(F278,Lookups!$D$2:$E$20,2,FALSE),"")</f>
        <v/>
      </c>
      <c r="H278" s="15"/>
      <c r="I278" s="15"/>
      <c r="J278" s="17"/>
      <c r="K278" s="15"/>
      <c r="L278" s="17"/>
      <c r="M278" s="17"/>
      <c r="N278" s="18" t="str">
        <f t="shared" si="8"/>
        <v/>
      </c>
      <c r="O278" s="15"/>
      <c r="P278" s="15"/>
      <c r="Q278" s="17"/>
      <c r="R278" s="15"/>
      <c r="S278" s="15"/>
      <c r="T278" s="15"/>
      <c r="U278" s="15"/>
      <c r="V278" s="15"/>
      <c r="W278" s="15"/>
      <c r="X278" s="18" t="str">
        <f>IFERROR(VLOOKUP(W278,Lookups!$G$2:$H$83,2,FALSE),"")</f>
        <v/>
      </c>
      <c r="Y278" s="15"/>
      <c r="Z278" s="15"/>
      <c r="AA278" s="15"/>
      <c r="AB278" s="15"/>
      <c r="AC278" s="15"/>
      <c r="AD278" s="15"/>
      <c r="AE278" s="15"/>
      <c r="AF278" s="18" t="str">
        <f t="shared" si="9"/>
        <v/>
      </c>
      <c r="AG278" s="15"/>
      <c r="AH278" s="15"/>
      <c r="AI278" s="15"/>
      <c r="AJ278" s="62" t="str">
        <f>IFERROR(VLOOKUP(AI278,Lookups!$W$3:$X$24,2,FALSE),"")</f>
        <v/>
      </c>
      <c r="AK278" s="15"/>
      <c r="AL278" s="15"/>
      <c r="AM278" s="17"/>
      <c r="AN278" s="17"/>
    </row>
    <row r="279" spans="1:40" x14ac:dyDescent="0.3">
      <c r="A279" s="15"/>
      <c r="B279" s="15"/>
      <c r="C279" s="15"/>
      <c r="D279" s="17"/>
      <c r="E279" s="17"/>
      <c r="F279" s="15"/>
      <c r="G279" s="18" t="str">
        <f>IFERROR(VLOOKUP(F279,Lookups!$D$2:$E$20,2,FALSE),"")</f>
        <v/>
      </c>
      <c r="H279" s="15"/>
      <c r="I279" s="15"/>
      <c r="J279" s="17"/>
      <c r="K279" s="15"/>
      <c r="L279" s="17"/>
      <c r="M279" s="17"/>
      <c r="N279" s="18" t="str">
        <f t="shared" si="8"/>
        <v/>
      </c>
      <c r="O279" s="15"/>
      <c r="P279" s="15"/>
      <c r="Q279" s="17"/>
      <c r="R279" s="15"/>
      <c r="S279" s="15"/>
      <c r="T279" s="15"/>
      <c r="U279" s="15"/>
      <c r="V279" s="15"/>
      <c r="W279" s="15"/>
      <c r="X279" s="18" t="str">
        <f>IFERROR(VLOOKUP(W279,Lookups!$G$2:$H$83,2,FALSE),"")</f>
        <v/>
      </c>
      <c r="Y279" s="15"/>
      <c r="Z279" s="15"/>
      <c r="AA279" s="15"/>
      <c r="AB279" s="15"/>
      <c r="AC279" s="15"/>
      <c r="AD279" s="15"/>
      <c r="AE279" s="15"/>
      <c r="AF279" s="18" t="str">
        <f t="shared" si="9"/>
        <v/>
      </c>
      <c r="AG279" s="15"/>
      <c r="AH279" s="15"/>
      <c r="AI279" s="15"/>
      <c r="AJ279" s="62" t="str">
        <f>IFERROR(VLOOKUP(AI279,Lookups!$W$3:$X$24,2,FALSE),"")</f>
        <v/>
      </c>
      <c r="AK279" s="15"/>
      <c r="AL279" s="15"/>
      <c r="AM279" s="17"/>
      <c r="AN279" s="17"/>
    </row>
    <row r="280" spans="1:40" x14ac:dyDescent="0.3">
      <c r="A280" s="15"/>
      <c r="B280" s="15"/>
      <c r="C280" s="15"/>
      <c r="D280" s="17"/>
      <c r="E280" s="17"/>
      <c r="F280" s="15"/>
      <c r="G280" s="18" t="str">
        <f>IFERROR(VLOOKUP(F280,Lookups!$D$2:$E$20,2,FALSE),"")</f>
        <v/>
      </c>
      <c r="H280" s="15"/>
      <c r="I280" s="15"/>
      <c r="J280" s="17"/>
      <c r="K280" s="15"/>
      <c r="L280" s="17"/>
      <c r="M280" s="17"/>
      <c r="N280" s="18" t="str">
        <f t="shared" si="8"/>
        <v/>
      </c>
      <c r="O280" s="15"/>
      <c r="P280" s="15"/>
      <c r="Q280" s="17"/>
      <c r="R280" s="15"/>
      <c r="S280" s="15"/>
      <c r="T280" s="15"/>
      <c r="U280" s="15"/>
      <c r="V280" s="15"/>
      <c r="W280" s="15"/>
      <c r="X280" s="18" t="str">
        <f>IFERROR(VLOOKUP(W280,Lookups!$G$2:$H$83,2,FALSE),"")</f>
        <v/>
      </c>
      <c r="Y280" s="15"/>
      <c r="Z280" s="15"/>
      <c r="AA280" s="15"/>
      <c r="AB280" s="15"/>
      <c r="AC280" s="15"/>
      <c r="AD280" s="15"/>
      <c r="AE280" s="15"/>
      <c r="AF280" s="18" t="str">
        <f t="shared" si="9"/>
        <v/>
      </c>
      <c r="AG280" s="15"/>
      <c r="AH280" s="15"/>
      <c r="AI280" s="15"/>
      <c r="AJ280" s="62" t="str">
        <f>IFERROR(VLOOKUP(AI280,Lookups!$W$3:$X$24,2,FALSE),"")</f>
        <v/>
      </c>
      <c r="AK280" s="15"/>
      <c r="AL280" s="15"/>
      <c r="AM280" s="17"/>
      <c r="AN280" s="17"/>
    </row>
    <row r="281" spans="1:40" x14ac:dyDescent="0.3">
      <c r="A281" s="15"/>
      <c r="B281" s="15"/>
      <c r="C281" s="15"/>
      <c r="D281" s="17"/>
      <c r="E281" s="17"/>
      <c r="F281" s="15"/>
      <c r="G281" s="18" t="str">
        <f>IFERROR(VLOOKUP(F281,Lookups!$D$2:$E$20,2,FALSE),"")</f>
        <v/>
      </c>
      <c r="H281" s="15"/>
      <c r="I281" s="15"/>
      <c r="J281" s="17"/>
      <c r="K281" s="15"/>
      <c r="L281" s="17"/>
      <c r="M281" s="17"/>
      <c r="N281" s="18" t="str">
        <f t="shared" si="8"/>
        <v/>
      </c>
      <c r="O281" s="15"/>
      <c r="P281" s="15"/>
      <c r="Q281" s="17"/>
      <c r="R281" s="15"/>
      <c r="S281" s="15"/>
      <c r="T281" s="15"/>
      <c r="U281" s="15"/>
      <c r="V281" s="15"/>
      <c r="W281" s="15"/>
      <c r="X281" s="18" t="str">
        <f>IFERROR(VLOOKUP(W281,Lookups!$G$2:$H$83,2,FALSE),"")</f>
        <v/>
      </c>
      <c r="Y281" s="15"/>
      <c r="Z281" s="15"/>
      <c r="AA281" s="15"/>
      <c r="AB281" s="15"/>
      <c r="AC281" s="15"/>
      <c r="AD281" s="15"/>
      <c r="AE281" s="15"/>
      <c r="AF281" s="18" t="str">
        <f t="shared" si="9"/>
        <v/>
      </c>
      <c r="AG281" s="15"/>
      <c r="AH281" s="15"/>
      <c r="AI281" s="15"/>
      <c r="AJ281" s="62" t="str">
        <f>IFERROR(VLOOKUP(AI281,Lookups!$W$3:$X$24,2,FALSE),"")</f>
        <v/>
      </c>
      <c r="AK281" s="15"/>
      <c r="AL281" s="15"/>
      <c r="AM281" s="17"/>
      <c r="AN281" s="17"/>
    </row>
    <row r="282" spans="1:40" x14ac:dyDescent="0.3">
      <c r="A282" s="15"/>
      <c r="B282" s="15"/>
      <c r="C282" s="15"/>
      <c r="D282" s="17"/>
      <c r="E282" s="17"/>
      <c r="F282" s="15"/>
      <c r="G282" s="18" t="str">
        <f>IFERROR(VLOOKUP(F282,Lookups!$D$2:$E$20,2,FALSE),"")</f>
        <v/>
      </c>
      <c r="H282" s="15"/>
      <c r="I282" s="15"/>
      <c r="J282" s="17"/>
      <c r="K282" s="15"/>
      <c r="L282" s="17"/>
      <c r="M282" s="17"/>
      <c r="N282" s="18" t="str">
        <f t="shared" si="8"/>
        <v/>
      </c>
      <c r="O282" s="15"/>
      <c r="P282" s="15"/>
      <c r="Q282" s="17"/>
      <c r="R282" s="15"/>
      <c r="S282" s="15"/>
      <c r="T282" s="15"/>
      <c r="U282" s="15"/>
      <c r="V282" s="15"/>
      <c r="W282" s="15"/>
      <c r="X282" s="18" t="str">
        <f>IFERROR(VLOOKUP(W282,Lookups!$G$2:$H$83,2,FALSE),"")</f>
        <v/>
      </c>
      <c r="Y282" s="15"/>
      <c r="Z282" s="15"/>
      <c r="AA282" s="15"/>
      <c r="AB282" s="15"/>
      <c r="AC282" s="15"/>
      <c r="AD282" s="15"/>
      <c r="AE282" s="15"/>
      <c r="AF282" s="18" t="str">
        <f t="shared" si="9"/>
        <v/>
      </c>
      <c r="AG282" s="15"/>
      <c r="AH282" s="15"/>
      <c r="AI282" s="15"/>
      <c r="AJ282" s="62" t="str">
        <f>IFERROR(VLOOKUP(AI282,Lookups!$W$3:$X$24,2,FALSE),"")</f>
        <v/>
      </c>
      <c r="AK282" s="15"/>
      <c r="AL282" s="15"/>
      <c r="AM282" s="17"/>
      <c r="AN282" s="17"/>
    </row>
    <row r="283" spans="1:40" x14ac:dyDescent="0.3">
      <c r="A283" s="15"/>
      <c r="B283" s="15"/>
      <c r="C283" s="15"/>
      <c r="D283" s="17"/>
      <c r="E283" s="17"/>
      <c r="F283" s="15"/>
      <c r="G283" s="18" t="str">
        <f>IFERROR(VLOOKUP(F283,Lookups!$D$2:$E$20,2,FALSE),"")</f>
        <v/>
      </c>
      <c r="H283" s="15"/>
      <c r="I283" s="15"/>
      <c r="J283" s="17"/>
      <c r="K283" s="15"/>
      <c r="L283" s="17"/>
      <c r="M283" s="17"/>
      <c r="N283" s="18" t="str">
        <f t="shared" si="8"/>
        <v/>
      </c>
      <c r="O283" s="15"/>
      <c r="P283" s="15"/>
      <c r="Q283" s="17"/>
      <c r="R283" s="15"/>
      <c r="S283" s="15"/>
      <c r="T283" s="15"/>
      <c r="U283" s="15"/>
      <c r="V283" s="15"/>
      <c r="W283" s="15"/>
      <c r="X283" s="18" t="str">
        <f>IFERROR(VLOOKUP(W283,Lookups!$G$2:$H$83,2,FALSE),"")</f>
        <v/>
      </c>
      <c r="Y283" s="15"/>
      <c r="Z283" s="15"/>
      <c r="AA283" s="15"/>
      <c r="AB283" s="15"/>
      <c r="AC283" s="15"/>
      <c r="AD283" s="15"/>
      <c r="AE283" s="15"/>
      <c r="AF283" s="18" t="str">
        <f t="shared" si="9"/>
        <v/>
      </c>
      <c r="AG283" s="15"/>
      <c r="AH283" s="15"/>
      <c r="AI283" s="15"/>
      <c r="AJ283" s="62" t="str">
        <f>IFERROR(VLOOKUP(AI283,Lookups!$W$3:$X$24,2,FALSE),"")</f>
        <v/>
      </c>
      <c r="AK283" s="15"/>
      <c r="AL283" s="15"/>
      <c r="AM283" s="17"/>
      <c r="AN283" s="17"/>
    </row>
    <row r="284" spans="1:40" x14ac:dyDescent="0.3">
      <c r="A284" s="15"/>
      <c r="B284" s="15"/>
      <c r="C284" s="15"/>
      <c r="D284" s="17"/>
      <c r="E284" s="17"/>
      <c r="F284" s="15"/>
      <c r="G284" s="18" t="str">
        <f>IFERROR(VLOOKUP(F284,Lookups!$D$2:$E$20,2,FALSE),"")</f>
        <v/>
      </c>
      <c r="H284" s="15"/>
      <c r="I284" s="15"/>
      <c r="J284" s="17"/>
      <c r="K284" s="15"/>
      <c r="L284" s="17"/>
      <c r="M284" s="17"/>
      <c r="N284" s="18" t="str">
        <f t="shared" si="8"/>
        <v/>
      </c>
      <c r="O284" s="15"/>
      <c r="P284" s="15"/>
      <c r="Q284" s="17"/>
      <c r="R284" s="15"/>
      <c r="S284" s="15"/>
      <c r="T284" s="15"/>
      <c r="U284" s="15"/>
      <c r="V284" s="15"/>
      <c r="W284" s="15"/>
      <c r="X284" s="18" t="str">
        <f>IFERROR(VLOOKUP(W284,Lookups!$G$2:$H$83,2,FALSE),"")</f>
        <v/>
      </c>
      <c r="Y284" s="15"/>
      <c r="Z284" s="15"/>
      <c r="AA284" s="15"/>
      <c r="AB284" s="15"/>
      <c r="AC284" s="15"/>
      <c r="AD284" s="15"/>
      <c r="AE284" s="15"/>
      <c r="AF284" s="18" t="str">
        <f t="shared" si="9"/>
        <v/>
      </c>
      <c r="AG284" s="15"/>
      <c r="AH284" s="15"/>
      <c r="AI284" s="15"/>
      <c r="AJ284" s="62" t="str">
        <f>IFERROR(VLOOKUP(AI284,Lookups!$W$3:$X$24,2,FALSE),"")</f>
        <v/>
      </c>
      <c r="AK284" s="15"/>
      <c r="AL284" s="15"/>
      <c r="AM284" s="17"/>
      <c r="AN284" s="17"/>
    </row>
    <row r="285" spans="1:40" x14ac:dyDescent="0.3">
      <c r="A285" s="15"/>
      <c r="B285" s="15"/>
      <c r="C285" s="15"/>
      <c r="D285" s="17"/>
      <c r="E285" s="17"/>
      <c r="F285" s="15"/>
      <c r="G285" s="18" t="str">
        <f>IFERROR(VLOOKUP(F285,Lookups!$D$2:$E$20,2,FALSE),"")</f>
        <v/>
      </c>
      <c r="H285" s="15"/>
      <c r="I285" s="15"/>
      <c r="J285" s="17"/>
      <c r="K285" s="15"/>
      <c r="L285" s="17"/>
      <c r="M285" s="17"/>
      <c r="N285" s="18" t="str">
        <f t="shared" si="8"/>
        <v/>
      </c>
      <c r="O285" s="15"/>
      <c r="P285" s="15"/>
      <c r="Q285" s="17"/>
      <c r="R285" s="15"/>
      <c r="S285" s="15"/>
      <c r="T285" s="15"/>
      <c r="U285" s="15"/>
      <c r="V285" s="15"/>
      <c r="W285" s="15"/>
      <c r="X285" s="18" t="str">
        <f>IFERROR(VLOOKUP(W285,Lookups!$G$2:$H$83,2,FALSE),"")</f>
        <v/>
      </c>
      <c r="Y285" s="15"/>
      <c r="Z285" s="15"/>
      <c r="AA285" s="15"/>
      <c r="AB285" s="15"/>
      <c r="AC285" s="15"/>
      <c r="AD285" s="15"/>
      <c r="AE285" s="15"/>
      <c r="AF285" s="18" t="str">
        <f t="shared" si="9"/>
        <v/>
      </c>
      <c r="AG285" s="15"/>
      <c r="AH285" s="15"/>
      <c r="AI285" s="15"/>
      <c r="AJ285" s="62" t="str">
        <f>IFERROR(VLOOKUP(AI285,Lookups!$W$3:$X$24,2,FALSE),"")</f>
        <v/>
      </c>
      <c r="AK285" s="15"/>
      <c r="AL285" s="15"/>
      <c r="AM285" s="17"/>
      <c r="AN285" s="17"/>
    </row>
    <row r="286" spans="1:40" x14ac:dyDescent="0.3">
      <c r="A286" s="15"/>
      <c r="B286" s="15"/>
      <c r="C286" s="15"/>
      <c r="D286" s="17"/>
      <c r="E286" s="17"/>
      <c r="F286" s="15"/>
      <c r="G286" s="18" t="str">
        <f>IFERROR(VLOOKUP(F286,Lookups!$D$2:$E$20,2,FALSE),"")</f>
        <v/>
      </c>
      <c r="H286" s="15"/>
      <c r="I286" s="15"/>
      <c r="J286" s="17"/>
      <c r="K286" s="15"/>
      <c r="L286" s="17"/>
      <c r="M286" s="17"/>
      <c r="N286" s="18" t="str">
        <f t="shared" si="8"/>
        <v/>
      </c>
      <c r="O286" s="15"/>
      <c r="P286" s="15"/>
      <c r="Q286" s="17"/>
      <c r="R286" s="15"/>
      <c r="S286" s="15"/>
      <c r="T286" s="15"/>
      <c r="U286" s="15"/>
      <c r="V286" s="15"/>
      <c r="W286" s="15"/>
      <c r="X286" s="18" t="str">
        <f>IFERROR(VLOOKUP(W286,Lookups!$G$2:$H$83,2,FALSE),"")</f>
        <v/>
      </c>
      <c r="Y286" s="15"/>
      <c r="Z286" s="15"/>
      <c r="AA286" s="15"/>
      <c r="AB286" s="15"/>
      <c r="AC286" s="15"/>
      <c r="AD286" s="15"/>
      <c r="AE286" s="15"/>
      <c r="AF286" s="18" t="str">
        <f t="shared" si="9"/>
        <v/>
      </c>
      <c r="AG286" s="15"/>
      <c r="AH286" s="15"/>
      <c r="AI286" s="15"/>
      <c r="AJ286" s="62" t="str">
        <f>IFERROR(VLOOKUP(AI286,Lookups!$W$3:$X$24,2,FALSE),"")</f>
        <v/>
      </c>
      <c r="AK286" s="15"/>
      <c r="AL286" s="15"/>
      <c r="AM286" s="17"/>
      <c r="AN286" s="17"/>
    </row>
    <row r="287" spans="1:40" x14ac:dyDescent="0.3">
      <c r="A287" s="15"/>
      <c r="B287" s="15"/>
      <c r="C287" s="15"/>
      <c r="D287" s="17"/>
      <c r="E287" s="17"/>
      <c r="F287" s="15"/>
      <c r="G287" s="18" t="str">
        <f>IFERROR(VLOOKUP(F287,Lookups!$D$2:$E$20,2,FALSE),"")</f>
        <v/>
      </c>
      <c r="H287" s="15"/>
      <c r="I287" s="15"/>
      <c r="J287" s="17"/>
      <c r="K287" s="15"/>
      <c r="L287" s="17"/>
      <c r="M287" s="17"/>
      <c r="N287" s="18" t="str">
        <f t="shared" si="8"/>
        <v/>
      </c>
      <c r="O287" s="15"/>
      <c r="P287" s="15"/>
      <c r="Q287" s="17"/>
      <c r="R287" s="15"/>
      <c r="S287" s="15"/>
      <c r="T287" s="15"/>
      <c r="U287" s="15"/>
      <c r="V287" s="15"/>
      <c r="W287" s="15"/>
      <c r="X287" s="18" t="str">
        <f>IFERROR(VLOOKUP(W287,Lookups!$G$2:$H$83,2,FALSE),"")</f>
        <v/>
      </c>
      <c r="Y287" s="15"/>
      <c r="Z287" s="15"/>
      <c r="AA287" s="15"/>
      <c r="AB287" s="15"/>
      <c r="AC287" s="15"/>
      <c r="AD287" s="15"/>
      <c r="AE287" s="15"/>
      <c r="AF287" s="18" t="str">
        <f t="shared" si="9"/>
        <v/>
      </c>
      <c r="AG287" s="15"/>
      <c r="AH287" s="15"/>
      <c r="AI287" s="15"/>
      <c r="AJ287" s="62" t="str">
        <f>IFERROR(VLOOKUP(AI287,Lookups!$W$3:$X$24,2,FALSE),"")</f>
        <v/>
      </c>
      <c r="AK287" s="15"/>
      <c r="AL287" s="15"/>
      <c r="AM287" s="17"/>
      <c r="AN287" s="17"/>
    </row>
    <row r="288" spans="1:40" x14ac:dyDescent="0.3">
      <c r="A288" s="15"/>
      <c r="B288" s="15"/>
      <c r="C288" s="15"/>
      <c r="D288" s="17"/>
      <c r="E288" s="17"/>
      <c r="F288" s="15"/>
      <c r="G288" s="18" t="str">
        <f>IFERROR(VLOOKUP(F288,Lookups!$D$2:$E$20,2,FALSE),"")</f>
        <v/>
      </c>
      <c r="H288" s="15"/>
      <c r="I288" s="15"/>
      <c r="J288" s="17"/>
      <c r="K288" s="15"/>
      <c r="L288" s="17"/>
      <c r="M288" s="17"/>
      <c r="N288" s="18" t="str">
        <f t="shared" si="8"/>
        <v/>
      </c>
      <c r="O288" s="15"/>
      <c r="P288" s="15"/>
      <c r="Q288" s="17"/>
      <c r="R288" s="15"/>
      <c r="S288" s="15"/>
      <c r="T288" s="15"/>
      <c r="U288" s="15"/>
      <c r="V288" s="15"/>
      <c r="W288" s="15"/>
      <c r="X288" s="18" t="str">
        <f>IFERROR(VLOOKUP(W288,Lookups!$G$2:$H$83,2,FALSE),"")</f>
        <v/>
      </c>
      <c r="Y288" s="15"/>
      <c r="Z288" s="15"/>
      <c r="AA288" s="15"/>
      <c r="AB288" s="15"/>
      <c r="AC288" s="15"/>
      <c r="AD288" s="15"/>
      <c r="AE288" s="15"/>
      <c r="AF288" s="18" t="str">
        <f t="shared" si="9"/>
        <v/>
      </c>
      <c r="AG288" s="15"/>
      <c r="AH288" s="15"/>
      <c r="AI288" s="15"/>
      <c r="AJ288" s="62" t="str">
        <f>IFERROR(VLOOKUP(AI288,Lookups!$W$3:$X$24,2,FALSE),"")</f>
        <v/>
      </c>
      <c r="AK288" s="15"/>
      <c r="AL288" s="15"/>
      <c r="AM288" s="17"/>
      <c r="AN288" s="17"/>
    </row>
    <row r="289" spans="1:40" x14ac:dyDescent="0.3">
      <c r="A289" s="15"/>
      <c r="B289" s="15"/>
      <c r="C289" s="15"/>
      <c r="D289" s="17"/>
      <c r="E289" s="17"/>
      <c r="F289" s="15"/>
      <c r="G289" s="18" t="str">
        <f>IFERROR(VLOOKUP(F289,Lookups!$D$2:$E$20,2,FALSE),"")</f>
        <v/>
      </c>
      <c r="H289" s="15"/>
      <c r="I289" s="15"/>
      <c r="J289" s="17"/>
      <c r="K289" s="15"/>
      <c r="L289" s="17"/>
      <c r="M289" s="17"/>
      <c r="N289" s="18" t="str">
        <f t="shared" si="8"/>
        <v/>
      </c>
      <c r="O289" s="15"/>
      <c r="P289" s="15"/>
      <c r="Q289" s="17"/>
      <c r="R289" s="15"/>
      <c r="S289" s="15"/>
      <c r="T289" s="15"/>
      <c r="U289" s="15"/>
      <c r="V289" s="15"/>
      <c r="W289" s="15"/>
      <c r="X289" s="18" t="str">
        <f>IFERROR(VLOOKUP(W289,Lookups!$G$2:$H$83,2,FALSE),"")</f>
        <v/>
      </c>
      <c r="Y289" s="15"/>
      <c r="Z289" s="15"/>
      <c r="AA289" s="15"/>
      <c r="AB289" s="15"/>
      <c r="AC289" s="15"/>
      <c r="AD289" s="15"/>
      <c r="AE289" s="15"/>
      <c r="AF289" s="18" t="str">
        <f t="shared" si="9"/>
        <v/>
      </c>
      <c r="AG289" s="15"/>
      <c r="AH289" s="15"/>
      <c r="AI289" s="15"/>
      <c r="AJ289" s="62" t="str">
        <f>IFERROR(VLOOKUP(AI289,Lookups!$W$3:$X$24,2,FALSE),"")</f>
        <v/>
      </c>
      <c r="AK289" s="15"/>
      <c r="AL289" s="15"/>
      <c r="AM289" s="17"/>
      <c r="AN289" s="17"/>
    </row>
    <row r="290" spans="1:40" x14ac:dyDescent="0.3">
      <c r="A290" s="15"/>
      <c r="B290" s="15"/>
      <c r="C290" s="15"/>
      <c r="D290" s="17"/>
      <c r="E290" s="17"/>
      <c r="F290" s="15"/>
      <c r="G290" s="18" t="str">
        <f>IFERROR(VLOOKUP(F290,Lookups!$D$2:$E$20,2,FALSE),"")</f>
        <v/>
      </c>
      <c r="H290" s="15"/>
      <c r="I290" s="15"/>
      <c r="J290" s="17"/>
      <c r="K290" s="15"/>
      <c r="L290" s="17"/>
      <c r="M290" s="17"/>
      <c r="N290" s="18" t="str">
        <f t="shared" si="8"/>
        <v/>
      </c>
      <c r="O290" s="15"/>
      <c r="P290" s="15"/>
      <c r="Q290" s="17"/>
      <c r="R290" s="15"/>
      <c r="S290" s="15"/>
      <c r="T290" s="15"/>
      <c r="U290" s="15"/>
      <c r="V290" s="15"/>
      <c r="W290" s="15"/>
      <c r="X290" s="18" t="str">
        <f>IFERROR(VLOOKUP(W290,Lookups!$G$2:$H$83,2,FALSE),"")</f>
        <v/>
      </c>
      <c r="Y290" s="15"/>
      <c r="Z290" s="15"/>
      <c r="AA290" s="15"/>
      <c r="AB290" s="15"/>
      <c r="AC290" s="15"/>
      <c r="AD290" s="15"/>
      <c r="AE290" s="15"/>
      <c r="AF290" s="18" t="str">
        <f t="shared" si="9"/>
        <v/>
      </c>
      <c r="AG290" s="15"/>
      <c r="AH290" s="15"/>
      <c r="AI290" s="15"/>
      <c r="AJ290" s="62" t="str">
        <f>IFERROR(VLOOKUP(AI290,Lookups!$W$3:$X$24,2,FALSE),"")</f>
        <v/>
      </c>
      <c r="AK290" s="15"/>
      <c r="AL290" s="15"/>
      <c r="AM290" s="17"/>
      <c r="AN290" s="17"/>
    </row>
    <row r="291" spans="1:40" x14ac:dyDescent="0.3">
      <c r="A291" s="15"/>
      <c r="B291" s="15"/>
      <c r="C291" s="15"/>
      <c r="D291" s="17"/>
      <c r="E291" s="17"/>
      <c r="F291" s="15"/>
      <c r="G291" s="18" t="str">
        <f>IFERROR(VLOOKUP(F291,Lookups!$D$2:$E$20,2,FALSE),"")</f>
        <v/>
      </c>
      <c r="H291" s="15"/>
      <c r="I291" s="15"/>
      <c r="J291" s="17"/>
      <c r="K291" s="15"/>
      <c r="L291" s="17"/>
      <c r="M291" s="17"/>
      <c r="N291" s="18" t="str">
        <f t="shared" si="8"/>
        <v/>
      </c>
      <c r="O291" s="15"/>
      <c r="P291" s="15"/>
      <c r="Q291" s="17"/>
      <c r="R291" s="15"/>
      <c r="S291" s="15"/>
      <c r="T291" s="15"/>
      <c r="U291" s="15"/>
      <c r="V291" s="15"/>
      <c r="W291" s="15"/>
      <c r="X291" s="18" t="str">
        <f>IFERROR(VLOOKUP(W291,Lookups!$G$2:$H$83,2,FALSE),"")</f>
        <v/>
      </c>
      <c r="Y291" s="15"/>
      <c r="Z291" s="15"/>
      <c r="AA291" s="15"/>
      <c r="AB291" s="15"/>
      <c r="AC291" s="15"/>
      <c r="AD291" s="15"/>
      <c r="AE291" s="15"/>
      <c r="AF291" s="18" t="str">
        <f t="shared" si="9"/>
        <v/>
      </c>
      <c r="AG291" s="15"/>
      <c r="AH291" s="15"/>
      <c r="AI291" s="15"/>
      <c r="AJ291" s="62" t="str">
        <f>IFERROR(VLOOKUP(AI291,Lookups!$W$3:$X$24,2,FALSE),"")</f>
        <v/>
      </c>
      <c r="AK291" s="15"/>
      <c r="AL291" s="15"/>
      <c r="AM291" s="17"/>
      <c r="AN291" s="17"/>
    </row>
    <row r="292" spans="1:40" x14ac:dyDescent="0.3">
      <c r="A292" s="15"/>
      <c r="B292" s="15"/>
      <c r="C292" s="15"/>
      <c r="D292" s="17"/>
      <c r="E292" s="17"/>
      <c r="F292" s="15"/>
      <c r="G292" s="18" t="str">
        <f>IFERROR(VLOOKUP(F292,Lookups!$D$2:$E$20,2,FALSE),"")</f>
        <v/>
      </c>
      <c r="H292" s="15"/>
      <c r="I292" s="15"/>
      <c r="J292" s="17"/>
      <c r="K292" s="15"/>
      <c r="L292" s="17"/>
      <c r="M292" s="17"/>
      <c r="N292" s="18" t="str">
        <f t="shared" si="8"/>
        <v/>
      </c>
      <c r="O292" s="15"/>
      <c r="P292" s="15"/>
      <c r="Q292" s="17"/>
      <c r="R292" s="15"/>
      <c r="S292" s="15"/>
      <c r="T292" s="15"/>
      <c r="U292" s="15"/>
      <c r="V292" s="15"/>
      <c r="W292" s="15"/>
      <c r="X292" s="18" t="str">
        <f>IFERROR(VLOOKUP(W292,Lookups!$G$2:$H$83,2,FALSE),"")</f>
        <v/>
      </c>
      <c r="Y292" s="15"/>
      <c r="Z292" s="15"/>
      <c r="AA292" s="15"/>
      <c r="AB292" s="15"/>
      <c r="AC292" s="15"/>
      <c r="AD292" s="15"/>
      <c r="AE292" s="15"/>
      <c r="AF292" s="18" t="str">
        <f t="shared" si="9"/>
        <v/>
      </c>
      <c r="AG292" s="15"/>
      <c r="AH292" s="15"/>
      <c r="AI292" s="15"/>
      <c r="AJ292" s="62" t="str">
        <f>IFERROR(VLOOKUP(AI292,Lookups!$W$3:$X$24,2,FALSE),"")</f>
        <v/>
      </c>
      <c r="AK292" s="15"/>
      <c r="AL292" s="15"/>
      <c r="AM292" s="17"/>
      <c r="AN292" s="17"/>
    </row>
    <row r="293" spans="1:40" x14ac:dyDescent="0.3">
      <c r="A293" s="15"/>
      <c r="B293" s="15"/>
      <c r="C293" s="15"/>
      <c r="D293" s="17"/>
      <c r="E293" s="17"/>
      <c r="F293" s="15"/>
      <c r="G293" s="18" t="str">
        <f>IFERROR(VLOOKUP(F293,Lookups!$D$2:$E$20,2,FALSE),"")</f>
        <v/>
      </c>
      <c r="H293" s="15"/>
      <c r="I293" s="15"/>
      <c r="J293" s="17"/>
      <c r="K293" s="15"/>
      <c r="L293" s="17"/>
      <c r="M293" s="17"/>
      <c r="N293" s="18" t="str">
        <f t="shared" si="8"/>
        <v/>
      </c>
      <c r="O293" s="15"/>
      <c r="P293" s="15"/>
      <c r="Q293" s="17"/>
      <c r="R293" s="15"/>
      <c r="S293" s="15"/>
      <c r="T293" s="15"/>
      <c r="U293" s="15"/>
      <c r="V293" s="15"/>
      <c r="W293" s="15"/>
      <c r="X293" s="18" t="str">
        <f>IFERROR(VLOOKUP(W293,Lookups!$G$2:$H$83,2,FALSE),"")</f>
        <v/>
      </c>
      <c r="Y293" s="15"/>
      <c r="Z293" s="15"/>
      <c r="AA293" s="15"/>
      <c r="AB293" s="15"/>
      <c r="AC293" s="15"/>
      <c r="AD293" s="15"/>
      <c r="AE293" s="15"/>
      <c r="AF293" s="18" t="str">
        <f t="shared" si="9"/>
        <v/>
      </c>
      <c r="AG293" s="15"/>
      <c r="AH293" s="15"/>
      <c r="AI293" s="15"/>
      <c r="AJ293" s="62" t="str">
        <f>IFERROR(VLOOKUP(AI293,Lookups!$W$3:$X$24,2,FALSE),"")</f>
        <v/>
      </c>
      <c r="AK293" s="15"/>
      <c r="AL293" s="15"/>
      <c r="AM293" s="17"/>
      <c r="AN293" s="17"/>
    </row>
    <row r="294" spans="1:40" x14ac:dyDescent="0.3">
      <c r="A294" s="15"/>
      <c r="B294" s="15"/>
      <c r="C294" s="15"/>
      <c r="D294" s="17"/>
      <c r="E294" s="17"/>
      <c r="F294" s="15"/>
      <c r="G294" s="18" t="str">
        <f>IFERROR(VLOOKUP(F294,Lookups!$D$2:$E$20,2,FALSE),"")</f>
        <v/>
      </c>
      <c r="H294" s="15"/>
      <c r="I294" s="15"/>
      <c r="J294" s="17"/>
      <c r="K294" s="15"/>
      <c r="L294" s="17"/>
      <c r="M294" s="17"/>
      <c r="N294" s="18" t="str">
        <f t="shared" si="8"/>
        <v/>
      </c>
      <c r="O294" s="15"/>
      <c r="P294" s="15"/>
      <c r="Q294" s="17"/>
      <c r="R294" s="15"/>
      <c r="S294" s="15"/>
      <c r="T294" s="15"/>
      <c r="U294" s="15"/>
      <c r="V294" s="15"/>
      <c r="W294" s="15"/>
      <c r="X294" s="18" t="str">
        <f>IFERROR(VLOOKUP(W294,Lookups!$G$2:$H$83,2,FALSE),"")</f>
        <v/>
      </c>
      <c r="Y294" s="15"/>
      <c r="Z294" s="15"/>
      <c r="AA294" s="15"/>
      <c r="AB294" s="15"/>
      <c r="AC294" s="15"/>
      <c r="AD294" s="15"/>
      <c r="AE294" s="15"/>
      <c r="AF294" s="18" t="str">
        <f t="shared" si="9"/>
        <v/>
      </c>
      <c r="AG294" s="15"/>
      <c r="AH294" s="15"/>
      <c r="AI294" s="15"/>
      <c r="AJ294" s="62" t="str">
        <f>IFERROR(VLOOKUP(AI294,Lookups!$W$3:$X$24,2,FALSE),"")</f>
        <v/>
      </c>
      <c r="AK294" s="15"/>
      <c r="AL294" s="15"/>
      <c r="AM294" s="17"/>
      <c r="AN294" s="17"/>
    </row>
    <row r="295" spans="1:40" x14ac:dyDescent="0.3">
      <c r="A295" s="15"/>
      <c r="B295" s="15"/>
      <c r="C295" s="15"/>
      <c r="D295" s="17"/>
      <c r="E295" s="17"/>
      <c r="F295" s="15"/>
      <c r="G295" s="18" t="str">
        <f>IFERROR(VLOOKUP(F295,Lookups!$D$2:$E$20,2,FALSE),"")</f>
        <v/>
      </c>
      <c r="H295" s="15"/>
      <c r="I295" s="15"/>
      <c r="J295" s="17"/>
      <c r="K295" s="15"/>
      <c r="L295" s="17"/>
      <c r="M295" s="17"/>
      <c r="N295" s="18" t="str">
        <f t="shared" si="8"/>
        <v/>
      </c>
      <c r="O295" s="15"/>
      <c r="P295" s="15"/>
      <c r="Q295" s="17"/>
      <c r="R295" s="15"/>
      <c r="S295" s="15"/>
      <c r="T295" s="15"/>
      <c r="U295" s="15"/>
      <c r="V295" s="15"/>
      <c r="W295" s="15"/>
      <c r="X295" s="18" t="str">
        <f>IFERROR(VLOOKUP(W295,Lookups!$G$2:$H$83,2,FALSE),"")</f>
        <v/>
      </c>
      <c r="Y295" s="15"/>
      <c r="Z295" s="15"/>
      <c r="AA295" s="15"/>
      <c r="AB295" s="15"/>
      <c r="AC295" s="15"/>
      <c r="AD295" s="15"/>
      <c r="AE295" s="15"/>
      <c r="AF295" s="18" t="str">
        <f t="shared" si="9"/>
        <v/>
      </c>
      <c r="AG295" s="15"/>
      <c r="AH295" s="15"/>
      <c r="AI295" s="15"/>
      <c r="AJ295" s="62" t="str">
        <f>IFERROR(VLOOKUP(AI295,Lookups!$W$3:$X$24,2,FALSE),"")</f>
        <v/>
      </c>
      <c r="AK295" s="15"/>
      <c r="AL295" s="15"/>
      <c r="AM295" s="17"/>
      <c r="AN295" s="17"/>
    </row>
    <row r="296" spans="1:40" x14ac:dyDescent="0.3">
      <c r="A296" s="15"/>
      <c r="B296" s="15"/>
      <c r="C296" s="15"/>
      <c r="D296" s="17"/>
      <c r="E296" s="17"/>
      <c r="F296" s="15"/>
      <c r="G296" s="18" t="str">
        <f>IFERROR(VLOOKUP(F296,Lookups!$D$2:$E$20,2,FALSE),"")</f>
        <v/>
      </c>
      <c r="H296" s="15"/>
      <c r="I296" s="15"/>
      <c r="J296" s="17"/>
      <c r="K296" s="15"/>
      <c r="L296" s="17"/>
      <c r="M296" s="17"/>
      <c r="N296" s="18" t="str">
        <f t="shared" si="8"/>
        <v/>
      </c>
      <c r="O296" s="15"/>
      <c r="P296" s="15"/>
      <c r="Q296" s="17"/>
      <c r="R296" s="15"/>
      <c r="S296" s="15"/>
      <c r="T296" s="15"/>
      <c r="U296" s="15"/>
      <c r="V296" s="15"/>
      <c r="W296" s="15"/>
      <c r="X296" s="18" t="str">
        <f>IFERROR(VLOOKUP(W296,Lookups!$G$2:$H$83,2,FALSE),"")</f>
        <v/>
      </c>
      <c r="Y296" s="15"/>
      <c r="Z296" s="15"/>
      <c r="AA296" s="15"/>
      <c r="AB296" s="15"/>
      <c r="AC296" s="15"/>
      <c r="AD296" s="15"/>
      <c r="AE296" s="15"/>
      <c r="AF296" s="18" t="str">
        <f t="shared" si="9"/>
        <v/>
      </c>
      <c r="AG296" s="15"/>
      <c r="AH296" s="15"/>
      <c r="AI296" s="15"/>
      <c r="AJ296" s="62" t="str">
        <f>IFERROR(VLOOKUP(AI296,Lookups!$W$3:$X$24,2,FALSE),"")</f>
        <v/>
      </c>
      <c r="AK296" s="15"/>
      <c r="AL296" s="15"/>
      <c r="AM296" s="17"/>
      <c r="AN296" s="17"/>
    </row>
    <row r="297" spans="1:40" x14ac:dyDescent="0.3">
      <c r="A297" s="15"/>
      <c r="B297" s="15"/>
      <c r="C297" s="15"/>
      <c r="D297" s="17"/>
      <c r="E297" s="17"/>
      <c r="F297" s="15"/>
      <c r="G297" s="18" t="str">
        <f>IFERROR(VLOOKUP(F297,Lookups!$D$2:$E$20,2,FALSE),"")</f>
        <v/>
      </c>
      <c r="H297" s="15"/>
      <c r="I297" s="15"/>
      <c r="J297" s="17"/>
      <c r="K297" s="15"/>
      <c r="L297" s="17"/>
      <c r="M297" s="17"/>
      <c r="N297" s="18" t="str">
        <f t="shared" si="8"/>
        <v/>
      </c>
      <c r="O297" s="15"/>
      <c r="P297" s="15"/>
      <c r="Q297" s="17"/>
      <c r="R297" s="15"/>
      <c r="S297" s="15"/>
      <c r="T297" s="15"/>
      <c r="U297" s="15"/>
      <c r="V297" s="15"/>
      <c r="W297" s="15"/>
      <c r="X297" s="18" t="str">
        <f>IFERROR(VLOOKUP(W297,Lookups!$G$2:$H$83,2,FALSE),"")</f>
        <v/>
      </c>
      <c r="Y297" s="15"/>
      <c r="Z297" s="15"/>
      <c r="AA297" s="15"/>
      <c r="AB297" s="15"/>
      <c r="AC297" s="15"/>
      <c r="AD297" s="15"/>
      <c r="AE297" s="15"/>
      <c r="AF297" s="18" t="str">
        <f t="shared" si="9"/>
        <v/>
      </c>
      <c r="AG297" s="15"/>
      <c r="AH297" s="15"/>
      <c r="AI297" s="15"/>
      <c r="AJ297" s="62" t="str">
        <f>IFERROR(VLOOKUP(AI297,Lookups!$W$3:$X$24,2,FALSE),"")</f>
        <v/>
      </c>
      <c r="AK297" s="15"/>
      <c r="AL297" s="15"/>
      <c r="AM297" s="17"/>
      <c r="AN297" s="17"/>
    </row>
    <row r="298" spans="1:40" x14ac:dyDescent="0.3">
      <c r="A298" s="15"/>
      <c r="B298" s="15"/>
      <c r="C298" s="15"/>
      <c r="D298" s="17"/>
      <c r="E298" s="17"/>
      <c r="F298" s="15"/>
      <c r="G298" s="18" t="str">
        <f>IFERROR(VLOOKUP(F298,Lookups!$D$2:$E$20,2,FALSE),"")</f>
        <v/>
      </c>
      <c r="H298" s="15"/>
      <c r="I298" s="15"/>
      <c r="J298" s="17"/>
      <c r="K298" s="15"/>
      <c r="L298" s="17"/>
      <c r="M298" s="17"/>
      <c r="N298" s="18" t="str">
        <f t="shared" si="8"/>
        <v/>
      </c>
      <c r="O298" s="15"/>
      <c r="P298" s="15"/>
      <c r="Q298" s="17"/>
      <c r="R298" s="15"/>
      <c r="S298" s="15"/>
      <c r="T298" s="15"/>
      <c r="U298" s="15"/>
      <c r="V298" s="15"/>
      <c r="W298" s="15"/>
      <c r="X298" s="18" t="str">
        <f>IFERROR(VLOOKUP(W298,Lookups!$G$2:$H$83,2,FALSE),"")</f>
        <v/>
      </c>
      <c r="Y298" s="15"/>
      <c r="Z298" s="15"/>
      <c r="AA298" s="15"/>
      <c r="AB298" s="15"/>
      <c r="AC298" s="15"/>
      <c r="AD298" s="15"/>
      <c r="AE298" s="15"/>
      <c r="AF298" s="18" t="str">
        <f t="shared" si="9"/>
        <v/>
      </c>
      <c r="AG298" s="15"/>
      <c r="AH298" s="15"/>
      <c r="AI298" s="15"/>
      <c r="AJ298" s="62" t="str">
        <f>IFERROR(VLOOKUP(AI298,Lookups!$W$3:$X$24,2,FALSE),"")</f>
        <v/>
      </c>
      <c r="AK298" s="15"/>
      <c r="AL298" s="15"/>
      <c r="AM298" s="17"/>
      <c r="AN298" s="17"/>
    </row>
    <row r="299" spans="1:40" x14ac:dyDescent="0.3">
      <c r="A299" s="15"/>
      <c r="B299" s="15"/>
      <c r="C299" s="15"/>
      <c r="D299" s="17"/>
      <c r="E299" s="17"/>
      <c r="F299" s="15"/>
      <c r="G299" s="18" t="str">
        <f>IFERROR(VLOOKUP(F299,Lookups!$D$2:$E$20,2,FALSE),"")</f>
        <v/>
      </c>
      <c r="H299" s="15"/>
      <c r="I299" s="15"/>
      <c r="J299" s="17"/>
      <c r="K299" s="15"/>
      <c r="L299" s="17"/>
      <c r="M299" s="17"/>
      <c r="N299" s="18" t="str">
        <f t="shared" si="8"/>
        <v/>
      </c>
      <c r="O299" s="15"/>
      <c r="P299" s="15"/>
      <c r="Q299" s="17"/>
      <c r="R299" s="15"/>
      <c r="S299" s="15"/>
      <c r="T299" s="15"/>
      <c r="U299" s="15"/>
      <c r="V299" s="15"/>
      <c r="W299" s="15"/>
      <c r="X299" s="18" t="str">
        <f>IFERROR(VLOOKUP(W299,Lookups!$G$2:$H$83,2,FALSE),"")</f>
        <v/>
      </c>
      <c r="Y299" s="15"/>
      <c r="Z299" s="15"/>
      <c r="AA299" s="15"/>
      <c r="AB299" s="15"/>
      <c r="AC299" s="15"/>
      <c r="AD299" s="15"/>
      <c r="AE299" s="15"/>
      <c r="AF299" s="18" t="str">
        <f t="shared" si="9"/>
        <v/>
      </c>
      <c r="AG299" s="15"/>
      <c r="AH299" s="15"/>
      <c r="AI299" s="15"/>
      <c r="AJ299" s="62" t="str">
        <f>IFERROR(VLOOKUP(AI299,Lookups!$W$3:$X$24,2,FALSE),"")</f>
        <v/>
      </c>
      <c r="AK299" s="15"/>
      <c r="AL299" s="15"/>
      <c r="AM299" s="17"/>
      <c r="AN299" s="17"/>
    </row>
    <row r="300" spans="1:40" x14ac:dyDescent="0.3">
      <c r="A300" s="15"/>
      <c r="B300" s="15"/>
      <c r="C300" s="15"/>
      <c r="D300" s="17"/>
      <c r="E300" s="17"/>
      <c r="F300" s="15"/>
      <c r="G300" s="18" t="str">
        <f>IFERROR(VLOOKUP(F300,Lookups!$D$2:$E$20,2,FALSE),"")</f>
        <v/>
      </c>
      <c r="H300" s="15"/>
      <c r="I300" s="15"/>
      <c r="J300" s="17"/>
      <c r="K300" s="15"/>
      <c r="L300" s="17"/>
      <c r="M300" s="17"/>
      <c r="N300" s="18" t="str">
        <f t="shared" si="8"/>
        <v/>
      </c>
      <c r="O300" s="15"/>
      <c r="P300" s="15"/>
      <c r="Q300" s="17"/>
      <c r="R300" s="15"/>
      <c r="S300" s="15"/>
      <c r="T300" s="15"/>
      <c r="U300" s="15"/>
      <c r="V300" s="15"/>
      <c r="W300" s="15"/>
      <c r="X300" s="18" t="str">
        <f>IFERROR(VLOOKUP(W300,Lookups!$G$2:$H$83,2,FALSE),"")</f>
        <v/>
      </c>
      <c r="Y300" s="15"/>
      <c r="Z300" s="15"/>
      <c r="AA300" s="15"/>
      <c r="AB300" s="15"/>
      <c r="AC300" s="15"/>
      <c r="AD300" s="15"/>
      <c r="AE300" s="15"/>
      <c r="AF300" s="18" t="str">
        <f t="shared" si="9"/>
        <v/>
      </c>
      <c r="AG300" s="15"/>
      <c r="AH300" s="15"/>
      <c r="AI300" s="15"/>
      <c r="AJ300" s="62" t="str">
        <f>IFERROR(VLOOKUP(AI300,Lookups!$W$3:$X$24,2,FALSE),"")</f>
        <v/>
      </c>
      <c r="AK300" s="15"/>
      <c r="AL300" s="15"/>
      <c r="AM300" s="17"/>
      <c r="AN300" s="17"/>
    </row>
    <row r="301" spans="1:40" x14ac:dyDescent="0.3">
      <c r="A301" s="15"/>
      <c r="B301" s="15"/>
      <c r="C301" s="15"/>
      <c r="D301" s="17"/>
      <c r="E301" s="17"/>
      <c r="F301" s="15"/>
      <c r="G301" s="18" t="str">
        <f>IFERROR(VLOOKUP(F301,Lookups!$D$2:$E$20,2,FALSE),"")</f>
        <v/>
      </c>
      <c r="H301" s="15"/>
      <c r="I301" s="15"/>
      <c r="J301" s="17"/>
      <c r="K301" s="15"/>
      <c r="L301" s="17"/>
      <c r="M301" s="17"/>
      <c r="N301" s="18" t="str">
        <f t="shared" si="8"/>
        <v/>
      </c>
      <c r="O301" s="15"/>
      <c r="P301" s="15"/>
      <c r="Q301" s="17"/>
      <c r="R301" s="15"/>
      <c r="S301" s="15"/>
      <c r="T301" s="15"/>
      <c r="U301" s="15"/>
      <c r="V301" s="15"/>
      <c r="W301" s="15"/>
      <c r="X301" s="18" t="str">
        <f>IFERROR(VLOOKUP(W301,Lookups!$G$2:$H$83,2,FALSE),"")</f>
        <v/>
      </c>
      <c r="Y301" s="15"/>
      <c r="Z301" s="15"/>
      <c r="AA301" s="15"/>
      <c r="AB301" s="15"/>
      <c r="AC301" s="15"/>
      <c r="AD301" s="15"/>
      <c r="AE301" s="15"/>
      <c r="AF301" s="18" t="str">
        <f t="shared" si="9"/>
        <v/>
      </c>
      <c r="AG301" s="15"/>
      <c r="AH301" s="15"/>
      <c r="AI301" s="15"/>
      <c r="AJ301" s="62" t="str">
        <f>IFERROR(VLOOKUP(AI301,Lookups!$W$3:$X$24,2,FALSE),"")</f>
        <v/>
      </c>
      <c r="AK301" s="15"/>
      <c r="AL301" s="15"/>
      <c r="AM301" s="17"/>
      <c r="AN301" s="17"/>
    </row>
    <row r="302" spans="1:40" x14ac:dyDescent="0.3">
      <c r="A302" s="15"/>
      <c r="B302" s="15"/>
      <c r="C302" s="15"/>
      <c r="D302" s="17"/>
      <c r="E302" s="17"/>
      <c r="F302" s="15"/>
      <c r="G302" s="18" t="str">
        <f>IFERROR(VLOOKUP(F302,Lookups!$D$2:$E$20,2,FALSE),"")</f>
        <v/>
      </c>
      <c r="H302" s="15"/>
      <c r="I302" s="15"/>
      <c r="J302" s="17"/>
      <c r="K302" s="15"/>
      <c r="L302" s="17"/>
      <c r="M302" s="17"/>
      <c r="N302" s="18" t="str">
        <f t="shared" si="8"/>
        <v/>
      </c>
      <c r="O302" s="15"/>
      <c r="P302" s="15"/>
      <c r="Q302" s="17"/>
      <c r="R302" s="15"/>
      <c r="S302" s="15"/>
      <c r="T302" s="15"/>
      <c r="U302" s="15"/>
      <c r="V302" s="15"/>
      <c r="W302" s="15"/>
      <c r="X302" s="18" t="str">
        <f>IFERROR(VLOOKUP(W302,Lookups!$G$2:$H$83,2,FALSE),"")</f>
        <v/>
      </c>
      <c r="Y302" s="15"/>
      <c r="Z302" s="15"/>
      <c r="AA302" s="15"/>
      <c r="AB302" s="15"/>
      <c r="AC302" s="15"/>
      <c r="AD302" s="15"/>
      <c r="AE302" s="15"/>
      <c r="AF302" s="18" t="str">
        <f t="shared" si="9"/>
        <v/>
      </c>
      <c r="AG302" s="15"/>
      <c r="AH302" s="15"/>
      <c r="AI302" s="15"/>
      <c r="AJ302" s="62" t="str">
        <f>IFERROR(VLOOKUP(AI302,Lookups!$W$3:$X$24,2,FALSE),"")</f>
        <v/>
      </c>
      <c r="AK302" s="15"/>
      <c r="AL302" s="15"/>
      <c r="AM302" s="17"/>
      <c r="AN302" s="17"/>
    </row>
    <row r="303" spans="1:40" x14ac:dyDescent="0.3">
      <c r="A303" s="15"/>
      <c r="B303" s="15"/>
      <c r="C303" s="15"/>
      <c r="D303" s="17"/>
      <c r="E303" s="17"/>
      <c r="F303" s="15"/>
      <c r="G303" s="18" t="str">
        <f>IFERROR(VLOOKUP(F303,Lookups!$D$2:$E$20,2,FALSE),"")</f>
        <v/>
      </c>
      <c r="H303" s="15"/>
      <c r="I303" s="15"/>
      <c r="J303" s="17"/>
      <c r="K303" s="15"/>
      <c r="L303" s="17"/>
      <c r="M303" s="17"/>
      <c r="N303" s="18" t="str">
        <f t="shared" si="8"/>
        <v/>
      </c>
      <c r="O303" s="15"/>
      <c r="P303" s="15"/>
      <c r="Q303" s="17"/>
      <c r="R303" s="15"/>
      <c r="S303" s="15"/>
      <c r="T303" s="15"/>
      <c r="U303" s="15"/>
      <c r="V303" s="15"/>
      <c r="W303" s="15"/>
      <c r="X303" s="18" t="str">
        <f>IFERROR(VLOOKUP(W303,Lookups!$G$2:$H$83,2,FALSE),"")</f>
        <v/>
      </c>
      <c r="Y303" s="15"/>
      <c r="Z303" s="15"/>
      <c r="AA303" s="15"/>
      <c r="AB303" s="15"/>
      <c r="AC303" s="15"/>
      <c r="AD303" s="15"/>
      <c r="AE303" s="15"/>
      <c r="AF303" s="18" t="str">
        <f t="shared" si="9"/>
        <v/>
      </c>
      <c r="AG303" s="15"/>
      <c r="AH303" s="15"/>
      <c r="AI303" s="15"/>
      <c r="AJ303" s="62" t="str">
        <f>IFERROR(VLOOKUP(AI303,Lookups!$W$3:$X$24,2,FALSE),"")</f>
        <v/>
      </c>
      <c r="AK303" s="15"/>
      <c r="AL303" s="15"/>
      <c r="AM303" s="17"/>
      <c r="AN303" s="17"/>
    </row>
    <row r="304" spans="1:40" x14ac:dyDescent="0.3">
      <c r="A304" s="15"/>
      <c r="B304" s="15"/>
      <c r="C304" s="15"/>
      <c r="D304" s="17"/>
      <c r="E304" s="17"/>
      <c r="F304" s="15"/>
      <c r="G304" s="18" t="str">
        <f>IFERROR(VLOOKUP(F304,Lookups!$D$2:$E$20,2,FALSE),"")</f>
        <v/>
      </c>
      <c r="H304" s="15"/>
      <c r="I304" s="15"/>
      <c r="J304" s="17"/>
      <c r="K304" s="15"/>
      <c r="L304" s="17"/>
      <c r="M304" s="17"/>
      <c r="N304" s="18" t="str">
        <f t="shared" si="8"/>
        <v/>
      </c>
      <c r="O304" s="15"/>
      <c r="P304" s="15"/>
      <c r="Q304" s="17"/>
      <c r="R304" s="15"/>
      <c r="S304" s="15"/>
      <c r="T304" s="15"/>
      <c r="U304" s="15"/>
      <c r="V304" s="15"/>
      <c r="W304" s="15"/>
      <c r="X304" s="18" t="str">
        <f>IFERROR(VLOOKUP(W304,Lookups!$G$2:$H$83,2,FALSE),"")</f>
        <v/>
      </c>
      <c r="Y304" s="15"/>
      <c r="Z304" s="15"/>
      <c r="AA304" s="15"/>
      <c r="AB304" s="15"/>
      <c r="AC304" s="15"/>
      <c r="AD304" s="15"/>
      <c r="AE304" s="15"/>
      <c r="AF304" s="18" t="str">
        <f t="shared" si="9"/>
        <v/>
      </c>
      <c r="AG304" s="15"/>
      <c r="AH304" s="15"/>
      <c r="AI304" s="15"/>
      <c r="AJ304" s="62" t="str">
        <f>IFERROR(VLOOKUP(AI304,Lookups!$W$3:$X$24,2,FALSE),"")</f>
        <v/>
      </c>
      <c r="AK304" s="15"/>
      <c r="AL304" s="15"/>
      <c r="AM304" s="17"/>
      <c r="AN304" s="17"/>
    </row>
    <row r="305" spans="1:40" x14ac:dyDescent="0.3">
      <c r="A305" s="15"/>
      <c r="B305" s="15"/>
      <c r="C305" s="15"/>
      <c r="D305" s="17"/>
      <c r="E305" s="17"/>
      <c r="F305" s="15"/>
      <c r="G305" s="18" t="str">
        <f>IFERROR(VLOOKUP(F305,Lookups!$D$2:$E$20,2,FALSE),"")</f>
        <v/>
      </c>
      <c r="H305" s="15"/>
      <c r="I305" s="15"/>
      <c r="J305" s="17"/>
      <c r="K305" s="15"/>
      <c r="L305" s="17"/>
      <c r="M305" s="17"/>
      <c r="N305" s="18" t="str">
        <f t="shared" si="8"/>
        <v/>
      </c>
      <c r="O305" s="15"/>
      <c r="P305" s="15"/>
      <c r="Q305" s="17"/>
      <c r="R305" s="15"/>
      <c r="S305" s="15"/>
      <c r="T305" s="15"/>
      <c r="U305" s="15"/>
      <c r="V305" s="15"/>
      <c r="W305" s="15"/>
      <c r="X305" s="18" t="str">
        <f>IFERROR(VLOOKUP(W305,Lookups!$G$2:$H$83,2,FALSE),"")</f>
        <v/>
      </c>
      <c r="Y305" s="15"/>
      <c r="Z305" s="15"/>
      <c r="AA305" s="15"/>
      <c r="AB305" s="15"/>
      <c r="AC305" s="15"/>
      <c r="AD305" s="15"/>
      <c r="AE305" s="15"/>
      <c r="AF305" s="18" t="str">
        <f t="shared" si="9"/>
        <v/>
      </c>
      <c r="AG305" s="15"/>
      <c r="AH305" s="15"/>
      <c r="AI305" s="15"/>
      <c r="AJ305" s="62" t="str">
        <f>IFERROR(VLOOKUP(AI305,Lookups!$W$3:$X$24,2,FALSE),"")</f>
        <v/>
      </c>
      <c r="AK305" s="15"/>
      <c r="AL305" s="15"/>
      <c r="AM305" s="17"/>
      <c r="AN305" s="17"/>
    </row>
    <row r="306" spans="1:40" x14ac:dyDescent="0.3">
      <c r="A306" s="15"/>
      <c r="B306" s="15"/>
      <c r="C306" s="15"/>
      <c r="D306" s="17"/>
      <c r="E306" s="17"/>
      <c r="F306" s="15"/>
      <c r="G306" s="18" t="str">
        <f>IFERROR(VLOOKUP(F306,Lookups!$D$2:$E$20,2,FALSE),"")</f>
        <v/>
      </c>
      <c r="H306" s="15"/>
      <c r="I306" s="15"/>
      <c r="J306" s="17"/>
      <c r="K306" s="15"/>
      <c r="L306" s="17"/>
      <c r="M306" s="17"/>
      <c r="N306" s="18" t="str">
        <f t="shared" si="8"/>
        <v/>
      </c>
      <c r="O306" s="15"/>
      <c r="P306" s="15"/>
      <c r="Q306" s="17"/>
      <c r="R306" s="15"/>
      <c r="S306" s="15"/>
      <c r="T306" s="15"/>
      <c r="U306" s="15"/>
      <c r="V306" s="15"/>
      <c r="W306" s="15"/>
      <c r="X306" s="18" t="str">
        <f>IFERROR(VLOOKUP(W306,Lookups!$G$2:$H$83,2,FALSE),"")</f>
        <v/>
      </c>
      <c r="Y306" s="15"/>
      <c r="Z306" s="15"/>
      <c r="AA306" s="15"/>
      <c r="AB306" s="15"/>
      <c r="AC306" s="15"/>
      <c r="AD306" s="15"/>
      <c r="AE306" s="15"/>
      <c r="AF306" s="18" t="str">
        <f t="shared" si="9"/>
        <v/>
      </c>
      <c r="AG306" s="15"/>
      <c r="AH306" s="15"/>
      <c r="AI306" s="15"/>
      <c r="AJ306" s="62" t="str">
        <f>IFERROR(VLOOKUP(AI306,Lookups!$W$3:$X$24,2,FALSE),"")</f>
        <v/>
      </c>
      <c r="AK306" s="15"/>
      <c r="AL306" s="15"/>
      <c r="AM306" s="17"/>
      <c r="AN306" s="17"/>
    </row>
    <row r="307" spans="1:40" x14ac:dyDescent="0.3">
      <c r="A307" s="15"/>
      <c r="B307" s="15"/>
      <c r="C307" s="15"/>
      <c r="D307" s="17"/>
      <c r="E307" s="17"/>
      <c r="F307" s="15"/>
      <c r="G307" s="18" t="str">
        <f>IFERROR(VLOOKUP(F307,Lookups!$D$2:$E$20,2,FALSE),"")</f>
        <v/>
      </c>
      <c r="H307" s="15"/>
      <c r="I307" s="15"/>
      <c r="J307" s="17"/>
      <c r="K307" s="15"/>
      <c r="L307" s="17"/>
      <c r="M307" s="17"/>
      <c r="N307" s="18" t="str">
        <f t="shared" si="8"/>
        <v/>
      </c>
      <c r="O307" s="15"/>
      <c r="P307" s="15"/>
      <c r="Q307" s="17"/>
      <c r="R307" s="15"/>
      <c r="S307" s="15"/>
      <c r="T307" s="15"/>
      <c r="U307" s="15"/>
      <c r="V307" s="15"/>
      <c r="W307" s="15"/>
      <c r="X307" s="18" t="str">
        <f>IFERROR(VLOOKUP(W307,Lookups!$G$2:$H$83,2,FALSE),"")</f>
        <v/>
      </c>
      <c r="Y307" s="15"/>
      <c r="Z307" s="15"/>
      <c r="AA307" s="15"/>
      <c r="AB307" s="15"/>
      <c r="AC307" s="15"/>
      <c r="AD307" s="15"/>
      <c r="AE307" s="15"/>
      <c r="AF307" s="18" t="str">
        <f t="shared" si="9"/>
        <v/>
      </c>
      <c r="AG307" s="15"/>
      <c r="AH307" s="15"/>
      <c r="AI307" s="15"/>
      <c r="AJ307" s="62" t="str">
        <f>IFERROR(VLOOKUP(AI307,Lookups!$W$3:$X$24,2,FALSE),"")</f>
        <v/>
      </c>
      <c r="AK307" s="15"/>
      <c r="AL307" s="15"/>
      <c r="AM307" s="17"/>
      <c r="AN307" s="17"/>
    </row>
    <row r="308" spans="1:40" x14ac:dyDescent="0.3">
      <c r="A308" s="15"/>
      <c r="B308" s="15"/>
      <c r="C308" s="15"/>
      <c r="D308" s="17"/>
      <c r="E308" s="17"/>
      <c r="F308" s="15"/>
      <c r="G308" s="18" t="str">
        <f>IFERROR(VLOOKUP(F308,Lookups!$D$2:$E$20,2,FALSE),"")</f>
        <v/>
      </c>
      <c r="H308" s="15"/>
      <c r="I308" s="15"/>
      <c r="J308" s="17"/>
      <c r="K308" s="15"/>
      <c r="L308" s="17"/>
      <c r="M308" s="17"/>
      <c r="N308" s="18" t="str">
        <f t="shared" si="8"/>
        <v/>
      </c>
      <c r="O308" s="15"/>
      <c r="P308" s="15"/>
      <c r="Q308" s="17"/>
      <c r="R308" s="15"/>
      <c r="S308" s="15"/>
      <c r="T308" s="15"/>
      <c r="U308" s="15"/>
      <c r="V308" s="15"/>
      <c r="W308" s="15"/>
      <c r="X308" s="18" t="str">
        <f>IFERROR(VLOOKUP(W308,Lookups!$G$2:$H$83,2,FALSE),"")</f>
        <v/>
      </c>
      <c r="Y308" s="15"/>
      <c r="Z308" s="15"/>
      <c r="AA308" s="15"/>
      <c r="AB308" s="15"/>
      <c r="AC308" s="15"/>
      <c r="AD308" s="15"/>
      <c r="AE308" s="15"/>
      <c r="AF308" s="18" t="str">
        <f t="shared" si="9"/>
        <v/>
      </c>
      <c r="AG308" s="15"/>
      <c r="AH308" s="15"/>
      <c r="AI308" s="15"/>
      <c r="AJ308" s="62" t="str">
        <f>IFERROR(VLOOKUP(AI308,Lookups!$W$3:$X$24,2,FALSE),"")</f>
        <v/>
      </c>
      <c r="AK308" s="15"/>
      <c r="AL308" s="15"/>
      <c r="AM308" s="17"/>
      <c r="AN308" s="17"/>
    </row>
    <row r="309" spans="1:40" x14ac:dyDescent="0.3">
      <c r="A309" s="15"/>
      <c r="B309" s="15"/>
      <c r="C309" s="15"/>
      <c r="D309" s="17"/>
      <c r="E309" s="17"/>
      <c r="F309" s="15"/>
      <c r="G309" s="18" t="str">
        <f>IFERROR(VLOOKUP(F309,Lookups!$D$2:$E$20,2,FALSE),"")</f>
        <v/>
      </c>
      <c r="H309" s="15"/>
      <c r="I309" s="15"/>
      <c r="J309" s="17"/>
      <c r="K309" s="15"/>
      <c r="L309" s="17"/>
      <c r="M309" s="17"/>
      <c r="N309" s="18" t="str">
        <f t="shared" si="8"/>
        <v/>
      </c>
      <c r="O309" s="15"/>
      <c r="P309" s="15"/>
      <c r="Q309" s="17"/>
      <c r="R309" s="15"/>
      <c r="S309" s="15"/>
      <c r="T309" s="15"/>
      <c r="U309" s="15"/>
      <c r="V309" s="15"/>
      <c r="W309" s="15"/>
      <c r="X309" s="18" t="str">
        <f>IFERROR(VLOOKUP(W309,Lookups!$G$2:$H$83,2,FALSE),"")</f>
        <v/>
      </c>
      <c r="Y309" s="15"/>
      <c r="Z309" s="15"/>
      <c r="AA309" s="15"/>
      <c r="AB309" s="15"/>
      <c r="AC309" s="15"/>
      <c r="AD309" s="15"/>
      <c r="AE309" s="15"/>
      <c r="AF309" s="18" t="str">
        <f t="shared" si="9"/>
        <v/>
      </c>
      <c r="AG309" s="15"/>
      <c r="AH309" s="15"/>
      <c r="AI309" s="15"/>
      <c r="AJ309" s="62" t="str">
        <f>IFERROR(VLOOKUP(AI309,Lookups!$W$3:$X$24,2,FALSE),"")</f>
        <v/>
      </c>
      <c r="AK309" s="15"/>
      <c r="AL309" s="15"/>
      <c r="AM309" s="17"/>
      <c r="AN309" s="17"/>
    </row>
    <row r="310" spans="1:40" x14ac:dyDescent="0.3">
      <c r="A310" s="15"/>
      <c r="B310" s="15"/>
      <c r="C310" s="15"/>
      <c r="D310" s="17"/>
      <c r="E310" s="17"/>
      <c r="F310" s="15"/>
      <c r="G310" s="18" t="str">
        <f>IFERROR(VLOOKUP(F310,Lookups!$D$2:$E$20,2,FALSE),"")</f>
        <v/>
      </c>
      <c r="H310" s="15"/>
      <c r="I310" s="15"/>
      <c r="J310" s="17"/>
      <c r="K310" s="15"/>
      <c r="L310" s="17"/>
      <c r="M310" s="17"/>
      <c r="N310" s="18" t="str">
        <f t="shared" ref="N310:N373" si="10">IF(OR(ISBLANK(L310),ISBLANK(M310)),"",(M310-L310)+1)</f>
        <v/>
      </c>
      <c r="O310" s="15"/>
      <c r="P310" s="15"/>
      <c r="Q310" s="17"/>
      <c r="R310" s="15"/>
      <c r="S310" s="15"/>
      <c r="T310" s="15"/>
      <c r="U310" s="15"/>
      <c r="V310" s="15"/>
      <c r="W310" s="15"/>
      <c r="X310" s="18" t="str">
        <f>IFERROR(VLOOKUP(W310,Lookups!$G$2:$H$83,2,FALSE),"")</f>
        <v/>
      </c>
      <c r="Y310" s="15"/>
      <c r="Z310" s="15"/>
      <c r="AA310" s="15"/>
      <c r="AB310" s="15"/>
      <c r="AC310" s="15"/>
      <c r="AD310" s="15"/>
      <c r="AE310" s="15"/>
      <c r="AF310" s="18" t="str">
        <f t="shared" ref="AF310:AF373" si="11">IF(OR(ISBLANK(AD310),ISBLANK(AE310)),"",(AE310-AD310)+1)</f>
        <v/>
      </c>
      <c r="AG310" s="15"/>
      <c r="AH310" s="15"/>
      <c r="AI310" s="15"/>
      <c r="AJ310" s="62" t="str">
        <f>IFERROR(VLOOKUP(AI310,Lookups!$W$3:$X$24,2,FALSE),"")</f>
        <v/>
      </c>
      <c r="AK310" s="15"/>
      <c r="AL310" s="15"/>
      <c r="AM310" s="17"/>
      <c r="AN310" s="17"/>
    </row>
    <row r="311" spans="1:40" x14ac:dyDescent="0.3">
      <c r="A311" s="15"/>
      <c r="B311" s="15"/>
      <c r="C311" s="15"/>
      <c r="D311" s="17"/>
      <c r="E311" s="17"/>
      <c r="F311" s="15"/>
      <c r="G311" s="18" t="str">
        <f>IFERROR(VLOOKUP(F311,Lookups!$D$2:$E$20,2,FALSE),"")</f>
        <v/>
      </c>
      <c r="H311" s="15"/>
      <c r="I311" s="15"/>
      <c r="J311" s="17"/>
      <c r="K311" s="15"/>
      <c r="L311" s="17"/>
      <c r="M311" s="17"/>
      <c r="N311" s="18" t="str">
        <f t="shared" si="10"/>
        <v/>
      </c>
      <c r="O311" s="15"/>
      <c r="P311" s="15"/>
      <c r="Q311" s="17"/>
      <c r="R311" s="15"/>
      <c r="S311" s="15"/>
      <c r="T311" s="15"/>
      <c r="U311" s="15"/>
      <c r="V311" s="15"/>
      <c r="W311" s="15"/>
      <c r="X311" s="18" t="str">
        <f>IFERROR(VLOOKUP(W311,Lookups!$G$2:$H$83,2,FALSE),"")</f>
        <v/>
      </c>
      <c r="Y311" s="15"/>
      <c r="Z311" s="15"/>
      <c r="AA311" s="15"/>
      <c r="AB311" s="15"/>
      <c r="AC311" s="15"/>
      <c r="AD311" s="15"/>
      <c r="AE311" s="15"/>
      <c r="AF311" s="18" t="str">
        <f t="shared" si="11"/>
        <v/>
      </c>
      <c r="AG311" s="15"/>
      <c r="AH311" s="15"/>
      <c r="AI311" s="15"/>
      <c r="AJ311" s="62" t="str">
        <f>IFERROR(VLOOKUP(AI311,Lookups!$W$3:$X$24,2,FALSE),"")</f>
        <v/>
      </c>
      <c r="AK311" s="15"/>
      <c r="AL311" s="15"/>
      <c r="AM311" s="17"/>
      <c r="AN311" s="17"/>
    </row>
    <row r="312" spans="1:40" x14ac:dyDescent="0.3">
      <c r="A312" s="15"/>
      <c r="B312" s="15"/>
      <c r="C312" s="15"/>
      <c r="D312" s="17"/>
      <c r="E312" s="17"/>
      <c r="F312" s="15"/>
      <c r="G312" s="18" t="str">
        <f>IFERROR(VLOOKUP(F312,Lookups!$D$2:$E$20,2,FALSE),"")</f>
        <v/>
      </c>
      <c r="H312" s="15"/>
      <c r="I312" s="15"/>
      <c r="J312" s="17"/>
      <c r="K312" s="15"/>
      <c r="L312" s="17"/>
      <c r="M312" s="17"/>
      <c r="N312" s="18" t="str">
        <f t="shared" si="10"/>
        <v/>
      </c>
      <c r="O312" s="15"/>
      <c r="P312" s="15"/>
      <c r="Q312" s="17"/>
      <c r="R312" s="15"/>
      <c r="S312" s="15"/>
      <c r="T312" s="15"/>
      <c r="U312" s="15"/>
      <c r="V312" s="15"/>
      <c r="W312" s="15"/>
      <c r="X312" s="18" t="str">
        <f>IFERROR(VLOOKUP(W312,Lookups!$G$2:$H$83,2,FALSE),"")</f>
        <v/>
      </c>
      <c r="Y312" s="15"/>
      <c r="Z312" s="15"/>
      <c r="AA312" s="15"/>
      <c r="AB312" s="15"/>
      <c r="AC312" s="15"/>
      <c r="AD312" s="15"/>
      <c r="AE312" s="15"/>
      <c r="AF312" s="18" t="str">
        <f t="shared" si="11"/>
        <v/>
      </c>
      <c r="AG312" s="15"/>
      <c r="AH312" s="15"/>
      <c r="AI312" s="15"/>
      <c r="AJ312" s="62" t="str">
        <f>IFERROR(VLOOKUP(AI312,Lookups!$W$3:$X$24,2,FALSE),"")</f>
        <v/>
      </c>
      <c r="AK312" s="15"/>
      <c r="AL312" s="15"/>
      <c r="AM312" s="17"/>
      <c r="AN312" s="17"/>
    </row>
    <row r="313" spans="1:40" x14ac:dyDescent="0.3">
      <c r="A313" s="15"/>
      <c r="B313" s="15"/>
      <c r="C313" s="15"/>
      <c r="D313" s="17"/>
      <c r="E313" s="17"/>
      <c r="F313" s="15"/>
      <c r="G313" s="18" t="str">
        <f>IFERROR(VLOOKUP(F313,Lookups!$D$2:$E$20,2,FALSE),"")</f>
        <v/>
      </c>
      <c r="H313" s="15"/>
      <c r="I313" s="15"/>
      <c r="J313" s="17"/>
      <c r="K313" s="15"/>
      <c r="L313" s="17"/>
      <c r="M313" s="17"/>
      <c r="N313" s="18" t="str">
        <f t="shared" si="10"/>
        <v/>
      </c>
      <c r="O313" s="15"/>
      <c r="P313" s="15"/>
      <c r="Q313" s="17"/>
      <c r="R313" s="15"/>
      <c r="S313" s="15"/>
      <c r="T313" s="15"/>
      <c r="U313" s="15"/>
      <c r="V313" s="15"/>
      <c r="W313" s="15"/>
      <c r="X313" s="18" t="str">
        <f>IFERROR(VLOOKUP(W313,Lookups!$G$2:$H$83,2,FALSE),"")</f>
        <v/>
      </c>
      <c r="Y313" s="15"/>
      <c r="Z313" s="15"/>
      <c r="AA313" s="15"/>
      <c r="AB313" s="15"/>
      <c r="AC313" s="15"/>
      <c r="AD313" s="15"/>
      <c r="AE313" s="15"/>
      <c r="AF313" s="18" t="str">
        <f t="shared" si="11"/>
        <v/>
      </c>
      <c r="AG313" s="15"/>
      <c r="AH313" s="15"/>
      <c r="AI313" s="15"/>
      <c r="AJ313" s="62" t="str">
        <f>IFERROR(VLOOKUP(AI313,Lookups!$W$3:$X$24,2,FALSE),"")</f>
        <v/>
      </c>
      <c r="AK313" s="15"/>
      <c r="AL313" s="15"/>
      <c r="AM313" s="17"/>
      <c r="AN313" s="17"/>
    </row>
    <row r="314" spans="1:40" x14ac:dyDescent="0.3">
      <c r="A314" s="15"/>
      <c r="B314" s="15"/>
      <c r="C314" s="15"/>
      <c r="D314" s="17"/>
      <c r="E314" s="17"/>
      <c r="F314" s="15"/>
      <c r="G314" s="18" t="str">
        <f>IFERROR(VLOOKUP(F314,Lookups!$D$2:$E$20,2,FALSE),"")</f>
        <v/>
      </c>
      <c r="H314" s="15"/>
      <c r="I314" s="15"/>
      <c r="J314" s="17"/>
      <c r="K314" s="15"/>
      <c r="L314" s="17"/>
      <c r="M314" s="17"/>
      <c r="N314" s="18" t="str">
        <f t="shared" si="10"/>
        <v/>
      </c>
      <c r="O314" s="15"/>
      <c r="P314" s="15"/>
      <c r="Q314" s="17"/>
      <c r="R314" s="15"/>
      <c r="S314" s="15"/>
      <c r="T314" s="15"/>
      <c r="U314" s="15"/>
      <c r="V314" s="15"/>
      <c r="W314" s="15"/>
      <c r="X314" s="18" t="str">
        <f>IFERROR(VLOOKUP(W314,Lookups!$G$2:$H$83,2,FALSE),"")</f>
        <v/>
      </c>
      <c r="Y314" s="15"/>
      <c r="Z314" s="15"/>
      <c r="AA314" s="15"/>
      <c r="AB314" s="15"/>
      <c r="AC314" s="15"/>
      <c r="AD314" s="15"/>
      <c r="AE314" s="15"/>
      <c r="AF314" s="18" t="str">
        <f t="shared" si="11"/>
        <v/>
      </c>
      <c r="AG314" s="15"/>
      <c r="AH314" s="15"/>
      <c r="AI314" s="15"/>
      <c r="AJ314" s="62" t="str">
        <f>IFERROR(VLOOKUP(AI314,Lookups!$W$3:$X$24,2,FALSE),"")</f>
        <v/>
      </c>
      <c r="AK314" s="15"/>
      <c r="AL314" s="15"/>
      <c r="AM314" s="17"/>
      <c r="AN314" s="17"/>
    </row>
    <row r="315" spans="1:40" x14ac:dyDescent="0.3">
      <c r="A315" s="15"/>
      <c r="B315" s="15"/>
      <c r="C315" s="15"/>
      <c r="D315" s="17"/>
      <c r="E315" s="17"/>
      <c r="F315" s="15"/>
      <c r="G315" s="18" t="str">
        <f>IFERROR(VLOOKUP(F315,Lookups!$D$2:$E$20,2,FALSE),"")</f>
        <v/>
      </c>
      <c r="H315" s="15"/>
      <c r="I315" s="15"/>
      <c r="J315" s="17"/>
      <c r="K315" s="15"/>
      <c r="L315" s="17"/>
      <c r="M315" s="17"/>
      <c r="N315" s="18" t="str">
        <f t="shared" si="10"/>
        <v/>
      </c>
      <c r="O315" s="15"/>
      <c r="P315" s="15"/>
      <c r="Q315" s="17"/>
      <c r="R315" s="15"/>
      <c r="S315" s="15"/>
      <c r="T315" s="15"/>
      <c r="U315" s="15"/>
      <c r="V315" s="15"/>
      <c r="W315" s="15"/>
      <c r="X315" s="18" t="str">
        <f>IFERROR(VLOOKUP(W315,Lookups!$G$2:$H$83,2,FALSE),"")</f>
        <v/>
      </c>
      <c r="Y315" s="15"/>
      <c r="Z315" s="15"/>
      <c r="AA315" s="15"/>
      <c r="AB315" s="15"/>
      <c r="AC315" s="15"/>
      <c r="AD315" s="15"/>
      <c r="AE315" s="15"/>
      <c r="AF315" s="18" t="str">
        <f t="shared" si="11"/>
        <v/>
      </c>
      <c r="AG315" s="15"/>
      <c r="AH315" s="15"/>
      <c r="AI315" s="15"/>
      <c r="AJ315" s="62" t="str">
        <f>IFERROR(VLOOKUP(AI315,Lookups!$W$3:$X$24,2,FALSE),"")</f>
        <v/>
      </c>
      <c r="AK315" s="15"/>
      <c r="AL315" s="15"/>
      <c r="AM315" s="17"/>
      <c r="AN315" s="17"/>
    </row>
    <row r="316" spans="1:40" x14ac:dyDescent="0.3">
      <c r="A316" s="15"/>
      <c r="B316" s="15"/>
      <c r="C316" s="15"/>
      <c r="D316" s="17"/>
      <c r="E316" s="17"/>
      <c r="F316" s="15"/>
      <c r="G316" s="18" t="str">
        <f>IFERROR(VLOOKUP(F316,Lookups!$D$2:$E$20,2,FALSE),"")</f>
        <v/>
      </c>
      <c r="H316" s="15"/>
      <c r="I316" s="15"/>
      <c r="J316" s="17"/>
      <c r="K316" s="15"/>
      <c r="L316" s="17"/>
      <c r="M316" s="17"/>
      <c r="N316" s="18" t="str">
        <f t="shared" si="10"/>
        <v/>
      </c>
      <c r="O316" s="15"/>
      <c r="P316" s="15"/>
      <c r="Q316" s="17"/>
      <c r="R316" s="15"/>
      <c r="S316" s="15"/>
      <c r="T316" s="15"/>
      <c r="U316" s="15"/>
      <c r="V316" s="15"/>
      <c r="W316" s="15"/>
      <c r="X316" s="18" t="str">
        <f>IFERROR(VLOOKUP(W316,Lookups!$G$2:$H$83,2,FALSE),"")</f>
        <v/>
      </c>
      <c r="Y316" s="15"/>
      <c r="Z316" s="15"/>
      <c r="AA316" s="15"/>
      <c r="AB316" s="15"/>
      <c r="AC316" s="15"/>
      <c r="AD316" s="15"/>
      <c r="AE316" s="15"/>
      <c r="AF316" s="18" t="str">
        <f t="shared" si="11"/>
        <v/>
      </c>
      <c r="AG316" s="15"/>
      <c r="AH316" s="15"/>
      <c r="AI316" s="15"/>
      <c r="AJ316" s="62" t="str">
        <f>IFERROR(VLOOKUP(AI316,Lookups!$W$3:$X$24,2,FALSE),"")</f>
        <v/>
      </c>
      <c r="AK316" s="15"/>
      <c r="AL316" s="15"/>
      <c r="AM316" s="17"/>
      <c r="AN316" s="17"/>
    </row>
    <row r="317" spans="1:40" x14ac:dyDescent="0.3">
      <c r="A317" s="15"/>
      <c r="B317" s="15"/>
      <c r="C317" s="15"/>
      <c r="D317" s="17"/>
      <c r="E317" s="17"/>
      <c r="F317" s="15"/>
      <c r="G317" s="18" t="str">
        <f>IFERROR(VLOOKUP(F317,Lookups!$D$2:$E$20,2,FALSE),"")</f>
        <v/>
      </c>
      <c r="H317" s="15"/>
      <c r="I317" s="15"/>
      <c r="J317" s="17"/>
      <c r="K317" s="15"/>
      <c r="L317" s="17"/>
      <c r="M317" s="17"/>
      <c r="N317" s="18" t="str">
        <f t="shared" si="10"/>
        <v/>
      </c>
      <c r="O317" s="15"/>
      <c r="P317" s="15"/>
      <c r="Q317" s="17"/>
      <c r="R317" s="15"/>
      <c r="S317" s="15"/>
      <c r="T317" s="15"/>
      <c r="U317" s="15"/>
      <c r="V317" s="15"/>
      <c r="W317" s="15"/>
      <c r="X317" s="18" t="str">
        <f>IFERROR(VLOOKUP(W317,Lookups!$G$2:$H$83,2,FALSE),"")</f>
        <v/>
      </c>
      <c r="Y317" s="15"/>
      <c r="Z317" s="15"/>
      <c r="AA317" s="15"/>
      <c r="AB317" s="15"/>
      <c r="AC317" s="15"/>
      <c r="AD317" s="15"/>
      <c r="AE317" s="15"/>
      <c r="AF317" s="18" t="str">
        <f t="shared" si="11"/>
        <v/>
      </c>
      <c r="AG317" s="15"/>
      <c r="AH317" s="15"/>
      <c r="AI317" s="15"/>
      <c r="AJ317" s="62" t="str">
        <f>IFERROR(VLOOKUP(AI317,Lookups!$W$3:$X$24,2,FALSE),"")</f>
        <v/>
      </c>
      <c r="AK317" s="15"/>
      <c r="AL317" s="15"/>
      <c r="AM317" s="17"/>
      <c r="AN317" s="17"/>
    </row>
    <row r="318" spans="1:40" x14ac:dyDescent="0.3">
      <c r="A318" s="15"/>
      <c r="B318" s="15"/>
      <c r="C318" s="15"/>
      <c r="D318" s="17"/>
      <c r="E318" s="17"/>
      <c r="F318" s="15"/>
      <c r="G318" s="18" t="str">
        <f>IFERROR(VLOOKUP(F318,Lookups!$D$2:$E$20,2,FALSE),"")</f>
        <v/>
      </c>
      <c r="H318" s="15"/>
      <c r="I318" s="15"/>
      <c r="J318" s="17"/>
      <c r="K318" s="15"/>
      <c r="L318" s="17"/>
      <c r="M318" s="17"/>
      <c r="N318" s="18" t="str">
        <f t="shared" si="10"/>
        <v/>
      </c>
      <c r="O318" s="15"/>
      <c r="P318" s="15"/>
      <c r="Q318" s="17"/>
      <c r="R318" s="15"/>
      <c r="S318" s="15"/>
      <c r="T318" s="15"/>
      <c r="U318" s="15"/>
      <c r="V318" s="15"/>
      <c r="W318" s="15"/>
      <c r="X318" s="18" t="str">
        <f>IFERROR(VLOOKUP(W318,Lookups!$G$2:$H$83,2,FALSE),"")</f>
        <v/>
      </c>
      <c r="Y318" s="15"/>
      <c r="Z318" s="15"/>
      <c r="AA318" s="15"/>
      <c r="AB318" s="15"/>
      <c r="AC318" s="15"/>
      <c r="AD318" s="15"/>
      <c r="AE318" s="15"/>
      <c r="AF318" s="18" t="str">
        <f t="shared" si="11"/>
        <v/>
      </c>
      <c r="AG318" s="15"/>
      <c r="AH318" s="15"/>
      <c r="AI318" s="15"/>
      <c r="AJ318" s="62" t="str">
        <f>IFERROR(VLOOKUP(AI318,Lookups!$W$3:$X$24,2,FALSE),"")</f>
        <v/>
      </c>
      <c r="AK318" s="15"/>
      <c r="AL318" s="15"/>
      <c r="AM318" s="17"/>
      <c r="AN318" s="17"/>
    </row>
    <row r="319" spans="1:40" x14ac:dyDescent="0.3">
      <c r="A319" s="15"/>
      <c r="B319" s="15"/>
      <c r="C319" s="15"/>
      <c r="D319" s="17"/>
      <c r="E319" s="17"/>
      <c r="F319" s="15"/>
      <c r="G319" s="18" t="str">
        <f>IFERROR(VLOOKUP(F319,Lookups!$D$2:$E$20,2,FALSE),"")</f>
        <v/>
      </c>
      <c r="H319" s="15"/>
      <c r="I319" s="15"/>
      <c r="J319" s="17"/>
      <c r="K319" s="15"/>
      <c r="L319" s="17"/>
      <c r="M319" s="17"/>
      <c r="N319" s="18" t="str">
        <f t="shared" si="10"/>
        <v/>
      </c>
      <c r="O319" s="15"/>
      <c r="P319" s="15"/>
      <c r="Q319" s="17"/>
      <c r="R319" s="15"/>
      <c r="S319" s="15"/>
      <c r="T319" s="15"/>
      <c r="U319" s="15"/>
      <c r="V319" s="15"/>
      <c r="W319" s="15"/>
      <c r="X319" s="18" t="str">
        <f>IFERROR(VLOOKUP(W319,Lookups!$G$2:$H$83,2,FALSE),"")</f>
        <v/>
      </c>
      <c r="Y319" s="15"/>
      <c r="Z319" s="15"/>
      <c r="AA319" s="15"/>
      <c r="AB319" s="15"/>
      <c r="AC319" s="15"/>
      <c r="AD319" s="15"/>
      <c r="AE319" s="15"/>
      <c r="AF319" s="18" t="str">
        <f t="shared" si="11"/>
        <v/>
      </c>
      <c r="AG319" s="15"/>
      <c r="AH319" s="15"/>
      <c r="AI319" s="15"/>
      <c r="AJ319" s="62" t="str">
        <f>IFERROR(VLOOKUP(AI319,Lookups!$W$3:$X$24,2,FALSE),"")</f>
        <v/>
      </c>
      <c r="AK319" s="15"/>
      <c r="AL319" s="15"/>
      <c r="AM319" s="17"/>
      <c r="AN319" s="17"/>
    </row>
    <row r="320" spans="1:40" x14ac:dyDescent="0.3">
      <c r="A320" s="15"/>
      <c r="B320" s="15"/>
      <c r="C320" s="15"/>
      <c r="D320" s="17"/>
      <c r="E320" s="17"/>
      <c r="F320" s="15"/>
      <c r="G320" s="18" t="str">
        <f>IFERROR(VLOOKUP(F320,Lookups!$D$2:$E$20,2,FALSE),"")</f>
        <v/>
      </c>
      <c r="H320" s="15"/>
      <c r="I320" s="15"/>
      <c r="J320" s="17"/>
      <c r="K320" s="15"/>
      <c r="L320" s="17"/>
      <c r="M320" s="17"/>
      <c r="N320" s="18" t="str">
        <f t="shared" si="10"/>
        <v/>
      </c>
      <c r="O320" s="15"/>
      <c r="P320" s="15"/>
      <c r="Q320" s="17"/>
      <c r="R320" s="15"/>
      <c r="S320" s="15"/>
      <c r="T320" s="15"/>
      <c r="U320" s="15"/>
      <c r="V320" s="15"/>
      <c r="W320" s="15"/>
      <c r="X320" s="18" t="str">
        <f>IFERROR(VLOOKUP(W320,Lookups!$G$2:$H$83,2,FALSE),"")</f>
        <v/>
      </c>
      <c r="Y320" s="15"/>
      <c r="Z320" s="15"/>
      <c r="AA320" s="15"/>
      <c r="AB320" s="15"/>
      <c r="AC320" s="15"/>
      <c r="AD320" s="15"/>
      <c r="AE320" s="15"/>
      <c r="AF320" s="18" t="str">
        <f t="shared" si="11"/>
        <v/>
      </c>
      <c r="AG320" s="15"/>
      <c r="AH320" s="15"/>
      <c r="AI320" s="15"/>
      <c r="AJ320" s="62" t="str">
        <f>IFERROR(VLOOKUP(AI320,Lookups!$W$3:$X$24,2,FALSE),"")</f>
        <v/>
      </c>
      <c r="AK320" s="15"/>
      <c r="AL320" s="15"/>
      <c r="AM320" s="17"/>
      <c r="AN320" s="17"/>
    </row>
    <row r="321" spans="1:40" x14ac:dyDescent="0.3">
      <c r="A321" s="15"/>
      <c r="B321" s="15"/>
      <c r="C321" s="15"/>
      <c r="D321" s="17"/>
      <c r="E321" s="17"/>
      <c r="F321" s="15"/>
      <c r="G321" s="18" t="str">
        <f>IFERROR(VLOOKUP(F321,Lookups!$D$2:$E$20,2,FALSE),"")</f>
        <v/>
      </c>
      <c r="H321" s="15"/>
      <c r="I321" s="15"/>
      <c r="J321" s="17"/>
      <c r="K321" s="15"/>
      <c r="L321" s="17"/>
      <c r="M321" s="17"/>
      <c r="N321" s="18" t="str">
        <f t="shared" si="10"/>
        <v/>
      </c>
      <c r="O321" s="15"/>
      <c r="P321" s="15"/>
      <c r="Q321" s="17"/>
      <c r="R321" s="15"/>
      <c r="S321" s="15"/>
      <c r="T321" s="15"/>
      <c r="U321" s="15"/>
      <c r="V321" s="15"/>
      <c r="W321" s="15"/>
      <c r="X321" s="18" t="str">
        <f>IFERROR(VLOOKUP(W321,Lookups!$G$2:$H$83,2,FALSE),"")</f>
        <v/>
      </c>
      <c r="Y321" s="15"/>
      <c r="Z321" s="15"/>
      <c r="AA321" s="15"/>
      <c r="AB321" s="15"/>
      <c r="AC321" s="15"/>
      <c r="AD321" s="15"/>
      <c r="AE321" s="15"/>
      <c r="AF321" s="18" t="str">
        <f t="shared" si="11"/>
        <v/>
      </c>
      <c r="AG321" s="15"/>
      <c r="AH321" s="15"/>
      <c r="AI321" s="15"/>
      <c r="AJ321" s="62" t="str">
        <f>IFERROR(VLOOKUP(AI321,Lookups!$W$3:$X$24,2,FALSE),"")</f>
        <v/>
      </c>
      <c r="AK321" s="15"/>
      <c r="AL321" s="15"/>
      <c r="AM321" s="17"/>
      <c r="AN321" s="17"/>
    </row>
    <row r="322" spans="1:40" x14ac:dyDescent="0.3">
      <c r="A322" s="15"/>
      <c r="B322" s="15"/>
      <c r="C322" s="15"/>
      <c r="D322" s="17"/>
      <c r="E322" s="17"/>
      <c r="F322" s="15"/>
      <c r="G322" s="18" t="str">
        <f>IFERROR(VLOOKUP(F322,Lookups!$D$2:$E$20,2,FALSE),"")</f>
        <v/>
      </c>
      <c r="H322" s="15"/>
      <c r="I322" s="15"/>
      <c r="J322" s="17"/>
      <c r="K322" s="15"/>
      <c r="L322" s="17"/>
      <c r="M322" s="17"/>
      <c r="N322" s="18" t="str">
        <f t="shared" si="10"/>
        <v/>
      </c>
      <c r="O322" s="15"/>
      <c r="P322" s="15"/>
      <c r="Q322" s="17"/>
      <c r="R322" s="15"/>
      <c r="S322" s="15"/>
      <c r="T322" s="15"/>
      <c r="U322" s="15"/>
      <c r="V322" s="15"/>
      <c r="W322" s="15"/>
      <c r="X322" s="18" t="str">
        <f>IFERROR(VLOOKUP(W322,Lookups!$G$2:$H$83,2,FALSE),"")</f>
        <v/>
      </c>
      <c r="Y322" s="15"/>
      <c r="Z322" s="15"/>
      <c r="AA322" s="15"/>
      <c r="AB322" s="15"/>
      <c r="AC322" s="15"/>
      <c r="AD322" s="15"/>
      <c r="AE322" s="15"/>
      <c r="AF322" s="18" t="str">
        <f t="shared" si="11"/>
        <v/>
      </c>
      <c r="AG322" s="15"/>
      <c r="AH322" s="15"/>
      <c r="AI322" s="15"/>
      <c r="AJ322" s="62" t="str">
        <f>IFERROR(VLOOKUP(AI322,Lookups!$W$3:$X$24,2,FALSE),"")</f>
        <v/>
      </c>
      <c r="AK322" s="15"/>
      <c r="AL322" s="15"/>
      <c r="AM322" s="17"/>
      <c r="AN322" s="17"/>
    </row>
    <row r="323" spans="1:40" x14ac:dyDescent="0.3">
      <c r="A323" s="15"/>
      <c r="B323" s="15"/>
      <c r="C323" s="15"/>
      <c r="D323" s="17"/>
      <c r="E323" s="17"/>
      <c r="F323" s="15"/>
      <c r="G323" s="18" t="str">
        <f>IFERROR(VLOOKUP(F323,Lookups!$D$2:$E$20,2,FALSE),"")</f>
        <v/>
      </c>
      <c r="H323" s="15"/>
      <c r="I323" s="15"/>
      <c r="J323" s="17"/>
      <c r="K323" s="15"/>
      <c r="L323" s="17"/>
      <c r="M323" s="17"/>
      <c r="N323" s="18" t="str">
        <f t="shared" si="10"/>
        <v/>
      </c>
      <c r="O323" s="15"/>
      <c r="P323" s="15"/>
      <c r="Q323" s="17"/>
      <c r="R323" s="15"/>
      <c r="S323" s="15"/>
      <c r="T323" s="15"/>
      <c r="U323" s="15"/>
      <c r="V323" s="15"/>
      <c r="W323" s="15"/>
      <c r="X323" s="18" t="str">
        <f>IFERROR(VLOOKUP(W323,Lookups!$G$2:$H$83,2,FALSE),"")</f>
        <v/>
      </c>
      <c r="Y323" s="15"/>
      <c r="Z323" s="15"/>
      <c r="AA323" s="15"/>
      <c r="AB323" s="15"/>
      <c r="AC323" s="15"/>
      <c r="AD323" s="15"/>
      <c r="AE323" s="15"/>
      <c r="AF323" s="18" t="str">
        <f t="shared" si="11"/>
        <v/>
      </c>
      <c r="AG323" s="15"/>
      <c r="AH323" s="15"/>
      <c r="AI323" s="15"/>
      <c r="AJ323" s="62" t="str">
        <f>IFERROR(VLOOKUP(AI323,Lookups!$W$3:$X$24,2,FALSE),"")</f>
        <v/>
      </c>
      <c r="AK323" s="15"/>
      <c r="AL323" s="15"/>
      <c r="AM323" s="17"/>
      <c r="AN323" s="17"/>
    </row>
    <row r="324" spans="1:40" x14ac:dyDescent="0.3">
      <c r="A324" s="15"/>
      <c r="B324" s="15"/>
      <c r="C324" s="15"/>
      <c r="D324" s="17"/>
      <c r="E324" s="17"/>
      <c r="F324" s="15"/>
      <c r="G324" s="18" t="str">
        <f>IFERROR(VLOOKUP(F324,Lookups!$D$2:$E$20,2,FALSE),"")</f>
        <v/>
      </c>
      <c r="H324" s="15"/>
      <c r="I324" s="15"/>
      <c r="J324" s="17"/>
      <c r="K324" s="15"/>
      <c r="L324" s="17"/>
      <c r="M324" s="17"/>
      <c r="N324" s="18" t="str">
        <f t="shared" si="10"/>
        <v/>
      </c>
      <c r="O324" s="15"/>
      <c r="P324" s="15"/>
      <c r="Q324" s="17"/>
      <c r="R324" s="15"/>
      <c r="S324" s="15"/>
      <c r="T324" s="15"/>
      <c r="U324" s="15"/>
      <c r="V324" s="15"/>
      <c r="W324" s="15"/>
      <c r="X324" s="18" t="str">
        <f>IFERROR(VLOOKUP(W324,Lookups!$G$2:$H$83,2,FALSE),"")</f>
        <v/>
      </c>
      <c r="Y324" s="15"/>
      <c r="Z324" s="15"/>
      <c r="AA324" s="15"/>
      <c r="AB324" s="15"/>
      <c r="AC324" s="15"/>
      <c r="AD324" s="15"/>
      <c r="AE324" s="15"/>
      <c r="AF324" s="18" t="str">
        <f t="shared" si="11"/>
        <v/>
      </c>
      <c r="AG324" s="15"/>
      <c r="AH324" s="15"/>
      <c r="AI324" s="15"/>
      <c r="AJ324" s="62" t="str">
        <f>IFERROR(VLOOKUP(AI324,Lookups!$W$3:$X$24,2,FALSE),"")</f>
        <v/>
      </c>
      <c r="AK324" s="15"/>
      <c r="AL324" s="15"/>
      <c r="AM324" s="17"/>
      <c r="AN324" s="17"/>
    </row>
    <row r="325" spans="1:40" x14ac:dyDescent="0.3">
      <c r="A325" s="15"/>
      <c r="B325" s="15"/>
      <c r="C325" s="15"/>
      <c r="D325" s="17"/>
      <c r="E325" s="17"/>
      <c r="F325" s="15"/>
      <c r="G325" s="18" t="str">
        <f>IFERROR(VLOOKUP(F325,Lookups!$D$2:$E$20,2,FALSE),"")</f>
        <v/>
      </c>
      <c r="H325" s="15"/>
      <c r="I325" s="15"/>
      <c r="J325" s="17"/>
      <c r="K325" s="15"/>
      <c r="L325" s="17"/>
      <c r="M325" s="17"/>
      <c r="N325" s="18" t="str">
        <f t="shared" si="10"/>
        <v/>
      </c>
      <c r="O325" s="15"/>
      <c r="P325" s="15"/>
      <c r="Q325" s="17"/>
      <c r="R325" s="15"/>
      <c r="S325" s="15"/>
      <c r="T325" s="15"/>
      <c r="U325" s="15"/>
      <c r="V325" s="15"/>
      <c r="W325" s="15"/>
      <c r="X325" s="18" t="str">
        <f>IFERROR(VLOOKUP(W325,Lookups!$G$2:$H$83,2,FALSE),"")</f>
        <v/>
      </c>
      <c r="Y325" s="15"/>
      <c r="Z325" s="15"/>
      <c r="AA325" s="15"/>
      <c r="AB325" s="15"/>
      <c r="AC325" s="15"/>
      <c r="AD325" s="15"/>
      <c r="AE325" s="15"/>
      <c r="AF325" s="18" t="str">
        <f t="shared" si="11"/>
        <v/>
      </c>
      <c r="AG325" s="15"/>
      <c r="AH325" s="15"/>
      <c r="AI325" s="15"/>
      <c r="AJ325" s="62" t="str">
        <f>IFERROR(VLOOKUP(AI325,Lookups!$W$3:$X$24,2,FALSE),"")</f>
        <v/>
      </c>
      <c r="AK325" s="15"/>
      <c r="AL325" s="15"/>
      <c r="AM325" s="17"/>
      <c r="AN325" s="17"/>
    </row>
    <row r="326" spans="1:40" x14ac:dyDescent="0.3">
      <c r="A326" s="15"/>
      <c r="B326" s="15"/>
      <c r="C326" s="15"/>
      <c r="D326" s="17"/>
      <c r="E326" s="17"/>
      <c r="F326" s="15"/>
      <c r="G326" s="18" t="str">
        <f>IFERROR(VLOOKUP(F326,Lookups!$D$2:$E$20,2,FALSE),"")</f>
        <v/>
      </c>
      <c r="H326" s="15"/>
      <c r="I326" s="15"/>
      <c r="J326" s="17"/>
      <c r="K326" s="15"/>
      <c r="L326" s="17"/>
      <c r="M326" s="17"/>
      <c r="N326" s="18" t="str">
        <f t="shared" si="10"/>
        <v/>
      </c>
      <c r="O326" s="15"/>
      <c r="P326" s="15"/>
      <c r="Q326" s="17"/>
      <c r="R326" s="15"/>
      <c r="S326" s="15"/>
      <c r="T326" s="15"/>
      <c r="U326" s="15"/>
      <c r="V326" s="15"/>
      <c r="W326" s="15"/>
      <c r="X326" s="18" t="str">
        <f>IFERROR(VLOOKUP(W326,Lookups!$G$2:$H$83,2,FALSE),"")</f>
        <v/>
      </c>
      <c r="Y326" s="15"/>
      <c r="Z326" s="15"/>
      <c r="AA326" s="15"/>
      <c r="AB326" s="15"/>
      <c r="AC326" s="15"/>
      <c r="AD326" s="15"/>
      <c r="AE326" s="15"/>
      <c r="AF326" s="18" t="str">
        <f t="shared" si="11"/>
        <v/>
      </c>
      <c r="AG326" s="15"/>
      <c r="AH326" s="15"/>
      <c r="AI326" s="15"/>
      <c r="AJ326" s="62" t="str">
        <f>IFERROR(VLOOKUP(AI326,Lookups!$W$3:$X$24,2,FALSE),"")</f>
        <v/>
      </c>
      <c r="AK326" s="15"/>
      <c r="AL326" s="15"/>
      <c r="AM326" s="17"/>
      <c r="AN326" s="17"/>
    </row>
    <row r="327" spans="1:40" x14ac:dyDescent="0.3">
      <c r="A327" s="15"/>
      <c r="B327" s="15"/>
      <c r="C327" s="15"/>
      <c r="D327" s="17"/>
      <c r="E327" s="17"/>
      <c r="F327" s="15"/>
      <c r="G327" s="18" t="str">
        <f>IFERROR(VLOOKUP(F327,Lookups!$D$2:$E$20,2,FALSE),"")</f>
        <v/>
      </c>
      <c r="H327" s="15"/>
      <c r="I327" s="15"/>
      <c r="J327" s="17"/>
      <c r="K327" s="15"/>
      <c r="L327" s="17"/>
      <c r="M327" s="17"/>
      <c r="N327" s="18" t="str">
        <f t="shared" si="10"/>
        <v/>
      </c>
      <c r="O327" s="15"/>
      <c r="P327" s="15"/>
      <c r="Q327" s="17"/>
      <c r="R327" s="15"/>
      <c r="S327" s="15"/>
      <c r="T327" s="15"/>
      <c r="U327" s="15"/>
      <c r="V327" s="15"/>
      <c r="W327" s="15"/>
      <c r="X327" s="18" t="str">
        <f>IFERROR(VLOOKUP(W327,Lookups!$G$2:$H$83,2,FALSE),"")</f>
        <v/>
      </c>
      <c r="Y327" s="15"/>
      <c r="Z327" s="15"/>
      <c r="AA327" s="15"/>
      <c r="AB327" s="15"/>
      <c r="AC327" s="15"/>
      <c r="AD327" s="15"/>
      <c r="AE327" s="15"/>
      <c r="AF327" s="18" t="str">
        <f t="shared" si="11"/>
        <v/>
      </c>
      <c r="AG327" s="15"/>
      <c r="AH327" s="15"/>
      <c r="AI327" s="15"/>
      <c r="AJ327" s="62" t="str">
        <f>IFERROR(VLOOKUP(AI327,Lookups!$W$3:$X$24,2,FALSE),"")</f>
        <v/>
      </c>
      <c r="AK327" s="15"/>
      <c r="AL327" s="15"/>
      <c r="AM327" s="17"/>
      <c r="AN327" s="17"/>
    </row>
    <row r="328" spans="1:40" x14ac:dyDescent="0.3">
      <c r="A328" s="15"/>
      <c r="B328" s="15"/>
      <c r="C328" s="15"/>
      <c r="D328" s="17"/>
      <c r="E328" s="17"/>
      <c r="F328" s="15"/>
      <c r="G328" s="18" t="str">
        <f>IFERROR(VLOOKUP(F328,Lookups!$D$2:$E$20,2,FALSE),"")</f>
        <v/>
      </c>
      <c r="H328" s="15"/>
      <c r="I328" s="15"/>
      <c r="J328" s="17"/>
      <c r="K328" s="15"/>
      <c r="L328" s="17"/>
      <c r="M328" s="17"/>
      <c r="N328" s="18" t="str">
        <f t="shared" si="10"/>
        <v/>
      </c>
      <c r="O328" s="15"/>
      <c r="P328" s="15"/>
      <c r="Q328" s="17"/>
      <c r="R328" s="15"/>
      <c r="S328" s="15"/>
      <c r="T328" s="15"/>
      <c r="U328" s="15"/>
      <c r="V328" s="15"/>
      <c r="W328" s="15"/>
      <c r="X328" s="18" t="str">
        <f>IFERROR(VLOOKUP(W328,Lookups!$G$2:$H$83,2,FALSE),"")</f>
        <v/>
      </c>
      <c r="Y328" s="15"/>
      <c r="Z328" s="15"/>
      <c r="AA328" s="15"/>
      <c r="AB328" s="15"/>
      <c r="AC328" s="15"/>
      <c r="AD328" s="15"/>
      <c r="AE328" s="15"/>
      <c r="AF328" s="18" t="str">
        <f t="shared" si="11"/>
        <v/>
      </c>
      <c r="AG328" s="15"/>
      <c r="AH328" s="15"/>
      <c r="AI328" s="15"/>
      <c r="AJ328" s="62" t="str">
        <f>IFERROR(VLOOKUP(AI328,Lookups!$W$3:$X$24,2,FALSE),"")</f>
        <v/>
      </c>
      <c r="AK328" s="15"/>
      <c r="AL328" s="15"/>
      <c r="AM328" s="17"/>
      <c r="AN328" s="17"/>
    </row>
    <row r="329" spans="1:40" x14ac:dyDescent="0.3">
      <c r="A329" s="15"/>
      <c r="B329" s="15"/>
      <c r="C329" s="15"/>
      <c r="D329" s="17"/>
      <c r="E329" s="17"/>
      <c r="F329" s="15"/>
      <c r="G329" s="18" t="str">
        <f>IFERROR(VLOOKUP(F329,Lookups!$D$2:$E$20,2,FALSE),"")</f>
        <v/>
      </c>
      <c r="H329" s="15"/>
      <c r="I329" s="15"/>
      <c r="J329" s="17"/>
      <c r="K329" s="15"/>
      <c r="L329" s="17"/>
      <c r="M329" s="17"/>
      <c r="N329" s="18" t="str">
        <f t="shared" si="10"/>
        <v/>
      </c>
      <c r="O329" s="15"/>
      <c r="P329" s="15"/>
      <c r="Q329" s="17"/>
      <c r="R329" s="15"/>
      <c r="S329" s="15"/>
      <c r="T329" s="15"/>
      <c r="U329" s="15"/>
      <c r="V329" s="15"/>
      <c r="W329" s="15"/>
      <c r="X329" s="18" t="str">
        <f>IFERROR(VLOOKUP(W329,Lookups!$G$2:$H$83,2,FALSE),"")</f>
        <v/>
      </c>
      <c r="Y329" s="15"/>
      <c r="Z329" s="15"/>
      <c r="AA329" s="15"/>
      <c r="AB329" s="15"/>
      <c r="AC329" s="15"/>
      <c r="AD329" s="15"/>
      <c r="AE329" s="15"/>
      <c r="AF329" s="18" t="str">
        <f t="shared" si="11"/>
        <v/>
      </c>
      <c r="AG329" s="15"/>
      <c r="AH329" s="15"/>
      <c r="AI329" s="15"/>
      <c r="AJ329" s="62" t="str">
        <f>IFERROR(VLOOKUP(AI329,Lookups!$W$3:$X$24,2,FALSE),"")</f>
        <v/>
      </c>
      <c r="AK329" s="15"/>
      <c r="AL329" s="15"/>
      <c r="AM329" s="17"/>
      <c r="AN329" s="17"/>
    </row>
    <row r="330" spans="1:40" x14ac:dyDescent="0.3">
      <c r="A330" s="15"/>
      <c r="B330" s="15"/>
      <c r="C330" s="15"/>
      <c r="D330" s="17"/>
      <c r="E330" s="17"/>
      <c r="F330" s="15"/>
      <c r="G330" s="18" t="str">
        <f>IFERROR(VLOOKUP(F330,Lookups!$D$2:$E$20,2,FALSE),"")</f>
        <v/>
      </c>
      <c r="H330" s="15"/>
      <c r="I330" s="15"/>
      <c r="J330" s="17"/>
      <c r="K330" s="15"/>
      <c r="L330" s="17"/>
      <c r="M330" s="17"/>
      <c r="N330" s="18" t="str">
        <f t="shared" si="10"/>
        <v/>
      </c>
      <c r="O330" s="15"/>
      <c r="P330" s="15"/>
      <c r="Q330" s="17"/>
      <c r="R330" s="15"/>
      <c r="S330" s="15"/>
      <c r="T330" s="15"/>
      <c r="U330" s="15"/>
      <c r="V330" s="15"/>
      <c r="W330" s="15"/>
      <c r="X330" s="18" t="str">
        <f>IFERROR(VLOOKUP(W330,Lookups!$G$2:$H$83,2,FALSE),"")</f>
        <v/>
      </c>
      <c r="Y330" s="15"/>
      <c r="Z330" s="15"/>
      <c r="AA330" s="15"/>
      <c r="AB330" s="15"/>
      <c r="AC330" s="15"/>
      <c r="AD330" s="15"/>
      <c r="AE330" s="15"/>
      <c r="AF330" s="18" t="str">
        <f t="shared" si="11"/>
        <v/>
      </c>
      <c r="AG330" s="15"/>
      <c r="AH330" s="15"/>
      <c r="AI330" s="15"/>
      <c r="AJ330" s="62" t="str">
        <f>IFERROR(VLOOKUP(AI330,Lookups!$W$3:$X$24,2,FALSE),"")</f>
        <v/>
      </c>
      <c r="AK330" s="15"/>
      <c r="AL330" s="15"/>
      <c r="AM330" s="17"/>
      <c r="AN330" s="17"/>
    </row>
    <row r="331" spans="1:40" x14ac:dyDescent="0.3">
      <c r="A331" s="15"/>
      <c r="B331" s="15"/>
      <c r="C331" s="15"/>
      <c r="D331" s="17"/>
      <c r="E331" s="17"/>
      <c r="F331" s="15"/>
      <c r="G331" s="18" t="str">
        <f>IFERROR(VLOOKUP(F331,Lookups!$D$2:$E$20,2,FALSE),"")</f>
        <v/>
      </c>
      <c r="H331" s="15"/>
      <c r="I331" s="15"/>
      <c r="J331" s="17"/>
      <c r="K331" s="15"/>
      <c r="L331" s="17"/>
      <c r="M331" s="17"/>
      <c r="N331" s="18" t="str">
        <f t="shared" si="10"/>
        <v/>
      </c>
      <c r="O331" s="15"/>
      <c r="P331" s="15"/>
      <c r="Q331" s="17"/>
      <c r="R331" s="15"/>
      <c r="S331" s="15"/>
      <c r="T331" s="15"/>
      <c r="U331" s="15"/>
      <c r="V331" s="15"/>
      <c r="W331" s="15"/>
      <c r="X331" s="18" t="str">
        <f>IFERROR(VLOOKUP(W331,Lookups!$G$2:$H$83,2,FALSE),"")</f>
        <v/>
      </c>
      <c r="Y331" s="15"/>
      <c r="Z331" s="15"/>
      <c r="AA331" s="15"/>
      <c r="AB331" s="15"/>
      <c r="AC331" s="15"/>
      <c r="AD331" s="15"/>
      <c r="AE331" s="15"/>
      <c r="AF331" s="18" t="str">
        <f t="shared" si="11"/>
        <v/>
      </c>
      <c r="AG331" s="15"/>
      <c r="AH331" s="15"/>
      <c r="AI331" s="15"/>
      <c r="AJ331" s="62" t="str">
        <f>IFERROR(VLOOKUP(AI331,Lookups!$W$3:$X$24,2,FALSE),"")</f>
        <v/>
      </c>
      <c r="AK331" s="15"/>
      <c r="AL331" s="15"/>
      <c r="AM331" s="17"/>
      <c r="AN331" s="17"/>
    </row>
    <row r="332" spans="1:40" x14ac:dyDescent="0.3">
      <c r="A332" s="15"/>
      <c r="B332" s="15"/>
      <c r="C332" s="15"/>
      <c r="D332" s="17"/>
      <c r="E332" s="17"/>
      <c r="F332" s="15"/>
      <c r="G332" s="18" t="str">
        <f>IFERROR(VLOOKUP(F332,Lookups!$D$2:$E$20,2,FALSE),"")</f>
        <v/>
      </c>
      <c r="H332" s="15"/>
      <c r="I332" s="15"/>
      <c r="J332" s="17"/>
      <c r="K332" s="15"/>
      <c r="L332" s="17"/>
      <c r="M332" s="17"/>
      <c r="N332" s="18" t="str">
        <f t="shared" si="10"/>
        <v/>
      </c>
      <c r="O332" s="15"/>
      <c r="P332" s="15"/>
      <c r="Q332" s="17"/>
      <c r="R332" s="15"/>
      <c r="S332" s="15"/>
      <c r="T332" s="15"/>
      <c r="U332" s="15"/>
      <c r="V332" s="15"/>
      <c r="W332" s="15"/>
      <c r="X332" s="18" t="str">
        <f>IFERROR(VLOOKUP(W332,Lookups!$G$2:$H$83,2,FALSE),"")</f>
        <v/>
      </c>
      <c r="Y332" s="15"/>
      <c r="Z332" s="15"/>
      <c r="AA332" s="15"/>
      <c r="AB332" s="15"/>
      <c r="AC332" s="15"/>
      <c r="AD332" s="15"/>
      <c r="AE332" s="15"/>
      <c r="AF332" s="18" t="str">
        <f t="shared" si="11"/>
        <v/>
      </c>
      <c r="AG332" s="15"/>
      <c r="AH332" s="15"/>
      <c r="AI332" s="15"/>
      <c r="AJ332" s="62" t="str">
        <f>IFERROR(VLOOKUP(AI332,Lookups!$W$3:$X$24,2,FALSE),"")</f>
        <v/>
      </c>
      <c r="AK332" s="15"/>
      <c r="AL332" s="15"/>
      <c r="AM332" s="17"/>
      <c r="AN332" s="17"/>
    </row>
    <row r="333" spans="1:40" x14ac:dyDescent="0.3">
      <c r="A333" s="15"/>
      <c r="B333" s="15"/>
      <c r="C333" s="15"/>
      <c r="D333" s="17"/>
      <c r="E333" s="17"/>
      <c r="F333" s="15"/>
      <c r="G333" s="18" t="str">
        <f>IFERROR(VLOOKUP(F333,Lookups!$D$2:$E$20,2,FALSE),"")</f>
        <v/>
      </c>
      <c r="H333" s="15"/>
      <c r="I333" s="15"/>
      <c r="J333" s="17"/>
      <c r="K333" s="15"/>
      <c r="L333" s="17"/>
      <c r="M333" s="17"/>
      <c r="N333" s="18" t="str">
        <f t="shared" si="10"/>
        <v/>
      </c>
      <c r="O333" s="15"/>
      <c r="P333" s="15"/>
      <c r="Q333" s="17"/>
      <c r="R333" s="15"/>
      <c r="S333" s="15"/>
      <c r="T333" s="15"/>
      <c r="U333" s="15"/>
      <c r="V333" s="15"/>
      <c r="W333" s="15"/>
      <c r="X333" s="18" t="str">
        <f>IFERROR(VLOOKUP(W333,Lookups!$G$2:$H$83,2,FALSE),"")</f>
        <v/>
      </c>
      <c r="Y333" s="15"/>
      <c r="Z333" s="15"/>
      <c r="AA333" s="15"/>
      <c r="AB333" s="15"/>
      <c r="AC333" s="15"/>
      <c r="AD333" s="15"/>
      <c r="AE333" s="15"/>
      <c r="AF333" s="18" t="str">
        <f t="shared" si="11"/>
        <v/>
      </c>
      <c r="AG333" s="15"/>
      <c r="AH333" s="15"/>
      <c r="AI333" s="15"/>
      <c r="AJ333" s="62" t="str">
        <f>IFERROR(VLOOKUP(AI333,Lookups!$W$3:$X$24,2,FALSE),"")</f>
        <v/>
      </c>
      <c r="AK333" s="15"/>
      <c r="AL333" s="15"/>
      <c r="AM333" s="17"/>
      <c r="AN333" s="17"/>
    </row>
    <row r="334" spans="1:40" x14ac:dyDescent="0.3">
      <c r="A334" s="15"/>
      <c r="B334" s="15"/>
      <c r="C334" s="15"/>
      <c r="D334" s="17"/>
      <c r="E334" s="17"/>
      <c r="F334" s="15"/>
      <c r="G334" s="18" t="str">
        <f>IFERROR(VLOOKUP(F334,Lookups!$D$2:$E$20,2,FALSE),"")</f>
        <v/>
      </c>
      <c r="H334" s="15"/>
      <c r="I334" s="15"/>
      <c r="J334" s="17"/>
      <c r="K334" s="15"/>
      <c r="L334" s="17"/>
      <c r="M334" s="17"/>
      <c r="N334" s="18" t="str">
        <f t="shared" si="10"/>
        <v/>
      </c>
      <c r="O334" s="15"/>
      <c r="P334" s="15"/>
      <c r="Q334" s="17"/>
      <c r="R334" s="15"/>
      <c r="S334" s="15"/>
      <c r="T334" s="15"/>
      <c r="U334" s="15"/>
      <c r="V334" s="15"/>
      <c r="W334" s="15"/>
      <c r="X334" s="18" t="str">
        <f>IFERROR(VLOOKUP(W334,Lookups!$G$2:$H$83,2,FALSE),"")</f>
        <v/>
      </c>
      <c r="Y334" s="15"/>
      <c r="Z334" s="15"/>
      <c r="AA334" s="15"/>
      <c r="AB334" s="15"/>
      <c r="AC334" s="15"/>
      <c r="AD334" s="15"/>
      <c r="AE334" s="15"/>
      <c r="AF334" s="18" t="str">
        <f t="shared" si="11"/>
        <v/>
      </c>
      <c r="AG334" s="15"/>
      <c r="AH334" s="15"/>
      <c r="AI334" s="15"/>
      <c r="AJ334" s="62" t="str">
        <f>IFERROR(VLOOKUP(AI334,Lookups!$W$3:$X$24,2,FALSE),"")</f>
        <v/>
      </c>
      <c r="AK334" s="15"/>
      <c r="AL334" s="15"/>
      <c r="AM334" s="17"/>
      <c r="AN334" s="17"/>
    </row>
    <row r="335" spans="1:40" x14ac:dyDescent="0.3">
      <c r="A335" s="15"/>
      <c r="B335" s="15"/>
      <c r="C335" s="15"/>
      <c r="D335" s="17"/>
      <c r="E335" s="17"/>
      <c r="F335" s="15"/>
      <c r="G335" s="18" t="str">
        <f>IFERROR(VLOOKUP(F335,Lookups!$D$2:$E$20,2,FALSE),"")</f>
        <v/>
      </c>
      <c r="H335" s="15"/>
      <c r="I335" s="15"/>
      <c r="J335" s="17"/>
      <c r="K335" s="15"/>
      <c r="L335" s="17"/>
      <c r="M335" s="17"/>
      <c r="N335" s="18" t="str">
        <f t="shared" si="10"/>
        <v/>
      </c>
      <c r="O335" s="15"/>
      <c r="P335" s="15"/>
      <c r="Q335" s="17"/>
      <c r="R335" s="15"/>
      <c r="S335" s="15"/>
      <c r="T335" s="15"/>
      <c r="U335" s="15"/>
      <c r="V335" s="15"/>
      <c r="W335" s="15"/>
      <c r="X335" s="18" t="str">
        <f>IFERROR(VLOOKUP(W335,Lookups!$G$2:$H$83,2,FALSE),"")</f>
        <v/>
      </c>
      <c r="Y335" s="15"/>
      <c r="Z335" s="15"/>
      <c r="AA335" s="15"/>
      <c r="AB335" s="15"/>
      <c r="AC335" s="15"/>
      <c r="AD335" s="15"/>
      <c r="AE335" s="15"/>
      <c r="AF335" s="18" t="str">
        <f t="shared" si="11"/>
        <v/>
      </c>
      <c r="AG335" s="15"/>
      <c r="AH335" s="15"/>
      <c r="AI335" s="15"/>
      <c r="AJ335" s="62" t="str">
        <f>IFERROR(VLOOKUP(AI335,Lookups!$W$3:$X$24,2,FALSE),"")</f>
        <v/>
      </c>
      <c r="AK335" s="15"/>
      <c r="AL335" s="15"/>
      <c r="AM335" s="17"/>
      <c r="AN335" s="17"/>
    </row>
    <row r="336" spans="1:40" x14ac:dyDescent="0.3">
      <c r="A336" s="15"/>
      <c r="B336" s="15"/>
      <c r="C336" s="15"/>
      <c r="D336" s="17"/>
      <c r="E336" s="17"/>
      <c r="F336" s="15"/>
      <c r="G336" s="18" t="str">
        <f>IFERROR(VLOOKUP(F336,Lookups!$D$2:$E$20,2,FALSE),"")</f>
        <v/>
      </c>
      <c r="H336" s="15"/>
      <c r="I336" s="15"/>
      <c r="J336" s="17"/>
      <c r="K336" s="15"/>
      <c r="L336" s="17"/>
      <c r="M336" s="17"/>
      <c r="N336" s="18" t="str">
        <f t="shared" si="10"/>
        <v/>
      </c>
      <c r="O336" s="15"/>
      <c r="P336" s="15"/>
      <c r="Q336" s="17"/>
      <c r="R336" s="15"/>
      <c r="S336" s="15"/>
      <c r="T336" s="15"/>
      <c r="U336" s="15"/>
      <c r="V336" s="15"/>
      <c r="W336" s="15"/>
      <c r="X336" s="18" t="str">
        <f>IFERROR(VLOOKUP(W336,Lookups!$G$2:$H$83,2,FALSE),"")</f>
        <v/>
      </c>
      <c r="Y336" s="15"/>
      <c r="Z336" s="15"/>
      <c r="AA336" s="15"/>
      <c r="AB336" s="15"/>
      <c r="AC336" s="15"/>
      <c r="AD336" s="15"/>
      <c r="AE336" s="15"/>
      <c r="AF336" s="18" t="str">
        <f t="shared" si="11"/>
        <v/>
      </c>
      <c r="AG336" s="15"/>
      <c r="AH336" s="15"/>
      <c r="AI336" s="15"/>
      <c r="AJ336" s="62" t="str">
        <f>IFERROR(VLOOKUP(AI336,Lookups!$W$3:$X$24,2,FALSE),"")</f>
        <v/>
      </c>
      <c r="AK336" s="15"/>
      <c r="AL336" s="15"/>
      <c r="AM336" s="17"/>
      <c r="AN336" s="17"/>
    </row>
    <row r="337" spans="1:40" x14ac:dyDescent="0.3">
      <c r="A337" s="15"/>
      <c r="B337" s="15"/>
      <c r="C337" s="15"/>
      <c r="D337" s="17"/>
      <c r="E337" s="17"/>
      <c r="F337" s="15"/>
      <c r="G337" s="18" t="str">
        <f>IFERROR(VLOOKUP(F337,Lookups!$D$2:$E$20,2,FALSE),"")</f>
        <v/>
      </c>
      <c r="H337" s="15"/>
      <c r="I337" s="15"/>
      <c r="J337" s="17"/>
      <c r="K337" s="15"/>
      <c r="L337" s="17"/>
      <c r="M337" s="17"/>
      <c r="N337" s="18" t="str">
        <f t="shared" si="10"/>
        <v/>
      </c>
      <c r="O337" s="15"/>
      <c r="P337" s="15"/>
      <c r="Q337" s="17"/>
      <c r="R337" s="15"/>
      <c r="S337" s="15"/>
      <c r="T337" s="15"/>
      <c r="U337" s="15"/>
      <c r="V337" s="15"/>
      <c r="W337" s="15"/>
      <c r="X337" s="18" t="str">
        <f>IFERROR(VLOOKUP(W337,Lookups!$G$2:$H$83,2,FALSE),"")</f>
        <v/>
      </c>
      <c r="Y337" s="15"/>
      <c r="Z337" s="15"/>
      <c r="AA337" s="15"/>
      <c r="AB337" s="15"/>
      <c r="AC337" s="15"/>
      <c r="AD337" s="15"/>
      <c r="AE337" s="15"/>
      <c r="AF337" s="18" t="str">
        <f t="shared" si="11"/>
        <v/>
      </c>
      <c r="AG337" s="15"/>
      <c r="AH337" s="15"/>
      <c r="AI337" s="15"/>
      <c r="AJ337" s="62" t="str">
        <f>IFERROR(VLOOKUP(AI337,Lookups!$W$3:$X$24,2,FALSE),"")</f>
        <v/>
      </c>
      <c r="AK337" s="15"/>
      <c r="AL337" s="15"/>
      <c r="AM337" s="17"/>
      <c r="AN337" s="17"/>
    </row>
    <row r="338" spans="1:40" x14ac:dyDescent="0.3">
      <c r="A338" s="15"/>
      <c r="B338" s="15"/>
      <c r="C338" s="15"/>
      <c r="D338" s="17"/>
      <c r="E338" s="17"/>
      <c r="F338" s="15"/>
      <c r="G338" s="18" t="str">
        <f>IFERROR(VLOOKUP(F338,Lookups!$D$2:$E$20,2,FALSE),"")</f>
        <v/>
      </c>
      <c r="H338" s="15"/>
      <c r="I338" s="15"/>
      <c r="J338" s="17"/>
      <c r="K338" s="15"/>
      <c r="L338" s="17"/>
      <c r="M338" s="17"/>
      <c r="N338" s="18" t="str">
        <f t="shared" si="10"/>
        <v/>
      </c>
      <c r="O338" s="15"/>
      <c r="P338" s="15"/>
      <c r="Q338" s="17"/>
      <c r="R338" s="15"/>
      <c r="S338" s="15"/>
      <c r="T338" s="15"/>
      <c r="U338" s="15"/>
      <c r="V338" s="15"/>
      <c r="W338" s="15"/>
      <c r="X338" s="18" t="str">
        <f>IFERROR(VLOOKUP(W338,Lookups!$G$2:$H$83,2,FALSE),"")</f>
        <v/>
      </c>
      <c r="Y338" s="15"/>
      <c r="Z338" s="15"/>
      <c r="AA338" s="15"/>
      <c r="AB338" s="15"/>
      <c r="AC338" s="15"/>
      <c r="AD338" s="15"/>
      <c r="AE338" s="15"/>
      <c r="AF338" s="18" t="str">
        <f t="shared" si="11"/>
        <v/>
      </c>
      <c r="AG338" s="15"/>
      <c r="AH338" s="15"/>
      <c r="AI338" s="15"/>
      <c r="AJ338" s="62" t="str">
        <f>IFERROR(VLOOKUP(AI338,Lookups!$W$3:$X$24,2,FALSE),"")</f>
        <v/>
      </c>
      <c r="AK338" s="15"/>
      <c r="AL338" s="15"/>
      <c r="AM338" s="17"/>
      <c r="AN338" s="17"/>
    </row>
    <row r="339" spans="1:40" x14ac:dyDescent="0.3">
      <c r="A339" s="15"/>
      <c r="B339" s="15"/>
      <c r="C339" s="15"/>
      <c r="D339" s="17"/>
      <c r="E339" s="17"/>
      <c r="F339" s="15"/>
      <c r="G339" s="18" t="str">
        <f>IFERROR(VLOOKUP(F339,Lookups!$D$2:$E$20,2,FALSE),"")</f>
        <v/>
      </c>
      <c r="H339" s="15"/>
      <c r="I339" s="15"/>
      <c r="J339" s="17"/>
      <c r="K339" s="15"/>
      <c r="L339" s="17"/>
      <c r="M339" s="17"/>
      <c r="N339" s="18" t="str">
        <f t="shared" si="10"/>
        <v/>
      </c>
      <c r="O339" s="15"/>
      <c r="P339" s="15"/>
      <c r="Q339" s="17"/>
      <c r="R339" s="15"/>
      <c r="S339" s="15"/>
      <c r="T339" s="15"/>
      <c r="U339" s="15"/>
      <c r="V339" s="15"/>
      <c r="W339" s="15"/>
      <c r="X339" s="18" t="str">
        <f>IFERROR(VLOOKUP(W339,Lookups!$G$2:$H$83,2,FALSE),"")</f>
        <v/>
      </c>
      <c r="Y339" s="15"/>
      <c r="Z339" s="15"/>
      <c r="AA339" s="15"/>
      <c r="AB339" s="15"/>
      <c r="AC339" s="15"/>
      <c r="AD339" s="15"/>
      <c r="AE339" s="15"/>
      <c r="AF339" s="18" t="str">
        <f t="shared" si="11"/>
        <v/>
      </c>
      <c r="AG339" s="15"/>
      <c r="AH339" s="15"/>
      <c r="AI339" s="15"/>
      <c r="AJ339" s="62" t="str">
        <f>IFERROR(VLOOKUP(AI339,Lookups!$W$3:$X$24,2,FALSE),"")</f>
        <v/>
      </c>
      <c r="AK339" s="15"/>
      <c r="AL339" s="15"/>
      <c r="AM339" s="17"/>
      <c r="AN339" s="17"/>
    </row>
    <row r="340" spans="1:40" x14ac:dyDescent="0.3">
      <c r="A340" s="15"/>
      <c r="B340" s="15"/>
      <c r="C340" s="15"/>
      <c r="D340" s="17"/>
      <c r="E340" s="17"/>
      <c r="F340" s="15"/>
      <c r="G340" s="18" t="str">
        <f>IFERROR(VLOOKUP(F340,Lookups!$D$2:$E$20,2,FALSE),"")</f>
        <v/>
      </c>
      <c r="H340" s="15"/>
      <c r="I340" s="15"/>
      <c r="J340" s="17"/>
      <c r="K340" s="15"/>
      <c r="L340" s="17"/>
      <c r="M340" s="17"/>
      <c r="N340" s="18" t="str">
        <f t="shared" si="10"/>
        <v/>
      </c>
      <c r="O340" s="15"/>
      <c r="P340" s="15"/>
      <c r="Q340" s="17"/>
      <c r="R340" s="15"/>
      <c r="S340" s="15"/>
      <c r="T340" s="15"/>
      <c r="U340" s="15"/>
      <c r="V340" s="15"/>
      <c r="W340" s="15"/>
      <c r="X340" s="18" t="str">
        <f>IFERROR(VLOOKUP(W340,Lookups!$G$2:$H$83,2,FALSE),"")</f>
        <v/>
      </c>
      <c r="Y340" s="15"/>
      <c r="Z340" s="15"/>
      <c r="AA340" s="15"/>
      <c r="AB340" s="15"/>
      <c r="AC340" s="15"/>
      <c r="AD340" s="15"/>
      <c r="AE340" s="15"/>
      <c r="AF340" s="18" t="str">
        <f t="shared" si="11"/>
        <v/>
      </c>
      <c r="AG340" s="15"/>
      <c r="AH340" s="15"/>
      <c r="AI340" s="15"/>
      <c r="AJ340" s="62" t="str">
        <f>IFERROR(VLOOKUP(AI340,Lookups!$W$3:$X$24,2,FALSE),"")</f>
        <v/>
      </c>
      <c r="AK340" s="15"/>
      <c r="AL340" s="15"/>
      <c r="AM340" s="17"/>
      <c r="AN340" s="17"/>
    </row>
    <row r="341" spans="1:40" x14ac:dyDescent="0.3">
      <c r="A341" s="15"/>
      <c r="B341" s="15"/>
      <c r="C341" s="15"/>
      <c r="D341" s="17"/>
      <c r="E341" s="17"/>
      <c r="F341" s="15"/>
      <c r="G341" s="18" t="str">
        <f>IFERROR(VLOOKUP(F341,Lookups!$D$2:$E$20,2,FALSE),"")</f>
        <v/>
      </c>
      <c r="H341" s="15"/>
      <c r="I341" s="15"/>
      <c r="J341" s="17"/>
      <c r="K341" s="15"/>
      <c r="L341" s="17"/>
      <c r="M341" s="17"/>
      <c r="N341" s="18" t="str">
        <f t="shared" si="10"/>
        <v/>
      </c>
      <c r="O341" s="15"/>
      <c r="P341" s="15"/>
      <c r="Q341" s="17"/>
      <c r="R341" s="15"/>
      <c r="S341" s="15"/>
      <c r="T341" s="15"/>
      <c r="U341" s="15"/>
      <c r="V341" s="15"/>
      <c r="W341" s="15"/>
      <c r="X341" s="18" t="str">
        <f>IFERROR(VLOOKUP(W341,Lookups!$G$2:$H$83,2,FALSE),"")</f>
        <v/>
      </c>
      <c r="Y341" s="15"/>
      <c r="Z341" s="15"/>
      <c r="AA341" s="15"/>
      <c r="AB341" s="15"/>
      <c r="AC341" s="15"/>
      <c r="AD341" s="15"/>
      <c r="AE341" s="15"/>
      <c r="AF341" s="18" t="str">
        <f t="shared" si="11"/>
        <v/>
      </c>
      <c r="AG341" s="15"/>
      <c r="AH341" s="15"/>
      <c r="AI341" s="15"/>
      <c r="AJ341" s="62" t="str">
        <f>IFERROR(VLOOKUP(AI341,Lookups!$W$3:$X$24,2,FALSE),"")</f>
        <v/>
      </c>
      <c r="AK341" s="15"/>
      <c r="AL341" s="15"/>
      <c r="AM341" s="17"/>
      <c r="AN341" s="17"/>
    </row>
    <row r="342" spans="1:40" x14ac:dyDescent="0.3">
      <c r="A342" s="15"/>
      <c r="B342" s="15"/>
      <c r="C342" s="15"/>
      <c r="D342" s="17"/>
      <c r="E342" s="17"/>
      <c r="F342" s="15"/>
      <c r="G342" s="18" t="str">
        <f>IFERROR(VLOOKUP(F342,Lookups!$D$2:$E$20,2,FALSE),"")</f>
        <v/>
      </c>
      <c r="H342" s="15"/>
      <c r="I342" s="15"/>
      <c r="J342" s="17"/>
      <c r="K342" s="15"/>
      <c r="L342" s="17"/>
      <c r="M342" s="17"/>
      <c r="N342" s="18" t="str">
        <f t="shared" si="10"/>
        <v/>
      </c>
      <c r="O342" s="15"/>
      <c r="P342" s="15"/>
      <c r="Q342" s="17"/>
      <c r="R342" s="15"/>
      <c r="S342" s="15"/>
      <c r="T342" s="15"/>
      <c r="U342" s="15"/>
      <c r="V342" s="15"/>
      <c r="W342" s="15"/>
      <c r="X342" s="18" t="str">
        <f>IFERROR(VLOOKUP(W342,Lookups!$G$2:$H$83,2,FALSE),"")</f>
        <v/>
      </c>
      <c r="Y342" s="15"/>
      <c r="Z342" s="15"/>
      <c r="AA342" s="15"/>
      <c r="AB342" s="15"/>
      <c r="AC342" s="15"/>
      <c r="AD342" s="15"/>
      <c r="AE342" s="15"/>
      <c r="AF342" s="18" t="str">
        <f t="shared" si="11"/>
        <v/>
      </c>
      <c r="AG342" s="15"/>
      <c r="AH342" s="15"/>
      <c r="AI342" s="15"/>
      <c r="AJ342" s="62" t="str">
        <f>IFERROR(VLOOKUP(AI342,Lookups!$W$3:$X$24,2,FALSE),"")</f>
        <v/>
      </c>
      <c r="AK342" s="15"/>
      <c r="AL342" s="15"/>
      <c r="AM342" s="17"/>
      <c r="AN342" s="17"/>
    </row>
    <row r="343" spans="1:40" x14ac:dyDescent="0.3">
      <c r="A343" s="15"/>
      <c r="B343" s="15"/>
      <c r="C343" s="15"/>
      <c r="D343" s="17"/>
      <c r="E343" s="17"/>
      <c r="F343" s="15"/>
      <c r="G343" s="18" t="str">
        <f>IFERROR(VLOOKUP(F343,Lookups!$D$2:$E$20,2,FALSE),"")</f>
        <v/>
      </c>
      <c r="H343" s="15"/>
      <c r="I343" s="15"/>
      <c r="J343" s="17"/>
      <c r="K343" s="15"/>
      <c r="L343" s="17"/>
      <c r="M343" s="17"/>
      <c r="N343" s="18" t="str">
        <f t="shared" si="10"/>
        <v/>
      </c>
      <c r="O343" s="15"/>
      <c r="P343" s="15"/>
      <c r="Q343" s="17"/>
      <c r="R343" s="15"/>
      <c r="S343" s="15"/>
      <c r="T343" s="15"/>
      <c r="U343" s="15"/>
      <c r="V343" s="15"/>
      <c r="W343" s="15"/>
      <c r="X343" s="18" t="str">
        <f>IFERROR(VLOOKUP(W343,Lookups!$G$2:$H$83,2,FALSE),"")</f>
        <v/>
      </c>
      <c r="Y343" s="15"/>
      <c r="Z343" s="15"/>
      <c r="AA343" s="15"/>
      <c r="AB343" s="15"/>
      <c r="AC343" s="15"/>
      <c r="AD343" s="15"/>
      <c r="AE343" s="15"/>
      <c r="AF343" s="18" t="str">
        <f t="shared" si="11"/>
        <v/>
      </c>
      <c r="AG343" s="15"/>
      <c r="AH343" s="15"/>
      <c r="AI343" s="15"/>
      <c r="AJ343" s="62" t="str">
        <f>IFERROR(VLOOKUP(AI343,Lookups!$W$3:$X$24,2,FALSE),"")</f>
        <v/>
      </c>
      <c r="AK343" s="15"/>
      <c r="AL343" s="15"/>
      <c r="AM343" s="17"/>
      <c r="AN343" s="17"/>
    </row>
    <row r="344" spans="1:40" x14ac:dyDescent="0.3">
      <c r="A344" s="15"/>
      <c r="B344" s="15"/>
      <c r="C344" s="15"/>
      <c r="D344" s="17"/>
      <c r="E344" s="17"/>
      <c r="F344" s="15"/>
      <c r="G344" s="18" t="str">
        <f>IFERROR(VLOOKUP(F344,Lookups!$D$2:$E$20,2,FALSE),"")</f>
        <v/>
      </c>
      <c r="H344" s="15"/>
      <c r="I344" s="15"/>
      <c r="J344" s="17"/>
      <c r="K344" s="15"/>
      <c r="L344" s="17"/>
      <c r="M344" s="17"/>
      <c r="N344" s="18" t="str">
        <f t="shared" si="10"/>
        <v/>
      </c>
      <c r="O344" s="15"/>
      <c r="P344" s="15"/>
      <c r="Q344" s="17"/>
      <c r="R344" s="15"/>
      <c r="S344" s="15"/>
      <c r="T344" s="15"/>
      <c r="U344" s="15"/>
      <c r="V344" s="15"/>
      <c r="W344" s="15"/>
      <c r="X344" s="18" t="str">
        <f>IFERROR(VLOOKUP(W344,Lookups!$G$2:$H$83,2,FALSE),"")</f>
        <v/>
      </c>
      <c r="Y344" s="15"/>
      <c r="Z344" s="15"/>
      <c r="AA344" s="15"/>
      <c r="AB344" s="15"/>
      <c r="AC344" s="15"/>
      <c r="AD344" s="15"/>
      <c r="AE344" s="15"/>
      <c r="AF344" s="18" t="str">
        <f t="shared" si="11"/>
        <v/>
      </c>
      <c r="AG344" s="15"/>
      <c r="AH344" s="15"/>
      <c r="AI344" s="15"/>
      <c r="AJ344" s="62" t="str">
        <f>IFERROR(VLOOKUP(AI344,Lookups!$W$3:$X$24,2,FALSE),"")</f>
        <v/>
      </c>
      <c r="AK344" s="15"/>
      <c r="AL344" s="15"/>
      <c r="AM344" s="17"/>
      <c r="AN344" s="17"/>
    </row>
    <row r="345" spans="1:40" x14ac:dyDescent="0.3">
      <c r="A345" s="15"/>
      <c r="B345" s="15"/>
      <c r="C345" s="15"/>
      <c r="D345" s="17"/>
      <c r="E345" s="17"/>
      <c r="F345" s="15"/>
      <c r="G345" s="18" t="str">
        <f>IFERROR(VLOOKUP(F345,Lookups!$D$2:$E$20,2,FALSE),"")</f>
        <v/>
      </c>
      <c r="H345" s="15"/>
      <c r="I345" s="15"/>
      <c r="J345" s="17"/>
      <c r="K345" s="15"/>
      <c r="L345" s="17"/>
      <c r="M345" s="17"/>
      <c r="N345" s="18" t="str">
        <f t="shared" si="10"/>
        <v/>
      </c>
      <c r="O345" s="15"/>
      <c r="P345" s="15"/>
      <c r="Q345" s="17"/>
      <c r="R345" s="15"/>
      <c r="S345" s="15"/>
      <c r="T345" s="15"/>
      <c r="U345" s="15"/>
      <c r="V345" s="15"/>
      <c r="W345" s="15"/>
      <c r="X345" s="18" t="str">
        <f>IFERROR(VLOOKUP(W345,Lookups!$G$2:$H$83,2,FALSE),"")</f>
        <v/>
      </c>
      <c r="Y345" s="15"/>
      <c r="Z345" s="15"/>
      <c r="AA345" s="15"/>
      <c r="AB345" s="15"/>
      <c r="AC345" s="15"/>
      <c r="AD345" s="15"/>
      <c r="AE345" s="15"/>
      <c r="AF345" s="18" t="str">
        <f t="shared" si="11"/>
        <v/>
      </c>
      <c r="AG345" s="15"/>
      <c r="AH345" s="15"/>
      <c r="AI345" s="15"/>
      <c r="AJ345" s="62" t="str">
        <f>IFERROR(VLOOKUP(AI345,Lookups!$W$3:$X$24,2,FALSE),"")</f>
        <v/>
      </c>
      <c r="AK345" s="15"/>
      <c r="AL345" s="15"/>
      <c r="AM345" s="17"/>
      <c r="AN345" s="17"/>
    </row>
    <row r="346" spans="1:40" x14ac:dyDescent="0.3">
      <c r="A346" s="15"/>
      <c r="B346" s="15"/>
      <c r="C346" s="15"/>
      <c r="D346" s="17"/>
      <c r="E346" s="17"/>
      <c r="F346" s="15"/>
      <c r="G346" s="18" t="str">
        <f>IFERROR(VLOOKUP(F346,Lookups!$D$2:$E$20,2,FALSE),"")</f>
        <v/>
      </c>
      <c r="H346" s="15"/>
      <c r="I346" s="15"/>
      <c r="J346" s="17"/>
      <c r="K346" s="15"/>
      <c r="L346" s="17"/>
      <c r="M346" s="17"/>
      <c r="N346" s="18" t="str">
        <f t="shared" si="10"/>
        <v/>
      </c>
      <c r="O346" s="15"/>
      <c r="P346" s="15"/>
      <c r="Q346" s="17"/>
      <c r="R346" s="15"/>
      <c r="S346" s="15"/>
      <c r="T346" s="15"/>
      <c r="U346" s="15"/>
      <c r="V346" s="15"/>
      <c r="W346" s="15"/>
      <c r="X346" s="18" t="str">
        <f>IFERROR(VLOOKUP(W346,Lookups!$G$2:$H$83,2,FALSE),"")</f>
        <v/>
      </c>
      <c r="Y346" s="15"/>
      <c r="Z346" s="15"/>
      <c r="AA346" s="15"/>
      <c r="AB346" s="15"/>
      <c r="AC346" s="15"/>
      <c r="AD346" s="15"/>
      <c r="AE346" s="15"/>
      <c r="AF346" s="18" t="str">
        <f t="shared" si="11"/>
        <v/>
      </c>
      <c r="AG346" s="15"/>
      <c r="AH346" s="15"/>
      <c r="AI346" s="15"/>
      <c r="AJ346" s="62" t="str">
        <f>IFERROR(VLOOKUP(AI346,Lookups!$W$3:$X$24,2,FALSE),"")</f>
        <v/>
      </c>
      <c r="AK346" s="15"/>
      <c r="AL346" s="15"/>
      <c r="AM346" s="17"/>
      <c r="AN346" s="17"/>
    </row>
    <row r="347" spans="1:40" x14ac:dyDescent="0.3">
      <c r="A347" s="15"/>
      <c r="B347" s="15"/>
      <c r="C347" s="15"/>
      <c r="D347" s="17"/>
      <c r="E347" s="17"/>
      <c r="F347" s="15"/>
      <c r="G347" s="18" t="str">
        <f>IFERROR(VLOOKUP(F347,Lookups!$D$2:$E$20,2,FALSE),"")</f>
        <v/>
      </c>
      <c r="H347" s="15"/>
      <c r="I347" s="15"/>
      <c r="J347" s="17"/>
      <c r="K347" s="15"/>
      <c r="L347" s="17"/>
      <c r="M347" s="17"/>
      <c r="N347" s="18" t="str">
        <f t="shared" si="10"/>
        <v/>
      </c>
      <c r="O347" s="15"/>
      <c r="P347" s="15"/>
      <c r="Q347" s="17"/>
      <c r="R347" s="15"/>
      <c r="S347" s="15"/>
      <c r="T347" s="15"/>
      <c r="U347" s="15"/>
      <c r="V347" s="15"/>
      <c r="W347" s="15"/>
      <c r="X347" s="18" t="str">
        <f>IFERROR(VLOOKUP(W347,Lookups!$G$2:$H$83,2,FALSE),"")</f>
        <v/>
      </c>
      <c r="Y347" s="15"/>
      <c r="Z347" s="15"/>
      <c r="AA347" s="15"/>
      <c r="AB347" s="15"/>
      <c r="AC347" s="15"/>
      <c r="AD347" s="15"/>
      <c r="AE347" s="15"/>
      <c r="AF347" s="18" t="str">
        <f t="shared" si="11"/>
        <v/>
      </c>
      <c r="AG347" s="15"/>
      <c r="AH347" s="15"/>
      <c r="AI347" s="15"/>
      <c r="AJ347" s="62" t="str">
        <f>IFERROR(VLOOKUP(AI347,Lookups!$W$3:$X$24,2,FALSE),"")</f>
        <v/>
      </c>
      <c r="AK347" s="15"/>
      <c r="AL347" s="15"/>
      <c r="AM347" s="17"/>
      <c r="AN347" s="17"/>
    </row>
    <row r="348" spans="1:40" x14ac:dyDescent="0.3">
      <c r="A348" s="15"/>
      <c r="B348" s="15"/>
      <c r="C348" s="15"/>
      <c r="D348" s="17"/>
      <c r="E348" s="17"/>
      <c r="F348" s="15"/>
      <c r="G348" s="18" t="str">
        <f>IFERROR(VLOOKUP(F348,Lookups!$D$2:$E$20,2,FALSE),"")</f>
        <v/>
      </c>
      <c r="H348" s="15"/>
      <c r="I348" s="15"/>
      <c r="J348" s="17"/>
      <c r="K348" s="15"/>
      <c r="L348" s="17"/>
      <c r="M348" s="17"/>
      <c r="N348" s="18" t="str">
        <f t="shared" si="10"/>
        <v/>
      </c>
      <c r="O348" s="15"/>
      <c r="P348" s="15"/>
      <c r="Q348" s="17"/>
      <c r="R348" s="15"/>
      <c r="S348" s="15"/>
      <c r="T348" s="15"/>
      <c r="U348" s="15"/>
      <c r="V348" s="15"/>
      <c r="W348" s="15"/>
      <c r="X348" s="18" t="str">
        <f>IFERROR(VLOOKUP(W348,Lookups!$G$2:$H$83,2,FALSE),"")</f>
        <v/>
      </c>
      <c r="Y348" s="15"/>
      <c r="Z348" s="15"/>
      <c r="AA348" s="15"/>
      <c r="AB348" s="15"/>
      <c r="AC348" s="15"/>
      <c r="AD348" s="15"/>
      <c r="AE348" s="15"/>
      <c r="AF348" s="18" t="str">
        <f t="shared" si="11"/>
        <v/>
      </c>
      <c r="AG348" s="15"/>
      <c r="AH348" s="15"/>
      <c r="AI348" s="15"/>
      <c r="AJ348" s="62" t="str">
        <f>IFERROR(VLOOKUP(AI348,Lookups!$W$3:$X$24,2,FALSE),"")</f>
        <v/>
      </c>
      <c r="AK348" s="15"/>
      <c r="AL348" s="15"/>
      <c r="AM348" s="17"/>
      <c r="AN348" s="17"/>
    </row>
    <row r="349" spans="1:40" x14ac:dyDescent="0.3">
      <c r="A349" s="15"/>
      <c r="B349" s="15"/>
      <c r="C349" s="15"/>
      <c r="D349" s="17"/>
      <c r="E349" s="17"/>
      <c r="F349" s="15"/>
      <c r="G349" s="18" t="str">
        <f>IFERROR(VLOOKUP(F349,Lookups!$D$2:$E$20,2,FALSE),"")</f>
        <v/>
      </c>
      <c r="H349" s="15"/>
      <c r="I349" s="15"/>
      <c r="J349" s="17"/>
      <c r="K349" s="15"/>
      <c r="L349" s="17"/>
      <c r="M349" s="17"/>
      <c r="N349" s="18" t="str">
        <f t="shared" si="10"/>
        <v/>
      </c>
      <c r="O349" s="15"/>
      <c r="P349" s="15"/>
      <c r="Q349" s="17"/>
      <c r="R349" s="15"/>
      <c r="S349" s="15"/>
      <c r="T349" s="15"/>
      <c r="U349" s="15"/>
      <c r="V349" s="15"/>
      <c r="W349" s="15"/>
      <c r="X349" s="18" t="str">
        <f>IFERROR(VLOOKUP(W349,Lookups!$G$2:$H$83,2,FALSE),"")</f>
        <v/>
      </c>
      <c r="Y349" s="15"/>
      <c r="Z349" s="15"/>
      <c r="AA349" s="15"/>
      <c r="AB349" s="15"/>
      <c r="AC349" s="15"/>
      <c r="AD349" s="15"/>
      <c r="AE349" s="15"/>
      <c r="AF349" s="18" t="str">
        <f t="shared" si="11"/>
        <v/>
      </c>
      <c r="AG349" s="15"/>
      <c r="AH349" s="15"/>
      <c r="AI349" s="15"/>
      <c r="AJ349" s="62" t="str">
        <f>IFERROR(VLOOKUP(AI349,Lookups!$W$3:$X$24,2,FALSE),"")</f>
        <v/>
      </c>
      <c r="AK349" s="15"/>
      <c r="AL349" s="15"/>
      <c r="AM349" s="17"/>
      <c r="AN349" s="17"/>
    </row>
    <row r="350" spans="1:40" x14ac:dyDescent="0.3">
      <c r="A350" s="15"/>
      <c r="B350" s="15"/>
      <c r="C350" s="15"/>
      <c r="D350" s="17"/>
      <c r="E350" s="17"/>
      <c r="F350" s="15"/>
      <c r="G350" s="18" t="str">
        <f>IFERROR(VLOOKUP(F350,Lookups!$D$2:$E$20,2,FALSE),"")</f>
        <v/>
      </c>
      <c r="H350" s="15"/>
      <c r="I350" s="15"/>
      <c r="J350" s="17"/>
      <c r="K350" s="15"/>
      <c r="L350" s="17"/>
      <c r="M350" s="17"/>
      <c r="N350" s="18" t="str">
        <f t="shared" si="10"/>
        <v/>
      </c>
      <c r="O350" s="15"/>
      <c r="P350" s="15"/>
      <c r="Q350" s="17"/>
      <c r="R350" s="15"/>
      <c r="S350" s="15"/>
      <c r="T350" s="15"/>
      <c r="U350" s="15"/>
      <c r="V350" s="15"/>
      <c r="W350" s="15"/>
      <c r="X350" s="18" t="str">
        <f>IFERROR(VLOOKUP(W350,Lookups!$G$2:$H$83,2,FALSE),"")</f>
        <v/>
      </c>
      <c r="Y350" s="15"/>
      <c r="Z350" s="15"/>
      <c r="AA350" s="15"/>
      <c r="AB350" s="15"/>
      <c r="AC350" s="15"/>
      <c r="AD350" s="15"/>
      <c r="AE350" s="15"/>
      <c r="AF350" s="18" t="str">
        <f t="shared" si="11"/>
        <v/>
      </c>
      <c r="AG350" s="15"/>
      <c r="AH350" s="15"/>
      <c r="AI350" s="15"/>
      <c r="AJ350" s="62" t="str">
        <f>IFERROR(VLOOKUP(AI350,Lookups!$W$3:$X$24,2,FALSE),"")</f>
        <v/>
      </c>
      <c r="AK350" s="15"/>
      <c r="AL350" s="15"/>
      <c r="AM350" s="17"/>
      <c r="AN350" s="17"/>
    </row>
    <row r="351" spans="1:40" x14ac:dyDescent="0.3">
      <c r="A351" s="15"/>
      <c r="B351" s="15"/>
      <c r="C351" s="15"/>
      <c r="D351" s="17"/>
      <c r="E351" s="17"/>
      <c r="F351" s="15"/>
      <c r="G351" s="18" t="str">
        <f>IFERROR(VLOOKUP(F351,Lookups!$D$2:$E$20,2,FALSE),"")</f>
        <v/>
      </c>
      <c r="H351" s="15"/>
      <c r="I351" s="15"/>
      <c r="J351" s="17"/>
      <c r="K351" s="15"/>
      <c r="L351" s="17"/>
      <c r="M351" s="17"/>
      <c r="N351" s="18" t="str">
        <f t="shared" si="10"/>
        <v/>
      </c>
      <c r="O351" s="15"/>
      <c r="P351" s="15"/>
      <c r="Q351" s="17"/>
      <c r="R351" s="15"/>
      <c r="S351" s="15"/>
      <c r="T351" s="15"/>
      <c r="U351" s="15"/>
      <c r="V351" s="15"/>
      <c r="W351" s="15"/>
      <c r="X351" s="18" t="str">
        <f>IFERROR(VLOOKUP(W351,Lookups!$G$2:$H$83,2,FALSE),"")</f>
        <v/>
      </c>
      <c r="Y351" s="15"/>
      <c r="Z351" s="15"/>
      <c r="AA351" s="15"/>
      <c r="AB351" s="15"/>
      <c r="AC351" s="15"/>
      <c r="AD351" s="15"/>
      <c r="AE351" s="15"/>
      <c r="AF351" s="18" t="str">
        <f t="shared" si="11"/>
        <v/>
      </c>
      <c r="AG351" s="15"/>
      <c r="AH351" s="15"/>
      <c r="AI351" s="15"/>
      <c r="AJ351" s="62" t="str">
        <f>IFERROR(VLOOKUP(AI351,Lookups!$W$3:$X$24,2,FALSE),"")</f>
        <v/>
      </c>
      <c r="AK351" s="15"/>
      <c r="AL351" s="15"/>
      <c r="AM351" s="17"/>
      <c r="AN351" s="17"/>
    </row>
    <row r="352" spans="1:40" x14ac:dyDescent="0.3">
      <c r="A352" s="15"/>
      <c r="B352" s="15"/>
      <c r="C352" s="15"/>
      <c r="D352" s="17"/>
      <c r="E352" s="17"/>
      <c r="F352" s="15"/>
      <c r="G352" s="18" t="str">
        <f>IFERROR(VLOOKUP(F352,Lookups!$D$2:$E$20,2,FALSE),"")</f>
        <v/>
      </c>
      <c r="H352" s="15"/>
      <c r="I352" s="15"/>
      <c r="J352" s="17"/>
      <c r="K352" s="15"/>
      <c r="L352" s="17"/>
      <c r="M352" s="17"/>
      <c r="N352" s="18" t="str">
        <f t="shared" si="10"/>
        <v/>
      </c>
      <c r="O352" s="15"/>
      <c r="P352" s="15"/>
      <c r="Q352" s="17"/>
      <c r="R352" s="15"/>
      <c r="S352" s="15"/>
      <c r="T352" s="15"/>
      <c r="U352" s="15"/>
      <c r="V352" s="15"/>
      <c r="W352" s="15"/>
      <c r="X352" s="18" t="str">
        <f>IFERROR(VLOOKUP(W352,Lookups!$G$2:$H$83,2,FALSE),"")</f>
        <v/>
      </c>
      <c r="Y352" s="15"/>
      <c r="Z352" s="15"/>
      <c r="AA352" s="15"/>
      <c r="AB352" s="15"/>
      <c r="AC352" s="15"/>
      <c r="AD352" s="15"/>
      <c r="AE352" s="15"/>
      <c r="AF352" s="18" t="str">
        <f t="shared" si="11"/>
        <v/>
      </c>
      <c r="AG352" s="15"/>
      <c r="AH352" s="15"/>
      <c r="AI352" s="15"/>
      <c r="AJ352" s="62" t="str">
        <f>IFERROR(VLOOKUP(AI352,Lookups!$W$3:$X$24,2,FALSE),"")</f>
        <v/>
      </c>
      <c r="AK352" s="15"/>
      <c r="AL352" s="15"/>
      <c r="AM352" s="17"/>
      <c r="AN352" s="17"/>
    </row>
    <row r="353" spans="1:40" x14ac:dyDescent="0.3">
      <c r="A353" s="15"/>
      <c r="B353" s="15"/>
      <c r="C353" s="15"/>
      <c r="D353" s="17"/>
      <c r="E353" s="17"/>
      <c r="F353" s="15"/>
      <c r="G353" s="18" t="str">
        <f>IFERROR(VLOOKUP(F353,Lookups!$D$2:$E$20,2,FALSE),"")</f>
        <v/>
      </c>
      <c r="H353" s="15"/>
      <c r="I353" s="15"/>
      <c r="J353" s="17"/>
      <c r="K353" s="15"/>
      <c r="L353" s="17"/>
      <c r="M353" s="17"/>
      <c r="N353" s="18" t="str">
        <f t="shared" si="10"/>
        <v/>
      </c>
      <c r="O353" s="15"/>
      <c r="P353" s="15"/>
      <c r="Q353" s="17"/>
      <c r="R353" s="15"/>
      <c r="S353" s="15"/>
      <c r="T353" s="15"/>
      <c r="U353" s="15"/>
      <c r="V353" s="15"/>
      <c r="W353" s="15"/>
      <c r="X353" s="18" t="str">
        <f>IFERROR(VLOOKUP(W353,Lookups!$G$2:$H$83,2,FALSE),"")</f>
        <v/>
      </c>
      <c r="Y353" s="15"/>
      <c r="Z353" s="15"/>
      <c r="AA353" s="15"/>
      <c r="AB353" s="15"/>
      <c r="AC353" s="15"/>
      <c r="AD353" s="15"/>
      <c r="AE353" s="15"/>
      <c r="AF353" s="18" t="str">
        <f t="shared" si="11"/>
        <v/>
      </c>
      <c r="AG353" s="15"/>
      <c r="AH353" s="15"/>
      <c r="AI353" s="15"/>
      <c r="AJ353" s="62" t="str">
        <f>IFERROR(VLOOKUP(AI353,Lookups!$W$3:$X$24,2,FALSE),"")</f>
        <v/>
      </c>
      <c r="AK353" s="15"/>
      <c r="AL353" s="15"/>
      <c r="AM353" s="17"/>
      <c r="AN353" s="17"/>
    </row>
    <row r="354" spans="1:40" x14ac:dyDescent="0.3">
      <c r="A354" s="15"/>
      <c r="B354" s="15"/>
      <c r="C354" s="15"/>
      <c r="D354" s="17"/>
      <c r="E354" s="17"/>
      <c r="F354" s="15"/>
      <c r="G354" s="18" t="str">
        <f>IFERROR(VLOOKUP(F354,Lookups!$D$2:$E$20,2,FALSE),"")</f>
        <v/>
      </c>
      <c r="H354" s="15"/>
      <c r="I354" s="15"/>
      <c r="J354" s="17"/>
      <c r="K354" s="15"/>
      <c r="L354" s="17"/>
      <c r="M354" s="17"/>
      <c r="N354" s="18" t="str">
        <f t="shared" si="10"/>
        <v/>
      </c>
      <c r="O354" s="15"/>
      <c r="P354" s="15"/>
      <c r="Q354" s="17"/>
      <c r="R354" s="15"/>
      <c r="S354" s="15"/>
      <c r="T354" s="15"/>
      <c r="U354" s="15"/>
      <c r="V354" s="15"/>
      <c r="W354" s="15"/>
      <c r="X354" s="18" t="str">
        <f>IFERROR(VLOOKUP(W354,Lookups!$G$2:$H$83,2,FALSE),"")</f>
        <v/>
      </c>
      <c r="Y354" s="15"/>
      <c r="Z354" s="15"/>
      <c r="AA354" s="15"/>
      <c r="AB354" s="15"/>
      <c r="AC354" s="15"/>
      <c r="AD354" s="15"/>
      <c r="AE354" s="15"/>
      <c r="AF354" s="18" t="str">
        <f t="shared" si="11"/>
        <v/>
      </c>
      <c r="AG354" s="15"/>
      <c r="AH354" s="15"/>
      <c r="AI354" s="15"/>
      <c r="AJ354" s="62" t="str">
        <f>IFERROR(VLOOKUP(AI354,Lookups!$W$3:$X$24,2,FALSE),"")</f>
        <v/>
      </c>
      <c r="AK354" s="15"/>
      <c r="AL354" s="15"/>
      <c r="AM354" s="17"/>
      <c r="AN354" s="17"/>
    </row>
    <row r="355" spans="1:40" x14ac:dyDescent="0.3">
      <c r="A355" s="15"/>
      <c r="B355" s="15"/>
      <c r="C355" s="15"/>
      <c r="D355" s="17"/>
      <c r="E355" s="17"/>
      <c r="F355" s="15"/>
      <c r="G355" s="18" t="str">
        <f>IFERROR(VLOOKUP(F355,Lookups!$D$2:$E$20,2,FALSE),"")</f>
        <v/>
      </c>
      <c r="H355" s="15"/>
      <c r="I355" s="15"/>
      <c r="J355" s="17"/>
      <c r="K355" s="15"/>
      <c r="L355" s="17"/>
      <c r="M355" s="17"/>
      <c r="N355" s="18" t="str">
        <f t="shared" si="10"/>
        <v/>
      </c>
      <c r="O355" s="15"/>
      <c r="P355" s="15"/>
      <c r="Q355" s="17"/>
      <c r="R355" s="15"/>
      <c r="S355" s="15"/>
      <c r="T355" s="15"/>
      <c r="U355" s="15"/>
      <c r="V355" s="15"/>
      <c r="W355" s="15"/>
      <c r="X355" s="18" t="str">
        <f>IFERROR(VLOOKUP(W355,Lookups!$G$2:$H$83,2,FALSE),"")</f>
        <v/>
      </c>
      <c r="Y355" s="15"/>
      <c r="Z355" s="15"/>
      <c r="AA355" s="15"/>
      <c r="AB355" s="15"/>
      <c r="AC355" s="15"/>
      <c r="AD355" s="15"/>
      <c r="AE355" s="15"/>
      <c r="AF355" s="18" t="str">
        <f t="shared" si="11"/>
        <v/>
      </c>
      <c r="AG355" s="15"/>
      <c r="AH355" s="15"/>
      <c r="AI355" s="15"/>
      <c r="AJ355" s="62" t="str">
        <f>IFERROR(VLOOKUP(AI355,Lookups!$W$3:$X$24,2,FALSE),"")</f>
        <v/>
      </c>
      <c r="AK355" s="15"/>
      <c r="AL355" s="15"/>
      <c r="AM355" s="17"/>
      <c r="AN355" s="17"/>
    </row>
    <row r="356" spans="1:40" x14ac:dyDescent="0.3">
      <c r="A356" s="15"/>
      <c r="B356" s="15"/>
      <c r="C356" s="15"/>
      <c r="D356" s="17"/>
      <c r="E356" s="17"/>
      <c r="F356" s="15"/>
      <c r="G356" s="18" t="str">
        <f>IFERROR(VLOOKUP(F356,Lookups!$D$2:$E$20,2,FALSE),"")</f>
        <v/>
      </c>
      <c r="H356" s="15"/>
      <c r="I356" s="15"/>
      <c r="J356" s="17"/>
      <c r="K356" s="15"/>
      <c r="L356" s="17"/>
      <c r="M356" s="17"/>
      <c r="N356" s="18" t="str">
        <f t="shared" si="10"/>
        <v/>
      </c>
      <c r="O356" s="15"/>
      <c r="P356" s="15"/>
      <c r="Q356" s="17"/>
      <c r="R356" s="15"/>
      <c r="S356" s="15"/>
      <c r="T356" s="15"/>
      <c r="U356" s="15"/>
      <c r="V356" s="15"/>
      <c r="W356" s="15"/>
      <c r="X356" s="18" t="str">
        <f>IFERROR(VLOOKUP(W356,Lookups!$G$2:$H$83,2,FALSE),"")</f>
        <v/>
      </c>
      <c r="Y356" s="15"/>
      <c r="Z356" s="15"/>
      <c r="AA356" s="15"/>
      <c r="AB356" s="15"/>
      <c r="AC356" s="15"/>
      <c r="AD356" s="15"/>
      <c r="AE356" s="15"/>
      <c r="AF356" s="18" t="str">
        <f t="shared" si="11"/>
        <v/>
      </c>
      <c r="AG356" s="15"/>
      <c r="AH356" s="15"/>
      <c r="AI356" s="15"/>
      <c r="AJ356" s="62" t="str">
        <f>IFERROR(VLOOKUP(AI356,Lookups!$W$3:$X$24,2,FALSE),"")</f>
        <v/>
      </c>
      <c r="AK356" s="15"/>
      <c r="AL356" s="15"/>
      <c r="AM356" s="17"/>
      <c r="AN356" s="17"/>
    </row>
    <row r="357" spans="1:40" x14ac:dyDescent="0.3">
      <c r="A357" s="15"/>
      <c r="B357" s="15"/>
      <c r="C357" s="15"/>
      <c r="D357" s="17"/>
      <c r="E357" s="17"/>
      <c r="F357" s="15"/>
      <c r="G357" s="18" t="str">
        <f>IFERROR(VLOOKUP(F357,Lookups!$D$2:$E$20,2,FALSE),"")</f>
        <v/>
      </c>
      <c r="H357" s="15"/>
      <c r="I357" s="15"/>
      <c r="J357" s="17"/>
      <c r="K357" s="15"/>
      <c r="L357" s="17"/>
      <c r="M357" s="17"/>
      <c r="N357" s="18" t="str">
        <f t="shared" si="10"/>
        <v/>
      </c>
      <c r="O357" s="15"/>
      <c r="P357" s="15"/>
      <c r="Q357" s="17"/>
      <c r="R357" s="15"/>
      <c r="S357" s="15"/>
      <c r="T357" s="15"/>
      <c r="U357" s="15"/>
      <c r="V357" s="15"/>
      <c r="W357" s="15"/>
      <c r="X357" s="18" t="str">
        <f>IFERROR(VLOOKUP(W357,Lookups!$G$2:$H$83,2,FALSE),"")</f>
        <v/>
      </c>
      <c r="Y357" s="15"/>
      <c r="Z357" s="15"/>
      <c r="AA357" s="15"/>
      <c r="AB357" s="15"/>
      <c r="AC357" s="15"/>
      <c r="AD357" s="15"/>
      <c r="AE357" s="15"/>
      <c r="AF357" s="18" t="str">
        <f t="shared" si="11"/>
        <v/>
      </c>
      <c r="AG357" s="15"/>
      <c r="AH357" s="15"/>
      <c r="AI357" s="15"/>
      <c r="AJ357" s="62" t="str">
        <f>IFERROR(VLOOKUP(AI357,Lookups!$W$3:$X$24,2,FALSE),"")</f>
        <v/>
      </c>
      <c r="AK357" s="15"/>
      <c r="AL357" s="15"/>
      <c r="AM357" s="17"/>
      <c r="AN357" s="17"/>
    </row>
    <row r="358" spans="1:40" x14ac:dyDescent="0.3">
      <c r="A358" s="15"/>
      <c r="B358" s="15"/>
      <c r="C358" s="15"/>
      <c r="D358" s="17"/>
      <c r="E358" s="17"/>
      <c r="F358" s="15"/>
      <c r="G358" s="18" t="str">
        <f>IFERROR(VLOOKUP(F358,Lookups!$D$2:$E$20,2,FALSE),"")</f>
        <v/>
      </c>
      <c r="H358" s="15"/>
      <c r="I358" s="15"/>
      <c r="J358" s="17"/>
      <c r="K358" s="15"/>
      <c r="L358" s="17"/>
      <c r="M358" s="17"/>
      <c r="N358" s="18" t="str">
        <f t="shared" si="10"/>
        <v/>
      </c>
      <c r="O358" s="15"/>
      <c r="P358" s="15"/>
      <c r="Q358" s="17"/>
      <c r="R358" s="15"/>
      <c r="S358" s="15"/>
      <c r="T358" s="15"/>
      <c r="U358" s="15"/>
      <c r="V358" s="15"/>
      <c r="W358" s="15"/>
      <c r="X358" s="18" t="str">
        <f>IFERROR(VLOOKUP(W358,Lookups!$G$2:$H$83,2,FALSE),"")</f>
        <v/>
      </c>
      <c r="Y358" s="15"/>
      <c r="Z358" s="15"/>
      <c r="AA358" s="15"/>
      <c r="AB358" s="15"/>
      <c r="AC358" s="15"/>
      <c r="AD358" s="15"/>
      <c r="AE358" s="15"/>
      <c r="AF358" s="18" t="str">
        <f t="shared" si="11"/>
        <v/>
      </c>
      <c r="AG358" s="15"/>
      <c r="AH358" s="15"/>
      <c r="AI358" s="15"/>
      <c r="AJ358" s="62" t="str">
        <f>IFERROR(VLOOKUP(AI358,Lookups!$W$3:$X$24,2,FALSE),"")</f>
        <v/>
      </c>
      <c r="AK358" s="15"/>
      <c r="AL358" s="15"/>
      <c r="AM358" s="17"/>
      <c r="AN358" s="17"/>
    </row>
    <row r="359" spans="1:40" x14ac:dyDescent="0.3">
      <c r="A359" s="15"/>
      <c r="B359" s="15"/>
      <c r="C359" s="15"/>
      <c r="D359" s="17"/>
      <c r="E359" s="17"/>
      <c r="F359" s="15"/>
      <c r="G359" s="18" t="str">
        <f>IFERROR(VLOOKUP(F359,Lookups!$D$2:$E$20,2,FALSE),"")</f>
        <v/>
      </c>
      <c r="H359" s="15"/>
      <c r="I359" s="15"/>
      <c r="J359" s="17"/>
      <c r="K359" s="15"/>
      <c r="L359" s="17"/>
      <c r="M359" s="17"/>
      <c r="N359" s="18" t="str">
        <f t="shared" si="10"/>
        <v/>
      </c>
      <c r="O359" s="15"/>
      <c r="P359" s="15"/>
      <c r="Q359" s="17"/>
      <c r="R359" s="15"/>
      <c r="S359" s="15"/>
      <c r="T359" s="15"/>
      <c r="U359" s="15"/>
      <c r="V359" s="15"/>
      <c r="W359" s="15"/>
      <c r="X359" s="18" t="str">
        <f>IFERROR(VLOOKUP(W359,Lookups!$G$2:$H$83,2,FALSE),"")</f>
        <v/>
      </c>
      <c r="Y359" s="15"/>
      <c r="Z359" s="15"/>
      <c r="AA359" s="15"/>
      <c r="AB359" s="15"/>
      <c r="AC359" s="15"/>
      <c r="AD359" s="15"/>
      <c r="AE359" s="15"/>
      <c r="AF359" s="18" t="str">
        <f t="shared" si="11"/>
        <v/>
      </c>
      <c r="AG359" s="15"/>
      <c r="AH359" s="15"/>
      <c r="AI359" s="15"/>
      <c r="AJ359" s="62" t="str">
        <f>IFERROR(VLOOKUP(AI359,Lookups!$W$3:$X$24,2,FALSE),"")</f>
        <v/>
      </c>
      <c r="AK359" s="15"/>
      <c r="AL359" s="15"/>
      <c r="AM359" s="17"/>
      <c r="AN359" s="17"/>
    </row>
    <row r="360" spans="1:40" x14ac:dyDescent="0.3">
      <c r="A360" s="15"/>
      <c r="B360" s="15"/>
      <c r="C360" s="15"/>
      <c r="D360" s="17"/>
      <c r="E360" s="17"/>
      <c r="F360" s="15"/>
      <c r="G360" s="18" t="str">
        <f>IFERROR(VLOOKUP(F360,Lookups!$D$2:$E$20,2,FALSE),"")</f>
        <v/>
      </c>
      <c r="H360" s="15"/>
      <c r="I360" s="15"/>
      <c r="J360" s="17"/>
      <c r="K360" s="15"/>
      <c r="L360" s="17"/>
      <c r="M360" s="17"/>
      <c r="N360" s="18" t="str">
        <f t="shared" si="10"/>
        <v/>
      </c>
      <c r="O360" s="15"/>
      <c r="P360" s="15"/>
      <c r="Q360" s="17"/>
      <c r="R360" s="15"/>
      <c r="S360" s="15"/>
      <c r="T360" s="15"/>
      <c r="U360" s="15"/>
      <c r="V360" s="15"/>
      <c r="W360" s="15"/>
      <c r="X360" s="18" t="str">
        <f>IFERROR(VLOOKUP(W360,Lookups!$G$2:$H$83,2,FALSE),"")</f>
        <v/>
      </c>
      <c r="Y360" s="15"/>
      <c r="Z360" s="15"/>
      <c r="AA360" s="15"/>
      <c r="AB360" s="15"/>
      <c r="AC360" s="15"/>
      <c r="AD360" s="15"/>
      <c r="AE360" s="15"/>
      <c r="AF360" s="18" t="str">
        <f t="shared" si="11"/>
        <v/>
      </c>
      <c r="AG360" s="15"/>
      <c r="AH360" s="15"/>
      <c r="AI360" s="15"/>
      <c r="AJ360" s="62" t="str">
        <f>IFERROR(VLOOKUP(AI360,Lookups!$W$3:$X$24,2,FALSE),"")</f>
        <v/>
      </c>
      <c r="AK360" s="15"/>
      <c r="AL360" s="15"/>
      <c r="AM360" s="17"/>
      <c r="AN360" s="17"/>
    </row>
    <row r="361" spans="1:40" x14ac:dyDescent="0.3">
      <c r="A361" s="15"/>
      <c r="B361" s="15"/>
      <c r="C361" s="15"/>
      <c r="D361" s="17"/>
      <c r="E361" s="17"/>
      <c r="F361" s="15"/>
      <c r="G361" s="18" t="str">
        <f>IFERROR(VLOOKUP(F361,Lookups!$D$2:$E$20,2,FALSE),"")</f>
        <v/>
      </c>
      <c r="H361" s="15"/>
      <c r="I361" s="15"/>
      <c r="J361" s="17"/>
      <c r="K361" s="15"/>
      <c r="L361" s="17"/>
      <c r="M361" s="17"/>
      <c r="N361" s="18" t="str">
        <f t="shared" si="10"/>
        <v/>
      </c>
      <c r="O361" s="15"/>
      <c r="P361" s="15"/>
      <c r="Q361" s="17"/>
      <c r="R361" s="15"/>
      <c r="S361" s="15"/>
      <c r="T361" s="15"/>
      <c r="U361" s="15"/>
      <c r="V361" s="15"/>
      <c r="W361" s="15"/>
      <c r="X361" s="18" t="str">
        <f>IFERROR(VLOOKUP(W361,Lookups!$G$2:$H$83,2,FALSE),"")</f>
        <v/>
      </c>
      <c r="Y361" s="15"/>
      <c r="Z361" s="15"/>
      <c r="AA361" s="15"/>
      <c r="AB361" s="15"/>
      <c r="AC361" s="15"/>
      <c r="AD361" s="15"/>
      <c r="AE361" s="15"/>
      <c r="AF361" s="18" t="str">
        <f t="shared" si="11"/>
        <v/>
      </c>
      <c r="AG361" s="15"/>
      <c r="AH361" s="15"/>
      <c r="AI361" s="15"/>
      <c r="AJ361" s="62" t="str">
        <f>IFERROR(VLOOKUP(AI361,Lookups!$W$3:$X$24,2,FALSE),"")</f>
        <v/>
      </c>
      <c r="AK361" s="15"/>
      <c r="AL361" s="15"/>
      <c r="AM361" s="17"/>
      <c r="AN361" s="17"/>
    </row>
    <row r="362" spans="1:40" x14ac:dyDescent="0.3">
      <c r="A362" s="15"/>
      <c r="B362" s="15"/>
      <c r="C362" s="15"/>
      <c r="D362" s="17"/>
      <c r="E362" s="17"/>
      <c r="F362" s="15"/>
      <c r="G362" s="18" t="str">
        <f>IFERROR(VLOOKUP(F362,Lookups!$D$2:$E$20,2,FALSE),"")</f>
        <v/>
      </c>
      <c r="H362" s="15"/>
      <c r="I362" s="15"/>
      <c r="J362" s="17"/>
      <c r="K362" s="15"/>
      <c r="L362" s="17"/>
      <c r="M362" s="17"/>
      <c r="N362" s="18" t="str">
        <f t="shared" si="10"/>
        <v/>
      </c>
      <c r="O362" s="15"/>
      <c r="P362" s="15"/>
      <c r="Q362" s="17"/>
      <c r="R362" s="15"/>
      <c r="S362" s="15"/>
      <c r="T362" s="15"/>
      <c r="U362" s="15"/>
      <c r="V362" s="15"/>
      <c r="W362" s="15"/>
      <c r="X362" s="18" t="str">
        <f>IFERROR(VLOOKUP(W362,Lookups!$G$2:$H$83,2,FALSE),"")</f>
        <v/>
      </c>
      <c r="Y362" s="15"/>
      <c r="Z362" s="15"/>
      <c r="AA362" s="15"/>
      <c r="AB362" s="15"/>
      <c r="AC362" s="15"/>
      <c r="AD362" s="15"/>
      <c r="AE362" s="15"/>
      <c r="AF362" s="18" t="str">
        <f t="shared" si="11"/>
        <v/>
      </c>
      <c r="AG362" s="15"/>
      <c r="AH362" s="15"/>
      <c r="AI362" s="15"/>
      <c r="AJ362" s="62" t="str">
        <f>IFERROR(VLOOKUP(AI362,Lookups!$W$3:$X$24,2,FALSE),"")</f>
        <v/>
      </c>
      <c r="AK362" s="15"/>
      <c r="AL362" s="15"/>
      <c r="AM362" s="17"/>
      <c r="AN362" s="17"/>
    </row>
    <row r="363" spans="1:40" x14ac:dyDescent="0.3">
      <c r="A363" s="15"/>
      <c r="B363" s="15"/>
      <c r="C363" s="15"/>
      <c r="D363" s="17"/>
      <c r="E363" s="17"/>
      <c r="F363" s="15"/>
      <c r="G363" s="18" t="str">
        <f>IFERROR(VLOOKUP(F363,Lookups!$D$2:$E$20,2,FALSE),"")</f>
        <v/>
      </c>
      <c r="H363" s="15"/>
      <c r="I363" s="15"/>
      <c r="J363" s="17"/>
      <c r="K363" s="15"/>
      <c r="L363" s="17"/>
      <c r="M363" s="17"/>
      <c r="N363" s="18" t="str">
        <f t="shared" si="10"/>
        <v/>
      </c>
      <c r="O363" s="15"/>
      <c r="P363" s="15"/>
      <c r="Q363" s="17"/>
      <c r="R363" s="15"/>
      <c r="S363" s="15"/>
      <c r="T363" s="15"/>
      <c r="U363" s="15"/>
      <c r="V363" s="15"/>
      <c r="W363" s="15"/>
      <c r="X363" s="18" t="str">
        <f>IFERROR(VLOOKUP(W363,Lookups!$G$2:$H$83,2,FALSE),"")</f>
        <v/>
      </c>
      <c r="Y363" s="15"/>
      <c r="Z363" s="15"/>
      <c r="AA363" s="15"/>
      <c r="AB363" s="15"/>
      <c r="AC363" s="15"/>
      <c r="AD363" s="15"/>
      <c r="AE363" s="15"/>
      <c r="AF363" s="18" t="str">
        <f t="shared" si="11"/>
        <v/>
      </c>
      <c r="AG363" s="15"/>
      <c r="AH363" s="15"/>
      <c r="AI363" s="15"/>
      <c r="AJ363" s="62" t="str">
        <f>IFERROR(VLOOKUP(AI363,Lookups!$W$3:$X$24,2,FALSE),"")</f>
        <v/>
      </c>
      <c r="AK363" s="15"/>
      <c r="AL363" s="15"/>
      <c r="AM363" s="17"/>
      <c r="AN363" s="17"/>
    </row>
    <row r="364" spans="1:40" x14ac:dyDescent="0.3">
      <c r="A364" s="15"/>
      <c r="B364" s="15"/>
      <c r="C364" s="15"/>
      <c r="D364" s="17"/>
      <c r="E364" s="17"/>
      <c r="F364" s="15"/>
      <c r="G364" s="18" t="str">
        <f>IFERROR(VLOOKUP(F364,Lookups!$D$2:$E$20,2,FALSE),"")</f>
        <v/>
      </c>
      <c r="H364" s="15"/>
      <c r="I364" s="15"/>
      <c r="J364" s="17"/>
      <c r="K364" s="15"/>
      <c r="L364" s="17"/>
      <c r="M364" s="17"/>
      <c r="N364" s="18" t="str">
        <f t="shared" si="10"/>
        <v/>
      </c>
      <c r="O364" s="15"/>
      <c r="P364" s="15"/>
      <c r="Q364" s="17"/>
      <c r="R364" s="15"/>
      <c r="S364" s="15"/>
      <c r="T364" s="15"/>
      <c r="U364" s="15"/>
      <c r="V364" s="15"/>
      <c r="W364" s="15"/>
      <c r="X364" s="18" t="str">
        <f>IFERROR(VLOOKUP(W364,Lookups!$G$2:$H$83,2,FALSE),"")</f>
        <v/>
      </c>
      <c r="Y364" s="15"/>
      <c r="Z364" s="15"/>
      <c r="AA364" s="15"/>
      <c r="AB364" s="15"/>
      <c r="AC364" s="15"/>
      <c r="AD364" s="15"/>
      <c r="AE364" s="15"/>
      <c r="AF364" s="18" t="str">
        <f t="shared" si="11"/>
        <v/>
      </c>
      <c r="AG364" s="15"/>
      <c r="AH364" s="15"/>
      <c r="AI364" s="15"/>
      <c r="AJ364" s="62" t="str">
        <f>IFERROR(VLOOKUP(AI364,Lookups!$W$3:$X$24,2,FALSE),"")</f>
        <v/>
      </c>
      <c r="AK364" s="15"/>
      <c r="AL364" s="15"/>
      <c r="AM364" s="17"/>
      <c r="AN364" s="17"/>
    </row>
    <row r="365" spans="1:40" x14ac:dyDescent="0.3">
      <c r="A365" s="15"/>
      <c r="B365" s="15"/>
      <c r="C365" s="15"/>
      <c r="D365" s="17"/>
      <c r="E365" s="17"/>
      <c r="F365" s="15"/>
      <c r="G365" s="18" t="str">
        <f>IFERROR(VLOOKUP(F365,Lookups!$D$2:$E$20,2,FALSE),"")</f>
        <v/>
      </c>
      <c r="H365" s="15"/>
      <c r="I365" s="15"/>
      <c r="J365" s="17"/>
      <c r="K365" s="15"/>
      <c r="L365" s="17"/>
      <c r="M365" s="17"/>
      <c r="N365" s="18" t="str">
        <f t="shared" si="10"/>
        <v/>
      </c>
      <c r="O365" s="15"/>
      <c r="P365" s="15"/>
      <c r="Q365" s="17"/>
      <c r="R365" s="15"/>
      <c r="S365" s="15"/>
      <c r="T365" s="15"/>
      <c r="U365" s="15"/>
      <c r="V365" s="15"/>
      <c r="W365" s="15"/>
      <c r="X365" s="18" t="str">
        <f>IFERROR(VLOOKUP(W365,Lookups!$G$2:$H$83,2,FALSE),"")</f>
        <v/>
      </c>
      <c r="Y365" s="15"/>
      <c r="Z365" s="15"/>
      <c r="AA365" s="15"/>
      <c r="AB365" s="15"/>
      <c r="AC365" s="15"/>
      <c r="AD365" s="15"/>
      <c r="AE365" s="15"/>
      <c r="AF365" s="18" t="str">
        <f t="shared" si="11"/>
        <v/>
      </c>
      <c r="AG365" s="15"/>
      <c r="AH365" s="15"/>
      <c r="AI365" s="15"/>
      <c r="AJ365" s="62" t="str">
        <f>IFERROR(VLOOKUP(AI365,Lookups!$W$3:$X$24,2,FALSE),"")</f>
        <v/>
      </c>
      <c r="AK365" s="15"/>
      <c r="AL365" s="15"/>
      <c r="AM365" s="17"/>
      <c r="AN365" s="17"/>
    </row>
    <row r="366" spans="1:40" x14ac:dyDescent="0.3">
      <c r="A366" s="15"/>
      <c r="B366" s="15"/>
      <c r="C366" s="15"/>
      <c r="D366" s="17"/>
      <c r="E366" s="17"/>
      <c r="F366" s="15"/>
      <c r="G366" s="18" t="str">
        <f>IFERROR(VLOOKUP(F366,Lookups!$D$2:$E$20,2,FALSE),"")</f>
        <v/>
      </c>
      <c r="H366" s="15"/>
      <c r="I366" s="15"/>
      <c r="J366" s="17"/>
      <c r="K366" s="15"/>
      <c r="L366" s="17"/>
      <c r="M366" s="17"/>
      <c r="N366" s="18" t="str">
        <f t="shared" si="10"/>
        <v/>
      </c>
      <c r="O366" s="15"/>
      <c r="P366" s="15"/>
      <c r="Q366" s="17"/>
      <c r="R366" s="15"/>
      <c r="S366" s="15"/>
      <c r="T366" s="15"/>
      <c r="U366" s="15"/>
      <c r="V366" s="15"/>
      <c r="W366" s="15"/>
      <c r="X366" s="18" t="str">
        <f>IFERROR(VLOOKUP(W366,Lookups!$G$2:$H$83,2,FALSE),"")</f>
        <v/>
      </c>
      <c r="Y366" s="15"/>
      <c r="Z366" s="15"/>
      <c r="AA366" s="15"/>
      <c r="AB366" s="15"/>
      <c r="AC366" s="15"/>
      <c r="AD366" s="15"/>
      <c r="AE366" s="15"/>
      <c r="AF366" s="18" t="str">
        <f t="shared" si="11"/>
        <v/>
      </c>
      <c r="AG366" s="15"/>
      <c r="AH366" s="15"/>
      <c r="AI366" s="15"/>
      <c r="AJ366" s="62" t="str">
        <f>IFERROR(VLOOKUP(AI366,Lookups!$W$3:$X$24,2,FALSE),"")</f>
        <v/>
      </c>
      <c r="AK366" s="15"/>
      <c r="AL366" s="15"/>
      <c r="AM366" s="17"/>
      <c r="AN366" s="17"/>
    </row>
    <row r="367" spans="1:40" x14ac:dyDescent="0.3">
      <c r="A367" s="15"/>
      <c r="B367" s="15"/>
      <c r="C367" s="15"/>
      <c r="D367" s="17"/>
      <c r="E367" s="17"/>
      <c r="F367" s="15"/>
      <c r="G367" s="18" t="str">
        <f>IFERROR(VLOOKUP(F367,Lookups!$D$2:$E$20,2,FALSE),"")</f>
        <v/>
      </c>
      <c r="H367" s="15"/>
      <c r="I367" s="15"/>
      <c r="J367" s="17"/>
      <c r="K367" s="15"/>
      <c r="L367" s="17"/>
      <c r="M367" s="17"/>
      <c r="N367" s="18" t="str">
        <f t="shared" si="10"/>
        <v/>
      </c>
      <c r="O367" s="15"/>
      <c r="P367" s="15"/>
      <c r="Q367" s="17"/>
      <c r="R367" s="15"/>
      <c r="S367" s="15"/>
      <c r="T367" s="15"/>
      <c r="U367" s="15"/>
      <c r="V367" s="15"/>
      <c r="W367" s="15"/>
      <c r="X367" s="18" t="str">
        <f>IFERROR(VLOOKUP(W367,Lookups!$G$2:$H$83,2,FALSE),"")</f>
        <v/>
      </c>
      <c r="Y367" s="15"/>
      <c r="Z367" s="15"/>
      <c r="AA367" s="15"/>
      <c r="AB367" s="15"/>
      <c r="AC367" s="15"/>
      <c r="AD367" s="15"/>
      <c r="AE367" s="15"/>
      <c r="AF367" s="18" t="str">
        <f t="shared" si="11"/>
        <v/>
      </c>
      <c r="AG367" s="15"/>
      <c r="AH367" s="15"/>
      <c r="AI367" s="15"/>
      <c r="AJ367" s="62" t="str">
        <f>IFERROR(VLOOKUP(AI367,Lookups!$W$3:$X$24,2,FALSE),"")</f>
        <v/>
      </c>
      <c r="AK367" s="15"/>
      <c r="AL367" s="15"/>
      <c r="AM367" s="17"/>
      <c r="AN367" s="17"/>
    </row>
    <row r="368" spans="1:40" x14ac:dyDescent="0.3">
      <c r="A368" s="15"/>
      <c r="B368" s="15"/>
      <c r="C368" s="15"/>
      <c r="D368" s="17"/>
      <c r="E368" s="17"/>
      <c r="F368" s="15"/>
      <c r="G368" s="18" t="str">
        <f>IFERROR(VLOOKUP(F368,Lookups!$D$2:$E$20,2,FALSE),"")</f>
        <v/>
      </c>
      <c r="H368" s="15"/>
      <c r="I368" s="15"/>
      <c r="J368" s="17"/>
      <c r="K368" s="15"/>
      <c r="L368" s="17"/>
      <c r="M368" s="17"/>
      <c r="N368" s="18" t="str">
        <f t="shared" si="10"/>
        <v/>
      </c>
      <c r="O368" s="15"/>
      <c r="P368" s="15"/>
      <c r="Q368" s="17"/>
      <c r="R368" s="15"/>
      <c r="S368" s="15"/>
      <c r="T368" s="15"/>
      <c r="U368" s="15"/>
      <c r="V368" s="15"/>
      <c r="W368" s="15"/>
      <c r="X368" s="18" t="str">
        <f>IFERROR(VLOOKUP(W368,Lookups!$G$2:$H$83,2,FALSE),"")</f>
        <v/>
      </c>
      <c r="Y368" s="15"/>
      <c r="Z368" s="15"/>
      <c r="AA368" s="15"/>
      <c r="AB368" s="15"/>
      <c r="AC368" s="15"/>
      <c r="AD368" s="15"/>
      <c r="AE368" s="15"/>
      <c r="AF368" s="18" t="str">
        <f t="shared" si="11"/>
        <v/>
      </c>
      <c r="AG368" s="15"/>
      <c r="AH368" s="15"/>
      <c r="AI368" s="15"/>
      <c r="AJ368" s="62" t="str">
        <f>IFERROR(VLOOKUP(AI368,Lookups!$W$3:$X$24,2,FALSE),"")</f>
        <v/>
      </c>
      <c r="AK368" s="15"/>
      <c r="AL368" s="15"/>
      <c r="AM368" s="17"/>
      <c r="AN368" s="17"/>
    </row>
    <row r="369" spans="1:40" x14ac:dyDescent="0.3">
      <c r="A369" s="15"/>
      <c r="B369" s="15"/>
      <c r="C369" s="15"/>
      <c r="D369" s="17"/>
      <c r="E369" s="17"/>
      <c r="F369" s="15"/>
      <c r="G369" s="18" t="str">
        <f>IFERROR(VLOOKUP(F369,Lookups!$D$2:$E$20,2,FALSE),"")</f>
        <v/>
      </c>
      <c r="H369" s="15"/>
      <c r="I369" s="15"/>
      <c r="J369" s="17"/>
      <c r="K369" s="15"/>
      <c r="L369" s="17"/>
      <c r="M369" s="17"/>
      <c r="N369" s="18" t="str">
        <f t="shared" si="10"/>
        <v/>
      </c>
      <c r="O369" s="15"/>
      <c r="P369" s="15"/>
      <c r="Q369" s="17"/>
      <c r="R369" s="15"/>
      <c r="S369" s="15"/>
      <c r="T369" s="15"/>
      <c r="U369" s="15"/>
      <c r="V369" s="15"/>
      <c r="W369" s="15"/>
      <c r="X369" s="18" t="str">
        <f>IFERROR(VLOOKUP(W369,Lookups!$G$2:$H$83,2,FALSE),"")</f>
        <v/>
      </c>
      <c r="Y369" s="15"/>
      <c r="Z369" s="15"/>
      <c r="AA369" s="15"/>
      <c r="AB369" s="15"/>
      <c r="AC369" s="15"/>
      <c r="AD369" s="15"/>
      <c r="AE369" s="15"/>
      <c r="AF369" s="18" t="str">
        <f t="shared" si="11"/>
        <v/>
      </c>
      <c r="AG369" s="15"/>
      <c r="AH369" s="15"/>
      <c r="AI369" s="15"/>
      <c r="AJ369" s="62" t="str">
        <f>IFERROR(VLOOKUP(AI369,Lookups!$W$3:$X$24,2,FALSE),"")</f>
        <v/>
      </c>
      <c r="AK369" s="15"/>
      <c r="AL369" s="15"/>
      <c r="AM369" s="17"/>
      <c r="AN369" s="17"/>
    </row>
    <row r="370" spans="1:40" x14ac:dyDescent="0.3">
      <c r="A370" s="15"/>
      <c r="B370" s="15"/>
      <c r="C370" s="15"/>
      <c r="D370" s="17"/>
      <c r="E370" s="17"/>
      <c r="F370" s="15"/>
      <c r="G370" s="18" t="str">
        <f>IFERROR(VLOOKUP(F370,Lookups!$D$2:$E$20,2,FALSE),"")</f>
        <v/>
      </c>
      <c r="H370" s="15"/>
      <c r="I370" s="15"/>
      <c r="J370" s="17"/>
      <c r="K370" s="15"/>
      <c r="L370" s="17"/>
      <c r="M370" s="17"/>
      <c r="N370" s="18" t="str">
        <f t="shared" si="10"/>
        <v/>
      </c>
      <c r="O370" s="15"/>
      <c r="P370" s="15"/>
      <c r="Q370" s="17"/>
      <c r="R370" s="15"/>
      <c r="S370" s="15"/>
      <c r="T370" s="15"/>
      <c r="U370" s="15"/>
      <c r="V370" s="15"/>
      <c r="W370" s="15"/>
      <c r="X370" s="18" t="str">
        <f>IFERROR(VLOOKUP(W370,Lookups!$G$2:$H$83,2,FALSE),"")</f>
        <v/>
      </c>
      <c r="Y370" s="15"/>
      <c r="Z370" s="15"/>
      <c r="AA370" s="15"/>
      <c r="AB370" s="15"/>
      <c r="AC370" s="15"/>
      <c r="AD370" s="15"/>
      <c r="AE370" s="15"/>
      <c r="AF370" s="18" t="str">
        <f t="shared" si="11"/>
        <v/>
      </c>
      <c r="AG370" s="15"/>
      <c r="AH370" s="15"/>
      <c r="AI370" s="15"/>
      <c r="AJ370" s="62" t="str">
        <f>IFERROR(VLOOKUP(AI370,Lookups!$W$3:$X$24,2,FALSE),"")</f>
        <v/>
      </c>
      <c r="AK370" s="15"/>
      <c r="AL370" s="15"/>
      <c r="AM370" s="17"/>
      <c r="AN370" s="17"/>
    </row>
    <row r="371" spans="1:40" x14ac:dyDescent="0.3">
      <c r="A371" s="15"/>
      <c r="B371" s="15"/>
      <c r="C371" s="15"/>
      <c r="D371" s="17"/>
      <c r="E371" s="17"/>
      <c r="F371" s="15"/>
      <c r="G371" s="18" t="str">
        <f>IFERROR(VLOOKUP(F371,Lookups!$D$2:$E$20,2,FALSE),"")</f>
        <v/>
      </c>
      <c r="H371" s="15"/>
      <c r="I371" s="15"/>
      <c r="J371" s="17"/>
      <c r="K371" s="15"/>
      <c r="L371" s="17"/>
      <c r="M371" s="17"/>
      <c r="N371" s="18" t="str">
        <f t="shared" si="10"/>
        <v/>
      </c>
      <c r="O371" s="15"/>
      <c r="P371" s="15"/>
      <c r="Q371" s="17"/>
      <c r="R371" s="15"/>
      <c r="S371" s="15"/>
      <c r="T371" s="15"/>
      <c r="U371" s="15"/>
      <c r="V371" s="15"/>
      <c r="W371" s="15"/>
      <c r="X371" s="18" t="str">
        <f>IFERROR(VLOOKUP(W371,Lookups!$G$2:$H$83,2,FALSE),"")</f>
        <v/>
      </c>
      <c r="Y371" s="15"/>
      <c r="Z371" s="15"/>
      <c r="AA371" s="15"/>
      <c r="AB371" s="15"/>
      <c r="AC371" s="15"/>
      <c r="AD371" s="15"/>
      <c r="AE371" s="15"/>
      <c r="AF371" s="18" t="str">
        <f t="shared" si="11"/>
        <v/>
      </c>
      <c r="AG371" s="15"/>
      <c r="AH371" s="15"/>
      <c r="AI371" s="15"/>
      <c r="AJ371" s="62" t="str">
        <f>IFERROR(VLOOKUP(AI371,Lookups!$W$3:$X$24,2,FALSE),"")</f>
        <v/>
      </c>
      <c r="AK371" s="15"/>
      <c r="AL371" s="15"/>
      <c r="AM371" s="17"/>
      <c r="AN371" s="17"/>
    </row>
    <row r="372" spans="1:40" x14ac:dyDescent="0.3">
      <c r="A372" s="15"/>
      <c r="B372" s="15"/>
      <c r="C372" s="15"/>
      <c r="D372" s="17"/>
      <c r="E372" s="17"/>
      <c r="F372" s="15"/>
      <c r="G372" s="18" t="str">
        <f>IFERROR(VLOOKUP(F372,Lookups!$D$2:$E$20,2,FALSE),"")</f>
        <v/>
      </c>
      <c r="H372" s="15"/>
      <c r="I372" s="15"/>
      <c r="J372" s="17"/>
      <c r="K372" s="15"/>
      <c r="L372" s="17"/>
      <c r="M372" s="17"/>
      <c r="N372" s="18" t="str">
        <f t="shared" si="10"/>
        <v/>
      </c>
      <c r="O372" s="15"/>
      <c r="P372" s="15"/>
      <c r="Q372" s="17"/>
      <c r="R372" s="15"/>
      <c r="S372" s="15"/>
      <c r="T372" s="15"/>
      <c r="U372" s="15"/>
      <c r="V372" s="15"/>
      <c r="W372" s="15"/>
      <c r="X372" s="18" t="str">
        <f>IFERROR(VLOOKUP(W372,Lookups!$G$2:$H$83,2,FALSE),"")</f>
        <v/>
      </c>
      <c r="Y372" s="15"/>
      <c r="Z372" s="15"/>
      <c r="AA372" s="15"/>
      <c r="AB372" s="15"/>
      <c r="AC372" s="15"/>
      <c r="AD372" s="15"/>
      <c r="AE372" s="15"/>
      <c r="AF372" s="18" t="str">
        <f t="shared" si="11"/>
        <v/>
      </c>
      <c r="AG372" s="15"/>
      <c r="AH372" s="15"/>
      <c r="AI372" s="15"/>
      <c r="AJ372" s="62" t="str">
        <f>IFERROR(VLOOKUP(AI372,Lookups!$W$3:$X$24,2,FALSE),"")</f>
        <v/>
      </c>
      <c r="AK372" s="15"/>
      <c r="AL372" s="15"/>
      <c r="AM372" s="17"/>
      <c r="AN372" s="17"/>
    </row>
    <row r="373" spans="1:40" x14ac:dyDescent="0.3">
      <c r="A373" s="15"/>
      <c r="B373" s="15"/>
      <c r="C373" s="15"/>
      <c r="D373" s="17"/>
      <c r="E373" s="17"/>
      <c r="F373" s="15"/>
      <c r="G373" s="18" t="str">
        <f>IFERROR(VLOOKUP(F373,Lookups!$D$2:$E$20,2,FALSE),"")</f>
        <v/>
      </c>
      <c r="H373" s="15"/>
      <c r="I373" s="15"/>
      <c r="J373" s="17"/>
      <c r="K373" s="15"/>
      <c r="L373" s="17"/>
      <c r="M373" s="17"/>
      <c r="N373" s="18" t="str">
        <f t="shared" si="10"/>
        <v/>
      </c>
      <c r="O373" s="15"/>
      <c r="P373" s="15"/>
      <c r="Q373" s="17"/>
      <c r="R373" s="15"/>
      <c r="S373" s="15"/>
      <c r="T373" s="15"/>
      <c r="U373" s="15"/>
      <c r="V373" s="15"/>
      <c r="W373" s="15"/>
      <c r="X373" s="18" t="str">
        <f>IFERROR(VLOOKUP(W373,Lookups!$G$2:$H$83,2,FALSE),"")</f>
        <v/>
      </c>
      <c r="Y373" s="15"/>
      <c r="Z373" s="15"/>
      <c r="AA373" s="15"/>
      <c r="AB373" s="15"/>
      <c r="AC373" s="15"/>
      <c r="AD373" s="15"/>
      <c r="AE373" s="15"/>
      <c r="AF373" s="18" t="str">
        <f t="shared" si="11"/>
        <v/>
      </c>
      <c r="AG373" s="15"/>
      <c r="AH373" s="15"/>
      <c r="AI373" s="15"/>
      <c r="AJ373" s="62" t="str">
        <f>IFERROR(VLOOKUP(AI373,Lookups!$W$3:$X$24,2,FALSE),"")</f>
        <v/>
      </c>
      <c r="AK373" s="15"/>
      <c r="AL373" s="15"/>
      <c r="AM373" s="17"/>
      <c r="AN373" s="17"/>
    </row>
    <row r="374" spans="1:40" x14ac:dyDescent="0.3">
      <c r="A374" s="15"/>
      <c r="B374" s="15"/>
      <c r="C374" s="15"/>
      <c r="D374" s="17"/>
      <c r="E374" s="17"/>
      <c r="F374" s="15"/>
      <c r="G374" s="18" t="str">
        <f>IFERROR(VLOOKUP(F374,Lookups!$D$2:$E$20,2,FALSE),"")</f>
        <v/>
      </c>
      <c r="H374" s="15"/>
      <c r="I374" s="15"/>
      <c r="J374" s="17"/>
      <c r="K374" s="15"/>
      <c r="L374" s="17"/>
      <c r="M374" s="17"/>
      <c r="N374" s="18" t="str">
        <f t="shared" ref="N374:N437" si="12">IF(OR(ISBLANK(L374),ISBLANK(M374)),"",(M374-L374)+1)</f>
        <v/>
      </c>
      <c r="O374" s="15"/>
      <c r="P374" s="15"/>
      <c r="Q374" s="17"/>
      <c r="R374" s="15"/>
      <c r="S374" s="15"/>
      <c r="T374" s="15"/>
      <c r="U374" s="15"/>
      <c r="V374" s="15"/>
      <c r="W374" s="15"/>
      <c r="X374" s="18" t="str">
        <f>IFERROR(VLOOKUP(W374,Lookups!$G$2:$H$83,2,FALSE),"")</f>
        <v/>
      </c>
      <c r="Y374" s="15"/>
      <c r="Z374" s="15"/>
      <c r="AA374" s="15"/>
      <c r="AB374" s="15"/>
      <c r="AC374" s="15"/>
      <c r="AD374" s="15"/>
      <c r="AE374" s="15"/>
      <c r="AF374" s="18" t="str">
        <f t="shared" ref="AF374:AF437" si="13">IF(OR(ISBLANK(AD374),ISBLANK(AE374)),"",(AE374-AD374)+1)</f>
        <v/>
      </c>
      <c r="AG374" s="15"/>
      <c r="AH374" s="15"/>
      <c r="AI374" s="15"/>
      <c r="AJ374" s="62" t="str">
        <f>IFERROR(VLOOKUP(AI374,Lookups!$W$3:$X$24,2,FALSE),"")</f>
        <v/>
      </c>
      <c r="AK374" s="15"/>
      <c r="AL374" s="15"/>
      <c r="AM374" s="17"/>
      <c r="AN374" s="17"/>
    </row>
    <row r="375" spans="1:40" x14ac:dyDescent="0.3">
      <c r="A375" s="15"/>
      <c r="B375" s="15"/>
      <c r="C375" s="15"/>
      <c r="D375" s="17"/>
      <c r="E375" s="17"/>
      <c r="F375" s="15"/>
      <c r="G375" s="18" t="str">
        <f>IFERROR(VLOOKUP(F375,Lookups!$D$2:$E$20,2,FALSE),"")</f>
        <v/>
      </c>
      <c r="H375" s="15"/>
      <c r="I375" s="15"/>
      <c r="J375" s="17"/>
      <c r="K375" s="15"/>
      <c r="L375" s="17"/>
      <c r="M375" s="17"/>
      <c r="N375" s="18" t="str">
        <f t="shared" si="12"/>
        <v/>
      </c>
      <c r="O375" s="15"/>
      <c r="P375" s="15"/>
      <c r="Q375" s="17"/>
      <c r="R375" s="15"/>
      <c r="S375" s="15"/>
      <c r="T375" s="15"/>
      <c r="U375" s="15"/>
      <c r="V375" s="15"/>
      <c r="W375" s="15"/>
      <c r="X375" s="18" t="str">
        <f>IFERROR(VLOOKUP(W375,Lookups!$G$2:$H$83,2,FALSE),"")</f>
        <v/>
      </c>
      <c r="Y375" s="15"/>
      <c r="Z375" s="15"/>
      <c r="AA375" s="15"/>
      <c r="AB375" s="15"/>
      <c r="AC375" s="15"/>
      <c r="AD375" s="15"/>
      <c r="AE375" s="15"/>
      <c r="AF375" s="18" t="str">
        <f t="shared" si="13"/>
        <v/>
      </c>
      <c r="AG375" s="15"/>
      <c r="AH375" s="15"/>
      <c r="AI375" s="15"/>
      <c r="AJ375" s="62" t="str">
        <f>IFERROR(VLOOKUP(AI375,Lookups!$W$3:$X$24,2,FALSE),"")</f>
        <v/>
      </c>
      <c r="AK375" s="15"/>
      <c r="AL375" s="15"/>
      <c r="AM375" s="17"/>
      <c r="AN375" s="17"/>
    </row>
    <row r="376" spans="1:40" x14ac:dyDescent="0.3">
      <c r="A376" s="15"/>
      <c r="B376" s="15"/>
      <c r="C376" s="15"/>
      <c r="D376" s="17"/>
      <c r="E376" s="17"/>
      <c r="F376" s="15"/>
      <c r="G376" s="18" t="str">
        <f>IFERROR(VLOOKUP(F376,Lookups!$D$2:$E$20,2,FALSE),"")</f>
        <v/>
      </c>
      <c r="H376" s="15"/>
      <c r="I376" s="15"/>
      <c r="J376" s="17"/>
      <c r="K376" s="15"/>
      <c r="L376" s="17"/>
      <c r="M376" s="17"/>
      <c r="N376" s="18" t="str">
        <f t="shared" si="12"/>
        <v/>
      </c>
      <c r="O376" s="15"/>
      <c r="P376" s="15"/>
      <c r="Q376" s="17"/>
      <c r="R376" s="15"/>
      <c r="S376" s="15"/>
      <c r="T376" s="15"/>
      <c r="U376" s="15"/>
      <c r="V376" s="15"/>
      <c r="W376" s="15"/>
      <c r="X376" s="18" t="str">
        <f>IFERROR(VLOOKUP(W376,Lookups!$G$2:$H$83,2,FALSE),"")</f>
        <v/>
      </c>
      <c r="Y376" s="15"/>
      <c r="Z376" s="15"/>
      <c r="AA376" s="15"/>
      <c r="AB376" s="15"/>
      <c r="AC376" s="15"/>
      <c r="AD376" s="15"/>
      <c r="AE376" s="15"/>
      <c r="AF376" s="18" t="str">
        <f t="shared" si="13"/>
        <v/>
      </c>
      <c r="AG376" s="15"/>
      <c r="AH376" s="15"/>
      <c r="AI376" s="15"/>
      <c r="AJ376" s="62" t="str">
        <f>IFERROR(VLOOKUP(AI376,Lookups!$W$3:$X$24,2,FALSE),"")</f>
        <v/>
      </c>
      <c r="AK376" s="15"/>
      <c r="AL376" s="15"/>
      <c r="AM376" s="17"/>
      <c r="AN376" s="17"/>
    </row>
    <row r="377" spans="1:40" x14ac:dyDescent="0.3">
      <c r="A377" s="15"/>
      <c r="B377" s="15"/>
      <c r="C377" s="15"/>
      <c r="D377" s="17"/>
      <c r="E377" s="17"/>
      <c r="F377" s="15"/>
      <c r="G377" s="18" t="str">
        <f>IFERROR(VLOOKUP(F377,Lookups!$D$2:$E$20,2,FALSE),"")</f>
        <v/>
      </c>
      <c r="H377" s="15"/>
      <c r="I377" s="15"/>
      <c r="J377" s="17"/>
      <c r="K377" s="15"/>
      <c r="L377" s="17"/>
      <c r="M377" s="17"/>
      <c r="N377" s="18" t="str">
        <f t="shared" si="12"/>
        <v/>
      </c>
      <c r="O377" s="15"/>
      <c r="P377" s="15"/>
      <c r="Q377" s="17"/>
      <c r="R377" s="15"/>
      <c r="S377" s="15"/>
      <c r="T377" s="15"/>
      <c r="U377" s="15"/>
      <c r="V377" s="15"/>
      <c r="W377" s="15"/>
      <c r="X377" s="18" t="str">
        <f>IFERROR(VLOOKUP(W377,Lookups!$G$2:$H$83,2,FALSE),"")</f>
        <v/>
      </c>
      <c r="Y377" s="15"/>
      <c r="Z377" s="15"/>
      <c r="AA377" s="15"/>
      <c r="AB377" s="15"/>
      <c r="AC377" s="15"/>
      <c r="AD377" s="15"/>
      <c r="AE377" s="15"/>
      <c r="AF377" s="18" t="str">
        <f t="shared" si="13"/>
        <v/>
      </c>
      <c r="AG377" s="15"/>
      <c r="AH377" s="15"/>
      <c r="AI377" s="15"/>
      <c r="AJ377" s="62" t="str">
        <f>IFERROR(VLOOKUP(AI377,Lookups!$W$3:$X$24,2,FALSE),"")</f>
        <v/>
      </c>
      <c r="AK377" s="15"/>
      <c r="AL377" s="15"/>
      <c r="AM377" s="17"/>
      <c r="AN377" s="17"/>
    </row>
    <row r="378" spans="1:40" x14ac:dyDescent="0.3">
      <c r="A378" s="15"/>
      <c r="B378" s="15"/>
      <c r="C378" s="15"/>
      <c r="D378" s="17"/>
      <c r="E378" s="17"/>
      <c r="F378" s="15"/>
      <c r="G378" s="18" t="str">
        <f>IFERROR(VLOOKUP(F378,Lookups!$D$2:$E$20,2,FALSE),"")</f>
        <v/>
      </c>
      <c r="H378" s="15"/>
      <c r="I378" s="15"/>
      <c r="J378" s="17"/>
      <c r="K378" s="15"/>
      <c r="L378" s="17"/>
      <c r="M378" s="17"/>
      <c r="N378" s="18" t="str">
        <f t="shared" si="12"/>
        <v/>
      </c>
      <c r="O378" s="15"/>
      <c r="P378" s="15"/>
      <c r="Q378" s="17"/>
      <c r="R378" s="15"/>
      <c r="S378" s="15"/>
      <c r="T378" s="15"/>
      <c r="U378" s="15"/>
      <c r="V378" s="15"/>
      <c r="W378" s="15"/>
      <c r="X378" s="18" t="str">
        <f>IFERROR(VLOOKUP(W378,Lookups!$G$2:$H$83,2,FALSE),"")</f>
        <v/>
      </c>
      <c r="Y378" s="15"/>
      <c r="Z378" s="15"/>
      <c r="AA378" s="15"/>
      <c r="AB378" s="15"/>
      <c r="AC378" s="15"/>
      <c r="AD378" s="15"/>
      <c r="AE378" s="15"/>
      <c r="AF378" s="18" t="str">
        <f t="shared" si="13"/>
        <v/>
      </c>
      <c r="AG378" s="15"/>
      <c r="AH378" s="15"/>
      <c r="AI378" s="15"/>
      <c r="AJ378" s="62" t="str">
        <f>IFERROR(VLOOKUP(AI378,Lookups!$W$3:$X$24,2,FALSE),"")</f>
        <v/>
      </c>
      <c r="AK378" s="15"/>
      <c r="AL378" s="15"/>
      <c r="AM378" s="17"/>
      <c r="AN378" s="17"/>
    </row>
    <row r="379" spans="1:40" x14ac:dyDescent="0.3">
      <c r="A379" s="15"/>
      <c r="B379" s="15"/>
      <c r="C379" s="15"/>
      <c r="D379" s="17"/>
      <c r="E379" s="17"/>
      <c r="F379" s="15"/>
      <c r="G379" s="18" t="str">
        <f>IFERROR(VLOOKUP(F379,Lookups!$D$2:$E$20,2,FALSE),"")</f>
        <v/>
      </c>
      <c r="H379" s="15"/>
      <c r="I379" s="15"/>
      <c r="J379" s="17"/>
      <c r="K379" s="15"/>
      <c r="L379" s="17"/>
      <c r="M379" s="17"/>
      <c r="N379" s="18" t="str">
        <f t="shared" si="12"/>
        <v/>
      </c>
      <c r="O379" s="15"/>
      <c r="P379" s="15"/>
      <c r="Q379" s="17"/>
      <c r="R379" s="15"/>
      <c r="S379" s="15"/>
      <c r="T379" s="15"/>
      <c r="U379" s="15"/>
      <c r="V379" s="15"/>
      <c r="W379" s="15"/>
      <c r="X379" s="18" t="str">
        <f>IFERROR(VLOOKUP(W379,Lookups!$G$2:$H$83,2,FALSE),"")</f>
        <v/>
      </c>
      <c r="Y379" s="15"/>
      <c r="Z379" s="15"/>
      <c r="AA379" s="15"/>
      <c r="AB379" s="15"/>
      <c r="AC379" s="15"/>
      <c r="AD379" s="15"/>
      <c r="AE379" s="15"/>
      <c r="AF379" s="18" t="str">
        <f t="shared" si="13"/>
        <v/>
      </c>
      <c r="AG379" s="15"/>
      <c r="AH379" s="15"/>
      <c r="AI379" s="15"/>
      <c r="AJ379" s="62" t="str">
        <f>IFERROR(VLOOKUP(AI379,Lookups!$W$3:$X$24,2,FALSE),"")</f>
        <v/>
      </c>
      <c r="AK379" s="15"/>
      <c r="AL379" s="15"/>
      <c r="AM379" s="17"/>
      <c r="AN379" s="17"/>
    </row>
    <row r="380" spans="1:40" x14ac:dyDescent="0.3">
      <c r="A380" s="15"/>
      <c r="B380" s="15"/>
      <c r="C380" s="15"/>
      <c r="D380" s="17"/>
      <c r="E380" s="17"/>
      <c r="F380" s="15"/>
      <c r="G380" s="18" t="str">
        <f>IFERROR(VLOOKUP(F380,Lookups!$D$2:$E$20,2,FALSE),"")</f>
        <v/>
      </c>
      <c r="H380" s="15"/>
      <c r="I380" s="15"/>
      <c r="J380" s="17"/>
      <c r="K380" s="15"/>
      <c r="L380" s="17"/>
      <c r="M380" s="17"/>
      <c r="N380" s="18" t="str">
        <f t="shared" si="12"/>
        <v/>
      </c>
      <c r="O380" s="15"/>
      <c r="P380" s="15"/>
      <c r="Q380" s="17"/>
      <c r="R380" s="15"/>
      <c r="S380" s="15"/>
      <c r="T380" s="15"/>
      <c r="U380" s="15"/>
      <c r="V380" s="15"/>
      <c r="W380" s="15"/>
      <c r="X380" s="18" t="str">
        <f>IFERROR(VLOOKUP(W380,Lookups!$G$2:$H$83,2,FALSE),"")</f>
        <v/>
      </c>
      <c r="Y380" s="15"/>
      <c r="Z380" s="15"/>
      <c r="AA380" s="15"/>
      <c r="AB380" s="15"/>
      <c r="AC380" s="15"/>
      <c r="AD380" s="15"/>
      <c r="AE380" s="15"/>
      <c r="AF380" s="18" t="str">
        <f t="shared" si="13"/>
        <v/>
      </c>
      <c r="AG380" s="15"/>
      <c r="AH380" s="15"/>
      <c r="AI380" s="15"/>
      <c r="AJ380" s="62" t="str">
        <f>IFERROR(VLOOKUP(AI380,Lookups!$W$3:$X$24,2,FALSE),"")</f>
        <v/>
      </c>
      <c r="AK380" s="15"/>
      <c r="AL380" s="15"/>
      <c r="AM380" s="17"/>
      <c r="AN380" s="17"/>
    </row>
    <row r="381" spans="1:40" x14ac:dyDescent="0.3">
      <c r="A381" s="15"/>
      <c r="B381" s="15"/>
      <c r="C381" s="15"/>
      <c r="D381" s="17"/>
      <c r="E381" s="17"/>
      <c r="F381" s="15"/>
      <c r="G381" s="18" t="str">
        <f>IFERROR(VLOOKUP(F381,Lookups!$D$2:$E$20,2,FALSE),"")</f>
        <v/>
      </c>
      <c r="H381" s="15"/>
      <c r="I381" s="15"/>
      <c r="J381" s="17"/>
      <c r="K381" s="15"/>
      <c r="L381" s="17"/>
      <c r="M381" s="17"/>
      <c r="N381" s="18" t="str">
        <f t="shared" si="12"/>
        <v/>
      </c>
      <c r="O381" s="15"/>
      <c r="P381" s="15"/>
      <c r="Q381" s="17"/>
      <c r="R381" s="15"/>
      <c r="S381" s="15"/>
      <c r="T381" s="15"/>
      <c r="U381" s="15"/>
      <c r="V381" s="15"/>
      <c r="W381" s="15"/>
      <c r="X381" s="18" t="str">
        <f>IFERROR(VLOOKUP(W381,Lookups!$G$2:$H$83,2,FALSE),"")</f>
        <v/>
      </c>
      <c r="Y381" s="15"/>
      <c r="Z381" s="15"/>
      <c r="AA381" s="15"/>
      <c r="AB381" s="15"/>
      <c r="AC381" s="15"/>
      <c r="AD381" s="15"/>
      <c r="AE381" s="15"/>
      <c r="AF381" s="18" t="str">
        <f t="shared" si="13"/>
        <v/>
      </c>
      <c r="AG381" s="15"/>
      <c r="AH381" s="15"/>
      <c r="AI381" s="15"/>
      <c r="AJ381" s="62" t="str">
        <f>IFERROR(VLOOKUP(AI381,Lookups!$W$3:$X$24,2,FALSE),"")</f>
        <v/>
      </c>
      <c r="AK381" s="15"/>
      <c r="AL381" s="15"/>
      <c r="AM381" s="17"/>
      <c r="AN381" s="17"/>
    </row>
    <row r="382" spans="1:40" x14ac:dyDescent="0.3">
      <c r="A382" s="15"/>
      <c r="B382" s="15"/>
      <c r="C382" s="15"/>
      <c r="D382" s="17"/>
      <c r="E382" s="17"/>
      <c r="F382" s="15"/>
      <c r="G382" s="18" t="str">
        <f>IFERROR(VLOOKUP(F382,Lookups!$D$2:$E$20,2,FALSE),"")</f>
        <v/>
      </c>
      <c r="H382" s="15"/>
      <c r="I382" s="15"/>
      <c r="J382" s="17"/>
      <c r="K382" s="15"/>
      <c r="L382" s="17"/>
      <c r="M382" s="17"/>
      <c r="N382" s="18" t="str">
        <f t="shared" si="12"/>
        <v/>
      </c>
      <c r="O382" s="15"/>
      <c r="P382" s="15"/>
      <c r="Q382" s="17"/>
      <c r="R382" s="15"/>
      <c r="S382" s="15"/>
      <c r="T382" s="15"/>
      <c r="U382" s="15"/>
      <c r="V382" s="15"/>
      <c r="W382" s="15"/>
      <c r="X382" s="18" t="str">
        <f>IFERROR(VLOOKUP(W382,Lookups!$G$2:$H$83,2,FALSE),"")</f>
        <v/>
      </c>
      <c r="Y382" s="15"/>
      <c r="Z382" s="15"/>
      <c r="AA382" s="15"/>
      <c r="AB382" s="15"/>
      <c r="AC382" s="15"/>
      <c r="AD382" s="15"/>
      <c r="AE382" s="15"/>
      <c r="AF382" s="18" t="str">
        <f t="shared" si="13"/>
        <v/>
      </c>
      <c r="AG382" s="15"/>
      <c r="AH382" s="15"/>
      <c r="AI382" s="15"/>
      <c r="AJ382" s="62" t="str">
        <f>IFERROR(VLOOKUP(AI382,Lookups!$W$3:$X$24,2,FALSE),"")</f>
        <v/>
      </c>
      <c r="AK382" s="15"/>
      <c r="AL382" s="15"/>
      <c r="AM382" s="17"/>
      <c r="AN382" s="17"/>
    </row>
    <row r="383" spans="1:40" x14ac:dyDescent="0.3">
      <c r="A383" s="15"/>
      <c r="B383" s="15"/>
      <c r="C383" s="15"/>
      <c r="D383" s="17"/>
      <c r="E383" s="17"/>
      <c r="F383" s="15"/>
      <c r="G383" s="18" t="str">
        <f>IFERROR(VLOOKUP(F383,Lookups!$D$2:$E$20,2,FALSE),"")</f>
        <v/>
      </c>
      <c r="H383" s="15"/>
      <c r="I383" s="15"/>
      <c r="J383" s="17"/>
      <c r="K383" s="15"/>
      <c r="L383" s="17"/>
      <c r="M383" s="17"/>
      <c r="N383" s="18" t="str">
        <f t="shared" si="12"/>
        <v/>
      </c>
      <c r="O383" s="15"/>
      <c r="P383" s="15"/>
      <c r="Q383" s="17"/>
      <c r="R383" s="15"/>
      <c r="S383" s="15"/>
      <c r="T383" s="15"/>
      <c r="U383" s="15"/>
      <c r="V383" s="15"/>
      <c r="W383" s="15"/>
      <c r="X383" s="18" t="str">
        <f>IFERROR(VLOOKUP(W383,Lookups!$G$2:$H$83,2,FALSE),"")</f>
        <v/>
      </c>
      <c r="Y383" s="15"/>
      <c r="Z383" s="15"/>
      <c r="AA383" s="15"/>
      <c r="AB383" s="15"/>
      <c r="AC383" s="15"/>
      <c r="AD383" s="15"/>
      <c r="AE383" s="15"/>
      <c r="AF383" s="18" t="str">
        <f t="shared" si="13"/>
        <v/>
      </c>
      <c r="AG383" s="15"/>
      <c r="AH383" s="15"/>
      <c r="AI383" s="15"/>
      <c r="AJ383" s="62" t="str">
        <f>IFERROR(VLOOKUP(AI383,Lookups!$W$3:$X$24,2,FALSE),"")</f>
        <v/>
      </c>
      <c r="AK383" s="15"/>
      <c r="AL383" s="15"/>
      <c r="AM383" s="17"/>
      <c r="AN383" s="17"/>
    </row>
    <row r="384" spans="1:40" x14ac:dyDescent="0.3">
      <c r="A384" s="15"/>
      <c r="B384" s="15"/>
      <c r="C384" s="15"/>
      <c r="D384" s="17"/>
      <c r="E384" s="17"/>
      <c r="F384" s="15"/>
      <c r="G384" s="18" t="str">
        <f>IFERROR(VLOOKUP(F384,Lookups!$D$2:$E$20,2,FALSE),"")</f>
        <v/>
      </c>
      <c r="H384" s="15"/>
      <c r="I384" s="15"/>
      <c r="J384" s="17"/>
      <c r="K384" s="15"/>
      <c r="L384" s="17"/>
      <c r="M384" s="17"/>
      <c r="N384" s="18" t="str">
        <f t="shared" si="12"/>
        <v/>
      </c>
      <c r="O384" s="15"/>
      <c r="P384" s="15"/>
      <c r="Q384" s="17"/>
      <c r="R384" s="15"/>
      <c r="S384" s="15"/>
      <c r="T384" s="15"/>
      <c r="U384" s="15"/>
      <c r="V384" s="15"/>
      <c r="W384" s="15"/>
      <c r="X384" s="18" t="str">
        <f>IFERROR(VLOOKUP(W384,Lookups!$G$2:$H$83,2,FALSE),"")</f>
        <v/>
      </c>
      <c r="Y384" s="15"/>
      <c r="Z384" s="15"/>
      <c r="AA384" s="15"/>
      <c r="AB384" s="15"/>
      <c r="AC384" s="15"/>
      <c r="AD384" s="15"/>
      <c r="AE384" s="15"/>
      <c r="AF384" s="18" t="str">
        <f t="shared" si="13"/>
        <v/>
      </c>
      <c r="AG384" s="15"/>
      <c r="AH384" s="15"/>
      <c r="AI384" s="15"/>
      <c r="AJ384" s="62" t="str">
        <f>IFERROR(VLOOKUP(AI384,Lookups!$W$3:$X$24,2,FALSE),"")</f>
        <v/>
      </c>
      <c r="AK384" s="15"/>
      <c r="AL384" s="15"/>
      <c r="AM384" s="17"/>
      <c r="AN384" s="17"/>
    </row>
    <row r="385" spans="1:40" x14ac:dyDescent="0.3">
      <c r="A385" s="15"/>
      <c r="B385" s="15"/>
      <c r="C385" s="15"/>
      <c r="D385" s="17"/>
      <c r="E385" s="17"/>
      <c r="F385" s="15"/>
      <c r="G385" s="18" t="str">
        <f>IFERROR(VLOOKUP(F385,Lookups!$D$2:$E$20,2,FALSE),"")</f>
        <v/>
      </c>
      <c r="H385" s="15"/>
      <c r="I385" s="15"/>
      <c r="J385" s="17"/>
      <c r="K385" s="15"/>
      <c r="L385" s="17"/>
      <c r="M385" s="17"/>
      <c r="N385" s="18" t="str">
        <f t="shared" si="12"/>
        <v/>
      </c>
      <c r="O385" s="15"/>
      <c r="P385" s="15"/>
      <c r="Q385" s="17"/>
      <c r="R385" s="15"/>
      <c r="S385" s="15"/>
      <c r="T385" s="15"/>
      <c r="U385" s="15"/>
      <c r="V385" s="15"/>
      <c r="W385" s="15"/>
      <c r="X385" s="18" t="str">
        <f>IFERROR(VLOOKUP(W385,Lookups!$G$2:$H$83,2,FALSE),"")</f>
        <v/>
      </c>
      <c r="Y385" s="15"/>
      <c r="Z385" s="15"/>
      <c r="AA385" s="15"/>
      <c r="AB385" s="15"/>
      <c r="AC385" s="15"/>
      <c r="AD385" s="15"/>
      <c r="AE385" s="15"/>
      <c r="AF385" s="18" t="str">
        <f t="shared" si="13"/>
        <v/>
      </c>
      <c r="AG385" s="15"/>
      <c r="AH385" s="15"/>
      <c r="AI385" s="15"/>
      <c r="AJ385" s="62" t="str">
        <f>IFERROR(VLOOKUP(AI385,Lookups!$W$3:$X$24,2,FALSE),"")</f>
        <v/>
      </c>
      <c r="AK385" s="15"/>
      <c r="AL385" s="15"/>
      <c r="AM385" s="17"/>
      <c r="AN385" s="17"/>
    </row>
    <row r="386" spans="1:40" x14ac:dyDescent="0.3">
      <c r="A386" s="15"/>
      <c r="B386" s="15"/>
      <c r="C386" s="15"/>
      <c r="D386" s="17"/>
      <c r="E386" s="17"/>
      <c r="F386" s="15"/>
      <c r="G386" s="18" t="str">
        <f>IFERROR(VLOOKUP(F386,Lookups!$D$2:$E$20,2,FALSE),"")</f>
        <v/>
      </c>
      <c r="H386" s="15"/>
      <c r="I386" s="15"/>
      <c r="J386" s="17"/>
      <c r="K386" s="15"/>
      <c r="L386" s="17"/>
      <c r="M386" s="17"/>
      <c r="N386" s="18" t="str">
        <f t="shared" si="12"/>
        <v/>
      </c>
      <c r="O386" s="15"/>
      <c r="P386" s="15"/>
      <c r="Q386" s="17"/>
      <c r="R386" s="15"/>
      <c r="S386" s="15"/>
      <c r="T386" s="15"/>
      <c r="U386" s="15"/>
      <c r="V386" s="15"/>
      <c r="W386" s="15"/>
      <c r="X386" s="18" t="str">
        <f>IFERROR(VLOOKUP(W386,Lookups!$G$2:$H$83,2,FALSE),"")</f>
        <v/>
      </c>
      <c r="Y386" s="15"/>
      <c r="Z386" s="15"/>
      <c r="AA386" s="15"/>
      <c r="AB386" s="15"/>
      <c r="AC386" s="15"/>
      <c r="AD386" s="15"/>
      <c r="AE386" s="15"/>
      <c r="AF386" s="18" t="str">
        <f t="shared" si="13"/>
        <v/>
      </c>
      <c r="AG386" s="15"/>
      <c r="AH386" s="15"/>
      <c r="AI386" s="15"/>
      <c r="AJ386" s="62" t="str">
        <f>IFERROR(VLOOKUP(AI386,Lookups!$W$3:$X$24,2,FALSE),"")</f>
        <v/>
      </c>
      <c r="AK386" s="15"/>
      <c r="AL386" s="15"/>
      <c r="AM386" s="17"/>
      <c r="AN386" s="17"/>
    </row>
    <row r="387" spans="1:40" x14ac:dyDescent="0.3">
      <c r="A387" s="15"/>
      <c r="B387" s="15"/>
      <c r="C387" s="15"/>
      <c r="D387" s="17"/>
      <c r="E387" s="17"/>
      <c r="F387" s="15"/>
      <c r="G387" s="18" t="str">
        <f>IFERROR(VLOOKUP(F387,Lookups!$D$2:$E$20,2,FALSE),"")</f>
        <v/>
      </c>
      <c r="H387" s="15"/>
      <c r="I387" s="15"/>
      <c r="J387" s="17"/>
      <c r="K387" s="15"/>
      <c r="L387" s="17"/>
      <c r="M387" s="17"/>
      <c r="N387" s="18" t="str">
        <f t="shared" si="12"/>
        <v/>
      </c>
      <c r="O387" s="15"/>
      <c r="P387" s="15"/>
      <c r="Q387" s="17"/>
      <c r="R387" s="15"/>
      <c r="S387" s="15"/>
      <c r="T387" s="15"/>
      <c r="U387" s="15"/>
      <c r="V387" s="15"/>
      <c r="W387" s="15"/>
      <c r="X387" s="18" t="str">
        <f>IFERROR(VLOOKUP(W387,Lookups!$G$2:$H$83,2,FALSE),"")</f>
        <v/>
      </c>
      <c r="Y387" s="15"/>
      <c r="Z387" s="15"/>
      <c r="AA387" s="15"/>
      <c r="AB387" s="15"/>
      <c r="AC387" s="15"/>
      <c r="AD387" s="15"/>
      <c r="AE387" s="15"/>
      <c r="AF387" s="18" t="str">
        <f t="shared" si="13"/>
        <v/>
      </c>
      <c r="AG387" s="15"/>
      <c r="AH387" s="15"/>
      <c r="AI387" s="15"/>
      <c r="AJ387" s="62" t="str">
        <f>IFERROR(VLOOKUP(AI387,Lookups!$W$3:$X$24,2,FALSE),"")</f>
        <v/>
      </c>
      <c r="AK387" s="15"/>
      <c r="AL387" s="15"/>
      <c r="AM387" s="17"/>
      <c r="AN387" s="17"/>
    </row>
    <row r="388" spans="1:40" x14ac:dyDescent="0.3">
      <c r="A388" s="15"/>
      <c r="B388" s="15"/>
      <c r="C388" s="15"/>
      <c r="D388" s="17"/>
      <c r="E388" s="17"/>
      <c r="F388" s="15"/>
      <c r="G388" s="18" t="str">
        <f>IFERROR(VLOOKUP(F388,Lookups!$D$2:$E$20,2,FALSE),"")</f>
        <v/>
      </c>
      <c r="H388" s="15"/>
      <c r="I388" s="15"/>
      <c r="J388" s="17"/>
      <c r="K388" s="15"/>
      <c r="L388" s="17"/>
      <c r="M388" s="17"/>
      <c r="N388" s="18" t="str">
        <f t="shared" si="12"/>
        <v/>
      </c>
      <c r="O388" s="15"/>
      <c r="P388" s="15"/>
      <c r="Q388" s="17"/>
      <c r="R388" s="15"/>
      <c r="S388" s="15"/>
      <c r="T388" s="15"/>
      <c r="U388" s="15"/>
      <c r="V388" s="15"/>
      <c r="W388" s="15"/>
      <c r="X388" s="18" t="str">
        <f>IFERROR(VLOOKUP(W388,Lookups!$G$2:$H$83,2,FALSE),"")</f>
        <v/>
      </c>
      <c r="Y388" s="15"/>
      <c r="Z388" s="15"/>
      <c r="AA388" s="15"/>
      <c r="AB388" s="15"/>
      <c r="AC388" s="15"/>
      <c r="AD388" s="15"/>
      <c r="AE388" s="15"/>
      <c r="AF388" s="18" t="str">
        <f t="shared" si="13"/>
        <v/>
      </c>
      <c r="AG388" s="15"/>
      <c r="AH388" s="15"/>
      <c r="AI388" s="15"/>
      <c r="AJ388" s="62" t="str">
        <f>IFERROR(VLOOKUP(AI388,Lookups!$W$3:$X$24,2,FALSE),"")</f>
        <v/>
      </c>
      <c r="AK388" s="15"/>
      <c r="AL388" s="15"/>
      <c r="AM388" s="17"/>
      <c r="AN388" s="17"/>
    </row>
    <row r="389" spans="1:40" x14ac:dyDescent="0.3">
      <c r="A389" s="15"/>
      <c r="B389" s="15"/>
      <c r="C389" s="15"/>
      <c r="D389" s="17"/>
      <c r="E389" s="17"/>
      <c r="F389" s="15"/>
      <c r="G389" s="18" t="str">
        <f>IFERROR(VLOOKUP(F389,Lookups!$D$2:$E$20,2,FALSE),"")</f>
        <v/>
      </c>
      <c r="H389" s="15"/>
      <c r="I389" s="15"/>
      <c r="J389" s="17"/>
      <c r="K389" s="15"/>
      <c r="L389" s="17"/>
      <c r="M389" s="17"/>
      <c r="N389" s="18" t="str">
        <f t="shared" si="12"/>
        <v/>
      </c>
      <c r="O389" s="15"/>
      <c r="P389" s="15"/>
      <c r="Q389" s="17"/>
      <c r="R389" s="15"/>
      <c r="S389" s="15"/>
      <c r="T389" s="15"/>
      <c r="U389" s="15"/>
      <c r="V389" s="15"/>
      <c r="W389" s="15"/>
      <c r="X389" s="18" t="str">
        <f>IFERROR(VLOOKUP(W389,Lookups!$G$2:$H$83,2,FALSE),"")</f>
        <v/>
      </c>
      <c r="Y389" s="15"/>
      <c r="Z389" s="15"/>
      <c r="AA389" s="15"/>
      <c r="AB389" s="15"/>
      <c r="AC389" s="15"/>
      <c r="AD389" s="15"/>
      <c r="AE389" s="15"/>
      <c r="AF389" s="18" t="str">
        <f t="shared" si="13"/>
        <v/>
      </c>
      <c r="AG389" s="15"/>
      <c r="AH389" s="15"/>
      <c r="AI389" s="15"/>
      <c r="AJ389" s="62" t="str">
        <f>IFERROR(VLOOKUP(AI389,Lookups!$W$3:$X$24,2,FALSE),"")</f>
        <v/>
      </c>
      <c r="AK389" s="15"/>
      <c r="AL389" s="15"/>
      <c r="AM389" s="17"/>
      <c r="AN389" s="17"/>
    </row>
    <row r="390" spans="1:40" x14ac:dyDescent="0.3">
      <c r="A390" s="15"/>
      <c r="B390" s="15"/>
      <c r="C390" s="15"/>
      <c r="D390" s="17"/>
      <c r="E390" s="17"/>
      <c r="F390" s="15"/>
      <c r="G390" s="18" t="str">
        <f>IFERROR(VLOOKUP(F390,Lookups!$D$2:$E$20,2,FALSE),"")</f>
        <v/>
      </c>
      <c r="H390" s="15"/>
      <c r="I390" s="15"/>
      <c r="J390" s="17"/>
      <c r="K390" s="15"/>
      <c r="L390" s="17"/>
      <c r="M390" s="17"/>
      <c r="N390" s="18" t="str">
        <f t="shared" si="12"/>
        <v/>
      </c>
      <c r="O390" s="15"/>
      <c r="P390" s="15"/>
      <c r="Q390" s="17"/>
      <c r="R390" s="15"/>
      <c r="S390" s="15"/>
      <c r="T390" s="15"/>
      <c r="U390" s="15"/>
      <c r="V390" s="15"/>
      <c r="W390" s="15"/>
      <c r="X390" s="18" t="str">
        <f>IFERROR(VLOOKUP(W390,Lookups!$G$2:$H$83,2,FALSE),"")</f>
        <v/>
      </c>
      <c r="Y390" s="15"/>
      <c r="Z390" s="15"/>
      <c r="AA390" s="15"/>
      <c r="AB390" s="15"/>
      <c r="AC390" s="15"/>
      <c r="AD390" s="15"/>
      <c r="AE390" s="15"/>
      <c r="AF390" s="18" t="str">
        <f t="shared" si="13"/>
        <v/>
      </c>
      <c r="AG390" s="15"/>
      <c r="AH390" s="15"/>
      <c r="AI390" s="15"/>
      <c r="AJ390" s="62" t="str">
        <f>IFERROR(VLOOKUP(AI390,Lookups!$W$3:$X$24,2,FALSE),"")</f>
        <v/>
      </c>
      <c r="AK390" s="15"/>
      <c r="AL390" s="15"/>
      <c r="AM390" s="17"/>
      <c r="AN390" s="17"/>
    </row>
    <row r="391" spans="1:40" x14ac:dyDescent="0.3">
      <c r="A391" s="15"/>
      <c r="B391" s="15"/>
      <c r="C391" s="15"/>
      <c r="D391" s="17"/>
      <c r="E391" s="17"/>
      <c r="F391" s="15"/>
      <c r="G391" s="18" t="str">
        <f>IFERROR(VLOOKUP(F391,Lookups!$D$2:$E$20,2,FALSE),"")</f>
        <v/>
      </c>
      <c r="H391" s="15"/>
      <c r="I391" s="15"/>
      <c r="J391" s="17"/>
      <c r="K391" s="15"/>
      <c r="L391" s="17"/>
      <c r="M391" s="17"/>
      <c r="N391" s="18" t="str">
        <f t="shared" si="12"/>
        <v/>
      </c>
      <c r="O391" s="15"/>
      <c r="P391" s="15"/>
      <c r="Q391" s="17"/>
      <c r="R391" s="15"/>
      <c r="S391" s="15"/>
      <c r="T391" s="15"/>
      <c r="U391" s="15"/>
      <c r="V391" s="15"/>
      <c r="W391" s="15"/>
      <c r="X391" s="18" t="str">
        <f>IFERROR(VLOOKUP(W391,Lookups!$G$2:$H$83,2,FALSE),"")</f>
        <v/>
      </c>
      <c r="Y391" s="15"/>
      <c r="Z391" s="15"/>
      <c r="AA391" s="15"/>
      <c r="AB391" s="15"/>
      <c r="AC391" s="15"/>
      <c r="AD391" s="15"/>
      <c r="AE391" s="15"/>
      <c r="AF391" s="18" t="str">
        <f t="shared" si="13"/>
        <v/>
      </c>
      <c r="AG391" s="15"/>
      <c r="AH391" s="15"/>
      <c r="AI391" s="15"/>
      <c r="AJ391" s="62" t="str">
        <f>IFERROR(VLOOKUP(AI391,Lookups!$W$3:$X$24,2,FALSE),"")</f>
        <v/>
      </c>
      <c r="AK391" s="15"/>
      <c r="AL391" s="15"/>
      <c r="AM391" s="17"/>
      <c r="AN391" s="17"/>
    </row>
    <row r="392" spans="1:40" x14ac:dyDescent="0.3">
      <c r="A392" s="15"/>
      <c r="B392" s="15"/>
      <c r="C392" s="15"/>
      <c r="D392" s="17"/>
      <c r="E392" s="17"/>
      <c r="F392" s="15"/>
      <c r="G392" s="18" t="str">
        <f>IFERROR(VLOOKUP(F392,Lookups!$D$2:$E$20,2,FALSE),"")</f>
        <v/>
      </c>
      <c r="H392" s="15"/>
      <c r="I392" s="15"/>
      <c r="J392" s="17"/>
      <c r="K392" s="15"/>
      <c r="L392" s="17"/>
      <c r="M392" s="17"/>
      <c r="N392" s="18" t="str">
        <f t="shared" si="12"/>
        <v/>
      </c>
      <c r="O392" s="15"/>
      <c r="P392" s="15"/>
      <c r="Q392" s="17"/>
      <c r="R392" s="15"/>
      <c r="S392" s="15"/>
      <c r="T392" s="15"/>
      <c r="U392" s="15"/>
      <c r="V392" s="15"/>
      <c r="W392" s="15"/>
      <c r="X392" s="18" t="str">
        <f>IFERROR(VLOOKUP(W392,Lookups!$G$2:$H$83,2,FALSE),"")</f>
        <v/>
      </c>
      <c r="Y392" s="15"/>
      <c r="Z392" s="15"/>
      <c r="AA392" s="15"/>
      <c r="AB392" s="15"/>
      <c r="AC392" s="15"/>
      <c r="AD392" s="15"/>
      <c r="AE392" s="15"/>
      <c r="AF392" s="18" t="str">
        <f t="shared" si="13"/>
        <v/>
      </c>
      <c r="AG392" s="15"/>
      <c r="AH392" s="15"/>
      <c r="AI392" s="15"/>
      <c r="AJ392" s="62" t="str">
        <f>IFERROR(VLOOKUP(AI392,Lookups!$W$3:$X$24,2,FALSE),"")</f>
        <v/>
      </c>
      <c r="AK392" s="15"/>
      <c r="AL392" s="15"/>
      <c r="AM392" s="17"/>
      <c r="AN392" s="17"/>
    </row>
    <row r="393" spans="1:40" x14ac:dyDescent="0.3">
      <c r="A393" s="15"/>
      <c r="B393" s="15"/>
      <c r="C393" s="15"/>
      <c r="D393" s="17"/>
      <c r="E393" s="17"/>
      <c r="F393" s="15"/>
      <c r="G393" s="18" t="str">
        <f>IFERROR(VLOOKUP(F393,Lookups!$D$2:$E$20,2,FALSE),"")</f>
        <v/>
      </c>
      <c r="H393" s="15"/>
      <c r="I393" s="15"/>
      <c r="J393" s="17"/>
      <c r="K393" s="15"/>
      <c r="L393" s="17"/>
      <c r="M393" s="17"/>
      <c r="N393" s="18" t="str">
        <f t="shared" si="12"/>
        <v/>
      </c>
      <c r="O393" s="15"/>
      <c r="P393" s="15"/>
      <c r="Q393" s="17"/>
      <c r="R393" s="15"/>
      <c r="S393" s="15"/>
      <c r="T393" s="15"/>
      <c r="U393" s="15"/>
      <c r="V393" s="15"/>
      <c r="W393" s="15"/>
      <c r="X393" s="18" t="str">
        <f>IFERROR(VLOOKUP(W393,Lookups!$G$2:$H$83,2,FALSE),"")</f>
        <v/>
      </c>
      <c r="Y393" s="15"/>
      <c r="Z393" s="15"/>
      <c r="AA393" s="15"/>
      <c r="AB393" s="15"/>
      <c r="AC393" s="15"/>
      <c r="AD393" s="15"/>
      <c r="AE393" s="15"/>
      <c r="AF393" s="18" t="str">
        <f t="shared" si="13"/>
        <v/>
      </c>
      <c r="AG393" s="15"/>
      <c r="AH393" s="15"/>
      <c r="AI393" s="15"/>
      <c r="AJ393" s="62" t="str">
        <f>IFERROR(VLOOKUP(AI393,Lookups!$W$3:$X$24,2,FALSE),"")</f>
        <v/>
      </c>
      <c r="AK393" s="15"/>
      <c r="AL393" s="15"/>
      <c r="AM393" s="17"/>
      <c r="AN393" s="17"/>
    </row>
    <row r="394" spans="1:40" x14ac:dyDescent="0.3">
      <c r="A394" s="15"/>
      <c r="B394" s="15"/>
      <c r="C394" s="15"/>
      <c r="D394" s="17"/>
      <c r="E394" s="17"/>
      <c r="F394" s="15"/>
      <c r="G394" s="18" t="str">
        <f>IFERROR(VLOOKUP(F394,Lookups!$D$2:$E$20,2,FALSE),"")</f>
        <v/>
      </c>
      <c r="H394" s="15"/>
      <c r="I394" s="15"/>
      <c r="J394" s="17"/>
      <c r="K394" s="15"/>
      <c r="L394" s="17"/>
      <c r="M394" s="17"/>
      <c r="N394" s="18" t="str">
        <f t="shared" si="12"/>
        <v/>
      </c>
      <c r="O394" s="15"/>
      <c r="P394" s="15"/>
      <c r="Q394" s="17"/>
      <c r="R394" s="15"/>
      <c r="S394" s="15"/>
      <c r="T394" s="15"/>
      <c r="U394" s="15"/>
      <c r="V394" s="15"/>
      <c r="W394" s="15"/>
      <c r="X394" s="18" t="str">
        <f>IFERROR(VLOOKUP(W394,Lookups!$G$2:$H$83,2,FALSE),"")</f>
        <v/>
      </c>
      <c r="Y394" s="15"/>
      <c r="Z394" s="15"/>
      <c r="AA394" s="15"/>
      <c r="AB394" s="15"/>
      <c r="AC394" s="15"/>
      <c r="AD394" s="15"/>
      <c r="AE394" s="15"/>
      <c r="AF394" s="18" t="str">
        <f t="shared" si="13"/>
        <v/>
      </c>
      <c r="AG394" s="15"/>
      <c r="AH394" s="15"/>
      <c r="AI394" s="15"/>
      <c r="AJ394" s="62" t="str">
        <f>IFERROR(VLOOKUP(AI394,Lookups!$W$3:$X$24,2,FALSE),"")</f>
        <v/>
      </c>
      <c r="AK394" s="15"/>
      <c r="AL394" s="15"/>
      <c r="AM394" s="17"/>
      <c r="AN394" s="17"/>
    </row>
    <row r="395" spans="1:40" x14ac:dyDescent="0.3">
      <c r="A395" s="15"/>
      <c r="B395" s="15"/>
      <c r="C395" s="15"/>
      <c r="D395" s="17"/>
      <c r="E395" s="17"/>
      <c r="F395" s="15"/>
      <c r="G395" s="18" t="str">
        <f>IFERROR(VLOOKUP(F395,Lookups!$D$2:$E$20,2,FALSE),"")</f>
        <v/>
      </c>
      <c r="H395" s="15"/>
      <c r="I395" s="15"/>
      <c r="J395" s="17"/>
      <c r="K395" s="15"/>
      <c r="L395" s="17"/>
      <c r="M395" s="17"/>
      <c r="N395" s="18" t="str">
        <f t="shared" si="12"/>
        <v/>
      </c>
      <c r="O395" s="15"/>
      <c r="P395" s="15"/>
      <c r="Q395" s="17"/>
      <c r="R395" s="15"/>
      <c r="S395" s="15"/>
      <c r="T395" s="15"/>
      <c r="U395" s="15"/>
      <c r="V395" s="15"/>
      <c r="W395" s="15"/>
      <c r="X395" s="18" t="str">
        <f>IFERROR(VLOOKUP(W395,Lookups!$G$2:$H$83,2,FALSE),"")</f>
        <v/>
      </c>
      <c r="Y395" s="15"/>
      <c r="Z395" s="15"/>
      <c r="AA395" s="15"/>
      <c r="AB395" s="15"/>
      <c r="AC395" s="15"/>
      <c r="AD395" s="15"/>
      <c r="AE395" s="15"/>
      <c r="AF395" s="18" t="str">
        <f t="shared" si="13"/>
        <v/>
      </c>
      <c r="AG395" s="15"/>
      <c r="AH395" s="15"/>
      <c r="AI395" s="15"/>
      <c r="AJ395" s="62" t="str">
        <f>IFERROR(VLOOKUP(AI395,Lookups!$W$3:$X$24,2,FALSE),"")</f>
        <v/>
      </c>
      <c r="AK395" s="15"/>
      <c r="AL395" s="15"/>
      <c r="AM395" s="17"/>
      <c r="AN395" s="17"/>
    </row>
    <row r="396" spans="1:40" x14ac:dyDescent="0.3">
      <c r="A396" s="15"/>
      <c r="B396" s="15"/>
      <c r="C396" s="15"/>
      <c r="D396" s="17"/>
      <c r="E396" s="17"/>
      <c r="F396" s="15"/>
      <c r="G396" s="18" t="str">
        <f>IFERROR(VLOOKUP(F396,Lookups!$D$2:$E$20,2,FALSE),"")</f>
        <v/>
      </c>
      <c r="H396" s="15"/>
      <c r="I396" s="15"/>
      <c r="J396" s="17"/>
      <c r="K396" s="15"/>
      <c r="L396" s="17"/>
      <c r="M396" s="17"/>
      <c r="N396" s="18" t="str">
        <f t="shared" si="12"/>
        <v/>
      </c>
      <c r="O396" s="15"/>
      <c r="P396" s="15"/>
      <c r="Q396" s="17"/>
      <c r="R396" s="15"/>
      <c r="S396" s="15"/>
      <c r="T396" s="15"/>
      <c r="U396" s="15"/>
      <c r="V396" s="15"/>
      <c r="W396" s="15"/>
      <c r="X396" s="18" t="str">
        <f>IFERROR(VLOOKUP(W396,Lookups!$G$2:$H$83,2,FALSE),"")</f>
        <v/>
      </c>
      <c r="Y396" s="15"/>
      <c r="Z396" s="15"/>
      <c r="AA396" s="15"/>
      <c r="AB396" s="15"/>
      <c r="AC396" s="15"/>
      <c r="AD396" s="15"/>
      <c r="AE396" s="15"/>
      <c r="AF396" s="18" t="str">
        <f t="shared" si="13"/>
        <v/>
      </c>
      <c r="AG396" s="15"/>
      <c r="AH396" s="15"/>
      <c r="AI396" s="15"/>
      <c r="AJ396" s="62" t="str">
        <f>IFERROR(VLOOKUP(AI396,Lookups!$W$3:$X$24,2,FALSE),"")</f>
        <v/>
      </c>
      <c r="AK396" s="15"/>
      <c r="AL396" s="15"/>
      <c r="AM396" s="17"/>
      <c r="AN396" s="17"/>
    </row>
    <row r="397" spans="1:40" x14ac:dyDescent="0.3">
      <c r="A397" s="15"/>
      <c r="B397" s="15"/>
      <c r="C397" s="15"/>
      <c r="D397" s="17"/>
      <c r="E397" s="17"/>
      <c r="F397" s="15"/>
      <c r="G397" s="18" t="str">
        <f>IFERROR(VLOOKUP(F397,Lookups!$D$2:$E$20,2,FALSE),"")</f>
        <v/>
      </c>
      <c r="H397" s="15"/>
      <c r="I397" s="15"/>
      <c r="J397" s="17"/>
      <c r="K397" s="15"/>
      <c r="L397" s="17"/>
      <c r="M397" s="17"/>
      <c r="N397" s="18" t="str">
        <f t="shared" si="12"/>
        <v/>
      </c>
      <c r="O397" s="15"/>
      <c r="P397" s="15"/>
      <c r="Q397" s="17"/>
      <c r="R397" s="15"/>
      <c r="S397" s="15"/>
      <c r="T397" s="15"/>
      <c r="U397" s="15"/>
      <c r="V397" s="15"/>
      <c r="W397" s="15"/>
      <c r="X397" s="18" t="str">
        <f>IFERROR(VLOOKUP(W397,Lookups!$G$2:$H$83,2,FALSE),"")</f>
        <v/>
      </c>
      <c r="Y397" s="15"/>
      <c r="Z397" s="15"/>
      <c r="AA397" s="15"/>
      <c r="AB397" s="15"/>
      <c r="AC397" s="15"/>
      <c r="AD397" s="15"/>
      <c r="AE397" s="15"/>
      <c r="AF397" s="18" t="str">
        <f t="shared" si="13"/>
        <v/>
      </c>
      <c r="AG397" s="15"/>
      <c r="AH397" s="15"/>
      <c r="AI397" s="15"/>
      <c r="AJ397" s="62" t="str">
        <f>IFERROR(VLOOKUP(AI397,Lookups!$W$3:$X$24,2,FALSE),"")</f>
        <v/>
      </c>
      <c r="AK397" s="15"/>
      <c r="AL397" s="15"/>
      <c r="AM397" s="17"/>
      <c r="AN397" s="17"/>
    </row>
    <row r="398" spans="1:40" x14ac:dyDescent="0.3">
      <c r="A398" s="15"/>
      <c r="B398" s="15"/>
      <c r="C398" s="15"/>
      <c r="D398" s="17"/>
      <c r="E398" s="17"/>
      <c r="F398" s="15"/>
      <c r="G398" s="18" t="str">
        <f>IFERROR(VLOOKUP(F398,Lookups!$D$2:$E$20,2,FALSE),"")</f>
        <v/>
      </c>
      <c r="H398" s="15"/>
      <c r="I398" s="15"/>
      <c r="J398" s="17"/>
      <c r="K398" s="15"/>
      <c r="L398" s="17"/>
      <c r="M398" s="17"/>
      <c r="N398" s="18" t="str">
        <f t="shared" si="12"/>
        <v/>
      </c>
      <c r="O398" s="15"/>
      <c r="P398" s="15"/>
      <c r="Q398" s="17"/>
      <c r="R398" s="15"/>
      <c r="S398" s="15"/>
      <c r="T398" s="15"/>
      <c r="U398" s="15"/>
      <c r="V398" s="15"/>
      <c r="W398" s="15"/>
      <c r="X398" s="18" t="str">
        <f>IFERROR(VLOOKUP(W398,Lookups!$G$2:$H$83,2,FALSE),"")</f>
        <v/>
      </c>
      <c r="Y398" s="15"/>
      <c r="Z398" s="15"/>
      <c r="AA398" s="15"/>
      <c r="AB398" s="15"/>
      <c r="AC398" s="15"/>
      <c r="AD398" s="15"/>
      <c r="AE398" s="15"/>
      <c r="AF398" s="18" t="str">
        <f t="shared" si="13"/>
        <v/>
      </c>
      <c r="AG398" s="15"/>
      <c r="AH398" s="15"/>
      <c r="AI398" s="15"/>
      <c r="AJ398" s="62" t="str">
        <f>IFERROR(VLOOKUP(AI398,Lookups!$W$3:$X$24,2,FALSE),"")</f>
        <v/>
      </c>
      <c r="AK398" s="15"/>
      <c r="AL398" s="15"/>
      <c r="AM398" s="17"/>
      <c r="AN398" s="17"/>
    </row>
    <row r="399" spans="1:40" x14ac:dyDescent="0.3">
      <c r="A399" s="15"/>
      <c r="B399" s="15"/>
      <c r="C399" s="15"/>
      <c r="D399" s="17"/>
      <c r="E399" s="17"/>
      <c r="F399" s="15"/>
      <c r="G399" s="18" t="str">
        <f>IFERROR(VLOOKUP(F399,Lookups!$D$2:$E$20,2,FALSE),"")</f>
        <v/>
      </c>
      <c r="H399" s="15"/>
      <c r="I399" s="15"/>
      <c r="J399" s="17"/>
      <c r="K399" s="15"/>
      <c r="L399" s="17"/>
      <c r="M399" s="17"/>
      <c r="N399" s="18" t="str">
        <f t="shared" si="12"/>
        <v/>
      </c>
      <c r="O399" s="15"/>
      <c r="P399" s="15"/>
      <c r="Q399" s="17"/>
      <c r="R399" s="15"/>
      <c r="S399" s="15"/>
      <c r="T399" s="15"/>
      <c r="U399" s="15"/>
      <c r="V399" s="15"/>
      <c r="W399" s="15"/>
      <c r="X399" s="18" t="str">
        <f>IFERROR(VLOOKUP(W399,Lookups!$G$2:$H$83,2,FALSE),"")</f>
        <v/>
      </c>
      <c r="Y399" s="15"/>
      <c r="Z399" s="15"/>
      <c r="AA399" s="15"/>
      <c r="AB399" s="15"/>
      <c r="AC399" s="15"/>
      <c r="AD399" s="15"/>
      <c r="AE399" s="15"/>
      <c r="AF399" s="18" t="str">
        <f t="shared" si="13"/>
        <v/>
      </c>
      <c r="AG399" s="15"/>
      <c r="AH399" s="15"/>
      <c r="AI399" s="15"/>
      <c r="AJ399" s="62" t="str">
        <f>IFERROR(VLOOKUP(AI399,Lookups!$W$3:$X$24,2,FALSE),"")</f>
        <v/>
      </c>
      <c r="AK399" s="15"/>
      <c r="AL399" s="15"/>
      <c r="AM399" s="17"/>
      <c r="AN399" s="17"/>
    </row>
    <row r="400" spans="1:40" x14ac:dyDescent="0.3">
      <c r="A400" s="15"/>
      <c r="B400" s="15"/>
      <c r="C400" s="15"/>
      <c r="D400" s="17"/>
      <c r="E400" s="17"/>
      <c r="F400" s="15"/>
      <c r="G400" s="18" t="str">
        <f>IFERROR(VLOOKUP(F400,Lookups!$D$2:$E$20,2,FALSE),"")</f>
        <v/>
      </c>
      <c r="H400" s="15"/>
      <c r="I400" s="15"/>
      <c r="J400" s="17"/>
      <c r="K400" s="15"/>
      <c r="L400" s="17"/>
      <c r="M400" s="17"/>
      <c r="N400" s="18" t="str">
        <f t="shared" si="12"/>
        <v/>
      </c>
      <c r="O400" s="15"/>
      <c r="P400" s="15"/>
      <c r="Q400" s="17"/>
      <c r="R400" s="15"/>
      <c r="S400" s="15"/>
      <c r="T400" s="15"/>
      <c r="U400" s="15"/>
      <c r="V400" s="15"/>
      <c r="W400" s="15"/>
      <c r="X400" s="18" t="str">
        <f>IFERROR(VLOOKUP(W400,Lookups!$G$2:$H$83,2,FALSE),"")</f>
        <v/>
      </c>
      <c r="Y400" s="15"/>
      <c r="Z400" s="15"/>
      <c r="AA400" s="15"/>
      <c r="AB400" s="15"/>
      <c r="AC400" s="15"/>
      <c r="AD400" s="15"/>
      <c r="AE400" s="15"/>
      <c r="AF400" s="18" t="str">
        <f t="shared" si="13"/>
        <v/>
      </c>
      <c r="AG400" s="15"/>
      <c r="AH400" s="15"/>
      <c r="AI400" s="15"/>
      <c r="AJ400" s="62" t="str">
        <f>IFERROR(VLOOKUP(AI400,Lookups!$W$3:$X$24,2,FALSE),"")</f>
        <v/>
      </c>
      <c r="AK400" s="15"/>
      <c r="AL400" s="15"/>
      <c r="AM400" s="17"/>
      <c r="AN400" s="17"/>
    </row>
    <row r="401" spans="1:40" x14ac:dyDescent="0.3">
      <c r="A401" s="15"/>
      <c r="B401" s="15"/>
      <c r="C401" s="15"/>
      <c r="D401" s="17"/>
      <c r="E401" s="17"/>
      <c r="F401" s="15"/>
      <c r="G401" s="18" t="str">
        <f>IFERROR(VLOOKUP(F401,Lookups!$D$2:$E$20,2,FALSE),"")</f>
        <v/>
      </c>
      <c r="H401" s="15"/>
      <c r="I401" s="15"/>
      <c r="J401" s="17"/>
      <c r="K401" s="15"/>
      <c r="L401" s="17"/>
      <c r="M401" s="17"/>
      <c r="N401" s="18" t="str">
        <f t="shared" si="12"/>
        <v/>
      </c>
      <c r="O401" s="15"/>
      <c r="P401" s="15"/>
      <c r="Q401" s="17"/>
      <c r="R401" s="15"/>
      <c r="S401" s="15"/>
      <c r="T401" s="15"/>
      <c r="U401" s="15"/>
      <c r="V401" s="15"/>
      <c r="W401" s="15"/>
      <c r="X401" s="18" t="str">
        <f>IFERROR(VLOOKUP(W401,Lookups!$G$2:$H$83,2,FALSE),"")</f>
        <v/>
      </c>
      <c r="Y401" s="15"/>
      <c r="Z401" s="15"/>
      <c r="AA401" s="15"/>
      <c r="AB401" s="15"/>
      <c r="AC401" s="15"/>
      <c r="AD401" s="15"/>
      <c r="AE401" s="15"/>
      <c r="AF401" s="18" t="str">
        <f t="shared" si="13"/>
        <v/>
      </c>
      <c r="AG401" s="15"/>
      <c r="AH401" s="15"/>
      <c r="AI401" s="15"/>
      <c r="AJ401" s="62" t="str">
        <f>IFERROR(VLOOKUP(AI401,Lookups!$W$3:$X$24,2,FALSE),"")</f>
        <v/>
      </c>
      <c r="AK401" s="15"/>
      <c r="AL401" s="15"/>
      <c r="AM401" s="17"/>
      <c r="AN401" s="17"/>
    </row>
    <row r="402" spans="1:40" x14ac:dyDescent="0.3">
      <c r="A402" s="15"/>
      <c r="B402" s="15"/>
      <c r="C402" s="15"/>
      <c r="D402" s="17"/>
      <c r="E402" s="17"/>
      <c r="F402" s="15"/>
      <c r="G402" s="18" t="str">
        <f>IFERROR(VLOOKUP(F402,Lookups!$D$2:$E$20,2,FALSE),"")</f>
        <v/>
      </c>
      <c r="H402" s="15"/>
      <c r="I402" s="15"/>
      <c r="J402" s="17"/>
      <c r="K402" s="15"/>
      <c r="L402" s="17"/>
      <c r="M402" s="17"/>
      <c r="N402" s="18" t="str">
        <f t="shared" si="12"/>
        <v/>
      </c>
      <c r="O402" s="15"/>
      <c r="P402" s="15"/>
      <c r="Q402" s="17"/>
      <c r="R402" s="15"/>
      <c r="S402" s="15"/>
      <c r="T402" s="15"/>
      <c r="U402" s="15"/>
      <c r="V402" s="15"/>
      <c r="W402" s="15"/>
      <c r="X402" s="18" t="str">
        <f>IFERROR(VLOOKUP(W402,Lookups!$G$2:$H$83,2,FALSE),"")</f>
        <v/>
      </c>
      <c r="Y402" s="15"/>
      <c r="Z402" s="15"/>
      <c r="AA402" s="15"/>
      <c r="AB402" s="15"/>
      <c r="AC402" s="15"/>
      <c r="AD402" s="15"/>
      <c r="AE402" s="15"/>
      <c r="AF402" s="18" t="str">
        <f t="shared" si="13"/>
        <v/>
      </c>
      <c r="AG402" s="15"/>
      <c r="AH402" s="15"/>
      <c r="AI402" s="15"/>
      <c r="AJ402" s="62" t="str">
        <f>IFERROR(VLOOKUP(AI402,Lookups!$W$3:$X$24,2,FALSE),"")</f>
        <v/>
      </c>
      <c r="AK402" s="15"/>
      <c r="AL402" s="15"/>
      <c r="AM402" s="17"/>
      <c r="AN402" s="17"/>
    </row>
    <row r="403" spans="1:40" x14ac:dyDescent="0.3">
      <c r="A403" s="15"/>
      <c r="B403" s="15"/>
      <c r="C403" s="15"/>
      <c r="D403" s="17"/>
      <c r="E403" s="17"/>
      <c r="F403" s="15"/>
      <c r="G403" s="18" t="str">
        <f>IFERROR(VLOOKUP(F403,Lookups!$D$2:$E$20,2,FALSE),"")</f>
        <v/>
      </c>
      <c r="H403" s="15"/>
      <c r="I403" s="15"/>
      <c r="J403" s="17"/>
      <c r="K403" s="15"/>
      <c r="L403" s="17"/>
      <c r="M403" s="17"/>
      <c r="N403" s="18" t="str">
        <f t="shared" si="12"/>
        <v/>
      </c>
      <c r="O403" s="15"/>
      <c r="P403" s="15"/>
      <c r="Q403" s="17"/>
      <c r="R403" s="15"/>
      <c r="S403" s="15"/>
      <c r="T403" s="15"/>
      <c r="U403" s="15"/>
      <c r="V403" s="15"/>
      <c r="W403" s="15"/>
      <c r="X403" s="18" t="str">
        <f>IFERROR(VLOOKUP(W403,Lookups!$G$2:$H$83,2,FALSE),"")</f>
        <v/>
      </c>
      <c r="Y403" s="15"/>
      <c r="Z403" s="15"/>
      <c r="AA403" s="15"/>
      <c r="AB403" s="15"/>
      <c r="AC403" s="15"/>
      <c r="AD403" s="15"/>
      <c r="AE403" s="15"/>
      <c r="AF403" s="18" t="str">
        <f t="shared" si="13"/>
        <v/>
      </c>
      <c r="AG403" s="15"/>
      <c r="AH403" s="15"/>
      <c r="AI403" s="15"/>
      <c r="AJ403" s="62" t="str">
        <f>IFERROR(VLOOKUP(AI403,Lookups!$W$3:$X$24,2,FALSE),"")</f>
        <v/>
      </c>
      <c r="AK403" s="15"/>
      <c r="AL403" s="15"/>
      <c r="AM403" s="17"/>
      <c r="AN403" s="17"/>
    </row>
    <row r="404" spans="1:40" x14ac:dyDescent="0.3">
      <c r="A404" s="15"/>
      <c r="B404" s="15"/>
      <c r="C404" s="15"/>
      <c r="D404" s="17"/>
      <c r="E404" s="17"/>
      <c r="F404" s="15"/>
      <c r="G404" s="18" t="str">
        <f>IFERROR(VLOOKUP(F404,Lookups!$D$2:$E$20,2,FALSE),"")</f>
        <v/>
      </c>
      <c r="H404" s="15"/>
      <c r="I404" s="15"/>
      <c r="J404" s="17"/>
      <c r="K404" s="15"/>
      <c r="L404" s="17"/>
      <c r="M404" s="17"/>
      <c r="N404" s="18" t="str">
        <f t="shared" si="12"/>
        <v/>
      </c>
      <c r="O404" s="15"/>
      <c r="P404" s="15"/>
      <c r="Q404" s="17"/>
      <c r="R404" s="15"/>
      <c r="S404" s="15"/>
      <c r="T404" s="15"/>
      <c r="U404" s="15"/>
      <c r="V404" s="15"/>
      <c r="W404" s="15"/>
      <c r="X404" s="18" t="str">
        <f>IFERROR(VLOOKUP(W404,Lookups!$G$2:$H$83,2,FALSE),"")</f>
        <v/>
      </c>
      <c r="Y404" s="15"/>
      <c r="Z404" s="15"/>
      <c r="AA404" s="15"/>
      <c r="AB404" s="15"/>
      <c r="AC404" s="15"/>
      <c r="AD404" s="15"/>
      <c r="AE404" s="15"/>
      <c r="AF404" s="18" t="str">
        <f t="shared" si="13"/>
        <v/>
      </c>
      <c r="AG404" s="15"/>
      <c r="AH404" s="15"/>
      <c r="AI404" s="15"/>
      <c r="AJ404" s="62" t="str">
        <f>IFERROR(VLOOKUP(AI404,Lookups!$W$3:$X$24,2,FALSE),"")</f>
        <v/>
      </c>
      <c r="AK404" s="15"/>
      <c r="AL404" s="15"/>
      <c r="AM404" s="17"/>
      <c r="AN404" s="17"/>
    </row>
    <row r="405" spans="1:40" x14ac:dyDescent="0.3">
      <c r="A405" s="15"/>
      <c r="B405" s="15"/>
      <c r="C405" s="15"/>
      <c r="D405" s="17"/>
      <c r="E405" s="17"/>
      <c r="F405" s="15"/>
      <c r="G405" s="18" t="str">
        <f>IFERROR(VLOOKUP(F405,Lookups!$D$2:$E$20,2,FALSE),"")</f>
        <v/>
      </c>
      <c r="H405" s="15"/>
      <c r="I405" s="15"/>
      <c r="J405" s="17"/>
      <c r="K405" s="15"/>
      <c r="L405" s="17"/>
      <c r="M405" s="17"/>
      <c r="N405" s="18" t="str">
        <f t="shared" si="12"/>
        <v/>
      </c>
      <c r="O405" s="15"/>
      <c r="P405" s="15"/>
      <c r="Q405" s="17"/>
      <c r="R405" s="15"/>
      <c r="S405" s="15"/>
      <c r="T405" s="15"/>
      <c r="U405" s="15"/>
      <c r="V405" s="15"/>
      <c r="W405" s="15"/>
      <c r="X405" s="18" t="str">
        <f>IFERROR(VLOOKUP(W405,Lookups!$G$2:$H$83,2,FALSE),"")</f>
        <v/>
      </c>
      <c r="Y405" s="15"/>
      <c r="Z405" s="15"/>
      <c r="AA405" s="15"/>
      <c r="AB405" s="15"/>
      <c r="AC405" s="15"/>
      <c r="AD405" s="15"/>
      <c r="AE405" s="15"/>
      <c r="AF405" s="18" t="str">
        <f t="shared" si="13"/>
        <v/>
      </c>
      <c r="AG405" s="15"/>
      <c r="AH405" s="15"/>
      <c r="AI405" s="15"/>
      <c r="AJ405" s="62" t="str">
        <f>IFERROR(VLOOKUP(AI405,Lookups!$W$3:$X$24,2,FALSE),"")</f>
        <v/>
      </c>
      <c r="AK405" s="15"/>
      <c r="AL405" s="15"/>
      <c r="AM405" s="17"/>
      <c r="AN405" s="17"/>
    </row>
    <row r="406" spans="1:40" x14ac:dyDescent="0.3">
      <c r="A406" s="15"/>
      <c r="B406" s="15"/>
      <c r="C406" s="15"/>
      <c r="D406" s="17"/>
      <c r="E406" s="17"/>
      <c r="F406" s="15"/>
      <c r="G406" s="18" t="str">
        <f>IFERROR(VLOOKUP(F406,Lookups!$D$2:$E$20,2,FALSE),"")</f>
        <v/>
      </c>
      <c r="H406" s="15"/>
      <c r="I406" s="15"/>
      <c r="J406" s="17"/>
      <c r="K406" s="15"/>
      <c r="L406" s="17"/>
      <c r="M406" s="17"/>
      <c r="N406" s="18" t="str">
        <f t="shared" si="12"/>
        <v/>
      </c>
      <c r="O406" s="15"/>
      <c r="P406" s="15"/>
      <c r="Q406" s="17"/>
      <c r="R406" s="15"/>
      <c r="S406" s="15"/>
      <c r="T406" s="15"/>
      <c r="U406" s="15"/>
      <c r="V406" s="15"/>
      <c r="W406" s="15"/>
      <c r="X406" s="18" t="str">
        <f>IFERROR(VLOOKUP(W406,Lookups!$G$2:$H$83,2,FALSE),"")</f>
        <v/>
      </c>
      <c r="Y406" s="15"/>
      <c r="Z406" s="15"/>
      <c r="AA406" s="15"/>
      <c r="AB406" s="15"/>
      <c r="AC406" s="15"/>
      <c r="AD406" s="15"/>
      <c r="AE406" s="15"/>
      <c r="AF406" s="18" t="str">
        <f t="shared" si="13"/>
        <v/>
      </c>
      <c r="AG406" s="15"/>
      <c r="AH406" s="15"/>
      <c r="AI406" s="15"/>
      <c r="AJ406" s="62" t="str">
        <f>IFERROR(VLOOKUP(AI406,Lookups!$W$3:$X$24,2,FALSE),"")</f>
        <v/>
      </c>
      <c r="AK406" s="15"/>
      <c r="AL406" s="15"/>
      <c r="AM406" s="17"/>
      <c r="AN406" s="17"/>
    </row>
    <row r="407" spans="1:40" x14ac:dyDescent="0.3">
      <c r="A407" s="15"/>
      <c r="B407" s="15"/>
      <c r="C407" s="15"/>
      <c r="D407" s="17"/>
      <c r="E407" s="17"/>
      <c r="F407" s="15"/>
      <c r="G407" s="18" t="str">
        <f>IFERROR(VLOOKUP(F407,Lookups!$D$2:$E$20,2,FALSE),"")</f>
        <v/>
      </c>
      <c r="H407" s="15"/>
      <c r="I407" s="15"/>
      <c r="J407" s="17"/>
      <c r="K407" s="15"/>
      <c r="L407" s="17"/>
      <c r="M407" s="17"/>
      <c r="N407" s="18" t="str">
        <f t="shared" si="12"/>
        <v/>
      </c>
      <c r="O407" s="15"/>
      <c r="P407" s="15"/>
      <c r="Q407" s="17"/>
      <c r="R407" s="15"/>
      <c r="S407" s="15"/>
      <c r="T407" s="15"/>
      <c r="U407" s="15"/>
      <c r="V407" s="15"/>
      <c r="W407" s="15"/>
      <c r="X407" s="18" t="str">
        <f>IFERROR(VLOOKUP(W407,Lookups!$G$2:$H$83,2,FALSE),"")</f>
        <v/>
      </c>
      <c r="Y407" s="15"/>
      <c r="Z407" s="15"/>
      <c r="AA407" s="15"/>
      <c r="AB407" s="15"/>
      <c r="AC407" s="15"/>
      <c r="AD407" s="15"/>
      <c r="AE407" s="15"/>
      <c r="AF407" s="18" t="str">
        <f t="shared" si="13"/>
        <v/>
      </c>
      <c r="AG407" s="15"/>
      <c r="AH407" s="15"/>
      <c r="AI407" s="15"/>
      <c r="AJ407" s="62" t="str">
        <f>IFERROR(VLOOKUP(AI407,Lookups!$W$3:$X$24,2,FALSE),"")</f>
        <v/>
      </c>
      <c r="AK407" s="15"/>
      <c r="AL407" s="15"/>
      <c r="AM407" s="17"/>
      <c r="AN407" s="17"/>
    </row>
    <row r="408" spans="1:40" x14ac:dyDescent="0.3">
      <c r="A408" s="15"/>
      <c r="B408" s="15"/>
      <c r="C408" s="15"/>
      <c r="D408" s="17"/>
      <c r="E408" s="17"/>
      <c r="F408" s="15"/>
      <c r="G408" s="18" t="str">
        <f>IFERROR(VLOOKUP(F408,Lookups!$D$2:$E$20,2,FALSE),"")</f>
        <v/>
      </c>
      <c r="H408" s="15"/>
      <c r="I408" s="15"/>
      <c r="J408" s="17"/>
      <c r="K408" s="15"/>
      <c r="L408" s="17"/>
      <c r="M408" s="17"/>
      <c r="N408" s="18" t="str">
        <f t="shared" si="12"/>
        <v/>
      </c>
      <c r="O408" s="15"/>
      <c r="P408" s="15"/>
      <c r="Q408" s="17"/>
      <c r="R408" s="15"/>
      <c r="S408" s="15"/>
      <c r="T408" s="15"/>
      <c r="U408" s="15"/>
      <c r="V408" s="15"/>
      <c r="W408" s="15"/>
      <c r="X408" s="18" t="str">
        <f>IFERROR(VLOOKUP(W408,Lookups!$G$2:$H$83,2,FALSE),"")</f>
        <v/>
      </c>
      <c r="Y408" s="15"/>
      <c r="Z408" s="15"/>
      <c r="AA408" s="15"/>
      <c r="AB408" s="15"/>
      <c r="AC408" s="15"/>
      <c r="AD408" s="15"/>
      <c r="AE408" s="15"/>
      <c r="AF408" s="18" t="str">
        <f t="shared" si="13"/>
        <v/>
      </c>
      <c r="AG408" s="15"/>
      <c r="AH408" s="15"/>
      <c r="AI408" s="15"/>
      <c r="AJ408" s="62" t="str">
        <f>IFERROR(VLOOKUP(AI408,Lookups!$W$3:$X$24,2,FALSE),"")</f>
        <v/>
      </c>
      <c r="AK408" s="15"/>
      <c r="AL408" s="15"/>
      <c r="AM408" s="17"/>
      <c r="AN408" s="17"/>
    </row>
    <row r="409" spans="1:40" x14ac:dyDescent="0.3">
      <c r="A409" s="15"/>
      <c r="B409" s="15"/>
      <c r="C409" s="15"/>
      <c r="D409" s="17"/>
      <c r="E409" s="17"/>
      <c r="F409" s="15"/>
      <c r="G409" s="18" t="str">
        <f>IFERROR(VLOOKUP(F409,Lookups!$D$2:$E$20,2,FALSE),"")</f>
        <v/>
      </c>
      <c r="H409" s="15"/>
      <c r="I409" s="15"/>
      <c r="J409" s="17"/>
      <c r="K409" s="15"/>
      <c r="L409" s="17"/>
      <c r="M409" s="17"/>
      <c r="N409" s="18" t="str">
        <f t="shared" si="12"/>
        <v/>
      </c>
      <c r="O409" s="15"/>
      <c r="P409" s="15"/>
      <c r="Q409" s="17"/>
      <c r="R409" s="15"/>
      <c r="S409" s="15"/>
      <c r="T409" s="15"/>
      <c r="U409" s="15"/>
      <c r="V409" s="15"/>
      <c r="W409" s="15"/>
      <c r="X409" s="18" t="str">
        <f>IFERROR(VLOOKUP(W409,Lookups!$G$2:$H$83,2,FALSE),"")</f>
        <v/>
      </c>
      <c r="Y409" s="15"/>
      <c r="Z409" s="15"/>
      <c r="AA409" s="15"/>
      <c r="AB409" s="15"/>
      <c r="AC409" s="15"/>
      <c r="AD409" s="15"/>
      <c r="AE409" s="15"/>
      <c r="AF409" s="18" t="str">
        <f t="shared" si="13"/>
        <v/>
      </c>
      <c r="AG409" s="15"/>
      <c r="AH409" s="15"/>
      <c r="AI409" s="15"/>
      <c r="AJ409" s="62" t="str">
        <f>IFERROR(VLOOKUP(AI409,Lookups!$W$3:$X$24,2,FALSE),"")</f>
        <v/>
      </c>
      <c r="AK409" s="15"/>
      <c r="AL409" s="15"/>
      <c r="AM409" s="17"/>
      <c r="AN409" s="17"/>
    </row>
    <row r="410" spans="1:40" x14ac:dyDescent="0.3">
      <c r="A410" s="15"/>
      <c r="B410" s="15"/>
      <c r="C410" s="15"/>
      <c r="D410" s="17"/>
      <c r="E410" s="17"/>
      <c r="F410" s="15"/>
      <c r="G410" s="18" t="str">
        <f>IFERROR(VLOOKUP(F410,Lookups!$D$2:$E$20,2,FALSE),"")</f>
        <v/>
      </c>
      <c r="H410" s="15"/>
      <c r="I410" s="15"/>
      <c r="J410" s="17"/>
      <c r="K410" s="15"/>
      <c r="L410" s="17"/>
      <c r="M410" s="17"/>
      <c r="N410" s="18" t="str">
        <f t="shared" si="12"/>
        <v/>
      </c>
      <c r="O410" s="15"/>
      <c r="P410" s="15"/>
      <c r="Q410" s="17"/>
      <c r="R410" s="15"/>
      <c r="S410" s="15"/>
      <c r="T410" s="15"/>
      <c r="U410" s="15"/>
      <c r="V410" s="15"/>
      <c r="W410" s="15"/>
      <c r="X410" s="18" t="str">
        <f>IFERROR(VLOOKUP(W410,Lookups!$G$2:$H$83,2,FALSE),"")</f>
        <v/>
      </c>
      <c r="Y410" s="15"/>
      <c r="Z410" s="15"/>
      <c r="AA410" s="15"/>
      <c r="AB410" s="15"/>
      <c r="AC410" s="15"/>
      <c r="AD410" s="15"/>
      <c r="AE410" s="15"/>
      <c r="AF410" s="18" t="str">
        <f t="shared" si="13"/>
        <v/>
      </c>
      <c r="AG410" s="15"/>
      <c r="AH410" s="15"/>
      <c r="AI410" s="15"/>
      <c r="AJ410" s="62" t="str">
        <f>IFERROR(VLOOKUP(AI410,Lookups!$W$3:$X$24,2,FALSE),"")</f>
        <v/>
      </c>
      <c r="AK410" s="15"/>
      <c r="AL410" s="15"/>
      <c r="AM410" s="17"/>
      <c r="AN410" s="17"/>
    </row>
    <row r="411" spans="1:40" x14ac:dyDescent="0.3">
      <c r="A411" s="15"/>
      <c r="B411" s="15"/>
      <c r="C411" s="15"/>
      <c r="D411" s="17"/>
      <c r="E411" s="17"/>
      <c r="F411" s="15"/>
      <c r="G411" s="18" t="str">
        <f>IFERROR(VLOOKUP(F411,Lookups!$D$2:$E$20,2,FALSE),"")</f>
        <v/>
      </c>
      <c r="H411" s="15"/>
      <c r="I411" s="15"/>
      <c r="J411" s="17"/>
      <c r="K411" s="15"/>
      <c r="L411" s="17"/>
      <c r="M411" s="17"/>
      <c r="N411" s="18" t="str">
        <f t="shared" si="12"/>
        <v/>
      </c>
      <c r="O411" s="15"/>
      <c r="P411" s="15"/>
      <c r="Q411" s="17"/>
      <c r="R411" s="15"/>
      <c r="S411" s="15"/>
      <c r="T411" s="15"/>
      <c r="U411" s="15"/>
      <c r="V411" s="15"/>
      <c r="W411" s="15"/>
      <c r="X411" s="18" t="str">
        <f>IFERROR(VLOOKUP(W411,Lookups!$G$2:$H$83,2,FALSE),"")</f>
        <v/>
      </c>
      <c r="Y411" s="15"/>
      <c r="Z411" s="15"/>
      <c r="AA411" s="15"/>
      <c r="AB411" s="15"/>
      <c r="AC411" s="15"/>
      <c r="AD411" s="15"/>
      <c r="AE411" s="15"/>
      <c r="AF411" s="18" t="str">
        <f t="shared" si="13"/>
        <v/>
      </c>
      <c r="AG411" s="15"/>
      <c r="AH411" s="15"/>
      <c r="AI411" s="15"/>
      <c r="AJ411" s="62" t="str">
        <f>IFERROR(VLOOKUP(AI411,Lookups!$W$3:$X$24,2,FALSE),"")</f>
        <v/>
      </c>
      <c r="AK411" s="15"/>
      <c r="AL411" s="15"/>
      <c r="AM411" s="17"/>
      <c r="AN411" s="17"/>
    </row>
    <row r="412" spans="1:40" x14ac:dyDescent="0.3">
      <c r="A412" s="15"/>
      <c r="B412" s="15"/>
      <c r="C412" s="15"/>
      <c r="D412" s="17"/>
      <c r="E412" s="17"/>
      <c r="F412" s="15"/>
      <c r="G412" s="18" t="str">
        <f>IFERROR(VLOOKUP(F412,Lookups!$D$2:$E$20,2,FALSE),"")</f>
        <v/>
      </c>
      <c r="H412" s="15"/>
      <c r="I412" s="15"/>
      <c r="J412" s="17"/>
      <c r="K412" s="15"/>
      <c r="L412" s="17"/>
      <c r="M412" s="17"/>
      <c r="N412" s="18" t="str">
        <f t="shared" si="12"/>
        <v/>
      </c>
      <c r="O412" s="15"/>
      <c r="P412" s="15"/>
      <c r="Q412" s="17"/>
      <c r="R412" s="15"/>
      <c r="S412" s="15"/>
      <c r="T412" s="15"/>
      <c r="U412" s="15"/>
      <c r="V412" s="15"/>
      <c r="W412" s="15"/>
      <c r="X412" s="18" t="str">
        <f>IFERROR(VLOOKUP(W412,Lookups!$G$2:$H$83,2,FALSE),"")</f>
        <v/>
      </c>
      <c r="Y412" s="15"/>
      <c r="Z412" s="15"/>
      <c r="AA412" s="15"/>
      <c r="AB412" s="15"/>
      <c r="AC412" s="15"/>
      <c r="AD412" s="15"/>
      <c r="AE412" s="15"/>
      <c r="AF412" s="18" t="str">
        <f t="shared" si="13"/>
        <v/>
      </c>
      <c r="AG412" s="15"/>
      <c r="AH412" s="15"/>
      <c r="AI412" s="15"/>
      <c r="AJ412" s="62" t="str">
        <f>IFERROR(VLOOKUP(AI412,Lookups!$W$3:$X$24,2,FALSE),"")</f>
        <v/>
      </c>
      <c r="AK412" s="15"/>
      <c r="AL412" s="15"/>
      <c r="AM412" s="17"/>
      <c r="AN412" s="17"/>
    </row>
    <row r="413" spans="1:40" x14ac:dyDescent="0.3">
      <c r="A413" s="15"/>
      <c r="B413" s="15"/>
      <c r="C413" s="15"/>
      <c r="D413" s="17"/>
      <c r="E413" s="17"/>
      <c r="F413" s="15"/>
      <c r="G413" s="18" t="str">
        <f>IFERROR(VLOOKUP(F413,Lookups!$D$2:$E$20,2,FALSE),"")</f>
        <v/>
      </c>
      <c r="H413" s="15"/>
      <c r="I413" s="15"/>
      <c r="J413" s="17"/>
      <c r="K413" s="15"/>
      <c r="L413" s="17"/>
      <c r="M413" s="17"/>
      <c r="N413" s="18" t="str">
        <f t="shared" si="12"/>
        <v/>
      </c>
      <c r="O413" s="15"/>
      <c r="P413" s="15"/>
      <c r="Q413" s="17"/>
      <c r="R413" s="15"/>
      <c r="S413" s="15"/>
      <c r="T413" s="15"/>
      <c r="U413" s="15"/>
      <c r="V413" s="15"/>
      <c r="W413" s="15"/>
      <c r="X413" s="18" t="str">
        <f>IFERROR(VLOOKUP(W413,Lookups!$G$2:$H$83,2,FALSE),"")</f>
        <v/>
      </c>
      <c r="Y413" s="15"/>
      <c r="Z413" s="15"/>
      <c r="AA413" s="15"/>
      <c r="AB413" s="15"/>
      <c r="AC413" s="15"/>
      <c r="AD413" s="15"/>
      <c r="AE413" s="15"/>
      <c r="AF413" s="18" t="str">
        <f t="shared" si="13"/>
        <v/>
      </c>
      <c r="AG413" s="15"/>
      <c r="AH413" s="15"/>
      <c r="AI413" s="15"/>
      <c r="AJ413" s="62" t="str">
        <f>IFERROR(VLOOKUP(AI413,Lookups!$W$3:$X$24,2,FALSE),"")</f>
        <v/>
      </c>
      <c r="AK413" s="15"/>
      <c r="AL413" s="15"/>
      <c r="AM413" s="17"/>
      <c r="AN413" s="17"/>
    </row>
    <row r="414" spans="1:40" x14ac:dyDescent="0.3">
      <c r="A414" s="15"/>
      <c r="B414" s="15"/>
      <c r="C414" s="15"/>
      <c r="D414" s="17"/>
      <c r="E414" s="17"/>
      <c r="F414" s="15"/>
      <c r="G414" s="18" t="str">
        <f>IFERROR(VLOOKUP(F414,Lookups!$D$2:$E$20,2,FALSE),"")</f>
        <v/>
      </c>
      <c r="H414" s="15"/>
      <c r="I414" s="15"/>
      <c r="J414" s="17"/>
      <c r="K414" s="15"/>
      <c r="L414" s="17"/>
      <c r="M414" s="17"/>
      <c r="N414" s="18" t="str">
        <f t="shared" si="12"/>
        <v/>
      </c>
      <c r="O414" s="15"/>
      <c r="P414" s="15"/>
      <c r="Q414" s="17"/>
      <c r="R414" s="15"/>
      <c r="S414" s="15"/>
      <c r="T414" s="15"/>
      <c r="U414" s="15"/>
      <c r="V414" s="15"/>
      <c r="W414" s="15"/>
      <c r="X414" s="18" t="str">
        <f>IFERROR(VLOOKUP(W414,Lookups!$G$2:$H$83,2,FALSE),"")</f>
        <v/>
      </c>
      <c r="Y414" s="15"/>
      <c r="Z414" s="15"/>
      <c r="AA414" s="15"/>
      <c r="AB414" s="15"/>
      <c r="AC414" s="15"/>
      <c r="AD414" s="15"/>
      <c r="AE414" s="15"/>
      <c r="AF414" s="18" t="str">
        <f t="shared" si="13"/>
        <v/>
      </c>
      <c r="AG414" s="15"/>
      <c r="AH414" s="15"/>
      <c r="AI414" s="15"/>
      <c r="AJ414" s="62" t="str">
        <f>IFERROR(VLOOKUP(AI414,Lookups!$W$3:$X$24,2,FALSE),"")</f>
        <v/>
      </c>
      <c r="AK414" s="15"/>
      <c r="AL414" s="15"/>
      <c r="AM414" s="17"/>
      <c r="AN414" s="17"/>
    </row>
    <row r="415" spans="1:40" x14ac:dyDescent="0.3">
      <c r="A415" s="15"/>
      <c r="B415" s="15"/>
      <c r="C415" s="15"/>
      <c r="D415" s="17"/>
      <c r="E415" s="17"/>
      <c r="F415" s="15"/>
      <c r="G415" s="18" t="str">
        <f>IFERROR(VLOOKUP(F415,Lookups!$D$2:$E$20,2,FALSE),"")</f>
        <v/>
      </c>
      <c r="H415" s="15"/>
      <c r="I415" s="15"/>
      <c r="J415" s="17"/>
      <c r="K415" s="15"/>
      <c r="L415" s="17"/>
      <c r="M415" s="17"/>
      <c r="N415" s="18" t="str">
        <f t="shared" si="12"/>
        <v/>
      </c>
      <c r="O415" s="15"/>
      <c r="P415" s="15"/>
      <c r="Q415" s="17"/>
      <c r="R415" s="15"/>
      <c r="S415" s="15"/>
      <c r="T415" s="15"/>
      <c r="U415" s="15"/>
      <c r="V415" s="15"/>
      <c r="W415" s="15"/>
      <c r="X415" s="18" t="str">
        <f>IFERROR(VLOOKUP(W415,Lookups!$G$2:$H$83,2,FALSE),"")</f>
        <v/>
      </c>
      <c r="Y415" s="15"/>
      <c r="Z415" s="15"/>
      <c r="AA415" s="15"/>
      <c r="AB415" s="15"/>
      <c r="AC415" s="15"/>
      <c r="AD415" s="15"/>
      <c r="AE415" s="15"/>
      <c r="AF415" s="18" t="str">
        <f t="shared" si="13"/>
        <v/>
      </c>
      <c r="AG415" s="15"/>
      <c r="AH415" s="15"/>
      <c r="AI415" s="15"/>
      <c r="AJ415" s="62" t="str">
        <f>IFERROR(VLOOKUP(AI415,Lookups!$W$3:$X$24,2,FALSE),"")</f>
        <v/>
      </c>
      <c r="AK415" s="15"/>
      <c r="AL415" s="15"/>
      <c r="AM415" s="17"/>
      <c r="AN415" s="17"/>
    </row>
    <row r="416" spans="1:40" x14ac:dyDescent="0.3">
      <c r="A416" s="15"/>
      <c r="B416" s="15"/>
      <c r="C416" s="15"/>
      <c r="D416" s="17"/>
      <c r="E416" s="17"/>
      <c r="F416" s="15"/>
      <c r="G416" s="18" t="str">
        <f>IFERROR(VLOOKUP(F416,Lookups!$D$2:$E$20,2,FALSE),"")</f>
        <v/>
      </c>
      <c r="H416" s="15"/>
      <c r="I416" s="15"/>
      <c r="J416" s="17"/>
      <c r="K416" s="15"/>
      <c r="L416" s="17"/>
      <c r="M416" s="17"/>
      <c r="N416" s="18" t="str">
        <f t="shared" si="12"/>
        <v/>
      </c>
      <c r="O416" s="15"/>
      <c r="P416" s="15"/>
      <c r="Q416" s="17"/>
      <c r="R416" s="15"/>
      <c r="S416" s="15"/>
      <c r="T416" s="15"/>
      <c r="U416" s="15"/>
      <c r="V416" s="15"/>
      <c r="W416" s="15"/>
      <c r="X416" s="18" t="str">
        <f>IFERROR(VLOOKUP(W416,Lookups!$G$2:$H$83,2,FALSE),"")</f>
        <v/>
      </c>
      <c r="Y416" s="15"/>
      <c r="Z416" s="15"/>
      <c r="AA416" s="15"/>
      <c r="AB416" s="15"/>
      <c r="AC416" s="15"/>
      <c r="AD416" s="15"/>
      <c r="AE416" s="15"/>
      <c r="AF416" s="18" t="str">
        <f t="shared" si="13"/>
        <v/>
      </c>
      <c r="AG416" s="15"/>
      <c r="AH416" s="15"/>
      <c r="AI416" s="15"/>
      <c r="AJ416" s="62" t="str">
        <f>IFERROR(VLOOKUP(AI416,Lookups!$W$3:$X$24,2,FALSE),"")</f>
        <v/>
      </c>
      <c r="AK416" s="15"/>
      <c r="AL416" s="15"/>
      <c r="AM416" s="17"/>
      <c r="AN416" s="17"/>
    </row>
    <row r="417" spans="1:40" x14ac:dyDescent="0.3">
      <c r="A417" s="15"/>
      <c r="B417" s="15"/>
      <c r="C417" s="15"/>
      <c r="D417" s="17"/>
      <c r="E417" s="17"/>
      <c r="F417" s="15"/>
      <c r="G417" s="18" t="str">
        <f>IFERROR(VLOOKUP(F417,Lookups!$D$2:$E$20,2,FALSE),"")</f>
        <v/>
      </c>
      <c r="H417" s="15"/>
      <c r="I417" s="15"/>
      <c r="J417" s="17"/>
      <c r="K417" s="15"/>
      <c r="L417" s="17"/>
      <c r="M417" s="17"/>
      <c r="N417" s="18" t="str">
        <f t="shared" si="12"/>
        <v/>
      </c>
      <c r="O417" s="15"/>
      <c r="P417" s="15"/>
      <c r="Q417" s="17"/>
      <c r="R417" s="15"/>
      <c r="S417" s="15"/>
      <c r="T417" s="15"/>
      <c r="U417" s="15"/>
      <c r="V417" s="15"/>
      <c r="W417" s="15"/>
      <c r="X417" s="18" t="str">
        <f>IFERROR(VLOOKUP(W417,Lookups!$G$2:$H$83,2,FALSE),"")</f>
        <v/>
      </c>
      <c r="Y417" s="15"/>
      <c r="Z417" s="15"/>
      <c r="AA417" s="15"/>
      <c r="AB417" s="15"/>
      <c r="AC417" s="15"/>
      <c r="AD417" s="15"/>
      <c r="AE417" s="15"/>
      <c r="AF417" s="18" t="str">
        <f t="shared" si="13"/>
        <v/>
      </c>
      <c r="AG417" s="15"/>
      <c r="AH417" s="15"/>
      <c r="AI417" s="15"/>
      <c r="AJ417" s="62" t="str">
        <f>IFERROR(VLOOKUP(AI417,Lookups!$W$3:$X$24,2,FALSE),"")</f>
        <v/>
      </c>
      <c r="AK417" s="15"/>
      <c r="AL417" s="15"/>
      <c r="AM417" s="17"/>
      <c r="AN417" s="17"/>
    </row>
    <row r="418" spans="1:40" x14ac:dyDescent="0.3">
      <c r="A418" s="15"/>
      <c r="B418" s="15"/>
      <c r="C418" s="15"/>
      <c r="D418" s="17"/>
      <c r="E418" s="17"/>
      <c r="F418" s="15"/>
      <c r="G418" s="18" t="str">
        <f>IFERROR(VLOOKUP(F418,Lookups!$D$2:$E$20,2,FALSE),"")</f>
        <v/>
      </c>
      <c r="H418" s="15"/>
      <c r="I418" s="15"/>
      <c r="J418" s="17"/>
      <c r="K418" s="15"/>
      <c r="L418" s="17"/>
      <c r="M418" s="17"/>
      <c r="N418" s="18" t="str">
        <f t="shared" si="12"/>
        <v/>
      </c>
      <c r="O418" s="15"/>
      <c r="P418" s="15"/>
      <c r="Q418" s="17"/>
      <c r="R418" s="15"/>
      <c r="S418" s="15"/>
      <c r="T418" s="15"/>
      <c r="U418" s="15"/>
      <c r="V418" s="15"/>
      <c r="W418" s="15"/>
      <c r="X418" s="18" t="str">
        <f>IFERROR(VLOOKUP(W418,Lookups!$G$2:$H$83,2,FALSE),"")</f>
        <v/>
      </c>
      <c r="Y418" s="15"/>
      <c r="Z418" s="15"/>
      <c r="AA418" s="15"/>
      <c r="AB418" s="15"/>
      <c r="AC418" s="15"/>
      <c r="AD418" s="15"/>
      <c r="AE418" s="15"/>
      <c r="AF418" s="18" t="str">
        <f t="shared" si="13"/>
        <v/>
      </c>
      <c r="AG418" s="15"/>
      <c r="AH418" s="15"/>
      <c r="AI418" s="15"/>
      <c r="AJ418" s="62" t="str">
        <f>IFERROR(VLOOKUP(AI418,Lookups!$W$3:$X$24,2,FALSE),"")</f>
        <v/>
      </c>
      <c r="AK418" s="15"/>
      <c r="AL418" s="15"/>
      <c r="AM418" s="17"/>
      <c r="AN418" s="17"/>
    </row>
    <row r="419" spans="1:40" x14ac:dyDescent="0.3">
      <c r="A419" s="15"/>
      <c r="B419" s="15"/>
      <c r="C419" s="15"/>
      <c r="D419" s="17"/>
      <c r="E419" s="17"/>
      <c r="F419" s="15"/>
      <c r="G419" s="18" t="str">
        <f>IFERROR(VLOOKUP(F419,Lookups!$D$2:$E$20,2,FALSE),"")</f>
        <v/>
      </c>
      <c r="H419" s="15"/>
      <c r="I419" s="15"/>
      <c r="J419" s="17"/>
      <c r="K419" s="15"/>
      <c r="L419" s="17"/>
      <c r="M419" s="17"/>
      <c r="N419" s="18" t="str">
        <f t="shared" si="12"/>
        <v/>
      </c>
      <c r="O419" s="15"/>
      <c r="P419" s="15"/>
      <c r="Q419" s="17"/>
      <c r="R419" s="15"/>
      <c r="S419" s="15"/>
      <c r="T419" s="15"/>
      <c r="U419" s="15"/>
      <c r="V419" s="15"/>
      <c r="W419" s="15"/>
      <c r="X419" s="18" t="str">
        <f>IFERROR(VLOOKUP(W419,Lookups!$G$2:$H$83,2,FALSE),"")</f>
        <v/>
      </c>
      <c r="Y419" s="15"/>
      <c r="Z419" s="15"/>
      <c r="AA419" s="15"/>
      <c r="AB419" s="15"/>
      <c r="AC419" s="15"/>
      <c r="AD419" s="15"/>
      <c r="AE419" s="15"/>
      <c r="AF419" s="18" t="str">
        <f t="shared" si="13"/>
        <v/>
      </c>
      <c r="AG419" s="15"/>
      <c r="AH419" s="15"/>
      <c r="AI419" s="15"/>
      <c r="AJ419" s="62" t="str">
        <f>IFERROR(VLOOKUP(AI419,Lookups!$W$3:$X$24,2,FALSE),"")</f>
        <v/>
      </c>
      <c r="AK419" s="15"/>
      <c r="AL419" s="15"/>
      <c r="AM419" s="17"/>
      <c r="AN419" s="17"/>
    </row>
    <row r="420" spans="1:40" x14ac:dyDescent="0.3">
      <c r="A420" s="15"/>
      <c r="B420" s="15"/>
      <c r="C420" s="15"/>
      <c r="D420" s="17"/>
      <c r="E420" s="17"/>
      <c r="F420" s="15"/>
      <c r="G420" s="18" t="str">
        <f>IFERROR(VLOOKUP(F420,Lookups!$D$2:$E$20,2,FALSE),"")</f>
        <v/>
      </c>
      <c r="H420" s="15"/>
      <c r="I420" s="15"/>
      <c r="J420" s="17"/>
      <c r="K420" s="15"/>
      <c r="L420" s="17"/>
      <c r="M420" s="17"/>
      <c r="N420" s="18" t="str">
        <f t="shared" si="12"/>
        <v/>
      </c>
      <c r="O420" s="15"/>
      <c r="P420" s="15"/>
      <c r="Q420" s="17"/>
      <c r="R420" s="15"/>
      <c r="S420" s="15"/>
      <c r="T420" s="15"/>
      <c r="U420" s="15"/>
      <c r="V420" s="15"/>
      <c r="W420" s="15"/>
      <c r="X420" s="18" t="str">
        <f>IFERROR(VLOOKUP(W420,Lookups!$G$2:$H$83,2,FALSE),"")</f>
        <v/>
      </c>
      <c r="Y420" s="15"/>
      <c r="Z420" s="15"/>
      <c r="AA420" s="15"/>
      <c r="AB420" s="15"/>
      <c r="AC420" s="15"/>
      <c r="AD420" s="15"/>
      <c r="AE420" s="15"/>
      <c r="AF420" s="18" t="str">
        <f t="shared" si="13"/>
        <v/>
      </c>
      <c r="AG420" s="15"/>
      <c r="AH420" s="15"/>
      <c r="AI420" s="15"/>
      <c r="AJ420" s="62" t="str">
        <f>IFERROR(VLOOKUP(AI420,Lookups!$W$3:$X$24,2,FALSE),"")</f>
        <v/>
      </c>
      <c r="AK420" s="15"/>
      <c r="AL420" s="15"/>
      <c r="AM420" s="17"/>
      <c r="AN420" s="17"/>
    </row>
    <row r="421" spans="1:40" x14ac:dyDescent="0.3">
      <c r="A421" s="15"/>
      <c r="B421" s="15"/>
      <c r="C421" s="15"/>
      <c r="D421" s="17"/>
      <c r="E421" s="17"/>
      <c r="F421" s="15"/>
      <c r="G421" s="18" t="str">
        <f>IFERROR(VLOOKUP(F421,Lookups!$D$2:$E$20,2,FALSE),"")</f>
        <v/>
      </c>
      <c r="H421" s="15"/>
      <c r="I421" s="15"/>
      <c r="J421" s="17"/>
      <c r="K421" s="15"/>
      <c r="L421" s="17"/>
      <c r="M421" s="17"/>
      <c r="N421" s="18" t="str">
        <f t="shared" si="12"/>
        <v/>
      </c>
      <c r="O421" s="15"/>
      <c r="P421" s="15"/>
      <c r="Q421" s="17"/>
      <c r="R421" s="15"/>
      <c r="S421" s="15"/>
      <c r="T421" s="15"/>
      <c r="U421" s="15"/>
      <c r="V421" s="15"/>
      <c r="W421" s="15"/>
      <c r="X421" s="18" t="str">
        <f>IFERROR(VLOOKUP(W421,Lookups!$G$2:$H$83,2,FALSE),"")</f>
        <v/>
      </c>
      <c r="Y421" s="15"/>
      <c r="Z421" s="15"/>
      <c r="AA421" s="15"/>
      <c r="AB421" s="15"/>
      <c r="AC421" s="15"/>
      <c r="AD421" s="15"/>
      <c r="AE421" s="15"/>
      <c r="AF421" s="18" t="str">
        <f t="shared" si="13"/>
        <v/>
      </c>
      <c r="AG421" s="15"/>
      <c r="AH421" s="15"/>
      <c r="AI421" s="15"/>
      <c r="AJ421" s="62" t="str">
        <f>IFERROR(VLOOKUP(AI421,Lookups!$W$3:$X$24,2,FALSE),"")</f>
        <v/>
      </c>
      <c r="AK421" s="15"/>
      <c r="AL421" s="15"/>
      <c r="AM421" s="17"/>
      <c r="AN421" s="17"/>
    </row>
    <row r="422" spans="1:40" x14ac:dyDescent="0.3">
      <c r="A422" s="15"/>
      <c r="B422" s="15"/>
      <c r="C422" s="15"/>
      <c r="D422" s="17"/>
      <c r="E422" s="17"/>
      <c r="F422" s="15"/>
      <c r="G422" s="18" t="str">
        <f>IFERROR(VLOOKUP(F422,Lookups!$D$2:$E$20,2,FALSE),"")</f>
        <v/>
      </c>
      <c r="H422" s="15"/>
      <c r="I422" s="15"/>
      <c r="J422" s="17"/>
      <c r="K422" s="15"/>
      <c r="L422" s="17"/>
      <c r="M422" s="17"/>
      <c r="N422" s="18" t="str">
        <f t="shared" si="12"/>
        <v/>
      </c>
      <c r="O422" s="15"/>
      <c r="P422" s="15"/>
      <c r="Q422" s="17"/>
      <c r="R422" s="15"/>
      <c r="S422" s="15"/>
      <c r="T422" s="15"/>
      <c r="U422" s="15"/>
      <c r="V422" s="15"/>
      <c r="W422" s="15"/>
      <c r="X422" s="18" t="str">
        <f>IFERROR(VLOOKUP(W422,Lookups!$G$2:$H$83,2,FALSE),"")</f>
        <v/>
      </c>
      <c r="Y422" s="15"/>
      <c r="Z422" s="15"/>
      <c r="AA422" s="15"/>
      <c r="AB422" s="15"/>
      <c r="AC422" s="15"/>
      <c r="AD422" s="15"/>
      <c r="AE422" s="15"/>
      <c r="AF422" s="18" t="str">
        <f t="shared" si="13"/>
        <v/>
      </c>
      <c r="AG422" s="15"/>
      <c r="AH422" s="15"/>
      <c r="AI422" s="15"/>
      <c r="AJ422" s="62" t="str">
        <f>IFERROR(VLOOKUP(AI422,Lookups!$W$3:$X$24,2,FALSE),"")</f>
        <v/>
      </c>
      <c r="AK422" s="15"/>
      <c r="AL422" s="15"/>
      <c r="AM422" s="17"/>
      <c r="AN422" s="17"/>
    </row>
    <row r="423" spans="1:40" x14ac:dyDescent="0.3">
      <c r="A423" s="15"/>
      <c r="B423" s="15"/>
      <c r="C423" s="15"/>
      <c r="D423" s="17"/>
      <c r="E423" s="17"/>
      <c r="F423" s="15"/>
      <c r="G423" s="18" t="str">
        <f>IFERROR(VLOOKUP(F423,Lookups!$D$2:$E$20,2,FALSE),"")</f>
        <v/>
      </c>
      <c r="H423" s="15"/>
      <c r="I423" s="15"/>
      <c r="J423" s="17"/>
      <c r="K423" s="15"/>
      <c r="L423" s="17"/>
      <c r="M423" s="17"/>
      <c r="N423" s="18" t="str">
        <f t="shared" si="12"/>
        <v/>
      </c>
      <c r="O423" s="15"/>
      <c r="P423" s="15"/>
      <c r="Q423" s="17"/>
      <c r="R423" s="15"/>
      <c r="S423" s="15"/>
      <c r="T423" s="15"/>
      <c r="U423" s="15"/>
      <c r="V423" s="15"/>
      <c r="W423" s="15"/>
      <c r="X423" s="18" t="str">
        <f>IFERROR(VLOOKUP(W423,Lookups!$G$2:$H$83,2,FALSE),"")</f>
        <v/>
      </c>
      <c r="Y423" s="15"/>
      <c r="Z423" s="15"/>
      <c r="AA423" s="15"/>
      <c r="AB423" s="15"/>
      <c r="AC423" s="15"/>
      <c r="AD423" s="15"/>
      <c r="AE423" s="15"/>
      <c r="AF423" s="18" t="str">
        <f t="shared" si="13"/>
        <v/>
      </c>
      <c r="AG423" s="15"/>
      <c r="AH423" s="15"/>
      <c r="AI423" s="15"/>
      <c r="AJ423" s="62" t="str">
        <f>IFERROR(VLOOKUP(AI423,Lookups!$W$3:$X$24,2,FALSE),"")</f>
        <v/>
      </c>
      <c r="AK423" s="15"/>
      <c r="AL423" s="15"/>
      <c r="AM423" s="17"/>
      <c r="AN423" s="17"/>
    </row>
    <row r="424" spans="1:40" x14ac:dyDescent="0.3">
      <c r="A424" s="15"/>
      <c r="B424" s="15"/>
      <c r="C424" s="15"/>
      <c r="D424" s="17"/>
      <c r="E424" s="17"/>
      <c r="F424" s="15"/>
      <c r="G424" s="18" t="str">
        <f>IFERROR(VLOOKUP(F424,Lookups!$D$2:$E$20,2,FALSE),"")</f>
        <v/>
      </c>
      <c r="H424" s="15"/>
      <c r="I424" s="15"/>
      <c r="J424" s="17"/>
      <c r="K424" s="15"/>
      <c r="L424" s="17"/>
      <c r="M424" s="17"/>
      <c r="N424" s="18" t="str">
        <f t="shared" si="12"/>
        <v/>
      </c>
      <c r="O424" s="15"/>
      <c r="P424" s="15"/>
      <c r="Q424" s="17"/>
      <c r="R424" s="15"/>
      <c r="S424" s="15"/>
      <c r="T424" s="15"/>
      <c r="U424" s="15"/>
      <c r="V424" s="15"/>
      <c r="W424" s="15"/>
      <c r="X424" s="18" t="str">
        <f>IFERROR(VLOOKUP(W424,Lookups!$G$2:$H$83,2,FALSE),"")</f>
        <v/>
      </c>
      <c r="Y424" s="15"/>
      <c r="Z424" s="15"/>
      <c r="AA424" s="15"/>
      <c r="AB424" s="15"/>
      <c r="AC424" s="15"/>
      <c r="AD424" s="15"/>
      <c r="AE424" s="15"/>
      <c r="AF424" s="18" t="str">
        <f t="shared" si="13"/>
        <v/>
      </c>
      <c r="AG424" s="15"/>
      <c r="AH424" s="15"/>
      <c r="AI424" s="15"/>
      <c r="AJ424" s="62" t="str">
        <f>IFERROR(VLOOKUP(AI424,Lookups!$W$3:$X$24,2,FALSE),"")</f>
        <v/>
      </c>
      <c r="AK424" s="15"/>
      <c r="AL424" s="15"/>
      <c r="AM424" s="17"/>
      <c r="AN424" s="17"/>
    </row>
    <row r="425" spans="1:40" x14ac:dyDescent="0.3">
      <c r="A425" s="15"/>
      <c r="B425" s="15"/>
      <c r="C425" s="15"/>
      <c r="D425" s="17"/>
      <c r="E425" s="17"/>
      <c r="F425" s="15"/>
      <c r="G425" s="18" t="str">
        <f>IFERROR(VLOOKUP(F425,Lookups!$D$2:$E$20,2,FALSE),"")</f>
        <v/>
      </c>
      <c r="H425" s="15"/>
      <c r="I425" s="15"/>
      <c r="J425" s="17"/>
      <c r="K425" s="15"/>
      <c r="L425" s="17"/>
      <c r="M425" s="17"/>
      <c r="N425" s="18" t="str">
        <f t="shared" si="12"/>
        <v/>
      </c>
      <c r="O425" s="15"/>
      <c r="P425" s="15"/>
      <c r="Q425" s="17"/>
      <c r="R425" s="15"/>
      <c r="S425" s="15"/>
      <c r="T425" s="15"/>
      <c r="U425" s="15"/>
      <c r="V425" s="15"/>
      <c r="W425" s="15"/>
      <c r="X425" s="18" t="str">
        <f>IFERROR(VLOOKUP(W425,Lookups!$G$2:$H$83,2,FALSE),"")</f>
        <v/>
      </c>
      <c r="Y425" s="15"/>
      <c r="Z425" s="15"/>
      <c r="AA425" s="15"/>
      <c r="AB425" s="15"/>
      <c r="AC425" s="15"/>
      <c r="AD425" s="15"/>
      <c r="AE425" s="15"/>
      <c r="AF425" s="18" t="str">
        <f t="shared" si="13"/>
        <v/>
      </c>
      <c r="AG425" s="15"/>
      <c r="AH425" s="15"/>
      <c r="AI425" s="15"/>
      <c r="AJ425" s="62" t="str">
        <f>IFERROR(VLOOKUP(AI425,Lookups!$W$3:$X$24,2,FALSE),"")</f>
        <v/>
      </c>
      <c r="AK425" s="15"/>
      <c r="AL425" s="15"/>
      <c r="AM425" s="17"/>
      <c r="AN425" s="17"/>
    </row>
    <row r="426" spans="1:40" x14ac:dyDescent="0.3">
      <c r="A426" s="15"/>
      <c r="B426" s="15"/>
      <c r="C426" s="15"/>
      <c r="D426" s="17"/>
      <c r="E426" s="17"/>
      <c r="F426" s="15"/>
      <c r="G426" s="18" t="str">
        <f>IFERROR(VLOOKUP(F426,Lookups!$D$2:$E$20,2,FALSE),"")</f>
        <v/>
      </c>
      <c r="H426" s="15"/>
      <c r="I426" s="15"/>
      <c r="J426" s="17"/>
      <c r="K426" s="15"/>
      <c r="L426" s="17"/>
      <c r="M426" s="17"/>
      <c r="N426" s="18" t="str">
        <f t="shared" si="12"/>
        <v/>
      </c>
      <c r="O426" s="15"/>
      <c r="P426" s="15"/>
      <c r="Q426" s="17"/>
      <c r="R426" s="15"/>
      <c r="S426" s="15"/>
      <c r="T426" s="15"/>
      <c r="U426" s="15"/>
      <c r="V426" s="15"/>
      <c r="W426" s="15"/>
      <c r="X426" s="18" t="str">
        <f>IFERROR(VLOOKUP(W426,Lookups!$G$2:$H$83,2,FALSE),"")</f>
        <v/>
      </c>
      <c r="Y426" s="15"/>
      <c r="Z426" s="15"/>
      <c r="AA426" s="15"/>
      <c r="AB426" s="15"/>
      <c r="AC426" s="15"/>
      <c r="AD426" s="15"/>
      <c r="AE426" s="15"/>
      <c r="AF426" s="18" t="str">
        <f t="shared" si="13"/>
        <v/>
      </c>
      <c r="AG426" s="15"/>
      <c r="AH426" s="15"/>
      <c r="AI426" s="15"/>
      <c r="AJ426" s="62" t="str">
        <f>IFERROR(VLOOKUP(AI426,Lookups!$W$3:$X$24,2,FALSE),"")</f>
        <v/>
      </c>
      <c r="AK426" s="15"/>
      <c r="AL426" s="15"/>
      <c r="AM426" s="17"/>
      <c r="AN426" s="17"/>
    </row>
    <row r="427" spans="1:40" x14ac:dyDescent="0.3">
      <c r="A427" s="15"/>
      <c r="B427" s="15"/>
      <c r="C427" s="15"/>
      <c r="D427" s="17"/>
      <c r="E427" s="17"/>
      <c r="F427" s="15"/>
      <c r="G427" s="18" t="str">
        <f>IFERROR(VLOOKUP(F427,Lookups!$D$2:$E$20,2,FALSE),"")</f>
        <v/>
      </c>
      <c r="H427" s="15"/>
      <c r="I427" s="15"/>
      <c r="J427" s="17"/>
      <c r="K427" s="15"/>
      <c r="L427" s="17"/>
      <c r="M427" s="17"/>
      <c r="N427" s="18" t="str">
        <f t="shared" si="12"/>
        <v/>
      </c>
      <c r="O427" s="15"/>
      <c r="P427" s="15"/>
      <c r="Q427" s="17"/>
      <c r="R427" s="15"/>
      <c r="S427" s="15"/>
      <c r="T427" s="15"/>
      <c r="U427" s="15"/>
      <c r="V427" s="15"/>
      <c r="W427" s="15"/>
      <c r="X427" s="18" t="str">
        <f>IFERROR(VLOOKUP(W427,Lookups!$G$2:$H$83,2,FALSE),"")</f>
        <v/>
      </c>
      <c r="Y427" s="15"/>
      <c r="Z427" s="15"/>
      <c r="AA427" s="15"/>
      <c r="AB427" s="15"/>
      <c r="AC427" s="15"/>
      <c r="AD427" s="15"/>
      <c r="AE427" s="15"/>
      <c r="AF427" s="18" t="str">
        <f t="shared" si="13"/>
        <v/>
      </c>
      <c r="AG427" s="15"/>
      <c r="AH427" s="15"/>
      <c r="AI427" s="15"/>
      <c r="AJ427" s="62" t="str">
        <f>IFERROR(VLOOKUP(AI427,Lookups!$W$3:$X$24,2,FALSE),"")</f>
        <v/>
      </c>
      <c r="AK427" s="15"/>
      <c r="AL427" s="15"/>
      <c r="AM427" s="17"/>
      <c r="AN427" s="17"/>
    </row>
    <row r="428" spans="1:40" x14ac:dyDescent="0.3">
      <c r="A428" s="15"/>
      <c r="B428" s="15"/>
      <c r="C428" s="15"/>
      <c r="D428" s="17"/>
      <c r="E428" s="17"/>
      <c r="F428" s="15"/>
      <c r="G428" s="18" t="str">
        <f>IFERROR(VLOOKUP(F428,Lookups!$D$2:$E$20,2,FALSE),"")</f>
        <v/>
      </c>
      <c r="H428" s="15"/>
      <c r="I428" s="15"/>
      <c r="J428" s="17"/>
      <c r="K428" s="15"/>
      <c r="L428" s="17"/>
      <c r="M428" s="17"/>
      <c r="N428" s="18" t="str">
        <f t="shared" si="12"/>
        <v/>
      </c>
      <c r="O428" s="15"/>
      <c r="P428" s="15"/>
      <c r="Q428" s="17"/>
      <c r="R428" s="15"/>
      <c r="S428" s="15"/>
      <c r="T428" s="15"/>
      <c r="U428" s="15"/>
      <c r="V428" s="15"/>
      <c r="W428" s="15"/>
      <c r="X428" s="18" t="str">
        <f>IFERROR(VLOOKUP(W428,Lookups!$G$2:$H$83,2,FALSE),"")</f>
        <v/>
      </c>
      <c r="Y428" s="15"/>
      <c r="Z428" s="15"/>
      <c r="AA428" s="15"/>
      <c r="AB428" s="15"/>
      <c r="AC428" s="15"/>
      <c r="AD428" s="15"/>
      <c r="AE428" s="15"/>
      <c r="AF428" s="18" t="str">
        <f t="shared" si="13"/>
        <v/>
      </c>
      <c r="AG428" s="15"/>
      <c r="AH428" s="15"/>
      <c r="AI428" s="15"/>
      <c r="AJ428" s="62" t="str">
        <f>IFERROR(VLOOKUP(AI428,Lookups!$W$3:$X$24,2,FALSE),"")</f>
        <v/>
      </c>
      <c r="AK428" s="15"/>
      <c r="AL428" s="15"/>
      <c r="AM428" s="17"/>
      <c r="AN428" s="17"/>
    </row>
    <row r="429" spans="1:40" x14ac:dyDescent="0.3">
      <c r="A429" s="15"/>
      <c r="B429" s="15"/>
      <c r="C429" s="15"/>
      <c r="D429" s="17"/>
      <c r="E429" s="17"/>
      <c r="F429" s="15"/>
      <c r="G429" s="18" t="str">
        <f>IFERROR(VLOOKUP(F429,Lookups!$D$2:$E$20,2,FALSE),"")</f>
        <v/>
      </c>
      <c r="H429" s="15"/>
      <c r="I429" s="15"/>
      <c r="J429" s="17"/>
      <c r="K429" s="15"/>
      <c r="L429" s="17"/>
      <c r="M429" s="17"/>
      <c r="N429" s="18" t="str">
        <f t="shared" si="12"/>
        <v/>
      </c>
      <c r="O429" s="15"/>
      <c r="P429" s="15"/>
      <c r="Q429" s="17"/>
      <c r="R429" s="15"/>
      <c r="S429" s="15"/>
      <c r="T429" s="15"/>
      <c r="U429" s="15"/>
      <c r="V429" s="15"/>
      <c r="W429" s="15"/>
      <c r="X429" s="18" t="str">
        <f>IFERROR(VLOOKUP(W429,Lookups!$G$2:$H$83,2,FALSE),"")</f>
        <v/>
      </c>
      <c r="Y429" s="15"/>
      <c r="Z429" s="15"/>
      <c r="AA429" s="15"/>
      <c r="AB429" s="15"/>
      <c r="AC429" s="15"/>
      <c r="AD429" s="15"/>
      <c r="AE429" s="15"/>
      <c r="AF429" s="18" t="str">
        <f t="shared" si="13"/>
        <v/>
      </c>
      <c r="AG429" s="15"/>
      <c r="AH429" s="15"/>
      <c r="AI429" s="15"/>
      <c r="AJ429" s="62" t="str">
        <f>IFERROR(VLOOKUP(AI429,Lookups!$W$3:$X$24,2,FALSE),"")</f>
        <v/>
      </c>
      <c r="AK429" s="15"/>
      <c r="AL429" s="15"/>
      <c r="AM429" s="17"/>
      <c r="AN429" s="17"/>
    </row>
    <row r="430" spans="1:40" x14ac:dyDescent="0.3">
      <c r="A430" s="15"/>
      <c r="B430" s="15"/>
      <c r="C430" s="15"/>
      <c r="D430" s="17"/>
      <c r="E430" s="17"/>
      <c r="F430" s="15"/>
      <c r="G430" s="18" t="str">
        <f>IFERROR(VLOOKUP(F430,Lookups!$D$2:$E$20,2,FALSE),"")</f>
        <v/>
      </c>
      <c r="H430" s="15"/>
      <c r="I430" s="15"/>
      <c r="J430" s="17"/>
      <c r="K430" s="15"/>
      <c r="L430" s="17"/>
      <c r="M430" s="17"/>
      <c r="N430" s="18" t="str">
        <f t="shared" si="12"/>
        <v/>
      </c>
      <c r="O430" s="15"/>
      <c r="P430" s="15"/>
      <c r="Q430" s="17"/>
      <c r="R430" s="15"/>
      <c r="S430" s="15"/>
      <c r="T430" s="15"/>
      <c r="U430" s="15"/>
      <c r="V430" s="15"/>
      <c r="W430" s="15"/>
      <c r="X430" s="18" t="str">
        <f>IFERROR(VLOOKUP(W430,Lookups!$G$2:$H$83,2,FALSE),"")</f>
        <v/>
      </c>
      <c r="Y430" s="15"/>
      <c r="Z430" s="15"/>
      <c r="AA430" s="15"/>
      <c r="AB430" s="15"/>
      <c r="AC430" s="15"/>
      <c r="AD430" s="15"/>
      <c r="AE430" s="15"/>
      <c r="AF430" s="18" t="str">
        <f t="shared" si="13"/>
        <v/>
      </c>
      <c r="AG430" s="15"/>
      <c r="AH430" s="15"/>
      <c r="AI430" s="15"/>
      <c r="AJ430" s="62" t="str">
        <f>IFERROR(VLOOKUP(AI430,Lookups!$W$3:$X$24,2,FALSE),"")</f>
        <v/>
      </c>
      <c r="AK430" s="15"/>
      <c r="AL430" s="15"/>
      <c r="AM430" s="17"/>
      <c r="AN430" s="17"/>
    </row>
    <row r="431" spans="1:40" x14ac:dyDescent="0.3">
      <c r="A431" s="15"/>
      <c r="B431" s="15"/>
      <c r="C431" s="15"/>
      <c r="D431" s="17"/>
      <c r="E431" s="17"/>
      <c r="F431" s="15"/>
      <c r="G431" s="18" t="str">
        <f>IFERROR(VLOOKUP(F431,Lookups!$D$2:$E$20,2,FALSE),"")</f>
        <v/>
      </c>
      <c r="H431" s="15"/>
      <c r="I431" s="15"/>
      <c r="J431" s="17"/>
      <c r="K431" s="15"/>
      <c r="L431" s="17"/>
      <c r="M431" s="17"/>
      <c r="N431" s="18" t="str">
        <f t="shared" si="12"/>
        <v/>
      </c>
      <c r="O431" s="15"/>
      <c r="P431" s="15"/>
      <c r="Q431" s="17"/>
      <c r="R431" s="15"/>
      <c r="S431" s="15"/>
      <c r="T431" s="15"/>
      <c r="U431" s="15"/>
      <c r="V431" s="15"/>
      <c r="W431" s="15"/>
      <c r="X431" s="18" t="str">
        <f>IFERROR(VLOOKUP(W431,Lookups!$G$2:$H$83,2,FALSE),"")</f>
        <v/>
      </c>
      <c r="Y431" s="15"/>
      <c r="Z431" s="15"/>
      <c r="AA431" s="15"/>
      <c r="AB431" s="15"/>
      <c r="AC431" s="15"/>
      <c r="AD431" s="15"/>
      <c r="AE431" s="15"/>
      <c r="AF431" s="18" t="str">
        <f t="shared" si="13"/>
        <v/>
      </c>
      <c r="AG431" s="15"/>
      <c r="AH431" s="15"/>
      <c r="AI431" s="15"/>
      <c r="AJ431" s="62" t="str">
        <f>IFERROR(VLOOKUP(AI431,Lookups!$W$3:$X$24,2,FALSE),"")</f>
        <v/>
      </c>
      <c r="AK431" s="15"/>
      <c r="AL431" s="15"/>
      <c r="AM431" s="17"/>
      <c r="AN431" s="17"/>
    </row>
    <row r="432" spans="1:40" x14ac:dyDescent="0.3">
      <c r="A432" s="15"/>
      <c r="B432" s="15"/>
      <c r="C432" s="15"/>
      <c r="D432" s="17"/>
      <c r="E432" s="17"/>
      <c r="F432" s="15"/>
      <c r="G432" s="18" t="str">
        <f>IFERROR(VLOOKUP(F432,Lookups!$D$2:$E$20,2,FALSE),"")</f>
        <v/>
      </c>
      <c r="H432" s="15"/>
      <c r="I432" s="15"/>
      <c r="J432" s="17"/>
      <c r="K432" s="15"/>
      <c r="L432" s="17"/>
      <c r="M432" s="17"/>
      <c r="N432" s="18" t="str">
        <f t="shared" si="12"/>
        <v/>
      </c>
      <c r="O432" s="15"/>
      <c r="P432" s="15"/>
      <c r="Q432" s="17"/>
      <c r="R432" s="15"/>
      <c r="S432" s="15"/>
      <c r="T432" s="15"/>
      <c r="U432" s="15"/>
      <c r="V432" s="15"/>
      <c r="W432" s="15"/>
      <c r="X432" s="18" t="str">
        <f>IFERROR(VLOOKUP(W432,Lookups!$G$2:$H$83,2,FALSE),"")</f>
        <v/>
      </c>
      <c r="Y432" s="15"/>
      <c r="Z432" s="15"/>
      <c r="AA432" s="15"/>
      <c r="AB432" s="15"/>
      <c r="AC432" s="15"/>
      <c r="AD432" s="15"/>
      <c r="AE432" s="15"/>
      <c r="AF432" s="18" t="str">
        <f t="shared" si="13"/>
        <v/>
      </c>
      <c r="AG432" s="15"/>
      <c r="AH432" s="15"/>
      <c r="AI432" s="15"/>
      <c r="AJ432" s="62" t="str">
        <f>IFERROR(VLOOKUP(AI432,Lookups!$W$3:$X$24,2,FALSE),"")</f>
        <v/>
      </c>
      <c r="AK432" s="15"/>
      <c r="AL432" s="15"/>
      <c r="AM432" s="17"/>
      <c r="AN432" s="17"/>
    </row>
    <row r="433" spans="1:40" x14ac:dyDescent="0.3">
      <c r="A433" s="15"/>
      <c r="B433" s="15"/>
      <c r="C433" s="15"/>
      <c r="D433" s="17"/>
      <c r="E433" s="17"/>
      <c r="F433" s="15"/>
      <c r="G433" s="18" t="str">
        <f>IFERROR(VLOOKUP(F433,Lookups!$D$2:$E$20,2,FALSE),"")</f>
        <v/>
      </c>
      <c r="H433" s="15"/>
      <c r="I433" s="15"/>
      <c r="J433" s="17"/>
      <c r="K433" s="15"/>
      <c r="L433" s="17"/>
      <c r="M433" s="17"/>
      <c r="N433" s="18" t="str">
        <f t="shared" si="12"/>
        <v/>
      </c>
      <c r="O433" s="15"/>
      <c r="P433" s="15"/>
      <c r="Q433" s="17"/>
      <c r="R433" s="15"/>
      <c r="S433" s="15"/>
      <c r="T433" s="15"/>
      <c r="U433" s="15"/>
      <c r="V433" s="15"/>
      <c r="W433" s="15"/>
      <c r="X433" s="18" t="str">
        <f>IFERROR(VLOOKUP(W433,Lookups!$G$2:$H$83,2,FALSE),"")</f>
        <v/>
      </c>
      <c r="Y433" s="15"/>
      <c r="Z433" s="15"/>
      <c r="AA433" s="15"/>
      <c r="AB433" s="15"/>
      <c r="AC433" s="15"/>
      <c r="AD433" s="15"/>
      <c r="AE433" s="15"/>
      <c r="AF433" s="18" t="str">
        <f t="shared" si="13"/>
        <v/>
      </c>
      <c r="AG433" s="15"/>
      <c r="AH433" s="15"/>
      <c r="AI433" s="15"/>
      <c r="AJ433" s="62" t="str">
        <f>IFERROR(VLOOKUP(AI433,Lookups!$W$3:$X$24,2,FALSE),"")</f>
        <v/>
      </c>
      <c r="AK433" s="15"/>
      <c r="AL433" s="15"/>
      <c r="AM433" s="17"/>
      <c r="AN433" s="17"/>
    </row>
    <row r="434" spans="1:40" x14ac:dyDescent="0.3">
      <c r="A434" s="15"/>
      <c r="B434" s="15"/>
      <c r="C434" s="15"/>
      <c r="D434" s="17"/>
      <c r="E434" s="17"/>
      <c r="F434" s="15"/>
      <c r="G434" s="18" t="str">
        <f>IFERROR(VLOOKUP(F434,Lookups!$D$2:$E$20,2,FALSE),"")</f>
        <v/>
      </c>
      <c r="H434" s="15"/>
      <c r="I434" s="15"/>
      <c r="J434" s="17"/>
      <c r="K434" s="15"/>
      <c r="L434" s="17"/>
      <c r="M434" s="17"/>
      <c r="N434" s="18" t="str">
        <f t="shared" si="12"/>
        <v/>
      </c>
      <c r="O434" s="15"/>
      <c r="P434" s="15"/>
      <c r="Q434" s="17"/>
      <c r="R434" s="15"/>
      <c r="S434" s="15"/>
      <c r="T434" s="15"/>
      <c r="U434" s="15"/>
      <c r="V434" s="15"/>
      <c r="W434" s="15"/>
      <c r="X434" s="18" t="str">
        <f>IFERROR(VLOOKUP(W434,Lookups!$G$2:$H$83,2,FALSE),"")</f>
        <v/>
      </c>
      <c r="Y434" s="15"/>
      <c r="Z434" s="15"/>
      <c r="AA434" s="15"/>
      <c r="AB434" s="15"/>
      <c r="AC434" s="15"/>
      <c r="AD434" s="15"/>
      <c r="AE434" s="15"/>
      <c r="AF434" s="18" t="str">
        <f t="shared" si="13"/>
        <v/>
      </c>
      <c r="AG434" s="15"/>
      <c r="AH434" s="15"/>
      <c r="AI434" s="15"/>
      <c r="AJ434" s="62" t="str">
        <f>IFERROR(VLOOKUP(AI434,Lookups!$W$3:$X$24,2,FALSE),"")</f>
        <v/>
      </c>
      <c r="AK434" s="15"/>
      <c r="AL434" s="15"/>
      <c r="AM434" s="17"/>
      <c r="AN434" s="17"/>
    </row>
    <row r="435" spans="1:40" x14ac:dyDescent="0.3">
      <c r="A435" s="15"/>
      <c r="B435" s="15"/>
      <c r="C435" s="15"/>
      <c r="D435" s="17"/>
      <c r="E435" s="17"/>
      <c r="F435" s="15"/>
      <c r="G435" s="18" t="str">
        <f>IFERROR(VLOOKUP(F435,Lookups!$D$2:$E$20,2,FALSE),"")</f>
        <v/>
      </c>
      <c r="H435" s="15"/>
      <c r="I435" s="15"/>
      <c r="J435" s="17"/>
      <c r="K435" s="15"/>
      <c r="L435" s="17"/>
      <c r="M435" s="17"/>
      <c r="N435" s="18" t="str">
        <f t="shared" si="12"/>
        <v/>
      </c>
      <c r="O435" s="15"/>
      <c r="P435" s="15"/>
      <c r="Q435" s="17"/>
      <c r="R435" s="15"/>
      <c r="S435" s="15"/>
      <c r="T435" s="15"/>
      <c r="U435" s="15"/>
      <c r="V435" s="15"/>
      <c r="W435" s="15"/>
      <c r="X435" s="18" t="str">
        <f>IFERROR(VLOOKUP(W435,Lookups!$G$2:$H$83,2,FALSE),"")</f>
        <v/>
      </c>
      <c r="Y435" s="15"/>
      <c r="Z435" s="15"/>
      <c r="AA435" s="15"/>
      <c r="AB435" s="15"/>
      <c r="AC435" s="15"/>
      <c r="AD435" s="15"/>
      <c r="AE435" s="15"/>
      <c r="AF435" s="18" t="str">
        <f t="shared" si="13"/>
        <v/>
      </c>
      <c r="AG435" s="15"/>
      <c r="AH435" s="15"/>
      <c r="AI435" s="15"/>
      <c r="AJ435" s="62" t="str">
        <f>IFERROR(VLOOKUP(AI435,Lookups!$W$3:$X$24,2,FALSE),"")</f>
        <v/>
      </c>
      <c r="AK435" s="15"/>
      <c r="AL435" s="15"/>
      <c r="AM435" s="17"/>
      <c r="AN435" s="17"/>
    </row>
    <row r="436" spans="1:40" x14ac:dyDescent="0.3">
      <c r="A436" s="15"/>
      <c r="B436" s="15"/>
      <c r="C436" s="15"/>
      <c r="D436" s="17"/>
      <c r="E436" s="17"/>
      <c r="F436" s="15"/>
      <c r="G436" s="18" t="str">
        <f>IFERROR(VLOOKUP(F436,Lookups!$D$2:$E$20,2,FALSE),"")</f>
        <v/>
      </c>
      <c r="H436" s="15"/>
      <c r="I436" s="15"/>
      <c r="J436" s="17"/>
      <c r="K436" s="15"/>
      <c r="L436" s="17"/>
      <c r="M436" s="17"/>
      <c r="N436" s="18" t="str">
        <f t="shared" si="12"/>
        <v/>
      </c>
      <c r="O436" s="15"/>
      <c r="P436" s="15"/>
      <c r="Q436" s="17"/>
      <c r="R436" s="15"/>
      <c r="S436" s="15"/>
      <c r="T436" s="15"/>
      <c r="U436" s="15"/>
      <c r="V436" s="15"/>
      <c r="W436" s="15"/>
      <c r="X436" s="18" t="str">
        <f>IFERROR(VLOOKUP(W436,Lookups!$G$2:$H$83,2,FALSE),"")</f>
        <v/>
      </c>
      <c r="Y436" s="15"/>
      <c r="Z436" s="15"/>
      <c r="AA436" s="15"/>
      <c r="AB436" s="15"/>
      <c r="AC436" s="15"/>
      <c r="AD436" s="15"/>
      <c r="AE436" s="15"/>
      <c r="AF436" s="18" t="str">
        <f t="shared" si="13"/>
        <v/>
      </c>
      <c r="AG436" s="15"/>
      <c r="AH436" s="15"/>
      <c r="AI436" s="15"/>
      <c r="AJ436" s="62" t="str">
        <f>IFERROR(VLOOKUP(AI436,Lookups!$W$3:$X$24,2,FALSE),"")</f>
        <v/>
      </c>
      <c r="AK436" s="15"/>
      <c r="AL436" s="15"/>
      <c r="AM436" s="17"/>
      <c r="AN436" s="17"/>
    </row>
    <row r="437" spans="1:40" x14ac:dyDescent="0.3">
      <c r="A437" s="15"/>
      <c r="B437" s="15"/>
      <c r="C437" s="15"/>
      <c r="D437" s="17"/>
      <c r="E437" s="17"/>
      <c r="F437" s="15"/>
      <c r="G437" s="18" t="str">
        <f>IFERROR(VLOOKUP(F437,Lookups!$D$2:$E$20,2,FALSE),"")</f>
        <v/>
      </c>
      <c r="H437" s="15"/>
      <c r="I437" s="15"/>
      <c r="J437" s="17"/>
      <c r="K437" s="15"/>
      <c r="L437" s="17"/>
      <c r="M437" s="17"/>
      <c r="N437" s="18" t="str">
        <f t="shared" si="12"/>
        <v/>
      </c>
      <c r="O437" s="15"/>
      <c r="P437" s="15"/>
      <c r="Q437" s="17"/>
      <c r="R437" s="15"/>
      <c r="S437" s="15"/>
      <c r="T437" s="15"/>
      <c r="U437" s="15"/>
      <c r="V437" s="15"/>
      <c r="W437" s="15"/>
      <c r="X437" s="18" t="str">
        <f>IFERROR(VLOOKUP(W437,Lookups!$G$2:$H$83,2,FALSE),"")</f>
        <v/>
      </c>
      <c r="Y437" s="15"/>
      <c r="Z437" s="15"/>
      <c r="AA437" s="15"/>
      <c r="AB437" s="15"/>
      <c r="AC437" s="15"/>
      <c r="AD437" s="15"/>
      <c r="AE437" s="15"/>
      <c r="AF437" s="18" t="str">
        <f t="shared" si="13"/>
        <v/>
      </c>
      <c r="AG437" s="15"/>
      <c r="AH437" s="15"/>
      <c r="AI437" s="15"/>
      <c r="AJ437" s="62" t="str">
        <f>IFERROR(VLOOKUP(AI437,Lookups!$W$3:$X$24,2,FALSE),"")</f>
        <v/>
      </c>
      <c r="AK437" s="15"/>
      <c r="AL437" s="15"/>
      <c r="AM437" s="17"/>
      <c r="AN437" s="17"/>
    </row>
    <row r="438" spans="1:40" x14ac:dyDescent="0.3">
      <c r="A438" s="15"/>
      <c r="B438" s="15"/>
      <c r="C438" s="15"/>
      <c r="D438" s="17"/>
      <c r="E438" s="17"/>
      <c r="F438" s="15"/>
      <c r="G438" s="18" t="str">
        <f>IFERROR(VLOOKUP(F438,Lookups!$D$2:$E$20,2,FALSE),"")</f>
        <v/>
      </c>
      <c r="H438" s="15"/>
      <c r="I438" s="15"/>
      <c r="J438" s="17"/>
      <c r="K438" s="15"/>
      <c r="L438" s="17"/>
      <c r="M438" s="17"/>
      <c r="N438" s="18" t="str">
        <f t="shared" ref="N438:N501" si="14">IF(OR(ISBLANK(L438),ISBLANK(M438)),"",(M438-L438)+1)</f>
        <v/>
      </c>
      <c r="O438" s="15"/>
      <c r="P438" s="15"/>
      <c r="Q438" s="17"/>
      <c r="R438" s="15"/>
      <c r="S438" s="15"/>
      <c r="T438" s="15"/>
      <c r="U438" s="15"/>
      <c r="V438" s="15"/>
      <c r="W438" s="15"/>
      <c r="X438" s="18" t="str">
        <f>IFERROR(VLOOKUP(W438,Lookups!$G$2:$H$83,2,FALSE),"")</f>
        <v/>
      </c>
      <c r="Y438" s="15"/>
      <c r="Z438" s="15"/>
      <c r="AA438" s="15"/>
      <c r="AB438" s="15"/>
      <c r="AC438" s="15"/>
      <c r="AD438" s="15"/>
      <c r="AE438" s="15"/>
      <c r="AF438" s="18" t="str">
        <f t="shared" ref="AF438:AF501" si="15">IF(OR(ISBLANK(AD438),ISBLANK(AE438)),"",(AE438-AD438)+1)</f>
        <v/>
      </c>
      <c r="AG438" s="15"/>
      <c r="AH438" s="15"/>
      <c r="AI438" s="15"/>
      <c r="AJ438" s="62" t="str">
        <f>IFERROR(VLOOKUP(AI438,Lookups!$W$3:$X$24,2,FALSE),"")</f>
        <v/>
      </c>
      <c r="AK438" s="15"/>
      <c r="AL438" s="15"/>
      <c r="AM438" s="17"/>
      <c r="AN438" s="17"/>
    </row>
    <row r="439" spans="1:40" x14ac:dyDescent="0.3">
      <c r="A439" s="15"/>
      <c r="B439" s="15"/>
      <c r="C439" s="15"/>
      <c r="D439" s="17"/>
      <c r="E439" s="17"/>
      <c r="F439" s="15"/>
      <c r="G439" s="18" t="str">
        <f>IFERROR(VLOOKUP(F439,Lookups!$D$2:$E$20,2,FALSE),"")</f>
        <v/>
      </c>
      <c r="H439" s="15"/>
      <c r="I439" s="15"/>
      <c r="J439" s="17"/>
      <c r="K439" s="15"/>
      <c r="L439" s="17"/>
      <c r="M439" s="17"/>
      <c r="N439" s="18" t="str">
        <f t="shared" si="14"/>
        <v/>
      </c>
      <c r="O439" s="15"/>
      <c r="P439" s="15"/>
      <c r="Q439" s="17"/>
      <c r="R439" s="15"/>
      <c r="S439" s="15"/>
      <c r="T439" s="15"/>
      <c r="U439" s="15"/>
      <c r="V439" s="15"/>
      <c r="W439" s="15"/>
      <c r="X439" s="18" t="str">
        <f>IFERROR(VLOOKUP(W439,Lookups!$G$2:$H$83,2,FALSE),"")</f>
        <v/>
      </c>
      <c r="Y439" s="15"/>
      <c r="Z439" s="15"/>
      <c r="AA439" s="15"/>
      <c r="AB439" s="15"/>
      <c r="AC439" s="15"/>
      <c r="AD439" s="15"/>
      <c r="AE439" s="15"/>
      <c r="AF439" s="18" t="str">
        <f t="shared" si="15"/>
        <v/>
      </c>
      <c r="AG439" s="15"/>
      <c r="AH439" s="15"/>
      <c r="AI439" s="15"/>
      <c r="AJ439" s="62" t="str">
        <f>IFERROR(VLOOKUP(AI439,Lookups!$W$3:$X$24,2,FALSE),"")</f>
        <v/>
      </c>
      <c r="AK439" s="15"/>
      <c r="AL439" s="15"/>
      <c r="AM439" s="17"/>
      <c r="AN439" s="17"/>
    </row>
    <row r="440" spans="1:40" x14ac:dyDescent="0.3">
      <c r="A440" s="15"/>
      <c r="B440" s="15"/>
      <c r="C440" s="15"/>
      <c r="D440" s="17"/>
      <c r="E440" s="17"/>
      <c r="F440" s="15"/>
      <c r="G440" s="18" t="str">
        <f>IFERROR(VLOOKUP(F440,Lookups!$D$2:$E$20,2,FALSE),"")</f>
        <v/>
      </c>
      <c r="H440" s="15"/>
      <c r="I440" s="15"/>
      <c r="J440" s="17"/>
      <c r="K440" s="15"/>
      <c r="L440" s="17"/>
      <c r="M440" s="17"/>
      <c r="N440" s="18" t="str">
        <f t="shared" si="14"/>
        <v/>
      </c>
      <c r="O440" s="15"/>
      <c r="P440" s="15"/>
      <c r="Q440" s="17"/>
      <c r="R440" s="15"/>
      <c r="S440" s="15"/>
      <c r="T440" s="15"/>
      <c r="U440" s="15"/>
      <c r="V440" s="15"/>
      <c r="W440" s="15"/>
      <c r="X440" s="18" t="str">
        <f>IFERROR(VLOOKUP(W440,Lookups!$G$2:$H$83,2,FALSE),"")</f>
        <v/>
      </c>
      <c r="Y440" s="15"/>
      <c r="Z440" s="15"/>
      <c r="AA440" s="15"/>
      <c r="AB440" s="15"/>
      <c r="AC440" s="15"/>
      <c r="AD440" s="15"/>
      <c r="AE440" s="15"/>
      <c r="AF440" s="18" t="str">
        <f t="shared" si="15"/>
        <v/>
      </c>
      <c r="AG440" s="15"/>
      <c r="AH440" s="15"/>
      <c r="AI440" s="15"/>
      <c r="AJ440" s="62" t="str">
        <f>IFERROR(VLOOKUP(AI440,Lookups!$W$3:$X$24,2,FALSE),"")</f>
        <v/>
      </c>
      <c r="AK440" s="15"/>
      <c r="AL440" s="15"/>
      <c r="AM440" s="17"/>
      <c r="AN440" s="17"/>
    </row>
    <row r="441" spans="1:40" x14ac:dyDescent="0.3">
      <c r="A441" s="15"/>
      <c r="B441" s="15"/>
      <c r="C441" s="15"/>
      <c r="D441" s="17"/>
      <c r="E441" s="17"/>
      <c r="F441" s="15"/>
      <c r="G441" s="18" t="str">
        <f>IFERROR(VLOOKUP(F441,Lookups!$D$2:$E$20,2,FALSE),"")</f>
        <v/>
      </c>
      <c r="H441" s="15"/>
      <c r="I441" s="15"/>
      <c r="J441" s="17"/>
      <c r="K441" s="15"/>
      <c r="L441" s="17"/>
      <c r="M441" s="17"/>
      <c r="N441" s="18" t="str">
        <f t="shared" si="14"/>
        <v/>
      </c>
      <c r="O441" s="15"/>
      <c r="P441" s="15"/>
      <c r="Q441" s="17"/>
      <c r="R441" s="15"/>
      <c r="S441" s="15"/>
      <c r="T441" s="15"/>
      <c r="U441" s="15"/>
      <c r="V441" s="15"/>
      <c r="W441" s="15"/>
      <c r="X441" s="18" t="str">
        <f>IFERROR(VLOOKUP(W441,Lookups!$G$2:$H$83,2,FALSE),"")</f>
        <v/>
      </c>
      <c r="Y441" s="15"/>
      <c r="Z441" s="15"/>
      <c r="AA441" s="15"/>
      <c r="AB441" s="15"/>
      <c r="AC441" s="15"/>
      <c r="AD441" s="15"/>
      <c r="AE441" s="15"/>
      <c r="AF441" s="18" t="str">
        <f t="shared" si="15"/>
        <v/>
      </c>
      <c r="AG441" s="15"/>
      <c r="AH441" s="15"/>
      <c r="AI441" s="15"/>
      <c r="AJ441" s="62" t="str">
        <f>IFERROR(VLOOKUP(AI441,Lookups!$W$3:$X$24,2,FALSE),"")</f>
        <v/>
      </c>
      <c r="AK441" s="15"/>
      <c r="AL441" s="15"/>
      <c r="AM441" s="17"/>
      <c r="AN441" s="17"/>
    </row>
    <row r="442" spans="1:40" x14ac:dyDescent="0.3">
      <c r="A442" s="15"/>
      <c r="B442" s="15"/>
      <c r="C442" s="15"/>
      <c r="D442" s="17"/>
      <c r="E442" s="17"/>
      <c r="F442" s="15"/>
      <c r="G442" s="18" t="str">
        <f>IFERROR(VLOOKUP(F442,Lookups!$D$2:$E$20,2,FALSE),"")</f>
        <v/>
      </c>
      <c r="H442" s="15"/>
      <c r="I442" s="15"/>
      <c r="J442" s="17"/>
      <c r="K442" s="15"/>
      <c r="L442" s="17"/>
      <c r="M442" s="17"/>
      <c r="N442" s="18" t="str">
        <f t="shared" si="14"/>
        <v/>
      </c>
      <c r="O442" s="15"/>
      <c r="P442" s="15"/>
      <c r="Q442" s="17"/>
      <c r="R442" s="15"/>
      <c r="S442" s="15"/>
      <c r="T442" s="15"/>
      <c r="U442" s="15"/>
      <c r="V442" s="15"/>
      <c r="W442" s="15"/>
      <c r="X442" s="18" t="str">
        <f>IFERROR(VLOOKUP(W442,Lookups!$G$2:$H$83,2,FALSE),"")</f>
        <v/>
      </c>
      <c r="Y442" s="15"/>
      <c r="Z442" s="15"/>
      <c r="AA442" s="15"/>
      <c r="AB442" s="15"/>
      <c r="AC442" s="15"/>
      <c r="AD442" s="15"/>
      <c r="AE442" s="15"/>
      <c r="AF442" s="18" t="str">
        <f t="shared" si="15"/>
        <v/>
      </c>
      <c r="AG442" s="15"/>
      <c r="AH442" s="15"/>
      <c r="AI442" s="15"/>
      <c r="AJ442" s="62" t="str">
        <f>IFERROR(VLOOKUP(AI442,Lookups!$W$3:$X$24,2,FALSE),"")</f>
        <v/>
      </c>
      <c r="AK442" s="15"/>
      <c r="AL442" s="15"/>
      <c r="AM442" s="17"/>
      <c r="AN442" s="17"/>
    </row>
    <row r="443" spans="1:40" x14ac:dyDescent="0.3">
      <c r="A443" s="15"/>
      <c r="B443" s="15"/>
      <c r="C443" s="15"/>
      <c r="D443" s="17"/>
      <c r="E443" s="17"/>
      <c r="F443" s="15"/>
      <c r="G443" s="18" t="str">
        <f>IFERROR(VLOOKUP(F443,Lookups!$D$2:$E$20,2,FALSE),"")</f>
        <v/>
      </c>
      <c r="H443" s="15"/>
      <c r="I443" s="15"/>
      <c r="J443" s="17"/>
      <c r="K443" s="15"/>
      <c r="L443" s="17"/>
      <c r="M443" s="17"/>
      <c r="N443" s="18" t="str">
        <f t="shared" si="14"/>
        <v/>
      </c>
      <c r="O443" s="15"/>
      <c r="P443" s="15"/>
      <c r="Q443" s="17"/>
      <c r="R443" s="15"/>
      <c r="S443" s="15"/>
      <c r="T443" s="15"/>
      <c r="U443" s="15"/>
      <c r="V443" s="15"/>
      <c r="W443" s="15"/>
      <c r="X443" s="18" t="str">
        <f>IFERROR(VLOOKUP(W443,Lookups!$G$2:$H$83,2,FALSE),"")</f>
        <v/>
      </c>
      <c r="Y443" s="15"/>
      <c r="Z443" s="15"/>
      <c r="AA443" s="15"/>
      <c r="AB443" s="15"/>
      <c r="AC443" s="15"/>
      <c r="AD443" s="15"/>
      <c r="AE443" s="15"/>
      <c r="AF443" s="18" t="str">
        <f t="shared" si="15"/>
        <v/>
      </c>
      <c r="AG443" s="15"/>
      <c r="AH443" s="15"/>
      <c r="AI443" s="15"/>
      <c r="AJ443" s="62" t="str">
        <f>IFERROR(VLOOKUP(AI443,Lookups!$W$3:$X$24,2,FALSE),"")</f>
        <v/>
      </c>
      <c r="AK443" s="15"/>
      <c r="AL443" s="15"/>
      <c r="AM443" s="17"/>
      <c r="AN443" s="17"/>
    </row>
    <row r="444" spans="1:40" x14ac:dyDescent="0.3">
      <c r="A444" s="15"/>
      <c r="B444" s="15"/>
      <c r="C444" s="15"/>
      <c r="D444" s="17"/>
      <c r="E444" s="17"/>
      <c r="F444" s="15"/>
      <c r="G444" s="18" t="str">
        <f>IFERROR(VLOOKUP(F444,Lookups!$D$2:$E$20,2,FALSE),"")</f>
        <v/>
      </c>
      <c r="H444" s="15"/>
      <c r="I444" s="15"/>
      <c r="J444" s="17"/>
      <c r="K444" s="15"/>
      <c r="L444" s="17"/>
      <c r="M444" s="17"/>
      <c r="N444" s="18" t="str">
        <f t="shared" si="14"/>
        <v/>
      </c>
      <c r="O444" s="15"/>
      <c r="P444" s="15"/>
      <c r="Q444" s="17"/>
      <c r="R444" s="15"/>
      <c r="S444" s="15"/>
      <c r="T444" s="15"/>
      <c r="U444" s="15"/>
      <c r="V444" s="15"/>
      <c r="W444" s="15"/>
      <c r="X444" s="18" t="str">
        <f>IFERROR(VLOOKUP(W444,Lookups!$G$2:$H$83,2,FALSE),"")</f>
        <v/>
      </c>
      <c r="Y444" s="15"/>
      <c r="Z444" s="15"/>
      <c r="AA444" s="15"/>
      <c r="AB444" s="15"/>
      <c r="AC444" s="15"/>
      <c r="AD444" s="15"/>
      <c r="AE444" s="15"/>
      <c r="AF444" s="18" t="str">
        <f t="shared" si="15"/>
        <v/>
      </c>
      <c r="AG444" s="15"/>
      <c r="AH444" s="15"/>
      <c r="AI444" s="15"/>
      <c r="AJ444" s="62" t="str">
        <f>IFERROR(VLOOKUP(AI444,Lookups!$W$3:$X$24,2,FALSE),"")</f>
        <v/>
      </c>
      <c r="AK444" s="15"/>
      <c r="AL444" s="15"/>
      <c r="AM444" s="17"/>
      <c r="AN444" s="17"/>
    </row>
    <row r="445" spans="1:40" x14ac:dyDescent="0.3">
      <c r="A445" s="15"/>
      <c r="B445" s="15"/>
      <c r="C445" s="15"/>
      <c r="D445" s="17"/>
      <c r="E445" s="17"/>
      <c r="F445" s="15"/>
      <c r="G445" s="18" t="str">
        <f>IFERROR(VLOOKUP(F445,Lookups!$D$2:$E$20,2,FALSE),"")</f>
        <v/>
      </c>
      <c r="H445" s="15"/>
      <c r="I445" s="15"/>
      <c r="J445" s="17"/>
      <c r="K445" s="15"/>
      <c r="L445" s="17"/>
      <c r="M445" s="17"/>
      <c r="N445" s="18" t="str">
        <f t="shared" si="14"/>
        <v/>
      </c>
      <c r="O445" s="15"/>
      <c r="P445" s="15"/>
      <c r="Q445" s="17"/>
      <c r="R445" s="15"/>
      <c r="S445" s="15"/>
      <c r="T445" s="15"/>
      <c r="U445" s="15"/>
      <c r="V445" s="15"/>
      <c r="W445" s="15"/>
      <c r="X445" s="18" t="str">
        <f>IFERROR(VLOOKUP(W445,Lookups!$G$2:$H$83,2,FALSE),"")</f>
        <v/>
      </c>
      <c r="Y445" s="15"/>
      <c r="Z445" s="15"/>
      <c r="AA445" s="15"/>
      <c r="AB445" s="15"/>
      <c r="AC445" s="15"/>
      <c r="AD445" s="15"/>
      <c r="AE445" s="15"/>
      <c r="AF445" s="18" t="str">
        <f t="shared" si="15"/>
        <v/>
      </c>
      <c r="AG445" s="15"/>
      <c r="AH445" s="15"/>
      <c r="AI445" s="15"/>
      <c r="AJ445" s="62" t="str">
        <f>IFERROR(VLOOKUP(AI445,Lookups!$W$3:$X$24,2,FALSE),"")</f>
        <v/>
      </c>
      <c r="AK445" s="15"/>
      <c r="AL445" s="15"/>
      <c r="AM445" s="17"/>
      <c r="AN445" s="17"/>
    </row>
    <row r="446" spans="1:40" x14ac:dyDescent="0.3">
      <c r="A446" s="15"/>
      <c r="B446" s="15"/>
      <c r="C446" s="15"/>
      <c r="D446" s="17"/>
      <c r="E446" s="17"/>
      <c r="F446" s="15"/>
      <c r="G446" s="18" t="str">
        <f>IFERROR(VLOOKUP(F446,Lookups!$D$2:$E$20,2,FALSE),"")</f>
        <v/>
      </c>
      <c r="H446" s="15"/>
      <c r="I446" s="15"/>
      <c r="J446" s="17"/>
      <c r="K446" s="15"/>
      <c r="L446" s="17"/>
      <c r="M446" s="17"/>
      <c r="N446" s="18" t="str">
        <f t="shared" si="14"/>
        <v/>
      </c>
      <c r="O446" s="15"/>
      <c r="P446" s="15"/>
      <c r="Q446" s="17"/>
      <c r="R446" s="15"/>
      <c r="S446" s="15"/>
      <c r="T446" s="15"/>
      <c r="U446" s="15"/>
      <c r="V446" s="15"/>
      <c r="W446" s="15"/>
      <c r="X446" s="18" t="str">
        <f>IFERROR(VLOOKUP(W446,Lookups!$G$2:$H$83,2,FALSE),"")</f>
        <v/>
      </c>
      <c r="Y446" s="15"/>
      <c r="Z446" s="15"/>
      <c r="AA446" s="15"/>
      <c r="AB446" s="15"/>
      <c r="AC446" s="15"/>
      <c r="AD446" s="15"/>
      <c r="AE446" s="15"/>
      <c r="AF446" s="18" t="str">
        <f t="shared" si="15"/>
        <v/>
      </c>
      <c r="AG446" s="15"/>
      <c r="AH446" s="15"/>
      <c r="AI446" s="15"/>
      <c r="AJ446" s="62" t="str">
        <f>IFERROR(VLOOKUP(AI446,Lookups!$W$3:$X$24,2,FALSE),"")</f>
        <v/>
      </c>
      <c r="AK446" s="15"/>
      <c r="AL446" s="15"/>
      <c r="AM446" s="17"/>
      <c r="AN446" s="17"/>
    </row>
    <row r="447" spans="1:40" x14ac:dyDescent="0.3">
      <c r="A447" s="15"/>
      <c r="B447" s="15"/>
      <c r="C447" s="15"/>
      <c r="D447" s="17"/>
      <c r="E447" s="17"/>
      <c r="F447" s="15"/>
      <c r="G447" s="18" t="str">
        <f>IFERROR(VLOOKUP(F447,Lookups!$D$2:$E$20,2,FALSE),"")</f>
        <v/>
      </c>
      <c r="H447" s="15"/>
      <c r="I447" s="15"/>
      <c r="J447" s="17"/>
      <c r="K447" s="15"/>
      <c r="L447" s="17"/>
      <c r="M447" s="17"/>
      <c r="N447" s="18" t="str">
        <f t="shared" si="14"/>
        <v/>
      </c>
      <c r="O447" s="15"/>
      <c r="P447" s="15"/>
      <c r="Q447" s="17"/>
      <c r="R447" s="15"/>
      <c r="S447" s="15"/>
      <c r="T447" s="15"/>
      <c r="U447" s="15"/>
      <c r="V447" s="15"/>
      <c r="W447" s="15"/>
      <c r="X447" s="18" t="str">
        <f>IFERROR(VLOOKUP(W447,Lookups!$G$2:$H$83,2,FALSE),"")</f>
        <v/>
      </c>
      <c r="Y447" s="15"/>
      <c r="Z447" s="15"/>
      <c r="AA447" s="15"/>
      <c r="AB447" s="15"/>
      <c r="AC447" s="15"/>
      <c r="AD447" s="15"/>
      <c r="AE447" s="15"/>
      <c r="AF447" s="18" t="str">
        <f t="shared" si="15"/>
        <v/>
      </c>
      <c r="AG447" s="15"/>
      <c r="AH447" s="15"/>
      <c r="AI447" s="15"/>
      <c r="AJ447" s="62" t="str">
        <f>IFERROR(VLOOKUP(AI447,Lookups!$W$3:$X$24,2,FALSE),"")</f>
        <v/>
      </c>
      <c r="AK447" s="15"/>
      <c r="AL447" s="15"/>
      <c r="AM447" s="17"/>
      <c r="AN447" s="17"/>
    </row>
    <row r="448" spans="1:40" x14ac:dyDescent="0.3">
      <c r="A448" s="15"/>
      <c r="B448" s="15"/>
      <c r="C448" s="15"/>
      <c r="D448" s="17"/>
      <c r="E448" s="17"/>
      <c r="F448" s="15"/>
      <c r="G448" s="18" t="str">
        <f>IFERROR(VLOOKUP(F448,Lookups!$D$2:$E$20,2,FALSE),"")</f>
        <v/>
      </c>
      <c r="H448" s="15"/>
      <c r="I448" s="15"/>
      <c r="J448" s="17"/>
      <c r="K448" s="15"/>
      <c r="L448" s="17"/>
      <c r="M448" s="17"/>
      <c r="N448" s="18" t="str">
        <f t="shared" si="14"/>
        <v/>
      </c>
      <c r="O448" s="15"/>
      <c r="P448" s="15"/>
      <c r="Q448" s="17"/>
      <c r="R448" s="15"/>
      <c r="S448" s="15"/>
      <c r="T448" s="15"/>
      <c r="U448" s="15"/>
      <c r="V448" s="15"/>
      <c r="W448" s="15"/>
      <c r="X448" s="18" t="str">
        <f>IFERROR(VLOOKUP(W448,Lookups!$G$2:$H$83,2,FALSE),"")</f>
        <v/>
      </c>
      <c r="Y448" s="15"/>
      <c r="Z448" s="15"/>
      <c r="AA448" s="15"/>
      <c r="AB448" s="15"/>
      <c r="AC448" s="15"/>
      <c r="AD448" s="15"/>
      <c r="AE448" s="15"/>
      <c r="AF448" s="18" t="str">
        <f t="shared" si="15"/>
        <v/>
      </c>
      <c r="AG448" s="15"/>
      <c r="AH448" s="15"/>
      <c r="AI448" s="15"/>
      <c r="AJ448" s="62" t="str">
        <f>IFERROR(VLOOKUP(AI448,Lookups!$W$3:$X$24,2,FALSE),"")</f>
        <v/>
      </c>
      <c r="AK448" s="15"/>
      <c r="AL448" s="15"/>
      <c r="AM448" s="17"/>
      <c r="AN448" s="17"/>
    </row>
    <row r="449" spans="1:40" x14ac:dyDescent="0.3">
      <c r="A449" s="15"/>
      <c r="B449" s="15"/>
      <c r="C449" s="15"/>
      <c r="D449" s="17"/>
      <c r="E449" s="17"/>
      <c r="F449" s="15"/>
      <c r="G449" s="18" t="str">
        <f>IFERROR(VLOOKUP(F449,Lookups!$D$2:$E$20,2,FALSE),"")</f>
        <v/>
      </c>
      <c r="H449" s="15"/>
      <c r="I449" s="15"/>
      <c r="J449" s="17"/>
      <c r="K449" s="15"/>
      <c r="L449" s="17"/>
      <c r="M449" s="17"/>
      <c r="N449" s="18" t="str">
        <f t="shared" si="14"/>
        <v/>
      </c>
      <c r="O449" s="15"/>
      <c r="P449" s="15"/>
      <c r="Q449" s="17"/>
      <c r="R449" s="15"/>
      <c r="S449" s="15"/>
      <c r="T449" s="15"/>
      <c r="U449" s="15"/>
      <c r="V449" s="15"/>
      <c r="W449" s="15"/>
      <c r="X449" s="18" t="str">
        <f>IFERROR(VLOOKUP(W449,Lookups!$G$2:$H$83,2,FALSE),"")</f>
        <v/>
      </c>
      <c r="Y449" s="15"/>
      <c r="Z449" s="15"/>
      <c r="AA449" s="15"/>
      <c r="AB449" s="15"/>
      <c r="AC449" s="15"/>
      <c r="AD449" s="15"/>
      <c r="AE449" s="15"/>
      <c r="AF449" s="18" t="str">
        <f t="shared" si="15"/>
        <v/>
      </c>
      <c r="AG449" s="15"/>
      <c r="AH449" s="15"/>
      <c r="AI449" s="15"/>
      <c r="AJ449" s="62" t="str">
        <f>IFERROR(VLOOKUP(AI449,Lookups!$W$3:$X$24,2,FALSE),"")</f>
        <v/>
      </c>
      <c r="AK449" s="15"/>
      <c r="AL449" s="15"/>
      <c r="AM449" s="17"/>
      <c r="AN449" s="17"/>
    </row>
    <row r="450" spans="1:40" x14ac:dyDescent="0.3">
      <c r="A450" s="15"/>
      <c r="B450" s="15"/>
      <c r="C450" s="15"/>
      <c r="D450" s="17"/>
      <c r="E450" s="17"/>
      <c r="F450" s="15"/>
      <c r="G450" s="18" t="str">
        <f>IFERROR(VLOOKUP(F450,Lookups!$D$2:$E$20,2,FALSE),"")</f>
        <v/>
      </c>
      <c r="H450" s="15"/>
      <c r="I450" s="15"/>
      <c r="J450" s="17"/>
      <c r="K450" s="15"/>
      <c r="L450" s="17"/>
      <c r="M450" s="17"/>
      <c r="N450" s="18" t="str">
        <f t="shared" si="14"/>
        <v/>
      </c>
      <c r="O450" s="15"/>
      <c r="P450" s="15"/>
      <c r="Q450" s="17"/>
      <c r="R450" s="15"/>
      <c r="S450" s="15"/>
      <c r="T450" s="15"/>
      <c r="U450" s="15"/>
      <c r="V450" s="15"/>
      <c r="W450" s="15"/>
      <c r="X450" s="18" t="str">
        <f>IFERROR(VLOOKUP(W450,Lookups!$G$2:$H$83,2,FALSE),"")</f>
        <v/>
      </c>
      <c r="Y450" s="15"/>
      <c r="Z450" s="15"/>
      <c r="AA450" s="15"/>
      <c r="AB450" s="15"/>
      <c r="AC450" s="15"/>
      <c r="AD450" s="15"/>
      <c r="AE450" s="15"/>
      <c r="AF450" s="18" t="str">
        <f t="shared" si="15"/>
        <v/>
      </c>
      <c r="AG450" s="15"/>
      <c r="AH450" s="15"/>
      <c r="AI450" s="15"/>
      <c r="AJ450" s="62" t="str">
        <f>IFERROR(VLOOKUP(AI450,Lookups!$W$3:$X$24,2,FALSE),"")</f>
        <v/>
      </c>
      <c r="AK450" s="15"/>
      <c r="AL450" s="15"/>
      <c r="AM450" s="17"/>
      <c r="AN450" s="17"/>
    </row>
    <row r="451" spans="1:40" x14ac:dyDescent="0.3">
      <c r="A451" s="15"/>
      <c r="B451" s="15"/>
      <c r="C451" s="15"/>
      <c r="D451" s="17"/>
      <c r="E451" s="17"/>
      <c r="F451" s="15"/>
      <c r="G451" s="18" t="str">
        <f>IFERROR(VLOOKUP(F451,Lookups!$D$2:$E$20,2,FALSE),"")</f>
        <v/>
      </c>
      <c r="H451" s="15"/>
      <c r="I451" s="15"/>
      <c r="J451" s="17"/>
      <c r="K451" s="15"/>
      <c r="L451" s="17"/>
      <c r="M451" s="17"/>
      <c r="N451" s="18" t="str">
        <f t="shared" si="14"/>
        <v/>
      </c>
      <c r="O451" s="15"/>
      <c r="P451" s="15"/>
      <c r="Q451" s="17"/>
      <c r="R451" s="15"/>
      <c r="S451" s="15"/>
      <c r="T451" s="15"/>
      <c r="U451" s="15"/>
      <c r="V451" s="15"/>
      <c r="W451" s="15"/>
      <c r="X451" s="18" t="str">
        <f>IFERROR(VLOOKUP(W451,Lookups!$G$2:$H$83,2,FALSE),"")</f>
        <v/>
      </c>
      <c r="Y451" s="15"/>
      <c r="Z451" s="15"/>
      <c r="AA451" s="15"/>
      <c r="AB451" s="15"/>
      <c r="AC451" s="15"/>
      <c r="AD451" s="15"/>
      <c r="AE451" s="15"/>
      <c r="AF451" s="18" t="str">
        <f t="shared" si="15"/>
        <v/>
      </c>
      <c r="AG451" s="15"/>
      <c r="AH451" s="15"/>
      <c r="AI451" s="15"/>
      <c r="AJ451" s="62" t="str">
        <f>IFERROR(VLOOKUP(AI451,Lookups!$W$3:$X$24,2,FALSE),"")</f>
        <v/>
      </c>
      <c r="AK451" s="15"/>
      <c r="AL451" s="15"/>
      <c r="AM451" s="17"/>
      <c r="AN451" s="17"/>
    </row>
    <row r="452" spans="1:40" x14ac:dyDescent="0.3">
      <c r="A452" s="15"/>
      <c r="B452" s="15"/>
      <c r="C452" s="15"/>
      <c r="D452" s="17"/>
      <c r="E452" s="17"/>
      <c r="F452" s="15"/>
      <c r="G452" s="18" t="str">
        <f>IFERROR(VLOOKUP(F452,Lookups!$D$2:$E$20,2,FALSE),"")</f>
        <v/>
      </c>
      <c r="H452" s="15"/>
      <c r="I452" s="15"/>
      <c r="J452" s="17"/>
      <c r="K452" s="15"/>
      <c r="L452" s="17"/>
      <c r="M452" s="17"/>
      <c r="N452" s="18" t="str">
        <f t="shared" si="14"/>
        <v/>
      </c>
      <c r="O452" s="15"/>
      <c r="P452" s="15"/>
      <c r="Q452" s="17"/>
      <c r="R452" s="15"/>
      <c r="S452" s="15"/>
      <c r="T452" s="15"/>
      <c r="U452" s="15"/>
      <c r="V452" s="15"/>
      <c r="W452" s="15"/>
      <c r="X452" s="18" t="str">
        <f>IFERROR(VLOOKUP(W452,Lookups!$G$2:$H$83,2,FALSE),"")</f>
        <v/>
      </c>
      <c r="Y452" s="15"/>
      <c r="Z452" s="15"/>
      <c r="AA452" s="15"/>
      <c r="AB452" s="15"/>
      <c r="AC452" s="15"/>
      <c r="AD452" s="15"/>
      <c r="AE452" s="15"/>
      <c r="AF452" s="18" t="str">
        <f t="shared" si="15"/>
        <v/>
      </c>
      <c r="AG452" s="15"/>
      <c r="AH452" s="15"/>
      <c r="AI452" s="15"/>
      <c r="AJ452" s="62" t="str">
        <f>IFERROR(VLOOKUP(AI452,Lookups!$W$3:$X$24,2,FALSE),"")</f>
        <v/>
      </c>
      <c r="AK452" s="15"/>
      <c r="AL452" s="15"/>
      <c r="AM452" s="17"/>
      <c r="AN452" s="17"/>
    </row>
    <row r="453" spans="1:40" x14ac:dyDescent="0.3">
      <c r="A453" s="15"/>
      <c r="B453" s="15"/>
      <c r="C453" s="15"/>
      <c r="D453" s="17"/>
      <c r="E453" s="17"/>
      <c r="F453" s="15"/>
      <c r="G453" s="18" t="str">
        <f>IFERROR(VLOOKUP(F453,Lookups!$D$2:$E$20,2,FALSE),"")</f>
        <v/>
      </c>
      <c r="H453" s="15"/>
      <c r="I453" s="15"/>
      <c r="J453" s="17"/>
      <c r="K453" s="15"/>
      <c r="L453" s="17"/>
      <c r="M453" s="17"/>
      <c r="N453" s="18" t="str">
        <f t="shared" si="14"/>
        <v/>
      </c>
      <c r="O453" s="15"/>
      <c r="P453" s="15"/>
      <c r="Q453" s="17"/>
      <c r="R453" s="15"/>
      <c r="S453" s="15"/>
      <c r="T453" s="15"/>
      <c r="U453" s="15"/>
      <c r="V453" s="15"/>
      <c r="W453" s="15"/>
      <c r="X453" s="18" t="str">
        <f>IFERROR(VLOOKUP(W453,Lookups!$G$2:$H$83,2,FALSE),"")</f>
        <v/>
      </c>
      <c r="Y453" s="15"/>
      <c r="Z453" s="15"/>
      <c r="AA453" s="15"/>
      <c r="AB453" s="15"/>
      <c r="AC453" s="15"/>
      <c r="AD453" s="15"/>
      <c r="AE453" s="15"/>
      <c r="AF453" s="18" t="str">
        <f t="shared" si="15"/>
        <v/>
      </c>
      <c r="AG453" s="15"/>
      <c r="AH453" s="15"/>
      <c r="AI453" s="15"/>
      <c r="AJ453" s="62" t="str">
        <f>IFERROR(VLOOKUP(AI453,Lookups!$W$3:$X$24,2,FALSE),"")</f>
        <v/>
      </c>
      <c r="AK453" s="15"/>
      <c r="AL453" s="15"/>
      <c r="AM453" s="17"/>
      <c r="AN453" s="17"/>
    </row>
    <row r="454" spans="1:40" x14ac:dyDescent="0.3">
      <c r="A454" s="15"/>
      <c r="B454" s="15"/>
      <c r="C454" s="15"/>
      <c r="D454" s="17"/>
      <c r="E454" s="17"/>
      <c r="F454" s="15"/>
      <c r="G454" s="18" t="str">
        <f>IFERROR(VLOOKUP(F454,Lookups!$D$2:$E$20,2,FALSE),"")</f>
        <v/>
      </c>
      <c r="H454" s="15"/>
      <c r="I454" s="15"/>
      <c r="J454" s="17"/>
      <c r="K454" s="15"/>
      <c r="L454" s="17"/>
      <c r="M454" s="17"/>
      <c r="N454" s="18" t="str">
        <f t="shared" si="14"/>
        <v/>
      </c>
      <c r="O454" s="15"/>
      <c r="P454" s="15"/>
      <c r="Q454" s="17"/>
      <c r="R454" s="15"/>
      <c r="S454" s="15"/>
      <c r="T454" s="15"/>
      <c r="U454" s="15"/>
      <c r="V454" s="15"/>
      <c r="W454" s="15"/>
      <c r="X454" s="18" t="str">
        <f>IFERROR(VLOOKUP(W454,Lookups!$G$2:$H$83,2,FALSE),"")</f>
        <v/>
      </c>
      <c r="Y454" s="15"/>
      <c r="Z454" s="15"/>
      <c r="AA454" s="15"/>
      <c r="AB454" s="15"/>
      <c r="AC454" s="15"/>
      <c r="AD454" s="15"/>
      <c r="AE454" s="15"/>
      <c r="AF454" s="18" t="str">
        <f t="shared" si="15"/>
        <v/>
      </c>
      <c r="AG454" s="15"/>
      <c r="AH454" s="15"/>
      <c r="AI454" s="15"/>
      <c r="AJ454" s="62" t="str">
        <f>IFERROR(VLOOKUP(AI454,Lookups!$W$3:$X$24,2,FALSE),"")</f>
        <v/>
      </c>
      <c r="AK454" s="15"/>
      <c r="AL454" s="15"/>
      <c r="AM454" s="17"/>
      <c r="AN454" s="17"/>
    </row>
    <row r="455" spans="1:40" x14ac:dyDescent="0.3">
      <c r="A455" s="15"/>
      <c r="B455" s="15"/>
      <c r="C455" s="15"/>
      <c r="D455" s="17"/>
      <c r="E455" s="17"/>
      <c r="F455" s="15"/>
      <c r="G455" s="18" t="str">
        <f>IFERROR(VLOOKUP(F455,Lookups!$D$2:$E$20,2,FALSE),"")</f>
        <v/>
      </c>
      <c r="H455" s="15"/>
      <c r="I455" s="15"/>
      <c r="J455" s="17"/>
      <c r="K455" s="15"/>
      <c r="L455" s="17"/>
      <c r="M455" s="17"/>
      <c r="N455" s="18" t="str">
        <f t="shared" si="14"/>
        <v/>
      </c>
      <c r="O455" s="15"/>
      <c r="P455" s="15"/>
      <c r="Q455" s="17"/>
      <c r="R455" s="15"/>
      <c r="S455" s="15"/>
      <c r="T455" s="15"/>
      <c r="U455" s="15"/>
      <c r="V455" s="15"/>
      <c r="W455" s="15"/>
      <c r="X455" s="18" t="str">
        <f>IFERROR(VLOOKUP(W455,Lookups!$G$2:$H$83,2,FALSE),"")</f>
        <v/>
      </c>
      <c r="Y455" s="15"/>
      <c r="Z455" s="15"/>
      <c r="AA455" s="15"/>
      <c r="AB455" s="15"/>
      <c r="AC455" s="15"/>
      <c r="AD455" s="15"/>
      <c r="AE455" s="15"/>
      <c r="AF455" s="18" t="str">
        <f t="shared" si="15"/>
        <v/>
      </c>
      <c r="AG455" s="15"/>
      <c r="AH455" s="15"/>
      <c r="AI455" s="15"/>
      <c r="AJ455" s="62" t="str">
        <f>IFERROR(VLOOKUP(AI455,Lookups!$W$3:$X$24,2,FALSE),"")</f>
        <v/>
      </c>
      <c r="AK455" s="15"/>
      <c r="AL455" s="15"/>
      <c r="AM455" s="17"/>
      <c r="AN455" s="17"/>
    </row>
    <row r="456" spans="1:40" x14ac:dyDescent="0.3">
      <c r="A456" s="15"/>
      <c r="B456" s="15"/>
      <c r="C456" s="15"/>
      <c r="D456" s="17"/>
      <c r="E456" s="17"/>
      <c r="F456" s="15"/>
      <c r="G456" s="18" t="str">
        <f>IFERROR(VLOOKUP(F456,Lookups!$D$2:$E$20,2,FALSE),"")</f>
        <v/>
      </c>
      <c r="H456" s="15"/>
      <c r="I456" s="15"/>
      <c r="J456" s="17"/>
      <c r="K456" s="15"/>
      <c r="L456" s="17"/>
      <c r="M456" s="17"/>
      <c r="N456" s="18" t="str">
        <f t="shared" si="14"/>
        <v/>
      </c>
      <c r="O456" s="15"/>
      <c r="P456" s="15"/>
      <c r="Q456" s="17"/>
      <c r="R456" s="15"/>
      <c r="S456" s="15"/>
      <c r="T456" s="15"/>
      <c r="U456" s="15"/>
      <c r="V456" s="15"/>
      <c r="W456" s="15"/>
      <c r="X456" s="18" t="str">
        <f>IFERROR(VLOOKUP(W456,Lookups!$G$2:$H$83,2,FALSE),"")</f>
        <v/>
      </c>
      <c r="Y456" s="15"/>
      <c r="Z456" s="15"/>
      <c r="AA456" s="15"/>
      <c r="AB456" s="15"/>
      <c r="AC456" s="15"/>
      <c r="AD456" s="15"/>
      <c r="AE456" s="15"/>
      <c r="AF456" s="18" t="str">
        <f t="shared" si="15"/>
        <v/>
      </c>
      <c r="AG456" s="15"/>
      <c r="AH456" s="15"/>
      <c r="AI456" s="15"/>
      <c r="AJ456" s="62" t="str">
        <f>IFERROR(VLOOKUP(AI456,Lookups!$W$3:$X$24,2,FALSE),"")</f>
        <v/>
      </c>
      <c r="AK456" s="15"/>
      <c r="AL456" s="15"/>
      <c r="AM456" s="17"/>
      <c r="AN456" s="17"/>
    </row>
    <row r="457" spans="1:40" x14ac:dyDescent="0.3">
      <c r="A457" s="15"/>
      <c r="B457" s="15"/>
      <c r="C457" s="15"/>
      <c r="D457" s="17"/>
      <c r="E457" s="17"/>
      <c r="F457" s="15"/>
      <c r="G457" s="18" t="str">
        <f>IFERROR(VLOOKUP(F457,Lookups!$D$2:$E$20,2,FALSE),"")</f>
        <v/>
      </c>
      <c r="H457" s="15"/>
      <c r="I457" s="15"/>
      <c r="J457" s="17"/>
      <c r="K457" s="15"/>
      <c r="L457" s="17"/>
      <c r="M457" s="17"/>
      <c r="N457" s="18" t="str">
        <f t="shared" si="14"/>
        <v/>
      </c>
      <c r="O457" s="15"/>
      <c r="P457" s="15"/>
      <c r="Q457" s="17"/>
      <c r="R457" s="15"/>
      <c r="S457" s="15"/>
      <c r="T457" s="15"/>
      <c r="U457" s="15"/>
      <c r="V457" s="15"/>
      <c r="W457" s="15"/>
      <c r="X457" s="18" t="str">
        <f>IFERROR(VLOOKUP(W457,Lookups!$G$2:$H$83,2,FALSE),"")</f>
        <v/>
      </c>
      <c r="Y457" s="15"/>
      <c r="Z457" s="15"/>
      <c r="AA457" s="15"/>
      <c r="AB457" s="15"/>
      <c r="AC457" s="15"/>
      <c r="AD457" s="15"/>
      <c r="AE457" s="15"/>
      <c r="AF457" s="18" t="str">
        <f t="shared" si="15"/>
        <v/>
      </c>
      <c r="AG457" s="15"/>
      <c r="AH457" s="15"/>
      <c r="AI457" s="15"/>
      <c r="AJ457" s="62" t="str">
        <f>IFERROR(VLOOKUP(AI457,Lookups!$W$3:$X$24,2,FALSE),"")</f>
        <v/>
      </c>
      <c r="AK457" s="15"/>
      <c r="AL457" s="15"/>
      <c r="AM457" s="17"/>
      <c r="AN457" s="17"/>
    </row>
    <row r="458" spans="1:40" x14ac:dyDescent="0.3">
      <c r="A458" s="15"/>
      <c r="B458" s="15"/>
      <c r="C458" s="15"/>
      <c r="D458" s="17"/>
      <c r="E458" s="17"/>
      <c r="F458" s="15"/>
      <c r="G458" s="18" t="str">
        <f>IFERROR(VLOOKUP(F458,Lookups!$D$2:$E$20,2,FALSE),"")</f>
        <v/>
      </c>
      <c r="H458" s="15"/>
      <c r="I458" s="15"/>
      <c r="J458" s="17"/>
      <c r="K458" s="15"/>
      <c r="L458" s="17"/>
      <c r="M458" s="17"/>
      <c r="N458" s="18" t="str">
        <f t="shared" si="14"/>
        <v/>
      </c>
      <c r="O458" s="15"/>
      <c r="P458" s="15"/>
      <c r="Q458" s="17"/>
      <c r="R458" s="15"/>
      <c r="S458" s="15"/>
      <c r="T458" s="15"/>
      <c r="U458" s="15"/>
      <c r="V458" s="15"/>
      <c r="W458" s="15"/>
      <c r="X458" s="18" t="str">
        <f>IFERROR(VLOOKUP(W458,Lookups!$G$2:$H$83,2,FALSE),"")</f>
        <v/>
      </c>
      <c r="Y458" s="15"/>
      <c r="Z458" s="15"/>
      <c r="AA458" s="15"/>
      <c r="AB458" s="15"/>
      <c r="AC458" s="15"/>
      <c r="AD458" s="15"/>
      <c r="AE458" s="15"/>
      <c r="AF458" s="18" t="str">
        <f t="shared" si="15"/>
        <v/>
      </c>
      <c r="AG458" s="15"/>
      <c r="AH458" s="15"/>
      <c r="AI458" s="15"/>
      <c r="AJ458" s="62" t="str">
        <f>IFERROR(VLOOKUP(AI458,Lookups!$W$3:$X$24,2,FALSE),"")</f>
        <v/>
      </c>
      <c r="AK458" s="15"/>
      <c r="AL458" s="15"/>
      <c r="AM458" s="17"/>
      <c r="AN458" s="17"/>
    </row>
    <row r="459" spans="1:40" x14ac:dyDescent="0.3">
      <c r="A459" s="15"/>
      <c r="B459" s="15"/>
      <c r="C459" s="15"/>
      <c r="D459" s="17"/>
      <c r="E459" s="17"/>
      <c r="F459" s="15"/>
      <c r="G459" s="18" t="str">
        <f>IFERROR(VLOOKUP(F459,Lookups!$D$2:$E$20,2,FALSE),"")</f>
        <v/>
      </c>
      <c r="H459" s="15"/>
      <c r="I459" s="15"/>
      <c r="J459" s="17"/>
      <c r="K459" s="15"/>
      <c r="L459" s="17"/>
      <c r="M459" s="17"/>
      <c r="N459" s="18" t="str">
        <f t="shared" si="14"/>
        <v/>
      </c>
      <c r="O459" s="15"/>
      <c r="P459" s="15"/>
      <c r="Q459" s="17"/>
      <c r="R459" s="15"/>
      <c r="S459" s="15"/>
      <c r="T459" s="15"/>
      <c r="U459" s="15"/>
      <c r="V459" s="15"/>
      <c r="W459" s="15"/>
      <c r="X459" s="18" t="str">
        <f>IFERROR(VLOOKUP(W459,Lookups!$G$2:$H$83,2,FALSE),"")</f>
        <v/>
      </c>
      <c r="Y459" s="15"/>
      <c r="Z459" s="15"/>
      <c r="AA459" s="15"/>
      <c r="AB459" s="15"/>
      <c r="AC459" s="15"/>
      <c r="AD459" s="15"/>
      <c r="AE459" s="15"/>
      <c r="AF459" s="18" t="str">
        <f t="shared" si="15"/>
        <v/>
      </c>
      <c r="AG459" s="15"/>
      <c r="AH459" s="15"/>
      <c r="AI459" s="15"/>
      <c r="AJ459" s="62" t="str">
        <f>IFERROR(VLOOKUP(AI459,Lookups!$W$3:$X$24,2,FALSE),"")</f>
        <v/>
      </c>
      <c r="AK459" s="15"/>
      <c r="AL459" s="15"/>
      <c r="AM459" s="17"/>
      <c r="AN459" s="17"/>
    </row>
    <row r="460" spans="1:40" x14ac:dyDescent="0.3">
      <c r="A460" s="15"/>
      <c r="B460" s="15"/>
      <c r="C460" s="15"/>
      <c r="D460" s="17"/>
      <c r="E460" s="17"/>
      <c r="F460" s="15"/>
      <c r="G460" s="18" t="str">
        <f>IFERROR(VLOOKUP(F460,Lookups!$D$2:$E$20,2,FALSE),"")</f>
        <v/>
      </c>
      <c r="H460" s="15"/>
      <c r="I460" s="15"/>
      <c r="J460" s="17"/>
      <c r="K460" s="15"/>
      <c r="L460" s="17"/>
      <c r="M460" s="17"/>
      <c r="N460" s="18" t="str">
        <f t="shared" si="14"/>
        <v/>
      </c>
      <c r="O460" s="15"/>
      <c r="P460" s="15"/>
      <c r="Q460" s="17"/>
      <c r="R460" s="15"/>
      <c r="S460" s="15"/>
      <c r="T460" s="15"/>
      <c r="U460" s="15"/>
      <c r="V460" s="15"/>
      <c r="W460" s="15"/>
      <c r="X460" s="18" t="str">
        <f>IFERROR(VLOOKUP(W460,Lookups!$G$2:$H$83,2,FALSE),"")</f>
        <v/>
      </c>
      <c r="Y460" s="15"/>
      <c r="Z460" s="15"/>
      <c r="AA460" s="15"/>
      <c r="AB460" s="15"/>
      <c r="AC460" s="15"/>
      <c r="AD460" s="15"/>
      <c r="AE460" s="15"/>
      <c r="AF460" s="18" t="str">
        <f t="shared" si="15"/>
        <v/>
      </c>
      <c r="AG460" s="15"/>
      <c r="AH460" s="15"/>
      <c r="AI460" s="15"/>
      <c r="AJ460" s="62" t="str">
        <f>IFERROR(VLOOKUP(AI460,Lookups!$W$3:$X$24,2,FALSE),"")</f>
        <v/>
      </c>
      <c r="AK460" s="15"/>
      <c r="AL460" s="15"/>
      <c r="AM460" s="17"/>
      <c r="AN460" s="17"/>
    </row>
    <row r="461" spans="1:40" x14ac:dyDescent="0.3">
      <c r="A461" s="15"/>
      <c r="B461" s="15"/>
      <c r="C461" s="15"/>
      <c r="D461" s="17"/>
      <c r="E461" s="17"/>
      <c r="F461" s="15"/>
      <c r="G461" s="18" t="str">
        <f>IFERROR(VLOOKUP(F461,Lookups!$D$2:$E$20,2,FALSE),"")</f>
        <v/>
      </c>
      <c r="H461" s="15"/>
      <c r="I461" s="15"/>
      <c r="J461" s="17"/>
      <c r="K461" s="15"/>
      <c r="L461" s="17"/>
      <c r="M461" s="17"/>
      <c r="N461" s="18" t="str">
        <f t="shared" si="14"/>
        <v/>
      </c>
      <c r="O461" s="15"/>
      <c r="P461" s="15"/>
      <c r="Q461" s="17"/>
      <c r="R461" s="15"/>
      <c r="S461" s="15"/>
      <c r="T461" s="15"/>
      <c r="U461" s="15"/>
      <c r="V461" s="15"/>
      <c r="W461" s="15"/>
      <c r="X461" s="18" t="str">
        <f>IFERROR(VLOOKUP(W461,Lookups!$G$2:$H$83,2,FALSE),"")</f>
        <v/>
      </c>
      <c r="Y461" s="15"/>
      <c r="Z461" s="15"/>
      <c r="AA461" s="15"/>
      <c r="AB461" s="15"/>
      <c r="AC461" s="15"/>
      <c r="AD461" s="15"/>
      <c r="AE461" s="15"/>
      <c r="AF461" s="18" t="str">
        <f t="shared" si="15"/>
        <v/>
      </c>
      <c r="AG461" s="15"/>
      <c r="AH461" s="15"/>
      <c r="AI461" s="15"/>
      <c r="AJ461" s="62" t="str">
        <f>IFERROR(VLOOKUP(AI461,Lookups!$W$3:$X$24,2,FALSE),"")</f>
        <v/>
      </c>
      <c r="AK461" s="15"/>
      <c r="AL461" s="15"/>
      <c r="AM461" s="17"/>
      <c r="AN461" s="17"/>
    </row>
    <row r="462" spans="1:40" x14ac:dyDescent="0.3">
      <c r="A462" s="15"/>
      <c r="B462" s="15"/>
      <c r="C462" s="15"/>
      <c r="D462" s="17"/>
      <c r="E462" s="17"/>
      <c r="F462" s="15"/>
      <c r="G462" s="18" t="str">
        <f>IFERROR(VLOOKUP(F462,Lookups!$D$2:$E$20,2,FALSE),"")</f>
        <v/>
      </c>
      <c r="H462" s="15"/>
      <c r="I462" s="15"/>
      <c r="J462" s="17"/>
      <c r="K462" s="15"/>
      <c r="L462" s="17"/>
      <c r="M462" s="17"/>
      <c r="N462" s="18" t="str">
        <f t="shared" si="14"/>
        <v/>
      </c>
      <c r="O462" s="15"/>
      <c r="P462" s="15"/>
      <c r="Q462" s="17"/>
      <c r="R462" s="15"/>
      <c r="S462" s="15"/>
      <c r="T462" s="15"/>
      <c r="U462" s="15"/>
      <c r="V462" s="15"/>
      <c r="W462" s="15"/>
      <c r="X462" s="18" t="str">
        <f>IFERROR(VLOOKUP(W462,Lookups!$G$2:$H$83,2,FALSE),"")</f>
        <v/>
      </c>
      <c r="Y462" s="15"/>
      <c r="Z462" s="15"/>
      <c r="AA462" s="15"/>
      <c r="AB462" s="15"/>
      <c r="AC462" s="15"/>
      <c r="AD462" s="15"/>
      <c r="AE462" s="15"/>
      <c r="AF462" s="18" t="str">
        <f t="shared" si="15"/>
        <v/>
      </c>
      <c r="AG462" s="15"/>
      <c r="AH462" s="15"/>
      <c r="AI462" s="15"/>
      <c r="AJ462" s="62" t="str">
        <f>IFERROR(VLOOKUP(AI462,Lookups!$W$3:$X$24,2,FALSE),"")</f>
        <v/>
      </c>
      <c r="AK462" s="15"/>
      <c r="AL462" s="15"/>
      <c r="AM462" s="17"/>
      <c r="AN462" s="17"/>
    </row>
    <row r="463" spans="1:40" x14ac:dyDescent="0.3">
      <c r="A463" s="15"/>
      <c r="B463" s="15"/>
      <c r="C463" s="15"/>
      <c r="D463" s="17"/>
      <c r="E463" s="17"/>
      <c r="F463" s="15"/>
      <c r="G463" s="18" t="str">
        <f>IFERROR(VLOOKUP(F463,Lookups!$D$2:$E$20,2,FALSE),"")</f>
        <v/>
      </c>
      <c r="H463" s="15"/>
      <c r="I463" s="15"/>
      <c r="J463" s="17"/>
      <c r="K463" s="15"/>
      <c r="L463" s="17"/>
      <c r="M463" s="17"/>
      <c r="N463" s="18" t="str">
        <f t="shared" si="14"/>
        <v/>
      </c>
      <c r="O463" s="15"/>
      <c r="P463" s="15"/>
      <c r="Q463" s="17"/>
      <c r="R463" s="15"/>
      <c r="S463" s="15"/>
      <c r="T463" s="15"/>
      <c r="U463" s="15"/>
      <c r="V463" s="15"/>
      <c r="W463" s="15"/>
      <c r="X463" s="18" t="str">
        <f>IFERROR(VLOOKUP(W463,Lookups!$G$2:$H$83,2,FALSE),"")</f>
        <v/>
      </c>
      <c r="Y463" s="15"/>
      <c r="Z463" s="15"/>
      <c r="AA463" s="15"/>
      <c r="AB463" s="15"/>
      <c r="AC463" s="15"/>
      <c r="AD463" s="15"/>
      <c r="AE463" s="15"/>
      <c r="AF463" s="18" t="str">
        <f t="shared" si="15"/>
        <v/>
      </c>
      <c r="AG463" s="15"/>
      <c r="AH463" s="15"/>
      <c r="AI463" s="15"/>
      <c r="AJ463" s="62" t="str">
        <f>IFERROR(VLOOKUP(AI463,Lookups!$W$3:$X$24,2,FALSE),"")</f>
        <v/>
      </c>
      <c r="AK463" s="15"/>
      <c r="AL463" s="15"/>
      <c r="AM463" s="17"/>
      <c r="AN463" s="17"/>
    </row>
    <row r="464" spans="1:40" x14ac:dyDescent="0.3">
      <c r="A464" s="15"/>
      <c r="B464" s="15"/>
      <c r="C464" s="15"/>
      <c r="D464" s="17"/>
      <c r="E464" s="17"/>
      <c r="F464" s="15"/>
      <c r="G464" s="18" t="str">
        <f>IFERROR(VLOOKUP(F464,Lookups!$D$2:$E$20,2,FALSE),"")</f>
        <v/>
      </c>
      <c r="H464" s="15"/>
      <c r="I464" s="15"/>
      <c r="J464" s="17"/>
      <c r="K464" s="15"/>
      <c r="L464" s="17"/>
      <c r="M464" s="17"/>
      <c r="N464" s="18" t="str">
        <f t="shared" si="14"/>
        <v/>
      </c>
      <c r="O464" s="15"/>
      <c r="P464" s="15"/>
      <c r="Q464" s="17"/>
      <c r="R464" s="15"/>
      <c r="S464" s="15"/>
      <c r="T464" s="15"/>
      <c r="U464" s="15"/>
      <c r="V464" s="15"/>
      <c r="W464" s="15"/>
      <c r="X464" s="18" t="str">
        <f>IFERROR(VLOOKUP(W464,Lookups!$G$2:$H$83,2,FALSE),"")</f>
        <v/>
      </c>
      <c r="Y464" s="15"/>
      <c r="Z464" s="15"/>
      <c r="AA464" s="15"/>
      <c r="AB464" s="15"/>
      <c r="AC464" s="15"/>
      <c r="AD464" s="15"/>
      <c r="AE464" s="15"/>
      <c r="AF464" s="18" t="str">
        <f t="shared" si="15"/>
        <v/>
      </c>
      <c r="AG464" s="15"/>
      <c r="AH464" s="15"/>
      <c r="AI464" s="15"/>
      <c r="AJ464" s="62" t="str">
        <f>IFERROR(VLOOKUP(AI464,Lookups!$W$3:$X$24,2,FALSE),"")</f>
        <v/>
      </c>
      <c r="AK464" s="15"/>
      <c r="AL464" s="15"/>
      <c r="AM464" s="17"/>
      <c r="AN464" s="17"/>
    </row>
    <row r="465" spans="1:40" x14ac:dyDescent="0.3">
      <c r="A465" s="15"/>
      <c r="B465" s="15"/>
      <c r="C465" s="15"/>
      <c r="D465" s="17"/>
      <c r="E465" s="17"/>
      <c r="F465" s="15"/>
      <c r="G465" s="18" t="str">
        <f>IFERROR(VLOOKUP(F465,Lookups!$D$2:$E$20,2,FALSE),"")</f>
        <v/>
      </c>
      <c r="H465" s="15"/>
      <c r="I465" s="15"/>
      <c r="J465" s="17"/>
      <c r="K465" s="15"/>
      <c r="L465" s="17"/>
      <c r="M465" s="17"/>
      <c r="N465" s="18" t="str">
        <f t="shared" si="14"/>
        <v/>
      </c>
      <c r="O465" s="15"/>
      <c r="P465" s="15"/>
      <c r="Q465" s="17"/>
      <c r="R465" s="15"/>
      <c r="S465" s="15"/>
      <c r="T465" s="15"/>
      <c r="U465" s="15"/>
      <c r="V465" s="15"/>
      <c r="W465" s="15"/>
      <c r="X465" s="18" t="str">
        <f>IFERROR(VLOOKUP(W465,Lookups!$G$2:$H$83,2,FALSE),"")</f>
        <v/>
      </c>
      <c r="Y465" s="15"/>
      <c r="Z465" s="15"/>
      <c r="AA465" s="15"/>
      <c r="AB465" s="15"/>
      <c r="AC465" s="15"/>
      <c r="AD465" s="15"/>
      <c r="AE465" s="15"/>
      <c r="AF465" s="18" t="str">
        <f t="shared" si="15"/>
        <v/>
      </c>
      <c r="AG465" s="15"/>
      <c r="AH465" s="15"/>
      <c r="AI465" s="15"/>
      <c r="AJ465" s="62" t="str">
        <f>IFERROR(VLOOKUP(AI465,Lookups!$W$3:$X$24,2,FALSE),"")</f>
        <v/>
      </c>
      <c r="AK465" s="15"/>
      <c r="AL465" s="15"/>
      <c r="AM465" s="17"/>
      <c r="AN465" s="17"/>
    </row>
    <row r="466" spans="1:40" x14ac:dyDescent="0.3">
      <c r="A466" s="15"/>
      <c r="B466" s="15"/>
      <c r="C466" s="15"/>
      <c r="D466" s="17"/>
      <c r="E466" s="17"/>
      <c r="F466" s="15"/>
      <c r="G466" s="18" t="str">
        <f>IFERROR(VLOOKUP(F466,Lookups!$D$2:$E$20,2,FALSE),"")</f>
        <v/>
      </c>
      <c r="H466" s="15"/>
      <c r="I466" s="15"/>
      <c r="J466" s="17"/>
      <c r="K466" s="15"/>
      <c r="L466" s="17"/>
      <c r="M466" s="17"/>
      <c r="N466" s="18" t="str">
        <f t="shared" si="14"/>
        <v/>
      </c>
      <c r="O466" s="15"/>
      <c r="P466" s="15"/>
      <c r="Q466" s="17"/>
      <c r="R466" s="15"/>
      <c r="S466" s="15"/>
      <c r="T466" s="15"/>
      <c r="U466" s="15"/>
      <c r="V466" s="15"/>
      <c r="W466" s="15"/>
      <c r="X466" s="18" t="str">
        <f>IFERROR(VLOOKUP(W466,Lookups!$G$2:$H$83,2,FALSE),"")</f>
        <v/>
      </c>
      <c r="Y466" s="15"/>
      <c r="Z466" s="15"/>
      <c r="AA466" s="15"/>
      <c r="AB466" s="15"/>
      <c r="AC466" s="15"/>
      <c r="AD466" s="15"/>
      <c r="AE466" s="15"/>
      <c r="AF466" s="18" t="str">
        <f t="shared" si="15"/>
        <v/>
      </c>
      <c r="AG466" s="15"/>
      <c r="AH466" s="15"/>
      <c r="AI466" s="15"/>
      <c r="AJ466" s="62" t="str">
        <f>IFERROR(VLOOKUP(AI466,Lookups!$W$3:$X$24,2,FALSE),"")</f>
        <v/>
      </c>
      <c r="AK466" s="15"/>
      <c r="AL466" s="15"/>
      <c r="AM466" s="17"/>
      <c r="AN466" s="17"/>
    </row>
    <row r="467" spans="1:40" x14ac:dyDescent="0.3">
      <c r="A467" s="15"/>
      <c r="B467" s="15"/>
      <c r="C467" s="15"/>
      <c r="D467" s="17"/>
      <c r="E467" s="17"/>
      <c r="F467" s="15"/>
      <c r="G467" s="18" t="str">
        <f>IFERROR(VLOOKUP(F467,Lookups!$D$2:$E$20,2,FALSE),"")</f>
        <v/>
      </c>
      <c r="H467" s="15"/>
      <c r="I467" s="15"/>
      <c r="J467" s="17"/>
      <c r="K467" s="15"/>
      <c r="L467" s="17"/>
      <c r="M467" s="17"/>
      <c r="N467" s="18" t="str">
        <f t="shared" si="14"/>
        <v/>
      </c>
      <c r="O467" s="15"/>
      <c r="P467" s="15"/>
      <c r="Q467" s="17"/>
      <c r="R467" s="15"/>
      <c r="S467" s="15"/>
      <c r="T467" s="15"/>
      <c r="U467" s="15"/>
      <c r="V467" s="15"/>
      <c r="W467" s="15"/>
      <c r="X467" s="18" t="str">
        <f>IFERROR(VLOOKUP(W467,Lookups!$G$2:$H$83,2,FALSE),"")</f>
        <v/>
      </c>
      <c r="Y467" s="15"/>
      <c r="Z467" s="15"/>
      <c r="AA467" s="15"/>
      <c r="AB467" s="15"/>
      <c r="AC467" s="15"/>
      <c r="AD467" s="15"/>
      <c r="AE467" s="15"/>
      <c r="AF467" s="18" t="str">
        <f t="shared" si="15"/>
        <v/>
      </c>
      <c r="AG467" s="15"/>
      <c r="AH467" s="15"/>
      <c r="AI467" s="15"/>
      <c r="AJ467" s="62" t="str">
        <f>IFERROR(VLOOKUP(AI467,Lookups!$W$3:$X$24,2,FALSE),"")</f>
        <v/>
      </c>
      <c r="AK467" s="15"/>
      <c r="AL467" s="15"/>
      <c r="AM467" s="17"/>
      <c r="AN467" s="17"/>
    </row>
    <row r="468" spans="1:40" x14ac:dyDescent="0.3">
      <c r="A468" s="15"/>
      <c r="B468" s="15"/>
      <c r="C468" s="15"/>
      <c r="D468" s="17"/>
      <c r="E468" s="17"/>
      <c r="F468" s="15"/>
      <c r="G468" s="18" t="str">
        <f>IFERROR(VLOOKUP(F468,Lookups!$D$2:$E$20,2,FALSE),"")</f>
        <v/>
      </c>
      <c r="H468" s="15"/>
      <c r="I468" s="15"/>
      <c r="J468" s="17"/>
      <c r="K468" s="15"/>
      <c r="L468" s="17"/>
      <c r="M468" s="17"/>
      <c r="N468" s="18" t="str">
        <f t="shared" si="14"/>
        <v/>
      </c>
      <c r="O468" s="15"/>
      <c r="P468" s="15"/>
      <c r="Q468" s="17"/>
      <c r="R468" s="15"/>
      <c r="S468" s="15"/>
      <c r="T468" s="15"/>
      <c r="U468" s="15"/>
      <c r="V468" s="15"/>
      <c r="W468" s="15"/>
      <c r="X468" s="18" t="str">
        <f>IFERROR(VLOOKUP(W468,Lookups!$G$2:$H$83,2,FALSE),"")</f>
        <v/>
      </c>
      <c r="Y468" s="15"/>
      <c r="Z468" s="15"/>
      <c r="AA468" s="15"/>
      <c r="AB468" s="15"/>
      <c r="AC468" s="15"/>
      <c r="AD468" s="15"/>
      <c r="AE468" s="15"/>
      <c r="AF468" s="18" t="str">
        <f t="shared" si="15"/>
        <v/>
      </c>
      <c r="AG468" s="15"/>
      <c r="AH468" s="15"/>
      <c r="AI468" s="15"/>
      <c r="AJ468" s="62" t="str">
        <f>IFERROR(VLOOKUP(AI468,Lookups!$W$3:$X$24,2,FALSE),"")</f>
        <v/>
      </c>
      <c r="AK468" s="15"/>
      <c r="AL468" s="15"/>
      <c r="AM468" s="17"/>
      <c r="AN468" s="17"/>
    </row>
    <row r="469" spans="1:40" x14ac:dyDescent="0.3">
      <c r="A469" s="15"/>
      <c r="B469" s="15"/>
      <c r="C469" s="15"/>
      <c r="D469" s="17"/>
      <c r="E469" s="17"/>
      <c r="F469" s="15"/>
      <c r="G469" s="18" t="str">
        <f>IFERROR(VLOOKUP(F469,Lookups!$D$2:$E$20,2,FALSE),"")</f>
        <v/>
      </c>
      <c r="H469" s="15"/>
      <c r="I469" s="15"/>
      <c r="J469" s="17"/>
      <c r="K469" s="15"/>
      <c r="L469" s="17"/>
      <c r="M469" s="17"/>
      <c r="N469" s="18" t="str">
        <f t="shared" si="14"/>
        <v/>
      </c>
      <c r="O469" s="15"/>
      <c r="P469" s="15"/>
      <c r="Q469" s="17"/>
      <c r="R469" s="15"/>
      <c r="S469" s="15"/>
      <c r="T469" s="15"/>
      <c r="U469" s="15"/>
      <c r="V469" s="15"/>
      <c r="W469" s="15"/>
      <c r="X469" s="18" t="str">
        <f>IFERROR(VLOOKUP(W469,Lookups!$G$2:$H$83,2,FALSE),"")</f>
        <v/>
      </c>
      <c r="Y469" s="15"/>
      <c r="Z469" s="15"/>
      <c r="AA469" s="15"/>
      <c r="AB469" s="15"/>
      <c r="AC469" s="15"/>
      <c r="AD469" s="15"/>
      <c r="AE469" s="15"/>
      <c r="AF469" s="18" t="str">
        <f t="shared" si="15"/>
        <v/>
      </c>
      <c r="AG469" s="15"/>
      <c r="AH469" s="15"/>
      <c r="AI469" s="15"/>
      <c r="AJ469" s="62" t="str">
        <f>IFERROR(VLOOKUP(AI469,Lookups!$W$3:$X$24,2,FALSE),"")</f>
        <v/>
      </c>
      <c r="AK469" s="15"/>
      <c r="AL469" s="15"/>
      <c r="AM469" s="17"/>
      <c r="AN469" s="17"/>
    </row>
    <row r="470" spans="1:40" x14ac:dyDescent="0.3">
      <c r="A470" s="15"/>
      <c r="B470" s="15"/>
      <c r="C470" s="15"/>
      <c r="D470" s="17"/>
      <c r="E470" s="17"/>
      <c r="F470" s="15"/>
      <c r="G470" s="18" t="str">
        <f>IFERROR(VLOOKUP(F470,Lookups!$D$2:$E$20,2,FALSE),"")</f>
        <v/>
      </c>
      <c r="H470" s="15"/>
      <c r="I470" s="15"/>
      <c r="J470" s="17"/>
      <c r="K470" s="15"/>
      <c r="L470" s="17"/>
      <c r="M470" s="17"/>
      <c r="N470" s="18" t="str">
        <f t="shared" si="14"/>
        <v/>
      </c>
      <c r="O470" s="15"/>
      <c r="P470" s="15"/>
      <c r="Q470" s="17"/>
      <c r="R470" s="15"/>
      <c r="S470" s="15"/>
      <c r="T470" s="15"/>
      <c r="U470" s="15"/>
      <c r="V470" s="15"/>
      <c r="W470" s="15"/>
      <c r="X470" s="18" t="str">
        <f>IFERROR(VLOOKUP(W470,Lookups!$G$2:$H$83,2,FALSE),"")</f>
        <v/>
      </c>
      <c r="Y470" s="15"/>
      <c r="Z470" s="15"/>
      <c r="AA470" s="15"/>
      <c r="AB470" s="15"/>
      <c r="AC470" s="15"/>
      <c r="AD470" s="15"/>
      <c r="AE470" s="15"/>
      <c r="AF470" s="18" t="str">
        <f t="shared" si="15"/>
        <v/>
      </c>
      <c r="AG470" s="15"/>
      <c r="AH470" s="15"/>
      <c r="AI470" s="15"/>
      <c r="AJ470" s="62" t="str">
        <f>IFERROR(VLOOKUP(AI470,Lookups!$W$3:$X$24,2,FALSE),"")</f>
        <v/>
      </c>
      <c r="AK470" s="15"/>
      <c r="AL470" s="15"/>
      <c r="AM470" s="17"/>
      <c r="AN470" s="17"/>
    </row>
    <row r="471" spans="1:40" x14ac:dyDescent="0.3">
      <c r="A471" s="15"/>
      <c r="B471" s="15"/>
      <c r="C471" s="15"/>
      <c r="D471" s="17"/>
      <c r="E471" s="17"/>
      <c r="F471" s="15"/>
      <c r="G471" s="18" t="str">
        <f>IFERROR(VLOOKUP(F471,Lookups!$D$2:$E$20,2,FALSE),"")</f>
        <v/>
      </c>
      <c r="H471" s="15"/>
      <c r="I471" s="15"/>
      <c r="J471" s="17"/>
      <c r="K471" s="15"/>
      <c r="L471" s="17"/>
      <c r="M471" s="17"/>
      <c r="N471" s="18" t="str">
        <f t="shared" si="14"/>
        <v/>
      </c>
      <c r="O471" s="15"/>
      <c r="P471" s="15"/>
      <c r="Q471" s="17"/>
      <c r="R471" s="15"/>
      <c r="S471" s="15"/>
      <c r="T471" s="15"/>
      <c r="U471" s="15"/>
      <c r="V471" s="15"/>
      <c r="W471" s="15"/>
      <c r="X471" s="18" t="str">
        <f>IFERROR(VLOOKUP(W471,Lookups!$G$2:$H$83,2,FALSE),"")</f>
        <v/>
      </c>
      <c r="Y471" s="15"/>
      <c r="Z471" s="15"/>
      <c r="AA471" s="15"/>
      <c r="AB471" s="15"/>
      <c r="AC471" s="15"/>
      <c r="AD471" s="15"/>
      <c r="AE471" s="15"/>
      <c r="AF471" s="18" t="str">
        <f t="shared" si="15"/>
        <v/>
      </c>
      <c r="AG471" s="15"/>
      <c r="AH471" s="15"/>
      <c r="AI471" s="15"/>
      <c r="AJ471" s="62" t="str">
        <f>IFERROR(VLOOKUP(AI471,Lookups!$W$3:$X$24,2,FALSE),"")</f>
        <v/>
      </c>
      <c r="AK471" s="15"/>
      <c r="AL471" s="15"/>
      <c r="AM471" s="17"/>
      <c r="AN471" s="17"/>
    </row>
    <row r="472" spans="1:40" x14ac:dyDescent="0.3">
      <c r="A472" s="15"/>
      <c r="B472" s="15"/>
      <c r="C472" s="15"/>
      <c r="D472" s="17"/>
      <c r="E472" s="17"/>
      <c r="F472" s="15"/>
      <c r="G472" s="18" t="str">
        <f>IFERROR(VLOOKUP(F472,Lookups!$D$2:$E$20,2,FALSE),"")</f>
        <v/>
      </c>
      <c r="H472" s="15"/>
      <c r="I472" s="15"/>
      <c r="J472" s="17"/>
      <c r="K472" s="15"/>
      <c r="L472" s="17"/>
      <c r="M472" s="17"/>
      <c r="N472" s="18" t="str">
        <f t="shared" si="14"/>
        <v/>
      </c>
      <c r="O472" s="15"/>
      <c r="P472" s="15"/>
      <c r="Q472" s="17"/>
      <c r="R472" s="15"/>
      <c r="S472" s="15"/>
      <c r="T472" s="15"/>
      <c r="U472" s="15"/>
      <c r="V472" s="15"/>
      <c r="W472" s="15"/>
      <c r="X472" s="18" t="str">
        <f>IFERROR(VLOOKUP(W472,Lookups!$G$2:$H$83,2,FALSE),"")</f>
        <v/>
      </c>
      <c r="Y472" s="15"/>
      <c r="Z472" s="15"/>
      <c r="AA472" s="15"/>
      <c r="AB472" s="15"/>
      <c r="AC472" s="15"/>
      <c r="AD472" s="15"/>
      <c r="AE472" s="15"/>
      <c r="AF472" s="18" t="str">
        <f t="shared" si="15"/>
        <v/>
      </c>
      <c r="AG472" s="15"/>
      <c r="AH472" s="15"/>
      <c r="AI472" s="15"/>
      <c r="AJ472" s="62" t="str">
        <f>IFERROR(VLOOKUP(AI472,Lookups!$W$3:$X$24,2,FALSE),"")</f>
        <v/>
      </c>
      <c r="AK472" s="15"/>
      <c r="AL472" s="15"/>
      <c r="AM472" s="17"/>
      <c r="AN472" s="17"/>
    </row>
    <row r="473" spans="1:40" x14ac:dyDescent="0.3">
      <c r="A473" s="15"/>
      <c r="B473" s="15"/>
      <c r="C473" s="15"/>
      <c r="D473" s="17"/>
      <c r="E473" s="17"/>
      <c r="F473" s="15"/>
      <c r="G473" s="18" t="str">
        <f>IFERROR(VLOOKUP(F473,Lookups!$D$2:$E$20,2,FALSE),"")</f>
        <v/>
      </c>
      <c r="H473" s="15"/>
      <c r="I473" s="15"/>
      <c r="J473" s="17"/>
      <c r="K473" s="15"/>
      <c r="L473" s="17"/>
      <c r="M473" s="17"/>
      <c r="N473" s="18" t="str">
        <f t="shared" si="14"/>
        <v/>
      </c>
      <c r="O473" s="15"/>
      <c r="P473" s="15"/>
      <c r="Q473" s="17"/>
      <c r="R473" s="15"/>
      <c r="S473" s="15"/>
      <c r="T473" s="15"/>
      <c r="U473" s="15"/>
      <c r="V473" s="15"/>
      <c r="W473" s="15"/>
      <c r="X473" s="18" t="str">
        <f>IFERROR(VLOOKUP(W473,Lookups!$G$2:$H$83,2,FALSE),"")</f>
        <v/>
      </c>
      <c r="Y473" s="15"/>
      <c r="Z473" s="15"/>
      <c r="AA473" s="15"/>
      <c r="AB473" s="15"/>
      <c r="AC473" s="15"/>
      <c r="AD473" s="15"/>
      <c r="AE473" s="15"/>
      <c r="AF473" s="18" t="str">
        <f t="shared" si="15"/>
        <v/>
      </c>
      <c r="AG473" s="15"/>
      <c r="AH473" s="15"/>
      <c r="AI473" s="15"/>
      <c r="AJ473" s="62" t="str">
        <f>IFERROR(VLOOKUP(AI473,Lookups!$W$3:$X$24,2,FALSE),"")</f>
        <v/>
      </c>
      <c r="AK473" s="15"/>
      <c r="AL473" s="15"/>
      <c r="AM473" s="17"/>
      <c r="AN473" s="17"/>
    </row>
    <row r="474" spans="1:40" x14ac:dyDescent="0.3">
      <c r="A474" s="15"/>
      <c r="B474" s="15"/>
      <c r="C474" s="15"/>
      <c r="D474" s="17"/>
      <c r="E474" s="17"/>
      <c r="F474" s="15"/>
      <c r="G474" s="18" t="str">
        <f>IFERROR(VLOOKUP(F474,Lookups!$D$2:$E$20,2,FALSE),"")</f>
        <v/>
      </c>
      <c r="H474" s="15"/>
      <c r="I474" s="15"/>
      <c r="J474" s="17"/>
      <c r="K474" s="15"/>
      <c r="L474" s="17"/>
      <c r="M474" s="17"/>
      <c r="N474" s="18" t="str">
        <f t="shared" si="14"/>
        <v/>
      </c>
      <c r="O474" s="15"/>
      <c r="P474" s="15"/>
      <c r="Q474" s="17"/>
      <c r="R474" s="15"/>
      <c r="S474" s="15"/>
      <c r="T474" s="15"/>
      <c r="U474" s="15"/>
      <c r="V474" s="15"/>
      <c r="W474" s="15"/>
      <c r="X474" s="18" t="str">
        <f>IFERROR(VLOOKUP(W474,Lookups!$G$2:$H$83,2,FALSE),"")</f>
        <v/>
      </c>
      <c r="Y474" s="15"/>
      <c r="Z474" s="15"/>
      <c r="AA474" s="15"/>
      <c r="AB474" s="15"/>
      <c r="AC474" s="15"/>
      <c r="AD474" s="15"/>
      <c r="AE474" s="15"/>
      <c r="AF474" s="18" t="str">
        <f t="shared" si="15"/>
        <v/>
      </c>
      <c r="AG474" s="15"/>
      <c r="AH474" s="15"/>
      <c r="AI474" s="15"/>
      <c r="AJ474" s="62" t="str">
        <f>IFERROR(VLOOKUP(AI474,Lookups!$W$3:$X$24,2,FALSE),"")</f>
        <v/>
      </c>
      <c r="AK474" s="15"/>
      <c r="AL474" s="15"/>
      <c r="AM474" s="17"/>
      <c r="AN474" s="17"/>
    </row>
    <row r="475" spans="1:40" x14ac:dyDescent="0.3">
      <c r="A475" s="15"/>
      <c r="B475" s="15"/>
      <c r="C475" s="15"/>
      <c r="D475" s="17"/>
      <c r="E475" s="17"/>
      <c r="F475" s="15"/>
      <c r="G475" s="18" t="str">
        <f>IFERROR(VLOOKUP(F475,Lookups!$D$2:$E$20,2,FALSE),"")</f>
        <v/>
      </c>
      <c r="H475" s="15"/>
      <c r="I475" s="15"/>
      <c r="J475" s="17"/>
      <c r="K475" s="15"/>
      <c r="L475" s="17"/>
      <c r="M475" s="17"/>
      <c r="N475" s="18" t="str">
        <f t="shared" si="14"/>
        <v/>
      </c>
      <c r="O475" s="15"/>
      <c r="P475" s="15"/>
      <c r="Q475" s="17"/>
      <c r="R475" s="15"/>
      <c r="S475" s="15"/>
      <c r="T475" s="15"/>
      <c r="U475" s="15"/>
      <c r="V475" s="15"/>
      <c r="W475" s="15"/>
      <c r="X475" s="18" t="str">
        <f>IFERROR(VLOOKUP(W475,Lookups!$G$2:$H$83,2,FALSE),"")</f>
        <v/>
      </c>
      <c r="Y475" s="15"/>
      <c r="Z475" s="15"/>
      <c r="AA475" s="15"/>
      <c r="AB475" s="15"/>
      <c r="AC475" s="15"/>
      <c r="AD475" s="15"/>
      <c r="AE475" s="15"/>
      <c r="AF475" s="18" t="str">
        <f t="shared" si="15"/>
        <v/>
      </c>
      <c r="AG475" s="15"/>
      <c r="AH475" s="15"/>
      <c r="AI475" s="15"/>
      <c r="AJ475" s="62" t="str">
        <f>IFERROR(VLOOKUP(AI475,Lookups!$W$3:$X$24,2,FALSE),"")</f>
        <v/>
      </c>
      <c r="AK475" s="15"/>
      <c r="AL475" s="15"/>
      <c r="AM475" s="17"/>
      <c r="AN475" s="17"/>
    </row>
    <row r="476" spans="1:40" x14ac:dyDescent="0.3">
      <c r="A476" s="15"/>
      <c r="B476" s="15"/>
      <c r="C476" s="15"/>
      <c r="D476" s="17"/>
      <c r="E476" s="17"/>
      <c r="F476" s="15"/>
      <c r="G476" s="18" t="str">
        <f>IFERROR(VLOOKUP(F476,Lookups!$D$2:$E$20,2,FALSE),"")</f>
        <v/>
      </c>
      <c r="H476" s="15"/>
      <c r="I476" s="15"/>
      <c r="J476" s="17"/>
      <c r="K476" s="15"/>
      <c r="L476" s="17"/>
      <c r="M476" s="17"/>
      <c r="N476" s="18" t="str">
        <f t="shared" si="14"/>
        <v/>
      </c>
      <c r="O476" s="15"/>
      <c r="P476" s="15"/>
      <c r="Q476" s="17"/>
      <c r="R476" s="15"/>
      <c r="S476" s="15"/>
      <c r="T476" s="15"/>
      <c r="U476" s="15"/>
      <c r="V476" s="15"/>
      <c r="W476" s="15"/>
      <c r="X476" s="18" t="str">
        <f>IFERROR(VLOOKUP(W476,Lookups!$G$2:$H$83,2,FALSE),"")</f>
        <v/>
      </c>
      <c r="Y476" s="15"/>
      <c r="Z476" s="15"/>
      <c r="AA476" s="15"/>
      <c r="AB476" s="15"/>
      <c r="AC476" s="15"/>
      <c r="AD476" s="15"/>
      <c r="AE476" s="15"/>
      <c r="AF476" s="18" t="str">
        <f t="shared" si="15"/>
        <v/>
      </c>
      <c r="AG476" s="15"/>
      <c r="AH476" s="15"/>
      <c r="AI476" s="15"/>
      <c r="AJ476" s="62" t="str">
        <f>IFERROR(VLOOKUP(AI476,Lookups!$W$3:$X$24,2,FALSE),"")</f>
        <v/>
      </c>
      <c r="AK476" s="15"/>
      <c r="AL476" s="15"/>
      <c r="AM476" s="17"/>
      <c r="AN476" s="17"/>
    </row>
    <row r="477" spans="1:40" x14ac:dyDescent="0.3">
      <c r="A477" s="15"/>
      <c r="B477" s="15"/>
      <c r="C477" s="15"/>
      <c r="D477" s="17"/>
      <c r="E477" s="17"/>
      <c r="F477" s="15"/>
      <c r="G477" s="18" t="str">
        <f>IFERROR(VLOOKUP(F477,Lookups!$D$2:$E$20,2,FALSE),"")</f>
        <v/>
      </c>
      <c r="H477" s="15"/>
      <c r="I477" s="15"/>
      <c r="J477" s="17"/>
      <c r="K477" s="15"/>
      <c r="L477" s="17"/>
      <c r="M477" s="17"/>
      <c r="N477" s="18" t="str">
        <f t="shared" si="14"/>
        <v/>
      </c>
      <c r="O477" s="15"/>
      <c r="P477" s="15"/>
      <c r="Q477" s="17"/>
      <c r="R477" s="15"/>
      <c r="S477" s="15"/>
      <c r="T477" s="15"/>
      <c r="U477" s="15"/>
      <c r="V477" s="15"/>
      <c r="W477" s="15"/>
      <c r="X477" s="18" t="str">
        <f>IFERROR(VLOOKUP(W477,Lookups!$G$2:$H$83,2,FALSE),"")</f>
        <v/>
      </c>
      <c r="Y477" s="15"/>
      <c r="Z477" s="15"/>
      <c r="AA477" s="15"/>
      <c r="AB477" s="15"/>
      <c r="AC477" s="15"/>
      <c r="AD477" s="15"/>
      <c r="AE477" s="15"/>
      <c r="AF477" s="18" t="str">
        <f t="shared" si="15"/>
        <v/>
      </c>
      <c r="AG477" s="15"/>
      <c r="AH477" s="15"/>
      <c r="AI477" s="15"/>
      <c r="AJ477" s="62" t="str">
        <f>IFERROR(VLOOKUP(AI477,Lookups!$W$3:$X$24,2,FALSE),"")</f>
        <v/>
      </c>
      <c r="AK477" s="15"/>
      <c r="AL477" s="15"/>
      <c r="AM477" s="17"/>
      <c r="AN477" s="17"/>
    </row>
    <row r="478" spans="1:40" x14ac:dyDescent="0.3">
      <c r="A478" s="15"/>
      <c r="B478" s="15"/>
      <c r="C478" s="15"/>
      <c r="D478" s="17"/>
      <c r="E478" s="17"/>
      <c r="F478" s="15"/>
      <c r="G478" s="18" t="str">
        <f>IFERROR(VLOOKUP(F478,Lookups!$D$2:$E$20,2,FALSE),"")</f>
        <v/>
      </c>
      <c r="H478" s="15"/>
      <c r="I478" s="15"/>
      <c r="J478" s="17"/>
      <c r="K478" s="15"/>
      <c r="L478" s="17"/>
      <c r="M478" s="17"/>
      <c r="N478" s="18" t="str">
        <f t="shared" si="14"/>
        <v/>
      </c>
      <c r="O478" s="15"/>
      <c r="P478" s="15"/>
      <c r="Q478" s="17"/>
      <c r="R478" s="15"/>
      <c r="S478" s="15"/>
      <c r="T478" s="15"/>
      <c r="U478" s="15"/>
      <c r="V478" s="15"/>
      <c r="W478" s="15"/>
      <c r="X478" s="18" t="str">
        <f>IFERROR(VLOOKUP(W478,Lookups!$G$2:$H$83,2,FALSE),"")</f>
        <v/>
      </c>
      <c r="Y478" s="15"/>
      <c r="Z478" s="15"/>
      <c r="AA478" s="15"/>
      <c r="AB478" s="15"/>
      <c r="AC478" s="15"/>
      <c r="AD478" s="15"/>
      <c r="AE478" s="15"/>
      <c r="AF478" s="18" t="str">
        <f t="shared" si="15"/>
        <v/>
      </c>
      <c r="AG478" s="15"/>
      <c r="AH478" s="15"/>
      <c r="AI478" s="15"/>
      <c r="AJ478" s="62" t="str">
        <f>IFERROR(VLOOKUP(AI478,Lookups!$W$3:$X$24,2,FALSE),"")</f>
        <v/>
      </c>
      <c r="AK478" s="15"/>
      <c r="AL478" s="15"/>
      <c r="AM478" s="17"/>
      <c r="AN478" s="17"/>
    </row>
    <row r="479" spans="1:40" x14ac:dyDescent="0.3">
      <c r="A479" s="15"/>
      <c r="B479" s="15"/>
      <c r="C479" s="15"/>
      <c r="D479" s="17"/>
      <c r="E479" s="17"/>
      <c r="F479" s="15"/>
      <c r="G479" s="18" t="str">
        <f>IFERROR(VLOOKUP(F479,Lookups!$D$2:$E$20,2,FALSE),"")</f>
        <v/>
      </c>
      <c r="H479" s="15"/>
      <c r="I479" s="15"/>
      <c r="J479" s="17"/>
      <c r="K479" s="15"/>
      <c r="L479" s="17"/>
      <c r="M479" s="17"/>
      <c r="N479" s="18" t="str">
        <f t="shared" si="14"/>
        <v/>
      </c>
      <c r="O479" s="15"/>
      <c r="P479" s="15"/>
      <c r="Q479" s="17"/>
      <c r="R479" s="15"/>
      <c r="S479" s="15"/>
      <c r="T479" s="15"/>
      <c r="U479" s="15"/>
      <c r="V479" s="15"/>
      <c r="W479" s="15"/>
      <c r="X479" s="18" t="str">
        <f>IFERROR(VLOOKUP(W479,Lookups!$G$2:$H$83,2,FALSE),"")</f>
        <v/>
      </c>
      <c r="Y479" s="15"/>
      <c r="Z479" s="15"/>
      <c r="AA479" s="15"/>
      <c r="AB479" s="15"/>
      <c r="AC479" s="15"/>
      <c r="AD479" s="15"/>
      <c r="AE479" s="15"/>
      <c r="AF479" s="18" t="str">
        <f t="shared" si="15"/>
        <v/>
      </c>
      <c r="AG479" s="15"/>
      <c r="AH479" s="15"/>
      <c r="AI479" s="15"/>
      <c r="AJ479" s="62" t="str">
        <f>IFERROR(VLOOKUP(AI479,Lookups!$W$3:$X$24,2,FALSE),"")</f>
        <v/>
      </c>
      <c r="AK479" s="15"/>
      <c r="AL479" s="15"/>
      <c r="AM479" s="17"/>
      <c r="AN479" s="17"/>
    </row>
    <row r="480" spans="1:40" x14ac:dyDescent="0.3">
      <c r="A480" s="15"/>
      <c r="B480" s="15"/>
      <c r="C480" s="15"/>
      <c r="D480" s="17"/>
      <c r="E480" s="17"/>
      <c r="F480" s="15"/>
      <c r="G480" s="18" t="str">
        <f>IFERROR(VLOOKUP(F480,Lookups!$D$2:$E$20,2,FALSE),"")</f>
        <v/>
      </c>
      <c r="H480" s="15"/>
      <c r="I480" s="15"/>
      <c r="J480" s="17"/>
      <c r="K480" s="15"/>
      <c r="L480" s="17"/>
      <c r="M480" s="17"/>
      <c r="N480" s="18" t="str">
        <f t="shared" si="14"/>
        <v/>
      </c>
      <c r="O480" s="15"/>
      <c r="P480" s="15"/>
      <c r="Q480" s="17"/>
      <c r="R480" s="15"/>
      <c r="S480" s="15"/>
      <c r="T480" s="15"/>
      <c r="U480" s="15"/>
      <c r="V480" s="15"/>
      <c r="W480" s="15"/>
      <c r="X480" s="18" t="str">
        <f>IFERROR(VLOOKUP(W480,Lookups!$G$2:$H$83,2,FALSE),"")</f>
        <v/>
      </c>
      <c r="Y480" s="15"/>
      <c r="Z480" s="15"/>
      <c r="AA480" s="15"/>
      <c r="AB480" s="15"/>
      <c r="AC480" s="15"/>
      <c r="AD480" s="15"/>
      <c r="AE480" s="15"/>
      <c r="AF480" s="18" t="str">
        <f t="shared" si="15"/>
        <v/>
      </c>
      <c r="AG480" s="15"/>
      <c r="AH480" s="15"/>
      <c r="AI480" s="15"/>
      <c r="AJ480" s="62" t="str">
        <f>IFERROR(VLOOKUP(AI480,Lookups!$W$3:$X$24,2,FALSE),"")</f>
        <v/>
      </c>
      <c r="AK480" s="15"/>
      <c r="AL480" s="15"/>
      <c r="AM480" s="17"/>
      <c r="AN480" s="17"/>
    </row>
    <row r="481" spans="1:40" x14ac:dyDescent="0.3">
      <c r="A481" s="15"/>
      <c r="B481" s="15"/>
      <c r="C481" s="15"/>
      <c r="D481" s="17"/>
      <c r="E481" s="17"/>
      <c r="F481" s="15"/>
      <c r="G481" s="18" t="str">
        <f>IFERROR(VLOOKUP(F481,Lookups!$D$2:$E$20,2,FALSE),"")</f>
        <v/>
      </c>
      <c r="H481" s="15"/>
      <c r="I481" s="15"/>
      <c r="J481" s="17"/>
      <c r="K481" s="15"/>
      <c r="L481" s="17"/>
      <c r="M481" s="17"/>
      <c r="N481" s="18" t="str">
        <f t="shared" si="14"/>
        <v/>
      </c>
      <c r="O481" s="15"/>
      <c r="P481" s="15"/>
      <c r="Q481" s="17"/>
      <c r="R481" s="15"/>
      <c r="S481" s="15"/>
      <c r="T481" s="15"/>
      <c r="U481" s="15"/>
      <c r="V481" s="15"/>
      <c r="W481" s="15"/>
      <c r="X481" s="18" t="str">
        <f>IFERROR(VLOOKUP(W481,Lookups!$G$2:$H$83,2,FALSE),"")</f>
        <v/>
      </c>
      <c r="Y481" s="15"/>
      <c r="Z481" s="15"/>
      <c r="AA481" s="15"/>
      <c r="AB481" s="15"/>
      <c r="AC481" s="15"/>
      <c r="AD481" s="15"/>
      <c r="AE481" s="15"/>
      <c r="AF481" s="18" t="str">
        <f t="shared" si="15"/>
        <v/>
      </c>
      <c r="AG481" s="15"/>
      <c r="AH481" s="15"/>
      <c r="AI481" s="15"/>
      <c r="AJ481" s="62" t="str">
        <f>IFERROR(VLOOKUP(AI481,Lookups!$W$3:$X$24,2,FALSE),"")</f>
        <v/>
      </c>
      <c r="AK481" s="15"/>
      <c r="AL481" s="15"/>
      <c r="AM481" s="17"/>
      <c r="AN481" s="17"/>
    </row>
    <row r="482" spans="1:40" x14ac:dyDescent="0.3">
      <c r="A482" s="15"/>
      <c r="B482" s="15"/>
      <c r="C482" s="15"/>
      <c r="D482" s="17"/>
      <c r="E482" s="17"/>
      <c r="F482" s="15"/>
      <c r="G482" s="18" t="str">
        <f>IFERROR(VLOOKUP(F482,Lookups!$D$2:$E$20,2,FALSE),"")</f>
        <v/>
      </c>
      <c r="H482" s="15"/>
      <c r="I482" s="15"/>
      <c r="J482" s="17"/>
      <c r="K482" s="15"/>
      <c r="L482" s="17"/>
      <c r="M482" s="17"/>
      <c r="N482" s="18" t="str">
        <f t="shared" si="14"/>
        <v/>
      </c>
      <c r="O482" s="15"/>
      <c r="P482" s="15"/>
      <c r="Q482" s="17"/>
      <c r="R482" s="15"/>
      <c r="S482" s="15"/>
      <c r="T482" s="15"/>
      <c r="U482" s="15"/>
      <c r="V482" s="15"/>
      <c r="W482" s="15"/>
      <c r="X482" s="18" t="str">
        <f>IFERROR(VLOOKUP(W482,Lookups!$G$2:$H$83,2,FALSE),"")</f>
        <v/>
      </c>
      <c r="Y482" s="15"/>
      <c r="Z482" s="15"/>
      <c r="AA482" s="15"/>
      <c r="AB482" s="15"/>
      <c r="AC482" s="15"/>
      <c r="AD482" s="15"/>
      <c r="AE482" s="15"/>
      <c r="AF482" s="18" t="str">
        <f t="shared" si="15"/>
        <v/>
      </c>
      <c r="AG482" s="15"/>
      <c r="AH482" s="15"/>
      <c r="AI482" s="15"/>
      <c r="AJ482" s="62" t="str">
        <f>IFERROR(VLOOKUP(AI482,Lookups!$W$3:$X$24,2,FALSE),"")</f>
        <v/>
      </c>
      <c r="AK482" s="15"/>
      <c r="AL482" s="15"/>
      <c r="AM482" s="17"/>
      <c r="AN482" s="17"/>
    </row>
    <row r="483" spans="1:40" x14ac:dyDescent="0.3">
      <c r="A483" s="15"/>
      <c r="B483" s="15"/>
      <c r="C483" s="15"/>
      <c r="D483" s="17"/>
      <c r="E483" s="17"/>
      <c r="F483" s="15"/>
      <c r="G483" s="18" t="str">
        <f>IFERROR(VLOOKUP(F483,Lookups!$D$2:$E$20,2,FALSE),"")</f>
        <v/>
      </c>
      <c r="H483" s="15"/>
      <c r="I483" s="15"/>
      <c r="J483" s="17"/>
      <c r="K483" s="15"/>
      <c r="L483" s="17"/>
      <c r="M483" s="17"/>
      <c r="N483" s="18" t="str">
        <f t="shared" si="14"/>
        <v/>
      </c>
      <c r="O483" s="15"/>
      <c r="P483" s="15"/>
      <c r="Q483" s="17"/>
      <c r="R483" s="15"/>
      <c r="S483" s="15"/>
      <c r="T483" s="15"/>
      <c r="U483" s="15"/>
      <c r="V483" s="15"/>
      <c r="W483" s="15"/>
      <c r="X483" s="18" t="str">
        <f>IFERROR(VLOOKUP(W483,Lookups!$G$2:$H$83,2,FALSE),"")</f>
        <v/>
      </c>
      <c r="Y483" s="15"/>
      <c r="Z483" s="15"/>
      <c r="AA483" s="15"/>
      <c r="AB483" s="15"/>
      <c r="AC483" s="15"/>
      <c r="AD483" s="15"/>
      <c r="AE483" s="15"/>
      <c r="AF483" s="18" t="str">
        <f t="shared" si="15"/>
        <v/>
      </c>
      <c r="AG483" s="15"/>
      <c r="AH483" s="15"/>
      <c r="AI483" s="15"/>
      <c r="AJ483" s="62" t="str">
        <f>IFERROR(VLOOKUP(AI483,Lookups!$W$3:$X$24,2,FALSE),"")</f>
        <v/>
      </c>
      <c r="AK483" s="15"/>
      <c r="AL483" s="15"/>
      <c r="AM483" s="17"/>
      <c r="AN483" s="17"/>
    </row>
    <row r="484" spans="1:40" x14ac:dyDescent="0.3">
      <c r="A484" s="15"/>
      <c r="B484" s="15"/>
      <c r="C484" s="15"/>
      <c r="D484" s="17"/>
      <c r="E484" s="17"/>
      <c r="F484" s="15"/>
      <c r="G484" s="18" t="str">
        <f>IFERROR(VLOOKUP(F484,Lookups!$D$2:$E$20,2,FALSE),"")</f>
        <v/>
      </c>
      <c r="H484" s="15"/>
      <c r="I484" s="15"/>
      <c r="J484" s="17"/>
      <c r="K484" s="15"/>
      <c r="L484" s="17"/>
      <c r="M484" s="17"/>
      <c r="N484" s="18" t="str">
        <f t="shared" si="14"/>
        <v/>
      </c>
      <c r="O484" s="15"/>
      <c r="P484" s="15"/>
      <c r="Q484" s="17"/>
      <c r="R484" s="15"/>
      <c r="S484" s="15"/>
      <c r="T484" s="15"/>
      <c r="U484" s="15"/>
      <c r="V484" s="15"/>
      <c r="W484" s="15"/>
      <c r="X484" s="18" t="str">
        <f>IFERROR(VLOOKUP(W484,Lookups!$G$2:$H$83,2,FALSE),"")</f>
        <v/>
      </c>
      <c r="Y484" s="15"/>
      <c r="Z484" s="15"/>
      <c r="AA484" s="15"/>
      <c r="AB484" s="15"/>
      <c r="AC484" s="15"/>
      <c r="AD484" s="15"/>
      <c r="AE484" s="15"/>
      <c r="AF484" s="18" t="str">
        <f t="shared" si="15"/>
        <v/>
      </c>
      <c r="AG484" s="15"/>
      <c r="AH484" s="15"/>
      <c r="AI484" s="15"/>
      <c r="AJ484" s="62" t="str">
        <f>IFERROR(VLOOKUP(AI484,Lookups!$W$3:$X$24,2,FALSE),"")</f>
        <v/>
      </c>
      <c r="AK484" s="15"/>
      <c r="AL484" s="15"/>
      <c r="AM484" s="17"/>
      <c r="AN484" s="17"/>
    </row>
    <row r="485" spans="1:40" x14ac:dyDescent="0.3">
      <c r="A485" s="15"/>
      <c r="B485" s="15"/>
      <c r="C485" s="15"/>
      <c r="D485" s="17"/>
      <c r="E485" s="17"/>
      <c r="F485" s="15"/>
      <c r="G485" s="18" t="str">
        <f>IFERROR(VLOOKUP(F485,Lookups!$D$2:$E$20,2,FALSE),"")</f>
        <v/>
      </c>
      <c r="H485" s="15"/>
      <c r="I485" s="15"/>
      <c r="J485" s="17"/>
      <c r="K485" s="15"/>
      <c r="L485" s="17"/>
      <c r="M485" s="17"/>
      <c r="N485" s="18" t="str">
        <f t="shared" si="14"/>
        <v/>
      </c>
      <c r="O485" s="15"/>
      <c r="P485" s="15"/>
      <c r="Q485" s="17"/>
      <c r="R485" s="15"/>
      <c r="S485" s="15"/>
      <c r="T485" s="15"/>
      <c r="U485" s="15"/>
      <c r="V485" s="15"/>
      <c r="W485" s="15"/>
      <c r="X485" s="18" t="str">
        <f>IFERROR(VLOOKUP(W485,Lookups!$G$2:$H$83,2,FALSE),"")</f>
        <v/>
      </c>
      <c r="Y485" s="15"/>
      <c r="Z485" s="15"/>
      <c r="AA485" s="15"/>
      <c r="AB485" s="15"/>
      <c r="AC485" s="15"/>
      <c r="AD485" s="15"/>
      <c r="AE485" s="15"/>
      <c r="AF485" s="18" t="str">
        <f t="shared" si="15"/>
        <v/>
      </c>
      <c r="AG485" s="15"/>
      <c r="AH485" s="15"/>
      <c r="AI485" s="15"/>
      <c r="AJ485" s="62" t="str">
        <f>IFERROR(VLOOKUP(AI485,Lookups!$W$3:$X$24,2,FALSE),"")</f>
        <v/>
      </c>
      <c r="AK485" s="15"/>
      <c r="AL485" s="15"/>
      <c r="AM485" s="17"/>
      <c r="AN485" s="17"/>
    </row>
    <row r="486" spans="1:40" x14ac:dyDescent="0.3">
      <c r="A486" s="15"/>
      <c r="B486" s="15"/>
      <c r="C486" s="15"/>
      <c r="D486" s="17"/>
      <c r="E486" s="17"/>
      <c r="F486" s="15"/>
      <c r="G486" s="18" t="str">
        <f>IFERROR(VLOOKUP(F486,Lookups!$D$2:$E$20,2,FALSE),"")</f>
        <v/>
      </c>
      <c r="H486" s="15"/>
      <c r="I486" s="15"/>
      <c r="J486" s="17"/>
      <c r="K486" s="15"/>
      <c r="L486" s="17"/>
      <c r="M486" s="17"/>
      <c r="N486" s="18" t="str">
        <f t="shared" si="14"/>
        <v/>
      </c>
      <c r="O486" s="15"/>
      <c r="P486" s="15"/>
      <c r="Q486" s="17"/>
      <c r="R486" s="15"/>
      <c r="S486" s="15"/>
      <c r="T486" s="15"/>
      <c r="U486" s="15"/>
      <c r="V486" s="15"/>
      <c r="W486" s="15"/>
      <c r="X486" s="18" t="str">
        <f>IFERROR(VLOOKUP(W486,Lookups!$G$2:$H$83,2,FALSE),"")</f>
        <v/>
      </c>
      <c r="Y486" s="15"/>
      <c r="Z486" s="15"/>
      <c r="AA486" s="15"/>
      <c r="AB486" s="15"/>
      <c r="AC486" s="15"/>
      <c r="AD486" s="15"/>
      <c r="AE486" s="15"/>
      <c r="AF486" s="18" t="str">
        <f t="shared" si="15"/>
        <v/>
      </c>
      <c r="AG486" s="15"/>
      <c r="AH486" s="15"/>
      <c r="AI486" s="15"/>
      <c r="AJ486" s="62" t="str">
        <f>IFERROR(VLOOKUP(AI486,Lookups!$W$3:$X$24,2,FALSE),"")</f>
        <v/>
      </c>
      <c r="AK486" s="15"/>
      <c r="AL486" s="15"/>
      <c r="AM486" s="17"/>
      <c r="AN486" s="17"/>
    </row>
    <row r="487" spans="1:40" x14ac:dyDescent="0.3">
      <c r="A487" s="15"/>
      <c r="B487" s="15"/>
      <c r="C487" s="15"/>
      <c r="D487" s="17"/>
      <c r="E487" s="17"/>
      <c r="F487" s="15"/>
      <c r="G487" s="18" t="str">
        <f>IFERROR(VLOOKUP(F487,Lookups!$D$2:$E$20,2,FALSE),"")</f>
        <v/>
      </c>
      <c r="H487" s="15"/>
      <c r="I487" s="15"/>
      <c r="J487" s="17"/>
      <c r="K487" s="15"/>
      <c r="L487" s="17"/>
      <c r="M487" s="17"/>
      <c r="N487" s="18" t="str">
        <f t="shared" si="14"/>
        <v/>
      </c>
      <c r="O487" s="15"/>
      <c r="P487" s="15"/>
      <c r="Q487" s="17"/>
      <c r="R487" s="15"/>
      <c r="S487" s="15"/>
      <c r="T487" s="15"/>
      <c r="U487" s="15"/>
      <c r="V487" s="15"/>
      <c r="W487" s="15"/>
      <c r="X487" s="18" t="str">
        <f>IFERROR(VLOOKUP(W487,Lookups!$G$2:$H$83,2,FALSE),"")</f>
        <v/>
      </c>
      <c r="Y487" s="15"/>
      <c r="Z487" s="15"/>
      <c r="AA487" s="15"/>
      <c r="AB487" s="15"/>
      <c r="AC487" s="15"/>
      <c r="AD487" s="15"/>
      <c r="AE487" s="15"/>
      <c r="AF487" s="18" t="str">
        <f t="shared" si="15"/>
        <v/>
      </c>
      <c r="AG487" s="15"/>
      <c r="AH487" s="15"/>
      <c r="AI487" s="15"/>
      <c r="AJ487" s="62" t="str">
        <f>IFERROR(VLOOKUP(AI487,Lookups!$W$3:$X$24,2,FALSE),"")</f>
        <v/>
      </c>
      <c r="AK487" s="15"/>
      <c r="AL487" s="15"/>
      <c r="AM487" s="17"/>
      <c r="AN487" s="17"/>
    </row>
    <row r="488" spans="1:40" x14ac:dyDescent="0.3">
      <c r="A488" s="15"/>
      <c r="B488" s="15"/>
      <c r="C488" s="15"/>
      <c r="D488" s="17"/>
      <c r="E488" s="17"/>
      <c r="F488" s="15"/>
      <c r="G488" s="18" t="str">
        <f>IFERROR(VLOOKUP(F488,Lookups!$D$2:$E$20,2,FALSE),"")</f>
        <v/>
      </c>
      <c r="H488" s="15"/>
      <c r="I488" s="15"/>
      <c r="J488" s="17"/>
      <c r="K488" s="15"/>
      <c r="L488" s="17"/>
      <c r="M488" s="17"/>
      <c r="N488" s="18" t="str">
        <f t="shared" si="14"/>
        <v/>
      </c>
      <c r="O488" s="15"/>
      <c r="P488" s="15"/>
      <c r="Q488" s="17"/>
      <c r="R488" s="15"/>
      <c r="S488" s="15"/>
      <c r="T488" s="15"/>
      <c r="U488" s="15"/>
      <c r="V488" s="15"/>
      <c r="W488" s="15"/>
      <c r="X488" s="18" t="str">
        <f>IFERROR(VLOOKUP(W488,Lookups!$G$2:$H$83,2,FALSE),"")</f>
        <v/>
      </c>
      <c r="Y488" s="15"/>
      <c r="Z488" s="15"/>
      <c r="AA488" s="15"/>
      <c r="AB488" s="15"/>
      <c r="AC488" s="15"/>
      <c r="AD488" s="15"/>
      <c r="AE488" s="15"/>
      <c r="AF488" s="18" t="str">
        <f t="shared" si="15"/>
        <v/>
      </c>
      <c r="AG488" s="15"/>
      <c r="AH488" s="15"/>
      <c r="AI488" s="15"/>
      <c r="AJ488" s="62" t="str">
        <f>IFERROR(VLOOKUP(AI488,Lookups!$W$3:$X$24,2,FALSE),"")</f>
        <v/>
      </c>
      <c r="AK488" s="15"/>
      <c r="AL488" s="15"/>
      <c r="AM488" s="17"/>
      <c r="AN488" s="17"/>
    </row>
    <row r="489" spans="1:40" x14ac:dyDescent="0.3">
      <c r="A489" s="15"/>
      <c r="B489" s="15"/>
      <c r="C489" s="15"/>
      <c r="D489" s="17"/>
      <c r="E489" s="17"/>
      <c r="F489" s="15"/>
      <c r="G489" s="18" t="str">
        <f>IFERROR(VLOOKUP(F489,Lookups!$D$2:$E$20,2,FALSE),"")</f>
        <v/>
      </c>
      <c r="H489" s="15"/>
      <c r="I489" s="15"/>
      <c r="J489" s="17"/>
      <c r="K489" s="15"/>
      <c r="L489" s="17"/>
      <c r="M489" s="17"/>
      <c r="N489" s="18" t="str">
        <f t="shared" si="14"/>
        <v/>
      </c>
      <c r="O489" s="15"/>
      <c r="P489" s="15"/>
      <c r="Q489" s="17"/>
      <c r="R489" s="15"/>
      <c r="S489" s="15"/>
      <c r="T489" s="15"/>
      <c r="U489" s="15"/>
      <c r="V489" s="15"/>
      <c r="W489" s="15"/>
      <c r="X489" s="18" t="str">
        <f>IFERROR(VLOOKUP(W489,Lookups!$G$2:$H$83,2,FALSE),"")</f>
        <v/>
      </c>
      <c r="Y489" s="15"/>
      <c r="Z489" s="15"/>
      <c r="AA489" s="15"/>
      <c r="AB489" s="15"/>
      <c r="AC489" s="15"/>
      <c r="AD489" s="15"/>
      <c r="AE489" s="15"/>
      <c r="AF489" s="18" t="str">
        <f t="shared" si="15"/>
        <v/>
      </c>
      <c r="AG489" s="15"/>
      <c r="AH489" s="15"/>
      <c r="AI489" s="15"/>
      <c r="AJ489" s="62" t="str">
        <f>IFERROR(VLOOKUP(AI489,Lookups!$W$3:$X$24,2,FALSE),"")</f>
        <v/>
      </c>
      <c r="AK489" s="15"/>
      <c r="AL489" s="15"/>
      <c r="AM489" s="17"/>
      <c r="AN489" s="17"/>
    </row>
    <row r="490" spans="1:40" x14ac:dyDescent="0.3">
      <c r="A490" s="15"/>
      <c r="B490" s="15"/>
      <c r="C490" s="15"/>
      <c r="D490" s="17"/>
      <c r="E490" s="17"/>
      <c r="F490" s="15"/>
      <c r="G490" s="18" t="str">
        <f>IFERROR(VLOOKUP(F490,Lookups!$D$2:$E$20,2,FALSE),"")</f>
        <v/>
      </c>
      <c r="H490" s="15"/>
      <c r="I490" s="15"/>
      <c r="J490" s="17"/>
      <c r="K490" s="15"/>
      <c r="L490" s="17"/>
      <c r="M490" s="17"/>
      <c r="N490" s="18" t="str">
        <f t="shared" si="14"/>
        <v/>
      </c>
      <c r="O490" s="15"/>
      <c r="P490" s="15"/>
      <c r="Q490" s="17"/>
      <c r="R490" s="15"/>
      <c r="S490" s="15"/>
      <c r="T490" s="15"/>
      <c r="U490" s="15"/>
      <c r="V490" s="15"/>
      <c r="W490" s="15"/>
      <c r="X490" s="18" t="str">
        <f>IFERROR(VLOOKUP(W490,Lookups!$G$2:$H$83,2,FALSE),"")</f>
        <v/>
      </c>
      <c r="Y490" s="15"/>
      <c r="Z490" s="15"/>
      <c r="AA490" s="15"/>
      <c r="AB490" s="15"/>
      <c r="AC490" s="15"/>
      <c r="AD490" s="15"/>
      <c r="AE490" s="15"/>
      <c r="AF490" s="18" t="str">
        <f t="shared" si="15"/>
        <v/>
      </c>
      <c r="AG490" s="15"/>
      <c r="AH490" s="15"/>
      <c r="AI490" s="15"/>
      <c r="AJ490" s="62" t="str">
        <f>IFERROR(VLOOKUP(AI490,Lookups!$W$3:$X$24,2,FALSE),"")</f>
        <v/>
      </c>
      <c r="AK490" s="15"/>
      <c r="AL490" s="15"/>
      <c r="AM490" s="17"/>
      <c r="AN490" s="17"/>
    </row>
    <row r="491" spans="1:40" x14ac:dyDescent="0.3">
      <c r="A491" s="15"/>
      <c r="B491" s="15"/>
      <c r="C491" s="15"/>
      <c r="D491" s="17"/>
      <c r="E491" s="17"/>
      <c r="F491" s="15"/>
      <c r="G491" s="18" t="str">
        <f>IFERROR(VLOOKUP(F491,Lookups!$D$2:$E$20,2,FALSE),"")</f>
        <v/>
      </c>
      <c r="H491" s="15"/>
      <c r="I491" s="15"/>
      <c r="J491" s="17"/>
      <c r="K491" s="15"/>
      <c r="L491" s="17"/>
      <c r="M491" s="17"/>
      <c r="N491" s="18" t="str">
        <f t="shared" si="14"/>
        <v/>
      </c>
      <c r="O491" s="15"/>
      <c r="P491" s="15"/>
      <c r="Q491" s="17"/>
      <c r="R491" s="15"/>
      <c r="S491" s="15"/>
      <c r="T491" s="15"/>
      <c r="U491" s="15"/>
      <c r="V491" s="15"/>
      <c r="W491" s="15"/>
      <c r="X491" s="18" t="str">
        <f>IFERROR(VLOOKUP(W491,Lookups!$G$2:$H$83,2,FALSE),"")</f>
        <v/>
      </c>
      <c r="Y491" s="15"/>
      <c r="Z491" s="15"/>
      <c r="AA491" s="15"/>
      <c r="AB491" s="15"/>
      <c r="AC491" s="15"/>
      <c r="AD491" s="15"/>
      <c r="AE491" s="15"/>
      <c r="AF491" s="18" t="str">
        <f t="shared" si="15"/>
        <v/>
      </c>
      <c r="AG491" s="15"/>
      <c r="AH491" s="15"/>
      <c r="AI491" s="15"/>
      <c r="AJ491" s="62" t="str">
        <f>IFERROR(VLOOKUP(AI491,Lookups!$W$3:$X$24,2,FALSE),"")</f>
        <v/>
      </c>
      <c r="AK491" s="15"/>
      <c r="AL491" s="15"/>
      <c r="AM491" s="17"/>
      <c r="AN491" s="17"/>
    </row>
    <row r="492" spans="1:40" x14ac:dyDescent="0.3">
      <c r="A492" s="15"/>
      <c r="B492" s="15"/>
      <c r="C492" s="15"/>
      <c r="D492" s="17"/>
      <c r="E492" s="17"/>
      <c r="F492" s="15"/>
      <c r="G492" s="18" t="str">
        <f>IFERROR(VLOOKUP(F492,Lookups!$D$2:$E$20,2,FALSE),"")</f>
        <v/>
      </c>
      <c r="H492" s="15"/>
      <c r="I492" s="15"/>
      <c r="J492" s="17"/>
      <c r="K492" s="15"/>
      <c r="L492" s="17"/>
      <c r="M492" s="17"/>
      <c r="N492" s="18" t="str">
        <f t="shared" si="14"/>
        <v/>
      </c>
      <c r="O492" s="15"/>
      <c r="P492" s="15"/>
      <c r="Q492" s="17"/>
      <c r="R492" s="15"/>
      <c r="S492" s="15"/>
      <c r="T492" s="15"/>
      <c r="U492" s="15"/>
      <c r="V492" s="15"/>
      <c r="W492" s="15"/>
      <c r="X492" s="18" t="str">
        <f>IFERROR(VLOOKUP(W492,Lookups!$G$2:$H$83,2,FALSE),"")</f>
        <v/>
      </c>
      <c r="Y492" s="15"/>
      <c r="Z492" s="15"/>
      <c r="AA492" s="15"/>
      <c r="AB492" s="15"/>
      <c r="AC492" s="15"/>
      <c r="AD492" s="15"/>
      <c r="AE492" s="15"/>
      <c r="AF492" s="18" t="str">
        <f t="shared" si="15"/>
        <v/>
      </c>
      <c r="AG492" s="15"/>
      <c r="AH492" s="15"/>
      <c r="AI492" s="15"/>
      <c r="AJ492" s="62" t="str">
        <f>IFERROR(VLOOKUP(AI492,Lookups!$W$3:$X$24,2,FALSE),"")</f>
        <v/>
      </c>
      <c r="AK492" s="15"/>
      <c r="AL492" s="15"/>
      <c r="AM492" s="17"/>
      <c r="AN492" s="17"/>
    </row>
    <row r="493" spans="1:40" x14ac:dyDescent="0.3">
      <c r="A493" s="15"/>
      <c r="B493" s="15"/>
      <c r="C493" s="15"/>
      <c r="D493" s="17"/>
      <c r="E493" s="17"/>
      <c r="F493" s="15"/>
      <c r="G493" s="18" t="str">
        <f>IFERROR(VLOOKUP(F493,Lookups!$D$2:$E$20,2,FALSE),"")</f>
        <v/>
      </c>
      <c r="H493" s="15"/>
      <c r="I493" s="15"/>
      <c r="J493" s="17"/>
      <c r="K493" s="15"/>
      <c r="L493" s="17"/>
      <c r="M493" s="17"/>
      <c r="N493" s="18" t="str">
        <f t="shared" si="14"/>
        <v/>
      </c>
      <c r="O493" s="15"/>
      <c r="P493" s="15"/>
      <c r="Q493" s="17"/>
      <c r="R493" s="15"/>
      <c r="S493" s="15"/>
      <c r="T493" s="15"/>
      <c r="U493" s="15"/>
      <c r="V493" s="15"/>
      <c r="W493" s="15"/>
      <c r="X493" s="18" t="str">
        <f>IFERROR(VLOOKUP(W493,Lookups!$G$2:$H$83,2,FALSE),"")</f>
        <v/>
      </c>
      <c r="Y493" s="15"/>
      <c r="Z493" s="15"/>
      <c r="AA493" s="15"/>
      <c r="AB493" s="15"/>
      <c r="AC493" s="15"/>
      <c r="AD493" s="15"/>
      <c r="AE493" s="15"/>
      <c r="AF493" s="18" t="str">
        <f t="shared" si="15"/>
        <v/>
      </c>
      <c r="AG493" s="15"/>
      <c r="AH493" s="15"/>
      <c r="AI493" s="15"/>
      <c r="AJ493" s="62" t="str">
        <f>IFERROR(VLOOKUP(AI493,Lookups!$W$3:$X$24,2,FALSE),"")</f>
        <v/>
      </c>
      <c r="AK493" s="15"/>
      <c r="AL493" s="15"/>
      <c r="AM493" s="17"/>
      <c r="AN493" s="17"/>
    </row>
    <row r="494" spans="1:40" x14ac:dyDescent="0.3">
      <c r="A494" s="15"/>
      <c r="B494" s="15"/>
      <c r="C494" s="15"/>
      <c r="D494" s="17"/>
      <c r="E494" s="17"/>
      <c r="F494" s="15"/>
      <c r="G494" s="18" t="str">
        <f>IFERROR(VLOOKUP(F494,Lookups!$D$2:$E$20,2,FALSE),"")</f>
        <v/>
      </c>
      <c r="H494" s="15"/>
      <c r="I494" s="15"/>
      <c r="J494" s="17"/>
      <c r="K494" s="15"/>
      <c r="L494" s="17"/>
      <c r="M494" s="17"/>
      <c r="N494" s="18" t="str">
        <f t="shared" si="14"/>
        <v/>
      </c>
      <c r="O494" s="15"/>
      <c r="P494" s="15"/>
      <c r="Q494" s="17"/>
      <c r="R494" s="15"/>
      <c r="S494" s="15"/>
      <c r="T494" s="15"/>
      <c r="U494" s="15"/>
      <c r="V494" s="15"/>
      <c r="W494" s="15"/>
      <c r="X494" s="18" t="str">
        <f>IFERROR(VLOOKUP(W494,Lookups!$G$2:$H$83,2,FALSE),"")</f>
        <v/>
      </c>
      <c r="Y494" s="15"/>
      <c r="Z494" s="15"/>
      <c r="AA494" s="15"/>
      <c r="AB494" s="15"/>
      <c r="AC494" s="15"/>
      <c r="AD494" s="15"/>
      <c r="AE494" s="15"/>
      <c r="AF494" s="18" t="str">
        <f t="shared" si="15"/>
        <v/>
      </c>
      <c r="AG494" s="15"/>
      <c r="AH494" s="15"/>
      <c r="AI494" s="15"/>
      <c r="AJ494" s="62" t="str">
        <f>IFERROR(VLOOKUP(AI494,Lookups!$W$3:$X$24,2,FALSE),"")</f>
        <v/>
      </c>
      <c r="AK494" s="15"/>
      <c r="AL494" s="15"/>
      <c r="AM494" s="17"/>
      <c r="AN494" s="17"/>
    </row>
    <row r="495" spans="1:40" x14ac:dyDescent="0.3">
      <c r="A495" s="15"/>
      <c r="B495" s="15"/>
      <c r="C495" s="15"/>
      <c r="D495" s="17"/>
      <c r="E495" s="17"/>
      <c r="F495" s="15"/>
      <c r="G495" s="18" t="str">
        <f>IFERROR(VLOOKUP(F495,Lookups!$D$2:$E$20,2,FALSE),"")</f>
        <v/>
      </c>
      <c r="H495" s="15"/>
      <c r="I495" s="15"/>
      <c r="J495" s="17"/>
      <c r="K495" s="15"/>
      <c r="L495" s="17"/>
      <c r="M495" s="17"/>
      <c r="N495" s="18" t="str">
        <f t="shared" si="14"/>
        <v/>
      </c>
      <c r="O495" s="15"/>
      <c r="P495" s="15"/>
      <c r="Q495" s="17"/>
      <c r="R495" s="15"/>
      <c r="S495" s="15"/>
      <c r="T495" s="15"/>
      <c r="U495" s="15"/>
      <c r="V495" s="15"/>
      <c r="W495" s="15"/>
      <c r="X495" s="18" t="str">
        <f>IFERROR(VLOOKUP(W495,Lookups!$G$2:$H$83,2,FALSE),"")</f>
        <v/>
      </c>
      <c r="Y495" s="15"/>
      <c r="Z495" s="15"/>
      <c r="AA495" s="15"/>
      <c r="AB495" s="15"/>
      <c r="AC495" s="15"/>
      <c r="AD495" s="15"/>
      <c r="AE495" s="15"/>
      <c r="AF495" s="18" t="str">
        <f t="shared" si="15"/>
        <v/>
      </c>
      <c r="AG495" s="15"/>
      <c r="AH495" s="15"/>
      <c r="AI495" s="15"/>
      <c r="AJ495" s="62" t="str">
        <f>IFERROR(VLOOKUP(AI495,Lookups!$W$3:$X$24,2,FALSE),"")</f>
        <v/>
      </c>
      <c r="AK495" s="15"/>
      <c r="AL495" s="15"/>
      <c r="AM495" s="17"/>
      <c r="AN495" s="17"/>
    </row>
    <row r="496" spans="1:40" x14ac:dyDescent="0.3">
      <c r="A496" s="15"/>
      <c r="B496" s="15"/>
      <c r="C496" s="15"/>
      <c r="D496" s="17"/>
      <c r="E496" s="17"/>
      <c r="F496" s="15"/>
      <c r="G496" s="18" t="str">
        <f>IFERROR(VLOOKUP(F496,Lookups!$D$2:$E$20,2,FALSE),"")</f>
        <v/>
      </c>
      <c r="H496" s="15"/>
      <c r="I496" s="15"/>
      <c r="J496" s="17"/>
      <c r="K496" s="15"/>
      <c r="L496" s="17"/>
      <c r="M496" s="17"/>
      <c r="N496" s="18" t="str">
        <f t="shared" si="14"/>
        <v/>
      </c>
      <c r="O496" s="15"/>
      <c r="P496" s="15"/>
      <c r="Q496" s="17"/>
      <c r="R496" s="15"/>
      <c r="S496" s="15"/>
      <c r="T496" s="15"/>
      <c r="U496" s="15"/>
      <c r="V496" s="15"/>
      <c r="W496" s="15"/>
      <c r="X496" s="18" t="str">
        <f>IFERROR(VLOOKUP(W496,Lookups!$G$2:$H$83,2,FALSE),"")</f>
        <v/>
      </c>
      <c r="Y496" s="15"/>
      <c r="Z496" s="15"/>
      <c r="AA496" s="15"/>
      <c r="AB496" s="15"/>
      <c r="AC496" s="15"/>
      <c r="AD496" s="15"/>
      <c r="AE496" s="15"/>
      <c r="AF496" s="18" t="str">
        <f t="shared" si="15"/>
        <v/>
      </c>
      <c r="AG496" s="15"/>
      <c r="AH496" s="15"/>
      <c r="AI496" s="15"/>
      <c r="AJ496" s="62" t="str">
        <f>IFERROR(VLOOKUP(AI496,Lookups!$W$3:$X$24,2,FALSE),"")</f>
        <v/>
      </c>
      <c r="AK496" s="15"/>
      <c r="AL496" s="15"/>
      <c r="AM496" s="17"/>
      <c r="AN496" s="17"/>
    </row>
    <row r="497" spans="1:40" x14ac:dyDescent="0.3">
      <c r="A497" s="15"/>
      <c r="B497" s="15"/>
      <c r="C497" s="15"/>
      <c r="D497" s="17"/>
      <c r="E497" s="17"/>
      <c r="F497" s="15"/>
      <c r="G497" s="18" t="str">
        <f>IFERROR(VLOOKUP(F497,Lookups!$D$2:$E$20,2,FALSE),"")</f>
        <v/>
      </c>
      <c r="H497" s="15"/>
      <c r="I497" s="15"/>
      <c r="J497" s="17"/>
      <c r="K497" s="15"/>
      <c r="L497" s="17"/>
      <c r="M497" s="17"/>
      <c r="N497" s="18" t="str">
        <f t="shared" si="14"/>
        <v/>
      </c>
      <c r="O497" s="15"/>
      <c r="P497" s="15"/>
      <c r="Q497" s="17"/>
      <c r="R497" s="15"/>
      <c r="S497" s="15"/>
      <c r="T497" s="15"/>
      <c r="U497" s="15"/>
      <c r="V497" s="15"/>
      <c r="W497" s="15"/>
      <c r="X497" s="18" t="str">
        <f>IFERROR(VLOOKUP(W497,Lookups!$G$2:$H$83,2,FALSE),"")</f>
        <v/>
      </c>
      <c r="Y497" s="15"/>
      <c r="Z497" s="15"/>
      <c r="AA497" s="15"/>
      <c r="AB497" s="15"/>
      <c r="AC497" s="15"/>
      <c r="AD497" s="15"/>
      <c r="AE497" s="15"/>
      <c r="AF497" s="18" t="str">
        <f t="shared" si="15"/>
        <v/>
      </c>
      <c r="AG497" s="15"/>
      <c r="AH497" s="15"/>
      <c r="AI497" s="15"/>
      <c r="AJ497" s="62" t="str">
        <f>IFERROR(VLOOKUP(AI497,Lookups!$W$3:$X$24,2,FALSE),"")</f>
        <v/>
      </c>
      <c r="AK497" s="15"/>
      <c r="AL497" s="15"/>
      <c r="AM497" s="17"/>
      <c r="AN497" s="17"/>
    </row>
    <row r="498" spans="1:40" x14ac:dyDescent="0.3">
      <c r="A498" s="15"/>
      <c r="B498" s="15"/>
      <c r="C498" s="15"/>
      <c r="D498" s="17"/>
      <c r="E498" s="17"/>
      <c r="F498" s="15"/>
      <c r="G498" s="18" t="str">
        <f>IFERROR(VLOOKUP(F498,Lookups!$D$2:$E$20,2,FALSE),"")</f>
        <v/>
      </c>
      <c r="H498" s="15"/>
      <c r="I498" s="15"/>
      <c r="J498" s="17"/>
      <c r="K498" s="15"/>
      <c r="L498" s="17"/>
      <c r="M498" s="17"/>
      <c r="N498" s="18" t="str">
        <f t="shared" si="14"/>
        <v/>
      </c>
      <c r="O498" s="15"/>
      <c r="P498" s="15"/>
      <c r="Q498" s="17"/>
      <c r="R498" s="15"/>
      <c r="S498" s="15"/>
      <c r="T498" s="15"/>
      <c r="U498" s="15"/>
      <c r="V498" s="15"/>
      <c r="W498" s="15"/>
      <c r="X498" s="18" t="str">
        <f>IFERROR(VLOOKUP(W498,Lookups!$G$2:$H$83,2,FALSE),"")</f>
        <v/>
      </c>
      <c r="Y498" s="15"/>
      <c r="Z498" s="15"/>
      <c r="AA498" s="15"/>
      <c r="AB498" s="15"/>
      <c r="AC498" s="15"/>
      <c r="AD498" s="15"/>
      <c r="AE498" s="15"/>
      <c r="AF498" s="18" t="str">
        <f t="shared" si="15"/>
        <v/>
      </c>
      <c r="AG498" s="15"/>
      <c r="AH498" s="15"/>
      <c r="AI498" s="15"/>
      <c r="AJ498" s="62" t="str">
        <f>IFERROR(VLOOKUP(AI498,Lookups!$W$3:$X$24,2,FALSE),"")</f>
        <v/>
      </c>
      <c r="AK498" s="15"/>
      <c r="AL498" s="15"/>
      <c r="AM498" s="17"/>
      <c r="AN498" s="17"/>
    </row>
    <row r="499" spans="1:40" x14ac:dyDescent="0.3">
      <c r="A499" s="15"/>
      <c r="B499" s="15"/>
      <c r="C499" s="15"/>
      <c r="D499" s="17"/>
      <c r="E499" s="17"/>
      <c r="F499" s="15"/>
      <c r="G499" s="18" t="str">
        <f>IFERROR(VLOOKUP(F499,Lookups!$D$2:$E$20,2,FALSE),"")</f>
        <v/>
      </c>
      <c r="H499" s="15"/>
      <c r="I499" s="15"/>
      <c r="J499" s="17"/>
      <c r="K499" s="15"/>
      <c r="L499" s="17"/>
      <c r="M499" s="17"/>
      <c r="N499" s="18" t="str">
        <f t="shared" si="14"/>
        <v/>
      </c>
      <c r="O499" s="15"/>
      <c r="P499" s="15"/>
      <c r="Q499" s="17"/>
      <c r="R499" s="15"/>
      <c r="S499" s="15"/>
      <c r="T499" s="15"/>
      <c r="U499" s="15"/>
      <c r="V499" s="15"/>
      <c r="W499" s="15"/>
      <c r="X499" s="18" t="str">
        <f>IFERROR(VLOOKUP(W499,Lookups!$G$2:$H$83,2,FALSE),"")</f>
        <v/>
      </c>
      <c r="Y499" s="15"/>
      <c r="Z499" s="15"/>
      <c r="AA499" s="15"/>
      <c r="AB499" s="15"/>
      <c r="AC499" s="15"/>
      <c r="AD499" s="15"/>
      <c r="AE499" s="15"/>
      <c r="AF499" s="18" t="str">
        <f t="shared" si="15"/>
        <v/>
      </c>
      <c r="AG499" s="15"/>
      <c r="AH499" s="15"/>
      <c r="AI499" s="15"/>
      <c r="AJ499" s="62" t="str">
        <f>IFERROR(VLOOKUP(AI499,Lookups!$W$3:$X$24,2,FALSE),"")</f>
        <v/>
      </c>
      <c r="AK499" s="15"/>
      <c r="AL499" s="15"/>
      <c r="AM499" s="17"/>
      <c r="AN499" s="17"/>
    </row>
    <row r="500" spans="1:40" x14ac:dyDescent="0.3">
      <c r="A500" s="15"/>
      <c r="B500" s="15"/>
      <c r="C500" s="15"/>
      <c r="D500" s="17"/>
      <c r="E500" s="17"/>
      <c r="F500" s="15"/>
      <c r="G500" s="18" t="str">
        <f>IFERROR(VLOOKUP(F500,Lookups!$D$2:$E$20,2,FALSE),"")</f>
        <v/>
      </c>
      <c r="H500" s="15"/>
      <c r="I500" s="15"/>
      <c r="J500" s="17"/>
      <c r="K500" s="15"/>
      <c r="L500" s="17"/>
      <c r="M500" s="17"/>
      <c r="N500" s="18" t="str">
        <f t="shared" si="14"/>
        <v/>
      </c>
      <c r="O500" s="15"/>
      <c r="P500" s="15"/>
      <c r="Q500" s="17"/>
      <c r="R500" s="15"/>
      <c r="S500" s="15"/>
      <c r="T500" s="15"/>
      <c r="U500" s="15"/>
      <c r="V500" s="15"/>
      <c r="W500" s="15"/>
      <c r="X500" s="18" t="str">
        <f>IFERROR(VLOOKUP(W500,Lookups!$G$2:$H$83,2,FALSE),"")</f>
        <v/>
      </c>
      <c r="Y500" s="15"/>
      <c r="Z500" s="15"/>
      <c r="AA500" s="15"/>
      <c r="AB500" s="15"/>
      <c r="AC500" s="15"/>
      <c r="AD500" s="15"/>
      <c r="AE500" s="15"/>
      <c r="AF500" s="18" t="str">
        <f t="shared" si="15"/>
        <v/>
      </c>
      <c r="AG500" s="15"/>
      <c r="AH500" s="15"/>
      <c r="AI500" s="15"/>
      <c r="AJ500" s="62" t="str">
        <f>IFERROR(VLOOKUP(AI500,Lookups!$W$3:$X$24,2,FALSE),"")</f>
        <v/>
      </c>
      <c r="AK500" s="15"/>
      <c r="AL500" s="15"/>
      <c r="AM500" s="17"/>
      <c r="AN500" s="17"/>
    </row>
    <row r="501" spans="1:40" x14ac:dyDescent="0.3">
      <c r="A501" s="15"/>
      <c r="B501" s="15"/>
      <c r="C501" s="15"/>
      <c r="D501" s="17"/>
      <c r="E501" s="17"/>
      <c r="F501" s="15"/>
      <c r="G501" s="18" t="str">
        <f>IFERROR(VLOOKUP(F501,Lookups!$D$2:$E$20,2,FALSE),"")</f>
        <v/>
      </c>
      <c r="H501" s="15"/>
      <c r="I501" s="15"/>
      <c r="J501" s="17"/>
      <c r="K501" s="15"/>
      <c r="L501" s="17"/>
      <c r="M501" s="17"/>
      <c r="N501" s="18" t="str">
        <f t="shared" si="14"/>
        <v/>
      </c>
      <c r="O501" s="15"/>
      <c r="P501" s="15"/>
      <c r="Q501" s="17"/>
      <c r="R501" s="15"/>
      <c r="S501" s="15"/>
      <c r="T501" s="15"/>
      <c r="U501" s="15"/>
      <c r="V501" s="15"/>
      <c r="W501" s="15"/>
      <c r="X501" s="18" t="str">
        <f>IFERROR(VLOOKUP(W501,Lookups!$G$2:$H$83,2,FALSE),"")</f>
        <v/>
      </c>
      <c r="Y501" s="15"/>
      <c r="Z501" s="15"/>
      <c r="AA501" s="15"/>
      <c r="AB501" s="15"/>
      <c r="AC501" s="15"/>
      <c r="AD501" s="15"/>
      <c r="AE501" s="15"/>
      <c r="AF501" s="18" t="str">
        <f t="shared" si="15"/>
        <v/>
      </c>
      <c r="AG501" s="15"/>
      <c r="AH501" s="15"/>
      <c r="AI501" s="15"/>
      <c r="AJ501" s="62" t="str">
        <f>IFERROR(VLOOKUP(AI501,Lookups!$W$3:$X$24,2,FALSE),"")</f>
        <v/>
      </c>
      <c r="AK501" s="15"/>
      <c r="AL501" s="15"/>
      <c r="AM501" s="17"/>
      <c r="AN501" s="17"/>
    </row>
    <row r="502" spans="1:40" x14ac:dyDescent="0.3">
      <c r="A502" s="15"/>
      <c r="B502" s="15"/>
      <c r="C502" s="15"/>
      <c r="D502" s="17"/>
      <c r="E502" s="17"/>
      <c r="F502" s="15"/>
      <c r="G502" s="18" t="str">
        <f>IFERROR(VLOOKUP(F502,Lookups!$D$2:$E$20,2,FALSE),"")</f>
        <v/>
      </c>
      <c r="H502" s="15"/>
      <c r="I502" s="15"/>
      <c r="J502" s="17"/>
      <c r="K502" s="15"/>
      <c r="L502" s="17"/>
      <c r="M502" s="17"/>
      <c r="N502" s="18" t="str">
        <f t="shared" ref="N502:N550" si="16">IF(OR(ISBLANK(L502),ISBLANK(M502)),"",(M502-L502)+1)</f>
        <v/>
      </c>
      <c r="O502" s="15"/>
      <c r="P502" s="15"/>
      <c r="Q502" s="17"/>
      <c r="R502" s="15"/>
      <c r="S502" s="15"/>
      <c r="T502" s="15"/>
      <c r="U502" s="15"/>
      <c r="V502" s="15"/>
      <c r="W502" s="15"/>
      <c r="X502" s="18" t="str">
        <f>IFERROR(VLOOKUP(W502,Lookups!$G$2:$H$83,2,FALSE),"")</f>
        <v/>
      </c>
      <c r="Y502" s="15"/>
      <c r="Z502" s="15"/>
      <c r="AA502" s="15"/>
      <c r="AB502" s="15"/>
      <c r="AC502" s="15"/>
      <c r="AD502" s="15"/>
      <c r="AE502" s="15"/>
      <c r="AF502" s="18" t="str">
        <f t="shared" ref="AF502:AF550" si="17">IF(OR(ISBLANK(AD502),ISBLANK(AE502)),"",(AE502-AD502)+1)</f>
        <v/>
      </c>
      <c r="AG502" s="15"/>
      <c r="AH502" s="15"/>
      <c r="AI502" s="15"/>
      <c r="AJ502" s="62" t="str">
        <f>IFERROR(VLOOKUP(AI502,Lookups!$W$3:$X$24,2,FALSE),"")</f>
        <v/>
      </c>
      <c r="AK502" s="15"/>
      <c r="AL502" s="15"/>
      <c r="AM502" s="17"/>
      <c r="AN502" s="17"/>
    </row>
    <row r="503" spans="1:40" x14ac:dyDescent="0.3">
      <c r="A503" s="15"/>
      <c r="B503" s="15"/>
      <c r="C503" s="15"/>
      <c r="D503" s="17"/>
      <c r="E503" s="17"/>
      <c r="F503" s="15"/>
      <c r="G503" s="18" t="str">
        <f>IFERROR(VLOOKUP(F503,Lookups!$D$2:$E$20,2,FALSE),"")</f>
        <v/>
      </c>
      <c r="H503" s="15"/>
      <c r="I503" s="15"/>
      <c r="J503" s="17"/>
      <c r="K503" s="15"/>
      <c r="L503" s="17"/>
      <c r="M503" s="17"/>
      <c r="N503" s="18" t="str">
        <f t="shared" si="16"/>
        <v/>
      </c>
      <c r="O503" s="15"/>
      <c r="P503" s="15"/>
      <c r="Q503" s="17"/>
      <c r="R503" s="15"/>
      <c r="S503" s="15"/>
      <c r="T503" s="15"/>
      <c r="U503" s="15"/>
      <c r="V503" s="15"/>
      <c r="W503" s="15"/>
      <c r="X503" s="18" t="str">
        <f>IFERROR(VLOOKUP(W503,Lookups!$G$2:$H$83,2,FALSE),"")</f>
        <v/>
      </c>
      <c r="Y503" s="15"/>
      <c r="Z503" s="15"/>
      <c r="AA503" s="15"/>
      <c r="AB503" s="15"/>
      <c r="AC503" s="15"/>
      <c r="AD503" s="15"/>
      <c r="AE503" s="15"/>
      <c r="AF503" s="18" t="str">
        <f t="shared" si="17"/>
        <v/>
      </c>
      <c r="AG503" s="15"/>
      <c r="AH503" s="15"/>
      <c r="AI503" s="15"/>
      <c r="AJ503" s="62" t="str">
        <f>IFERROR(VLOOKUP(AI503,Lookups!$W$3:$X$24,2,FALSE),"")</f>
        <v/>
      </c>
      <c r="AK503" s="15"/>
      <c r="AL503" s="15"/>
      <c r="AM503" s="17"/>
      <c r="AN503" s="17"/>
    </row>
    <row r="504" spans="1:40" x14ac:dyDescent="0.3">
      <c r="A504" s="15"/>
      <c r="B504" s="15"/>
      <c r="C504" s="15"/>
      <c r="D504" s="17"/>
      <c r="E504" s="17"/>
      <c r="F504" s="15"/>
      <c r="G504" s="18" t="str">
        <f>IFERROR(VLOOKUP(F504,Lookups!$D$2:$E$20,2,FALSE),"")</f>
        <v/>
      </c>
      <c r="H504" s="15"/>
      <c r="I504" s="15"/>
      <c r="J504" s="17"/>
      <c r="K504" s="15"/>
      <c r="L504" s="17"/>
      <c r="M504" s="17"/>
      <c r="N504" s="18" t="str">
        <f t="shared" si="16"/>
        <v/>
      </c>
      <c r="O504" s="15"/>
      <c r="P504" s="15"/>
      <c r="Q504" s="17"/>
      <c r="R504" s="15"/>
      <c r="S504" s="15"/>
      <c r="T504" s="15"/>
      <c r="U504" s="15"/>
      <c r="V504" s="15"/>
      <c r="W504" s="15"/>
      <c r="X504" s="18" t="str">
        <f>IFERROR(VLOOKUP(W504,Lookups!$G$2:$H$83,2,FALSE),"")</f>
        <v/>
      </c>
      <c r="Y504" s="15"/>
      <c r="Z504" s="15"/>
      <c r="AA504" s="15"/>
      <c r="AB504" s="15"/>
      <c r="AC504" s="15"/>
      <c r="AD504" s="15"/>
      <c r="AE504" s="15"/>
      <c r="AF504" s="18" t="str">
        <f t="shared" si="17"/>
        <v/>
      </c>
      <c r="AG504" s="15"/>
      <c r="AH504" s="15"/>
      <c r="AI504" s="15"/>
      <c r="AJ504" s="62" t="str">
        <f>IFERROR(VLOOKUP(AI504,Lookups!$W$3:$X$24,2,FALSE),"")</f>
        <v/>
      </c>
      <c r="AK504" s="15"/>
      <c r="AL504" s="15"/>
      <c r="AM504" s="17"/>
      <c r="AN504" s="17"/>
    </row>
    <row r="505" spans="1:40" x14ac:dyDescent="0.3">
      <c r="A505" s="15"/>
      <c r="B505" s="15"/>
      <c r="C505" s="15"/>
      <c r="D505" s="17"/>
      <c r="E505" s="17"/>
      <c r="F505" s="15"/>
      <c r="G505" s="18" t="str">
        <f>IFERROR(VLOOKUP(F505,Lookups!$D$2:$E$20,2,FALSE),"")</f>
        <v/>
      </c>
      <c r="H505" s="15"/>
      <c r="I505" s="15"/>
      <c r="J505" s="17"/>
      <c r="K505" s="15"/>
      <c r="L505" s="17"/>
      <c r="M505" s="17"/>
      <c r="N505" s="18" t="str">
        <f t="shared" si="16"/>
        <v/>
      </c>
      <c r="O505" s="15"/>
      <c r="P505" s="15"/>
      <c r="Q505" s="17"/>
      <c r="R505" s="15"/>
      <c r="S505" s="15"/>
      <c r="T505" s="15"/>
      <c r="U505" s="15"/>
      <c r="V505" s="15"/>
      <c r="W505" s="15"/>
      <c r="X505" s="18" t="str">
        <f>IFERROR(VLOOKUP(W505,Lookups!$G$2:$H$83,2,FALSE),"")</f>
        <v/>
      </c>
      <c r="Y505" s="15"/>
      <c r="Z505" s="15"/>
      <c r="AA505" s="15"/>
      <c r="AB505" s="15"/>
      <c r="AC505" s="15"/>
      <c r="AD505" s="15"/>
      <c r="AE505" s="15"/>
      <c r="AF505" s="18" t="str">
        <f t="shared" si="17"/>
        <v/>
      </c>
      <c r="AG505" s="15"/>
      <c r="AH505" s="15"/>
      <c r="AI505" s="15"/>
      <c r="AJ505" s="62" t="str">
        <f>IFERROR(VLOOKUP(AI505,Lookups!$W$3:$X$24,2,FALSE),"")</f>
        <v/>
      </c>
      <c r="AK505" s="15"/>
      <c r="AL505" s="15"/>
      <c r="AM505" s="17"/>
      <c r="AN505" s="17"/>
    </row>
    <row r="506" spans="1:40" x14ac:dyDescent="0.3">
      <c r="A506" s="15"/>
      <c r="B506" s="15"/>
      <c r="C506" s="15"/>
      <c r="D506" s="17"/>
      <c r="E506" s="17"/>
      <c r="F506" s="15"/>
      <c r="G506" s="18" t="str">
        <f>IFERROR(VLOOKUP(F506,Lookups!$D$2:$E$20,2,FALSE),"")</f>
        <v/>
      </c>
      <c r="H506" s="15"/>
      <c r="I506" s="15"/>
      <c r="J506" s="17"/>
      <c r="K506" s="15"/>
      <c r="L506" s="17"/>
      <c r="M506" s="17"/>
      <c r="N506" s="18" t="str">
        <f t="shared" si="16"/>
        <v/>
      </c>
      <c r="O506" s="15"/>
      <c r="P506" s="15"/>
      <c r="Q506" s="17"/>
      <c r="R506" s="15"/>
      <c r="S506" s="15"/>
      <c r="T506" s="15"/>
      <c r="U506" s="15"/>
      <c r="V506" s="15"/>
      <c r="W506" s="15"/>
      <c r="X506" s="18" t="str">
        <f>IFERROR(VLOOKUP(W506,Lookups!$G$2:$H$83,2,FALSE),"")</f>
        <v/>
      </c>
      <c r="Y506" s="15"/>
      <c r="Z506" s="15"/>
      <c r="AA506" s="15"/>
      <c r="AB506" s="15"/>
      <c r="AC506" s="15"/>
      <c r="AD506" s="15"/>
      <c r="AE506" s="15"/>
      <c r="AF506" s="18" t="str">
        <f t="shared" si="17"/>
        <v/>
      </c>
      <c r="AG506" s="15"/>
      <c r="AH506" s="15"/>
      <c r="AI506" s="15"/>
      <c r="AJ506" s="62" t="str">
        <f>IFERROR(VLOOKUP(AI506,Lookups!$W$3:$X$24,2,FALSE),"")</f>
        <v/>
      </c>
      <c r="AK506" s="15"/>
      <c r="AL506" s="15"/>
      <c r="AM506" s="17"/>
      <c r="AN506" s="17"/>
    </row>
    <row r="507" spans="1:40" x14ac:dyDescent="0.3">
      <c r="A507" s="15"/>
      <c r="B507" s="15"/>
      <c r="C507" s="15"/>
      <c r="D507" s="17"/>
      <c r="E507" s="17"/>
      <c r="F507" s="15"/>
      <c r="G507" s="18" t="str">
        <f>IFERROR(VLOOKUP(F507,Lookups!$D$2:$E$20,2,FALSE),"")</f>
        <v/>
      </c>
      <c r="H507" s="15"/>
      <c r="I507" s="15"/>
      <c r="J507" s="17"/>
      <c r="K507" s="15"/>
      <c r="L507" s="17"/>
      <c r="M507" s="17"/>
      <c r="N507" s="18" t="str">
        <f t="shared" si="16"/>
        <v/>
      </c>
      <c r="O507" s="15"/>
      <c r="P507" s="15"/>
      <c r="Q507" s="17"/>
      <c r="R507" s="15"/>
      <c r="S507" s="15"/>
      <c r="T507" s="15"/>
      <c r="U507" s="15"/>
      <c r="V507" s="15"/>
      <c r="W507" s="15"/>
      <c r="X507" s="18" t="str">
        <f>IFERROR(VLOOKUP(W507,Lookups!$G$2:$H$83,2,FALSE),"")</f>
        <v/>
      </c>
      <c r="Y507" s="15"/>
      <c r="Z507" s="15"/>
      <c r="AA507" s="15"/>
      <c r="AB507" s="15"/>
      <c r="AC507" s="15"/>
      <c r="AD507" s="15"/>
      <c r="AE507" s="15"/>
      <c r="AF507" s="18" t="str">
        <f t="shared" si="17"/>
        <v/>
      </c>
      <c r="AG507" s="15"/>
      <c r="AH507" s="15"/>
      <c r="AI507" s="15"/>
      <c r="AJ507" s="62" t="str">
        <f>IFERROR(VLOOKUP(AI507,Lookups!$W$3:$X$24,2,FALSE),"")</f>
        <v/>
      </c>
      <c r="AK507" s="15"/>
      <c r="AL507" s="15"/>
      <c r="AM507" s="17"/>
      <c r="AN507" s="17"/>
    </row>
    <row r="508" spans="1:40" x14ac:dyDescent="0.3">
      <c r="A508" s="15"/>
      <c r="B508" s="15"/>
      <c r="C508" s="15"/>
      <c r="D508" s="17"/>
      <c r="E508" s="17"/>
      <c r="F508" s="15"/>
      <c r="G508" s="18" t="str">
        <f>IFERROR(VLOOKUP(F508,Lookups!$D$2:$E$20,2,FALSE),"")</f>
        <v/>
      </c>
      <c r="H508" s="15"/>
      <c r="I508" s="15"/>
      <c r="J508" s="17"/>
      <c r="K508" s="15"/>
      <c r="L508" s="17"/>
      <c r="M508" s="17"/>
      <c r="N508" s="18" t="str">
        <f t="shared" si="16"/>
        <v/>
      </c>
      <c r="O508" s="15"/>
      <c r="P508" s="15"/>
      <c r="Q508" s="17"/>
      <c r="R508" s="15"/>
      <c r="S508" s="15"/>
      <c r="T508" s="15"/>
      <c r="U508" s="15"/>
      <c r="V508" s="15"/>
      <c r="W508" s="15"/>
      <c r="X508" s="18" t="str">
        <f>IFERROR(VLOOKUP(W508,Lookups!$G$2:$H$83,2,FALSE),"")</f>
        <v/>
      </c>
      <c r="Y508" s="15"/>
      <c r="Z508" s="15"/>
      <c r="AA508" s="15"/>
      <c r="AB508" s="15"/>
      <c r="AC508" s="15"/>
      <c r="AD508" s="15"/>
      <c r="AE508" s="15"/>
      <c r="AF508" s="18" t="str">
        <f t="shared" si="17"/>
        <v/>
      </c>
      <c r="AG508" s="15"/>
      <c r="AH508" s="15"/>
      <c r="AI508" s="15"/>
      <c r="AJ508" s="62" t="str">
        <f>IFERROR(VLOOKUP(AI508,Lookups!$W$3:$X$24,2,FALSE),"")</f>
        <v/>
      </c>
      <c r="AK508" s="15"/>
      <c r="AL508" s="15"/>
      <c r="AM508" s="17"/>
      <c r="AN508" s="17"/>
    </row>
    <row r="509" spans="1:40" x14ac:dyDescent="0.3">
      <c r="A509" s="15"/>
      <c r="B509" s="15"/>
      <c r="C509" s="15"/>
      <c r="D509" s="17"/>
      <c r="E509" s="17"/>
      <c r="F509" s="15"/>
      <c r="G509" s="18" t="str">
        <f>IFERROR(VLOOKUP(F509,Lookups!$D$2:$E$20,2,FALSE),"")</f>
        <v/>
      </c>
      <c r="H509" s="15"/>
      <c r="I509" s="15"/>
      <c r="J509" s="17"/>
      <c r="K509" s="15"/>
      <c r="L509" s="17"/>
      <c r="M509" s="17"/>
      <c r="N509" s="18" t="str">
        <f t="shared" si="16"/>
        <v/>
      </c>
      <c r="O509" s="15"/>
      <c r="P509" s="15"/>
      <c r="Q509" s="17"/>
      <c r="R509" s="15"/>
      <c r="S509" s="15"/>
      <c r="T509" s="15"/>
      <c r="U509" s="15"/>
      <c r="V509" s="15"/>
      <c r="W509" s="15"/>
      <c r="X509" s="18" t="str">
        <f>IFERROR(VLOOKUP(W509,Lookups!$G$2:$H$83,2,FALSE),"")</f>
        <v/>
      </c>
      <c r="Y509" s="15"/>
      <c r="Z509" s="15"/>
      <c r="AA509" s="15"/>
      <c r="AB509" s="15"/>
      <c r="AC509" s="15"/>
      <c r="AD509" s="15"/>
      <c r="AE509" s="15"/>
      <c r="AF509" s="18" t="str">
        <f t="shared" si="17"/>
        <v/>
      </c>
      <c r="AG509" s="15"/>
      <c r="AH509" s="15"/>
      <c r="AI509" s="15"/>
      <c r="AJ509" s="62" t="str">
        <f>IFERROR(VLOOKUP(AI509,Lookups!$W$3:$X$24,2,FALSE),"")</f>
        <v/>
      </c>
      <c r="AK509" s="15"/>
      <c r="AL509" s="15"/>
      <c r="AM509" s="17"/>
      <c r="AN509" s="17"/>
    </row>
    <row r="510" spans="1:40" x14ac:dyDescent="0.3">
      <c r="A510" s="15"/>
      <c r="B510" s="15"/>
      <c r="C510" s="15"/>
      <c r="D510" s="17"/>
      <c r="E510" s="17"/>
      <c r="F510" s="15"/>
      <c r="G510" s="18" t="str">
        <f>IFERROR(VLOOKUP(F510,Lookups!$D$2:$E$20,2,FALSE),"")</f>
        <v/>
      </c>
      <c r="H510" s="15"/>
      <c r="I510" s="15"/>
      <c r="J510" s="17"/>
      <c r="K510" s="15"/>
      <c r="L510" s="17"/>
      <c r="M510" s="17"/>
      <c r="N510" s="18" t="str">
        <f t="shared" si="16"/>
        <v/>
      </c>
      <c r="O510" s="15"/>
      <c r="P510" s="15"/>
      <c r="Q510" s="17"/>
      <c r="R510" s="15"/>
      <c r="S510" s="15"/>
      <c r="T510" s="15"/>
      <c r="U510" s="15"/>
      <c r="V510" s="15"/>
      <c r="W510" s="15"/>
      <c r="X510" s="18" t="str">
        <f>IFERROR(VLOOKUP(W510,Lookups!$G$2:$H$83,2,FALSE),"")</f>
        <v/>
      </c>
      <c r="Y510" s="15"/>
      <c r="Z510" s="15"/>
      <c r="AA510" s="15"/>
      <c r="AB510" s="15"/>
      <c r="AC510" s="15"/>
      <c r="AD510" s="15"/>
      <c r="AE510" s="15"/>
      <c r="AF510" s="18" t="str">
        <f t="shared" si="17"/>
        <v/>
      </c>
      <c r="AG510" s="15"/>
      <c r="AH510" s="15"/>
      <c r="AI510" s="15"/>
      <c r="AJ510" s="62" t="str">
        <f>IFERROR(VLOOKUP(AI510,Lookups!$W$3:$X$24,2,FALSE),"")</f>
        <v/>
      </c>
      <c r="AK510" s="15"/>
      <c r="AL510" s="15"/>
      <c r="AM510" s="17"/>
      <c r="AN510" s="17"/>
    </row>
    <row r="511" spans="1:40" x14ac:dyDescent="0.3">
      <c r="A511" s="15"/>
      <c r="B511" s="15"/>
      <c r="C511" s="15"/>
      <c r="D511" s="17"/>
      <c r="E511" s="17"/>
      <c r="F511" s="15"/>
      <c r="G511" s="18" t="str">
        <f>IFERROR(VLOOKUP(F511,Lookups!$D$2:$E$20,2,FALSE),"")</f>
        <v/>
      </c>
      <c r="H511" s="15"/>
      <c r="I511" s="15"/>
      <c r="J511" s="17"/>
      <c r="K511" s="15"/>
      <c r="L511" s="17"/>
      <c r="M511" s="17"/>
      <c r="N511" s="18" t="str">
        <f t="shared" si="16"/>
        <v/>
      </c>
      <c r="O511" s="15"/>
      <c r="P511" s="15"/>
      <c r="Q511" s="17"/>
      <c r="R511" s="15"/>
      <c r="S511" s="15"/>
      <c r="T511" s="15"/>
      <c r="U511" s="15"/>
      <c r="V511" s="15"/>
      <c r="W511" s="15"/>
      <c r="X511" s="18" t="str">
        <f>IFERROR(VLOOKUP(W511,Lookups!$G$2:$H$83,2,FALSE),"")</f>
        <v/>
      </c>
      <c r="Y511" s="15"/>
      <c r="Z511" s="15"/>
      <c r="AA511" s="15"/>
      <c r="AB511" s="15"/>
      <c r="AC511" s="15"/>
      <c r="AD511" s="15"/>
      <c r="AE511" s="15"/>
      <c r="AF511" s="18" t="str">
        <f t="shared" si="17"/>
        <v/>
      </c>
      <c r="AG511" s="15"/>
      <c r="AH511" s="15"/>
      <c r="AI511" s="15"/>
      <c r="AJ511" s="62" t="str">
        <f>IFERROR(VLOOKUP(AI511,Lookups!$W$3:$X$24,2,FALSE),"")</f>
        <v/>
      </c>
      <c r="AK511" s="15"/>
      <c r="AL511" s="15"/>
      <c r="AM511" s="17"/>
      <c r="AN511" s="17"/>
    </row>
    <row r="512" spans="1:40" x14ac:dyDescent="0.3">
      <c r="A512" s="15"/>
      <c r="B512" s="15"/>
      <c r="C512" s="15"/>
      <c r="D512" s="17"/>
      <c r="E512" s="17"/>
      <c r="F512" s="15"/>
      <c r="G512" s="18" t="str">
        <f>IFERROR(VLOOKUP(F512,Lookups!$D$2:$E$20,2,FALSE),"")</f>
        <v/>
      </c>
      <c r="H512" s="15"/>
      <c r="I512" s="15"/>
      <c r="J512" s="17"/>
      <c r="K512" s="15"/>
      <c r="L512" s="17"/>
      <c r="M512" s="17"/>
      <c r="N512" s="18" t="str">
        <f t="shared" si="16"/>
        <v/>
      </c>
      <c r="O512" s="15"/>
      <c r="P512" s="15"/>
      <c r="Q512" s="17"/>
      <c r="R512" s="15"/>
      <c r="S512" s="15"/>
      <c r="T512" s="15"/>
      <c r="U512" s="15"/>
      <c r="V512" s="15"/>
      <c r="W512" s="15"/>
      <c r="X512" s="18" t="str">
        <f>IFERROR(VLOOKUP(W512,Lookups!$G$2:$H$83,2,FALSE),"")</f>
        <v/>
      </c>
      <c r="Y512" s="15"/>
      <c r="Z512" s="15"/>
      <c r="AA512" s="15"/>
      <c r="AB512" s="15"/>
      <c r="AC512" s="15"/>
      <c r="AD512" s="15"/>
      <c r="AE512" s="15"/>
      <c r="AF512" s="18" t="str">
        <f t="shared" si="17"/>
        <v/>
      </c>
      <c r="AG512" s="15"/>
      <c r="AH512" s="15"/>
      <c r="AI512" s="15"/>
      <c r="AJ512" s="62" t="str">
        <f>IFERROR(VLOOKUP(AI512,Lookups!$W$3:$X$24,2,FALSE),"")</f>
        <v/>
      </c>
      <c r="AK512" s="15"/>
      <c r="AL512" s="15"/>
      <c r="AM512" s="17"/>
      <c r="AN512" s="17"/>
    </row>
    <row r="513" spans="1:40" x14ac:dyDescent="0.3">
      <c r="A513" s="15"/>
      <c r="B513" s="15"/>
      <c r="C513" s="15"/>
      <c r="D513" s="17"/>
      <c r="E513" s="17"/>
      <c r="F513" s="15"/>
      <c r="G513" s="18" t="str">
        <f>IFERROR(VLOOKUP(F513,Lookups!$D$2:$E$20,2,FALSE),"")</f>
        <v/>
      </c>
      <c r="H513" s="15"/>
      <c r="I513" s="15"/>
      <c r="J513" s="17"/>
      <c r="K513" s="15"/>
      <c r="L513" s="17"/>
      <c r="M513" s="17"/>
      <c r="N513" s="18" t="str">
        <f t="shared" si="16"/>
        <v/>
      </c>
      <c r="O513" s="15"/>
      <c r="P513" s="15"/>
      <c r="Q513" s="17"/>
      <c r="R513" s="15"/>
      <c r="S513" s="15"/>
      <c r="T513" s="15"/>
      <c r="U513" s="15"/>
      <c r="V513" s="15"/>
      <c r="W513" s="15"/>
      <c r="X513" s="18" t="str">
        <f>IFERROR(VLOOKUP(W513,Lookups!$G$2:$H$83,2,FALSE),"")</f>
        <v/>
      </c>
      <c r="Y513" s="15"/>
      <c r="Z513" s="15"/>
      <c r="AA513" s="15"/>
      <c r="AB513" s="15"/>
      <c r="AC513" s="15"/>
      <c r="AD513" s="15"/>
      <c r="AE513" s="15"/>
      <c r="AF513" s="18" t="str">
        <f t="shared" si="17"/>
        <v/>
      </c>
      <c r="AG513" s="15"/>
      <c r="AH513" s="15"/>
      <c r="AI513" s="15"/>
      <c r="AJ513" s="62" t="str">
        <f>IFERROR(VLOOKUP(AI513,Lookups!$W$3:$X$24,2,FALSE),"")</f>
        <v/>
      </c>
      <c r="AK513" s="15"/>
      <c r="AL513" s="15"/>
      <c r="AM513" s="17"/>
      <c r="AN513" s="17"/>
    </row>
    <row r="514" spans="1:40" x14ac:dyDescent="0.3">
      <c r="A514" s="15"/>
      <c r="B514" s="15"/>
      <c r="C514" s="15"/>
      <c r="D514" s="17"/>
      <c r="E514" s="17"/>
      <c r="F514" s="15"/>
      <c r="G514" s="18" t="str">
        <f>IFERROR(VLOOKUP(F514,Lookups!$D$2:$E$20,2,FALSE),"")</f>
        <v/>
      </c>
      <c r="H514" s="15"/>
      <c r="I514" s="15"/>
      <c r="J514" s="17"/>
      <c r="K514" s="15"/>
      <c r="L514" s="17"/>
      <c r="M514" s="17"/>
      <c r="N514" s="18" t="str">
        <f t="shared" si="16"/>
        <v/>
      </c>
      <c r="O514" s="15"/>
      <c r="P514" s="15"/>
      <c r="Q514" s="17"/>
      <c r="R514" s="15"/>
      <c r="S514" s="15"/>
      <c r="T514" s="15"/>
      <c r="U514" s="15"/>
      <c r="V514" s="15"/>
      <c r="W514" s="15"/>
      <c r="X514" s="18" t="str">
        <f>IFERROR(VLOOKUP(W514,Lookups!$G$2:$H$83,2,FALSE),"")</f>
        <v/>
      </c>
      <c r="Y514" s="15"/>
      <c r="Z514" s="15"/>
      <c r="AA514" s="15"/>
      <c r="AB514" s="15"/>
      <c r="AC514" s="15"/>
      <c r="AD514" s="15"/>
      <c r="AE514" s="15"/>
      <c r="AF514" s="18" t="str">
        <f t="shared" si="17"/>
        <v/>
      </c>
      <c r="AG514" s="15"/>
      <c r="AH514" s="15"/>
      <c r="AI514" s="15"/>
      <c r="AJ514" s="62" t="str">
        <f>IFERROR(VLOOKUP(AI514,Lookups!$W$3:$X$24,2,FALSE),"")</f>
        <v/>
      </c>
      <c r="AK514" s="15"/>
      <c r="AL514" s="15"/>
      <c r="AM514" s="17"/>
      <c r="AN514" s="17"/>
    </row>
    <row r="515" spans="1:40" x14ac:dyDescent="0.3">
      <c r="A515" s="15"/>
      <c r="B515" s="15"/>
      <c r="C515" s="15"/>
      <c r="D515" s="17"/>
      <c r="E515" s="17"/>
      <c r="F515" s="15"/>
      <c r="G515" s="18" t="str">
        <f>IFERROR(VLOOKUP(F515,Lookups!$D$2:$E$20,2,FALSE),"")</f>
        <v/>
      </c>
      <c r="H515" s="15"/>
      <c r="I515" s="15"/>
      <c r="J515" s="17"/>
      <c r="K515" s="15"/>
      <c r="L515" s="17"/>
      <c r="M515" s="17"/>
      <c r="N515" s="18" t="str">
        <f t="shared" si="16"/>
        <v/>
      </c>
      <c r="O515" s="15"/>
      <c r="P515" s="15"/>
      <c r="Q515" s="17"/>
      <c r="R515" s="15"/>
      <c r="S515" s="15"/>
      <c r="T515" s="15"/>
      <c r="U515" s="15"/>
      <c r="V515" s="15"/>
      <c r="W515" s="15"/>
      <c r="X515" s="18" t="str">
        <f>IFERROR(VLOOKUP(W515,Lookups!$G$2:$H$83,2,FALSE),"")</f>
        <v/>
      </c>
      <c r="Y515" s="15"/>
      <c r="Z515" s="15"/>
      <c r="AA515" s="15"/>
      <c r="AB515" s="15"/>
      <c r="AC515" s="15"/>
      <c r="AD515" s="15"/>
      <c r="AE515" s="15"/>
      <c r="AF515" s="18" t="str">
        <f t="shared" si="17"/>
        <v/>
      </c>
      <c r="AG515" s="15"/>
      <c r="AH515" s="15"/>
      <c r="AI515" s="15"/>
      <c r="AJ515" s="62" t="str">
        <f>IFERROR(VLOOKUP(AI515,Lookups!$W$3:$X$24,2,FALSE),"")</f>
        <v/>
      </c>
      <c r="AK515" s="15"/>
      <c r="AL515" s="15"/>
      <c r="AM515" s="17"/>
      <c r="AN515" s="17"/>
    </row>
    <row r="516" spans="1:40" x14ac:dyDescent="0.3">
      <c r="A516" s="15"/>
      <c r="B516" s="15"/>
      <c r="C516" s="15"/>
      <c r="D516" s="17"/>
      <c r="E516" s="17"/>
      <c r="F516" s="15"/>
      <c r="G516" s="18" t="str">
        <f>IFERROR(VLOOKUP(F516,Lookups!$D$2:$E$20,2,FALSE),"")</f>
        <v/>
      </c>
      <c r="H516" s="15"/>
      <c r="I516" s="15"/>
      <c r="J516" s="17"/>
      <c r="K516" s="15"/>
      <c r="L516" s="17"/>
      <c r="M516" s="17"/>
      <c r="N516" s="18" t="str">
        <f t="shared" si="16"/>
        <v/>
      </c>
      <c r="O516" s="15"/>
      <c r="P516" s="15"/>
      <c r="Q516" s="17"/>
      <c r="R516" s="15"/>
      <c r="S516" s="15"/>
      <c r="T516" s="15"/>
      <c r="U516" s="15"/>
      <c r="V516" s="15"/>
      <c r="W516" s="15"/>
      <c r="X516" s="18" t="str">
        <f>IFERROR(VLOOKUP(W516,Lookups!$G$2:$H$83,2,FALSE),"")</f>
        <v/>
      </c>
      <c r="Y516" s="15"/>
      <c r="Z516" s="15"/>
      <c r="AA516" s="15"/>
      <c r="AB516" s="15"/>
      <c r="AC516" s="15"/>
      <c r="AD516" s="15"/>
      <c r="AE516" s="15"/>
      <c r="AF516" s="18" t="str">
        <f t="shared" si="17"/>
        <v/>
      </c>
      <c r="AG516" s="15"/>
      <c r="AH516" s="15"/>
      <c r="AI516" s="15"/>
      <c r="AJ516" s="62" t="str">
        <f>IFERROR(VLOOKUP(AI516,Lookups!$W$3:$X$24,2,FALSE),"")</f>
        <v/>
      </c>
      <c r="AK516" s="15"/>
      <c r="AL516" s="15"/>
      <c r="AM516" s="17"/>
      <c r="AN516" s="17"/>
    </row>
    <row r="517" spans="1:40" x14ac:dyDescent="0.3">
      <c r="A517" s="15"/>
      <c r="B517" s="15"/>
      <c r="C517" s="15"/>
      <c r="D517" s="17"/>
      <c r="E517" s="17"/>
      <c r="F517" s="15"/>
      <c r="G517" s="18" t="str">
        <f>IFERROR(VLOOKUP(F517,Lookups!$D$2:$E$20,2,FALSE),"")</f>
        <v/>
      </c>
      <c r="H517" s="15"/>
      <c r="I517" s="15"/>
      <c r="J517" s="17"/>
      <c r="K517" s="15"/>
      <c r="L517" s="17"/>
      <c r="M517" s="17"/>
      <c r="N517" s="18" t="str">
        <f t="shared" si="16"/>
        <v/>
      </c>
      <c r="O517" s="15"/>
      <c r="P517" s="15"/>
      <c r="Q517" s="17"/>
      <c r="R517" s="15"/>
      <c r="S517" s="15"/>
      <c r="T517" s="15"/>
      <c r="U517" s="15"/>
      <c r="V517" s="15"/>
      <c r="W517" s="15"/>
      <c r="X517" s="18" t="str">
        <f>IFERROR(VLOOKUP(W517,Lookups!$G$2:$H$83,2,FALSE),"")</f>
        <v/>
      </c>
      <c r="Y517" s="15"/>
      <c r="Z517" s="15"/>
      <c r="AA517" s="15"/>
      <c r="AB517" s="15"/>
      <c r="AC517" s="15"/>
      <c r="AD517" s="15"/>
      <c r="AE517" s="15"/>
      <c r="AF517" s="18" t="str">
        <f t="shared" si="17"/>
        <v/>
      </c>
      <c r="AG517" s="15"/>
      <c r="AH517" s="15"/>
      <c r="AI517" s="15"/>
      <c r="AJ517" s="62" t="str">
        <f>IFERROR(VLOOKUP(AI517,Lookups!$W$3:$X$24,2,FALSE),"")</f>
        <v/>
      </c>
      <c r="AK517" s="15"/>
      <c r="AL517" s="15"/>
      <c r="AM517" s="17"/>
      <c r="AN517" s="17"/>
    </row>
    <row r="518" spans="1:40" x14ac:dyDescent="0.3">
      <c r="A518" s="15"/>
      <c r="B518" s="15"/>
      <c r="C518" s="15"/>
      <c r="D518" s="17"/>
      <c r="E518" s="17"/>
      <c r="F518" s="15"/>
      <c r="G518" s="18" t="str">
        <f>IFERROR(VLOOKUP(F518,Lookups!$D$2:$E$20,2,FALSE),"")</f>
        <v/>
      </c>
      <c r="H518" s="15"/>
      <c r="I518" s="15"/>
      <c r="J518" s="17"/>
      <c r="K518" s="15"/>
      <c r="L518" s="17"/>
      <c r="M518" s="17"/>
      <c r="N518" s="18" t="str">
        <f t="shared" si="16"/>
        <v/>
      </c>
      <c r="O518" s="15"/>
      <c r="P518" s="15"/>
      <c r="Q518" s="17"/>
      <c r="R518" s="15"/>
      <c r="S518" s="15"/>
      <c r="T518" s="15"/>
      <c r="U518" s="15"/>
      <c r="V518" s="15"/>
      <c r="W518" s="15"/>
      <c r="X518" s="18" t="str">
        <f>IFERROR(VLOOKUP(W518,Lookups!$G$2:$H$83,2,FALSE),"")</f>
        <v/>
      </c>
      <c r="Y518" s="15"/>
      <c r="Z518" s="15"/>
      <c r="AA518" s="15"/>
      <c r="AB518" s="15"/>
      <c r="AC518" s="15"/>
      <c r="AD518" s="15"/>
      <c r="AE518" s="15"/>
      <c r="AF518" s="18" t="str">
        <f t="shared" si="17"/>
        <v/>
      </c>
      <c r="AG518" s="15"/>
      <c r="AH518" s="15"/>
      <c r="AI518" s="15"/>
      <c r="AJ518" s="62" t="str">
        <f>IFERROR(VLOOKUP(AI518,Lookups!$W$3:$X$24,2,FALSE),"")</f>
        <v/>
      </c>
      <c r="AK518" s="15"/>
      <c r="AL518" s="15"/>
      <c r="AM518" s="17"/>
      <c r="AN518" s="17"/>
    </row>
    <row r="519" spans="1:40" x14ac:dyDescent="0.3">
      <c r="A519" s="15"/>
      <c r="B519" s="15"/>
      <c r="C519" s="15"/>
      <c r="D519" s="17"/>
      <c r="E519" s="17"/>
      <c r="F519" s="15"/>
      <c r="G519" s="18" t="str">
        <f>IFERROR(VLOOKUP(F519,Lookups!$D$2:$E$20,2,FALSE),"")</f>
        <v/>
      </c>
      <c r="H519" s="15"/>
      <c r="I519" s="15"/>
      <c r="J519" s="17"/>
      <c r="K519" s="15"/>
      <c r="L519" s="17"/>
      <c r="M519" s="17"/>
      <c r="N519" s="18" t="str">
        <f t="shared" si="16"/>
        <v/>
      </c>
      <c r="O519" s="15"/>
      <c r="P519" s="15"/>
      <c r="Q519" s="17"/>
      <c r="R519" s="15"/>
      <c r="S519" s="15"/>
      <c r="T519" s="15"/>
      <c r="U519" s="15"/>
      <c r="V519" s="15"/>
      <c r="W519" s="15"/>
      <c r="X519" s="18" t="str">
        <f>IFERROR(VLOOKUP(W519,Lookups!$G$2:$H$83,2,FALSE),"")</f>
        <v/>
      </c>
      <c r="Y519" s="15"/>
      <c r="Z519" s="15"/>
      <c r="AA519" s="15"/>
      <c r="AB519" s="15"/>
      <c r="AC519" s="15"/>
      <c r="AD519" s="15"/>
      <c r="AE519" s="15"/>
      <c r="AF519" s="18" t="str">
        <f t="shared" si="17"/>
        <v/>
      </c>
      <c r="AG519" s="15"/>
      <c r="AH519" s="15"/>
      <c r="AI519" s="15"/>
      <c r="AJ519" s="62" t="str">
        <f>IFERROR(VLOOKUP(AI519,Lookups!$W$3:$X$24,2,FALSE),"")</f>
        <v/>
      </c>
      <c r="AK519" s="15"/>
      <c r="AL519" s="15"/>
      <c r="AM519" s="17"/>
      <c r="AN519" s="17"/>
    </row>
    <row r="520" spans="1:40" x14ac:dyDescent="0.3">
      <c r="A520" s="15"/>
      <c r="B520" s="15"/>
      <c r="C520" s="15"/>
      <c r="D520" s="17"/>
      <c r="E520" s="17"/>
      <c r="F520" s="15"/>
      <c r="G520" s="18" t="str">
        <f>IFERROR(VLOOKUP(F520,Lookups!$D$2:$E$20,2,FALSE),"")</f>
        <v/>
      </c>
      <c r="H520" s="15"/>
      <c r="I520" s="15"/>
      <c r="J520" s="17"/>
      <c r="K520" s="15"/>
      <c r="L520" s="17"/>
      <c r="M520" s="17"/>
      <c r="N520" s="18" t="str">
        <f t="shared" si="16"/>
        <v/>
      </c>
      <c r="O520" s="15"/>
      <c r="P520" s="15"/>
      <c r="Q520" s="17"/>
      <c r="R520" s="15"/>
      <c r="S520" s="15"/>
      <c r="T520" s="15"/>
      <c r="U520" s="15"/>
      <c r="V520" s="15"/>
      <c r="W520" s="15"/>
      <c r="X520" s="18" t="str">
        <f>IFERROR(VLOOKUP(W520,Lookups!$G$2:$H$83,2,FALSE),"")</f>
        <v/>
      </c>
      <c r="Y520" s="15"/>
      <c r="Z520" s="15"/>
      <c r="AA520" s="15"/>
      <c r="AB520" s="15"/>
      <c r="AC520" s="15"/>
      <c r="AD520" s="15"/>
      <c r="AE520" s="15"/>
      <c r="AF520" s="18" t="str">
        <f t="shared" si="17"/>
        <v/>
      </c>
      <c r="AG520" s="15"/>
      <c r="AH520" s="15"/>
      <c r="AI520" s="15"/>
      <c r="AJ520" s="62" t="str">
        <f>IFERROR(VLOOKUP(AI520,Lookups!$W$3:$X$24,2,FALSE),"")</f>
        <v/>
      </c>
      <c r="AK520" s="15"/>
      <c r="AL520" s="15"/>
      <c r="AM520" s="17"/>
      <c r="AN520" s="17"/>
    </row>
    <row r="521" spans="1:40" x14ac:dyDescent="0.3">
      <c r="A521" s="15"/>
      <c r="B521" s="15"/>
      <c r="C521" s="15"/>
      <c r="D521" s="17"/>
      <c r="E521" s="17"/>
      <c r="F521" s="15"/>
      <c r="G521" s="18" t="str">
        <f>IFERROR(VLOOKUP(F521,Lookups!$D$2:$E$20,2,FALSE),"")</f>
        <v/>
      </c>
      <c r="H521" s="15"/>
      <c r="I521" s="15"/>
      <c r="J521" s="17"/>
      <c r="K521" s="15"/>
      <c r="L521" s="17"/>
      <c r="M521" s="17"/>
      <c r="N521" s="18" t="str">
        <f t="shared" si="16"/>
        <v/>
      </c>
      <c r="O521" s="15"/>
      <c r="P521" s="15"/>
      <c r="Q521" s="17"/>
      <c r="R521" s="15"/>
      <c r="S521" s="15"/>
      <c r="T521" s="15"/>
      <c r="U521" s="15"/>
      <c r="V521" s="15"/>
      <c r="W521" s="15"/>
      <c r="X521" s="18" t="str">
        <f>IFERROR(VLOOKUP(W521,Lookups!$G$2:$H$83,2,FALSE),"")</f>
        <v/>
      </c>
      <c r="Y521" s="15"/>
      <c r="Z521" s="15"/>
      <c r="AA521" s="15"/>
      <c r="AB521" s="15"/>
      <c r="AC521" s="15"/>
      <c r="AD521" s="15"/>
      <c r="AE521" s="15"/>
      <c r="AF521" s="18" t="str">
        <f t="shared" si="17"/>
        <v/>
      </c>
      <c r="AG521" s="15"/>
      <c r="AH521" s="15"/>
      <c r="AI521" s="15"/>
      <c r="AJ521" s="62" t="str">
        <f>IFERROR(VLOOKUP(AI521,Lookups!$W$3:$X$24,2,FALSE),"")</f>
        <v/>
      </c>
      <c r="AK521" s="15"/>
      <c r="AL521" s="15"/>
      <c r="AM521" s="17"/>
      <c r="AN521" s="17"/>
    </row>
    <row r="522" spans="1:40" x14ac:dyDescent="0.3">
      <c r="A522" s="15"/>
      <c r="B522" s="15"/>
      <c r="C522" s="15"/>
      <c r="D522" s="17"/>
      <c r="E522" s="17"/>
      <c r="F522" s="15"/>
      <c r="G522" s="18" t="str">
        <f>IFERROR(VLOOKUP(F522,Lookups!$D$2:$E$20,2,FALSE),"")</f>
        <v/>
      </c>
      <c r="H522" s="15"/>
      <c r="I522" s="15"/>
      <c r="J522" s="17"/>
      <c r="K522" s="15"/>
      <c r="L522" s="17"/>
      <c r="M522" s="17"/>
      <c r="N522" s="18" t="str">
        <f t="shared" si="16"/>
        <v/>
      </c>
      <c r="O522" s="15"/>
      <c r="P522" s="15"/>
      <c r="Q522" s="17"/>
      <c r="R522" s="15"/>
      <c r="S522" s="15"/>
      <c r="T522" s="15"/>
      <c r="U522" s="15"/>
      <c r="V522" s="15"/>
      <c r="W522" s="15"/>
      <c r="X522" s="18" t="str">
        <f>IFERROR(VLOOKUP(W522,Lookups!$G$2:$H$83,2,FALSE),"")</f>
        <v/>
      </c>
      <c r="Y522" s="15"/>
      <c r="Z522" s="15"/>
      <c r="AA522" s="15"/>
      <c r="AB522" s="15"/>
      <c r="AC522" s="15"/>
      <c r="AD522" s="15"/>
      <c r="AE522" s="15"/>
      <c r="AF522" s="18" t="str">
        <f t="shared" si="17"/>
        <v/>
      </c>
      <c r="AG522" s="15"/>
      <c r="AH522" s="15"/>
      <c r="AI522" s="15"/>
      <c r="AJ522" s="62" t="str">
        <f>IFERROR(VLOOKUP(AI522,Lookups!$W$3:$X$24,2,FALSE),"")</f>
        <v/>
      </c>
      <c r="AK522" s="15"/>
      <c r="AL522" s="15"/>
      <c r="AM522" s="17"/>
      <c r="AN522" s="17"/>
    </row>
    <row r="523" spans="1:40" x14ac:dyDescent="0.3">
      <c r="A523" s="15"/>
      <c r="B523" s="15"/>
      <c r="C523" s="15"/>
      <c r="D523" s="17"/>
      <c r="E523" s="17"/>
      <c r="F523" s="15"/>
      <c r="G523" s="18" t="str">
        <f>IFERROR(VLOOKUP(F523,Lookups!$D$2:$E$20,2,FALSE),"")</f>
        <v/>
      </c>
      <c r="H523" s="15"/>
      <c r="I523" s="15"/>
      <c r="J523" s="17"/>
      <c r="K523" s="15"/>
      <c r="L523" s="17"/>
      <c r="M523" s="17"/>
      <c r="N523" s="18" t="str">
        <f t="shared" si="16"/>
        <v/>
      </c>
      <c r="O523" s="15"/>
      <c r="P523" s="15"/>
      <c r="Q523" s="17"/>
      <c r="R523" s="15"/>
      <c r="S523" s="15"/>
      <c r="T523" s="15"/>
      <c r="U523" s="15"/>
      <c r="V523" s="15"/>
      <c r="W523" s="15"/>
      <c r="X523" s="18" t="str">
        <f>IFERROR(VLOOKUP(W523,Lookups!$G$2:$H$83,2,FALSE),"")</f>
        <v/>
      </c>
      <c r="Y523" s="15"/>
      <c r="Z523" s="15"/>
      <c r="AA523" s="15"/>
      <c r="AB523" s="15"/>
      <c r="AC523" s="15"/>
      <c r="AD523" s="15"/>
      <c r="AE523" s="15"/>
      <c r="AF523" s="18" t="str">
        <f t="shared" si="17"/>
        <v/>
      </c>
      <c r="AG523" s="15"/>
      <c r="AH523" s="15"/>
      <c r="AI523" s="15"/>
      <c r="AJ523" s="62" t="str">
        <f>IFERROR(VLOOKUP(AI523,Lookups!$W$3:$X$24,2,FALSE),"")</f>
        <v/>
      </c>
      <c r="AK523" s="15"/>
      <c r="AL523" s="15"/>
      <c r="AM523" s="17"/>
      <c r="AN523" s="17"/>
    </row>
    <row r="524" spans="1:40" x14ac:dyDescent="0.3">
      <c r="A524" s="15"/>
      <c r="B524" s="15"/>
      <c r="C524" s="15"/>
      <c r="D524" s="17"/>
      <c r="E524" s="17"/>
      <c r="F524" s="15"/>
      <c r="G524" s="18" t="str">
        <f>IFERROR(VLOOKUP(F524,Lookups!$D$2:$E$20,2,FALSE),"")</f>
        <v/>
      </c>
      <c r="H524" s="15"/>
      <c r="I524" s="15"/>
      <c r="J524" s="17"/>
      <c r="K524" s="15"/>
      <c r="L524" s="17"/>
      <c r="M524" s="17"/>
      <c r="N524" s="18" t="str">
        <f t="shared" si="16"/>
        <v/>
      </c>
      <c r="O524" s="15"/>
      <c r="P524" s="15"/>
      <c r="Q524" s="17"/>
      <c r="R524" s="15"/>
      <c r="S524" s="15"/>
      <c r="T524" s="15"/>
      <c r="U524" s="15"/>
      <c r="V524" s="15"/>
      <c r="W524" s="15"/>
      <c r="X524" s="18" t="str">
        <f>IFERROR(VLOOKUP(W524,Lookups!$G$2:$H$83,2,FALSE),"")</f>
        <v/>
      </c>
      <c r="Y524" s="15"/>
      <c r="Z524" s="15"/>
      <c r="AA524" s="15"/>
      <c r="AB524" s="15"/>
      <c r="AC524" s="15"/>
      <c r="AD524" s="15"/>
      <c r="AE524" s="15"/>
      <c r="AF524" s="18" t="str">
        <f t="shared" si="17"/>
        <v/>
      </c>
      <c r="AG524" s="15"/>
      <c r="AH524" s="15"/>
      <c r="AI524" s="15"/>
      <c r="AJ524" s="62" t="str">
        <f>IFERROR(VLOOKUP(AI524,Lookups!$W$3:$X$24,2,FALSE),"")</f>
        <v/>
      </c>
      <c r="AK524" s="15"/>
      <c r="AL524" s="15"/>
      <c r="AM524" s="17"/>
      <c r="AN524" s="17"/>
    </row>
    <row r="525" spans="1:40" x14ac:dyDescent="0.3">
      <c r="A525" s="15"/>
      <c r="B525" s="15"/>
      <c r="C525" s="15"/>
      <c r="D525" s="17"/>
      <c r="E525" s="17"/>
      <c r="F525" s="15"/>
      <c r="G525" s="18" t="str">
        <f>IFERROR(VLOOKUP(F525,Lookups!$D$2:$E$20,2,FALSE),"")</f>
        <v/>
      </c>
      <c r="H525" s="15"/>
      <c r="I525" s="15"/>
      <c r="J525" s="17"/>
      <c r="K525" s="15"/>
      <c r="L525" s="17"/>
      <c r="M525" s="17"/>
      <c r="N525" s="18" t="str">
        <f t="shared" si="16"/>
        <v/>
      </c>
      <c r="O525" s="15"/>
      <c r="P525" s="15"/>
      <c r="Q525" s="17"/>
      <c r="R525" s="15"/>
      <c r="S525" s="15"/>
      <c r="T525" s="15"/>
      <c r="U525" s="15"/>
      <c r="V525" s="15"/>
      <c r="W525" s="15"/>
      <c r="X525" s="18" t="str">
        <f>IFERROR(VLOOKUP(W525,Lookups!$G$2:$H$83,2,FALSE),"")</f>
        <v/>
      </c>
      <c r="Y525" s="15"/>
      <c r="Z525" s="15"/>
      <c r="AA525" s="15"/>
      <c r="AB525" s="15"/>
      <c r="AC525" s="15"/>
      <c r="AD525" s="15"/>
      <c r="AE525" s="15"/>
      <c r="AF525" s="18" t="str">
        <f t="shared" si="17"/>
        <v/>
      </c>
      <c r="AG525" s="15"/>
      <c r="AH525" s="15"/>
      <c r="AI525" s="15"/>
      <c r="AJ525" s="62" t="str">
        <f>IFERROR(VLOOKUP(AI525,Lookups!$W$3:$X$24,2,FALSE),"")</f>
        <v/>
      </c>
      <c r="AK525" s="15"/>
      <c r="AL525" s="15"/>
      <c r="AM525" s="17"/>
      <c r="AN525" s="17"/>
    </row>
    <row r="526" spans="1:40" x14ac:dyDescent="0.3">
      <c r="A526" s="15"/>
      <c r="B526" s="15"/>
      <c r="C526" s="15"/>
      <c r="D526" s="17"/>
      <c r="E526" s="17"/>
      <c r="F526" s="15"/>
      <c r="G526" s="18" t="str">
        <f>IFERROR(VLOOKUP(F526,Lookups!$D$2:$E$20,2,FALSE),"")</f>
        <v/>
      </c>
      <c r="H526" s="15"/>
      <c r="I526" s="15"/>
      <c r="J526" s="17"/>
      <c r="K526" s="15"/>
      <c r="L526" s="17"/>
      <c r="M526" s="17"/>
      <c r="N526" s="18" t="str">
        <f t="shared" si="16"/>
        <v/>
      </c>
      <c r="O526" s="15"/>
      <c r="P526" s="15"/>
      <c r="Q526" s="17"/>
      <c r="R526" s="15"/>
      <c r="S526" s="15"/>
      <c r="T526" s="15"/>
      <c r="U526" s="15"/>
      <c r="V526" s="15"/>
      <c r="W526" s="15"/>
      <c r="X526" s="18" t="str">
        <f>IFERROR(VLOOKUP(W526,Lookups!$G$2:$H$83,2,FALSE),"")</f>
        <v/>
      </c>
      <c r="Y526" s="15"/>
      <c r="Z526" s="15"/>
      <c r="AA526" s="15"/>
      <c r="AB526" s="15"/>
      <c r="AC526" s="15"/>
      <c r="AD526" s="15"/>
      <c r="AE526" s="15"/>
      <c r="AF526" s="18" t="str">
        <f t="shared" si="17"/>
        <v/>
      </c>
      <c r="AG526" s="15"/>
      <c r="AH526" s="15"/>
      <c r="AI526" s="15"/>
      <c r="AJ526" s="62" t="str">
        <f>IFERROR(VLOOKUP(AI526,Lookups!$W$3:$X$24,2,FALSE),"")</f>
        <v/>
      </c>
      <c r="AK526" s="15"/>
      <c r="AL526" s="15"/>
      <c r="AM526" s="17"/>
      <c r="AN526" s="17"/>
    </row>
    <row r="527" spans="1:40" x14ac:dyDescent="0.3">
      <c r="A527" s="15"/>
      <c r="B527" s="15"/>
      <c r="C527" s="15"/>
      <c r="D527" s="17"/>
      <c r="E527" s="17"/>
      <c r="F527" s="15"/>
      <c r="G527" s="18" t="str">
        <f>IFERROR(VLOOKUP(F527,Lookups!$D$2:$E$20,2,FALSE),"")</f>
        <v/>
      </c>
      <c r="H527" s="15"/>
      <c r="I527" s="15"/>
      <c r="J527" s="17"/>
      <c r="K527" s="15"/>
      <c r="L527" s="17"/>
      <c r="M527" s="17"/>
      <c r="N527" s="18" t="str">
        <f t="shared" si="16"/>
        <v/>
      </c>
      <c r="O527" s="15"/>
      <c r="P527" s="15"/>
      <c r="Q527" s="17"/>
      <c r="R527" s="15"/>
      <c r="S527" s="15"/>
      <c r="T527" s="15"/>
      <c r="U527" s="15"/>
      <c r="V527" s="15"/>
      <c r="W527" s="15"/>
      <c r="X527" s="18" t="str">
        <f>IFERROR(VLOOKUP(W527,Lookups!$G$2:$H$83,2,FALSE),"")</f>
        <v/>
      </c>
      <c r="Y527" s="15"/>
      <c r="Z527" s="15"/>
      <c r="AA527" s="15"/>
      <c r="AB527" s="15"/>
      <c r="AC527" s="15"/>
      <c r="AD527" s="15"/>
      <c r="AE527" s="15"/>
      <c r="AF527" s="18" t="str">
        <f t="shared" si="17"/>
        <v/>
      </c>
      <c r="AG527" s="15"/>
      <c r="AH527" s="15"/>
      <c r="AI527" s="15"/>
      <c r="AJ527" s="62" t="str">
        <f>IFERROR(VLOOKUP(AI527,Lookups!$W$3:$X$24,2,FALSE),"")</f>
        <v/>
      </c>
      <c r="AK527" s="15"/>
      <c r="AL527" s="15"/>
      <c r="AM527" s="17"/>
      <c r="AN527" s="17"/>
    </row>
    <row r="528" spans="1:40" x14ac:dyDescent="0.3">
      <c r="A528" s="15"/>
      <c r="B528" s="15"/>
      <c r="C528" s="15"/>
      <c r="D528" s="17"/>
      <c r="E528" s="17"/>
      <c r="F528" s="15"/>
      <c r="G528" s="18" t="str">
        <f>IFERROR(VLOOKUP(F528,Lookups!$D$2:$E$20,2,FALSE),"")</f>
        <v/>
      </c>
      <c r="H528" s="15"/>
      <c r="I528" s="15"/>
      <c r="J528" s="17"/>
      <c r="K528" s="15"/>
      <c r="L528" s="17"/>
      <c r="M528" s="17"/>
      <c r="N528" s="18" t="str">
        <f t="shared" si="16"/>
        <v/>
      </c>
      <c r="O528" s="15"/>
      <c r="P528" s="15"/>
      <c r="Q528" s="17"/>
      <c r="R528" s="15"/>
      <c r="S528" s="15"/>
      <c r="T528" s="15"/>
      <c r="U528" s="15"/>
      <c r="V528" s="15"/>
      <c r="W528" s="15"/>
      <c r="X528" s="18" t="str">
        <f>IFERROR(VLOOKUP(W528,Lookups!$G$2:$H$83,2,FALSE),"")</f>
        <v/>
      </c>
      <c r="Y528" s="15"/>
      <c r="Z528" s="15"/>
      <c r="AA528" s="15"/>
      <c r="AB528" s="15"/>
      <c r="AC528" s="15"/>
      <c r="AD528" s="15"/>
      <c r="AE528" s="15"/>
      <c r="AF528" s="18" t="str">
        <f t="shared" si="17"/>
        <v/>
      </c>
      <c r="AG528" s="15"/>
      <c r="AH528" s="15"/>
      <c r="AI528" s="15"/>
      <c r="AJ528" s="62" t="str">
        <f>IFERROR(VLOOKUP(AI528,Lookups!$W$3:$X$24,2,FALSE),"")</f>
        <v/>
      </c>
      <c r="AK528" s="15"/>
      <c r="AL528" s="15"/>
      <c r="AM528" s="17"/>
      <c r="AN528" s="17"/>
    </row>
    <row r="529" spans="1:40" x14ac:dyDescent="0.3">
      <c r="A529" s="15"/>
      <c r="B529" s="15"/>
      <c r="C529" s="15"/>
      <c r="D529" s="17"/>
      <c r="E529" s="17"/>
      <c r="F529" s="15"/>
      <c r="G529" s="18" t="str">
        <f>IFERROR(VLOOKUP(F529,Lookups!$D$2:$E$20,2,FALSE),"")</f>
        <v/>
      </c>
      <c r="H529" s="15"/>
      <c r="I529" s="15"/>
      <c r="J529" s="17"/>
      <c r="K529" s="15"/>
      <c r="L529" s="17"/>
      <c r="M529" s="17"/>
      <c r="N529" s="18" t="str">
        <f t="shared" si="16"/>
        <v/>
      </c>
      <c r="O529" s="15"/>
      <c r="P529" s="15"/>
      <c r="Q529" s="17"/>
      <c r="R529" s="15"/>
      <c r="S529" s="15"/>
      <c r="T529" s="15"/>
      <c r="U529" s="15"/>
      <c r="V529" s="15"/>
      <c r="W529" s="15"/>
      <c r="X529" s="18" t="str">
        <f>IFERROR(VLOOKUP(W529,Lookups!$G$2:$H$83,2,FALSE),"")</f>
        <v/>
      </c>
      <c r="Y529" s="15"/>
      <c r="Z529" s="15"/>
      <c r="AA529" s="15"/>
      <c r="AB529" s="15"/>
      <c r="AC529" s="15"/>
      <c r="AD529" s="15"/>
      <c r="AE529" s="15"/>
      <c r="AF529" s="18" t="str">
        <f t="shared" si="17"/>
        <v/>
      </c>
      <c r="AG529" s="15"/>
      <c r="AH529" s="15"/>
      <c r="AI529" s="15"/>
      <c r="AJ529" s="62" t="str">
        <f>IFERROR(VLOOKUP(AI529,Lookups!$W$3:$X$24,2,FALSE),"")</f>
        <v/>
      </c>
      <c r="AK529" s="15"/>
      <c r="AL529" s="15"/>
      <c r="AM529" s="17"/>
      <c r="AN529" s="17"/>
    </row>
    <row r="530" spans="1:40" x14ac:dyDescent="0.3">
      <c r="A530" s="15"/>
      <c r="B530" s="15"/>
      <c r="C530" s="15"/>
      <c r="D530" s="17"/>
      <c r="E530" s="17"/>
      <c r="F530" s="15"/>
      <c r="G530" s="18" t="str">
        <f>IFERROR(VLOOKUP(F530,Lookups!$D$2:$E$20,2,FALSE),"")</f>
        <v/>
      </c>
      <c r="H530" s="15"/>
      <c r="I530" s="15"/>
      <c r="J530" s="17"/>
      <c r="K530" s="15"/>
      <c r="L530" s="17"/>
      <c r="M530" s="17"/>
      <c r="N530" s="18" t="str">
        <f t="shared" si="16"/>
        <v/>
      </c>
      <c r="O530" s="15"/>
      <c r="P530" s="15"/>
      <c r="Q530" s="17"/>
      <c r="R530" s="15"/>
      <c r="S530" s="15"/>
      <c r="T530" s="15"/>
      <c r="U530" s="15"/>
      <c r="V530" s="15"/>
      <c r="W530" s="15"/>
      <c r="X530" s="18" t="str">
        <f>IFERROR(VLOOKUP(W530,Lookups!$G$2:$H$83,2,FALSE),"")</f>
        <v/>
      </c>
      <c r="Y530" s="15"/>
      <c r="Z530" s="15"/>
      <c r="AA530" s="15"/>
      <c r="AB530" s="15"/>
      <c r="AC530" s="15"/>
      <c r="AD530" s="15"/>
      <c r="AE530" s="15"/>
      <c r="AF530" s="18" t="str">
        <f t="shared" si="17"/>
        <v/>
      </c>
      <c r="AG530" s="15"/>
      <c r="AH530" s="15"/>
      <c r="AI530" s="15"/>
      <c r="AJ530" s="62" t="str">
        <f>IFERROR(VLOOKUP(AI530,Lookups!$W$3:$X$24,2,FALSE),"")</f>
        <v/>
      </c>
      <c r="AK530" s="15"/>
      <c r="AL530" s="15"/>
      <c r="AM530" s="17"/>
      <c r="AN530" s="17"/>
    </row>
    <row r="531" spans="1:40" x14ac:dyDescent="0.3">
      <c r="A531" s="15"/>
      <c r="B531" s="15"/>
      <c r="C531" s="15"/>
      <c r="D531" s="17"/>
      <c r="E531" s="17"/>
      <c r="F531" s="15"/>
      <c r="G531" s="18" t="str">
        <f>IFERROR(VLOOKUP(F531,Lookups!$D$2:$E$20,2,FALSE),"")</f>
        <v/>
      </c>
      <c r="H531" s="15"/>
      <c r="I531" s="15"/>
      <c r="J531" s="17"/>
      <c r="K531" s="15"/>
      <c r="L531" s="17"/>
      <c r="M531" s="17"/>
      <c r="N531" s="18" t="str">
        <f t="shared" si="16"/>
        <v/>
      </c>
      <c r="O531" s="15"/>
      <c r="P531" s="15"/>
      <c r="Q531" s="17"/>
      <c r="R531" s="15"/>
      <c r="S531" s="15"/>
      <c r="T531" s="15"/>
      <c r="U531" s="15"/>
      <c r="V531" s="15"/>
      <c r="W531" s="15"/>
      <c r="X531" s="18" t="str">
        <f>IFERROR(VLOOKUP(W531,Lookups!$G$2:$H$83,2,FALSE),"")</f>
        <v/>
      </c>
      <c r="Y531" s="15"/>
      <c r="Z531" s="15"/>
      <c r="AA531" s="15"/>
      <c r="AB531" s="15"/>
      <c r="AC531" s="15"/>
      <c r="AD531" s="15"/>
      <c r="AE531" s="15"/>
      <c r="AF531" s="18" t="str">
        <f t="shared" si="17"/>
        <v/>
      </c>
      <c r="AG531" s="15"/>
      <c r="AH531" s="15"/>
      <c r="AI531" s="15"/>
      <c r="AJ531" s="62" t="str">
        <f>IFERROR(VLOOKUP(AI531,Lookups!$W$3:$X$24,2,FALSE),"")</f>
        <v/>
      </c>
      <c r="AK531" s="15"/>
      <c r="AL531" s="15"/>
      <c r="AM531" s="17"/>
      <c r="AN531" s="17"/>
    </row>
    <row r="532" spans="1:40" x14ac:dyDescent="0.3">
      <c r="A532" s="15"/>
      <c r="B532" s="15"/>
      <c r="C532" s="15"/>
      <c r="D532" s="17"/>
      <c r="E532" s="17"/>
      <c r="F532" s="15"/>
      <c r="G532" s="18" t="str">
        <f>IFERROR(VLOOKUP(F532,Lookups!$D$2:$E$20,2,FALSE),"")</f>
        <v/>
      </c>
      <c r="H532" s="15"/>
      <c r="I532" s="15"/>
      <c r="J532" s="17"/>
      <c r="K532" s="15"/>
      <c r="L532" s="17"/>
      <c r="M532" s="17"/>
      <c r="N532" s="18" t="str">
        <f t="shared" si="16"/>
        <v/>
      </c>
      <c r="O532" s="15"/>
      <c r="P532" s="15"/>
      <c r="Q532" s="17"/>
      <c r="R532" s="15"/>
      <c r="S532" s="15"/>
      <c r="T532" s="15"/>
      <c r="U532" s="15"/>
      <c r="V532" s="15"/>
      <c r="W532" s="15"/>
      <c r="X532" s="18" t="str">
        <f>IFERROR(VLOOKUP(W532,Lookups!$G$2:$H$83,2,FALSE),"")</f>
        <v/>
      </c>
      <c r="Y532" s="15"/>
      <c r="Z532" s="15"/>
      <c r="AA532" s="15"/>
      <c r="AB532" s="15"/>
      <c r="AC532" s="15"/>
      <c r="AD532" s="15"/>
      <c r="AE532" s="15"/>
      <c r="AF532" s="18" t="str">
        <f t="shared" si="17"/>
        <v/>
      </c>
      <c r="AG532" s="15"/>
      <c r="AH532" s="15"/>
      <c r="AI532" s="15"/>
      <c r="AJ532" s="62" t="str">
        <f>IFERROR(VLOOKUP(AI532,Lookups!$W$3:$X$24,2,FALSE),"")</f>
        <v/>
      </c>
      <c r="AK532" s="15"/>
      <c r="AL532" s="15"/>
      <c r="AM532" s="17"/>
      <c r="AN532" s="17"/>
    </row>
    <row r="533" spans="1:40" x14ac:dyDescent="0.3">
      <c r="A533" s="15"/>
      <c r="B533" s="15"/>
      <c r="C533" s="15"/>
      <c r="D533" s="17"/>
      <c r="E533" s="17"/>
      <c r="F533" s="15"/>
      <c r="G533" s="18" t="str">
        <f>IFERROR(VLOOKUP(F533,Lookups!$D$2:$E$20,2,FALSE),"")</f>
        <v/>
      </c>
      <c r="H533" s="15"/>
      <c r="I533" s="15"/>
      <c r="J533" s="17"/>
      <c r="K533" s="15"/>
      <c r="L533" s="17"/>
      <c r="M533" s="17"/>
      <c r="N533" s="18" t="str">
        <f t="shared" si="16"/>
        <v/>
      </c>
      <c r="O533" s="15"/>
      <c r="P533" s="15"/>
      <c r="Q533" s="17"/>
      <c r="R533" s="15"/>
      <c r="S533" s="15"/>
      <c r="T533" s="15"/>
      <c r="U533" s="15"/>
      <c r="V533" s="15"/>
      <c r="W533" s="15"/>
      <c r="X533" s="18" t="str">
        <f>IFERROR(VLOOKUP(W533,Lookups!$G$2:$H$83,2,FALSE),"")</f>
        <v/>
      </c>
      <c r="Y533" s="15"/>
      <c r="Z533" s="15"/>
      <c r="AA533" s="15"/>
      <c r="AB533" s="15"/>
      <c r="AC533" s="15"/>
      <c r="AD533" s="15"/>
      <c r="AE533" s="15"/>
      <c r="AF533" s="18" t="str">
        <f t="shared" si="17"/>
        <v/>
      </c>
      <c r="AG533" s="15"/>
      <c r="AH533" s="15"/>
      <c r="AI533" s="15"/>
      <c r="AJ533" s="62" t="str">
        <f>IFERROR(VLOOKUP(AI533,Lookups!$W$3:$X$24,2,FALSE),"")</f>
        <v/>
      </c>
      <c r="AK533" s="15"/>
      <c r="AL533" s="15"/>
      <c r="AM533" s="17"/>
      <c r="AN533" s="17"/>
    </row>
    <row r="534" spans="1:40" x14ac:dyDescent="0.3">
      <c r="A534" s="15"/>
      <c r="B534" s="15"/>
      <c r="C534" s="15"/>
      <c r="D534" s="17"/>
      <c r="E534" s="17"/>
      <c r="F534" s="15"/>
      <c r="G534" s="18" t="str">
        <f>IFERROR(VLOOKUP(F534,Lookups!$D$2:$E$20,2,FALSE),"")</f>
        <v/>
      </c>
      <c r="H534" s="15"/>
      <c r="I534" s="15"/>
      <c r="J534" s="17"/>
      <c r="K534" s="15"/>
      <c r="L534" s="17"/>
      <c r="M534" s="17"/>
      <c r="N534" s="18" t="str">
        <f t="shared" si="16"/>
        <v/>
      </c>
      <c r="O534" s="15"/>
      <c r="P534" s="15"/>
      <c r="Q534" s="17"/>
      <c r="R534" s="15"/>
      <c r="S534" s="15"/>
      <c r="T534" s="15"/>
      <c r="U534" s="15"/>
      <c r="V534" s="15"/>
      <c r="W534" s="15"/>
      <c r="X534" s="18" t="str">
        <f>IFERROR(VLOOKUP(W534,Lookups!$G$2:$H$83,2,FALSE),"")</f>
        <v/>
      </c>
      <c r="Y534" s="15"/>
      <c r="Z534" s="15"/>
      <c r="AA534" s="15"/>
      <c r="AB534" s="15"/>
      <c r="AC534" s="15"/>
      <c r="AD534" s="15"/>
      <c r="AE534" s="15"/>
      <c r="AF534" s="18" t="str">
        <f t="shared" si="17"/>
        <v/>
      </c>
      <c r="AG534" s="15"/>
      <c r="AH534" s="15"/>
      <c r="AI534" s="15"/>
      <c r="AJ534" s="62" t="str">
        <f>IFERROR(VLOOKUP(AI534,Lookups!$W$3:$X$24,2,FALSE),"")</f>
        <v/>
      </c>
      <c r="AK534" s="15"/>
      <c r="AL534" s="15"/>
      <c r="AM534" s="17"/>
      <c r="AN534" s="17"/>
    </row>
    <row r="535" spans="1:40" x14ac:dyDescent="0.3">
      <c r="A535" s="15"/>
      <c r="B535" s="15"/>
      <c r="C535" s="15"/>
      <c r="D535" s="17"/>
      <c r="E535" s="17"/>
      <c r="F535" s="15"/>
      <c r="G535" s="18" t="str">
        <f>IFERROR(VLOOKUP(F535,Lookups!$D$2:$E$20,2,FALSE),"")</f>
        <v/>
      </c>
      <c r="H535" s="15"/>
      <c r="I535" s="15"/>
      <c r="J535" s="17"/>
      <c r="K535" s="15"/>
      <c r="L535" s="17"/>
      <c r="M535" s="17"/>
      <c r="N535" s="18" t="str">
        <f t="shared" si="16"/>
        <v/>
      </c>
      <c r="O535" s="15"/>
      <c r="P535" s="15"/>
      <c r="Q535" s="17"/>
      <c r="R535" s="15"/>
      <c r="S535" s="15"/>
      <c r="T535" s="15"/>
      <c r="U535" s="15"/>
      <c r="V535" s="15"/>
      <c r="W535" s="15"/>
      <c r="X535" s="18" t="str">
        <f>IFERROR(VLOOKUP(W535,Lookups!$G$2:$H$83,2,FALSE),"")</f>
        <v/>
      </c>
      <c r="Y535" s="15"/>
      <c r="Z535" s="15"/>
      <c r="AA535" s="15"/>
      <c r="AB535" s="15"/>
      <c r="AC535" s="15"/>
      <c r="AD535" s="15"/>
      <c r="AE535" s="15"/>
      <c r="AF535" s="18" t="str">
        <f t="shared" si="17"/>
        <v/>
      </c>
      <c r="AG535" s="15"/>
      <c r="AH535" s="15"/>
      <c r="AI535" s="15"/>
      <c r="AJ535" s="62" t="str">
        <f>IFERROR(VLOOKUP(AI535,Lookups!$W$3:$X$24,2,FALSE),"")</f>
        <v/>
      </c>
      <c r="AK535" s="15"/>
      <c r="AL535" s="15"/>
      <c r="AM535" s="17"/>
      <c r="AN535" s="17"/>
    </row>
    <row r="536" spans="1:40" x14ac:dyDescent="0.3">
      <c r="A536" s="15"/>
      <c r="B536" s="15"/>
      <c r="C536" s="15"/>
      <c r="D536" s="17"/>
      <c r="E536" s="17"/>
      <c r="F536" s="15"/>
      <c r="G536" s="18" t="str">
        <f>IFERROR(VLOOKUP(F536,Lookups!$D$2:$E$20,2,FALSE),"")</f>
        <v/>
      </c>
      <c r="H536" s="15"/>
      <c r="I536" s="15"/>
      <c r="J536" s="17"/>
      <c r="K536" s="15"/>
      <c r="L536" s="17"/>
      <c r="M536" s="17"/>
      <c r="N536" s="18" t="str">
        <f t="shared" si="16"/>
        <v/>
      </c>
      <c r="O536" s="15"/>
      <c r="P536" s="15"/>
      <c r="Q536" s="17"/>
      <c r="R536" s="15"/>
      <c r="S536" s="15"/>
      <c r="T536" s="15"/>
      <c r="U536" s="15"/>
      <c r="V536" s="15"/>
      <c r="W536" s="15"/>
      <c r="X536" s="18" t="str">
        <f>IFERROR(VLOOKUP(W536,Lookups!$G$2:$H$83,2,FALSE),"")</f>
        <v/>
      </c>
      <c r="Y536" s="15"/>
      <c r="Z536" s="15"/>
      <c r="AA536" s="15"/>
      <c r="AB536" s="15"/>
      <c r="AC536" s="15"/>
      <c r="AD536" s="15"/>
      <c r="AE536" s="15"/>
      <c r="AF536" s="18" t="str">
        <f t="shared" si="17"/>
        <v/>
      </c>
      <c r="AG536" s="15"/>
      <c r="AH536" s="15"/>
      <c r="AI536" s="15"/>
      <c r="AJ536" s="62" t="str">
        <f>IFERROR(VLOOKUP(AI536,Lookups!$W$3:$X$24,2,FALSE),"")</f>
        <v/>
      </c>
      <c r="AK536" s="15"/>
      <c r="AL536" s="15"/>
      <c r="AM536" s="17"/>
      <c r="AN536" s="17"/>
    </row>
    <row r="537" spans="1:40" x14ac:dyDescent="0.3">
      <c r="A537" s="15"/>
      <c r="B537" s="15"/>
      <c r="C537" s="15"/>
      <c r="D537" s="17"/>
      <c r="E537" s="17"/>
      <c r="F537" s="15"/>
      <c r="G537" s="18" t="str">
        <f>IFERROR(VLOOKUP(F537,Lookups!$D$2:$E$20,2,FALSE),"")</f>
        <v/>
      </c>
      <c r="H537" s="15"/>
      <c r="I537" s="15"/>
      <c r="J537" s="17"/>
      <c r="K537" s="15"/>
      <c r="L537" s="17"/>
      <c r="M537" s="17"/>
      <c r="N537" s="18" t="str">
        <f t="shared" si="16"/>
        <v/>
      </c>
      <c r="O537" s="15"/>
      <c r="P537" s="15"/>
      <c r="Q537" s="17"/>
      <c r="R537" s="15"/>
      <c r="S537" s="15"/>
      <c r="T537" s="15"/>
      <c r="U537" s="15"/>
      <c r="V537" s="15"/>
      <c r="W537" s="15"/>
      <c r="X537" s="18" t="str">
        <f>IFERROR(VLOOKUP(W537,Lookups!$G$2:$H$83,2,FALSE),"")</f>
        <v/>
      </c>
      <c r="Y537" s="15"/>
      <c r="Z537" s="15"/>
      <c r="AA537" s="15"/>
      <c r="AB537" s="15"/>
      <c r="AC537" s="15"/>
      <c r="AD537" s="15"/>
      <c r="AE537" s="15"/>
      <c r="AF537" s="18" t="str">
        <f t="shared" si="17"/>
        <v/>
      </c>
      <c r="AG537" s="15"/>
      <c r="AH537" s="15"/>
      <c r="AI537" s="15"/>
      <c r="AJ537" s="62" t="str">
        <f>IFERROR(VLOOKUP(AI537,Lookups!$W$3:$X$24,2,FALSE),"")</f>
        <v/>
      </c>
      <c r="AK537" s="15"/>
      <c r="AL537" s="15"/>
      <c r="AM537" s="17"/>
      <c r="AN537" s="17"/>
    </row>
    <row r="538" spans="1:40" x14ac:dyDescent="0.3">
      <c r="A538" s="15"/>
      <c r="B538" s="15"/>
      <c r="C538" s="15"/>
      <c r="D538" s="17"/>
      <c r="E538" s="17"/>
      <c r="F538" s="15"/>
      <c r="G538" s="18" t="str">
        <f>IFERROR(VLOOKUP(F538,Lookups!$D$2:$E$20,2,FALSE),"")</f>
        <v/>
      </c>
      <c r="H538" s="15"/>
      <c r="I538" s="15"/>
      <c r="J538" s="17"/>
      <c r="K538" s="15"/>
      <c r="L538" s="17"/>
      <c r="M538" s="17"/>
      <c r="N538" s="18" t="str">
        <f t="shared" si="16"/>
        <v/>
      </c>
      <c r="O538" s="15"/>
      <c r="P538" s="15"/>
      <c r="Q538" s="17"/>
      <c r="R538" s="15"/>
      <c r="S538" s="15"/>
      <c r="T538" s="15"/>
      <c r="U538" s="15"/>
      <c r="V538" s="15"/>
      <c r="W538" s="15"/>
      <c r="X538" s="18" t="str">
        <f>IFERROR(VLOOKUP(W538,Lookups!$G$2:$H$83,2,FALSE),"")</f>
        <v/>
      </c>
      <c r="Y538" s="15"/>
      <c r="Z538" s="15"/>
      <c r="AA538" s="15"/>
      <c r="AB538" s="15"/>
      <c r="AC538" s="15"/>
      <c r="AD538" s="15"/>
      <c r="AE538" s="15"/>
      <c r="AF538" s="18" t="str">
        <f t="shared" si="17"/>
        <v/>
      </c>
      <c r="AG538" s="15"/>
      <c r="AH538" s="15"/>
      <c r="AI538" s="15"/>
      <c r="AJ538" s="62" t="str">
        <f>IFERROR(VLOOKUP(AI538,Lookups!$W$3:$X$24,2,FALSE),"")</f>
        <v/>
      </c>
      <c r="AK538" s="15"/>
      <c r="AL538" s="15"/>
      <c r="AM538" s="17"/>
      <c r="AN538" s="17"/>
    </row>
    <row r="539" spans="1:40" x14ac:dyDescent="0.3">
      <c r="A539" s="15"/>
      <c r="B539" s="15"/>
      <c r="C539" s="15"/>
      <c r="D539" s="17"/>
      <c r="E539" s="17"/>
      <c r="F539" s="15"/>
      <c r="G539" s="18" t="str">
        <f>IFERROR(VLOOKUP(F539,Lookups!$D$2:$E$20,2,FALSE),"")</f>
        <v/>
      </c>
      <c r="H539" s="15"/>
      <c r="I539" s="15"/>
      <c r="J539" s="17"/>
      <c r="K539" s="15"/>
      <c r="L539" s="17"/>
      <c r="M539" s="17"/>
      <c r="N539" s="18" t="str">
        <f t="shared" si="16"/>
        <v/>
      </c>
      <c r="O539" s="15"/>
      <c r="P539" s="15"/>
      <c r="Q539" s="17"/>
      <c r="R539" s="15"/>
      <c r="S539" s="15"/>
      <c r="T539" s="15"/>
      <c r="U539" s="15"/>
      <c r="V539" s="15"/>
      <c r="W539" s="15"/>
      <c r="X539" s="18" t="str">
        <f>IFERROR(VLOOKUP(W539,Lookups!$G$2:$H$83,2,FALSE),"")</f>
        <v/>
      </c>
      <c r="Y539" s="15"/>
      <c r="Z539" s="15"/>
      <c r="AA539" s="15"/>
      <c r="AB539" s="15"/>
      <c r="AC539" s="15"/>
      <c r="AD539" s="15"/>
      <c r="AE539" s="15"/>
      <c r="AF539" s="18" t="str">
        <f t="shared" si="17"/>
        <v/>
      </c>
      <c r="AG539" s="15"/>
      <c r="AH539" s="15"/>
      <c r="AI539" s="15"/>
      <c r="AJ539" s="62" t="str">
        <f>IFERROR(VLOOKUP(AI539,Lookups!$W$3:$X$24,2,FALSE),"")</f>
        <v/>
      </c>
      <c r="AK539" s="15"/>
      <c r="AL539" s="15"/>
      <c r="AM539" s="17"/>
      <c r="AN539" s="17"/>
    </row>
    <row r="540" spans="1:40" x14ac:dyDescent="0.3">
      <c r="A540" s="15"/>
      <c r="B540" s="15"/>
      <c r="C540" s="15"/>
      <c r="D540" s="17"/>
      <c r="E540" s="17"/>
      <c r="F540" s="15"/>
      <c r="G540" s="18" t="str">
        <f>IFERROR(VLOOKUP(F540,Lookups!$D$2:$E$20,2,FALSE),"")</f>
        <v/>
      </c>
      <c r="H540" s="15"/>
      <c r="I540" s="15"/>
      <c r="J540" s="17"/>
      <c r="K540" s="15"/>
      <c r="L540" s="17"/>
      <c r="M540" s="17"/>
      <c r="N540" s="18" t="str">
        <f t="shared" si="16"/>
        <v/>
      </c>
      <c r="O540" s="15"/>
      <c r="P540" s="15"/>
      <c r="Q540" s="17"/>
      <c r="R540" s="15"/>
      <c r="S540" s="15"/>
      <c r="T540" s="15"/>
      <c r="U540" s="15"/>
      <c r="V540" s="15"/>
      <c r="W540" s="15"/>
      <c r="X540" s="18" t="str">
        <f>IFERROR(VLOOKUP(W540,Lookups!$G$2:$H$83,2,FALSE),"")</f>
        <v/>
      </c>
      <c r="Y540" s="15"/>
      <c r="Z540" s="15"/>
      <c r="AA540" s="15"/>
      <c r="AB540" s="15"/>
      <c r="AC540" s="15"/>
      <c r="AD540" s="15"/>
      <c r="AE540" s="15"/>
      <c r="AF540" s="18" t="str">
        <f t="shared" si="17"/>
        <v/>
      </c>
      <c r="AG540" s="15"/>
      <c r="AH540" s="15"/>
      <c r="AI540" s="15"/>
      <c r="AJ540" s="62" t="str">
        <f>IFERROR(VLOOKUP(AI540,Lookups!$W$3:$X$24,2,FALSE),"")</f>
        <v/>
      </c>
      <c r="AK540" s="15"/>
      <c r="AL540" s="15"/>
      <c r="AM540" s="17"/>
      <c r="AN540" s="17"/>
    </row>
    <row r="541" spans="1:40" x14ac:dyDescent="0.3">
      <c r="A541" s="15"/>
      <c r="B541" s="15"/>
      <c r="C541" s="15"/>
      <c r="D541" s="17"/>
      <c r="E541" s="17"/>
      <c r="F541" s="15"/>
      <c r="G541" s="18" t="str">
        <f>IFERROR(VLOOKUP(F541,Lookups!$D$2:$E$20,2,FALSE),"")</f>
        <v/>
      </c>
      <c r="H541" s="15"/>
      <c r="I541" s="15"/>
      <c r="J541" s="17"/>
      <c r="K541" s="15"/>
      <c r="L541" s="17"/>
      <c r="M541" s="17"/>
      <c r="N541" s="18" t="str">
        <f t="shared" si="16"/>
        <v/>
      </c>
      <c r="O541" s="15"/>
      <c r="P541" s="15"/>
      <c r="Q541" s="17"/>
      <c r="R541" s="15"/>
      <c r="S541" s="15"/>
      <c r="T541" s="15"/>
      <c r="U541" s="15"/>
      <c r="V541" s="15"/>
      <c r="W541" s="15"/>
      <c r="X541" s="18" t="str">
        <f>IFERROR(VLOOKUP(W541,Lookups!$G$2:$H$83,2,FALSE),"")</f>
        <v/>
      </c>
      <c r="Y541" s="15"/>
      <c r="Z541" s="15"/>
      <c r="AA541" s="15"/>
      <c r="AB541" s="15"/>
      <c r="AC541" s="15"/>
      <c r="AD541" s="15"/>
      <c r="AE541" s="15"/>
      <c r="AF541" s="18" t="str">
        <f t="shared" si="17"/>
        <v/>
      </c>
      <c r="AG541" s="15"/>
      <c r="AH541" s="15"/>
      <c r="AI541" s="15"/>
      <c r="AJ541" s="62" t="str">
        <f>IFERROR(VLOOKUP(AI541,Lookups!$W$3:$X$24,2,FALSE),"")</f>
        <v/>
      </c>
      <c r="AK541" s="15"/>
      <c r="AL541" s="15"/>
      <c r="AM541" s="17"/>
      <c r="AN541" s="17"/>
    </row>
    <row r="542" spans="1:40" x14ac:dyDescent="0.3">
      <c r="A542" s="15"/>
      <c r="B542" s="15"/>
      <c r="C542" s="15"/>
      <c r="D542" s="17"/>
      <c r="E542" s="17"/>
      <c r="F542" s="15"/>
      <c r="G542" s="18" t="str">
        <f>IFERROR(VLOOKUP(F542,Lookups!$D$2:$E$20,2,FALSE),"")</f>
        <v/>
      </c>
      <c r="H542" s="15"/>
      <c r="I542" s="15"/>
      <c r="J542" s="17"/>
      <c r="K542" s="15"/>
      <c r="L542" s="17"/>
      <c r="M542" s="17"/>
      <c r="N542" s="18" t="str">
        <f t="shared" si="16"/>
        <v/>
      </c>
      <c r="O542" s="15"/>
      <c r="P542" s="15"/>
      <c r="Q542" s="17"/>
      <c r="R542" s="15"/>
      <c r="S542" s="15"/>
      <c r="T542" s="15"/>
      <c r="U542" s="15"/>
      <c r="V542" s="15"/>
      <c r="W542" s="15"/>
      <c r="X542" s="18" t="str">
        <f>IFERROR(VLOOKUP(W542,Lookups!$G$2:$H$83,2,FALSE),"")</f>
        <v/>
      </c>
      <c r="Y542" s="15"/>
      <c r="Z542" s="15"/>
      <c r="AA542" s="15"/>
      <c r="AB542" s="15"/>
      <c r="AC542" s="15"/>
      <c r="AD542" s="15"/>
      <c r="AE542" s="15"/>
      <c r="AF542" s="18" t="str">
        <f t="shared" si="17"/>
        <v/>
      </c>
      <c r="AG542" s="15"/>
      <c r="AH542" s="15"/>
      <c r="AI542" s="15"/>
      <c r="AJ542" s="62" t="str">
        <f>IFERROR(VLOOKUP(AI542,Lookups!$W$3:$X$24,2,FALSE),"")</f>
        <v/>
      </c>
      <c r="AK542" s="15"/>
      <c r="AL542" s="15"/>
      <c r="AM542" s="17"/>
      <c r="AN542" s="17"/>
    </row>
    <row r="543" spans="1:40" x14ac:dyDescent="0.3">
      <c r="A543" s="15"/>
      <c r="B543" s="15"/>
      <c r="C543" s="15"/>
      <c r="D543" s="17"/>
      <c r="E543" s="17"/>
      <c r="F543" s="15"/>
      <c r="G543" s="18" t="str">
        <f>IFERROR(VLOOKUP(F543,Lookups!$D$2:$E$20,2,FALSE),"")</f>
        <v/>
      </c>
      <c r="H543" s="15"/>
      <c r="I543" s="15"/>
      <c r="J543" s="17"/>
      <c r="K543" s="15"/>
      <c r="L543" s="17"/>
      <c r="M543" s="17"/>
      <c r="N543" s="18" t="str">
        <f t="shared" si="16"/>
        <v/>
      </c>
      <c r="O543" s="15"/>
      <c r="P543" s="15"/>
      <c r="Q543" s="17"/>
      <c r="R543" s="15"/>
      <c r="S543" s="15"/>
      <c r="T543" s="15"/>
      <c r="U543" s="15"/>
      <c r="V543" s="15"/>
      <c r="W543" s="15"/>
      <c r="X543" s="18" t="str">
        <f>IFERROR(VLOOKUP(W543,Lookups!$G$2:$H$83,2,FALSE),"")</f>
        <v/>
      </c>
      <c r="Y543" s="15"/>
      <c r="Z543" s="15"/>
      <c r="AA543" s="15"/>
      <c r="AB543" s="15"/>
      <c r="AC543" s="15"/>
      <c r="AD543" s="15"/>
      <c r="AE543" s="15"/>
      <c r="AF543" s="18" t="str">
        <f t="shared" si="17"/>
        <v/>
      </c>
      <c r="AG543" s="15"/>
      <c r="AH543" s="15"/>
      <c r="AI543" s="15"/>
      <c r="AJ543" s="62" t="str">
        <f>IFERROR(VLOOKUP(AI543,Lookups!$W$3:$X$24,2,FALSE),"")</f>
        <v/>
      </c>
      <c r="AK543" s="15"/>
      <c r="AL543" s="15"/>
      <c r="AM543" s="17"/>
      <c r="AN543" s="17"/>
    </row>
    <row r="544" spans="1:40" x14ac:dyDescent="0.3">
      <c r="A544" s="15"/>
      <c r="B544" s="15"/>
      <c r="C544" s="15"/>
      <c r="D544" s="17"/>
      <c r="E544" s="17"/>
      <c r="F544" s="15"/>
      <c r="G544" s="18" t="str">
        <f>IFERROR(VLOOKUP(F544,Lookups!$D$2:$E$20,2,FALSE),"")</f>
        <v/>
      </c>
      <c r="H544" s="15"/>
      <c r="I544" s="15"/>
      <c r="J544" s="17"/>
      <c r="K544" s="15"/>
      <c r="L544" s="17"/>
      <c r="M544" s="17"/>
      <c r="N544" s="18" t="str">
        <f t="shared" si="16"/>
        <v/>
      </c>
      <c r="O544" s="15"/>
      <c r="P544" s="15"/>
      <c r="Q544" s="17"/>
      <c r="R544" s="15"/>
      <c r="S544" s="15"/>
      <c r="T544" s="15"/>
      <c r="U544" s="15"/>
      <c r="V544" s="15"/>
      <c r="W544" s="15"/>
      <c r="X544" s="18" t="str">
        <f>IFERROR(VLOOKUP(W544,Lookups!$G$2:$H$83,2,FALSE),"")</f>
        <v/>
      </c>
      <c r="Y544" s="15"/>
      <c r="Z544" s="15"/>
      <c r="AA544" s="15"/>
      <c r="AB544" s="15"/>
      <c r="AC544" s="15"/>
      <c r="AD544" s="15"/>
      <c r="AE544" s="15"/>
      <c r="AF544" s="18" t="str">
        <f t="shared" si="17"/>
        <v/>
      </c>
      <c r="AG544" s="15"/>
      <c r="AH544" s="15"/>
      <c r="AI544" s="15"/>
      <c r="AJ544" s="62" t="str">
        <f>IFERROR(VLOOKUP(AI544,Lookups!$W$3:$X$24,2,FALSE),"")</f>
        <v/>
      </c>
      <c r="AK544" s="15"/>
      <c r="AL544" s="15"/>
      <c r="AM544" s="17"/>
      <c r="AN544" s="17"/>
    </row>
    <row r="545" spans="1:40" x14ac:dyDescent="0.3">
      <c r="A545" s="15"/>
      <c r="B545" s="15"/>
      <c r="C545" s="15"/>
      <c r="D545" s="17"/>
      <c r="E545" s="17"/>
      <c r="F545" s="15"/>
      <c r="G545" s="18" t="str">
        <f>IFERROR(VLOOKUP(F545,Lookups!$D$2:$E$20,2,FALSE),"")</f>
        <v/>
      </c>
      <c r="H545" s="15"/>
      <c r="I545" s="15"/>
      <c r="J545" s="17"/>
      <c r="K545" s="15"/>
      <c r="L545" s="17"/>
      <c r="M545" s="17"/>
      <c r="N545" s="18" t="str">
        <f t="shared" si="16"/>
        <v/>
      </c>
      <c r="O545" s="15"/>
      <c r="P545" s="15"/>
      <c r="Q545" s="17"/>
      <c r="R545" s="15"/>
      <c r="S545" s="15"/>
      <c r="T545" s="15"/>
      <c r="U545" s="15"/>
      <c r="V545" s="15"/>
      <c r="W545" s="15"/>
      <c r="X545" s="18" t="str">
        <f>IFERROR(VLOOKUP(W545,Lookups!$G$2:$H$83,2,FALSE),"")</f>
        <v/>
      </c>
      <c r="Y545" s="15"/>
      <c r="Z545" s="15"/>
      <c r="AA545" s="15"/>
      <c r="AB545" s="15"/>
      <c r="AC545" s="15"/>
      <c r="AD545" s="15"/>
      <c r="AE545" s="15"/>
      <c r="AF545" s="18" t="str">
        <f t="shared" si="17"/>
        <v/>
      </c>
      <c r="AG545" s="15"/>
      <c r="AH545" s="15"/>
      <c r="AI545" s="15"/>
      <c r="AJ545" s="62" t="str">
        <f>IFERROR(VLOOKUP(AI545,Lookups!$W$3:$X$24,2,FALSE),"")</f>
        <v/>
      </c>
      <c r="AK545" s="15"/>
      <c r="AL545" s="15"/>
      <c r="AM545" s="17"/>
      <c r="AN545" s="17"/>
    </row>
    <row r="546" spans="1:40" x14ac:dyDescent="0.3">
      <c r="A546" s="15"/>
      <c r="B546" s="15"/>
      <c r="C546" s="15"/>
      <c r="D546" s="17"/>
      <c r="E546" s="17"/>
      <c r="F546" s="15"/>
      <c r="G546" s="18" t="str">
        <f>IFERROR(VLOOKUP(F546,Lookups!$D$2:$E$20,2,FALSE),"")</f>
        <v/>
      </c>
      <c r="H546" s="15"/>
      <c r="I546" s="15"/>
      <c r="J546" s="17"/>
      <c r="K546" s="15"/>
      <c r="L546" s="17"/>
      <c r="M546" s="17"/>
      <c r="N546" s="18" t="str">
        <f t="shared" si="16"/>
        <v/>
      </c>
      <c r="O546" s="15"/>
      <c r="P546" s="15"/>
      <c r="Q546" s="17"/>
      <c r="R546" s="15"/>
      <c r="S546" s="15"/>
      <c r="T546" s="15"/>
      <c r="U546" s="15"/>
      <c r="V546" s="15"/>
      <c r="W546" s="15"/>
      <c r="X546" s="18" t="str">
        <f>IFERROR(VLOOKUP(W546,Lookups!$G$2:$H$83,2,FALSE),"")</f>
        <v/>
      </c>
      <c r="Y546" s="15"/>
      <c r="Z546" s="15"/>
      <c r="AA546" s="15"/>
      <c r="AB546" s="15"/>
      <c r="AC546" s="15"/>
      <c r="AD546" s="15"/>
      <c r="AE546" s="15"/>
      <c r="AF546" s="18" t="str">
        <f t="shared" si="17"/>
        <v/>
      </c>
      <c r="AG546" s="15"/>
      <c r="AH546" s="15"/>
      <c r="AI546" s="15"/>
      <c r="AJ546" s="62" t="str">
        <f>IFERROR(VLOOKUP(AI546,Lookups!$W$3:$X$24,2,FALSE),"")</f>
        <v/>
      </c>
      <c r="AK546" s="15"/>
      <c r="AL546" s="15"/>
      <c r="AM546" s="17"/>
      <c r="AN546" s="17"/>
    </row>
    <row r="547" spans="1:40" x14ac:dyDescent="0.3">
      <c r="A547" s="15"/>
      <c r="B547" s="15"/>
      <c r="C547" s="15"/>
      <c r="D547" s="17"/>
      <c r="E547" s="17"/>
      <c r="F547" s="15"/>
      <c r="G547" s="18" t="str">
        <f>IFERROR(VLOOKUP(F547,Lookups!$D$2:$E$20,2,FALSE),"")</f>
        <v/>
      </c>
      <c r="H547" s="15"/>
      <c r="I547" s="15"/>
      <c r="J547" s="17"/>
      <c r="K547" s="15"/>
      <c r="L547" s="17"/>
      <c r="M547" s="17"/>
      <c r="N547" s="18" t="str">
        <f t="shared" si="16"/>
        <v/>
      </c>
      <c r="O547" s="15"/>
      <c r="P547" s="15"/>
      <c r="Q547" s="17"/>
      <c r="R547" s="15"/>
      <c r="S547" s="15"/>
      <c r="T547" s="15"/>
      <c r="U547" s="15"/>
      <c r="V547" s="15"/>
      <c r="W547" s="15"/>
      <c r="X547" s="18" t="str">
        <f>IFERROR(VLOOKUP(W547,Lookups!$G$2:$H$83,2,FALSE),"")</f>
        <v/>
      </c>
      <c r="Y547" s="15"/>
      <c r="Z547" s="15"/>
      <c r="AA547" s="15"/>
      <c r="AB547" s="15"/>
      <c r="AC547" s="15"/>
      <c r="AD547" s="15"/>
      <c r="AE547" s="15"/>
      <c r="AF547" s="18" t="str">
        <f t="shared" si="17"/>
        <v/>
      </c>
      <c r="AG547" s="15"/>
      <c r="AH547" s="15"/>
      <c r="AI547" s="15"/>
      <c r="AJ547" s="62" t="str">
        <f>IFERROR(VLOOKUP(AI547,Lookups!$W$3:$X$24,2,FALSE),"")</f>
        <v/>
      </c>
      <c r="AK547" s="15"/>
      <c r="AL547" s="15"/>
      <c r="AM547" s="17"/>
      <c r="AN547" s="17"/>
    </row>
    <row r="548" spans="1:40" x14ac:dyDescent="0.3">
      <c r="A548" s="15"/>
      <c r="B548" s="15"/>
      <c r="C548" s="15"/>
      <c r="D548" s="17"/>
      <c r="E548" s="17"/>
      <c r="F548" s="15"/>
      <c r="G548" s="18" t="str">
        <f>IFERROR(VLOOKUP(F548,Lookups!$D$2:$E$20,2,FALSE),"")</f>
        <v/>
      </c>
      <c r="H548" s="15"/>
      <c r="I548" s="15"/>
      <c r="J548" s="17"/>
      <c r="K548" s="15"/>
      <c r="L548" s="17"/>
      <c r="M548" s="17"/>
      <c r="N548" s="18" t="str">
        <f t="shared" si="16"/>
        <v/>
      </c>
      <c r="O548" s="15"/>
      <c r="P548" s="15"/>
      <c r="Q548" s="17"/>
      <c r="R548" s="15"/>
      <c r="S548" s="15"/>
      <c r="T548" s="15"/>
      <c r="U548" s="15"/>
      <c r="V548" s="15"/>
      <c r="W548" s="15"/>
      <c r="X548" s="18" t="str">
        <f>IFERROR(VLOOKUP(W548,Lookups!$G$2:$H$83,2,FALSE),"")</f>
        <v/>
      </c>
      <c r="Y548" s="15"/>
      <c r="Z548" s="15"/>
      <c r="AA548" s="15"/>
      <c r="AB548" s="15"/>
      <c r="AC548" s="15"/>
      <c r="AD548" s="15"/>
      <c r="AE548" s="15"/>
      <c r="AF548" s="18" t="str">
        <f t="shared" si="17"/>
        <v/>
      </c>
      <c r="AG548" s="15"/>
      <c r="AH548" s="15"/>
      <c r="AI548" s="15"/>
      <c r="AJ548" s="62" t="str">
        <f>IFERROR(VLOOKUP(AI548,Lookups!$W$3:$X$24,2,FALSE),"")</f>
        <v/>
      </c>
      <c r="AK548" s="15"/>
      <c r="AL548" s="15"/>
      <c r="AM548" s="17"/>
      <c r="AN548" s="17"/>
    </row>
    <row r="549" spans="1:40" x14ac:dyDescent="0.3">
      <c r="A549" s="15"/>
      <c r="B549" s="15"/>
      <c r="C549" s="15"/>
      <c r="D549" s="17"/>
      <c r="E549" s="17"/>
      <c r="F549" s="15"/>
      <c r="G549" s="18" t="str">
        <f>IFERROR(VLOOKUP(F549,Lookups!$D$2:$E$20,2,FALSE),"")</f>
        <v/>
      </c>
      <c r="H549" s="15"/>
      <c r="I549" s="15"/>
      <c r="J549" s="17"/>
      <c r="K549" s="15"/>
      <c r="L549" s="17"/>
      <c r="M549" s="17"/>
      <c r="N549" s="18" t="str">
        <f t="shared" si="16"/>
        <v/>
      </c>
      <c r="O549" s="15"/>
      <c r="P549" s="15"/>
      <c r="Q549" s="17"/>
      <c r="R549" s="15"/>
      <c r="S549" s="15"/>
      <c r="T549" s="15"/>
      <c r="U549" s="15"/>
      <c r="V549" s="15"/>
      <c r="W549" s="15"/>
      <c r="X549" s="18" t="str">
        <f>IFERROR(VLOOKUP(W549,Lookups!$G$2:$H$83,2,FALSE),"")</f>
        <v/>
      </c>
      <c r="Y549" s="15"/>
      <c r="Z549" s="15"/>
      <c r="AA549" s="15"/>
      <c r="AB549" s="15"/>
      <c r="AC549" s="15"/>
      <c r="AD549" s="15"/>
      <c r="AE549" s="15"/>
      <c r="AF549" s="18" t="str">
        <f t="shared" si="17"/>
        <v/>
      </c>
      <c r="AG549" s="15"/>
      <c r="AH549" s="15"/>
      <c r="AI549" s="15"/>
      <c r="AJ549" s="62" t="str">
        <f>IFERROR(VLOOKUP(AI549,Lookups!$W$3:$X$24,2,FALSE),"")</f>
        <v/>
      </c>
      <c r="AK549" s="15"/>
      <c r="AL549" s="15"/>
      <c r="AM549" s="17"/>
      <c r="AN549" s="17"/>
    </row>
    <row r="550" spans="1:40" x14ac:dyDescent="0.3">
      <c r="A550" s="63"/>
      <c r="B550" s="63"/>
      <c r="C550" s="63"/>
      <c r="D550" s="64"/>
      <c r="E550" s="64"/>
      <c r="F550" s="63"/>
      <c r="G550" s="65" t="str">
        <f>IFERROR(VLOOKUP(F550,Lookups!$D$2:$E$20,2,FALSE),"")</f>
        <v/>
      </c>
      <c r="H550" s="63"/>
      <c r="I550" s="63"/>
      <c r="J550" s="64"/>
      <c r="K550" s="63"/>
      <c r="L550" s="64"/>
      <c r="M550" s="64"/>
      <c r="N550" s="65" t="str">
        <f t="shared" si="16"/>
        <v/>
      </c>
      <c r="O550" s="63"/>
      <c r="P550" s="63"/>
      <c r="Q550" s="64"/>
      <c r="R550" s="63"/>
      <c r="S550" s="63"/>
      <c r="T550" s="63"/>
      <c r="U550" s="63"/>
      <c r="V550" s="63"/>
      <c r="W550" s="63"/>
      <c r="X550" s="65" t="str">
        <f>IFERROR(VLOOKUP(W550,Lookups!$G$2:$H$83,2,FALSE),"")</f>
        <v/>
      </c>
      <c r="Y550" s="63"/>
      <c r="Z550" s="63"/>
      <c r="AA550" s="63"/>
      <c r="AB550" s="63"/>
      <c r="AC550" s="63"/>
      <c r="AD550" s="63"/>
      <c r="AE550" s="63"/>
      <c r="AF550" s="65" t="str">
        <f t="shared" si="17"/>
        <v/>
      </c>
      <c r="AG550" s="63"/>
      <c r="AH550" s="63"/>
      <c r="AI550" s="63"/>
      <c r="AJ550" s="66" t="str">
        <f>IFERROR(VLOOKUP(AI550,Lookups!$W$3:$X$24,2,FALSE),"")</f>
        <v/>
      </c>
      <c r="AK550" s="63"/>
      <c r="AL550" s="63"/>
      <c r="AM550" s="64"/>
      <c r="AN550" s="64"/>
    </row>
  </sheetData>
  <sheetProtection formatCells="0" formatColumns="0" formatRows="0" insertRows="0" deleteRows="0" sort="0" pivotTables="0"/>
  <mergeCells count="6">
    <mergeCell ref="AK1:AN1"/>
    <mergeCell ref="A1:D1"/>
    <mergeCell ref="I1:O1"/>
    <mergeCell ref="P1:V1"/>
    <mergeCell ref="W1:AH1"/>
    <mergeCell ref="E1:H1"/>
  </mergeCells>
  <dataValidations count="10">
    <dataValidation type="list" allowBlank="1" showInputMessage="1" showErrorMessage="1" sqref="K3:K550" xr:uid="{00000000-0002-0000-0B00-000000000000}">
      <formula1>INDIRECT("Device_Type[Device_Type]")</formula1>
    </dataValidation>
    <dataValidation type="list" allowBlank="1" showInputMessage="1" showErrorMessage="1" sqref="H3:H550 P3:P550 U3:U550 AG3:AH550 AK3:AK550" xr:uid="{00000000-0002-0000-0B00-000001000000}">
      <formula1>"Yes, No"</formula1>
    </dataValidation>
    <dataValidation type="list" allowBlank="1" showInputMessage="1" showErrorMessage="1" sqref="W3:W550" xr:uid="{00000000-0002-0000-0B00-000002000000}">
      <formula1>INDIRECT("ABX_Name_Class[ABX Name]")</formula1>
    </dataValidation>
    <dataValidation type="list" allowBlank="1" showInputMessage="1" showErrorMessage="1" sqref="F3:F550" xr:uid="{00000000-0002-0000-0B00-000003000000}">
      <formula1>INDIRECT("Infection_type[infection type]")</formula1>
    </dataValidation>
    <dataValidation type="list" allowBlank="1" showInputMessage="1" showErrorMessage="1" sqref="Z3:Z550" xr:uid="{00000000-0002-0000-0B00-000004000000}">
      <formula1>INDIRECT("ABX_Route[ABX Route]")</formula1>
    </dataValidation>
    <dataValidation type="list" allowBlank="1" showInputMessage="1" showErrorMessage="1" sqref="AC3:AC550" xr:uid="{00000000-0002-0000-0B00-000005000000}">
      <formula1>INDIRECT("ABX_Origination[ABX Origination]")</formula1>
    </dataValidation>
    <dataValidation type="list" allowBlank="1" showInputMessage="1" showErrorMessage="1" sqref="S3:S550" xr:uid="{00000000-0002-0000-0B00-000006000000}">
      <formula1>INDIRECT("Specimen_Source[Specimen Source]")</formula1>
    </dataValidation>
    <dataValidation type="list" allowBlank="1" showInputMessage="1" showErrorMessage="1" promptTitle="Existing Infection" prompt="If infection is an existing infection from previous month(s), leave columns F and G blank." sqref="E3:E550" xr:uid="{00000000-0002-0000-0B00-000007000000}">
      <formula1>"Yes, No"</formula1>
    </dataValidation>
    <dataValidation type="list" allowBlank="1" showInputMessage="1" showErrorMessage="1" sqref="AL3:AL550" xr:uid="{00000000-0002-0000-0B00-000008000000}">
      <formula1>INDIRECT("Precautions[Transmission-based Precautions]")</formula1>
    </dataValidation>
    <dataValidation type="list" allowBlank="1" showInputMessage="1" showErrorMessage="1" sqref="AI3:AI550" xr:uid="{00000000-0002-0000-0B00-000009000000}">
      <formula1>INDIRECT("Antimicrobials[Antimicrobial Drug]")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N550"/>
  <sheetViews>
    <sheetView showGridLines="0" zoomScale="80" zoomScaleNormal="80" workbookViewId="0">
      <pane ySplit="2" topLeftCell="A3" activePane="bottomLeft" state="frozen"/>
      <selection pane="bottomLeft" activeCell="A3" sqref="A3"/>
    </sheetView>
  </sheetViews>
  <sheetFormatPr defaultColWidth="9.109375" defaultRowHeight="14.4" x14ac:dyDescent="0.3"/>
  <cols>
    <col min="1" max="1" width="13.33203125" style="16" customWidth="1"/>
    <col min="2" max="3" width="11" style="16" customWidth="1"/>
    <col min="4" max="4" width="14.33203125" style="16" bestFit="1" customWidth="1"/>
    <col min="5" max="5" width="17.5546875" style="16" customWidth="1"/>
    <col min="6" max="6" width="27.6640625" style="16" customWidth="1"/>
    <col min="7" max="7" width="20.88671875" style="16" bestFit="1" customWidth="1"/>
    <col min="8" max="8" width="12" style="16" customWidth="1"/>
    <col min="9" max="9" width="30.88671875" style="16" customWidth="1"/>
    <col min="10" max="10" width="14" style="16" customWidth="1"/>
    <col min="11" max="13" width="12" style="16" customWidth="1"/>
    <col min="14" max="14" width="15.109375" style="16" bestFit="1" customWidth="1"/>
    <col min="15" max="15" width="13.5546875" style="16" customWidth="1"/>
    <col min="16" max="17" width="12" style="16" customWidth="1"/>
    <col min="18" max="18" width="15" style="16" bestFit="1" customWidth="1"/>
    <col min="19" max="19" width="12" style="16" customWidth="1"/>
    <col min="20" max="20" width="27.6640625" style="16" customWidth="1"/>
    <col min="21" max="22" width="12" style="16" customWidth="1"/>
    <col min="23" max="23" width="18.109375" style="16" customWidth="1"/>
    <col min="24" max="24" width="20.33203125" style="16" customWidth="1"/>
    <col min="25" max="28" width="12" style="16" customWidth="1"/>
    <col min="29" max="29" width="25.109375" style="16" bestFit="1" customWidth="1"/>
    <col min="30" max="30" width="13.109375" style="16" bestFit="1" customWidth="1"/>
    <col min="31" max="31" width="12" style="16" customWidth="1"/>
    <col min="32" max="32" width="14.88671875" style="16" customWidth="1"/>
    <col min="33" max="33" width="12" style="16" customWidth="1"/>
    <col min="34" max="34" width="13.5546875" style="16" customWidth="1"/>
    <col min="35" max="35" width="14.5546875" style="16" customWidth="1"/>
    <col min="36" max="36" width="17.88671875" style="16" customWidth="1"/>
    <col min="37" max="37" width="16.109375" style="16" customWidth="1"/>
    <col min="38" max="38" width="12" style="16" customWidth="1"/>
    <col min="39" max="39" width="12" style="68" customWidth="1"/>
    <col min="40" max="40" width="11.6640625" style="60" bestFit="1" customWidth="1"/>
    <col min="41" max="16384" width="9.109375" style="60"/>
  </cols>
  <sheetData>
    <row r="1" spans="1:40" s="58" customFormat="1" x14ac:dyDescent="0.3">
      <c r="A1" s="96" t="s">
        <v>18</v>
      </c>
      <c r="B1" s="97"/>
      <c r="C1" s="97"/>
      <c r="D1" s="98"/>
      <c r="E1" s="94" t="s">
        <v>19</v>
      </c>
      <c r="F1" s="95"/>
      <c r="G1" s="95"/>
      <c r="H1" s="95"/>
      <c r="I1" s="96" t="s">
        <v>20</v>
      </c>
      <c r="J1" s="97"/>
      <c r="K1" s="97"/>
      <c r="L1" s="97"/>
      <c r="M1" s="97"/>
      <c r="N1" s="97"/>
      <c r="O1" s="98"/>
      <c r="P1" s="94" t="s">
        <v>21</v>
      </c>
      <c r="Q1" s="95"/>
      <c r="R1" s="95"/>
      <c r="S1" s="95"/>
      <c r="T1" s="95"/>
      <c r="U1" s="95"/>
      <c r="V1" s="99"/>
      <c r="W1" s="96" t="s">
        <v>168</v>
      </c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8"/>
      <c r="AI1" s="22"/>
      <c r="AJ1" s="22"/>
      <c r="AK1" s="90" t="s">
        <v>22</v>
      </c>
      <c r="AL1" s="91"/>
      <c r="AM1" s="91"/>
      <c r="AN1" s="91"/>
    </row>
    <row r="2" spans="1:40" s="59" customFormat="1" ht="120" customHeight="1" x14ac:dyDescent="0.3">
      <c r="A2" s="13" t="s">
        <v>0</v>
      </c>
      <c r="B2" s="13" t="s">
        <v>1</v>
      </c>
      <c r="C2" s="13" t="s">
        <v>2</v>
      </c>
      <c r="D2" s="13" t="s">
        <v>3</v>
      </c>
      <c r="E2" s="13" t="s">
        <v>274</v>
      </c>
      <c r="F2" s="13" t="s">
        <v>4</v>
      </c>
      <c r="G2" s="13" t="s">
        <v>5</v>
      </c>
      <c r="H2" s="13" t="s">
        <v>275</v>
      </c>
      <c r="I2" s="13" t="s">
        <v>47</v>
      </c>
      <c r="J2" s="13" t="s">
        <v>6</v>
      </c>
      <c r="K2" s="13" t="s">
        <v>7</v>
      </c>
      <c r="L2" s="13" t="s">
        <v>8</v>
      </c>
      <c r="M2" s="13" t="s">
        <v>9</v>
      </c>
      <c r="N2" s="13" t="s">
        <v>10</v>
      </c>
      <c r="O2" s="13" t="s">
        <v>11</v>
      </c>
      <c r="P2" s="13" t="s">
        <v>276</v>
      </c>
      <c r="Q2" s="13" t="s">
        <v>217</v>
      </c>
      <c r="R2" s="13" t="s">
        <v>12</v>
      </c>
      <c r="S2" s="13" t="s">
        <v>13</v>
      </c>
      <c r="T2" s="13" t="s">
        <v>14</v>
      </c>
      <c r="U2" s="13" t="s">
        <v>277</v>
      </c>
      <c r="V2" s="13" t="s">
        <v>15</v>
      </c>
      <c r="W2" s="13" t="s">
        <v>220</v>
      </c>
      <c r="X2" s="13" t="s">
        <v>159</v>
      </c>
      <c r="Y2" s="13" t="s">
        <v>44</v>
      </c>
      <c r="Z2" s="13" t="s">
        <v>45</v>
      </c>
      <c r="AA2" s="13" t="s">
        <v>46</v>
      </c>
      <c r="AB2" s="13" t="s">
        <v>16</v>
      </c>
      <c r="AC2" s="13" t="s">
        <v>231</v>
      </c>
      <c r="AD2" s="13" t="s">
        <v>232</v>
      </c>
      <c r="AE2" s="13" t="s">
        <v>233</v>
      </c>
      <c r="AF2" s="13" t="s">
        <v>169</v>
      </c>
      <c r="AG2" s="13" t="s">
        <v>278</v>
      </c>
      <c r="AH2" s="13" t="s">
        <v>279</v>
      </c>
      <c r="AI2" s="13" t="s">
        <v>222</v>
      </c>
      <c r="AJ2" s="13" t="s">
        <v>223</v>
      </c>
      <c r="AK2" s="13" t="s">
        <v>280</v>
      </c>
      <c r="AL2" s="13" t="s">
        <v>17</v>
      </c>
      <c r="AM2" s="13" t="s">
        <v>235</v>
      </c>
      <c r="AN2" s="83" t="s">
        <v>282</v>
      </c>
    </row>
    <row r="3" spans="1:40" x14ac:dyDescent="0.3">
      <c r="A3" s="15"/>
      <c r="B3" s="15"/>
      <c r="C3" s="15"/>
      <c r="D3" s="17"/>
      <c r="E3" s="17"/>
      <c r="F3" s="15"/>
      <c r="G3" s="18" t="str">
        <f>IFERROR(VLOOKUP(F3,Lookups!$D$2:$E$20,2,FALSE),"")</f>
        <v/>
      </c>
      <c r="H3" s="15"/>
      <c r="I3" s="15"/>
      <c r="J3" s="15"/>
      <c r="K3" s="15"/>
      <c r="L3" s="17"/>
      <c r="M3" s="17"/>
      <c r="N3" s="18" t="str">
        <f t="shared" ref="N3:N50" si="0">IF(OR(ISBLANK(L3),ISBLANK(M3)),"",(M3-L3)+1)</f>
        <v/>
      </c>
      <c r="O3" s="15"/>
      <c r="P3" s="15"/>
      <c r="Q3" s="17"/>
      <c r="R3" s="15"/>
      <c r="S3" s="15"/>
      <c r="T3" s="15"/>
      <c r="U3" s="15"/>
      <c r="V3" s="15"/>
      <c r="W3" s="15"/>
      <c r="X3" s="18" t="str">
        <f>IFERROR(VLOOKUP(W3,Lookups!$G$2:$H$83,2,FALSE),"")</f>
        <v/>
      </c>
      <c r="Y3" s="15"/>
      <c r="Z3" s="15"/>
      <c r="AA3" s="15"/>
      <c r="AB3" s="15"/>
      <c r="AC3" s="15"/>
      <c r="AD3" s="17"/>
      <c r="AE3" s="17"/>
      <c r="AF3" s="18" t="str">
        <f t="shared" ref="AF3:AF50" si="1">IF(OR(ISBLANK(AD3),ISBLANK(AE3)),"",(AE3-AD3)+1)</f>
        <v/>
      </c>
      <c r="AG3" s="15"/>
      <c r="AH3" s="15"/>
      <c r="AI3" s="15"/>
      <c r="AJ3" s="18" t="str">
        <f>IFERROR(VLOOKUP(AI3,Lookups!$W$3:$X$24,2,FALSE),"")</f>
        <v/>
      </c>
      <c r="AK3" s="15"/>
      <c r="AL3" s="15"/>
      <c r="AM3" s="17"/>
      <c r="AN3" s="70"/>
    </row>
    <row r="4" spans="1:40" x14ac:dyDescent="0.3">
      <c r="A4" s="15"/>
      <c r="B4" s="15"/>
      <c r="C4" s="15"/>
      <c r="D4" s="17"/>
      <c r="E4" s="17"/>
      <c r="F4" s="15"/>
      <c r="G4" s="18" t="str">
        <f>IFERROR(VLOOKUP(F4,Lookups!$D$2:$E$20,2,FALSE),"")</f>
        <v/>
      </c>
      <c r="H4" s="15"/>
      <c r="I4" s="15"/>
      <c r="J4" s="15"/>
      <c r="K4" s="15"/>
      <c r="L4" s="17"/>
      <c r="M4" s="17"/>
      <c r="N4" s="18" t="str">
        <f t="shared" si="0"/>
        <v/>
      </c>
      <c r="O4" s="15"/>
      <c r="P4" s="15"/>
      <c r="Q4" s="17"/>
      <c r="R4" s="15"/>
      <c r="S4" s="15"/>
      <c r="T4" s="15"/>
      <c r="U4" s="15"/>
      <c r="V4" s="15"/>
      <c r="W4" s="15"/>
      <c r="X4" s="18" t="str">
        <f>IFERROR(VLOOKUP(W4,Lookups!$G$2:$H$83,2,FALSE),"")</f>
        <v/>
      </c>
      <c r="Y4" s="15"/>
      <c r="Z4" s="15"/>
      <c r="AA4" s="15"/>
      <c r="AB4" s="15"/>
      <c r="AC4" s="15"/>
      <c r="AD4" s="17"/>
      <c r="AE4" s="17"/>
      <c r="AF4" s="18" t="str">
        <f t="shared" si="1"/>
        <v/>
      </c>
      <c r="AG4" s="15"/>
      <c r="AH4" s="15"/>
      <c r="AI4" s="15"/>
      <c r="AJ4" s="18" t="str">
        <f>IFERROR(VLOOKUP(AI4,Lookups!$W$3:$X$24,2,FALSE),"")</f>
        <v/>
      </c>
      <c r="AK4" s="15"/>
      <c r="AL4" s="15"/>
      <c r="AM4" s="17"/>
      <c r="AN4" s="17"/>
    </row>
    <row r="5" spans="1:40" x14ac:dyDescent="0.3">
      <c r="A5" s="15"/>
      <c r="B5" s="15"/>
      <c r="C5" s="15"/>
      <c r="D5" s="17"/>
      <c r="E5" s="17"/>
      <c r="F5" s="15"/>
      <c r="G5" s="18" t="str">
        <f>IFERROR(VLOOKUP(F5,Lookups!$D$2:$E$20,2,FALSE),"")</f>
        <v/>
      </c>
      <c r="H5" s="15"/>
      <c r="I5" s="15"/>
      <c r="J5" s="15"/>
      <c r="K5" s="15"/>
      <c r="L5" s="17"/>
      <c r="M5" s="17"/>
      <c r="N5" s="18" t="str">
        <f t="shared" si="0"/>
        <v/>
      </c>
      <c r="O5" s="15"/>
      <c r="P5" s="15"/>
      <c r="Q5" s="17"/>
      <c r="R5" s="15"/>
      <c r="S5" s="15"/>
      <c r="T5" s="15"/>
      <c r="U5" s="15"/>
      <c r="V5" s="15"/>
      <c r="W5" s="15"/>
      <c r="X5" s="18" t="str">
        <f>IFERROR(VLOOKUP(W5,Lookups!$G$2:$H$83,2,FALSE),"")</f>
        <v/>
      </c>
      <c r="Y5" s="15"/>
      <c r="Z5" s="15"/>
      <c r="AA5" s="15"/>
      <c r="AB5" s="15"/>
      <c r="AC5" s="15"/>
      <c r="AD5" s="17"/>
      <c r="AE5" s="17"/>
      <c r="AF5" s="18" t="str">
        <f t="shared" si="1"/>
        <v/>
      </c>
      <c r="AG5" s="15"/>
      <c r="AH5" s="15"/>
      <c r="AI5" s="15"/>
      <c r="AJ5" s="18" t="str">
        <f>IFERROR(VLOOKUP(AI5,Lookups!$W$3:$X$24,2,FALSE),"")</f>
        <v/>
      </c>
      <c r="AK5" s="15"/>
      <c r="AL5" s="15"/>
      <c r="AM5" s="17"/>
      <c r="AN5" s="17"/>
    </row>
    <row r="6" spans="1:40" x14ac:dyDescent="0.3">
      <c r="A6" s="15"/>
      <c r="B6" s="15"/>
      <c r="C6" s="15"/>
      <c r="D6" s="17"/>
      <c r="E6" s="17"/>
      <c r="F6" s="15"/>
      <c r="G6" s="18" t="str">
        <f>IFERROR(VLOOKUP(F6,Lookups!$D$2:$E$20,2,FALSE),"")</f>
        <v/>
      </c>
      <c r="H6" s="15"/>
      <c r="I6" s="15"/>
      <c r="J6" s="15"/>
      <c r="K6" s="15"/>
      <c r="L6" s="17"/>
      <c r="M6" s="17"/>
      <c r="N6" s="18" t="str">
        <f t="shared" si="0"/>
        <v/>
      </c>
      <c r="O6" s="15"/>
      <c r="P6" s="15"/>
      <c r="Q6" s="17"/>
      <c r="R6" s="15"/>
      <c r="S6" s="15"/>
      <c r="T6" s="15"/>
      <c r="U6" s="15"/>
      <c r="V6" s="15"/>
      <c r="W6" s="15"/>
      <c r="X6" s="18" t="str">
        <f>IFERROR(VLOOKUP(W6,Lookups!$G$2:$H$83,2,FALSE),"")</f>
        <v/>
      </c>
      <c r="Y6" s="15"/>
      <c r="Z6" s="15"/>
      <c r="AA6" s="15"/>
      <c r="AB6" s="15"/>
      <c r="AC6" s="15"/>
      <c r="AD6" s="17"/>
      <c r="AE6" s="17"/>
      <c r="AF6" s="18" t="str">
        <f t="shared" si="1"/>
        <v/>
      </c>
      <c r="AG6" s="15"/>
      <c r="AH6" s="15"/>
      <c r="AI6" s="15"/>
      <c r="AJ6" s="18" t="str">
        <f>IFERROR(VLOOKUP(AI6,Lookups!$W$3:$X$24,2,FALSE),"")</f>
        <v/>
      </c>
      <c r="AK6" s="15"/>
      <c r="AL6" s="15"/>
      <c r="AM6" s="17"/>
      <c r="AN6" s="17"/>
    </row>
    <row r="7" spans="1:40" x14ac:dyDescent="0.3">
      <c r="A7" s="15"/>
      <c r="B7" s="15"/>
      <c r="C7" s="15"/>
      <c r="D7" s="17"/>
      <c r="E7" s="17"/>
      <c r="F7" s="15"/>
      <c r="G7" s="18" t="str">
        <f>IFERROR(VLOOKUP(F7,Lookups!$D$2:$E$20,2,FALSE),"")</f>
        <v/>
      </c>
      <c r="H7" s="15"/>
      <c r="I7" s="15"/>
      <c r="J7" s="15"/>
      <c r="K7" s="15"/>
      <c r="L7" s="17"/>
      <c r="M7" s="17"/>
      <c r="N7" s="18" t="str">
        <f t="shared" si="0"/>
        <v/>
      </c>
      <c r="O7" s="15"/>
      <c r="P7" s="15"/>
      <c r="Q7" s="17"/>
      <c r="R7" s="15"/>
      <c r="S7" s="15"/>
      <c r="T7" s="15"/>
      <c r="U7" s="15"/>
      <c r="V7" s="15"/>
      <c r="W7" s="15"/>
      <c r="X7" s="18" t="str">
        <f>IFERROR(VLOOKUP(W7,Lookups!$G$2:$H$83,2,FALSE),"")</f>
        <v/>
      </c>
      <c r="Y7" s="15"/>
      <c r="Z7" s="15"/>
      <c r="AA7" s="15"/>
      <c r="AB7" s="15"/>
      <c r="AC7" s="15"/>
      <c r="AD7" s="17"/>
      <c r="AE7" s="17"/>
      <c r="AF7" s="18" t="str">
        <f t="shared" si="1"/>
        <v/>
      </c>
      <c r="AG7" s="15"/>
      <c r="AH7" s="15"/>
      <c r="AI7" s="15"/>
      <c r="AJ7" s="18" t="str">
        <f>IFERROR(VLOOKUP(AI7,Lookups!$W$3:$X$24,2,FALSE),"")</f>
        <v/>
      </c>
      <c r="AK7" s="15"/>
      <c r="AL7" s="15"/>
      <c r="AM7" s="17"/>
      <c r="AN7" s="17"/>
    </row>
    <row r="8" spans="1:40" x14ac:dyDescent="0.3">
      <c r="A8" s="15"/>
      <c r="B8" s="15"/>
      <c r="C8" s="15"/>
      <c r="D8" s="17"/>
      <c r="E8" s="17"/>
      <c r="F8" s="15"/>
      <c r="G8" s="18" t="str">
        <f>IFERROR(VLOOKUP(F8,Lookups!$D$2:$E$20,2,FALSE),"")</f>
        <v/>
      </c>
      <c r="H8" s="15"/>
      <c r="I8" s="15"/>
      <c r="J8" s="15"/>
      <c r="K8" s="15"/>
      <c r="L8" s="17"/>
      <c r="M8" s="17"/>
      <c r="N8" s="18" t="str">
        <f t="shared" si="0"/>
        <v/>
      </c>
      <c r="O8" s="15"/>
      <c r="P8" s="15"/>
      <c r="Q8" s="17"/>
      <c r="R8" s="15"/>
      <c r="S8" s="15"/>
      <c r="T8" s="15"/>
      <c r="U8" s="15"/>
      <c r="V8" s="15"/>
      <c r="W8" s="15"/>
      <c r="X8" s="18" t="str">
        <f>IFERROR(VLOOKUP(W8,Lookups!$G$2:$H$83,2,FALSE),"")</f>
        <v/>
      </c>
      <c r="Y8" s="15"/>
      <c r="Z8" s="15"/>
      <c r="AA8" s="15"/>
      <c r="AB8" s="15"/>
      <c r="AC8" s="15"/>
      <c r="AD8" s="17"/>
      <c r="AE8" s="17"/>
      <c r="AF8" s="18" t="str">
        <f t="shared" si="1"/>
        <v/>
      </c>
      <c r="AG8" s="15"/>
      <c r="AH8" s="15"/>
      <c r="AI8" s="15"/>
      <c r="AJ8" s="18" t="str">
        <f>IFERROR(VLOOKUP(AI8,Lookups!$W$3:$X$24,2,FALSE),"")</f>
        <v/>
      </c>
      <c r="AK8" s="15"/>
      <c r="AL8" s="15"/>
      <c r="AM8" s="17"/>
      <c r="AN8" s="17"/>
    </row>
    <row r="9" spans="1:40" x14ac:dyDescent="0.3">
      <c r="A9" s="15"/>
      <c r="B9" s="15"/>
      <c r="C9" s="15"/>
      <c r="D9" s="17"/>
      <c r="E9" s="17"/>
      <c r="F9" s="15"/>
      <c r="G9" s="18" t="str">
        <f>IFERROR(VLOOKUP(F9,Lookups!$D$2:$E$20,2,FALSE),"")</f>
        <v/>
      </c>
      <c r="H9" s="15"/>
      <c r="I9" s="15"/>
      <c r="J9" s="15"/>
      <c r="K9" s="15"/>
      <c r="L9" s="17"/>
      <c r="M9" s="17"/>
      <c r="N9" s="18" t="str">
        <f t="shared" si="0"/>
        <v/>
      </c>
      <c r="O9" s="15"/>
      <c r="P9" s="15"/>
      <c r="Q9" s="17"/>
      <c r="R9" s="15"/>
      <c r="S9" s="15"/>
      <c r="T9" s="15"/>
      <c r="U9" s="15"/>
      <c r="V9" s="15"/>
      <c r="W9" s="15"/>
      <c r="X9" s="18" t="str">
        <f>IFERROR(VLOOKUP(W9,Lookups!$G$2:$H$83,2,FALSE),"")</f>
        <v/>
      </c>
      <c r="Y9" s="15"/>
      <c r="Z9" s="15"/>
      <c r="AA9" s="15"/>
      <c r="AB9" s="15"/>
      <c r="AC9" s="15"/>
      <c r="AD9" s="17"/>
      <c r="AE9" s="17"/>
      <c r="AF9" s="18" t="str">
        <f t="shared" si="1"/>
        <v/>
      </c>
      <c r="AG9" s="15"/>
      <c r="AH9" s="15"/>
      <c r="AI9" s="15"/>
      <c r="AJ9" s="18" t="str">
        <f>IFERROR(VLOOKUP(AI9,Lookups!$W$3:$X$24,2,FALSE),"")</f>
        <v/>
      </c>
      <c r="AK9" s="15"/>
      <c r="AL9" s="15"/>
      <c r="AM9" s="17"/>
      <c r="AN9" s="17"/>
    </row>
    <row r="10" spans="1:40" x14ac:dyDescent="0.3">
      <c r="A10" s="15"/>
      <c r="B10" s="15"/>
      <c r="C10" s="15"/>
      <c r="D10" s="17"/>
      <c r="E10" s="17"/>
      <c r="F10" s="15"/>
      <c r="G10" s="18" t="str">
        <f>IFERROR(VLOOKUP(F10,Lookups!$D$2:$E$20,2,FALSE),"")</f>
        <v/>
      </c>
      <c r="H10" s="15"/>
      <c r="I10" s="15"/>
      <c r="J10" s="15"/>
      <c r="K10" s="15"/>
      <c r="L10" s="17"/>
      <c r="M10" s="17"/>
      <c r="N10" s="18" t="str">
        <f t="shared" si="0"/>
        <v/>
      </c>
      <c r="O10" s="15"/>
      <c r="P10" s="15"/>
      <c r="Q10" s="17"/>
      <c r="R10" s="15"/>
      <c r="S10" s="15"/>
      <c r="T10" s="15"/>
      <c r="U10" s="15"/>
      <c r="V10" s="15"/>
      <c r="W10" s="15"/>
      <c r="X10" s="18" t="str">
        <f>IFERROR(VLOOKUP(W10,Lookups!$G$2:$H$83,2,FALSE),"")</f>
        <v/>
      </c>
      <c r="Y10" s="15"/>
      <c r="Z10" s="15"/>
      <c r="AA10" s="15"/>
      <c r="AB10" s="15"/>
      <c r="AC10" s="15"/>
      <c r="AD10" s="17"/>
      <c r="AE10" s="17"/>
      <c r="AF10" s="18" t="str">
        <f t="shared" si="1"/>
        <v/>
      </c>
      <c r="AG10" s="15"/>
      <c r="AH10" s="15"/>
      <c r="AI10" s="15"/>
      <c r="AJ10" s="18" t="str">
        <f>IFERROR(VLOOKUP(AI10,Lookups!$W$3:$X$24,2,FALSE),"")</f>
        <v/>
      </c>
      <c r="AK10" s="15"/>
      <c r="AL10" s="15"/>
      <c r="AM10" s="17"/>
      <c r="AN10" s="17"/>
    </row>
    <row r="11" spans="1:40" x14ac:dyDescent="0.3">
      <c r="A11" s="15"/>
      <c r="B11" s="15"/>
      <c r="C11" s="15"/>
      <c r="D11" s="17"/>
      <c r="E11" s="17"/>
      <c r="F11" s="15"/>
      <c r="G11" s="18" t="str">
        <f>IFERROR(VLOOKUP(F11,Lookups!$D$2:$E$20,2,FALSE),"")</f>
        <v/>
      </c>
      <c r="H11" s="15"/>
      <c r="I11" s="15"/>
      <c r="J11" s="15"/>
      <c r="K11" s="15"/>
      <c r="L11" s="17"/>
      <c r="M11" s="17"/>
      <c r="N11" s="18" t="str">
        <f t="shared" si="0"/>
        <v/>
      </c>
      <c r="O11" s="15"/>
      <c r="P11" s="15"/>
      <c r="Q11" s="17"/>
      <c r="R11" s="15"/>
      <c r="S11" s="15"/>
      <c r="T11" s="15"/>
      <c r="U11" s="15"/>
      <c r="V11" s="15"/>
      <c r="W11" s="15"/>
      <c r="X11" s="18" t="str">
        <f>IFERROR(VLOOKUP(W11,Lookups!$G$2:$H$83,2,FALSE),"")</f>
        <v/>
      </c>
      <c r="Y11" s="15"/>
      <c r="Z11" s="15"/>
      <c r="AA11" s="15"/>
      <c r="AB11" s="15"/>
      <c r="AC11" s="15"/>
      <c r="AD11" s="17"/>
      <c r="AE11" s="17"/>
      <c r="AF11" s="18" t="str">
        <f t="shared" si="1"/>
        <v/>
      </c>
      <c r="AG11" s="15"/>
      <c r="AH11" s="15"/>
      <c r="AI11" s="15"/>
      <c r="AJ11" s="18" t="str">
        <f>IFERROR(VLOOKUP(AI11,Lookups!$W$3:$X$24,2,FALSE),"")</f>
        <v/>
      </c>
      <c r="AK11" s="15"/>
      <c r="AL11" s="15"/>
      <c r="AM11" s="17"/>
      <c r="AN11" s="17"/>
    </row>
    <row r="12" spans="1:40" x14ac:dyDescent="0.3">
      <c r="A12" s="15"/>
      <c r="B12" s="15"/>
      <c r="C12" s="15"/>
      <c r="D12" s="17"/>
      <c r="E12" s="17"/>
      <c r="F12" s="15"/>
      <c r="G12" s="18" t="str">
        <f>IFERROR(VLOOKUP(F12,Lookups!$D$2:$E$20,2,FALSE),"")</f>
        <v/>
      </c>
      <c r="H12" s="15"/>
      <c r="I12" s="15"/>
      <c r="J12" s="15"/>
      <c r="K12" s="15"/>
      <c r="L12" s="17"/>
      <c r="M12" s="17"/>
      <c r="N12" s="18" t="str">
        <f t="shared" si="0"/>
        <v/>
      </c>
      <c r="O12" s="15"/>
      <c r="P12" s="15"/>
      <c r="Q12" s="17"/>
      <c r="R12" s="15"/>
      <c r="S12" s="15"/>
      <c r="T12" s="15"/>
      <c r="U12" s="15"/>
      <c r="V12" s="15"/>
      <c r="W12" s="15"/>
      <c r="X12" s="18" t="str">
        <f>IFERROR(VLOOKUP(W12,Lookups!$G$2:$H$83,2,FALSE),"")</f>
        <v/>
      </c>
      <c r="Y12" s="15"/>
      <c r="Z12" s="15"/>
      <c r="AA12" s="15"/>
      <c r="AB12" s="15"/>
      <c r="AC12" s="15"/>
      <c r="AD12" s="17"/>
      <c r="AE12" s="17"/>
      <c r="AF12" s="18" t="str">
        <f t="shared" si="1"/>
        <v/>
      </c>
      <c r="AG12" s="15"/>
      <c r="AH12" s="15"/>
      <c r="AI12" s="15"/>
      <c r="AJ12" s="18" t="str">
        <f>IFERROR(VLOOKUP(AI12,Lookups!$W$3:$X$24,2,FALSE),"")</f>
        <v/>
      </c>
      <c r="AK12" s="15"/>
      <c r="AL12" s="15"/>
      <c r="AM12" s="17"/>
      <c r="AN12" s="17"/>
    </row>
    <row r="13" spans="1:40" x14ac:dyDescent="0.3">
      <c r="A13" s="15"/>
      <c r="B13" s="15"/>
      <c r="C13" s="15"/>
      <c r="D13" s="17"/>
      <c r="E13" s="17"/>
      <c r="F13" s="15"/>
      <c r="G13" s="18" t="str">
        <f>IFERROR(VLOOKUP(F13,Lookups!$D$2:$E$20,2,FALSE),"")</f>
        <v/>
      </c>
      <c r="H13" s="15"/>
      <c r="I13" s="15"/>
      <c r="J13" s="15"/>
      <c r="K13" s="15"/>
      <c r="L13" s="17"/>
      <c r="M13" s="17"/>
      <c r="N13" s="18" t="str">
        <f t="shared" si="0"/>
        <v/>
      </c>
      <c r="O13" s="15"/>
      <c r="P13" s="15"/>
      <c r="Q13" s="17"/>
      <c r="R13" s="15"/>
      <c r="S13" s="15"/>
      <c r="T13" s="15"/>
      <c r="U13" s="15"/>
      <c r="V13" s="15"/>
      <c r="W13" s="15"/>
      <c r="X13" s="18" t="str">
        <f>IFERROR(VLOOKUP(W13,Lookups!$G$2:$H$83,2,FALSE),"")</f>
        <v/>
      </c>
      <c r="Y13" s="15"/>
      <c r="Z13" s="15"/>
      <c r="AA13" s="15"/>
      <c r="AB13" s="15"/>
      <c r="AC13" s="15"/>
      <c r="AD13" s="17"/>
      <c r="AE13" s="17"/>
      <c r="AF13" s="18" t="str">
        <f t="shared" si="1"/>
        <v/>
      </c>
      <c r="AG13" s="15"/>
      <c r="AH13" s="15"/>
      <c r="AI13" s="15"/>
      <c r="AJ13" s="18" t="str">
        <f>IFERROR(VLOOKUP(AI13,Lookups!$W$3:$X$24,2,FALSE),"")</f>
        <v/>
      </c>
      <c r="AK13" s="15"/>
      <c r="AL13" s="15"/>
      <c r="AM13" s="17"/>
      <c r="AN13" s="17"/>
    </row>
    <row r="14" spans="1:40" x14ac:dyDescent="0.3">
      <c r="A14" s="15"/>
      <c r="B14" s="15"/>
      <c r="C14" s="15"/>
      <c r="D14" s="17"/>
      <c r="E14" s="17"/>
      <c r="F14" s="15"/>
      <c r="G14" s="18" t="str">
        <f>IFERROR(VLOOKUP(F14,Lookups!$D$2:$E$20,2,FALSE),"")</f>
        <v/>
      </c>
      <c r="H14" s="15"/>
      <c r="I14" s="15"/>
      <c r="J14" s="15"/>
      <c r="K14" s="15"/>
      <c r="L14" s="17"/>
      <c r="M14" s="17"/>
      <c r="N14" s="18" t="str">
        <f t="shared" si="0"/>
        <v/>
      </c>
      <c r="O14" s="15"/>
      <c r="P14" s="15"/>
      <c r="Q14" s="17"/>
      <c r="R14" s="15"/>
      <c r="S14" s="15"/>
      <c r="T14" s="15"/>
      <c r="U14" s="15"/>
      <c r="V14" s="15"/>
      <c r="W14" s="15"/>
      <c r="X14" s="18" t="str">
        <f>IFERROR(VLOOKUP(W14,Lookups!$G$2:$H$83,2,FALSE),"")</f>
        <v/>
      </c>
      <c r="Y14" s="15"/>
      <c r="Z14" s="15"/>
      <c r="AA14" s="15"/>
      <c r="AB14" s="15"/>
      <c r="AC14" s="15"/>
      <c r="AD14" s="17"/>
      <c r="AE14" s="17"/>
      <c r="AF14" s="18" t="str">
        <f t="shared" si="1"/>
        <v/>
      </c>
      <c r="AG14" s="15"/>
      <c r="AH14" s="15"/>
      <c r="AI14" s="15"/>
      <c r="AJ14" s="18" t="str">
        <f>IFERROR(VLOOKUP(AI14,Lookups!$W$3:$X$24,2,FALSE),"")</f>
        <v/>
      </c>
      <c r="AK14" s="15"/>
      <c r="AL14" s="15"/>
      <c r="AM14" s="17"/>
      <c r="AN14" s="17"/>
    </row>
    <row r="15" spans="1:40" x14ac:dyDescent="0.3">
      <c r="A15" s="15"/>
      <c r="B15" s="15"/>
      <c r="C15" s="15"/>
      <c r="D15" s="17"/>
      <c r="E15" s="17"/>
      <c r="F15" s="15"/>
      <c r="G15" s="18" t="str">
        <f>IFERROR(VLOOKUP(F15,Lookups!$D$2:$E$20,2,FALSE),"")</f>
        <v/>
      </c>
      <c r="H15" s="15"/>
      <c r="I15" s="15"/>
      <c r="J15" s="15"/>
      <c r="K15" s="15"/>
      <c r="L15" s="17"/>
      <c r="M15" s="17"/>
      <c r="N15" s="18" t="str">
        <f t="shared" si="0"/>
        <v/>
      </c>
      <c r="O15" s="15"/>
      <c r="P15" s="15"/>
      <c r="Q15" s="17"/>
      <c r="R15" s="15"/>
      <c r="S15" s="15"/>
      <c r="T15" s="15"/>
      <c r="U15" s="15"/>
      <c r="V15" s="15"/>
      <c r="W15" s="15"/>
      <c r="X15" s="18" t="str">
        <f>IFERROR(VLOOKUP(W15,Lookups!$G$2:$H$83,2,FALSE),"")</f>
        <v/>
      </c>
      <c r="Y15" s="15"/>
      <c r="Z15" s="15"/>
      <c r="AA15" s="15"/>
      <c r="AB15" s="15"/>
      <c r="AC15" s="15"/>
      <c r="AD15" s="17"/>
      <c r="AE15" s="17"/>
      <c r="AF15" s="18" t="str">
        <f t="shared" si="1"/>
        <v/>
      </c>
      <c r="AG15" s="15"/>
      <c r="AH15" s="15"/>
      <c r="AI15" s="15"/>
      <c r="AJ15" s="18" t="str">
        <f>IFERROR(VLOOKUP(AI15,Lookups!$W$3:$X$24,2,FALSE),"")</f>
        <v/>
      </c>
      <c r="AK15" s="15"/>
      <c r="AL15" s="15"/>
      <c r="AM15" s="17"/>
      <c r="AN15" s="17"/>
    </row>
    <row r="16" spans="1:40" x14ac:dyDescent="0.3">
      <c r="A16" s="15"/>
      <c r="B16" s="15"/>
      <c r="C16" s="15"/>
      <c r="D16" s="17"/>
      <c r="E16" s="17"/>
      <c r="F16" s="15"/>
      <c r="G16" s="18" t="str">
        <f>IFERROR(VLOOKUP(F16,Lookups!$D$2:$E$20,2,FALSE),"")</f>
        <v/>
      </c>
      <c r="H16" s="15"/>
      <c r="I16" s="15"/>
      <c r="J16" s="15"/>
      <c r="K16" s="15"/>
      <c r="L16" s="17"/>
      <c r="M16" s="17"/>
      <c r="N16" s="18" t="str">
        <f t="shared" si="0"/>
        <v/>
      </c>
      <c r="O16" s="15"/>
      <c r="P16" s="15"/>
      <c r="Q16" s="17"/>
      <c r="R16" s="15"/>
      <c r="S16" s="15"/>
      <c r="T16" s="15"/>
      <c r="U16" s="15"/>
      <c r="V16" s="15"/>
      <c r="W16" s="15"/>
      <c r="X16" s="18" t="str">
        <f>IFERROR(VLOOKUP(W16,Lookups!$G$2:$H$83,2,FALSE),"")</f>
        <v/>
      </c>
      <c r="Y16" s="15"/>
      <c r="Z16" s="15"/>
      <c r="AA16" s="15"/>
      <c r="AB16" s="15"/>
      <c r="AC16" s="15"/>
      <c r="AD16" s="17"/>
      <c r="AE16" s="17"/>
      <c r="AF16" s="18" t="str">
        <f t="shared" si="1"/>
        <v/>
      </c>
      <c r="AG16" s="15"/>
      <c r="AH16" s="15"/>
      <c r="AI16" s="15"/>
      <c r="AJ16" s="18" t="str">
        <f>IFERROR(VLOOKUP(AI16,Lookups!$W$3:$X$24,2,FALSE),"")</f>
        <v/>
      </c>
      <c r="AK16" s="15"/>
      <c r="AL16" s="15"/>
      <c r="AM16" s="17"/>
      <c r="AN16" s="17"/>
    </row>
    <row r="17" spans="1:40" x14ac:dyDescent="0.3">
      <c r="A17" s="15"/>
      <c r="B17" s="15"/>
      <c r="C17" s="15"/>
      <c r="D17" s="17"/>
      <c r="E17" s="17"/>
      <c r="F17" s="15"/>
      <c r="G17" s="18" t="str">
        <f>IFERROR(VLOOKUP(F17,Lookups!$D$2:$E$20,2,FALSE),"")</f>
        <v/>
      </c>
      <c r="H17" s="15"/>
      <c r="I17" s="15"/>
      <c r="J17" s="15"/>
      <c r="K17" s="15"/>
      <c r="L17" s="17"/>
      <c r="M17" s="17"/>
      <c r="N17" s="18" t="str">
        <f t="shared" si="0"/>
        <v/>
      </c>
      <c r="O17" s="15"/>
      <c r="P17" s="15"/>
      <c r="Q17" s="17"/>
      <c r="R17" s="15"/>
      <c r="S17" s="15"/>
      <c r="T17" s="15"/>
      <c r="U17" s="15"/>
      <c r="V17" s="15"/>
      <c r="W17" s="15"/>
      <c r="X17" s="18" t="str">
        <f>IFERROR(VLOOKUP(W17,Lookups!$G$2:$H$83,2,FALSE),"")</f>
        <v/>
      </c>
      <c r="Y17" s="15"/>
      <c r="Z17" s="15"/>
      <c r="AA17" s="15"/>
      <c r="AB17" s="15"/>
      <c r="AC17" s="15"/>
      <c r="AD17" s="17"/>
      <c r="AE17" s="17"/>
      <c r="AF17" s="18" t="str">
        <f t="shared" si="1"/>
        <v/>
      </c>
      <c r="AG17" s="15"/>
      <c r="AH17" s="15"/>
      <c r="AI17" s="15"/>
      <c r="AJ17" s="18" t="str">
        <f>IFERROR(VLOOKUP(AI17,Lookups!$W$3:$X$24,2,FALSE),"")</f>
        <v/>
      </c>
      <c r="AK17" s="15"/>
      <c r="AL17" s="15"/>
      <c r="AM17" s="17"/>
      <c r="AN17" s="17"/>
    </row>
    <row r="18" spans="1:40" x14ac:dyDescent="0.3">
      <c r="A18" s="15"/>
      <c r="B18" s="15"/>
      <c r="C18" s="15"/>
      <c r="D18" s="17"/>
      <c r="E18" s="17"/>
      <c r="F18" s="15"/>
      <c r="G18" s="18" t="str">
        <f>IFERROR(VLOOKUP(F18,Lookups!$D$2:$E$20,2,FALSE),"")</f>
        <v/>
      </c>
      <c r="H18" s="15"/>
      <c r="I18" s="15"/>
      <c r="J18" s="15"/>
      <c r="K18" s="15"/>
      <c r="L18" s="17"/>
      <c r="M18" s="17"/>
      <c r="N18" s="18" t="str">
        <f t="shared" si="0"/>
        <v/>
      </c>
      <c r="O18" s="15"/>
      <c r="P18" s="15"/>
      <c r="Q18" s="17"/>
      <c r="R18" s="15"/>
      <c r="S18" s="15"/>
      <c r="T18" s="15"/>
      <c r="U18" s="15"/>
      <c r="V18" s="15"/>
      <c r="W18" s="15"/>
      <c r="X18" s="18" t="str">
        <f>IFERROR(VLOOKUP(W18,Lookups!$G$2:$H$83,2,FALSE),"")</f>
        <v/>
      </c>
      <c r="Y18" s="15"/>
      <c r="Z18" s="15"/>
      <c r="AA18" s="15"/>
      <c r="AB18" s="15"/>
      <c r="AC18" s="15"/>
      <c r="AD18" s="17"/>
      <c r="AE18" s="17"/>
      <c r="AF18" s="18" t="str">
        <f t="shared" si="1"/>
        <v/>
      </c>
      <c r="AG18" s="15"/>
      <c r="AH18" s="15"/>
      <c r="AI18" s="15"/>
      <c r="AJ18" s="18" t="str">
        <f>IFERROR(VLOOKUP(AI18,Lookups!$W$3:$X$24,2,FALSE),"")</f>
        <v/>
      </c>
      <c r="AK18" s="15"/>
      <c r="AL18" s="15"/>
      <c r="AM18" s="17"/>
      <c r="AN18" s="17"/>
    </row>
    <row r="19" spans="1:40" x14ac:dyDescent="0.3">
      <c r="A19" s="15"/>
      <c r="B19" s="15"/>
      <c r="C19" s="15"/>
      <c r="D19" s="17"/>
      <c r="E19" s="17"/>
      <c r="F19" s="15"/>
      <c r="G19" s="18" t="str">
        <f>IFERROR(VLOOKUP(F19,Lookups!$D$2:$E$20,2,FALSE),"")</f>
        <v/>
      </c>
      <c r="H19" s="15"/>
      <c r="I19" s="15"/>
      <c r="J19" s="15"/>
      <c r="K19" s="15"/>
      <c r="L19" s="17"/>
      <c r="M19" s="17"/>
      <c r="N19" s="18" t="str">
        <f t="shared" si="0"/>
        <v/>
      </c>
      <c r="O19" s="15"/>
      <c r="P19" s="15"/>
      <c r="Q19" s="17"/>
      <c r="R19" s="15"/>
      <c r="S19" s="15"/>
      <c r="T19" s="15"/>
      <c r="U19" s="15"/>
      <c r="V19" s="15"/>
      <c r="W19" s="15"/>
      <c r="X19" s="18" t="str">
        <f>IFERROR(VLOOKUP(W19,Lookups!$G$2:$H$83,2,FALSE),"")</f>
        <v/>
      </c>
      <c r="Y19" s="15"/>
      <c r="Z19" s="15"/>
      <c r="AA19" s="15"/>
      <c r="AB19" s="15"/>
      <c r="AC19" s="15"/>
      <c r="AD19" s="17"/>
      <c r="AE19" s="17"/>
      <c r="AF19" s="18" t="str">
        <f t="shared" si="1"/>
        <v/>
      </c>
      <c r="AG19" s="15"/>
      <c r="AH19" s="15"/>
      <c r="AI19" s="15"/>
      <c r="AJ19" s="18" t="str">
        <f>IFERROR(VLOOKUP(AI19,Lookups!$W$3:$X$24,2,FALSE),"")</f>
        <v/>
      </c>
      <c r="AK19" s="15"/>
      <c r="AL19" s="15"/>
      <c r="AM19" s="17"/>
      <c r="AN19" s="17"/>
    </row>
    <row r="20" spans="1:40" x14ac:dyDescent="0.3">
      <c r="A20" s="15"/>
      <c r="B20" s="15"/>
      <c r="C20" s="15"/>
      <c r="D20" s="17"/>
      <c r="E20" s="17"/>
      <c r="F20" s="15"/>
      <c r="G20" s="18" t="str">
        <f>IFERROR(VLOOKUP(F20,Lookups!$D$2:$E$20,2,FALSE),"")</f>
        <v/>
      </c>
      <c r="H20" s="15"/>
      <c r="I20" s="15"/>
      <c r="J20" s="15"/>
      <c r="K20" s="15"/>
      <c r="L20" s="17"/>
      <c r="M20" s="17"/>
      <c r="N20" s="18" t="str">
        <f t="shared" si="0"/>
        <v/>
      </c>
      <c r="O20" s="15"/>
      <c r="P20" s="15"/>
      <c r="Q20" s="17"/>
      <c r="R20" s="15"/>
      <c r="S20" s="15"/>
      <c r="T20" s="15"/>
      <c r="U20" s="15"/>
      <c r="V20" s="15"/>
      <c r="W20" s="15"/>
      <c r="X20" s="18" t="str">
        <f>IFERROR(VLOOKUP(W20,Lookups!$G$2:$H$83,2,FALSE),"")</f>
        <v/>
      </c>
      <c r="Y20" s="15"/>
      <c r="Z20" s="15"/>
      <c r="AA20" s="15"/>
      <c r="AB20" s="15"/>
      <c r="AC20" s="15"/>
      <c r="AD20" s="17"/>
      <c r="AE20" s="17"/>
      <c r="AF20" s="18" t="str">
        <f t="shared" si="1"/>
        <v/>
      </c>
      <c r="AG20" s="15"/>
      <c r="AH20" s="15"/>
      <c r="AI20" s="15"/>
      <c r="AJ20" s="18" t="str">
        <f>IFERROR(VLOOKUP(AI20,Lookups!$W$3:$X$24,2,FALSE),"")</f>
        <v/>
      </c>
      <c r="AK20" s="15"/>
      <c r="AL20" s="15"/>
      <c r="AM20" s="17"/>
      <c r="AN20" s="17"/>
    </row>
    <row r="21" spans="1:40" x14ac:dyDescent="0.3">
      <c r="A21" s="15"/>
      <c r="B21" s="15"/>
      <c r="C21" s="15"/>
      <c r="D21" s="17"/>
      <c r="E21" s="17"/>
      <c r="F21" s="15"/>
      <c r="G21" s="18" t="str">
        <f>IFERROR(VLOOKUP(F21,Lookups!$D$2:$E$20,2,FALSE),"")</f>
        <v/>
      </c>
      <c r="H21" s="15"/>
      <c r="I21" s="15"/>
      <c r="J21" s="15"/>
      <c r="K21" s="15"/>
      <c r="L21" s="17"/>
      <c r="M21" s="17"/>
      <c r="N21" s="18" t="str">
        <f t="shared" si="0"/>
        <v/>
      </c>
      <c r="O21" s="15"/>
      <c r="P21" s="15"/>
      <c r="Q21" s="17"/>
      <c r="R21" s="15"/>
      <c r="S21" s="15"/>
      <c r="T21" s="15"/>
      <c r="U21" s="15"/>
      <c r="V21" s="15"/>
      <c r="W21" s="15"/>
      <c r="X21" s="18" t="str">
        <f>IFERROR(VLOOKUP(W21,Lookups!$G$2:$H$83,2,FALSE),"")</f>
        <v/>
      </c>
      <c r="Y21" s="15"/>
      <c r="Z21" s="15"/>
      <c r="AA21" s="15"/>
      <c r="AB21" s="15"/>
      <c r="AC21" s="15"/>
      <c r="AD21" s="17"/>
      <c r="AE21" s="17"/>
      <c r="AF21" s="18" t="str">
        <f t="shared" si="1"/>
        <v/>
      </c>
      <c r="AG21" s="15"/>
      <c r="AH21" s="15"/>
      <c r="AI21" s="15"/>
      <c r="AJ21" s="18" t="str">
        <f>IFERROR(VLOOKUP(AI21,Lookups!$W$3:$X$24,2,FALSE),"")</f>
        <v/>
      </c>
      <c r="AK21" s="15"/>
      <c r="AL21" s="15"/>
      <c r="AM21" s="17"/>
      <c r="AN21" s="17"/>
    </row>
    <row r="22" spans="1:40" x14ac:dyDescent="0.3">
      <c r="A22" s="15"/>
      <c r="B22" s="15"/>
      <c r="C22" s="15"/>
      <c r="D22" s="17"/>
      <c r="E22" s="17"/>
      <c r="F22" s="15"/>
      <c r="G22" s="18" t="str">
        <f>IFERROR(VLOOKUP(F22,Lookups!$D$2:$E$20,2,FALSE),"")</f>
        <v/>
      </c>
      <c r="H22" s="15"/>
      <c r="I22" s="15"/>
      <c r="J22" s="15"/>
      <c r="K22" s="15"/>
      <c r="L22" s="17"/>
      <c r="M22" s="17"/>
      <c r="N22" s="18" t="str">
        <f t="shared" si="0"/>
        <v/>
      </c>
      <c r="O22" s="15"/>
      <c r="P22" s="15"/>
      <c r="Q22" s="17"/>
      <c r="R22" s="15"/>
      <c r="S22" s="15"/>
      <c r="T22" s="15"/>
      <c r="U22" s="15"/>
      <c r="V22" s="15"/>
      <c r="W22" s="15"/>
      <c r="X22" s="18" t="str">
        <f>IFERROR(VLOOKUP(W22,Lookups!$G$2:$H$83,2,FALSE),"")</f>
        <v/>
      </c>
      <c r="Y22" s="15"/>
      <c r="Z22" s="15"/>
      <c r="AA22" s="15"/>
      <c r="AB22" s="15"/>
      <c r="AC22" s="15"/>
      <c r="AD22" s="17"/>
      <c r="AE22" s="17"/>
      <c r="AF22" s="18" t="str">
        <f t="shared" si="1"/>
        <v/>
      </c>
      <c r="AG22" s="15"/>
      <c r="AH22" s="15"/>
      <c r="AI22" s="15"/>
      <c r="AJ22" s="18" t="str">
        <f>IFERROR(VLOOKUP(AI22,Lookups!$W$3:$X$24,2,FALSE),"")</f>
        <v/>
      </c>
      <c r="AK22" s="15"/>
      <c r="AL22" s="15"/>
      <c r="AM22" s="17"/>
      <c r="AN22" s="17"/>
    </row>
    <row r="23" spans="1:40" x14ac:dyDescent="0.3">
      <c r="A23" s="15"/>
      <c r="B23" s="15"/>
      <c r="C23" s="15"/>
      <c r="D23" s="17"/>
      <c r="E23" s="17"/>
      <c r="F23" s="15"/>
      <c r="G23" s="18" t="str">
        <f>IFERROR(VLOOKUP(F23,Lookups!$D$2:$E$20,2,FALSE),"")</f>
        <v/>
      </c>
      <c r="H23" s="15"/>
      <c r="I23" s="15"/>
      <c r="J23" s="15"/>
      <c r="K23" s="15"/>
      <c r="L23" s="17"/>
      <c r="M23" s="17"/>
      <c r="N23" s="18" t="str">
        <f t="shared" si="0"/>
        <v/>
      </c>
      <c r="O23" s="15"/>
      <c r="P23" s="15"/>
      <c r="Q23" s="17"/>
      <c r="R23" s="15"/>
      <c r="S23" s="15"/>
      <c r="T23" s="15"/>
      <c r="U23" s="15"/>
      <c r="V23" s="15"/>
      <c r="W23" s="15"/>
      <c r="X23" s="18" t="str">
        <f>IFERROR(VLOOKUP(W23,Lookups!$G$2:$H$83,2,FALSE),"")</f>
        <v/>
      </c>
      <c r="Y23" s="15"/>
      <c r="Z23" s="15"/>
      <c r="AA23" s="15"/>
      <c r="AB23" s="15"/>
      <c r="AC23" s="15"/>
      <c r="AD23" s="17"/>
      <c r="AE23" s="17"/>
      <c r="AF23" s="18" t="str">
        <f t="shared" si="1"/>
        <v/>
      </c>
      <c r="AG23" s="15"/>
      <c r="AH23" s="15"/>
      <c r="AI23" s="15"/>
      <c r="AJ23" s="18" t="str">
        <f>IFERROR(VLOOKUP(AI23,Lookups!$W$3:$X$24,2,FALSE),"")</f>
        <v/>
      </c>
      <c r="AK23" s="15"/>
      <c r="AL23" s="15"/>
      <c r="AM23" s="17"/>
      <c r="AN23" s="17"/>
    </row>
    <row r="24" spans="1:40" x14ac:dyDescent="0.3">
      <c r="A24" s="15"/>
      <c r="B24" s="15"/>
      <c r="C24" s="15"/>
      <c r="D24" s="17"/>
      <c r="E24" s="17"/>
      <c r="F24" s="15"/>
      <c r="G24" s="18" t="str">
        <f>IFERROR(VLOOKUP(F24,Lookups!$D$2:$E$20,2,FALSE),"")</f>
        <v/>
      </c>
      <c r="H24" s="15"/>
      <c r="I24" s="15"/>
      <c r="J24" s="15"/>
      <c r="K24" s="15"/>
      <c r="L24" s="17"/>
      <c r="M24" s="17"/>
      <c r="N24" s="18" t="str">
        <f t="shared" si="0"/>
        <v/>
      </c>
      <c r="O24" s="15"/>
      <c r="P24" s="15"/>
      <c r="Q24" s="17"/>
      <c r="R24" s="15"/>
      <c r="S24" s="15"/>
      <c r="T24" s="15"/>
      <c r="U24" s="15"/>
      <c r="V24" s="15"/>
      <c r="W24" s="15"/>
      <c r="X24" s="18" t="str">
        <f>IFERROR(VLOOKUP(W24,Lookups!$G$2:$H$83,2,FALSE),"")</f>
        <v/>
      </c>
      <c r="Y24" s="15"/>
      <c r="Z24" s="15"/>
      <c r="AA24" s="15"/>
      <c r="AB24" s="15"/>
      <c r="AC24" s="15"/>
      <c r="AD24" s="17"/>
      <c r="AE24" s="17"/>
      <c r="AF24" s="18" t="str">
        <f t="shared" si="1"/>
        <v/>
      </c>
      <c r="AG24" s="15"/>
      <c r="AH24" s="15"/>
      <c r="AI24" s="15"/>
      <c r="AJ24" s="18" t="str">
        <f>IFERROR(VLOOKUP(AI24,Lookups!$W$3:$X$24,2,FALSE),"")</f>
        <v/>
      </c>
      <c r="AK24" s="15"/>
      <c r="AL24" s="15"/>
      <c r="AM24" s="17"/>
      <c r="AN24" s="17"/>
    </row>
    <row r="25" spans="1:40" x14ac:dyDescent="0.3">
      <c r="A25" s="15"/>
      <c r="B25" s="15"/>
      <c r="C25" s="15"/>
      <c r="D25" s="17"/>
      <c r="E25" s="17"/>
      <c r="F25" s="15"/>
      <c r="G25" s="18" t="str">
        <f>IFERROR(VLOOKUP(F25,Lookups!$D$2:$E$20,2,FALSE),"")</f>
        <v/>
      </c>
      <c r="H25" s="15"/>
      <c r="I25" s="15"/>
      <c r="J25" s="15"/>
      <c r="K25" s="15"/>
      <c r="L25" s="17"/>
      <c r="M25" s="17"/>
      <c r="N25" s="18" t="str">
        <f t="shared" si="0"/>
        <v/>
      </c>
      <c r="O25" s="15"/>
      <c r="P25" s="15"/>
      <c r="Q25" s="17"/>
      <c r="R25" s="15"/>
      <c r="S25" s="15"/>
      <c r="T25" s="15"/>
      <c r="U25" s="15"/>
      <c r="V25" s="15"/>
      <c r="W25" s="15"/>
      <c r="X25" s="18" t="str">
        <f>IFERROR(VLOOKUP(W25,Lookups!$G$2:$H$83,2,FALSE),"")</f>
        <v/>
      </c>
      <c r="Y25" s="15"/>
      <c r="Z25" s="15"/>
      <c r="AA25" s="15"/>
      <c r="AB25" s="15"/>
      <c r="AC25" s="15"/>
      <c r="AD25" s="17"/>
      <c r="AE25" s="17"/>
      <c r="AF25" s="18" t="str">
        <f t="shared" si="1"/>
        <v/>
      </c>
      <c r="AG25" s="15"/>
      <c r="AH25" s="15"/>
      <c r="AI25" s="15"/>
      <c r="AJ25" s="18" t="str">
        <f>IFERROR(VLOOKUP(AI25,Lookups!$W$3:$X$24,2,FALSE),"")</f>
        <v/>
      </c>
      <c r="AK25" s="15"/>
      <c r="AL25" s="15"/>
      <c r="AM25" s="17"/>
      <c r="AN25" s="17"/>
    </row>
    <row r="26" spans="1:40" x14ac:dyDescent="0.3">
      <c r="A26" s="15"/>
      <c r="B26" s="15"/>
      <c r="C26" s="15"/>
      <c r="D26" s="17"/>
      <c r="E26" s="17"/>
      <c r="F26" s="15"/>
      <c r="G26" s="18" t="str">
        <f>IFERROR(VLOOKUP(F26,Lookups!$D$2:$E$20,2,FALSE),"")</f>
        <v/>
      </c>
      <c r="H26" s="15"/>
      <c r="I26" s="15"/>
      <c r="J26" s="15"/>
      <c r="K26" s="15"/>
      <c r="L26" s="17"/>
      <c r="M26" s="17"/>
      <c r="N26" s="18" t="str">
        <f t="shared" si="0"/>
        <v/>
      </c>
      <c r="O26" s="15"/>
      <c r="P26" s="15"/>
      <c r="Q26" s="17"/>
      <c r="R26" s="15"/>
      <c r="S26" s="15"/>
      <c r="T26" s="15"/>
      <c r="U26" s="15"/>
      <c r="V26" s="15"/>
      <c r="W26" s="15"/>
      <c r="X26" s="18" t="str">
        <f>IFERROR(VLOOKUP(W26,Lookups!$G$2:$H$83,2,FALSE),"")</f>
        <v/>
      </c>
      <c r="Y26" s="15"/>
      <c r="Z26" s="15"/>
      <c r="AA26" s="15"/>
      <c r="AB26" s="15"/>
      <c r="AC26" s="15"/>
      <c r="AD26" s="17"/>
      <c r="AE26" s="17"/>
      <c r="AF26" s="18" t="str">
        <f t="shared" si="1"/>
        <v/>
      </c>
      <c r="AG26" s="15"/>
      <c r="AH26" s="15"/>
      <c r="AI26" s="15"/>
      <c r="AJ26" s="18" t="str">
        <f>IFERROR(VLOOKUP(AI26,Lookups!$W$3:$X$24,2,FALSE),"")</f>
        <v/>
      </c>
      <c r="AK26" s="15"/>
      <c r="AL26" s="15"/>
      <c r="AM26" s="17"/>
      <c r="AN26" s="17"/>
    </row>
    <row r="27" spans="1:40" x14ac:dyDescent="0.3">
      <c r="A27" s="15"/>
      <c r="B27" s="15"/>
      <c r="C27" s="15"/>
      <c r="D27" s="17"/>
      <c r="E27" s="17"/>
      <c r="F27" s="15"/>
      <c r="G27" s="18" t="str">
        <f>IFERROR(VLOOKUP(F27,Lookups!$D$2:$E$20,2,FALSE),"")</f>
        <v/>
      </c>
      <c r="H27" s="15"/>
      <c r="I27" s="15"/>
      <c r="J27" s="15"/>
      <c r="K27" s="15"/>
      <c r="L27" s="17"/>
      <c r="M27" s="17"/>
      <c r="N27" s="18" t="str">
        <f t="shared" si="0"/>
        <v/>
      </c>
      <c r="O27" s="15"/>
      <c r="P27" s="15"/>
      <c r="Q27" s="17"/>
      <c r="R27" s="15"/>
      <c r="S27" s="15"/>
      <c r="T27" s="15"/>
      <c r="U27" s="15"/>
      <c r="V27" s="15"/>
      <c r="W27" s="15"/>
      <c r="X27" s="18" t="str">
        <f>IFERROR(VLOOKUP(W27,Lookups!$G$2:$H$83,2,FALSE),"")</f>
        <v/>
      </c>
      <c r="Y27" s="15"/>
      <c r="Z27" s="15"/>
      <c r="AA27" s="15"/>
      <c r="AB27" s="15"/>
      <c r="AC27" s="15"/>
      <c r="AD27" s="17"/>
      <c r="AE27" s="17"/>
      <c r="AF27" s="18" t="str">
        <f t="shared" si="1"/>
        <v/>
      </c>
      <c r="AG27" s="15"/>
      <c r="AH27" s="15"/>
      <c r="AI27" s="15"/>
      <c r="AJ27" s="18" t="str">
        <f>IFERROR(VLOOKUP(AI27,Lookups!$W$3:$X$24,2,FALSE),"")</f>
        <v/>
      </c>
      <c r="AK27" s="15"/>
      <c r="AL27" s="15"/>
      <c r="AM27" s="17"/>
      <c r="AN27" s="17"/>
    </row>
    <row r="28" spans="1:40" x14ac:dyDescent="0.3">
      <c r="A28" s="15"/>
      <c r="B28" s="15"/>
      <c r="C28" s="15"/>
      <c r="D28" s="17"/>
      <c r="E28" s="17"/>
      <c r="F28" s="15"/>
      <c r="G28" s="18" t="str">
        <f>IFERROR(VLOOKUP(F28,Lookups!$D$2:$E$20,2,FALSE),"")</f>
        <v/>
      </c>
      <c r="H28" s="15"/>
      <c r="I28" s="15"/>
      <c r="J28" s="15"/>
      <c r="K28" s="15"/>
      <c r="L28" s="17"/>
      <c r="M28" s="17"/>
      <c r="N28" s="18" t="str">
        <f t="shared" si="0"/>
        <v/>
      </c>
      <c r="O28" s="15"/>
      <c r="P28" s="15"/>
      <c r="Q28" s="17"/>
      <c r="R28" s="15"/>
      <c r="S28" s="15"/>
      <c r="T28" s="15"/>
      <c r="U28" s="15"/>
      <c r="V28" s="15"/>
      <c r="W28" s="15"/>
      <c r="X28" s="18" t="str">
        <f>IFERROR(VLOOKUP(W28,Lookups!$G$2:$H$83,2,FALSE),"")</f>
        <v/>
      </c>
      <c r="Y28" s="15"/>
      <c r="Z28" s="15"/>
      <c r="AA28" s="15"/>
      <c r="AB28" s="15"/>
      <c r="AC28" s="15"/>
      <c r="AD28" s="17"/>
      <c r="AE28" s="17"/>
      <c r="AF28" s="18" t="str">
        <f t="shared" si="1"/>
        <v/>
      </c>
      <c r="AG28" s="15"/>
      <c r="AH28" s="15"/>
      <c r="AI28" s="15"/>
      <c r="AJ28" s="18" t="str">
        <f>IFERROR(VLOOKUP(AI28,Lookups!$W$3:$X$24,2,FALSE),"")</f>
        <v/>
      </c>
      <c r="AK28" s="15"/>
      <c r="AL28" s="15"/>
      <c r="AM28" s="17"/>
      <c r="AN28" s="17"/>
    </row>
    <row r="29" spans="1:40" x14ac:dyDescent="0.3">
      <c r="A29" s="15"/>
      <c r="B29" s="15"/>
      <c r="C29" s="15"/>
      <c r="D29" s="17"/>
      <c r="E29" s="17"/>
      <c r="F29" s="15"/>
      <c r="G29" s="18" t="str">
        <f>IFERROR(VLOOKUP(F29,Lookups!$D$2:$E$20,2,FALSE),"")</f>
        <v/>
      </c>
      <c r="H29" s="15"/>
      <c r="I29" s="15"/>
      <c r="J29" s="15"/>
      <c r="K29" s="15"/>
      <c r="L29" s="17"/>
      <c r="M29" s="17"/>
      <c r="N29" s="18" t="str">
        <f t="shared" si="0"/>
        <v/>
      </c>
      <c r="O29" s="15"/>
      <c r="P29" s="15"/>
      <c r="Q29" s="17"/>
      <c r="R29" s="15"/>
      <c r="S29" s="15"/>
      <c r="T29" s="15"/>
      <c r="U29" s="15"/>
      <c r="V29" s="15"/>
      <c r="W29" s="15"/>
      <c r="X29" s="18" t="str">
        <f>IFERROR(VLOOKUP(W29,Lookups!$G$2:$H$83,2,FALSE),"")</f>
        <v/>
      </c>
      <c r="Y29" s="15"/>
      <c r="Z29" s="15"/>
      <c r="AA29" s="15"/>
      <c r="AB29" s="15"/>
      <c r="AC29" s="15"/>
      <c r="AD29" s="17"/>
      <c r="AE29" s="17"/>
      <c r="AF29" s="18" t="str">
        <f t="shared" si="1"/>
        <v/>
      </c>
      <c r="AG29" s="15"/>
      <c r="AH29" s="15"/>
      <c r="AI29" s="15"/>
      <c r="AJ29" s="18" t="str">
        <f>IFERROR(VLOOKUP(AI29,Lookups!$W$3:$X$24,2,FALSE),"")</f>
        <v/>
      </c>
      <c r="AK29" s="15"/>
      <c r="AL29" s="15"/>
      <c r="AM29" s="17"/>
      <c r="AN29" s="17"/>
    </row>
    <row r="30" spans="1:40" x14ac:dyDescent="0.3">
      <c r="A30" s="15"/>
      <c r="B30" s="15"/>
      <c r="C30" s="15"/>
      <c r="D30" s="17"/>
      <c r="E30" s="17"/>
      <c r="F30" s="15"/>
      <c r="G30" s="18" t="str">
        <f>IFERROR(VLOOKUP(F30,Lookups!$D$2:$E$20,2,FALSE),"")</f>
        <v/>
      </c>
      <c r="H30" s="15"/>
      <c r="I30" s="15"/>
      <c r="J30" s="15"/>
      <c r="K30" s="15"/>
      <c r="L30" s="17"/>
      <c r="M30" s="17"/>
      <c r="N30" s="18" t="str">
        <f t="shared" si="0"/>
        <v/>
      </c>
      <c r="O30" s="15"/>
      <c r="P30" s="15"/>
      <c r="Q30" s="17"/>
      <c r="R30" s="15"/>
      <c r="S30" s="15"/>
      <c r="T30" s="15"/>
      <c r="U30" s="15"/>
      <c r="V30" s="15"/>
      <c r="W30" s="15"/>
      <c r="X30" s="18" t="str">
        <f>IFERROR(VLOOKUP(W30,Lookups!$G$2:$H$83,2,FALSE),"")</f>
        <v/>
      </c>
      <c r="Y30" s="15"/>
      <c r="Z30" s="15"/>
      <c r="AA30" s="15"/>
      <c r="AB30" s="15"/>
      <c r="AC30" s="15"/>
      <c r="AD30" s="17"/>
      <c r="AE30" s="17"/>
      <c r="AF30" s="18" t="str">
        <f t="shared" si="1"/>
        <v/>
      </c>
      <c r="AG30" s="15"/>
      <c r="AH30" s="15"/>
      <c r="AI30" s="15"/>
      <c r="AJ30" s="18" t="str">
        <f>IFERROR(VLOOKUP(AI30,Lookups!$W$3:$X$24,2,FALSE),"")</f>
        <v/>
      </c>
      <c r="AK30" s="15"/>
      <c r="AL30" s="15"/>
      <c r="AM30" s="17"/>
      <c r="AN30" s="17"/>
    </row>
    <row r="31" spans="1:40" x14ac:dyDescent="0.3">
      <c r="A31" s="15"/>
      <c r="B31" s="15"/>
      <c r="C31" s="15"/>
      <c r="D31" s="17"/>
      <c r="E31" s="17"/>
      <c r="F31" s="15"/>
      <c r="G31" s="18" t="str">
        <f>IFERROR(VLOOKUP(F31,Lookups!$D$2:$E$20,2,FALSE),"")</f>
        <v/>
      </c>
      <c r="H31" s="15"/>
      <c r="I31" s="15"/>
      <c r="J31" s="15"/>
      <c r="K31" s="15"/>
      <c r="L31" s="17"/>
      <c r="M31" s="17"/>
      <c r="N31" s="18" t="str">
        <f t="shared" si="0"/>
        <v/>
      </c>
      <c r="O31" s="15"/>
      <c r="P31" s="15"/>
      <c r="Q31" s="17"/>
      <c r="R31" s="15"/>
      <c r="S31" s="15"/>
      <c r="T31" s="15"/>
      <c r="U31" s="15"/>
      <c r="V31" s="15"/>
      <c r="W31" s="15"/>
      <c r="X31" s="18" t="str">
        <f>IFERROR(VLOOKUP(W31,Lookups!$G$2:$H$83,2,FALSE),"")</f>
        <v/>
      </c>
      <c r="Y31" s="15"/>
      <c r="Z31" s="15"/>
      <c r="AA31" s="15"/>
      <c r="AB31" s="15"/>
      <c r="AC31" s="15"/>
      <c r="AD31" s="17"/>
      <c r="AE31" s="17"/>
      <c r="AF31" s="18" t="str">
        <f t="shared" si="1"/>
        <v/>
      </c>
      <c r="AG31" s="15"/>
      <c r="AH31" s="15"/>
      <c r="AI31" s="15"/>
      <c r="AJ31" s="18" t="str">
        <f>IFERROR(VLOOKUP(AI31,Lookups!$W$3:$X$24,2,FALSE),"")</f>
        <v/>
      </c>
      <c r="AK31" s="15"/>
      <c r="AL31" s="15"/>
      <c r="AM31" s="17"/>
      <c r="AN31" s="17"/>
    </row>
    <row r="32" spans="1:40" x14ac:dyDescent="0.3">
      <c r="A32" s="15"/>
      <c r="B32" s="15"/>
      <c r="C32" s="15"/>
      <c r="D32" s="17"/>
      <c r="E32" s="17"/>
      <c r="F32" s="15"/>
      <c r="G32" s="18" t="str">
        <f>IFERROR(VLOOKUP(F32,Lookups!$D$2:$E$20,2,FALSE),"")</f>
        <v/>
      </c>
      <c r="H32" s="15"/>
      <c r="I32" s="15"/>
      <c r="J32" s="15"/>
      <c r="K32" s="15"/>
      <c r="L32" s="17"/>
      <c r="M32" s="17"/>
      <c r="N32" s="18" t="str">
        <f t="shared" si="0"/>
        <v/>
      </c>
      <c r="O32" s="15"/>
      <c r="P32" s="15"/>
      <c r="Q32" s="17"/>
      <c r="R32" s="15"/>
      <c r="S32" s="15"/>
      <c r="T32" s="15"/>
      <c r="U32" s="15"/>
      <c r="V32" s="15"/>
      <c r="W32" s="15"/>
      <c r="X32" s="18" t="str">
        <f>IFERROR(VLOOKUP(W32,Lookups!$G$2:$H$83,2,FALSE),"")</f>
        <v/>
      </c>
      <c r="Y32" s="15"/>
      <c r="Z32" s="15"/>
      <c r="AA32" s="15"/>
      <c r="AB32" s="15"/>
      <c r="AC32" s="15"/>
      <c r="AD32" s="17"/>
      <c r="AE32" s="17"/>
      <c r="AF32" s="18" t="str">
        <f t="shared" si="1"/>
        <v/>
      </c>
      <c r="AG32" s="15"/>
      <c r="AH32" s="15"/>
      <c r="AI32" s="15"/>
      <c r="AJ32" s="18" t="str">
        <f>IFERROR(VLOOKUP(AI32,Lookups!$W$3:$X$24,2,FALSE),"")</f>
        <v/>
      </c>
      <c r="AK32" s="15"/>
      <c r="AL32" s="15"/>
      <c r="AM32" s="17"/>
      <c r="AN32" s="17"/>
    </row>
    <row r="33" spans="1:40" x14ac:dyDescent="0.3">
      <c r="A33" s="15"/>
      <c r="B33" s="15"/>
      <c r="C33" s="15"/>
      <c r="D33" s="17"/>
      <c r="E33" s="17"/>
      <c r="F33" s="15"/>
      <c r="G33" s="18" t="str">
        <f>IFERROR(VLOOKUP(F33,Lookups!$D$2:$E$20,2,FALSE),"")</f>
        <v/>
      </c>
      <c r="H33" s="15"/>
      <c r="I33" s="15"/>
      <c r="J33" s="15"/>
      <c r="K33" s="15"/>
      <c r="L33" s="17"/>
      <c r="M33" s="17"/>
      <c r="N33" s="18" t="str">
        <f t="shared" si="0"/>
        <v/>
      </c>
      <c r="O33" s="15"/>
      <c r="P33" s="15"/>
      <c r="Q33" s="17"/>
      <c r="R33" s="15"/>
      <c r="S33" s="15"/>
      <c r="T33" s="15"/>
      <c r="U33" s="15"/>
      <c r="V33" s="15"/>
      <c r="W33" s="15"/>
      <c r="X33" s="18" t="str">
        <f>IFERROR(VLOOKUP(W33,Lookups!$G$2:$H$83,2,FALSE),"")</f>
        <v/>
      </c>
      <c r="Y33" s="15"/>
      <c r="Z33" s="15"/>
      <c r="AA33" s="15"/>
      <c r="AB33" s="15"/>
      <c r="AC33" s="15"/>
      <c r="AD33" s="17"/>
      <c r="AE33" s="17"/>
      <c r="AF33" s="18" t="str">
        <f t="shared" si="1"/>
        <v/>
      </c>
      <c r="AG33" s="15"/>
      <c r="AH33" s="15"/>
      <c r="AI33" s="15"/>
      <c r="AJ33" s="18" t="str">
        <f>IFERROR(VLOOKUP(AI33,Lookups!$W$3:$X$24,2,FALSE),"")</f>
        <v/>
      </c>
      <c r="AK33" s="15"/>
      <c r="AL33" s="15"/>
      <c r="AM33" s="17"/>
      <c r="AN33" s="17"/>
    </row>
    <row r="34" spans="1:40" x14ac:dyDescent="0.3">
      <c r="A34" s="15"/>
      <c r="B34" s="15"/>
      <c r="C34" s="15"/>
      <c r="D34" s="17"/>
      <c r="E34" s="17"/>
      <c r="F34" s="15"/>
      <c r="G34" s="18" t="str">
        <f>IFERROR(VLOOKUP(F34,Lookups!$D$2:$E$20,2,FALSE),"")</f>
        <v/>
      </c>
      <c r="H34" s="15"/>
      <c r="I34" s="15"/>
      <c r="J34" s="15"/>
      <c r="K34" s="15"/>
      <c r="L34" s="17"/>
      <c r="M34" s="17"/>
      <c r="N34" s="18" t="str">
        <f t="shared" si="0"/>
        <v/>
      </c>
      <c r="O34" s="15"/>
      <c r="P34" s="15"/>
      <c r="Q34" s="17"/>
      <c r="R34" s="15"/>
      <c r="S34" s="15"/>
      <c r="T34" s="15"/>
      <c r="U34" s="15"/>
      <c r="V34" s="15"/>
      <c r="W34" s="15"/>
      <c r="X34" s="18" t="str">
        <f>IFERROR(VLOOKUP(W34,Lookups!$G$2:$H$83,2,FALSE),"")</f>
        <v/>
      </c>
      <c r="Y34" s="15"/>
      <c r="Z34" s="15"/>
      <c r="AA34" s="15"/>
      <c r="AB34" s="15"/>
      <c r="AC34" s="15"/>
      <c r="AD34" s="17"/>
      <c r="AE34" s="17"/>
      <c r="AF34" s="18" t="str">
        <f t="shared" si="1"/>
        <v/>
      </c>
      <c r="AG34" s="15"/>
      <c r="AH34" s="15"/>
      <c r="AI34" s="15"/>
      <c r="AJ34" s="18" t="str">
        <f>IFERROR(VLOOKUP(AI34,Lookups!$W$3:$X$24,2,FALSE),"")</f>
        <v/>
      </c>
      <c r="AK34" s="15"/>
      <c r="AL34" s="15"/>
      <c r="AM34" s="17"/>
      <c r="AN34" s="17"/>
    </row>
    <row r="35" spans="1:40" x14ac:dyDescent="0.3">
      <c r="A35" s="15"/>
      <c r="B35" s="15"/>
      <c r="C35" s="15"/>
      <c r="D35" s="17"/>
      <c r="E35" s="17"/>
      <c r="F35" s="15"/>
      <c r="G35" s="18" t="str">
        <f>IFERROR(VLOOKUP(F35,Lookups!$D$2:$E$20,2,FALSE),"")</f>
        <v/>
      </c>
      <c r="H35" s="15"/>
      <c r="I35" s="15"/>
      <c r="J35" s="15"/>
      <c r="K35" s="15"/>
      <c r="L35" s="17"/>
      <c r="M35" s="17"/>
      <c r="N35" s="18" t="str">
        <f t="shared" si="0"/>
        <v/>
      </c>
      <c r="O35" s="15"/>
      <c r="P35" s="15"/>
      <c r="Q35" s="17"/>
      <c r="R35" s="15"/>
      <c r="S35" s="15"/>
      <c r="T35" s="15"/>
      <c r="U35" s="15"/>
      <c r="V35" s="15"/>
      <c r="W35" s="15"/>
      <c r="X35" s="18" t="str">
        <f>IFERROR(VLOOKUP(W35,Lookups!$G$2:$H$83,2,FALSE),"")</f>
        <v/>
      </c>
      <c r="Y35" s="15"/>
      <c r="Z35" s="15"/>
      <c r="AA35" s="15"/>
      <c r="AB35" s="15"/>
      <c r="AC35" s="15"/>
      <c r="AD35" s="17"/>
      <c r="AE35" s="17"/>
      <c r="AF35" s="18" t="str">
        <f t="shared" si="1"/>
        <v/>
      </c>
      <c r="AG35" s="15"/>
      <c r="AH35" s="15"/>
      <c r="AI35" s="15"/>
      <c r="AJ35" s="18" t="str">
        <f>IFERROR(VLOOKUP(AI35,Lookups!$W$3:$X$24,2,FALSE),"")</f>
        <v/>
      </c>
      <c r="AK35" s="15"/>
      <c r="AL35" s="15"/>
      <c r="AM35" s="17"/>
      <c r="AN35" s="17"/>
    </row>
    <row r="36" spans="1:40" x14ac:dyDescent="0.3">
      <c r="A36" s="15"/>
      <c r="B36" s="15"/>
      <c r="C36" s="15"/>
      <c r="D36" s="17"/>
      <c r="E36" s="17"/>
      <c r="F36" s="15"/>
      <c r="G36" s="18" t="str">
        <f>IFERROR(VLOOKUP(F36,Lookups!$D$2:$E$20,2,FALSE),"")</f>
        <v/>
      </c>
      <c r="H36" s="15"/>
      <c r="I36" s="15"/>
      <c r="J36" s="15"/>
      <c r="K36" s="15"/>
      <c r="L36" s="17"/>
      <c r="M36" s="17"/>
      <c r="N36" s="18" t="str">
        <f t="shared" si="0"/>
        <v/>
      </c>
      <c r="O36" s="15"/>
      <c r="P36" s="15"/>
      <c r="Q36" s="17"/>
      <c r="R36" s="15"/>
      <c r="S36" s="15"/>
      <c r="T36" s="15"/>
      <c r="U36" s="15"/>
      <c r="V36" s="15"/>
      <c r="W36" s="15"/>
      <c r="X36" s="18" t="str">
        <f>IFERROR(VLOOKUP(W36,Lookups!$G$2:$H$83,2,FALSE),"")</f>
        <v/>
      </c>
      <c r="Y36" s="15"/>
      <c r="Z36" s="15"/>
      <c r="AA36" s="15"/>
      <c r="AB36" s="15"/>
      <c r="AC36" s="15"/>
      <c r="AD36" s="17"/>
      <c r="AE36" s="17"/>
      <c r="AF36" s="18" t="str">
        <f t="shared" si="1"/>
        <v/>
      </c>
      <c r="AG36" s="15"/>
      <c r="AH36" s="15"/>
      <c r="AI36" s="15"/>
      <c r="AJ36" s="18" t="str">
        <f>IFERROR(VLOOKUP(AI36,Lookups!$W$3:$X$24,2,FALSE),"")</f>
        <v/>
      </c>
      <c r="AK36" s="15"/>
      <c r="AL36" s="15"/>
      <c r="AM36" s="17"/>
      <c r="AN36" s="17"/>
    </row>
    <row r="37" spans="1:40" x14ac:dyDescent="0.3">
      <c r="A37" s="15"/>
      <c r="B37" s="15"/>
      <c r="C37" s="15"/>
      <c r="D37" s="17"/>
      <c r="E37" s="17"/>
      <c r="F37" s="15"/>
      <c r="G37" s="18" t="str">
        <f>IFERROR(VLOOKUP(F37,Lookups!$D$2:$E$20,2,FALSE),"")</f>
        <v/>
      </c>
      <c r="H37" s="15"/>
      <c r="I37" s="15"/>
      <c r="J37" s="15"/>
      <c r="K37" s="15"/>
      <c r="L37" s="17"/>
      <c r="M37" s="17"/>
      <c r="N37" s="18" t="str">
        <f t="shared" si="0"/>
        <v/>
      </c>
      <c r="O37" s="15"/>
      <c r="P37" s="15"/>
      <c r="Q37" s="17"/>
      <c r="R37" s="15"/>
      <c r="S37" s="15"/>
      <c r="T37" s="15"/>
      <c r="U37" s="15"/>
      <c r="V37" s="15"/>
      <c r="W37" s="15"/>
      <c r="X37" s="18" t="str">
        <f>IFERROR(VLOOKUP(W37,Lookups!$G$2:$H$83,2,FALSE),"")</f>
        <v/>
      </c>
      <c r="Y37" s="15"/>
      <c r="Z37" s="15"/>
      <c r="AA37" s="15"/>
      <c r="AB37" s="15"/>
      <c r="AC37" s="15"/>
      <c r="AD37" s="17"/>
      <c r="AE37" s="17"/>
      <c r="AF37" s="18" t="str">
        <f t="shared" si="1"/>
        <v/>
      </c>
      <c r="AG37" s="15"/>
      <c r="AH37" s="15"/>
      <c r="AI37" s="15"/>
      <c r="AJ37" s="18" t="str">
        <f>IFERROR(VLOOKUP(AI37,Lookups!$W$3:$X$24,2,FALSE),"")</f>
        <v/>
      </c>
      <c r="AK37" s="15"/>
      <c r="AL37" s="15"/>
      <c r="AM37" s="17"/>
      <c r="AN37" s="17"/>
    </row>
    <row r="38" spans="1:40" x14ac:dyDescent="0.3">
      <c r="A38" s="15"/>
      <c r="B38" s="15"/>
      <c r="C38" s="15"/>
      <c r="D38" s="17"/>
      <c r="E38" s="17"/>
      <c r="F38" s="15"/>
      <c r="G38" s="18" t="str">
        <f>IFERROR(VLOOKUP(F38,Lookups!$D$2:$E$20,2,FALSE),"")</f>
        <v/>
      </c>
      <c r="H38" s="15"/>
      <c r="I38" s="15"/>
      <c r="J38" s="15"/>
      <c r="K38" s="15"/>
      <c r="L38" s="17"/>
      <c r="M38" s="17"/>
      <c r="N38" s="18" t="str">
        <f t="shared" si="0"/>
        <v/>
      </c>
      <c r="O38" s="15"/>
      <c r="P38" s="15"/>
      <c r="Q38" s="17"/>
      <c r="R38" s="15"/>
      <c r="S38" s="15"/>
      <c r="T38" s="15"/>
      <c r="U38" s="15"/>
      <c r="V38" s="15"/>
      <c r="W38" s="15"/>
      <c r="X38" s="18" t="str">
        <f>IFERROR(VLOOKUP(W38,Lookups!$G$2:$H$83,2,FALSE),"")</f>
        <v/>
      </c>
      <c r="Y38" s="15"/>
      <c r="Z38" s="15"/>
      <c r="AA38" s="15"/>
      <c r="AB38" s="15"/>
      <c r="AC38" s="15"/>
      <c r="AD38" s="17"/>
      <c r="AE38" s="17"/>
      <c r="AF38" s="18" t="str">
        <f t="shared" si="1"/>
        <v/>
      </c>
      <c r="AG38" s="15"/>
      <c r="AH38" s="15"/>
      <c r="AI38" s="15"/>
      <c r="AJ38" s="18" t="str">
        <f>IFERROR(VLOOKUP(AI38,Lookups!$W$3:$X$24,2,FALSE),"")</f>
        <v/>
      </c>
      <c r="AK38" s="15"/>
      <c r="AL38" s="15"/>
      <c r="AM38" s="17"/>
      <c r="AN38" s="17"/>
    </row>
    <row r="39" spans="1:40" x14ac:dyDescent="0.3">
      <c r="A39" s="15"/>
      <c r="B39" s="15"/>
      <c r="C39" s="15"/>
      <c r="D39" s="17"/>
      <c r="E39" s="17"/>
      <c r="F39" s="15"/>
      <c r="G39" s="18" t="str">
        <f>IFERROR(VLOOKUP(F39,Lookups!$D$2:$E$20,2,FALSE),"")</f>
        <v/>
      </c>
      <c r="H39" s="15"/>
      <c r="I39" s="15"/>
      <c r="J39" s="15"/>
      <c r="K39" s="15"/>
      <c r="L39" s="17"/>
      <c r="M39" s="17"/>
      <c r="N39" s="18" t="str">
        <f t="shared" si="0"/>
        <v/>
      </c>
      <c r="O39" s="15"/>
      <c r="P39" s="15"/>
      <c r="Q39" s="17"/>
      <c r="R39" s="15"/>
      <c r="S39" s="15"/>
      <c r="T39" s="15"/>
      <c r="U39" s="15"/>
      <c r="V39" s="15"/>
      <c r="W39" s="15"/>
      <c r="X39" s="18" t="str">
        <f>IFERROR(VLOOKUP(W39,Lookups!$G$2:$H$83,2,FALSE),"")</f>
        <v/>
      </c>
      <c r="Y39" s="15"/>
      <c r="Z39" s="15"/>
      <c r="AA39" s="15"/>
      <c r="AB39" s="15"/>
      <c r="AC39" s="15"/>
      <c r="AD39" s="17"/>
      <c r="AE39" s="17"/>
      <c r="AF39" s="18" t="str">
        <f t="shared" si="1"/>
        <v/>
      </c>
      <c r="AG39" s="15"/>
      <c r="AH39" s="15"/>
      <c r="AI39" s="15"/>
      <c r="AJ39" s="18" t="str">
        <f>IFERROR(VLOOKUP(AI39,Lookups!$W$3:$X$24,2,FALSE),"")</f>
        <v/>
      </c>
      <c r="AK39" s="15"/>
      <c r="AL39" s="15"/>
      <c r="AM39" s="17"/>
      <c r="AN39" s="17"/>
    </row>
    <row r="40" spans="1:40" x14ac:dyDescent="0.3">
      <c r="A40" s="15"/>
      <c r="B40" s="15"/>
      <c r="C40" s="15"/>
      <c r="D40" s="17"/>
      <c r="E40" s="17"/>
      <c r="F40" s="15"/>
      <c r="G40" s="18" t="str">
        <f>IFERROR(VLOOKUP(F40,Lookups!$D$2:$E$20,2,FALSE),"")</f>
        <v/>
      </c>
      <c r="H40" s="15"/>
      <c r="I40" s="15"/>
      <c r="J40" s="15"/>
      <c r="K40" s="15"/>
      <c r="L40" s="17"/>
      <c r="M40" s="17"/>
      <c r="N40" s="18" t="str">
        <f t="shared" si="0"/>
        <v/>
      </c>
      <c r="O40" s="15"/>
      <c r="P40" s="15"/>
      <c r="Q40" s="17"/>
      <c r="R40" s="15"/>
      <c r="S40" s="15"/>
      <c r="T40" s="15"/>
      <c r="U40" s="15"/>
      <c r="V40" s="15"/>
      <c r="W40" s="15"/>
      <c r="X40" s="18" t="str">
        <f>IFERROR(VLOOKUP(W40,Lookups!$G$2:$H$83,2,FALSE),"")</f>
        <v/>
      </c>
      <c r="Y40" s="15"/>
      <c r="Z40" s="15"/>
      <c r="AA40" s="15"/>
      <c r="AB40" s="15"/>
      <c r="AC40" s="15"/>
      <c r="AD40" s="17"/>
      <c r="AE40" s="17"/>
      <c r="AF40" s="18" t="str">
        <f t="shared" si="1"/>
        <v/>
      </c>
      <c r="AG40" s="15"/>
      <c r="AH40" s="15"/>
      <c r="AI40" s="15"/>
      <c r="AJ40" s="18" t="str">
        <f>IFERROR(VLOOKUP(AI40,Lookups!$W$3:$X$24,2,FALSE),"")</f>
        <v/>
      </c>
      <c r="AK40" s="15"/>
      <c r="AL40" s="15"/>
      <c r="AM40" s="17"/>
      <c r="AN40" s="17"/>
    </row>
    <row r="41" spans="1:40" x14ac:dyDescent="0.3">
      <c r="A41" s="15"/>
      <c r="B41" s="15"/>
      <c r="C41" s="15"/>
      <c r="D41" s="17"/>
      <c r="E41" s="17"/>
      <c r="F41" s="15"/>
      <c r="G41" s="18" t="str">
        <f>IFERROR(VLOOKUP(F41,Lookups!$D$2:$E$20,2,FALSE),"")</f>
        <v/>
      </c>
      <c r="H41" s="15"/>
      <c r="I41" s="15"/>
      <c r="J41" s="15"/>
      <c r="K41" s="15"/>
      <c r="L41" s="17"/>
      <c r="M41" s="17"/>
      <c r="N41" s="18" t="str">
        <f t="shared" si="0"/>
        <v/>
      </c>
      <c r="O41" s="15"/>
      <c r="P41" s="15"/>
      <c r="Q41" s="17"/>
      <c r="R41" s="15"/>
      <c r="S41" s="15"/>
      <c r="T41" s="15"/>
      <c r="U41" s="15"/>
      <c r="V41" s="15"/>
      <c r="W41" s="15"/>
      <c r="X41" s="18" t="str">
        <f>IFERROR(VLOOKUP(W41,Lookups!$G$2:$H$83,2,FALSE),"")</f>
        <v/>
      </c>
      <c r="Y41" s="15"/>
      <c r="Z41" s="15"/>
      <c r="AA41" s="15"/>
      <c r="AB41" s="15"/>
      <c r="AC41" s="15"/>
      <c r="AD41" s="17"/>
      <c r="AE41" s="17"/>
      <c r="AF41" s="18" t="str">
        <f t="shared" si="1"/>
        <v/>
      </c>
      <c r="AG41" s="15"/>
      <c r="AH41" s="15"/>
      <c r="AI41" s="15"/>
      <c r="AJ41" s="18" t="str">
        <f>IFERROR(VLOOKUP(AI41,Lookups!$W$3:$X$24,2,FALSE),"")</f>
        <v/>
      </c>
      <c r="AK41" s="15"/>
      <c r="AL41" s="15"/>
      <c r="AM41" s="17"/>
      <c r="AN41" s="17"/>
    </row>
    <row r="42" spans="1:40" x14ac:dyDescent="0.3">
      <c r="A42" s="15"/>
      <c r="B42" s="15"/>
      <c r="C42" s="15"/>
      <c r="D42" s="17"/>
      <c r="E42" s="17"/>
      <c r="F42" s="15"/>
      <c r="G42" s="18" t="str">
        <f>IFERROR(VLOOKUP(F42,Lookups!$D$2:$E$20,2,FALSE),"")</f>
        <v/>
      </c>
      <c r="H42" s="15"/>
      <c r="I42" s="15"/>
      <c r="J42" s="15"/>
      <c r="K42" s="15"/>
      <c r="L42" s="17"/>
      <c r="M42" s="17"/>
      <c r="N42" s="18" t="str">
        <f t="shared" si="0"/>
        <v/>
      </c>
      <c r="O42" s="15"/>
      <c r="P42" s="15"/>
      <c r="Q42" s="17"/>
      <c r="R42" s="15"/>
      <c r="S42" s="15"/>
      <c r="T42" s="15"/>
      <c r="U42" s="15"/>
      <c r="V42" s="15"/>
      <c r="W42" s="15"/>
      <c r="X42" s="18" t="str">
        <f>IFERROR(VLOOKUP(W42,Lookups!$G$2:$H$83,2,FALSE),"")</f>
        <v/>
      </c>
      <c r="Y42" s="15"/>
      <c r="Z42" s="15"/>
      <c r="AA42" s="15"/>
      <c r="AB42" s="15"/>
      <c r="AC42" s="15"/>
      <c r="AD42" s="17"/>
      <c r="AE42" s="17"/>
      <c r="AF42" s="18" t="str">
        <f t="shared" si="1"/>
        <v/>
      </c>
      <c r="AG42" s="15"/>
      <c r="AH42" s="15"/>
      <c r="AI42" s="15"/>
      <c r="AJ42" s="18" t="str">
        <f>IFERROR(VLOOKUP(AI42,Lookups!$W$3:$X$24,2,FALSE),"")</f>
        <v/>
      </c>
      <c r="AK42" s="15"/>
      <c r="AL42" s="15"/>
      <c r="AM42" s="17"/>
      <c r="AN42" s="17"/>
    </row>
    <row r="43" spans="1:40" x14ac:dyDescent="0.3">
      <c r="A43" s="15"/>
      <c r="B43" s="15"/>
      <c r="C43" s="15"/>
      <c r="D43" s="17"/>
      <c r="E43" s="17"/>
      <c r="F43" s="15"/>
      <c r="G43" s="18" t="str">
        <f>IFERROR(VLOOKUP(F43,Lookups!$D$2:$E$20,2,FALSE),"")</f>
        <v/>
      </c>
      <c r="H43" s="15"/>
      <c r="I43" s="15"/>
      <c r="J43" s="15"/>
      <c r="K43" s="15"/>
      <c r="L43" s="17"/>
      <c r="M43" s="17"/>
      <c r="N43" s="18" t="str">
        <f t="shared" si="0"/>
        <v/>
      </c>
      <c r="O43" s="15"/>
      <c r="P43" s="15"/>
      <c r="Q43" s="17"/>
      <c r="R43" s="15"/>
      <c r="S43" s="15"/>
      <c r="T43" s="15"/>
      <c r="U43" s="15"/>
      <c r="V43" s="15"/>
      <c r="W43" s="15"/>
      <c r="X43" s="18" t="str">
        <f>IFERROR(VLOOKUP(W43,Lookups!$G$2:$H$83,2,FALSE),"")</f>
        <v/>
      </c>
      <c r="Y43" s="15"/>
      <c r="Z43" s="15"/>
      <c r="AA43" s="15"/>
      <c r="AB43" s="15"/>
      <c r="AC43" s="15"/>
      <c r="AD43" s="17"/>
      <c r="AE43" s="17"/>
      <c r="AF43" s="18" t="str">
        <f t="shared" si="1"/>
        <v/>
      </c>
      <c r="AG43" s="15"/>
      <c r="AH43" s="15"/>
      <c r="AI43" s="15"/>
      <c r="AJ43" s="18" t="str">
        <f>IFERROR(VLOOKUP(AI43,Lookups!$W$3:$X$24,2,FALSE),"")</f>
        <v/>
      </c>
      <c r="AK43" s="15"/>
      <c r="AL43" s="15"/>
      <c r="AM43" s="17"/>
      <c r="AN43" s="17"/>
    </row>
    <row r="44" spans="1:40" x14ac:dyDescent="0.3">
      <c r="A44" s="15"/>
      <c r="B44" s="15"/>
      <c r="C44" s="15"/>
      <c r="D44" s="17"/>
      <c r="E44" s="17"/>
      <c r="F44" s="15"/>
      <c r="G44" s="18" t="str">
        <f>IFERROR(VLOOKUP(F44,Lookups!$D$2:$E$20,2,FALSE),"")</f>
        <v/>
      </c>
      <c r="H44" s="15"/>
      <c r="I44" s="15"/>
      <c r="J44" s="15"/>
      <c r="K44" s="15"/>
      <c r="L44" s="17"/>
      <c r="M44" s="17"/>
      <c r="N44" s="18" t="str">
        <f t="shared" si="0"/>
        <v/>
      </c>
      <c r="O44" s="15"/>
      <c r="P44" s="15"/>
      <c r="Q44" s="17"/>
      <c r="R44" s="15"/>
      <c r="S44" s="15"/>
      <c r="T44" s="15"/>
      <c r="U44" s="15"/>
      <c r="V44" s="15"/>
      <c r="W44" s="15"/>
      <c r="X44" s="18" t="str">
        <f>IFERROR(VLOOKUP(W44,Lookups!$G$2:$H$83,2,FALSE),"")</f>
        <v/>
      </c>
      <c r="Y44" s="15"/>
      <c r="Z44" s="15"/>
      <c r="AA44" s="15"/>
      <c r="AB44" s="15"/>
      <c r="AC44" s="15"/>
      <c r="AD44" s="17"/>
      <c r="AE44" s="17"/>
      <c r="AF44" s="18" t="str">
        <f t="shared" si="1"/>
        <v/>
      </c>
      <c r="AG44" s="15"/>
      <c r="AH44" s="15"/>
      <c r="AI44" s="15"/>
      <c r="AJ44" s="18" t="str">
        <f>IFERROR(VLOOKUP(AI44,Lookups!$W$3:$X$24,2,FALSE),"")</f>
        <v/>
      </c>
      <c r="AK44" s="15"/>
      <c r="AL44" s="15"/>
      <c r="AM44" s="17"/>
      <c r="AN44" s="17"/>
    </row>
    <row r="45" spans="1:40" x14ac:dyDescent="0.3">
      <c r="A45" s="15"/>
      <c r="B45" s="15"/>
      <c r="C45" s="15"/>
      <c r="D45" s="17"/>
      <c r="E45" s="17"/>
      <c r="F45" s="15"/>
      <c r="G45" s="18" t="str">
        <f>IFERROR(VLOOKUP(F45,Lookups!$D$2:$E$20,2,FALSE),"")</f>
        <v/>
      </c>
      <c r="H45" s="15"/>
      <c r="I45" s="15"/>
      <c r="J45" s="15"/>
      <c r="K45" s="15"/>
      <c r="L45" s="17"/>
      <c r="M45" s="17"/>
      <c r="N45" s="18" t="str">
        <f t="shared" si="0"/>
        <v/>
      </c>
      <c r="O45" s="15"/>
      <c r="P45" s="15"/>
      <c r="Q45" s="17"/>
      <c r="R45" s="15"/>
      <c r="S45" s="15"/>
      <c r="T45" s="15"/>
      <c r="U45" s="15"/>
      <c r="V45" s="15"/>
      <c r="W45" s="15"/>
      <c r="X45" s="18" t="str">
        <f>IFERROR(VLOOKUP(W45,Lookups!$G$2:$H$83,2,FALSE),"")</f>
        <v/>
      </c>
      <c r="Y45" s="15"/>
      <c r="Z45" s="15"/>
      <c r="AA45" s="15"/>
      <c r="AB45" s="15"/>
      <c r="AC45" s="15"/>
      <c r="AD45" s="17"/>
      <c r="AE45" s="17"/>
      <c r="AF45" s="18" t="str">
        <f t="shared" si="1"/>
        <v/>
      </c>
      <c r="AG45" s="15"/>
      <c r="AH45" s="15"/>
      <c r="AI45" s="15"/>
      <c r="AJ45" s="18" t="str">
        <f>IFERROR(VLOOKUP(AI45,Lookups!$W$3:$X$24,2,FALSE),"")</f>
        <v/>
      </c>
      <c r="AK45" s="15"/>
      <c r="AL45" s="15"/>
      <c r="AM45" s="17"/>
      <c r="AN45" s="17"/>
    </row>
    <row r="46" spans="1:40" x14ac:dyDescent="0.3">
      <c r="A46" s="15"/>
      <c r="B46" s="15"/>
      <c r="C46" s="15"/>
      <c r="D46" s="17"/>
      <c r="E46" s="17"/>
      <c r="F46" s="15"/>
      <c r="G46" s="18" t="str">
        <f>IFERROR(VLOOKUP(F46,Lookups!$D$2:$E$20,2,FALSE),"")</f>
        <v/>
      </c>
      <c r="H46" s="15"/>
      <c r="I46" s="15"/>
      <c r="J46" s="15"/>
      <c r="K46" s="15"/>
      <c r="L46" s="17"/>
      <c r="M46" s="17"/>
      <c r="N46" s="18" t="str">
        <f t="shared" si="0"/>
        <v/>
      </c>
      <c r="O46" s="15"/>
      <c r="P46" s="15"/>
      <c r="Q46" s="17"/>
      <c r="R46" s="15"/>
      <c r="S46" s="15"/>
      <c r="T46" s="15"/>
      <c r="U46" s="15"/>
      <c r="V46" s="15"/>
      <c r="W46" s="15"/>
      <c r="X46" s="18" t="str">
        <f>IFERROR(VLOOKUP(W46,Lookups!$G$2:$H$83,2,FALSE),"")</f>
        <v/>
      </c>
      <c r="Y46" s="15"/>
      <c r="Z46" s="15"/>
      <c r="AA46" s="15"/>
      <c r="AB46" s="15"/>
      <c r="AC46" s="15"/>
      <c r="AD46" s="17"/>
      <c r="AE46" s="17"/>
      <c r="AF46" s="18" t="str">
        <f t="shared" si="1"/>
        <v/>
      </c>
      <c r="AG46" s="15"/>
      <c r="AH46" s="15"/>
      <c r="AI46" s="15"/>
      <c r="AJ46" s="18" t="str">
        <f>IFERROR(VLOOKUP(AI46,Lookups!$W$3:$X$24,2,FALSE),"")</f>
        <v/>
      </c>
      <c r="AK46" s="15"/>
      <c r="AL46" s="15"/>
      <c r="AM46" s="17"/>
      <c r="AN46" s="17"/>
    </row>
    <row r="47" spans="1:40" x14ac:dyDescent="0.3">
      <c r="A47" s="15"/>
      <c r="B47" s="15"/>
      <c r="C47" s="15"/>
      <c r="D47" s="17"/>
      <c r="E47" s="17"/>
      <c r="F47" s="15"/>
      <c r="G47" s="18" t="str">
        <f>IFERROR(VLOOKUP(F47,Lookups!$D$2:$E$20,2,FALSE),"")</f>
        <v/>
      </c>
      <c r="H47" s="15"/>
      <c r="I47" s="15"/>
      <c r="J47" s="15"/>
      <c r="K47" s="15"/>
      <c r="L47" s="17"/>
      <c r="M47" s="17"/>
      <c r="N47" s="18" t="str">
        <f t="shared" si="0"/>
        <v/>
      </c>
      <c r="O47" s="15"/>
      <c r="P47" s="15"/>
      <c r="Q47" s="17"/>
      <c r="R47" s="15"/>
      <c r="S47" s="15"/>
      <c r="T47" s="15"/>
      <c r="U47" s="15"/>
      <c r="V47" s="15"/>
      <c r="W47" s="15"/>
      <c r="X47" s="18" t="str">
        <f>IFERROR(VLOOKUP(W47,Lookups!$G$2:$H$83,2,FALSE),"")</f>
        <v/>
      </c>
      <c r="Y47" s="15"/>
      <c r="Z47" s="15"/>
      <c r="AA47" s="15"/>
      <c r="AB47" s="15"/>
      <c r="AC47" s="15"/>
      <c r="AD47" s="17"/>
      <c r="AE47" s="17"/>
      <c r="AF47" s="18" t="str">
        <f t="shared" si="1"/>
        <v/>
      </c>
      <c r="AG47" s="15"/>
      <c r="AH47" s="15"/>
      <c r="AI47" s="15"/>
      <c r="AJ47" s="18" t="str">
        <f>IFERROR(VLOOKUP(AI47,Lookups!$W$3:$X$24,2,FALSE),"")</f>
        <v/>
      </c>
      <c r="AK47" s="15"/>
      <c r="AL47" s="15"/>
      <c r="AM47" s="17"/>
      <c r="AN47" s="17"/>
    </row>
    <row r="48" spans="1:40" x14ac:dyDescent="0.3">
      <c r="A48" s="15"/>
      <c r="B48" s="15"/>
      <c r="C48" s="15"/>
      <c r="D48" s="17"/>
      <c r="E48" s="17"/>
      <c r="F48" s="15"/>
      <c r="G48" s="18" t="str">
        <f>IFERROR(VLOOKUP(F48,Lookups!$D$2:$E$20,2,FALSE),"")</f>
        <v/>
      </c>
      <c r="H48" s="15"/>
      <c r="I48" s="15"/>
      <c r="J48" s="15"/>
      <c r="K48" s="15"/>
      <c r="L48" s="17"/>
      <c r="M48" s="17"/>
      <c r="N48" s="18" t="str">
        <f t="shared" si="0"/>
        <v/>
      </c>
      <c r="O48" s="15"/>
      <c r="P48" s="15"/>
      <c r="Q48" s="17"/>
      <c r="R48" s="15"/>
      <c r="S48" s="15"/>
      <c r="T48" s="15"/>
      <c r="U48" s="15"/>
      <c r="V48" s="15"/>
      <c r="W48" s="15"/>
      <c r="X48" s="18" t="str">
        <f>IFERROR(VLOOKUP(W48,Lookups!$G$2:$H$83,2,FALSE),"")</f>
        <v/>
      </c>
      <c r="Y48" s="15"/>
      <c r="Z48" s="15"/>
      <c r="AA48" s="15"/>
      <c r="AB48" s="15"/>
      <c r="AC48" s="15"/>
      <c r="AD48" s="17"/>
      <c r="AE48" s="17"/>
      <c r="AF48" s="18" t="str">
        <f t="shared" si="1"/>
        <v/>
      </c>
      <c r="AG48" s="15"/>
      <c r="AH48" s="15"/>
      <c r="AI48" s="15"/>
      <c r="AJ48" s="18" t="str">
        <f>IFERROR(VLOOKUP(AI48,Lookups!$W$3:$X$24,2,FALSE),"")</f>
        <v/>
      </c>
      <c r="AK48" s="15"/>
      <c r="AL48" s="15"/>
      <c r="AM48" s="17"/>
      <c r="AN48" s="17"/>
    </row>
    <row r="49" spans="1:40" x14ac:dyDescent="0.3">
      <c r="A49" s="15"/>
      <c r="B49" s="15"/>
      <c r="C49" s="15"/>
      <c r="D49" s="17"/>
      <c r="E49" s="17"/>
      <c r="F49" s="15"/>
      <c r="G49" s="18" t="str">
        <f>IFERROR(VLOOKUP(F49,Lookups!$D$2:$E$20,2,FALSE),"")</f>
        <v/>
      </c>
      <c r="H49" s="15"/>
      <c r="I49" s="15"/>
      <c r="J49" s="15"/>
      <c r="K49" s="15"/>
      <c r="L49" s="17"/>
      <c r="M49" s="17"/>
      <c r="N49" s="18" t="str">
        <f t="shared" si="0"/>
        <v/>
      </c>
      <c r="O49" s="15"/>
      <c r="P49" s="15"/>
      <c r="Q49" s="17"/>
      <c r="R49" s="15"/>
      <c r="S49" s="15"/>
      <c r="T49" s="15"/>
      <c r="U49" s="15"/>
      <c r="V49" s="15"/>
      <c r="W49" s="15"/>
      <c r="X49" s="18" t="str">
        <f>IFERROR(VLOOKUP(W49,Lookups!$G$2:$H$83,2,FALSE),"")</f>
        <v/>
      </c>
      <c r="Y49" s="15"/>
      <c r="Z49" s="15"/>
      <c r="AA49" s="15"/>
      <c r="AB49" s="15"/>
      <c r="AC49" s="15"/>
      <c r="AD49" s="17"/>
      <c r="AE49" s="17"/>
      <c r="AF49" s="18" t="str">
        <f t="shared" si="1"/>
        <v/>
      </c>
      <c r="AG49" s="15"/>
      <c r="AH49" s="15"/>
      <c r="AI49" s="15"/>
      <c r="AJ49" s="18" t="str">
        <f>IFERROR(VLOOKUP(AI49,Lookups!$W$3:$X$24,2,FALSE),"")</f>
        <v/>
      </c>
      <c r="AK49" s="15"/>
      <c r="AL49" s="15"/>
      <c r="AM49" s="17"/>
      <c r="AN49" s="17"/>
    </row>
    <row r="50" spans="1:40" x14ac:dyDescent="0.3">
      <c r="A50" s="15"/>
      <c r="B50" s="15"/>
      <c r="C50" s="15"/>
      <c r="D50" s="17"/>
      <c r="E50" s="17"/>
      <c r="F50" s="15"/>
      <c r="G50" s="18" t="str">
        <f>IFERROR(VLOOKUP(F50,Lookups!$D$2:$E$20,2,FALSE),"")</f>
        <v/>
      </c>
      <c r="H50" s="15"/>
      <c r="I50" s="15"/>
      <c r="J50" s="15"/>
      <c r="K50" s="15"/>
      <c r="L50" s="17"/>
      <c r="M50" s="17"/>
      <c r="N50" s="18" t="str">
        <f t="shared" si="0"/>
        <v/>
      </c>
      <c r="O50" s="15"/>
      <c r="P50" s="15"/>
      <c r="Q50" s="17"/>
      <c r="R50" s="15"/>
      <c r="S50" s="15"/>
      <c r="T50" s="15"/>
      <c r="U50" s="15"/>
      <c r="V50" s="15"/>
      <c r="W50" s="15"/>
      <c r="X50" s="18" t="str">
        <f>IFERROR(VLOOKUP(W50,Lookups!$G$2:$H$83,2,FALSE),"")</f>
        <v/>
      </c>
      <c r="Y50" s="15"/>
      <c r="Z50" s="15"/>
      <c r="AA50" s="15"/>
      <c r="AB50" s="15"/>
      <c r="AC50" s="15"/>
      <c r="AD50" s="17"/>
      <c r="AE50" s="17"/>
      <c r="AF50" s="18" t="str">
        <f t="shared" si="1"/>
        <v/>
      </c>
      <c r="AG50" s="15"/>
      <c r="AH50" s="15"/>
      <c r="AI50" s="15"/>
      <c r="AJ50" s="18" t="str">
        <f>IFERROR(VLOOKUP(AI50,Lookups!$W$3:$X$24,2,FALSE),"")</f>
        <v/>
      </c>
      <c r="AK50" s="15"/>
      <c r="AL50" s="15"/>
      <c r="AM50" s="17"/>
      <c r="AN50" s="17"/>
    </row>
    <row r="51" spans="1:40" x14ac:dyDescent="0.3">
      <c r="A51" s="15"/>
      <c r="B51" s="15"/>
      <c r="C51" s="15"/>
      <c r="D51" s="17"/>
      <c r="E51" s="17"/>
      <c r="F51" s="15"/>
      <c r="G51" s="18" t="str">
        <f>IFERROR(VLOOKUP(F51,Lookups!$D$2:$E$20,2,FALSE),"")</f>
        <v/>
      </c>
      <c r="H51" s="15"/>
      <c r="I51" s="15"/>
      <c r="J51" s="15"/>
      <c r="K51" s="15"/>
      <c r="L51" s="17"/>
      <c r="M51" s="17"/>
      <c r="N51" s="18" t="str">
        <f>IF(OR(ISBLANK(L51),ISBLANK(M51)),"",(M51-L51)+1)</f>
        <v/>
      </c>
      <c r="O51" s="15"/>
      <c r="P51" s="15"/>
      <c r="Q51" s="17"/>
      <c r="R51" s="15"/>
      <c r="S51" s="15"/>
      <c r="T51" s="15"/>
      <c r="U51" s="15"/>
      <c r="V51" s="15"/>
      <c r="W51" s="15"/>
      <c r="X51" s="18" t="str">
        <f>IFERROR(VLOOKUP(W51,Lookups!$G$2:$H$83,2,FALSE),"")</f>
        <v/>
      </c>
      <c r="Y51" s="15"/>
      <c r="Z51" s="15"/>
      <c r="AA51" s="15"/>
      <c r="AB51" s="15"/>
      <c r="AC51" s="15"/>
      <c r="AD51" s="17"/>
      <c r="AE51" s="17"/>
      <c r="AF51" s="18" t="str">
        <f>IF(OR(ISBLANK(AD51),ISBLANK(AE51)),"",(AE51-AD51)+1)</f>
        <v/>
      </c>
      <c r="AG51" s="15"/>
      <c r="AH51" s="15"/>
      <c r="AI51" s="15"/>
      <c r="AJ51" s="18" t="str">
        <f>IFERROR(VLOOKUP(AI51,Lookups!$W$3:$X$24,2,FALSE),"")</f>
        <v/>
      </c>
      <c r="AK51" s="15"/>
      <c r="AL51" s="15"/>
      <c r="AM51" s="17"/>
      <c r="AN51" s="17"/>
    </row>
    <row r="52" spans="1:40" x14ac:dyDescent="0.3">
      <c r="A52" s="15"/>
      <c r="B52" s="15"/>
      <c r="C52" s="15"/>
      <c r="D52" s="17"/>
      <c r="E52" s="17"/>
      <c r="F52" s="15"/>
      <c r="G52" s="18" t="str">
        <f>IFERROR(VLOOKUP(F52,Lookups!$D$2:$E$20,2,FALSE),"")</f>
        <v/>
      </c>
      <c r="H52" s="15"/>
      <c r="I52" s="15"/>
      <c r="J52" s="15"/>
      <c r="K52" s="15"/>
      <c r="L52" s="17"/>
      <c r="M52" s="17"/>
      <c r="N52" s="18" t="str">
        <f>IF(OR(ISBLANK(L52),ISBLANK(M52)),"",(M52-L52)+1)</f>
        <v/>
      </c>
      <c r="O52" s="15"/>
      <c r="P52" s="15"/>
      <c r="Q52" s="17"/>
      <c r="R52" s="15"/>
      <c r="S52" s="15"/>
      <c r="T52" s="15"/>
      <c r="U52" s="15"/>
      <c r="V52" s="15"/>
      <c r="W52" s="15"/>
      <c r="X52" s="18" t="str">
        <f>IFERROR(VLOOKUP(W52,Lookups!$G$2:$H$83,2,FALSE),"")</f>
        <v/>
      </c>
      <c r="Y52" s="15"/>
      <c r="Z52" s="15"/>
      <c r="AA52" s="15"/>
      <c r="AB52" s="15"/>
      <c r="AC52" s="15"/>
      <c r="AD52" s="17"/>
      <c r="AE52" s="17"/>
      <c r="AF52" s="18" t="str">
        <f>IF(OR(ISBLANK(AD52),ISBLANK(AE52)),"",(AE52-AD52)+1)</f>
        <v/>
      </c>
      <c r="AG52" s="15"/>
      <c r="AH52" s="15"/>
      <c r="AI52" s="15"/>
      <c r="AJ52" s="18" t="str">
        <f>IFERROR(VLOOKUP(AI52,Lookups!$W$3:$X$24,2,FALSE),"")</f>
        <v/>
      </c>
      <c r="AK52" s="15"/>
      <c r="AL52" s="15"/>
      <c r="AM52" s="17"/>
      <c r="AN52" s="17"/>
    </row>
    <row r="53" spans="1:40" x14ac:dyDescent="0.3">
      <c r="A53" s="15"/>
      <c r="B53" s="15"/>
      <c r="C53" s="15"/>
      <c r="D53" s="17"/>
      <c r="E53" s="17"/>
      <c r="F53" s="15"/>
      <c r="G53" s="18" t="str">
        <f>IFERROR(VLOOKUP(F53,Lookups!$D$2:$E$20,2,FALSE),"")</f>
        <v/>
      </c>
      <c r="H53" s="15"/>
      <c r="I53" s="15"/>
      <c r="J53" s="15"/>
      <c r="K53" s="15"/>
      <c r="L53" s="17"/>
      <c r="M53" s="17"/>
      <c r="N53" s="18" t="str">
        <f>IF(OR(ISBLANK(L53),ISBLANK(M53)),"",(M53-L53)+1)</f>
        <v/>
      </c>
      <c r="O53" s="15"/>
      <c r="P53" s="15"/>
      <c r="Q53" s="17"/>
      <c r="R53" s="15"/>
      <c r="S53" s="15"/>
      <c r="T53" s="15"/>
      <c r="U53" s="15"/>
      <c r="V53" s="15"/>
      <c r="W53" s="15"/>
      <c r="X53" s="18" t="str">
        <f>IFERROR(VLOOKUP(W53,Lookups!$G$2:$H$83,2,FALSE),"")</f>
        <v/>
      </c>
      <c r="Y53" s="15"/>
      <c r="Z53" s="15"/>
      <c r="AA53" s="15"/>
      <c r="AB53" s="15"/>
      <c r="AC53" s="15"/>
      <c r="AD53" s="17"/>
      <c r="AE53" s="17"/>
      <c r="AF53" s="18" t="str">
        <f>IF(OR(ISBLANK(AD53),ISBLANK(AE53)),"",(AE53-AD53)+1)</f>
        <v/>
      </c>
      <c r="AG53" s="15"/>
      <c r="AH53" s="15"/>
      <c r="AI53" s="15"/>
      <c r="AJ53" s="18" t="str">
        <f>IFERROR(VLOOKUP(AI53,Lookups!$W$3:$X$24,2,FALSE),"")</f>
        <v/>
      </c>
      <c r="AK53" s="15"/>
      <c r="AL53" s="15"/>
      <c r="AM53" s="17"/>
      <c r="AN53" s="17"/>
    </row>
    <row r="54" spans="1:40" x14ac:dyDescent="0.3">
      <c r="A54" s="15"/>
      <c r="B54" s="15"/>
      <c r="C54" s="15"/>
      <c r="D54" s="17"/>
      <c r="E54" s="17"/>
      <c r="F54" s="15"/>
      <c r="G54" s="18" t="str">
        <f>IFERROR(VLOOKUP(F54,Lookups!$D$2:$E$20,2,FALSE),"")</f>
        <v/>
      </c>
      <c r="H54" s="15"/>
      <c r="I54" s="15"/>
      <c r="J54" s="15"/>
      <c r="K54" s="15"/>
      <c r="L54" s="17"/>
      <c r="M54" s="17"/>
      <c r="N54" s="18" t="str">
        <f t="shared" ref="N54:N117" si="2">IF(OR(ISBLANK(L54),ISBLANK(M54)),"",(M54-L54)+1)</f>
        <v/>
      </c>
      <c r="O54" s="15"/>
      <c r="P54" s="15"/>
      <c r="Q54" s="17"/>
      <c r="R54" s="15"/>
      <c r="S54" s="15"/>
      <c r="T54" s="15"/>
      <c r="U54" s="15"/>
      <c r="V54" s="15"/>
      <c r="W54" s="15"/>
      <c r="X54" s="18" t="str">
        <f>IFERROR(VLOOKUP(W54,Lookups!$G$2:$H$83,2,FALSE),"")</f>
        <v/>
      </c>
      <c r="Y54" s="15"/>
      <c r="Z54" s="15"/>
      <c r="AA54" s="15"/>
      <c r="AB54" s="15"/>
      <c r="AC54" s="15"/>
      <c r="AD54" s="15"/>
      <c r="AE54" s="15"/>
      <c r="AF54" s="18" t="str">
        <f t="shared" ref="AF54:AF117" si="3">IF(OR(ISBLANK(AD54),ISBLANK(AE54)),"",(AE54-AD54)+1)</f>
        <v/>
      </c>
      <c r="AG54" s="15"/>
      <c r="AH54" s="15"/>
      <c r="AI54" s="15"/>
      <c r="AJ54" s="62" t="str">
        <f>IFERROR(VLOOKUP(AI54,Lookups!$W$3:$X$24,2,FALSE),"")</f>
        <v/>
      </c>
      <c r="AK54" s="15"/>
      <c r="AL54" s="15"/>
      <c r="AM54" s="17"/>
      <c r="AN54" s="17"/>
    </row>
    <row r="55" spans="1:40" x14ac:dyDescent="0.3">
      <c r="A55" s="15"/>
      <c r="B55" s="15"/>
      <c r="C55" s="15"/>
      <c r="D55" s="17"/>
      <c r="E55" s="17"/>
      <c r="F55" s="15"/>
      <c r="G55" s="18" t="str">
        <f>IFERROR(VLOOKUP(F55,Lookups!$D$2:$E$20,2,FALSE),"")</f>
        <v/>
      </c>
      <c r="H55" s="15"/>
      <c r="I55" s="15"/>
      <c r="J55" s="15"/>
      <c r="K55" s="15"/>
      <c r="L55" s="17"/>
      <c r="M55" s="17"/>
      <c r="N55" s="18" t="str">
        <f t="shared" si="2"/>
        <v/>
      </c>
      <c r="O55" s="15"/>
      <c r="P55" s="15"/>
      <c r="Q55" s="17"/>
      <c r="R55" s="15"/>
      <c r="S55" s="15"/>
      <c r="T55" s="15"/>
      <c r="U55" s="15"/>
      <c r="V55" s="15"/>
      <c r="W55" s="15"/>
      <c r="X55" s="18" t="str">
        <f>IFERROR(VLOOKUP(W55,Lookups!$G$2:$H$83,2,FALSE),"")</f>
        <v/>
      </c>
      <c r="Y55" s="15"/>
      <c r="Z55" s="15"/>
      <c r="AA55" s="15"/>
      <c r="AB55" s="15"/>
      <c r="AC55" s="15"/>
      <c r="AD55" s="15"/>
      <c r="AE55" s="15"/>
      <c r="AF55" s="18" t="str">
        <f t="shared" si="3"/>
        <v/>
      </c>
      <c r="AG55" s="15"/>
      <c r="AH55" s="15"/>
      <c r="AI55" s="15"/>
      <c r="AJ55" s="62" t="str">
        <f>IFERROR(VLOOKUP(AI55,Lookups!$W$3:$X$24,2,FALSE),"")</f>
        <v/>
      </c>
      <c r="AK55" s="15"/>
      <c r="AL55" s="15"/>
      <c r="AM55" s="17"/>
      <c r="AN55" s="17"/>
    </row>
    <row r="56" spans="1:40" x14ac:dyDescent="0.3">
      <c r="A56" s="15"/>
      <c r="B56" s="15"/>
      <c r="C56" s="15"/>
      <c r="D56" s="17"/>
      <c r="E56" s="17"/>
      <c r="F56" s="15"/>
      <c r="G56" s="18" t="str">
        <f>IFERROR(VLOOKUP(F56,Lookups!$D$2:$E$20,2,FALSE),"")</f>
        <v/>
      </c>
      <c r="H56" s="15"/>
      <c r="I56" s="15"/>
      <c r="J56" s="15"/>
      <c r="K56" s="15"/>
      <c r="L56" s="17"/>
      <c r="M56" s="17"/>
      <c r="N56" s="18" t="str">
        <f t="shared" si="2"/>
        <v/>
      </c>
      <c r="O56" s="15"/>
      <c r="P56" s="15"/>
      <c r="Q56" s="17"/>
      <c r="R56" s="15"/>
      <c r="S56" s="15"/>
      <c r="T56" s="15"/>
      <c r="U56" s="15"/>
      <c r="V56" s="15"/>
      <c r="W56" s="15"/>
      <c r="X56" s="18" t="str">
        <f>IFERROR(VLOOKUP(W56,Lookups!$G$2:$H$83,2,FALSE),"")</f>
        <v/>
      </c>
      <c r="Y56" s="15"/>
      <c r="Z56" s="15"/>
      <c r="AA56" s="15"/>
      <c r="AB56" s="15"/>
      <c r="AC56" s="15"/>
      <c r="AD56" s="15"/>
      <c r="AE56" s="15"/>
      <c r="AF56" s="18" t="str">
        <f t="shared" si="3"/>
        <v/>
      </c>
      <c r="AG56" s="15"/>
      <c r="AH56" s="15"/>
      <c r="AI56" s="15"/>
      <c r="AJ56" s="62" t="str">
        <f>IFERROR(VLOOKUP(AI56,Lookups!$W$3:$X$24,2,FALSE),"")</f>
        <v/>
      </c>
      <c r="AK56" s="15"/>
      <c r="AL56" s="15"/>
      <c r="AM56" s="17"/>
      <c r="AN56" s="17"/>
    </row>
    <row r="57" spans="1:40" x14ac:dyDescent="0.3">
      <c r="A57" s="15"/>
      <c r="B57" s="15"/>
      <c r="C57" s="15"/>
      <c r="D57" s="17"/>
      <c r="E57" s="17"/>
      <c r="F57" s="15"/>
      <c r="G57" s="18" t="str">
        <f>IFERROR(VLOOKUP(F57,Lookups!$D$2:$E$20,2,FALSE),"")</f>
        <v/>
      </c>
      <c r="H57" s="15"/>
      <c r="I57" s="15"/>
      <c r="J57" s="15"/>
      <c r="K57" s="15"/>
      <c r="L57" s="17"/>
      <c r="M57" s="17"/>
      <c r="N57" s="18" t="str">
        <f t="shared" si="2"/>
        <v/>
      </c>
      <c r="O57" s="15"/>
      <c r="P57" s="15"/>
      <c r="Q57" s="17"/>
      <c r="R57" s="15"/>
      <c r="S57" s="15"/>
      <c r="T57" s="15"/>
      <c r="U57" s="15"/>
      <c r="V57" s="15"/>
      <c r="W57" s="15"/>
      <c r="X57" s="18" t="str">
        <f>IFERROR(VLOOKUP(W57,Lookups!$G$2:$H$83,2,FALSE),"")</f>
        <v/>
      </c>
      <c r="Y57" s="15"/>
      <c r="Z57" s="15"/>
      <c r="AA57" s="15"/>
      <c r="AB57" s="15"/>
      <c r="AC57" s="15"/>
      <c r="AD57" s="15"/>
      <c r="AE57" s="15"/>
      <c r="AF57" s="18" t="str">
        <f t="shared" si="3"/>
        <v/>
      </c>
      <c r="AG57" s="15"/>
      <c r="AH57" s="15"/>
      <c r="AI57" s="15"/>
      <c r="AJ57" s="62" t="str">
        <f>IFERROR(VLOOKUP(AI57,Lookups!$W$3:$X$24,2,FALSE),"")</f>
        <v/>
      </c>
      <c r="AK57" s="15"/>
      <c r="AL57" s="15"/>
      <c r="AM57" s="17"/>
      <c r="AN57" s="17"/>
    </row>
    <row r="58" spans="1:40" x14ac:dyDescent="0.3">
      <c r="A58" s="15"/>
      <c r="B58" s="15"/>
      <c r="C58" s="15"/>
      <c r="D58" s="17"/>
      <c r="E58" s="17"/>
      <c r="F58" s="15"/>
      <c r="G58" s="18" t="str">
        <f>IFERROR(VLOOKUP(F58,Lookups!$D$2:$E$20,2,FALSE),"")</f>
        <v/>
      </c>
      <c r="H58" s="15"/>
      <c r="I58" s="15"/>
      <c r="J58" s="15"/>
      <c r="K58" s="15"/>
      <c r="L58" s="17"/>
      <c r="M58" s="17"/>
      <c r="N58" s="18" t="str">
        <f t="shared" si="2"/>
        <v/>
      </c>
      <c r="O58" s="15"/>
      <c r="P58" s="15"/>
      <c r="Q58" s="17"/>
      <c r="R58" s="15"/>
      <c r="S58" s="15"/>
      <c r="T58" s="15"/>
      <c r="U58" s="15"/>
      <c r="V58" s="15"/>
      <c r="W58" s="15"/>
      <c r="X58" s="18" t="str">
        <f>IFERROR(VLOOKUP(W58,Lookups!$G$2:$H$83,2,FALSE),"")</f>
        <v/>
      </c>
      <c r="Y58" s="15"/>
      <c r="Z58" s="15"/>
      <c r="AA58" s="15"/>
      <c r="AB58" s="15"/>
      <c r="AC58" s="15"/>
      <c r="AD58" s="15"/>
      <c r="AE58" s="15"/>
      <c r="AF58" s="18" t="str">
        <f t="shared" si="3"/>
        <v/>
      </c>
      <c r="AG58" s="15"/>
      <c r="AH58" s="15"/>
      <c r="AI58" s="15"/>
      <c r="AJ58" s="62" t="str">
        <f>IFERROR(VLOOKUP(AI58,Lookups!$W$3:$X$24,2,FALSE),"")</f>
        <v/>
      </c>
      <c r="AK58" s="15"/>
      <c r="AL58" s="15"/>
      <c r="AM58" s="17"/>
      <c r="AN58" s="17"/>
    </row>
    <row r="59" spans="1:40" x14ac:dyDescent="0.3">
      <c r="A59" s="15"/>
      <c r="B59" s="15"/>
      <c r="C59" s="15"/>
      <c r="D59" s="17"/>
      <c r="E59" s="17"/>
      <c r="F59" s="15"/>
      <c r="G59" s="18" t="str">
        <f>IFERROR(VLOOKUP(F59,Lookups!$D$2:$E$20,2,FALSE),"")</f>
        <v/>
      </c>
      <c r="H59" s="15"/>
      <c r="I59" s="15"/>
      <c r="J59" s="15"/>
      <c r="K59" s="15"/>
      <c r="L59" s="17"/>
      <c r="M59" s="17"/>
      <c r="N59" s="18" t="str">
        <f t="shared" si="2"/>
        <v/>
      </c>
      <c r="O59" s="15"/>
      <c r="P59" s="15"/>
      <c r="Q59" s="17"/>
      <c r="R59" s="15"/>
      <c r="S59" s="15"/>
      <c r="T59" s="15"/>
      <c r="U59" s="15"/>
      <c r="V59" s="15"/>
      <c r="W59" s="15"/>
      <c r="X59" s="18" t="str">
        <f>IFERROR(VLOOKUP(W59,Lookups!$G$2:$H$83,2,FALSE),"")</f>
        <v/>
      </c>
      <c r="Y59" s="15"/>
      <c r="Z59" s="15"/>
      <c r="AA59" s="15"/>
      <c r="AB59" s="15"/>
      <c r="AC59" s="15"/>
      <c r="AD59" s="15"/>
      <c r="AE59" s="15"/>
      <c r="AF59" s="18" t="str">
        <f t="shared" si="3"/>
        <v/>
      </c>
      <c r="AG59" s="15"/>
      <c r="AH59" s="15"/>
      <c r="AI59" s="15"/>
      <c r="AJ59" s="62" t="str">
        <f>IFERROR(VLOOKUP(AI59,Lookups!$W$3:$X$24,2,FALSE),"")</f>
        <v/>
      </c>
      <c r="AK59" s="15"/>
      <c r="AL59" s="15"/>
      <c r="AM59" s="17"/>
      <c r="AN59" s="17"/>
    </row>
    <row r="60" spans="1:40" x14ac:dyDescent="0.3">
      <c r="A60" s="15"/>
      <c r="B60" s="15"/>
      <c r="C60" s="15"/>
      <c r="D60" s="17"/>
      <c r="E60" s="17"/>
      <c r="F60" s="15"/>
      <c r="G60" s="18" t="str">
        <f>IFERROR(VLOOKUP(F60,Lookups!$D$2:$E$20,2,FALSE),"")</f>
        <v/>
      </c>
      <c r="H60" s="15"/>
      <c r="I60" s="15"/>
      <c r="J60" s="15"/>
      <c r="K60" s="15"/>
      <c r="L60" s="17"/>
      <c r="M60" s="17"/>
      <c r="N60" s="18" t="str">
        <f t="shared" si="2"/>
        <v/>
      </c>
      <c r="O60" s="15"/>
      <c r="P60" s="15"/>
      <c r="Q60" s="17"/>
      <c r="R60" s="15"/>
      <c r="S60" s="15"/>
      <c r="T60" s="15"/>
      <c r="U60" s="15"/>
      <c r="V60" s="15"/>
      <c r="W60" s="15"/>
      <c r="X60" s="18" t="str">
        <f>IFERROR(VLOOKUP(W60,Lookups!$G$2:$H$83,2,FALSE),"")</f>
        <v/>
      </c>
      <c r="Y60" s="15"/>
      <c r="Z60" s="15"/>
      <c r="AA60" s="15"/>
      <c r="AB60" s="15"/>
      <c r="AC60" s="15"/>
      <c r="AD60" s="15"/>
      <c r="AE60" s="15"/>
      <c r="AF60" s="18" t="str">
        <f t="shared" si="3"/>
        <v/>
      </c>
      <c r="AG60" s="15"/>
      <c r="AH60" s="15"/>
      <c r="AI60" s="15"/>
      <c r="AJ60" s="62" t="str">
        <f>IFERROR(VLOOKUP(AI60,Lookups!$W$3:$X$24,2,FALSE),"")</f>
        <v/>
      </c>
      <c r="AK60" s="15"/>
      <c r="AL60" s="15"/>
      <c r="AM60" s="17"/>
      <c r="AN60" s="17"/>
    </row>
    <row r="61" spans="1:40" x14ac:dyDescent="0.3">
      <c r="A61" s="15"/>
      <c r="B61" s="15"/>
      <c r="C61" s="15"/>
      <c r="D61" s="17"/>
      <c r="E61" s="17"/>
      <c r="F61" s="15"/>
      <c r="G61" s="18" t="str">
        <f>IFERROR(VLOOKUP(F61,Lookups!$D$2:$E$20,2,FALSE),"")</f>
        <v/>
      </c>
      <c r="H61" s="15"/>
      <c r="I61" s="15"/>
      <c r="J61" s="15"/>
      <c r="K61" s="15"/>
      <c r="L61" s="17"/>
      <c r="M61" s="17"/>
      <c r="N61" s="18" t="str">
        <f t="shared" si="2"/>
        <v/>
      </c>
      <c r="O61" s="15"/>
      <c r="P61" s="15"/>
      <c r="Q61" s="17"/>
      <c r="R61" s="15"/>
      <c r="S61" s="15"/>
      <c r="T61" s="15"/>
      <c r="U61" s="15"/>
      <c r="V61" s="15"/>
      <c r="W61" s="15"/>
      <c r="X61" s="18" t="str">
        <f>IFERROR(VLOOKUP(W61,Lookups!$G$2:$H$83,2,FALSE),"")</f>
        <v/>
      </c>
      <c r="Y61" s="15"/>
      <c r="Z61" s="15"/>
      <c r="AA61" s="15"/>
      <c r="AB61" s="15"/>
      <c r="AC61" s="15"/>
      <c r="AD61" s="15"/>
      <c r="AE61" s="15"/>
      <c r="AF61" s="18" t="str">
        <f t="shared" si="3"/>
        <v/>
      </c>
      <c r="AG61" s="15"/>
      <c r="AH61" s="15"/>
      <c r="AI61" s="15"/>
      <c r="AJ61" s="62" t="str">
        <f>IFERROR(VLOOKUP(AI61,Lookups!$W$3:$X$24,2,FALSE),"")</f>
        <v/>
      </c>
      <c r="AK61" s="15"/>
      <c r="AL61" s="15"/>
      <c r="AM61" s="17"/>
      <c r="AN61" s="17"/>
    </row>
    <row r="62" spans="1:40" x14ac:dyDescent="0.3">
      <c r="A62" s="15"/>
      <c r="B62" s="15"/>
      <c r="C62" s="15"/>
      <c r="D62" s="17"/>
      <c r="E62" s="17"/>
      <c r="F62" s="15"/>
      <c r="G62" s="18" t="str">
        <f>IFERROR(VLOOKUP(F62,Lookups!$D$2:$E$20,2,FALSE),"")</f>
        <v/>
      </c>
      <c r="H62" s="15"/>
      <c r="I62" s="15"/>
      <c r="J62" s="15"/>
      <c r="K62" s="15"/>
      <c r="L62" s="17"/>
      <c r="M62" s="17"/>
      <c r="N62" s="18" t="str">
        <f t="shared" si="2"/>
        <v/>
      </c>
      <c r="O62" s="15"/>
      <c r="P62" s="15"/>
      <c r="Q62" s="17"/>
      <c r="R62" s="15"/>
      <c r="S62" s="15"/>
      <c r="T62" s="15"/>
      <c r="U62" s="15"/>
      <c r="V62" s="15"/>
      <c r="W62" s="15"/>
      <c r="X62" s="18" t="str">
        <f>IFERROR(VLOOKUP(W62,Lookups!$G$2:$H$83,2,FALSE),"")</f>
        <v/>
      </c>
      <c r="Y62" s="15"/>
      <c r="Z62" s="15"/>
      <c r="AA62" s="15"/>
      <c r="AB62" s="15"/>
      <c r="AC62" s="15"/>
      <c r="AD62" s="15"/>
      <c r="AE62" s="15"/>
      <c r="AF62" s="18" t="str">
        <f t="shared" si="3"/>
        <v/>
      </c>
      <c r="AG62" s="15"/>
      <c r="AH62" s="15"/>
      <c r="AI62" s="15"/>
      <c r="AJ62" s="62" t="str">
        <f>IFERROR(VLOOKUP(AI62,Lookups!$W$3:$X$24,2,FALSE),"")</f>
        <v/>
      </c>
      <c r="AK62" s="15"/>
      <c r="AL62" s="15"/>
      <c r="AM62" s="17"/>
      <c r="AN62" s="17"/>
    </row>
    <row r="63" spans="1:40" x14ac:dyDescent="0.3">
      <c r="A63" s="15"/>
      <c r="B63" s="15"/>
      <c r="C63" s="15"/>
      <c r="D63" s="17"/>
      <c r="E63" s="17"/>
      <c r="F63" s="15"/>
      <c r="G63" s="18" t="str">
        <f>IFERROR(VLOOKUP(F63,Lookups!$D$2:$E$20,2,FALSE),"")</f>
        <v/>
      </c>
      <c r="H63" s="15"/>
      <c r="I63" s="15"/>
      <c r="J63" s="15"/>
      <c r="K63" s="15"/>
      <c r="L63" s="17"/>
      <c r="M63" s="17"/>
      <c r="N63" s="18" t="str">
        <f t="shared" si="2"/>
        <v/>
      </c>
      <c r="O63" s="15"/>
      <c r="P63" s="15"/>
      <c r="Q63" s="17"/>
      <c r="R63" s="15"/>
      <c r="S63" s="15"/>
      <c r="T63" s="15"/>
      <c r="U63" s="15"/>
      <c r="V63" s="15"/>
      <c r="W63" s="15"/>
      <c r="X63" s="18" t="str">
        <f>IFERROR(VLOOKUP(W63,Lookups!$G$2:$H$83,2,FALSE),"")</f>
        <v/>
      </c>
      <c r="Y63" s="15"/>
      <c r="Z63" s="15"/>
      <c r="AA63" s="15"/>
      <c r="AB63" s="15"/>
      <c r="AC63" s="15"/>
      <c r="AD63" s="15"/>
      <c r="AE63" s="15"/>
      <c r="AF63" s="18" t="str">
        <f t="shared" si="3"/>
        <v/>
      </c>
      <c r="AG63" s="15"/>
      <c r="AH63" s="15"/>
      <c r="AI63" s="15"/>
      <c r="AJ63" s="62" t="str">
        <f>IFERROR(VLOOKUP(AI63,Lookups!$W$3:$X$24,2,FALSE),"")</f>
        <v/>
      </c>
      <c r="AK63" s="15"/>
      <c r="AL63" s="15"/>
      <c r="AM63" s="17"/>
      <c r="AN63" s="17"/>
    </row>
    <row r="64" spans="1:40" x14ac:dyDescent="0.3">
      <c r="A64" s="15"/>
      <c r="B64" s="15"/>
      <c r="C64" s="15"/>
      <c r="D64" s="17"/>
      <c r="E64" s="17"/>
      <c r="F64" s="15"/>
      <c r="G64" s="18" t="str">
        <f>IFERROR(VLOOKUP(F64,Lookups!$D$2:$E$20,2,FALSE),"")</f>
        <v/>
      </c>
      <c r="H64" s="15"/>
      <c r="I64" s="15"/>
      <c r="J64" s="15"/>
      <c r="K64" s="15"/>
      <c r="L64" s="17"/>
      <c r="M64" s="17"/>
      <c r="N64" s="18" t="str">
        <f t="shared" si="2"/>
        <v/>
      </c>
      <c r="O64" s="15"/>
      <c r="P64" s="15"/>
      <c r="Q64" s="17"/>
      <c r="R64" s="15"/>
      <c r="S64" s="15"/>
      <c r="T64" s="15"/>
      <c r="U64" s="15"/>
      <c r="V64" s="15"/>
      <c r="W64" s="15"/>
      <c r="X64" s="18" t="str">
        <f>IFERROR(VLOOKUP(W64,Lookups!$G$2:$H$83,2,FALSE),"")</f>
        <v/>
      </c>
      <c r="Y64" s="15"/>
      <c r="Z64" s="15"/>
      <c r="AA64" s="15"/>
      <c r="AB64" s="15"/>
      <c r="AC64" s="15"/>
      <c r="AD64" s="15"/>
      <c r="AE64" s="15"/>
      <c r="AF64" s="18" t="str">
        <f t="shared" si="3"/>
        <v/>
      </c>
      <c r="AG64" s="15"/>
      <c r="AH64" s="15"/>
      <c r="AI64" s="15"/>
      <c r="AJ64" s="62" t="str">
        <f>IFERROR(VLOOKUP(AI64,Lookups!$W$3:$X$24,2,FALSE),"")</f>
        <v/>
      </c>
      <c r="AK64" s="15"/>
      <c r="AL64" s="15"/>
      <c r="AM64" s="17"/>
      <c r="AN64" s="17"/>
    </row>
    <row r="65" spans="1:40" x14ac:dyDescent="0.3">
      <c r="A65" s="15"/>
      <c r="B65" s="15"/>
      <c r="C65" s="15"/>
      <c r="D65" s="17"/>
      <c r="E65" s="17"/>
      <c r="F65" s="15"/>
      <c r="G65" s="18" t="str">
        <f>IFERROR(VLOOKUP(F65,Lookups!$D$2:$E$20,2,FALSE),"")</f>
        <v/>
      </c>
      <c r="H65" s="15"/>
      <c r="I65" s="15"/>
      <c r="J65" s="15"/>
      <c r="K65" s="15"/>
      <c r="L65" s="17"/>
      <c r="M65" s="17"/>
      <c r="N65" s="18" t="str">
        <f t="shared" si="2"/>
        <v/>
      </c>
      <c r="O65" s="15"/>
      <c r="P65" s="15"/>
      <c r="Q65" s="17"/>
      <c r="R65" s="15"/>
      <c r="S65" s="15"/>
      <c r="T65" s="15"/>
      <c r="U65" s="15"/>
      <c r="V65" s="15"/>
      <c r="W65" s="15"/>
      <c r="X65" s="18" t="str">
        <f>IFERROR(VLOOKUP(W65,Lookups!$G$2:$H$83,2,FALSE),"")</f>
        <v/>
      </c>
      <c r="Y65" s="15"/>
      <c r="Z65" s="15"/>
      <c r="AA65" s="15"/>
      <c r="AB65" s="15"/>
      <c r="AC65" s="15"/>
      <c r="AD65" s="15"/>
      <c r="AE65" s="15"/>
      <c r="AF65" s="18" t="str">
        <f t="shared" si="3"/>
        <v/>
      </c>
      <c r="AG65" s="15"/>
      <c r="AH65" s="15"/>
      <c r="AI65" s="15"/>
      <c r="AJ65" s="62" t="str">
        <f>IFERROR(VLOOKUP(AI65,Lookups!$W$3:$X$24,2,FALSE),"")</f>
        <v/>
      </c>
      <c r="AK65" s="15"/>
      <c r="AL65" s="15"/>
      <c r="AM65" s="17"/>
      <c r="AN65" s="17"/>
    </row>
    <row r="66" spans="1:40" x14ac:dyDescent="0.3">
      <c r="A66" s="15"/>
      <c r="B66" s="15"/>
      <c r="C66" s="15"/>
      <c r="D66" s="17"/>
      <c r="E66" s="17"/>
      <c r="F66" s="15"/>
      <c r="G66" s="18" t="str">
        <f>IFERROR(VLOOKUP(F66,Lookups!$D$2:$E$20,2,FALSE),"")</f>
        <v/>
      </c>
      <c r="H66" s="15"/>
      <c r="I66" s="15"/>
      <c r="J66" s="15"/>
      <c r="K66" s="15"/>
      <c r="L66" s="17"/>
      <c r="M66" s="17"/>
      <c r="N66" s="18" t="str">
        <f t="shared" si="2"/>
        <v/>
      </c>
      <c r="O66" s="15"/>
      <c r="P66" s="15"/>
      <c r="Q66" s="17"/>
      <c r="R66" s="15"/>
      <c r="S66" s="15"/>
      <c r="T66" s="15"/>
      <c r="U66" s="15"/>
      <c r="V66" s="15"/>
      <c r="W66" s="15"/>
      <c r="X66" s="18" t="str">
        <f>IFERROR(VLOOKUP(W66,Lookups!$G$2:$H$83,2,FALSE),"")</f>
        <v/>
      </c>
      <c r="Y66" s="15"/>
      <c r="Z66" s="15"/>
      <c r="AA66" s="15"/>
      <c r="AB66" s="15"/>
      <c r="AC66" s="15"/>
      <c r="AD66" s="15"/>
      <c r="AE66" s="15"/>
      <c r="AF66" s="18" t="str">
        <f t="shared" si="3"/>
        <v/>
      </c>
      <c r="AG66" s="15"/>
      <c r="AH66" s="15"/>
      <c r="AI66" s="15"/>
      <c r="AJ66" s="62" t="str">
        <f>IFERROR(VLOOKUP(AI66,Lookups!$W$3:$X$24,2,FALSE),"")</f>
        <v/>
      </c>
      <c r="AK66" s="15"/>
      <c r="AL66" s="15"/>
      <c r="AM66" s="17"/>
      <c r="AN66" s="17"/>
    </row>
    <row r="67" spans="1:40" x14ac:dyDescent="0.3">
      <c r="A67" s="15"/>
      <c r="B67" s="15"/>
      <c r="C67" s="15"/>
      <c r="D67" s="17"/>
      <c r="E67" s="17"/>
      <c r="F67" s="15"/>
      <c r="G67" s="18" t="str">
        <f>IFERROR(VLOOKUP(F67,Lookups!$D$2:$E$20,2,FALSE),"")</f>
        <v/>
      </c>
      <c r="H67" s="15"/>
      <c r="I67" s="15"/>
      <c r="J67" s="15"/>
      <c r="K67" s="15"/>
      <c r="L67" s="17"/>
      <c r="M67" s="17"/>
      <c r="N67" s="18" t="str">
        <f t="shared" si="2"/>
        <v/>
      </c>
      <c r="O67" s="15"/>
      <c r="P67" s="15"/>
      <c r="Q67" s="17"/>
      <c r="R67" s="15"/>
      <c r="S67" s="15"/>
      <c r="T67" s="15"/>
      <c r="U67" s="15"/>
      <c r="V67" s="15"/>
      <c r="W67" s="15"/>
      <c r="X67" s="18" t="str">
        <f>IFERROR(VLOOKUP(W67,Lookups!$G$2:$H$83,2,FALSE),"")</f>
        <v/>
      </c>
      <c r="Y67" s="15"/>
      <c r="Z67" s="15"/>
      <c r="AA67" s="15"/>
      <c r="AB67" s="15"/>
      <c r="AC67" s="15"/>
      <c r="AD67" s="15"/>
      <c r="AE67" s="15"/>
      <c r="AF67" s="18" t="str">
        <f t="shared" si="3"/>
        <v/>
      </c>
      <c r="AG67" s="15"/>
      <c r="AH67" s="15"/>
      <c r="AI67" s="15"/>
      <c r="AJ67" s="62" t="str">
        <f>IFERROR(VLOOKUP(AI67,Lookups!$W$3:$X$24,2,FALSE),"")</f>
        <v/>
      </c>
      <c r="AK67" s="15"/>
      <c r="AL67" s="15"/>
      <c r="AM67" s="17"/>
      <c r="AN67" s="17"/>
    </row>
    <row r="68" spans="1:40" x14ac:dyDescent="0.3">
      <c r="A68" s="15"/>
      <c r="B68" s="15"/>
      <c r="C68" s="15"/>
      <c r="D68" s="17"/>
      <c r="E68" s="17"/>
      <c r="F68" s="15"/>
      <c r="G68" s="18" t="str">
        <f>IFERROR(VLOOKUP(F68,Lookups!$D$2:$E$20,2,FALSE),"")</f>
        <v/>
      </c>
      <c r="H68" s="15"/>
      <c r="I68" s="15"/>
      <c r="J68" s="15"/>
      <c r="K68" s="15"/>
      <c r="L68" s="17"/>
      <c r="M68" s="17"/>
      <c r="N68" s="18" t="str">
        <f t="shared" si="2"/>
        <v/>
      </c>
      <c r="O68" s="15"/>
      <c r="P68" s="15"/>
      <c r="Q68" s="17"/>
      <c r="R68" s="15"/>
      <c r="S68" s="15"/>
      <c r="T68" s="15"/>
      <c r="U68" s="15"/>
      <c r="V68" s="15"/>
      <c r="W68" s="15"/>
      <c r="X68" s="18" t="str">
        <f>IFERROR(VLOOKUP(W68,Lookups!$G$2:$H$83,2,FALSE),"")</f>
        <v/>
      </c>
      <c r="Y68" s="15"/>
      <c r="Z68" s="15"/>
      <c r="AA68" s="15"/>
      <c r="AB68" s="15"/>
      <c r="AC68" s="15"/>
      <c r="AD68" s="15"/>
      <c r="AE68" s="15"/>
      <c r="AF68" s="18" t="str">
        <f t="shared" si="3"/>
        <v/>
      </c>
      <c r="AG68" s="15"/>
      <c r="AH68" s="15"/>
      <c r="AI68" s="15"/>
      <c r="AJ68" s="62" t="str">
        <f>IFERROR(VLOOKUP(AI68,Lookups!$W$3:$X$24,2,FALSE),"")</f>
        <v/>
      </c>
      <c r="AK68" s="15"/>
      <c r="AL68" s="15"/>
      <c r="AM68" s="17"/>
      <c r="AN68" s="17"/>
    </row>
    <row r="69" spans="1:40" x14ac:dyDescent="0.3">
      <c r="A69" s="15"/>
      <c r="B69" s="15"/>
      <c r="C69" s="15"/>
      <c r="D69" s="17"/>
      <c r="E69" s="17"/>
      <c r="F69" s="15"/>
      <c r="G69" s="18" t="str">
        <f>IFERROR(VLOOKUP(F69,Lookups!$D$2:$E$20,2,FALSE),"")</f>
        <v/>
      </c>
      <c r="H69" s="15"/>
      <c r="I69" s="15"/>
      <c r="J69" s="15"/>
      <c r="K69" s="15"/>
      <c r="L69" s="17"/>
      <c r="M69" s="17"/>
      <c r="N69" s="18" t="str">
        <f t="shared" si="2"/>
        <v/>
      </c>
      <c r="O69" s="15"/>
      <c r="P69" s="15"/>
      <c r="Q69" s="17"/>
      <c r="R69" s="15"/>
      <c r="S69" s="15"/>
      <c r="T69" s="15"/>
      <c r="U69" s="15"/>
      <c r="V69" s="15"/>
      <c r="W69" s="15"/>
      <c r="X69" s="18" t="str">
        <f>IFERROR(VLOOKUP(W69,Lookups!$G$2:$H$83,2,FALSE),"")</f>
        <v/>
      </c>
      <c r="Y69" s="15"/>
      <c r="Z69" s="15"/>
      <c r="AA69" s="15"/>
      <c r="AB69" s="15"/>
      <c r="AC69" s="15"/>
      <c r="AD69" s="15"/>
      <c r="AE69" s="15"/>
      <c r="AF69" s="18" t="str">
        <f t="shared" si="3"/>
        <v/>
      </c>
      <c r="AG69" s="15"/>
      <c r="AH69" s="15"/>
      <c r="AI69" s="15"/>
      <c r="AJ69" s="62" t="str">
        <f>IFERROR(VLOOKUP(AI69,Lookups!$W$3:$X$24,2,FALSE),"")</f>
        <v/>
      </c>
      <c r="AK69" s="15"/>
      <c r="AL69" s="15"/>
      <c r="AM69" s="17"/>
      <c r="AN69" s="17"/>
    </row>
    <row r="70" spans="1:40" x14ac:dyDescent="0.3">
      <c r="A70" s="15"/>
      <c r="B70" s="15"/>
      <c r="C70" s="15"/>
      <c r="D70" s="17"/>
      <c r="E70" s="17"/>
      <c r="F70" s="15"/>
      <c r="G70" s="18" t="str">
        <f>IFERROR(VLOOKUP(F70,Lookups!$D$2:$E$20,2,FALSE),"")</f>
        <v/>
      </c>
      <c r="H70" s="15"/>
      <c r="I70" s="15"/>
      <c r="J70" s="15"/>
      <c r="K70" s="15"/>
      <c r="L70" s="17"/>
      <c r="M70" s="17"/>
      <c r="N70" s="18" t="str">
        <f t="shared" si="2"/>
        <v/>
      </c>
      <c r="O70" s="15"/>
      <c r="P70" s="15"/>
      <c r="Q70" s="17"/>
      <c r="R70" s="15"/>
      <c r="S70" s="15"/>
      <c r="T70" s="15"/>
      <c r="U70" s="15"/>
      <c r="V70" s="15"/>
      <c r="W70" s="15"/>
      <c r="X70" s="18" t="str">
        <f>IFERROR(VLOOKUP(W70,Lookups!$G$2:$H$83,2,FALSE),"")</f>
        <v/>
      </c>
      <c r="Y70" s="15"/>
      <c r="Z70" s="15"/>
      <c r="AA70" s="15"/>
      <c r="AB70" s="15"/>
      <c r="AC70" s="15"/>
      <c r="AD70" s="15"/>
      <c r="AE70" s="15"/>
      <c r="AF70" s="18" t="str">
        <f t="shared" si="3"/>
        <v/>
      </c>
      <c r="AG70" s="15"/>
      <c r="AH70" s="15"/>
      <c r="AI70" s="15"/>
      <c r="AJ70" s="62" t="str">
        <f>IFERROR(VLOOKUP(AI70,Lookups!$W$3:$X$24,2,FALSE),"")</f>
        <v/>
      </c>
      <c r="AK70" s="15"/>
      <c r="AL70" s="15"/>
      <c r="AM70" s="17"/>
      <c r="AN70" s="17"/>
    </row>
    <row r="71" spans="1:40" x14ac:dyDescent="0.3">
      <c r="A71" s="15"/>
      <c r="B71" s="15"/>
      <c r="C71" s="15"/>
      <c r="D71" s="17"/>
      <c r="E71" s="17"/>
      <c r="F71" s="15"/>
      <c r="G71" s="18" t="str">
        <f>IFERROR(VLOOKUP(F71,Lookups!$D$2:$E$20,2,FALSE),"")</f>
        <v/>
      </c>
      <c r="H71" s="15"/>
      <c r="I71" s="15"/>
      <c r="J71" s="15"/>
      <c r="K71" s="15"/>
      <c r="L71" s="17"/>
      <c r="M71" s="17"/>
      <c r="N71" s="18" t="str">
        <f t="shared" si="2"/>
        <v/>
      </c>
      <c r="O71" s="15"/>
      <c r="P71" s="15"/>
      <c r="Q71" s="17"/>
      <c r="R71" s="15"/>
      <c r="S71" s="15"/>
      <c r="T71" s="15"/>
      <c r="U71" s="15"/>
      <c r="V71" s="15"/>
      <c r="W71" s="15"/>
      <c r="X71" s="18" t="str">
        <f>IFERROR(VLOOKUP(W71,Lookups!$G$2:$H$83,2,FALSE),"")</f>
        <v/>
      </c>
      <c r="Y71" s="15"/>
      <c r="Z71" s="15"/>
      <c r="AA71" s="15"/>
      <c r="AB71" s="15"/>
      <c r="AC71" s="15"/>
      <c r="AD71" s="15"/>
      <c r="AE71" s="15"/>
      <c r="AF71" s="18" t="str">
        <f t="shared" si="3"/>
        <v/>
      </c>
      <c r="AG71" s="15"/>
      <c r="AH71" s="15"/>
      <c r="AI71" s="15"/>
      <c r="AJ71" s="62" t="str">
        <f>IFERROR(VLOOKUP(AI71,Lookups!$W$3:$X$24,2,FALSE),"")</f>
        <v/>
      </c>
      <c r="AK71" s="15"/>
      <c r="AL71" s="15"/>
      <c r="AM71" s="17"/>
      <c r="AN71" s="17"/>
    </row>
    <row r="72" spans="1:40" x14ac:dyDescent="0.3">
      <c r="A72" s="15"/>
      <c r="B72" s="15"/>
      <c r="C72" s="15"/>
      <c r="D72" s="17"/>
      <c r="E72" s="17"/>
      <c r="F72" s="15"/>
      <c r="G72" s="18" t="str">
        <f>IFERROR(VLOOKUP(F72,Lookups!$D$2:$E$20,2,FALSE),"")</f>
        <v/>
      </c>
      <c r="H72" s="15"/>
      <c r="I72" s="15"/>
      <c r="J72" s="15"/>
      <c r="K72" s="15"/>
      <c r="L72" s="17"/>
      <c r="M72" s="17"/>
      <c r="N72" s="18" t="str">
        <f t="shared" si="2"/>
        <v/>
      </c>
      <c r="O72" s="15"/>
      <c r="P72" s="15"/>
      <c r="Q72" s="17"/>
      <c r="R72" s="15"/>
      <c r="S72" s="15"/>
      <c r="T72" s="15"/>
      <c r="U72" s="15"/>
      <c r="V72" s="15"/>
      <c r="W72" s="15"/>
      <c r="X72" s="18" t="str">
        <f>IFERROR(VLOOKUP(W72,Lookups!$G$2:$H$83,2,FALSE),"")</f>
        <v/>
      </c>
      <c r="Y72" s="15"/>
      <c r="Z72" s="15"/>
      <c r="AA72" s="15"/>
      <c r="AB72" s="15"/>
      <c r="AC72" s="15"/>
      <c r="AD72" s="15"/>
      <c r="AE72" s="15"/>
      <c r="AF72" s="18" t="str">
        <f t="shared" si="3"/>
        <v/>
      </c>
      <c r="AG72" s="15"/>
      <c r="AH72" s="15"/>
      <c r="AI72" s="15"/>
      <c r="AJ72" s="62" t="str">
        <f>IFERROR(VLOOKUP(AI72,Lookups!$W$3:$X$24,2,FALSE),"")</f>
        <v/>
      </c>
      <c r="AK72" s="15"/>
      <c r="AL72" s="15"/>
      <c r="AM72" s="17"/>
      <c r="AN72" s="17"/>
    </row>
    <row r="73" spans="1:40" x14ac:dyDescent="0.3">
      <c r="A73" s="15"/>
      <c r="B73" s="15"/>
      <c r="C73" s="15"/>
      <c r="D73" s="17"/>
      <c r="E73" s="17"/>
      <c r="F73" s="15"/>
      <c r="G73" s="18" t="str">
        <f>IFERROR(VLOOKUP(F73,Lookups!$D$2:$E$20,2,FALSE),"")</f>
        <v/>
      </c>
      <c r="H73" s="15"/>
      <c r="I73" s="15"/>
      <c r="J73" s="15"/>
      <c r="K73" s="15"/>
      <c r="L73" s="17"/>
      <c r="M73" s="17"/>
      <c r="N73" s="18" t="str">
        <f t="shared" si="2"/>
        <v/>
      </c>
      <c r="O73" s="15"/>
      <c r="P73" s="15"/>
      <c r="Q73" s="17"/>
      <c r="R73" s="15"/>
      <c r="S73" s="15"/>
      <c r="T73" s="15"/>
      <c r="U73" s="15"/>
      <c r="V73" s="15"/>
      <c r="W73" s="15"/>
      <c r="X73" s="18" t="str">
        <f>IFERROR(VLOOKUP(W73,Lookups!$G$2:$H$83,2,FALSE),"")</f>
        <v/>
      </c>
      <c r="Y73" s="15"/>
      <c r="Z73" s="15"/>
      <c r="AA73" s="15"/>
      <c r="AB73" s="15"/>
      <c r="AC73" s="15"/>
      <c r="AD73" s="15"/>
      <c r="AE73" s="15"/>
      <c r="AF73" s="18" t="str">
        <f t="shared" si="3"/>
        <v/>
      </c>
      <c r="AG73" s="15"/>
      <c r="AH73" s="15"/>
      <c r="AI73" s="15"/>
      <c r="AJ73" s="62" t="str">
        <f>IFERROR(VLOOKUP(AI73,Lookups!$W$3:$X$24,2,FALSE),"")</f>
        <v/>
      </c>
      <c r="AK73" s="15"/>
      <c r="AL73" s="15"/>
      <c r="AM73" s="17"/>
      <c r="AN73" s="17"/>
    </row>
    <row r="74" spans="1:40" x14ac:dyDescent="0.3">
      <c r="A74" s="15"/>
      <c r="B74" s="15"/>
      <c r="C74" s="15"/>
      <c r="D74" s="17"/>
      <c r="E74" s="17"/>
      <c r="F74" s="15"/>
      <c r="G74" s="18" t="str">
        <f>IFERROR(VLOOKUP(F74,Lookups!$D$2:$E$20,2,FALSE),"")</f>
        <v/>
      </c>
      <c r="H74" s="15"/>
      <c r="I74" s="15"/>
      <c r="J74" s="15"/>
      <c r="K74" s="15"/>
      <c r="L74" s="17"/>
      <c r="M74" s="17"/>
      <c r="N74" s="18" t="str">
        <f t="shared" si="2"/>
        <v/>
      </c>
      <c r="O74" s="15"/>
      <c r="P74" s="15"/>
      <c r="Q74" s="17"/>
      <c r="R74" s="15"/>
      <c r="S74" s="15"/>
      <c r="T74" s="15"/>
      <c r="U74" s="15"/>
      <c r="V74" s="15"/>
      <c r="W74" s="15"/>
      <c r="X74" s="18" t="str">
        <f>IFERROR(VLOOKUP(W74,Lookups!$G$2:$H$83,2,FALSE),"")</f>
        <v/>
      </c>
      <c r="Y74" s="15"/>
      <c r="Z74" s="15"/>
      <c r="AA74" s="15"/>
      <c r="AB74" s="15"/>
      <c r="AC74" s="15"/>
      <c r="AD74" s="15"/>
      <c r="AE74" s="15"/>
      <c r="AF74" s="18" t="str">
        <f t="shared" si="3"/>
        <v/>
      </c>
      <c r="AG74" s="15"/>
      <c r="AH74" s="15"/>
      <c r="AI74" s="15"/>
      <c r="AJ74" s="62" t="str">
        <f>IFERROR(VLOOKUP(AI74,Lookups!$W$3:$X$24,2,FALSE),"")</f>
        <v/>
      </c>
      <c r="AK74" s="15"/>
      <c r="AL74" s="15"/>
      <c r="AM74" s="17"/>
      <c r="AN74" s="17"/>
    </row>
    <row r="75" spans="1:40" x14ac:dyDescent="0.3">
      <c r="A75" s="15"/>
      <c r="B75" s="15"/>
      <c r="C75" s="15"/>
      <c r="D75" s="17"/>
      <c r="E75" s="17"/>
      <c r="F75" s="15"/>
      <c r="G75" s="18" t="str">
        <f>IFERROR(VLOOKUP(F75,Lookups!$D$2:$E$20,2,FALSE),"")</f>
        <v/>
      </c>
      <c r="H75" s="15"/>
      <c r="I75" s="15"/>
      <c r="J75" s="15"/>
      <c r="K75" s="15"/>
      <c r="L75" s="17"/>
      <c r="M75" s="17"/>
      <c r="N75" s="18" t="str">
        <f t="shared" si="2"/>
        <v/>
      </c>
      <c r="O75" s="15"/>
      <c r="P75" s="15"/>
      <c r="Q75" s="17"/>
      <c r="R75" s="15"/>
      <c r="S75" s="15"/>
      <c r="T75" s="15"/>
      <c r="U75" s="15"/>
      <c r="V75" s="15"/>
      <c r="W75" s="15"/>
      <c r="X75" s="18" t="str">
        <f>IFERROR(VLOOKUP(W75,Lookups!$G$2:$H$83,2,FALSE),"")</f>
        <v/>
      </c>
      <c r="Y75" s="15"/>
      <c r="Z75" s="15"/>
      <c r="AA75" s="15"/>
      <c r="AB75" s="15"/>
      <c r="AC75" s="15"/>
      <c r="AD75" s="15"/>
      <c r="AE75" s="15"/>
      <c r="AF75" s="18" t="str">
        <f t="shared" si="3"/>
        <v/>
      </c>
      <c r="AG75" s="15"/>
      <c r="AH75" s="15"/>
      <c r="AI75" s="15"/>
      <c r="AJ75" s="62" t="str">
        <f>IFERROR(VLOOKUP(AI75,Lookups!$W$3:$X$24,2,FALSE),"")</f>
        <v/>
      </c>
      <c r="AK75" s="15"/>
      <c r="AL75" s="15"/>
      <c r="AM75" s="17"/>
      <c r="AN75" s="17"/>
    </row>
    <row r="76" spans="1:40" x14ac:dyDescent="0.3">
      <c r="A76" s="15"/>
      <c r="B76" s="15"/>
      <c r="C76" s="15"/>
      <c r="D76" s="17"/>
      <c r="E76" s="17"/>
      <c r="F76" s="15"/>
      <c r="G76" s="18" t="str">
        <f>IFERROR(VLOOKUP(F76,Lookups!$D$2:$E$20,2,FALSE),"")</f>
        <v/>
      </c>
      <c r="H76" s="15"/>
      <c r="I76" s="15"/>
      <c r="J76" s="15"/>
      <c r="K76" s="15"/>
      <c r="L76" s="17"/>
      <c r="M76" s="17"/>
      <c r="N76" s="18" t="str">
        <f t="shared" si="2"/>
        <v/>
      </c>
      <c r="O76" s="15"/>
      <c r="P76" s="15"/>
      <c r="Q76" s="17"/>
      <c r="R76" s="15"/>
      <c r="S76" s="15"/>
      <c r="T76" s="15"/>
      <c r="U76" s="15"/>
      <c r="V76" s="15"/>
      <c r="W76" s="15"/>
      <c r="X76" s="18" t="str">
        <f>IFERROR(VLOOKUP(W76,Lookups!$G$2:$H$83,2,FALSE),"")</f>
        <v/>
      </c>
      <c r="Y76" s="15"/>
      <c r="Z76" s="15"/>
      <c r="AA76" s="15"/>
      <c r="AB76" s="15"/>
      <c r="AC76" s="15"/>
      <c r="AD76" s="15"/>
      <c r="AE76" s="15"/>
      <c r="AF76" s="18" t="str">
        <f t="shared" si="3"/>
        <v/>
      </c>
      <c r="AG76" s="15"/>
      <c r="AH76" s="15"/>
      <c r="AI76" s="15"/>
      <c r="AJ76" s="62" t="str">
        <f>IFERROR(VLOOKUP(AI76,Lookups!$W$3:$X$24,2,FALSE),"")</f>
        <v/>
      </c>
      <c r="AK76" s="15"/>
      <c r="AL76" s="15"/>
      <c r="AM76" s="17"/>
      <c r="AN76" s="17"/>
    </row>
    <row r="77" spans="1:40" x14ac:dyDescent="0.3">
      <c r="A77" s="15"/>
      <c r="B77" s="15"/>
      <c r="C77" s="15"/>
      <c r="D77" s="17"/>
      <c r="E77" s="17"/>
      <c r="F77" s="15"/>
      <c r="G77" s="18" t="str">
        <f>IFERROR(VLOOKUP(F77,Lookups!$D$2:$E$20,2,FALSE),"")</f>
        <v/>
      </c>
      <c r="H77" s="15"/>
      <c r="I77" s="15"/>
      <c r="J77" s="15"/>
      <c r="K77" s="15"/>
      <c r="L77" s="17"/>
      <c r="M77" s="17"/>
      <c r="N77" s="18" t="str">
        <f t="shared" si="2"/>
        <v/>
      </c>
      <c r="O77" s="15"/>
      <c r="P77" s="15"/>
      <c r="Q77" s="17"/>
      <c r="R77" s="15"/>
      <c r="S77" s="15"/>
      <c r="T77" s="15"/>
      <c r="U77" s="15"/>
      <c r="V77" s="15"/>
      <c r="W77" s="15"/>
      <c r="X77" s="18" t="str">
        <f>IFERROR(VLOOKUP(W77,Lookups!$G$2:$H$83,2,FALSE),"")</f>
        <v/>
      </c>
      <c r="Y77" s="15"/>
      <c r="Z77" s="15"/>
      <c r="AA77" s="15"/>
      <c r="AB77" s="15"/>
      <c r="AC77" s="15"/>
      <c r="AD77" s="15"/>
      <c r="AE77" s="15"/>
      <c r="AF77" s="18" t="str">
        <f t="shared" si="3"/>
        <v/>
      </c>
      <c r="AG77" s="15"/>
      <c r="AH77" s="15"/>
      <c r="AI77" s="15"/>
      <c r="AJ77" s="62" t="str">
        <f>IFERROR(VLOOKUP(AI77,Lookups!$W$3:$X$24,2,FALSE),"")</f>
        <v/>
      </c>
      <c r="AK77" s="15"/>
      <c r="AL77" s="15"/>
      <c r="AM77" s="17"/>
      <c r="AN77" s="17"/>
    </row>
    <row r="78" spans="1:40" x14ac:dyDescent="0.3">
      <c r="A78" s="15"/>
      <c r="B78" s="15"/>
      <c r="C78" s="15"/>
      <c r="D78" s="17"/>
      <c r="E78" s="17"/>
      <c r="F78" s="15"/>
      <c r="G78" s="18" t="str">
        <f>IFERROR(VLOOKUP(F78,Lookups!$D$2:$E$20,2,FALSE),"")</f>
        <v/>
      </c>
      <c r="H78" s="15"/>
      <c r="I78" s="15"/>
      <c r="J78" s="15"/>
      <c r="K78" s="15"/>
      <c r="L78" s="17"/>
      <c r="M78" s="17"/>
      <c r="N78" s="18" t="str">
        <f t="shared" si="2"/>
        <v/>
      </c>
      <c r="O78" s="15"/>
      <c r="P78" s="15"/>
      <c r="Q78" s="17"/>
      <c r="R78" s="15"/>
      <c r="S78" s="15"/>
      <c r="T78" s="15"/>
      <c r="U78" s="15"/>
      <c r="V78" s="15"/>
      <c r="W78" s="15"/>
      <c r="X78" s="18" t="str">
        <f>IFERROR(VLOOKUP(W78,Lookups!$G$2:$H$83,2,FALSE),"")</f>
        <v/>
      </c>
      <c r="Y78" s="15"/>
      <c r="Z78" s="15"/>
      <c r="AA78" s="15"/>
      <c r="AB78" s="15"/>
      <c r="AC78" s="15"/>
      <c r="AD78" s="15"/>
      <c r="AE78" s="15"/>
      <c r="AF78" s="18" t="str">
        <f t="shared" si="3"/>
        <v/>
      </c>
      <c r="AG78" s="15"/>
      <c r="AH78" s="15"/>
      <c r="AI78" s="15"/>
      <c r="AJ78" s="62" t="str">
        <f>IFERROR(VLOOKUP(AI78,Lookups!$W$3:$X$24,2,FALSE),"")</f>
        <v/>
      </c>
      <c r="AK78" s="15"/>
      <c r="AL78" s="15"/>
      <c r="AM78" s="17"/>
      <c r="AN78" s="17"/>
    </row>
    <row r="79" spans="1:40" x14ac:dyDescent="0.3">
      <c r="A79" s="15"/>
      <c r="B79" s="15"/>
      <c r="C79" s="15"/>
      <c r="D79" s="17"/>
      <c r="E79" s="17"/>
      <c r="F79" s="15"/>
      <c r="G79" s="18" t="str">
        <f>IFERROR(VLOOKUP(F79,Lookups!$D$2:$E$20,2,FALSE),"")</f>
        <v/>
      </c>
      <c r="H79" s="15"/>
      <c r="I79" s="15"/>
      <c r="J79" s="15"/>
      <c r="K79" s="15"/>
      <c r="L79" s="17"/>
      <c r="M79" s="17"/>
      <c r="N79" s="18" t="str">
        <f t="shared" si="2"/>
        <v/>
      </c>
      <c r="O79" s="15"/>
      <c r="P79" s="15"/>
      <c r="Q79" s="17"/>
      <c r="R79" s="15"/>
      <c r="S79" s="15"/>
      <c r="T79" s="15"/>
      <c r="U79" s="15"/>
      <c r="V79" s="15"/>
      <c r="W79" s="15"/>
      <c r="X79" s="18" t="str">
        <f>IFERROR(VLOOKUP(W79,Lookups!$G$2:$H$83,2,FALSE),"")</f>
        <v/>
      </c>
      <c r="Y79" s="15"/>
      <c r="Z79" s="15"/>
      <c r="AA79" s="15"/>
      <c r="AB79" s="15"/>
      <c r="AC79" s="15"/>
      <c r="AD79" s="15"/>
      <c r="AE79" s="15"/>
      <c r="AF79" s="18" t="str">
        <f t="shared" si="3"/>
        <v/>
      </c>
      <c r="AG79" s="15"/>
      <c r="AH79" s="15"/>
      <c r="AI79" s="15"/>
      <c r="AJ79" s="62" t="str">
        <f>IFERROR(VLOOKUP(AI79,Lookups!$W$3:$X$24,2,FALSE),"")</f>
        <v/>
      </c>
      <c r="AK79" s="15"/>
      <c r="AL79" s="15"/>
      <c r="AM79" s="17"/>
      <c r="AN79" s="17"/>
    </row>
    <row r="80" spans="1:40" x14ac:dyDescent="0.3">
      <c r="A80" s="15"/>
      <c r="B80" s="15"/>
      <c r="C80" s="15"/>
      <c r="D80" s="17"/>
      <c r="E80" s="17"/>
      <c r="F80" s="15"/>
      <c r="G80" s="18" t="str">
        <f>IFERROR(VLOOKUP(F80,Lookups!$D$2:$E$20,2,FALSE),"")</f>
        <v/>
      </c>
      <c r="H80" s="15"/>
      <c r="I80" s="15"/>
      <c r="J80" s="15"/>
      <c r="K80" s="15"/>
      <c r="L80" s="17"/>
      <c r="M80" s="17"/>
      <c r="N80" s="18" t="str">
        <f t="shared" si="2"/>
        <v/>
      </c>
      <c r="O80" s="15"/>
      <c r="P80" s="15"/>
      <c r="Q80" s="17"/>
      <c r="R80" s="15"/>
      <c r="S80" s="15"/>
      <c r="T80" s="15"/>
      <c r="U80" s="15"/>
      <c r="V80" s="15"/>
      <c r="W80" s="15"/>
      <c r="X80" s="18" t="str">
        <f>IFERROR(VLOOKUP(W80,Lookups!$G$2:$H$83,2,FALSE),"")</f>
        <v/>
      </c>
      <c r="Y80" s="15"/>
      <c r="Z80" s="15"/>
      <c r="AA80" s="15"/>
      <c r="AB80" s="15"/>
      <c r="AC80" s="15"/>
      <c r="AD80" s="15"/>
      <c r="AE80" s="15"/>
      <c r="AF80" s="18" t="str">
        <f t="shared" si="3"/>
        <v/>
      </c>
      <c r="AG80" s="15"/>
      <c r="AH80" s="15"/>
      <c r="AI80" s="15"/>
      <c r="AJ80" s="62" t="str">
        <f>IFERROR(VLOOKUP(AI80,Lookups!$W$3:$X$24,2,FALSE),"")</f>
        <v/>
      </c>
      <c r="AK80" s="15"/>
      <c r="AL80" s="15"/>
      <c r="AM80" s="17"/>
      <c r="AN80" s="17"/>
    </row>
    <row r="81" spans="1:40" x14ac:dyDescent="0.3">
      <c r="A81" s="15"/>
      <c r="B81" s="15"/>
      <c r="C81" s="15"/>
      <c r="D81" s="17"/>
      <c r="E81" s="17"/>
      <c r="F81" s="15"/>
      <c r="G81" s="18" t="str">
        <f>IFERROR(VLOOKUP(F81,Lookups!$D$2:$E$20,2,FALSE),"")</f>
        <v/>
      </c>
      <c r="H81" s="15"/>
      <c r="I81" s="15"/>
      <c r="J81" s="15"/>
      <c r="K81" s="15"/>
      <c r="L81" s="17"/>
      <c r="M81" s="17"/>
      <c r="N81" s="18" t="str">
        <f t="shared" si="2"/>
        <v/>
      </c>
      <c r="O81" s="15"/>
      <c r="P81" s="15"/>
      <c r="Q81" s="17"/>
      <c r="R81" s="15"/>
      <c r="S81" s="15"/>
      <c r="T81" s="15"/>
      <c r="U81" s="15"/>
      <c r="V81" s="15"/>
      <c r="W81" s="15"/>
      <c r="X81" s="18" t="str">
        <f>IFERROR(VLOOKUP(W81,Lookups!$G$2:$H$83,2,FALSE),"")</f>
        <v/>
      </c>
      <c r="Y81" s="15"/>
      <c r="Z81" s="15"/>
      <c r="AA81" s="15"/>
      <c r="AB81" s="15"/>
      <c r="AC81" s="15"/>
      <c r="AD81" s="15"/>
      <c r="AE81" s="15"/>
      <c r="AF81" s="18" t="str">
        <f t="shared" si="3"/>
        <v/>
      </c>
      <c r="AG81" s="15"/>
      <c r="AH81" s="15"/>
      <c r="AI81" s="15"/>
      <c r="AJ81" s="62" t="str">
        <f>IFERROR(VLOOKUP(AI81,Lookups!$W$3:$X$24,2,FALSE),"")</f>
        <v/>
      </c>
      <c r="AK81" s="15"/>
      <c r="AL81" s="15"/>
      <c r="AM81" s="17"/>
      <c r="AN81" s="17"/>
    </row>
    <row r="82" spans="1:40" x14ac:dyDescent="0.3">
      <c r="A82" s="15"/>
      <c r="B82" s="15"/>
      <c r="C82" s="15"/>
      <c r="D82" s="17"/>
      <c r="E82" s="17"/>
      <c r="F82" s="15"/>
      <c r="G82" s="18" t="str">
        <f>IFERROR(VLOOKUP(F82,Lookups!$D$2:$E$20,2,FALSE),"")</f>
        <v/>
      </c>
      <c r="H82" s="15"/>
      <c r="I82" s="15"/>
      <c r="J82" s="15"/>
      <c r="K82" s="15"/>
      <c r="L82" s="17"/>
      <c r="M82" s="17"/>
      <c r="N82" s="18" t="str">
        <f t="shared" si="2"/>
        <v/>
      </c>
      <c r="O82" s="15"/>
      <c r="P82" s="15"/>
      <c r="Q82" s="17"/>
      <c r="R82" s="15"/>
      <c r="S82" s="15"/>
      <c r="T82" s="15"/>
      <c r="U82" s="15"/>
      <c r="V82" s="15"/>
      <c r="W82" s="15"/>
      <c r="X82" s="18" t="str">
        <f>IFERROR(VLOOKUP(W82,Lookups!$G$2:$H$83,2,FALSE),"")</f>
        <v/>
      </c>
      <c r="Y82" s="15"/>
      <c r="Z82" s="15"/>
      <c r="AA82" s="15"/>
      <c r="AB82" s="15"/>
      <c r="AC82" s="15"/>
      <c r="AD82" s="15"/>
      <c r="AE82" s="15"/>
      <c r="AF82" s="18" t="str">
        <f t="shared" si="3"/>
        <v/>
      </c>
      <c r="AG82" s="15"/>
      <c r="AH82" s="15"/>
      <c r="AI82" s="15"/>
      <c r="AJ82" s="62" t="str">
        <f>IFERROR(VLOOKUP(AI82,Lookups!$W$3:$X$24,2,FALSE),"")</f>
        <v/>
      </c>
      <c r="AK82" s="15"/>
      <c r="AL82" s="15"/>
      <c r="AM82" s="17"/>
      <c r="AN82" s="17"/>
    </row>
    <row r="83" spans="1:40" x14ac:dyDescent="0.3">
      <c r="A83" s="15"/>
      <c r="B83" s="15"/>
      <c r="C83" s="15"/>
      <c r="D83" s="17"/>
      <c r="E83" s="17"/>
      <c r="F83" s="15"/>
      <c r="G83" s="18" t="str">
        <f>IFERROR(VLOOKUP(F83,Lookups!$D$2:$E$20,2,FALSE),"")</f>
        <v/>
      </c>
      <c r="H83" s="15"/>
      <c r="I83" s="15"/>
      <c r="J83" s="15"/>
      <c r="K83" s="15"/>
      <c r="L83" s="17"/>
      <c r="M83" s="17"/>
      <c r="N83" s="18" t="str">
        <f t="shared" si="2"/>
        <v/>
      </c>
      <c r="O83" s="15"/>
      <c r="P83" s="15"/>
      <c r="Q83" s="17"/>
      <c r="R83" s="15"/>
      <c r="S83" s="15"/>
      <c r="T83" s="15"/>
      <c r="U83" s="15"/>
      <c r="V83" s="15"/>
      <c r="W83" s="15"/>
      <c r="X83" s="18" t="str">
        <f>IFERROR(VLOOKUP(W83,Lookups!$G$2:$H$83,2,FALSE),"")</f>
        <v/>
      </c>
      <c r="Y83" s="15"/>
      <c r="Z83" s="15"/>
      <c r="AA83" s="15"/>
      <c r="AB83" s="15"/>
      <c r="AC83" s="15"/>
      <c r="AD83" s="15"/>
      <c r="AE83" s="15"/>
      <c r="AF83" s="18" t="str">
        <f t="shared" si="3"/>
        <v/>
      </c>
      <c r="AG83" s="15"/>
      <c r="AH83" s="15"/>
      <c r="AI83" s="15"/>
      <c r="AJ83" s="62" t="str">
        <f>IFERROR(VLOOKUP(AI83,Lookups!$W$3:$X$24,2,FALSE),"")</f>
        <v/>
      </c>
      <c r="AK83" s="15"/>
      <c r="AL83" s="15"/>
      <c r="AM83" s="17"/>
      <c r="AN83" s="17"/>
    </row>
    <row r="84" spans="1:40" x14ac:dyDescent="0.3">
      <c r="A84" s="15"/>
      <c r="B84" s="15"/>
      <c r="C84" s="15"/>
      <c r="D84" s="17"/>
      <c r="E84" s="17"/>
      <c r="F84" s="15"/>
      <c r="G84" s="18" t="str">
        <f>IFERROR(VLOOKUP(F84,Lookups!$D$2:$E$20,2,FALSE),"")</f>
        <v/>
      </c>
      <c r="H84" s="15"/>
      <c r="I84" s="15"/>
      <c r="J84" s="15"/>
      <c r="K84" s="15"/>
      <c r="L84" s="17"/>
      <c r="M84" s="17"/>
      <c r="N84" s="18" t="str">
        <f t="shared" si="2"/>
        <v/>
      </c>
      <c r="O84" s="15"/>
      <c r="P84" s="15"/>
      <c r="Q84" s="17"/>
      <c r="R84" s="15"/>
      <c r="S84" s="15"/>
      <c r="T84" s="15"/>
      <c r="U84" s="15"/>
      <c r="V84" s="15"/>
      <c r="W84" s="15"/>
      <c r="X84" s="18" t="str">
        <f>IFERROR(VLOOKUP(W84,Lookups!$G$2:$H$83,2,FALSE),"")</f>
        <v/>
      </c>
      <c r="Y84" s="15"/>
      <c r="Z84" s="15"/>
      <c r="AA84" s="15"/>
      <c r="AB84" s="15"/>
      <c r="AC84" s="15"/>
      <c r="AD84" s="15"/>
      <c r="AE84" s="15"/>
      <c r="AF84" s="18" t="str">
        <f t="shared" si="3"/>
        <v/>
      </c>
      <c r="AG84" s="15"/>
      <c r="AH84" s="15"/>
      <c r="AI84" s="15"/>
      <c r="AJ84" s="62" t="str">
        <f>IFERROR(VLOOKUP(AI84,Lookups!$W$3:$X$24,2,FALSE),"")</f>
        <v/>
      </c>
      <c r="AK84" s="15"/>
      <c r="AL84" s="15"/>
      <c r="AM84" s="17"/>
      <c r="AN84" s="17"/>
    </row>
    <row r="85" spans="1:40" x14ac:dyDescent="0.3">
      <c r="A85" s="15"/>
      <c r="B85" s="15"/>
      <c r="C85" s="15"/>
      <c r="D85" s="17"/>
      <c r="E85" s="17"/>
      <c r="F85" s="15"/>
      <c r="G85" s="18" t="str">
        <f>IFERROR(VLOOKUP(F85,Lookups!$D$2:$E$20,2,FALSE),"")</f>
        <v/>
      </c>
      <c r="H85" s="15"/>
      <c r="I85" s="15"/>
      <c r="J85" s="15"/>
      <c r="K85" s="15"/>
      <c r="L85" s="17"/>
      <c r="M85" s="17"/>
      <c r="N85" s="18" t="str">
        <f t="shared" si="2"/>
        <v/>
      </c>
      <c r="O85" s="15"/>
      <c r="P85" s="15"/>
      <c r="Q85" s="17"/>
      <c r="R85" s="15"/>
      <c r="S85" s="15"/>
      <c r="T85" s="15"/>
      <c r="U85" s="15"/>
      <c r="V85" s="15"/>
      <c r="W85" s="15"/>
      <c r="X85" s="18" t="str">
        <f>IFERROR(VLOOKUP(W85,Lookups!$G$2:$H$83,2,FALSE),"")</f>
        <v/>
      </c>
      <c r="Y85" s="15"/>
      <c r="Z85" s="15"/>
      <c r="AA85" s="15"/>
      <c r="AB85" s="15"/>
      <c r="AC85" s="15"/>
      <c r="AD85" s="15"/>
      <c r="AE85" s="15"/>
      <c r="AF85" s="18" t="str">
        <f t="shared" si="3"/>
        <v/>
      </c>
      <c r="AG85" s="15"/>
      <c r="AH85" s="15"/>
      <c r="AI85" s="15"/>
      <c r="AJ85" s="62" t="str">
        <f>IFERROR(VLOOKUP(AI85,Lookups!$W$3:$X$24,2,FALSE),"")</f>
        <v/>
      </c>
      <c r="AK85" s="15"/>
      <c r="AL85" s="15"/>
      <c r="AM85" s="17"/>
      <c r="AN85" s="17"/>
    </row>
    <row r="86" spans="1:40" x14ac:dyDescent="0.3">
      <c r="A86" s="15"/>
      <c r="B86" s="15"/>
      <c r="C86" s="15"/>
      <c r="D86" s="17"/>
      <c r="E86" s="17"/>
      <c r="F86" s="15"/>
      <c r="G86" s="18" t="str">
        <f>IFERROR(VLOOKUP(F86,Lookups!$D$2:$E$20,2,FALSE),"")</f>
        <v/>
      </c>
      <c r="H86" s="15"/>
      <c r="I86" s="15"/>
      <c r="J86" s="15"/>
      <c r="K86" s="15"/>
      <c r="L86" s="17"/>
      <c r="M86" s="17"/>
      <c r="N86" s="18" t="str">
        <f t="shared" si="2"/>
        <v/>
      </c>
      <c r="O86" s="15"/>
      <c r="P86" s="15"/>
      <c r="Q86" s="17"/>
      <c r="R86" s="15"/>
      <c r="S86" s="15"/>
      <c r="T86" s="15"/>
      <c r="U86" s="15"/>
      <c r="V86" s="15"/>
      <c r="W86" s="15"/>
      <c r="X86" s="18" t="str">
        <f>IFERROR(VLOOKUP(W86,Lookups!$G$2:$H$83,2,FALSE),"")</f>
        <v/>
      </c>
      <c r="Y86" s="15"/>
      <c r="Z86" s="15"/>
      <c r="AA86" s="15"/>
      <c r="AB86" s="15"/>
      <c r="AC86" s="15"/>
      <c r="AD86" s="15"/>
      <c r="AE86" s="15"/>
      <c r="AF86" s="18" t="str">
        <f t="shared" si="3"/>
        <v/>
      </c>
      <c r="AG86" s="15"/>
      <c r="AH86" s="15"/>
      <c r="AI86" s="15"/>
      <c r="AJ86" s="62" t="str">
        <f>IFERROR(VLOOKUP(AI86,Lookups!$W$3:$X$24,2,FALSE),"")</f>
        <v/>
      </c>
      <c r="AK86" s="15"/>
      <c r="AL86" s="15"/>
      <c r="AM86" s="17"/>
      <c r="AN86" s="17"/>
    </row>
    <row r="87" spans="1:40" x14ac:dyDescent="0.3">
      <c r="A87" s="15"/>
      <c r="B87" s="15"/>
      <c r="C87" s="15"/>
      <c r="D87" s="17"/>
      <c r="E87" s="17"/>
      <c r="F87" s="15"/>
      <c r="G87" s="18" t="str">
        <f>IFERROR(VLOOKUP(F87,Lookups!$D$2:$E$20,2,FALSE),"")</f>
        <v/>
      </c>
      <c r="H87" s="15"/>
      <c r="I87" s="15"/>
      <c r="J87" s="15"/>
      <c r="K87" s="15"/>
      <c r="L87" s="17"/>
      <c r="M87" s="17"/>
      <c r="N87" s="18" t="str">
        <f t="shared" si="2"/>
        <v/>
      </c>
      <c r="O87" s="15"/>
      <c r="P87" s="15"/>
      <c r="Q87" s="17"/>
      <c r="R87" s="15"/>
      <c r="S87" s="15"/>
      <c r="T87" s="15"/>
      <c r="U87" s="15"/>
      <c r="V87" s="15"/>
      <c r="W87" s="15"/>
      <c r="X87" s="18" t="str">
        <f>IFERROR(VLOOKUP(W87,Lookups!$G$2:$H$83,2,FALSE),"")</f>
        <v/>
      </c>
      <c r="Y87" s="15"/>
      <c r="Z87" s="15"/>
      <c r="AA87" s="15"/>
      <c r="AB87" s="15"/>
      <c r="AC87" s="15"/>
      <c r="AD87" s="15"/>
      <c r="AE87" s="15"/>
      <c r="AF87" s="18" t="str">
        <f t="shared" si="3"/>
        <v/>
      </c>
      <c r="AG87" s="15"/>
      <c r="AH87" s="15"/>
      <c r="AI87" s="15"/>
      <c r="AJ87" s="62" t="str">
        <f>IFERROR(VLOOKUP(AI87,Lookups!$W$3:$X$24,2,FALSE),"")</f>
        <v/>
      </c>
      <c r="AK87" s="15"/>
      <c r="AL87" s="15"/>
      <c r="AM87" s="17"/>
      <c r="AN87" s="17"/>
    </row>
    <row r="88" spans="1:40" x14ac:dyDescent="0.3">
      <c r="A88" s="15"/>
      <c r="B88" s="15"/>
      <c r="C88" s="15"/>
      <c r="D88" s="17"/>
      <c r="E88" s="17"/>
      <c r="F88" s="15"/>
      <c r="G88" s="18" t="str">
        <f>IFERROR(VLOOKUP(F88,Lookups!$D$2:$E$20,2,FALSE),"")</f>
        <v/>
      </c>
      <c r="H88" s="15"/>
      <c r="I88" s="15"/>
      <c r="J88" s="15"/>
      <c r="K88" s="15"/>
      <c r="L88" s="17"/>
      <c r="M88" s="17"/>
      <c r="N88" s="18" t="str">
        <f t="shared" si="2"/>
        <v/>
      </c>
      <c r="O88" s="15"/>
      <c r="P88" s="15"/>
      <c r="Q88" s="17"/>
      <c r="R88" s="15"/>
      <c r="S88" s="15"/>
      <c r="T88" s="15"/>
      <c r="U88" s="15"/>
      <c r="V88" s="15"/>
      <c r="W88" s="15"/>
      <c r="X88" s="18" t="str">
        <f>IFERROR(VLOOKUP(W88,Lookups!$G$2:$H$83,2,FALSE),"")</f>
        <v/>
      </c>
      <c r="Y88" s="15"/>
      <c r="Z88" s="15"/>
      <c r="AA88" s="15"/>
      <c r="AB88" s="15"/>
      <c r="AC88" s="15"/>
      <c r="AD88" s="15"/>
      <c r="AE88" s="15"/>
      <c r="AF88" s="18" t="str">
        <f t="shared" si="3"/>
        <v/>
      </c>
      <c r="AG88" s="15"/>
      <c r="AH88" s="15"/>
      <c r="AI88" s="15"/>
      <c r="AJ88" s="62" t="str">
        <f>IFERROR(VLOOKUP(AI88,Lookups!$W$3:$X$24,2,FALSE),"")</f>
        <v/>
      </c>
      <c r="AK88" s="15"/>
      <c r="AL88" s="15"/>
      <c r="AM88" s="17"/>
      <c r="AN88" s="17"/>
    </row>
    <row r="89" spans="1:40" x14ac:dyDescent="0.3">
      <c r="A89" s="15"/>
      <c r="B89" s="15"/>
      <c r="C89" s="15"/>
      <c r="D89" s="17"/>
      <c r="E89" s="17"/>
      <c r="F89" s="15"/>
      <c r="G89" s="18" t="str">
        <f>IFERROR(VLOOKUP(F89,Lookups!$D$2:$E$20,2,FALSE),"")</f>
        <v/>
      </c>
      <c r="H89" s="15"/>
      <c r="I89" s="15"/>
      <c r="J89" s="15"/>
      <c r="K89" s="15"/>
      <c r="L89" s="17"/>
      <c r="M89" s="17"/>
      <c r="N89" s="18" t="str">
        <f t="shared" si="2"/>
        <v/>
      </c>
      <c r="O89" s="15"/>
      <c r="P89" s="15"/>
      <c r="Q89" s="17"/>
      <c r="R89" s="15"/>
      <c r="S89" s="15"/>
      <c r="T89" s="15"/>
      <c r="U89" s="15"/>
      <c r="V89" s="15"/>
      <c r="W89" s="15"/>
      <c r="X89" s="18" t="str">
        <f>IFERROR(VLOOKUP(W89,Lookups!$G$2:$H$83,2,FALSE),"")</f>
        <v/>
      </c>
      <c r="Y89" s="15"/>
      <c r="Z89" s="15"/>
      <c r="AA89" s="15"/>
      <c r="AB89" s="15"/>
      <c r="AC89" s="15"/>
      <c r="AD89" s="15"/>
      <c r="AE89" s="15"/>
      <c r="AF89" s="18" t="str">
        <f t="shared" si="3"/>
        <v/>
      </c>
      <c r="AG89" s="15"/>
      <c r="AH89" s="15"/>
      <c r="AI89" s="15"/>
      <c r="AJ89" s="62" t="str">
        <f>IFERROR(VLOOKUP(AI89,Lookups!$W$3:$X$24,2,FALSE),"")</f>
        <v/>
      </c>
      <c r="AK89" s="15"/>
      <c r="AL89" s="15"/>
      <c r="AM89" s="17"/>
      <c r="AN89" s="17"/>
    </row>
    <row r="90" spans="1:40" x14ac:dyDescent="0.3">
      <c r="A90" s="15"/>
      <c r="B90" s="15"/>
      <c r="C90" s="15"/>
      <c r="D90" s="17"/>
      <c r="E90" s="17"/>
      <c r="F90" s="15"/>
      <c r="G90" s="18" t="str">
        <f>IFERROR(VLOOKUP(F90,Lookups!$D$2:$E$20,2,FALSE),"")</f>
        <v/>
      </c>
      <c r="H90" s="15"/>
      <c r="I90" s="15"/>
      <c r="J90" s="15"/>
      <c r="K90" s="15"/>
      <c r="L90" s="17"/>
      <c r="M90" s="17"/>
      <c r="N90" s="18" t="str">
        <f t="shared" si="2"/>
        <v/>
      </c>
      <c r="O90" s="15"/>
      <c r="P90" s="15"/>
      <c r="Q90" s="17"/>
      <c r="R90" s="15"/>
      <c r="S90" s="15"/>
      <c r="T90" s="15"/>
      <c r="U90" s="15"/>
      <c r="V90" s="15"/>
      <c r="W90" s="15"/>
      <c r="X90" s="18" t="str">
        <f>IFERROR(VLOOKUP(W90,Lookups!$G$2:$H$83,2,FALSE),"")</f>
        <v/>
      </c>
      <c r="Y90" s="15"/>
      <c r="Z90" s="15"/>
      <c r="AA90" s="15"/>
      <c r="AB90" s="15"/>
      <c r="AC90" s="15"/>
      <c r="AD90" s="15"/>
      <c r="AE90" s="15"/>
      <c r="AF90" s="18" t="str">
        <f t="shared" si="3"/>
        <v/>
      </c>
      <c r="AG90" s="15"/>
      <c r="AH90" s="15"/>
      <c r="AI90" s="15"/>
      <c r="AJ90" s="62" t="str">
        <f>IFERROR(VLOOKUP(AI90,Lookups!$W$3:$X$24,2,FALSE),"")</f>
        <v/>
      </c>
      <c r="AK90" s="15"/>
      <c r="AL90" s="15"/>
      <c r="AM90" s="17"/>
      <c r="AN90" s="17"/>
    </row>
    <row r="91" spans="1:40" x14ac:dyDescent="0.3">
      <c r="A91" s="15"/>
      <c r="B91" s="15"/>
      <c r="C91" s="15"/>
      <c r="D91" s="17"/>
      <c r="E91" s="17"/>
      <c r="F91" s="15"/>
      <c r="G91" s="18" t="str">
        <f>IFERROR(VLOOKUP(F91,Lookups!$D$2:$E$20,2,FALSE),"")</f>
        <v/>
      </c>
      <c r="H91" s="15"/>
      <c r="I91" s="15"/>
      <c r="J91" s="15"/>
      <c r="K91" s="15"/>
      <c r="L91" s="17"/>
      <c r="M91" s="17"/>
      <c r="N91" s="18" t="str">
        <f t="shared" si="2"/>
        <v/>
      </c>
      <c r="O91" s="15"/>
      <c r="P91" s="15"/>
      <c r="Q91" s="17"/>
      <c r="R91" s="15"/>
      <c r="S91" s="15"/>
      <c r="T91" s="15"/>
      <c r="U91" s="15"/>
      <c r="V91" s="15"/>
      <c r="W91" s="15"/>
      <c r="X91" s="18" t="str">
        <f>IFERROR(VLOOKUP(W91,Lookups!$G$2:$H$83,2,FALSE),"")</f>
        <v/>
      </c>
      <c r="Y91" s="15"/>
      <c r="Z91" s="15"/>
      <c r="AA91" s="15"/>
      <c r="AB91" s="15"/>
      <c r="AC91" s="15"/>
      <c r="AD91" s="15"/>
      <c r="AE91" s="15"/>
      <c r="AF91" s="18" t="str">
        <f t="shared" si="3"/>
        <v/>
      </c>
      <c r="AG91" s="15"/>
      <c r="AH91" s="15"/>
      <c r="AI91" s="15"/>
      <c r="AJ91" s="62" t="str">
        <f>IFERROR(VLOOKUP(AI91,Lookups!$W$3:$X$24,2,FALSE),"")</f>
        <v/>
      </c>
      <c r="AK91" s="15"/>
      <c r="AL91" s="15"/>
      <c r="AM91" s="17"/>
      <c r="AN91" s="17"/>
    </row>
    <row r="92" spans="1:40" x14ac:dyDescent="0.3">
      <c r="A92" s="15"/>
      <c r="B92" s="15"/>
      <c r="C92" s="15"/>
      <c r="D92" s="17"/>
      <c r="E92" s="17"/>
      <c r="F92" s="15"/>
      <c r="G92" s="18" t="str">
        <f>IFERROR(VLOOKUP(F92,Lookups!$D$2:$E$20,2,FALSE),"")</f>
        <v/>
      </c>
      <c r="H92" s="15"/>
      <c r="I92" s="15"/>
      <c r="J92" s="15"/>
      <c r="K92" s="15"/>
      <c r="L92" s="17"/>
      <c r="M92" s="17"/>
      <c r="N92" s="18" t="str">
        <f t="shared" si="2"/>
        <v/>
      </c>
      <c r="O92" s="15"/>
      <c r="P92" s="15"/>
      <c r="Q92" s="17"/>
      <c r="R92" s="15"/>
      <c r="S92" s="15"/>
      <c r="T92" s="15"/>
      <c r="U92" s="15"/>
      <c r="V92" s="15"/>
      <c r="W92" s="15"/>
      <c r="X92" s="18" t="str">
        <f>IFERROR(VLOOKUP(W92,Lookups!$G$2:$H$83,2,FALSE),"")</f>
        <v/>
      </c>
      <c r="Y92" s="15"/>
      <c r="Z92" s="15"/>
      <c r="AA92" s="15"/>
      <c r="AB92" s="15"/>
      <c r="AC92" s="15"/>
      <c r="AD92" s="15"/>
      <c r="AE92" s="15"/>
      <c r="AF92" s="18" t="str">
        <f t="shared" si="3"/>
        <v/>
      </c>
      <c r="AG92" s="15"/>
      <c r="AH92" s="15"/>
      <c r="AI92" s="15"/>
      <c r="AJ92" s="62" t="str">
        <f>IFERROR(VLOOKUP(AI92,Lookups!$W$3:$X$24,2,FALSE),"")</f>
        <v/>
      </c>
      <c r="AK92" s="15"/>
      <c r="AL92" s="15"/>
      <c r="AM92" s="17"/>
      <c r="AN92" s="17"/>
    </row>
    <row r="93" spans="1:40" x14ac:dyDescent="0.3">
      <c r="A93" s="15"/>
      <c r="B93" s="15"/>
      <c r="C93" s="15"/>
      <c r="D93" s="17"/>
      <c r="E93" s="17"/>
      <c r="F93" s="15"/>
      <c r="G93" s="18" t="str">
        <f>IFERROR(VLOOKUP(F93,Lookups!$D$2:$E$20,2,FALSE),"")</f>
        <v/>
      </c>
      <c r="H93" s="15"/>
      <c r="I93" s="15"/>
      <c r="J93" s="15"/>
      <c r="K93" s="15"/>
      <c r="L93" s="17"/>
      <c r="M93" s="17"/>
      <c r="N93" s="18" t="str">
        <f t="shared" si="2"/>
        <v/>
      </c>
      <c r="O93" s="15"/>
      <c r="P93" s="15"/>
      <c r="Q93" s="17"/>
      <c r="R93" s="15"/>
      <c r="S93" s="15"/>
      <c r="T93" s="15"/>
      <c r="U93" s="15"/>
      <c r="V93" s="15"/>
      <c r="W93" s="15"/>
      <c r="X93" s="18" t="str">
        <f>IFERROR(VLOOKUP(W93,Lookups!$G$2:$H$83,2,FALSE),"")</f>
        <v/>
      </c>
      <c r="Y93" s="15"/>
      <c r="Z93" s="15"/>
      <c r="AA93" s="15"/>
      <c r="AB93" s="15"/>
      <c r="AC93" s="15"/>
      <c r="AD93" s="15"/>
      <c r="AE93" s="15"/>
      <c r="AF93" s="18" t="str">
        <f t="shared" si="3"/>
        <v/>
      </c>
      <c r="AG93" s="15"/>
      <c r="AH93" s="15"/>
      <c r="AI93" s="15"/>
      <c r="AJ93" s="62" t="str">
        <f>IFERROR(VLOOKUP(AI93,Lookups!$W$3:$X$24,2,FALSE),"")</f>
        <v/>
      </c>
      <c r="AK93" s="15"/>
      <c r="AL93" s="15"/>
      <c r="AM93" s="17"/>
      <c r="AN93" s="17"/>
    </row>
    <row r="94" spans="1:40" x14ac:dyDescent="0.3">
      <c r="A94" s="15"/>
      <c r="B94" s="15"/>
      <c r="C94" s="15"/>
      <c r="D94" s="17"/>
      <c r="E94" s="17"/>
      <c r="F94" s="15"/>
      <c r="G94" s="18" t="str">
        <f>IFERROR(VLOOKUP(F94,Lookups!$D$2:$E$20,2,FALSE),"")</f>
        <v/>
      </c>
      <c r="H94" s="15"/>
      <c r="I94" s="15"/>
      <c r="J94" s="15"/>
      <c r="K94" s="15"/>
      <c r="L94" s="17"/>
      <c r="M94" s="17"/>
      <c r="N94" s="18" t="str">
        <f t="shared" si="2"/>
        <v/>
      </c>
      <c r="O94" s="15"/>
      <c r="P94" s="15"/>
      <c r="Q94" s="17"/>
      <c r="R94" s="15"/>
      <c r="S94" s="15"/>
      <c r="T94" s="15"/>
      <c r="U94" s="15"/>
      <c r="V94" s="15"/>
      <c r="W94" s="15"/>
      <c r="X94" s="18" t="str">
        <f>IFERROR(VLOOKUP(W94,Lookups!$G$2:$H$83,2,FALSE),"")</f>
        <v/>
      </c>
      <c r="Y94" s="15"/>
      <c r="Z94" s="15"/>
      <c r="AA94" s="15"/>
      <c r="AB94" s="15"/>
      <c r="AC94" s="15"/>
      <c r="AD94" s="15"/>
      <c r="AE94" s="15"/>
      <c r="AF94" s="18" t="str">
        <f t="shared" si="3"/>
        <v/>
      </c>
      <c r="AG94" s="15"/>
      <c r="AH94" s="15"/>
      <c r="AI94" s="15"/>
      <c r="AJ94" s="62" t="str">
        <f>IFERROR(VLOOKUP(AI94,Lookups!$W$3:$X$24,2,FALSE),"")</f>
        <v/>
      </c>
      <c r="AK94" s="15"/>
      <c r="AL94" s="15"/>
      <c r="AM94" s="17"/>
      <c r="AN94" s="17"/>
    </row>
    <row r="95" spans="1:40" x14ac:dyDescent="0.3">
      <c r="A95" s="15"/>
      <c r="B95" s="15"/>
      <c r="C95" s="15"/>
      <c r="D95" s="17"/>
      <c r="E95" s="17"/>
      <c r="F95" s="15"/>
      <c r="G95" s="18" t="str">
        <f>IFERROR(VLOOKUP(F95,Lookups!$D$2:$E$20,2,FALSE),"")</f>
        <v/>
      </c>
      <c r="H95" s="15"/>
      <c r="I95" s="15"/>
      <c r="J95" s="15"/>
      <c r="K95" s="15"/>
      <c r="L95" s="17"/>
      <c r="M95" s="17"/>
      <c r="N95" s="18" t="str">
        <f t="shared" si="2"/>
        <v/>
      </c>
      <c r="O95" s="15"/>
      <c r="P95" s="15"/>
      <c r="Q95" s="17"/>
      <c r="R95" s="15"/>
      <c r="S95" s="15"/>
      <c r="T95" s="15"/>
      <c r="U95" s="15"/>
      <c r="V95" s="15"/>
      <c r="W95" s="15"/>
      <c r="X95" s="18" t="str">
        <f>IFERROR(VLOOKUP(W95,Lookups!$G$2:$H$83,2,FALSE),"")</f>
        <v/>
      </c>
      <c r="Y95" s="15"/>
      <c r="Z95" s="15"/>
      <c r="AA95" s="15"/>
      <c r="AB95" s="15"/>
      <c r="AC95" s="15"/>
      <c r="AD95" s="15"/>
      <c r="AE95" s="15"/>
      <c r="AF95" s="18" t="str">
        <f t="shared" si="3"/>
        <v/>
      </c>
      <c r="AG95" s="15"/>
      <c r="AH95" s="15"/>
      <c r="AI95" s="15"/>
      <c r="AJ95" s="62" t="str">
        <f>IFERROR(VLOOKUP(AI95,Lookups!$W$3:$X$24,2,FALSE),"")</f>
        <v/>
      </c>
      <c r="AK95" s="15"/>
      <c r="AL95" s="15"/>
      <c r="AM95" s="17"/>
      <c r="AN95" s="17"/>
    </row>
    <row r="96" spans="1:40" x14ac:dyDescent="0.3">
      <c r="A96" s="15"/>
      <c r="B96" s="15"/>
      <c r="C96" s="15"/>
      <c r="D96" s="17"/>
      <c r="E96" s="17"/>
      <c r="F96" s="15"/>
      <c r="G96" s="18" t="str">
        <f>IFERROR(VLOOKUP(F96,Lookups!$D$2:$E$20,2,FALSE),"")</f>
        <v/>
      </c>
      <c r="H96" s="15"/>
      <c r="I96" s="15"/>
      <c r="J96" s="15"/>
      <c r="K96" s="15"/>
      <c r="L96" s="17"/>
      <c r="M96" s="17"/>
      <c r="N96" s="18" t="str">
        <f t="shared" si="2"/>
        <v/>
      </c>
      <c r="O96" s="15"/>
      <c r="P96" s="15"/>
      <c r="Q96" s="17"/>
      <c r="R96" s="15"/>
      <c r="S96" s="15"/>
      <c r="T96" s="15"/>
      <c r="U96" s="15"/>
      <c r="V96" s="15"/>
      <c r="W96" s="15"/>
      <c r="X96" s="18" t="str">
        <f>IFERROR(VLOOKUP(W96,Lookups!$G$2:$H$83,2,FALSE),"")</f>
        <v/>
      </c>
      <c r="Y96" s="15"/>
      <c r="Z96" s="15"/>
      <c r="AA96" s="15"/>
      <c r="AB96" s="15"/>
      <c r="AC96" s="15"/>
      <c r="AD96" s="15"/>
      <c r="AE96" s="15"/>
      <c r="AF96" s="18" t="str">
        <f t="shared" si="3"/>
        <v/>
      </c>
      <c r="AG96" s="15"/>
      <c r="AH96" s="15"/>
      <c r="AI96" s="15"/>
      <c r="AJ96" s="62" t="str">
        <f>IFERROR(VLOOKUP(AI96,Lookups!$W$3:$X$24,2,FALSE),"")</f>
        <v/>
      </c>
      <c r="AK96" s="15"/>
      <c r="AL96" s="15"/>
      <c r="AM96" s="17"/>
      <c r="AN96" s="17"/>
    </row>
    <row r="97" spans="1:40" x14ac:dyDescent="0.3">
      <c r="A97" s="15"/>
      <c r="B97" s="15"/>
      <c r="C97" s="15"/>
      <c r="D97" s="17"/>
      <c r="E97" s="17"/>
      <c r="F97" s="15"/>
      <c r="G97" s="18" t="str">
        <f>IFERROR(VLOOKUP(F97,Lookups!$D$2:$E$20,2,FALSE),"")</f>
        <v/>
      </c>
      <c r="H97" s="15"/>
      <c r="I97" s="15"/>
      <c r="J97" s="15"/>
      <c r="K97" s="15"/>
      <c r="L97" s="17"/>
      <c r="M97" s="17"/>
      <c r="N97" s="18" t="str">
        <f t="shared" si="2"/>
        <v/>
      </c>
      <c r="O97" s="15"/>
      <c r="P97" s="15"/>
      <c r="Q97" s="17"/>
      <c r="R97" s="15"/>
      <c r="S97" s="15"/>
      <c r="T97" s="15"/>
      <c r="U97" s="15"/>
      <c r="V97" s="15"/>
      <c r="W97" s="15"/>
      <c r="X97" s="18" t="str">
        <f>IFERROR(VLOOKUP(W97,Lookups!$G$2:$H$83,2,FALSE),"")</f>
        <v/>
      </c>
      <c r="Y97" s="15"/>
      <c r="Z97" s="15"/>
      <c r="AA97" s="15"/>
      <c r="AB97" s="15"/>
      <c r="AC97" s="15"/>
      <c r="AD97" s="15"/>
      <c r="AE97" s="15"/>
      <c r="AF97" s="18" t="str">
        <f t="shared" si="3"/>
        <v/>
      </c>
      <c r="AG97" s="15"/>
      <c r="AH97" s="15"/>
      <c r="AI97" s="15"/>
      <c r="AJ97" s="62" t="str">
        <f>IFERROR(VLOOKUP(AI97,Lookups!$W$3:$X$24,2,FALSE),"")</f>
        <v/>
      </c>
      <c r="AK97" s="15"/>
      <c r="AL97" s="15"/>
      <c r="AM97" s="17"/>
      <c r="AN97" s="17"/>
    </row>
    <row r="98" spans="1:40" x14ac:dyDescent="0.3">
      <c r="A98" s="15"/>
      <c r="B98" s="15"/>
      <c r="C98" s="15"/>
      <c r="D98" s="17"/>
      <c r="E98" s="17"/>
      <c r="F98" s="15"/>
      <c r="G98" s="18" t="str">
        <f>IFERROR(VLOOKUP(F98,Lookups!$D$2:$E$20,2,FALSE),"")</f>
        <v/>
      </c>
      <c r="H98" s="15"/>
      <c r="I98" s="15"/>
      <c r="J98" s="15"/>
      <c r="K98" s="15"/>
      <c r="L98" s="17"/>
      <c r="M98" s="17"/>
      <c r="N98" s="18" t="str">
        <f t="shared" si="2"/>
        <v/>
      </c>
      <c r="O98" s="15"/>
      <c r="P98" s="15"/>
      <c r="Q98" s="17"/>
      <c r="R98" s="15"/>
      <c r="S98" s="15"/>
      <c r="T98" s="15"/>
      <c r="U98" s="15"/>
      <c r="V98" s="15"/>
      <c r="W98" s="15"/>
      <c r="X98" s="18" t="str">
        <f>IFERROR(VLOOKUP(W98,Lookups!$G$2:$H$83,2,FALSE),"")</f>
        <v/>
      </c>
      <c r="Y98" s="15"/>
      <c r="Z98" s="15"/>
      <c r="AA98" s="15"/>
      <c r="AB98" s="15"/>
      <c r="AC98" s="15"/>
      <c r="AD98" s="15"/>
      <c r="AE98" s="15"/>
      <c r="AF98" s="18" t="str">
        <f t="shared" si="3"/>
        <v/>
      </c>
      <c r="AG98" s="15"/>
      <c r="AH98" s="15"/>
      <c r="AI98" s="15"/>
      <c r="AJ98" s="62" t="str">
        <f>IFERROR(VLOOKUP(AI98,Lookups!$W$3:$X$24,2,FALSE),"")</f>
        <v/>
      </c>
      <c r="AK98" s="15"/>
      <c r="AL98" s="15"/>
      <c r="AM98" s="17"/>
      <c r="AN98" s="17"/>
    </row>
    <row r="99" spans="1:40" x14ac:dyDescent="0.3">
      <c r="A99" s="15"/>
      <c r="B99" s="15"/>
      <c r="C99" s="15"/>
      <c r="D99" s="17"/>
      <c r="E99" s="17"/>
      <c r="F99" s="15"/>
      <c r="G99" s="18" t="str">
        <f>IFERROR(VLOOKUP(F99,Lookups!$D$2:$E$20,2,FALSE),"")</f>
        <v/>
      </c>
      <c r="H99" s="15"/>
      <c r="I99" s="15"/>
      <c r="J99" s="15"/>
      <c r="K99" s="15"/>
      <c r="L99" s="17"/>
      <c r="M99" s="17"/>
      <c r="N99" s="18" t="str">
        <f t="shared" si="2"/>
        <v/>
      </c>
      <c r="O99" s="15"/>
      <c r="P99" s="15"/>
      <c r="Q99" s="17"/>
      <c r="R99" s="15"/>
      <c r="S99" s="15"/>
      <c r="T99" s="15"/>
      <c r="U99" s="15"/>
      <c r="V99" s="15"/>
      <c r="W99" s="15"/>
      <c r="X99" s="18" t="str">
        <f>IFERROR(VLOOKUP(W99,Lookups!$G$2:$H$83,2,FALSE),"")</f>
        <v/>
      </c>
      <c r="Y99" s="15"/>
      <c r="Z99" s="15"/>
      <c r="AA99" s="15"/>
      <c r="AB99" s="15"/>
      <c r="AC99" s="15"/>
      <c r="AD99" s="15"/>
      <c r="AE99" s="15"/>
      <c r="AF99" s="18" t="str">
        <f t="shared" si="3"/>
        <v/>
      </c>
      <c r="AG99" s="15"/>
      <c r="AH99" s="15"/>
      <c r="AI99" s="15"/>
      <c r="AJ99" s="62" t="str">
        <f>IFERROR(VLOOKUP(AI99,Lookups!$W$3:$X$24,2,FALSE),"")</f>
        <v/>
      </c>
      <c r="AK99" s="15"/>
      <c r="AL99" s="15"/>
      <c r="AM99" s="17"/>
      <c r="AN99" s="17"/>
    </row>
    <row r="100" spans="1:40" x14ac:dyDescent="0.3">
      <c r="A100" s="15"/>
      <c r="B100" s="15"/>
      <c r="C100" s="15"/>
      <c r="D100" s="17"/>
      <c r="E100" s="17"/>
      <c r="F100" s="15"/>
      <c r="G100" s="18" t="str">
        <f>IFERROR(VLOOKUP(F100,Lookups!$D$2:$E$20,2,FALSE),"")</f>
        <v/>
      </c>
      <c r="H100" s="15"/>
      <c r="I100" s="15"/>
      <c r="J100" s="15"/>
      <c r="K100" s="15"/>
      <c r="L100" s="17"/>
      <c r="M100" s="17"/>
      <c r="N100" s="18" t="str">
        <f t="shared" si="2"/>
        <v/>
      </c>
      <c r="O100" s="15"/>
      <c r="P100" s="15"/>
      <c r="Q100" s="17"/>
      <c r="R100" s="15"/>
      <c r="S100" s="15"/>
      <c r="T100" s="15"/>
      <c r="U100" s="15"/>
      <c r="V100" s="15"/>
      <c r="W100" s="15"/>
      <c r="X100" s="18" t="str">
        <f>IFERROR(VLOOKUP(W100,Lookups!$G$2:$H$83,2,FALSE),"")</f>
        <v/>
      </c>
      <c r="Y100" s="15"/>
      <c r="Z100" s="15"/>
      <c r="AA100" s="15"/>
      <c r="AB100" s="15"/>
      <c r="AC100" s="15"/>
      <c r="AD100" s="15"/>
      <c r="AE100" s="15"/>
      <c r="AF100" s="18" t="str">
        <f t="shared" si="3"/>
        <v/>
      </c>
      <c r="AG100" s="15"/>
      <c r="AH100" s="15"/>
      <c r="AI100" s="15"/>
      <c r="AJ100" s="62" t="str">
        <f>IFERROR(VLOOKUP(AI100,Lookups!$W$3:$X$24,2,FALSE),"")</f>
        <v/>
      </c>
      <c r="AK100" s="15"/>
      <c r="AL100" s="15"/>
      <c r="AM100" s="17"/>
      <c r="AN100" s="17"/>
    </row>
    <row r="101" spans="1:40" x14ac:dyDescent="0.3">
      <c r="A101" s="15"/>
      <c r="B101" s="15"/>
      <c r="C101" s="15"/>
      <c r="D101" s="17"/>
      <c r="E101" s="17"/>
      <c r="F101" s="15"/>
      <c r="G101" s="18" t="str">
        <f>IFERROR(VLOOKUP(F101,Lookups!$D$2:$E$20,2,FALSE),"")</f>
        <v/>
      </c>
      <c r="H101" s="15"/>
      <c r="I101" s="15"/>
      <c r="J101" s="15"/>
      <c r="K101" s="15"/>
      <c r="L101" s="17"/>
      <c r="M101" s="17"/>
      <c r="N101" s="18" t="str">
        <f t="shared" si="2"/>
        <v/>
      </c>
      <c r="O101" s="15"/>
      <c r="P101" s="15"/>
      <c r="Q101" s="17"/>
      <c r="R101" s="15"/>
      <c r="S101" s="15"/>
      <c r="T101" s="15"/>
      <c r="U101" s="15"/>
      <c r="V101" s="15"/>
      <c r="W101" s="15"/>
      <c r="X101" s="18" t="str">
        <f>IFERROR(VLOOKUP(W101,Lookups!$G$2:$H$83,2,FALSE),"")</f>
        <v/>
      </c>
      <c r="Y101" s="15"/>
      <c r="Z101" s="15"/>
      <c r="AA101" s="15"/>
      <c r="AB101" s="15"/>
      <c r="AC101" s="15"/>
      <c r="AD101" s="15"/>
      <c r="AE101" s="15"/>
      <c r="AF101" s="18" t="str">
        <f t="shared" si="3"/>
        <v/>
      </c>
      <c r="AG101" s="15"/>
      <c r="AH101" s="15"/>
      <c r="AI101" s="15"/>
      <c r="AJ101" s="62" t="str">
        <f>IFERROR(VLOOKUP(AI101,Lookups!$W$3:$X$24,2,FALSE),"")</f>
        <v/>
      </c>
      <c r="AK101" s="15"/>
      <c r="AL101" s="15"/>
      <c r="AM101" s="17"/>
      <c r="AN101" s="17"/>
    </row>
    <row r="102" spans="1:40" x14ac:dyDescent="0.3">
      <c r="A102" s="15"/>
      <c r="B102" s="15"/>
      <c r="C102" s="15"/>
      <c r="D102" s="17"/>
      <c r="E102" s="17"/>
      <c r="F102" s="15"/>
      <c r="G102" s="18" t="str">
        <f>IFERROR(VLOOKUP(F102,Lookups!$D$2:$E$20,2,FALSE),"")</f>
        <v/>
      </c>
      <c r="H102" s="15"/>
      <c r="I102" s="15"/>
      <c r="J102" s="15"/>
      <c r="K102" s="15"/>
      <c r="L102" s="17"/>
      <c r="M102" s="17"/>
      <c r="N102" s="18" t="str">
        <f t="shared" si="2"/>
        <v/>
      </c>
      <c r="O102" s="15"/>
      <c r="P102" s="15"/>
      <c r="Q102" s="17"/>
      <c r="R102" s="15"/>
      <c r="S102" s="15"/>
      <c r="T102" s="15"/>
      <c r="U102" s="15"/>
      <c r="V102" s="15"/>
      <c r="W102" s="15"/>
      <c r="X102" s="18" t="str">
        <f>IFERROR(VLOOKUP(W102,Lookups!$G$2:$H$83,2,FALSE),"")</f>
        <v/>
      </c>
      <c r="Y102" s="15"/>
      <c r="Z102" s="15"/>
      <c r="AA102" s="15"/>
      <c r="AB102" s="15"/>
      <c r="AC102" s="15"/>
      <c r="AD102" s="15"/>
      <c r="AE102" s="15"/>
      <c r="AF102" s="18" t="str">
        <f t="shared" si="3"/>
        <v/>
      </c>
      <c r="AG102" s="15"/>
      <c r="AH102" s="15"/>
      <c r="AI102" s="15"/>
      <c r="AJ102" s="62" t="str">
        <f>IFERROR(VLOOKUP(AI102,Lookups!$W$3:$X$24,2,FALSE),"")</f>
        <v/>
      </c>
      <c r="AK102" s="15"/>
      <c r="AL102" s="15"/>
      <c r="AM102" s="17"/>
      <c r="AN102" s="17"/>
    </row>
    <row r="103" spans="1:40" x14ac:dyDescent="0.3">
      <c r="A103" s="15"/>
      <c r="B103" s="15"/>
      <c r="C103" s="15"/>
      <c r="D103" s="17"/>
      <c r="E103" s="17"/>
      <c r="F103" s="15"/>
      <c r="G103" s="18" t="str">
        <f>IFERROR(VLOOKUP(F103,Lookups!$D$2:$E$20,2,FALSE),"")</f>
        <v/>
      </c>
      <c r="H103" s="15"/>
      <c r="I103" s="15"/>
      <c r="J103" s="15"/>
      <c r="K103" s="15"/>
      <c r="L103" s="17"/>
      <c r="M103" s="17"/>
      <c r="N103" s="18" t="str">
        <f t="shared" si="2"/>
        <v/>
      </c>
      <c r="O103" s="15"/>
      <c r="P103" s="15"/>
      <c r="Q103" s="17"/>
      <c r="R103" s="15"/>
      <c r="S103" s="15"/>
      <c r="T103" s="15"/>
      <c r="U103" s="15"/>
      <c r="V103" s="15"/>
      <c r="W103" s="15"/>
      <c r="X103" s="18" t="str">
        <f>IFERROR(VLOOKUP(W103,Lookups!$G$2:$H$83,2,FALSE),"")</f>
        <v/>
      </c>
      <c r="Y103" s="15"/>
      <c r="Z103" s="15"/>
      <c r="AA103" s="15"/>
      <c r="AB103" s="15"/>
      <c r="AC103" s="15"/>
      <c r="AD103" s="15"/>
      <c r="AE103" s="15"/>
      <c r="AF103" s="18" t="str">
        <f t="shared" si="3"/>
        <v/>
      </c>
      <c r="AG103" s="15"/>
      <c r="AH103" s="15"/>
      <c r="AI103" s="15"/>
      <c r="AJ103" s="62" t="str">
        <f>IFERROR(VLOOKUP(AI103,Lookups!$W$3:$X$24,2,FALSE),"")</f>
        <v/>
      </c>
      <c r="AK103" s="15"/>
      <c r="AL103" s="15"/>
      <c r="AM103" s="17"/>
      <c r="AN103" s="17"/>
    </row>
    <row r="104" spans="1:40" x14ac:dyDescent="0.3">
      <c r="A104" s="15"/>
      <c r="B104" s="15"/>
      <c r="C104" s="15"/>
      <c r="D104" s="17"/>
      <c r="E104" s="17"/>
      <c r="F104" s="15"/>
      <c r="G104" s="18" t="str">
        <f>IFERROR(VLOOKUP(F104,Lookups!$D$2:$E$20,2,FALSE),"")</f>
        <v/>
      </c>
      <c r="H104" s="15"/>
      <c r="I104" s="15"/>
      <c r="J104" s="15"/>
      <c r="K104" s="15"/>
      <c r="L104" s="17"/>
      <c r="M104" s="17"/>
      <c r="N104" s="18" t="str">
        <f t="shared" si="2"/>
        <v/>
      </c>
      <c r="O104" s="15"/>
      <c r="P104" s="15"/>
      <c r="Q104" s="17"/>
      <c r="R104" s="15"/>
      <c r="S104" s="15"/>
      <c r="T104" s="15"/>
      <c r="U104" s="15"/>
      <c r="V104" s="15"/>
      <c r="W104" s="15"/>
      <c r="X104" s="18" t="str">
        <f>IFERROR(VLOOKUP(W104,Lookups!$G$2:$H$83,2,FALSE),"")</f>
        <v/>
      </c>
      <c r="Y104" s="15"/>
      <c r="Z104" s="15"/>
      <c r="AA104" s="15"/>
      <c r="AB104" s="15"/>
      <c r="AC104" s="15"/>
      <c r="AD104" s="15"/>
      <c r="AE104" s="15"/>
      <c r="AF104" s="18" t="str">
        <f t="shared" si="3"/>
        <v/>
      </c>
      <c r="AG104" s="15"/>
      <c r="AH104" s="15"/>
      <c r="AI104" s="15"/>
      <c r="AJ104" s="62" t="str">
        <f>IFERROR(VLOOKUP(AI104,Lookups!$W$3:$X$24,2,FALSE),"")</f>
        <v/>
      </c>
      <c r="AK104" s="15"/>
      <c r="AL104" s="15"/>
      <c r="AM104" s="17"/>
      <c r="AN104" s="17"/>
    </row>
    <row r="105" spans="1:40" x14ac:dyDescent="0.3">
      <c r="A105" s="15"/>
      <c r="B105" s="15"/>
      <c r="C105" s="15"/>
      <c r="D105" s="17"/>
      <c r="E105" s="17"/>
      <c r="F105" s="15"/>
      <c r="G105" s="18" t="str">
        <f>IFERROR(VLOOKUP(F105,Lookups!$D$2:$E$20,2,FALSE),"")</f>
        <v/>
      </c>
      <c r="H105" s="15"/>
      <c r="I105" s="15"/>
      <c r="J105" s="15"/>
      <c r="K105" s="15"/>
      <c r="L105" s="17"/>
      <c r="M105" s="17"/>
      <c r="N105" s="18" t="str">
        <f t="shared" si="2"/>
        <v/>
      </c>
      <c r="O105" s="15"/>
      <c r="P105" s="15"/>
      <c r="Q105" s="17"/>
      <c r="R105" s="15"/>
      <c r="S105" s="15"/>
      <c r="T105" s="15"/>
      <c r="U105" s="15"/>
      <c r="V105" s="15"/>
      <c r="W105" s="15"/>
      <c r="X105" s="18" t="str">
        <f>IFERROR(VLOOKUP(W105,Lookups!$G$2:$H$83,2,FALSE),"")</f>
        <v/>
      </c>
      <c r="Y105" s="15"/>
      <c r="Z105" s="15"/>
      <c r="AA105" s="15"/>
      <c r="AB105" s="15"/>
      <c r="AC105" s="15"/>
      <c r="AD105" s="15"/>
      <c r="AE105" s="15"/>
      <c r="AF105" s="18" t="str">
        <f t="shared" si="3"/>
        <v/>
      </c>
      <c r="AG105" s="15"/>
      <c r="AH105" s="15"/>
      <c r="AI105" s="15"/>
      <c r="AJ105" s="62" t="str">
        <f>IFERROR(VLOOKUP(AI105,Lookups!$W$3:$X$24,2,FALSE),"")</f>
        <v/>
      </c>
      <c r="AK105" s="15"/>
      <c r="AL105" s="15"/>
      <c r="AM105" s="17"/>
      <c r="AN105" s="17"/>
    </row>
    <row r="106" spans="1:40" x14ac:dyDescent="0.3">
      <c r="A106" s="15"/>
      <c r="B106" s="15"/>
      <c r="C106" s="15"/>
      <c r="D106" s="17"/>
      <c r="E106" s="17"/>
      <c r="F106" s="15"/>
      <c r="G106" s="18" t="str">
        <f>IFERROR(VLOOKUP(F106,Lookups!$D$2:$E$20,2,FALSE),"")</f>
        <v/>
      </c>
      <c r="H106" s="15"/>
      <c r="I106" s="15"/>
      <c r="J106" s="15"/>
      <c r="K106" s="15"/>
      <c r="L106" s="17"/>
      <c r="M106" s="17"/>
      <c r="N106" s="18" t="str">
        <f t="shared" si="2"/>
        <v/>
      </c>
      <c r="O106" s="15"/>
      <c r="P106" s="15"/>
      <c r="Q106" s="17"/>
      <c r="R106" s="15"/>
      <c r="S106" s="15"/>
      <c r="T106" s="15"/>
      <c r="U106" s="15"/>
      <c r="V106" s="15"/>
      <c r="W106" s="15"/>
      <c r="X106" s="18" t="str">
        <f>IFERROR(VLOOKUP(W106,Lookups!$G$2:$H$83,2,FALSE),"")</f>
        <v/>
      </c>
      <c r="Y106" s="15"/>
      <c r="Z106" s="15"/>
      <c r="AA106" s="15"/>
      <c r="AB106" s="15"/>
      <c r="AC106" s="15"/>
      <c r="AD106" s="15"/>
      <c r="AE106" s="15"/>
      <c r="AF106" s="18" t="str">
        <f t="shared" si="3"/>
        <v/>
      </c>
      <c r="AG106" s="15"/>
      <c r="AH106" s="15"/>
      <c r="AI106" s="15"/>
      <c r="AJ106" s="62" t="str">
        <f>IFERROR(VLOOKUP(AI106,Lookups!$W$3:$X$24,2,FALSE),"")</f>
        <v/>
      </c>
      <c r="AK106" s="15"/>
      <c r="AL106" s="15"/>
      <c r="AM106" s="17"/>
      <c r="AN106" s="17"/>
    </row>
    <row r="107" spans="1:40" x14ac:dyDescent="0.3">
      <c r="A107" s="15"/>
      <c r="B107" s="15"/>
      <c r="C107" s="15"/>
      <c r="D107" s="17"/>
      <c r="E107" s="17"/>
      <c r="F107" s="15"/>
      <c r="G107" s="18" t="str">
        <f>IFERROR(VLOOKUP(F107,Lookups!$D$2:$E$20,2,FALSE),"")</f>
        <v/>
      </c>
      <c r="H107" s="15"/>
      <c r="I107" s="15"/>
      <c r="J107" s="15"/>
      <c r="K107" s="15"/>
      <c r="L107" s="17"/>
      <c r="M107" s="17"/>
      <c r="N107" s="18" t="str">
        <f t="shared" si="2"/>
        <v/>
      </c>
      <c r="O107" s="15"/>
      <c r="P107" s="15"/>
      <c r="Q107" s="17"/>
      <c r="R107" s="15"/>
      <c r="S107" s="15"/>
      <c r="T107" s="15"/>
      <c r="U107" s="15"/>
      <c r="V107" s="15"/>
      <c r="W107" s="15"/>
      <c r="X107" s="18" t="str">
        <f>IFERROR(VLOOKUP(W107,Lookups!$G$2:$H$83,2,FALSE),"")</f>
        <v/>
      </c>
      <c r="Y107" s="15"/>
      <c r="Z107" s="15"/>
      <c r="AA107" s="15"/>
      <c r="AB107" s="15"/>
      <c r="AC107" s="15"/>
      <c r="AD107" s="15"/>
      <c r="AE107" s="15"/>
      <c r="AF107" s="18" t="str">
        <f t="shared" si="3"/>
        <v/>
      </c>
      <c r="AG107" s="15"/>
      <c r="AH107" s="15"/>
      <c r="AI107" s="15"/>
      <c r="AJ107" s="62" t="str">
        <f>IFERROR(VLOOKUP(AI107,Lookups!$W$3:$X$24,2,FALSE),"")</f>
        <v/>
      </c>
      <c r="AK107" s="15"/>
      <c r="AL107" s="15"/>
      <c r="AM107" s="17"/>
      <c r="AN107" s="17"/>
    </row>
    <row r="108" spans="1:40" x14ac:dyDescent="0.3">
      <c r="A108" s="15"/>
      <c r="B108" s="15"/>
      <c r="C108" s="15"/>
      <c r="D108" s="17"/>
      <c r="E108" s="17"/>
      <c r="F108" s="15"/>
      <c r="G108" s="18" t="str">
        <f>IFERROR(VLOOKUP(F108,Lookups!$D$2:$E$20,2,FALSE),"")</f>
        <v/>
      </c>
      <c r="H108" s="15"/>
      <c r="I108" s="15"/>
      <c r="J108" s="15"/>
      <c r="K108" s="15"/>
      <c r="L108" s="17"/>
      <c r="M108" s="17"/>
      <c r="N108" s="18" t="str">
        <f t="shared" si="2"/>
        <v/>
      </c>
      <c r="O108" s="15"/>
      <c r="P108" s="15"/>
      <c r="Q108" s="17"/>
      <c r="R108" s="15"/>
      <c r="S108" s="15"/>
      <c r="T108" s="15"/>
      <c r="U108" s="15"/>
      <c r="V108" s="15"/>
      <c r="W108" s="15"/>
      <c r="X108" s="18" t="str">
        <f>IFERROR(VLOOKUP(W108,Lookups!$G$2:$H$83,2,FALSE),"")</f>
        <v/>
      </c>
      <c r="Y108" s="15"/>
      <c r="Z108" s="15"/>
      <c r="AA108" s="15"/>
      <c r="AB108" s="15"/>
      <c r="AC108" s="15"/>
      <c r="AD108" s="15"/>
      <c r="AE108" s="15"/>
      <c r="AF108" s="18" t="str">
        <f t="shared" si="3"/>
        <v/>
      </c>
      <c r="AG108" s="15"/>
      <c r="AH108" s="15"/>
      <c r="AI108" s="15"/>
      <c r="AJ108" s="62" t="str">
        <f>IFERROR(VLOOKUP(AI108,Lookups!$W$3:$X$24,2,FALSE),"")</f>
        <v/>
      </c>
      <c r="AK108" s="15"/>
      <c r="AL108" s="15"/>
      <c r="AM108" s="17"/>
      <c r="AN108" s="17"/>
    </row>
    <row r="109" spans="1:40" x14ac:dyDescent="0.3">
      <c r="A109" s="15"/>
      <c r="B109" s="15"/>
      <c r="C109" s="15"/>
      <c r="D109" s="17"/>
      <c r="E109" s="17"/>
      <c r="F109" s="15"/>
      <c r="G109" s="18" t="str">
        <f>IFERROR(VLOOKUP(F109,Lookups!$D$2:$E$20,2,FALSE),"")</f>
        <v/>
      </c>
      <c r="H109" s="15"/>
      <c r="I109" s="15"/>
      <c r="J109" s="15"/>
      <c r="K109" s="15"/>
      <c r="L109" s="17"/>
      <c r="M109" s="17"/>
      <c r="N109" s="18" t="str">
        <f t="shared" si="2"/>
        <v/>
      </c>
      <c r="O109" s="15"/>
      <c r="P109" s="15"/>
      <c r="Q109" s="17"/>
      <c r="R109" s="15"/>
      <c r="S109" s="15"/>
      <c r="T109" s="15"/>
      <c r="U109" s="15"/>
      <c r="V109" s="15"/>
      <c r="W109" s="15"/>
      <c r="X109" s="18" t="str">
        <f>IFERROR(VLOOKUP(W109,Lookups!$G$2:$H$83,2,FALSE),"")</f>
        <v/>
      </c>
      <c r="Y109" s="15"/>
      <c r="Z109" s="15"/>
      <c r="AA109" s="15"/>
      <c r="AB109" s="15"/>
      <c r="AC109" s="15"/>
      <c r="AD109" s="15"/>
      <c r="AE109" s="15"/>
      <c r="AF109" s="18" t="str">
        <f t="shared" si="3"/>
        <v/>
      </c>
      <c r="AG109" s="15"/>
      <c r="AH109" s="15"/>
      <c r="AI109" s="15"/>
      <c r="AJ109" s="62" t="str">
        <f>IFERROR(VLOOKUP(AI109,Lookups!$W$3:$X$24,2,FALSE),"")</f>
        <v/>
      </c>
      <c r="AK109" s="15"/>
      <c r="AL109" s="15"/>
      <c r="AM109" s="17"/>
      <c r="AN109" s="17"/>
    </row>
    <row r="110" spans="1:40" x14ac:dyDescent="0.3">
      <c r="A110" s="15"/>
      <c r="B110" s="15"/>
      <c r="C110" s="15"/>
      <c r="D110" s="17"/>
      <c r="E110" s="17"/>
      <c r="F110" s="15"/>
      <c r="G110" s="18" t="str">
        <f>IFERROR(VLOOKUP(F110,Lookups!$D$2:$E$20,2,FALSE),"")</f>
        <v/>
      </c>
      <c r="H110" s="15"/>
      <c r="I110" s="15"/>
      <c r="J110" s="15"/>
      <c r="K110" s="15"/>
      <c r="L110" s="17"/>
      <c r="M110" s="17"/>
      <c r="N110" s="18" t="str">
        <f t="shared" si="2"/>
        <v/>
      </c>
      <c r="O110" s="15"/>
      <c r="P110" s="15"/>
      <c r="Q110" s="17"/>
      <c r="R110" s="15"/>
      <c r="S110" s="15"/>
      <c r="T110" s="15"/>
      <c r="U110" s="15"/>
      <c r="V110" s="15"/>
      <c r="W110" s="15"/>
      <c r="X110" s="18" t="str">
        <f>IFERROR(VLOOKUP(W110,Lookups!$G$2:$H$83,2,FALSE),"")</f>
        <v/>
      </c>
      <c r="Y110" s="15"/>
      <c r="Z110" s="15"/>
      <c r="AA110" s="15"/>
      <c r="AB110" s="15"/>
      <c r="AC110" s="15"/>
      <c r="AD110" s="15"/>
      <c r="AE110" s="15"/>
      <c r="AF110" s="18" t="str">
        <f t="shared" si="3"/>
        <v/>
      </c>
      <c r="AG110" s="15"/>
      <c r="AH110" s="15"/>
      <c r="AI110" s="15"/>
      <c r="AJ110" s="62" t="str">
        <f>IFERROR(VLOOKUP(AI110,Lookups!$W$3:$X$24,2,FALSE),"")</f>
        <v/>
      </c>
      <c r="AK110" s="15"/>
      <c r="AL110" s="15"/>
      <c r="AM110" s="17"/>
      <c r="AN110" s="17"/>
    </row>
    <row r="111" spans="1:40" x14ac:dyDescent="0.3">
      <c r="A111" s="15"/>
      <c r="B111" s="15"/>
      <c r="C111" s="15"/>
      <c r="D111" s="17"/>
      <c r="E111" s="17"/>
      <c r="F111" s="15"/>
      <c r="G111" s="18" t="str">
        <f>IFERROR(VLOOKUP(F111,Lookups!$D$2:$E$20,2,FALSE),"")</f>
        <v/>
      </c>
      <c r="H111" s="15"/>
      <c r="I111" s="15"/>
      <c r="J111" s="15"/>
      <c r="K111" s="15"/>
      <c r="L111" s="17"/>
      <c r="M111" s="17"/>
      <c r="N111" s="18" t="str">
        <f t="shared" si="2"/>
        <v/>
      </c>
      <c r="O111" s="15"/>
      <c r="P111" s="15"/>
      <c r="Q111" s="17"/>
      <c r="R111" s="15"/>
      <c r="S111" s="15"/>
      <c r="T111" s="15"/>
      <c r="U111" s="15"/>
      <c r="V111" s="15"/>
      <c r="W111" s="15"/>
      <c r="X111" s="18" t="str">
        <f>IFERROR(VLOOKUP(W111,Lookups!$G$2:$H$83,2,FALSE),"")</f>
        <v/>
      </c>
      <c r="Y111" s="15"/>
      <c r="Z111" s="15"/>
      <c r="AA111" s="15"/>
      <c r="AB111" s="15"/>
      <c r="AC111" s="15"/>
      <c r="AD111" s="15"/>
      <c r="AE111" s="15"/>
      <c r="AF111" s="18" t="str">
        <f t="shared" si="3"/>
        <v/>
      </c>
      <c r="AG111" s="15"/>
      <c r="AH111" s="15"/>
      <c r="AI111" s="15"/>
      <c r="AJ111" s="62" t="str">
        <f>IFERROR(VLOOKUP(AI111,Lookups!$W$3:$X$24,2,FALSE),"")</f>
        <v/>
      </c>
      <c r="AK111" s="15"/>
      <c r="AL111" s="15"/>
      <c r="AM111" s="17"/>
      <c r="AN111" s="17"/>
    </row>
    <row r="112" spans="1:40" x14ac:dyDescent="0.3">
      <c r="A112" s="15"/>
      <c r="B112" s="15"/>
      <c r="C112" s="15"/>
      <c r="D112" s="17"/>
      <c r="E112" s="17"/>
      <c r="F112" s="15"/>
      <c r="G112" s="18" t="str">
        <f>IFERROR(VLOOKUP(F112,Lookups!$D$2:$E$20,2,FALSE),"")</f>
        <v/>
      </c>
      <c r="H112" s="15"/>
      <c r="I112" s="15"/>
      <c r="J112" s="15"/>
      <c r="K112" s="15"/>
      <c r="L112" s="17"/>
      <c r="M112" s="17"/>
      <c r="N112" s="18" t="str">
        <f t="shared" si="2"/>
        <v/>
      </c>
      <c r="O112" s="15"/>
      <c r="P112" s="15"/>
      <c r="Q112" s="17"/>
      <c r="R112" s="15"/>
      <c r="S112" s="15"/>
      <c r="T112" s="15"/>
      <c r="U112" s="15"/>
      <c r="V112" s="15"/>
      <c r="W112" s="15"/>
      <c r="X112" s="18" t="str">
        <f>IFERROR(VLOOKUP(W112,Lookups!$G$2:$H$83,2,FALSE),"")</f>
        <v/>
      </c>
      <c r="Y112" s="15"/>
      <c r="Z112" s="15"/>
      <c r="AA112" s="15"/>
      <c r="AB112" s="15"/>
      <c r="AC112" s="15"/>
      <c r="AD112" s="15"/>
      <c r="AE112" s="15"/>
      <c r="AF112" s="18" t="str">
        <f t="shared" si="3"/>
        <v/>
      </c>
      <c r="AG112" s="15"/>
      <c r="AH112" s="15"/>
      <c r="AI112" s="15"/>
      <c r="AJ112" s="62" t="str">
        <f>IFERROR(VLOOKUP(AI112,Lookups!$W$3:$X$24,2,FALSE),"")</f>
        <v/>
      </c>
      <c r="AK112" s="15"/>
      <c r="AL112" s="15"/>
      <c r="AM112" s="17"/>
      <c r="AN112" s="17"/>
    </row>
    <row r="113" spans="1:40" x14ac:dyDescent="0.3">
      <c r="A113" s="15"/>
      <c r="B113" s="15"/>
      <c r="C113" s="15"/>
      <c r="D113" s="17"/>
      <c r="E113" s="17"/>
      <c r="F113" s="15"/>
      <c r="G113" s="18" t="str">
        <f>IFERROR(VLOOKUP(F113,Lookups!$D$2:$E$20,2,FALSE),"")</f>
        <v/>
      </c>
      <c r="H113" s="15"/>
      <c r="I113" s="15"/>
      <c r="J113" s="15"/>
      <c r="K113" s="15"/>
      <c r="L113" s="17"/>
      <c r="M113" s="17"/>
      <c r="N113" s="18" t="str">
        <f t="shared" si="2"/>
        <v/>
      </c>
      <c r="O113" s="15"/>
      <c r="P113" s="15"/>
      <c r="Q113" s="17"/>
      <c r="R113" s="15"/>
      <c r="S113" s="15"/>
      <c r="T113" s="15"/>
      <c r="U113" s="15"/>
      <c r="V113" s="15"/>
      <c r="W113" s="15"/>
      <c r="X113" s="18" t="str">
        <f>IFERROR(VLOOKUP(W113,Lookups!$G$2:$H$83,2,FALSE),"")</f>
        <v/>
      </c>
      <c r="Y113" s="15"/>
      <c r="Z113" s="15"/>
      <c r="AA113" s="15"/>
      <c r="AB113" s="15"/>
      <c r="AC113" s="15"/>
      <c r="AD113" s="15"/>
      <c r="AE113" s="15"/>
      <c r="AF113" s="18" t="str">
        <f t="shared" si="3"/>
        <v/>
      </c>
      <c r="AG113" s="15"/>
      <c r="AH113" s="15"/>
      <c r="AI113" s="15"/>
      <c r="AJ113" s="62" t="str">
        <f>IFERROR(VLOOKUP(AI113,Lookups!$W$3:$X$24,2,FALSE),"")</f>
        <v/>
      </c>
      <c r="AK113" s="15"/>
      <c r="AL113" s="15"/>
      <c r="AM113" s="17"/>
      <c r="AN113" s="17"/>
    </row>
    <row r="114" spans="1:40" x14ac:dyDescent="0.3">
      <c r="A114" s="15"/>
      <c r="B114" s="15"/>
      <c r="C114" s="15"/>
      <c r="D114" s="17"/>
      <c r="E114" s="17"/>
      <c r="F114" s="15"/>
      <c r="G114" s="18" t="str">
        <f>IFERROR(VLOOKUP(F114,Lookups!$D$2:$E$20,2,FALSE),"")</f>
        <v/>
      </c>
      <c r="H114" s="15"/>
      <c r="I114" s="15"/>
      <c r="J114" s="15"/>
      <c r="K114" s="15"/>
      <c r="L114" s="17"/>
      <c r="M114" s="17"/>
      <c r="N114" s="18" t="str">
        <f t="shared" si="2"/>
        <v/>
      </c>
      <c r="O114" s="15"/>
      <c r="P114" s="15"/>
      <c r="Q114" s="17"/>
      <c r="R114" s="15"/>
      <c r="S114" s="15"/>
      <c r="T114" s="15"/>
      <c r="U114" s="15"/>
      <c r="V114" s="15"/>
      <c r="W114" s="15"/>
      <c r="X114" s="18" t="str">
        <f>IFERROR(VLOOKUP(W114,Lookups!$G$2:$H$83,2,FALSE),"")</f>
        <v/>
      </c>
      <c r="Y114" s="15"/>
      <c r="Z114" s="15"/>
      <c r="AA114" s="15"/>
      <c r="AB114" s="15"/>
      <c r="AC114" s="15"/>
      <c r="AD114" s="15"/>
      <c r="AE114" s="15"/>
      <c r="AF114" s="18" t="str">
        <f t="shared" si="3"/>
        <v/>
      </c>
      <c r="AG114" s="15"/>
      <c r="AH114" s="15"/>
      <c r="AI114" s="15"/>
      <c r="AJ114" s="62" t="str">
        <f>IFERROR(VLOOKUP(AI114,Lookups!$W$3:$X$24,2,FALSE),"")</f>
        <v/>
      </c>
      <c r="AK114" s="15"/>
      <c r="AL114" s="15"/>
      <c r="AM114" s="17"/>
      <c r="AN114" s="17"/>
    </row>
    <row r="115" spans="1:40" x14ac:dyDescent="0.3">
      <c r="A115" s="15"/>
      <c r="B115" s="15"/>
      <c r="C115" s="15"/>
      <c r="D115" s="17"/>
      <c r="E115" s="17"/>
      <c r="F115" s="15"/>
      <c r="G115" s="18" t="str">
        <f>IFERROR(VLOOKUP(F115,Lookups!$D$2:$E$20,2,FALSE),"")</f>
        <v/>
      </c>
      <c r="H115" s="15"/>
      <c r="I115" s="15"/>
      <c r="J115" s="15"/>
      <c r="K115" s="15"/>
      <c r="L115" s="17"/>
      <c r="M115" s="17"/>
      <c r="N115" s="18" t="str">
        <f t="shared" si="2"/>
        <v/>
      </c>
      <c r="O115" s="15"/>
      <c r="P115" s="15"/>
      <c r="Q115" s="17"/>
      <c r="R115" s="15"/>
      <c r="S115" s="15"/>
      <c r="T115" s="15"/>
      <c r="U115" s="15"/>
      <c r="V115" s="15"/>
      <c r="W115" s="15"/>
      <c r="X115" s="18" t="str">
        <f>IFERROR(VLOOKUP(W115,Lookups!$G$2:$H$83,2,FALSE),"")</f>
        <v/>
      </c>
      <c r="Y115" s="15"/>
      <c r="Z115" s="15"/>
      <c r="AA115" s="15"/>
      <c r="AB115" s="15"/>
      <c r="AC115" s="15"/>
      <c r="AD115" s="15"/>
      <c r="AE115" s="15"/>
      <c r="AF115" s="18" t="str">
        <f t="shared" si="3"/>
        <v/>
      </c>
      <c r="AG115" s="15"/>
      <c r="AH115" s="15"/>
      <c r="AI115" s="15"/>
      <c r="AJ115" s="62" t="str">
        <f>IFERROR(VLOOKUP(AI115,Lookups!$W$3:$X$24,2,FALSE),"")</f>
        <v/>
      </c>
      <c r="AK115" s="15"/>
      <c r="AL115" s="15"/>
      <c r="AM115" s="17"/>
      <c r="AN115" s="17"/>
    </row>
    <row r="116" spans="1:40" x14ac:dyDescent="0.3">
      <c r="A116" s="15"/>
      <c r="B116" s="15"/>
      <c r="C116" s="15"/>
      <c r="D116" s="17"/>
      <c r="E116" s="17"/>
      <c r="F116" s="15"/>
      <c r="G116" s="18" t="str">
        <f>IFERROR(VLOOKUP(F116,Lookups!$D$2:$E$20,2,FALSE),"")</f>
        <v/>
      </c>
      <c r="H116" s="15"/>
      <c r="I116" s="15"/>
      <c r="J116" s="15"/>
      <c r="K116" s="15"/>
      <c r="L116" s="17"/>
      <c r="M116" s="17"/>
      <c r="N116" s="18" t="str">
        <f t="shared" si="2"/>
        <v/>
      </c>
      <c r="O116" s="15"/>
      <c r="P116" s="15"/>
      <c r="Q116" s="17"/>
      <c r="R116" s="15"/>
      <c r="S116" s="15"/>
      <c r="T116" s="15"/>
      <c r="U116" s="15"/>
      <c r="V116" s="15"/>
      <c r="W116" s="15"/>
      <c r="X116" s="18" t="str">
        <f>IFERROR(VLOOKUP(W116,Lookups!$G$2:$H$83,2,FALSE),"")</f>
        <v/>
      </c>
      <c r="Y116" s="15"/>
      <c r="Z116" s="15"/>
      <c r="AA116" s="15"/>
      <c r="AB116" s="15"/>
      <c r="AC116" s="15"/>
      <c r="AD116" s="15"/>
      <c r="AE116" s="15"/>
      <c r="AF116" s="18" t="str">
        <f t="shared" si="3"/>
        <v/>
      </c>
      <c r="AG116" s="15"/>
      <c r="AH116" s="15"/>
      <c r="AI116" s="15"/>
      <c r="AJ116" s="62" t="str">
        <f>IFERROR(VLOOKUP(AI116,Lookups!$W$3:$X$24,2,FALSE),"")</f>
        <v/>
      </c>
      <c r="AK116" s="15"/>
      <c r="AL116" s="15"/>
      <c r="AM116" s="17"/>
      <c r="AN116" s="17"/>
    </row>
    <row r="117" spans="1:40" x14ac:dyDescent="0.3">
      <c r="A117" s="15"/>
      <c r="B117" s="15"/>
      <c r="C117" s="15"/>
      <c r="D117" s="17"/>
      <c r="E117" s="17"/>
      <c r="F117" s="15"/>
      <c r="G117" s="18" t="str">
        <f>IFERROR(VLOOKUP(F117,Lookups!$D$2:$E$20,2,FALSE),"")</f>
        <v/>
      </c>
      <c r="H117" s="15"/>
      <c r="I117" s="15"/>
      <c r="J117" s="15"/>
      <c r="K117" s="15"/>
      <c r="L117" s="17"/>
      <c r="M117" s="17"/>
      <c r="N117" s="18" t="str">
        <f t="shared" si="2"/>
        <v/>
      </c>
      <c r="O117" s="15"/>
      <c r="P117" s="15"/>
      <c r="Q117" s="17"/>
      <c r="R117" s="15"/>
      <c r="S117" s="15"/>
      <c r="T117" s="15"/>
      <c r="U117" s="15"/>
      <c r="V117" s="15"/>
      <c r="W117" s="15"/>
      <c r="X117" s="18" t="str">
        <f>IFERROR(VLOOKUP(W117,Lookups!$G$2:$H$83,2,FALSE),"")</f>
        <v/>
      </c>
      <c r="Y117" s="15"/>
      <c r="Z117" s="15"/>
      <c r="AA117" s="15"/>
      <c r="AB117" s="15"/>
      <c r="AC117" s="15"/>
      <c r="AD117" s="15"/>
      <c r="AE117" s="15"/>
      <c r="AF117" s="18" t="str">
        <f t="shared" si="3"/>
        <v/>
      </c>
      <c r="AG117" s="15"/>
      <c r="AH117" s="15"/>
      <c r="AI117" s="15"/>
      <c r="AJ117" s="62" t="str">
        <f>IFERROR(VLOOKUP(AI117,Lookups!$W$3:$X$24,2,FALSE),"")</f>
        <v/>
      </c>
      <c r="AK117" s="15"/>
      <c r="AL117" s="15"/>
      <c r="AM117" s="17"/>
      <c r="AN117" s="17"/>
    </row>
    <row r="118" spans="1:40" x14ac:dyDescent="0.3">
      <c r="A118" s="15"/>
      <c r="B118" s="15"/>
      <c r="C118" s="15"/>
      <c r="D118" s="17"/>
      <c r="E118" s="17"/>
      <c r="F118" s="15"/>
      <c r="G118" s="18" t="str">
        <f>IFERROR(VLOOKUP(F118,Lookups!$D$2:$E$20,2,FALSE),"")</f>
        <v/>
      </c>
      <c r="H118" s="15"/>
      <c r="I118" s="15"/>
      <c r="J118" s="15"/>
      <c r="K118" s="15"/>
      <c r="L118" s="17"/>
      <c r="M118" s="17"/>
      <c r="N118" s="18" t="str">
        <f t="shared" ref="N118:N181" si="4">IF(OR(ISBLANK(L118),ISBLANK(M118)),"",(M118-L118)+1)</f>
        <v/>
      </c>
      <c r="O118" s="15"/>
      <c r="P118" s="15"/>
      <c r="Q118" s="17"/>
      <c r="R118" s="15"/>
      <c r="S118" s="15"/>
      <c r="T118" s="15"/>
      <c r="U118" s="15"/>
      <c r="V118" s="15"/>
      <c r="W118" s="15"/>
      <c r="X118" s="18" t="str">
        <f>IFERROR(VLOOKUP(W118,Lookups!$G$2:$H$83,2,FALSE),"")</f>
        <v/>
      </c>
      <c r="Y118" s="15"/>
      <c r="Z118" s="15"/>
      <c r="AA118" s="15"/>
      <c r="AB118" s="15"/>
      <c r="AC118" s="15"/>
      <c r="AD118" s="15"/>
      <c r="AE118" s="15"/>
      <c r="AF118" s="18" t="str">
        <f t="shared" ref="AF118:AF181" si="5">IF(OR(ISBLANK(AD118),ISBLANK(AE118)),"",(AE118-AD118)+1)</f>
        <v/>
      </c>
      <c r="AG118" s="15"/>
      <c r="AH118" s="15"/>
      <c r="AI118" s="15"/>
      <c r="AJ118" s="62" t="str">
        <f>IFERROR(VLOOKUP(AI118,Lookups!$W$3:$X$24,2,FALSE),"")</f>
        <v/>
      </c>
      <c r="AK118" s="15"/>
      <c r="AL118" s="15"/>
      <c r="AM118" s="17"/>
      <c r="AN118" s="17"/>
    </row>
    <row r="119" spans="1:40" x14ac:dyDescent="0.3">
      <c r="A119" s="15"/>
      <c r="B119" s="15"/>
      <c r="C119" s="15"/>
      <c r="D119" s="17"/>
      <c r="E119" s="17"/>
      <c r="F119" s="15"/>
      <c r="G119" s="18" t="str">
        <f>IFERROR(VLOOKUP(F119,Lookups!$D$2:$E$20,2,FALSE),"")</f>
        <v/>
      </c>
      <c r="H119" s="15"/>
      <c r="I119" s="15"/>
      <c r="J119" s="15"/>
      <c r="K119" s="15"/>
      <c r="L119" s="17"/>
      <c r="M119" s="17"/>
      <c r="N119" s="18" t="str">
        <f t="shared" si="4"/>
        <v/>
      </c>
      <c r="O119" s="15"/>
      <c r="P119" s="15"/>
      <c r="Q119" s="17"/>
      <c r="R119" s="15"/>
      <c r="S119" s="15"/>
      <c r="T119" s="15"/>
      <c r="U119" s="15"/>
      <c r="V119" s="15"/>
      <c r="W119" s="15"/>
      <c r="X119" s="18" t="str">
        <f>IFERROR(VLOOKUP(W119,Lookups!$G$2:$H$83,2,FALSE),"")</f>
        <v/>
      </c>
      <c r="Y119" s="15"/>
      <c r="Z119" s="15"/>
      <c r="AA119" s="15"/>
      <c r="AB119" s="15"/>
      <c r="AC119" s="15"/>
      <c r="AD119" s="15"/>
      <c r="AE119" s="15"/>
      <c r="AF119" s="18" t="str">
        <f t="shared" si="5"/>
        <v/>
      </c>
      <c r="AG119" s="15"/>
      <c r="AH119" s="15"/>
      <c r="AI119" s="15"/>
      <c r="AJ119" s="62" t="str">
        <f>IFERROR(VLOOKUP(AI119,Lookups!$W$3:$X$24,2,FALSE),"")</f>
        <v/>
      </c>
      <c r="AK119" s="15"/>
      <c r="AL119" s="15"/>
      <c r="AM119" s="17"/>
      <c r="AN119" s="17"/>
    </row>
    <row r="120" spans="1:40" x14ac:dyDescent="0.3">
      <c r="A120" s="15"/>
      <c r="B120" s="15"/>
      <c r="C120" s="15"/>
      <c r="D120" s="17"/>
      <c r="E120" s="17"/>
      <c r="F120" s="15"/>
      <c r="G120" s="18" t="str">
        <f>IFERROR(VLOOKUP(F120,Lookups!$D$2:$E$20,2,FALSE),"")</f>
        <v/>
      </c>
      <c r="H120" s="15"/>
      <c r="I120" s="15"/>
      <c r="J120" s="15"/>
      <c r="K120" s="15"/>
      <c r="L120" s="17"/>
      <c r="M120" s="17"/>
      <c r="N120" s="18" t="str">
        <f t="shared" si="4"/>
        <v/>
      </c>
      <c r="O120" s="15"/>
      <c r="P120" s="15"/>
      <c r="Q120" s="17"/>
      <c r="R120" s="15"/>
      <c r="S120" s="15"/>
      <c r="T120" s="15"/>
      <c r="U120" s="15"/>
      <c r="V120" s="15"/>
      <c r="W120" s="15"/>
      <c r="X120" s="18" t="str">
        <f>IFERROR(VLOOKUP(W120,Lookups!$G$2:$H$83,2,FALSE),"")</f>
        <v/>
      </c>
      <c r="Y120" s="15"/>
      <c r="Z120" s="15"/>
      <c r="AA120" s="15"/>
      <c r="AB120" s="15"/>
      <c r="AC120" s="15"/>
      <c r="AD120" s="15"/>
      <c r="AE120" s="15"/>
      <c r="AF120" s="18" t="str">
        <f t="shared" si="5"/>
        <v/>
      </c>
      <c r="AG120" s="15"/>
      <c r="AH120" s="15"/>
      <c r="AI120" s="15"/>
      <c r="AJ120" s="62" t="str">
        <f>IFERROR(VLOOKUP(AI120,Lookups!$W$3:$X$24,2,FALSE),"")</f>
        <v/>
      </c>
      <c r="AK120" s="15"/>
      <c r="AL120" s="15"/>
      <c r="AM120" s="17"/>
      <c r="AN120" s="17"/>
    </row>
    <row r="121" spans="1:40" x14ac:dyDescent="0.3">
      <c r="A121" s="15"/>
      <c r="B121" s="15"/>
      <c r="C121" s="15"/>
      <c r="D121" s="17"/>
      <c r="E121" s="17"/>
      <c r="F121" s="15"/>
      <c r="G121" s="18" t="str">
        <f>IFERROR(VLOOKUP(F121,Lookups!$D$2:$E$20,2,FALSE),"")</f>
        <v/>
      </c>
      <c r="H121" s="15"/>
      <c r="I121" s="15"/>
      <c r="J121" s="15"/>
      <c r="K121" s="15"/>
      <c r="L121" s="17"/>
      <c r="M121" s="17"/>
      <c r="N121" s="18" t="str">
        <f t="shared" si="4"/>
        <v/>
      </c>
      <c r="O121" s="15"/>
      <c r="P121" s="15"/>
      <c r="Q121" s="17"/>
      <c r="R121" s="15"/>
      <c r="S121" s="15"/>
      <c r="T121" s="15"/>
      <c r="U121" s="15"/>
      <c r="V121" s="15"/>
      <c r="W121" s="15"/>
      <c r="X121" s="18" t="str">
        <f>IFERROR(VLOOKUP(W121,Lookups!$G$2:$H$83,2,FALSE),"")</f>
        <v/>
      </c>
      <c r="Y121" s="15"/>
      <c r="Z121" s="15"/>
      <c r="AA121" s="15"/>
      <c r="AB121" s="15"/>
      <c r="AC121" s="15"/>
      <c r="AD121" s="15"/>
      <c r="AE121" s="15"/>
      <c r="AF121" s="18" t="str">
        <f t="shared" si="5"/>
        <v/>
      </c>
      <c r="AG121" s="15"/>
      <c r="AH121" s="15"/>
      <c r="AI121" s="15"/>
      <c r="AJ121" s="62" t="str">
        <f>IFERROR(VLOOKUP(AI121,Lookups!$W$3:$X$24,2,FALSE),"")</f>
        <v/>
      </c>
      <c r="AK121" s="15"/>
      <c r="AL121" s="15"/>
      <c r="AM121" s="17"/>
      <c r="AN121" s="17"/>
    </row>
    <row r="122" spans="1:40" x14ac:dyDescent="0.3">
      <c r="A122" s="15"/>
      <c r="B122" s="15"/>
      <c r="C122" s="15"/>
      <c r="D122" s="17"/>
      <c r="E122" s="17"/>
      <c r="F122" s="15"/>
      <c r="G122" s="18" t="str">
        <f>IFERROR(VLOOKUP(F122,Lookups!$D$2:$E$20,2,FALSE),"")</f>
        <v/>
      </c>
      <c r="H122" s="15"/>
      <c r="I122" s="15"/>
      <c r="J122" s="15"/>
      <c r="K122" s="15"/>
      <c r="L122" s="17"/>
      <c r="M122" s="17"/>
      <c r="N122" s="18" t="str">
        <f t="shared" si="4"/>
        <v/>
      </c>
      <c r="O122" s="15"/>
      <c r="P122" s="15"/>
      <c r="Q122" s="17"/>
      <c r="R122" s="15"/>
      <c r="S122" s="15"/>
      <c r="T122" s="15"/>
      <c r="U122" s="15"/>
      <c r="V122" s="15"/>
      <c r="W122" s="15"/>
      <c r="X122" s="18" t="str">
        <f>IFERROR(VLOOKUP(W122,Lookups!$G$2:$H$83,2,FALSE),"")</f>
        <v/>
      </c>
      <c r="Y122" s="15"/>
      <c r="Z122" s="15"/>
      <c r="AA122" s="15"/>
      <c r="AB122" s="15"/>
      <c r="AC122" s="15"/>
      <c r="AD122" s="15"/>
      <c r="AE122" s="15"/>
      <c r="AF122" s="18" t="str">
        <f t="shared" si="5"/>
        <v/>
      </c>
      <c r="AG122" s="15"/>
      <c r="AH122" s="15"/>
      <c r="AI122" s="15"/>
      <c r="AJ122" s="62" t="str">
        <f>IFERROR(VLOOKUP(AI122,Lookups!$W$3:$X$24,2,FALSE),"")</f>
        <v/>
      </c>
      <c r="AK122" s="15"/>
      <c r="AL122" s="15"/>
      <c r="AM122" s="17"/>
      <c r="AN122" s="17"/>
    </row>
    <row r="123" spans="1:40" x14ac:dyDescent="0.3">
      <c r="A123" s="15"/>
      <c r="B123" s="15"/>
      <c r="C123" s="15"/>
      <c r="D123" s="17"/>
      <c r="E123" s="17"/>
      <c r="F123" s="15"/>
      <c r="G123" s="18" t="str">
        <f>IFERROR(VLOOKUP(F123,Lookups!$D$2:$E$20,2,FALSE),"")</f>
        <v/>
      </c>
      <c r="H123" s="15"/>
      <c r="I123" s="15"/>
      <c r="J123" s="15"/>
      <c r="K123" s="15"/>
      <c r="L123" s="17"/>
      <c r="M123" s="17"/>
      <c r="N123" s="18" t="str">
        <f t="shared" si="4"/>
        <v/>
      </c>
      <c r="O123" s="15"/>
      <c r="P123" s="15"/>
      <c r="Q123" s="17"/>
      <c r="R123" s="15"/>
      <c r="S123" s="15"/>
      <c r="T123" s="15"/>
      <c r="U123" s="15"/>
      <c r="V123" s="15"/>
      <c r="W123" s="15"/>
      <c r="X123" s="18" t="str">
        <f>IFERROR(VLOOKUP(W123,Lookups!$G$2:$H$83,2,FALSE),"")</f>
        <v/>
      </c>
      <c r="Y123" s="15"/>
      <c r="Z123" s="15"/>
      <c r="AA123" s="15"/>
      <c r="AB123" s="15"/>
      <c r="AC123" s="15"/>
      <c r="AD123" s="15"/>
      <c r="AE123" s="15"/>
      <c r="AF123" s="18" t="str">
        <f t="shared" si="5"/>
        <v/>
      </c>
      <c r="AG123" s="15"/>
      <c r="AH123" s="15"/>
      <c r="AI123" s="15"/>
      <c r="AJ123" s="62" t="str">
        <f>IFERROR(VLOOKUP(AI123,Lookups!$W$3:$X$24,2,FALSE),"")</f>
        <v/>
      </c>
      <c r="AK123" s="15"/>
      <c r="AL123" s="15"/>
      <c r="AM123" s="17"/>
      <c r="AN123" s="17"/>
    </row>
    <row r="124" spans="1:40" x14ac:dyDescent="0.3">
      <c r="A124" s="15"/>
      <c r="B124" s="15"/>
      <c r="C124" s="15"/>
      <c r="D124" s="17"/>
      <c r="E124" s="17"/>
      <c r="F124" s="15"/>
      <c r="G124" s="18" t="str">
        <f>IFERROR(VLOOKUP(F124,Lookups!$D$2:$E$20,2,FALSE),"")</f>
        <v/>
      </c>
      <c r="H124" s="15"/>
      <c r="I124" s="15"/>
      <c r="J124" s="15"/>
      <c r="K124" s="15"/>
      <c r="L124" s="17"/>
      <c r="M124" s="17"/>
      <c r="N124" s="18" t="str">
        <f t="shared" si="4"/>
        <v/>
      </c>
      <c r="O124" s="15"/>
      <c r="P124" s="15"/>
      <c r="Q124" s="17"/>
      <c r="R124" s="15"/>
      <c r="S124" s="15"/>
      <c r="T124" s="15"/>
      <c r="U124" s="15"/>
      <c r="V124" s="15"/>
      <c r="W124" s="15"/>
      <c r="X124" s="18" t="str">
        <f>IFERROR(VLOOKUP(W124,Lookups!$G$2:$H$83,2,FALSE),"")</f>
        <v/>
      </c>
      <c r="Y124" s="15"/>
      <c r="Z124" s="15"/>
      <c r="AA124" s="15"/>
      <c r="AB124" s="15"/>
      <c r="AC124" s="15"/>
      <c r="AD124" s="15"/>
      <c r="AE124" s="15"/>
      <c r="AF124" s="18" t="str">
        <f t="shared" si="5"/>
        <v/>
      </c>
      <c r="AG124" s="15"/>
      <c r="AH124" s="15"/>
      <c r="AI124" s="15"/>
      <c r="AJ124" s="62" t="str">
        <f>IFERROR(VLOOKUP(AI124,Lookups!$W$3:$X$24,2,FALSE),"")</f>
        <v/>
      </c>
      <c r="AK124" s="15"/>
      <c r="AL124" s="15"/>
      <c r="AM124" s="17"/>
      <c r="AN124" s="17"/>
    </row>
    <row r="125" spans="1:40" x14ac:dyDescent="0.3">
      <c r="A125" s="15"/>
      <c r="B125" s="15"/>
      <c r="C125" s="15"/>
      <c r="D125" s="17"/>
      <c r="E125" s="17"/>
      <c r="F125" s="15"/>
      <c r="G125" s="18" t="str">
        <f>IFERROR(VLOOKUP(F125,Lookups!$D$2:$E$20,2,FALSE),"")</f>
        <v/>
      </c>
      <c r="H125" s="15"/>
      <c r="I125" s="15"/>
      <c r="J125" s="15"/>
      <c r="K125" s="15"/>
      <c r="L125" s="17"/>
      <c r="M125" s="17"/>
      <c r="N125" s="18" t="str">
        <f t="shared" si="4"/>
        <v/>
      </c>
      <c r="O125" s="15"/>
      <c r="P125" s="15"/>
      <c r="Q125" s="17"/>
      <c r="R125" s="15"/>
      <c r="S125" s="15"/>
      <c r="T125" s="15"/>
      <c r="U125" s="15"/>
      <c r="V125" s="15"/>
      <c r="W125" s="15"/>
      <c r="X125" s="18" t="str">
        <f>IFERROR(VLOOKUP(W125,Lookups!$G$2:$H$83,2,FALSE),"")</f>
        <v/>
      </c>
      <c r="Y125" s="15"/>
      <c r="Z125" s="15"/>
      <c r="AA125" s="15"/>
      <c r="AB125" s="15"/>
      <c r="AC125" s="15"/>
      <c r="AD125" s="15"/>
      <c r="AE125" s="15"/>
      <c r="AF125" s="18" t="str">
        <f t="shared" si="5"/>
        <v/>
      </c>
      <c r="AG125" s="15"/>
      <c r="AH125" s="15"/>
      <c r="AI125" s="15"/>
      <c r="AJ125" s="62" t="str">
        <f>IFERROR(VLOOKUP(AI125,Lookups!$W$3:$X$24,2,FALSE),"")</f>
        <v/>
      </c>
      <c r="AK125" s="15"/>
      <c r="AL125" s="15"/>
      <c r="AM125" s="17"/>
      <c r="AN125" s="17"/>
    </row>
    <row r="126" spans="1:40" x14ac:dyDescent="0.3">
      <c r="A126" s="15"/>
      <c r="B126" s="15"/>
      <c r="C126" s="15"/>
      <c r="D126" s="17"/>
      <c r="E126" s="17"/>
      <c r="F126" s="15"/>
      <c r="G126" s="18" t="str">
        <f>IFERROR(VLOOKUP(F126,Lookups!$D$2:$E$20,2,FALSE),"")</f>
        <v/>
      </c>
      <c r="H126" s="15"/>
      <c r="I126" s="15"/>
      <c r="J126" s="15"/>
      <c r="K126" s="15"/>
      <c r="L126" s="17"/>
      <c r="M126" s="17"/>
      <c r="N126" s="18" t="str">
        <f t="shared" si="4"/>
        <v/>
      </c>
      <c r="O126" s="15"/>
      <c r="P126" s="15"/>
      <c r="Q126" s="17"/>
      <c r="R126" s="15"/>
      <c r="S126" s="15"/>
      <c r="T126" s="15"/>
      <c r="U126" s="15"/>
      <c r="V126" s="15"/>
      <c r="W126" s="15"/>
      <c r="X126" s="18" t="str">
        <f>IFERROR(VLOOKUP(W126,Lookups!$G$2:$H$83,2,FALSE),"")</f>
        <v/>
      </c>
      <c r="Y126" s="15"/>
      <c r="Z126" s="15"/>
      <c r="AA126" s="15"/>
      <c r="AB126" s="15"/>
      <c r="AC126" s="15"/>
      <c r="AD126" s="15"/>
      <c r="AE126" s="15"/>
      <c r="AF126" s="18" t="str">
        <f t="shared" si="5"/>
        <v/>
      </c>
      <c r="AG126" s="15"/>
      <c r="AH126" s="15"/>
      <c r="AI126" s="15"/>
      <c r="AJ126" s="62" t="str">
        <f>IFERROR(VLOOKUP(AI126,Lookups!$W$3:$X$24,2,FALSE),"")</f>
        <v/>
      </c>
      <c r="AK126" s="15"/>
      <c r="AL126" s="15"/>
      <c r="AM126" s="17"/>
      <c r="AN126" s="17"/>
    </row>
    <row r="127" spans="1:40" x14ac:dyDescent="0.3">
      <c r="A127" s="15"/>
      <c r="B127" s="15"/>
      <c r="C127" s="15"/>
      <c r="D127" s="17"/>
      <c r="E127" s="17"/>
      <c r="F127" s="15"/>
      <c r="G127" s="18" t="str">
        <f>IFERROR(VLOOKUP(F127,Lookups!$D$2:$E$20,2,FALSE),"")</f>
        <v/>
      </c>
      <c r="H127" s="15"/>
      <c r="I127" s="15"/>
      <c r="J127" s="15"/>
      <c r="K127" s="15"/>
      <c r="L127" s="17"/>
      <c r="M127" s="17"/>
      <c r="N127" s="18" t="str">
        <f t="shared" si="4"/>
        <v/>
      </c>
      <c r="O127" s="15"/>
      <c r="P127" s="15"/>
      <c r="Q127" s="17"/>
      <c r="R127" s="15"/>
      <c r="S127" s="15"/>
      <c r="T127" s="15"/>
      <c r="U127" s="15"/>
      <c r="V127" s="15"/>
      <c r="W127" s="15"/>
      <c r="X127" s="18" t="str">
        <f>IFERROR(VLOOKUP(W127,Lookups!$G$2:$H$83,2,FALSE),"")</f>
        <v/>
      </c>
      <c r="Y127" s="15"/>
      <c r="Z127" s="15"/>
      <c r="AA127" s="15"/>
      <c r="AB127" s="15"/>
      <c r="AC127" s="15"/>
      <c r="AD127" s="15"/>
      <c r="AE127" s="15"/>
      <c r="AF127" s="18" t="str">
        <f t="shared" si="5"/>
        <v/>
      </c>
      <c r="AG127" s="15"/>
      <c r="AH127" s="15"/>
      <c r="AI127" s="15"/>
      <c r="AJ127" s="62" t="str">
        <f>IFERROR(VLOOKUP(AI127,Lookups!$W$3:$X$24,2,FALSE),"")</f>
        <v/>
      </c>
      <c r="AK127" s="15"/>
      <c r="AL127" s="15"/>
      <c r="AM127" s="17"/>
      <c r="AN127" s="17"/>
    </row>
    <row r="128" spans="1:40" x14ac:dyDescent="0.3">
      <c r="A128" s="15"/>
      <c r="B128" s="15"/>
      <c r="C128" s="15"/>
      <c r="D128" s="17"/>
      <c r="E128" s="17"/>
      <c r="F128" s="15"/>
      <c r="G128" s="18" t="str">
        <f>IFERROR(VLOOKUP(F128,Lookups!$D$2:$E$20,2,FALSE),"")</f>
        <v/>
      </c>
      <c r="H128" s="15"/>
      <c r="I128" s="15"/>
      <c r="J128" s="15"/>
      <c r="K128" s="15"/>
      <c r="L128" s="17"/>
      <c r="M128" s="17"/>
      <c r="N128" s="18" t="str">
        <f t="shared" si="4"/>
        <v/>
      </c>
      <c r="O128" s="15"/>
      <c r="P128" s="15"/>
      <c r="Q128" s="17"/>
      <c r="R128" s="15"/>
      <c r="S128" s="15"/>
      <c r="T128" s="15"/>
      <c r="U128" s="15"/>
      <c r="V128" s="15"/>
      <c r="W128" s="15"/>
      <c r="X128" s="18" t="str">
        <f>IFERROR(VLOOKUP(W128,Lookups!$G$2:$H$83,2,FALSE),"")</f>
        <v/>
      </c>
      <c r="Y128" s="15"/>
      <c r="Z128" s="15"/>
      <c r="AA128" s="15"/>
      <c r="AB128" s="15"/>
      <c r="AC128" s="15"/>
      <c r="AD128" s="15"/>
      <c r="AE128" s="15"/>
      <c r="AF128" s="18" t="str">
        <f t="shared" si="5"/>
        <v/>
      </c>
      <c r="AG128" s="15"/>
      <c r="AH128" s="15"/>
      <c r="AI128" s="15"/>
      <c r="AJ128" s="62" t="str">
        <f>IFERROR(VLOOKUP(AI128,Lookups!$W$3:$X$24,2,FALSE),"")</f>
        <v/>
      </c>
      <c r="AK128" s="15"/>
      <c r="AL128" s="15"/>
      <c r="AM128" s="17"/>
      <c r="AN128" s="17"/>
    </row>
    <row r="129" spans="1:40" x14ac:dyDescent="0.3">
      <c r="A129" s="15"/>
      <c r="B129" s="15"/>
      <c r="C129" s="15"/>
      <c r="D129" s="17"/>
      <c r="E129" s="17"/>
      <c r="F129" s="15"/>
      <c r="G129" s="18" t="str">
        <f>IFERROR(VLOOKUP(F129,Lookups!$D$2:$E$20,2,FALSE),"")</f>
        <v/>
      </c>
      <c r="H129" s="15"/>
      <c r="I129" s="15"/>
      <c r="J129" s="15"/>
      <c r="K129" s="15"/>
      <c r="L129" s="17"/>
      <c r="M129" s="17"/>
      <c r="N129" s="18" t="str">
        <f t="shared" si="4"/>
        <v/>
      </c>
      <c r="O129" s="15"/>
      <c r="P129" s="15"/>
      <c r="Q129" s="17"/>
      <c r="R129" s="15"/>
      <c r="S129" s="15"/>
      <c r="T129" s="15"/>
      <c r="U129" s="15"/>
      <c r="V129" s="15"/>
      <c r="W129" s="15"/>
      <c r="X129" s="18" t="str">
        <f>IFERROR(VLOOKUP(W129,Lookups!$G$2:$H$83,2,FALSE),"")</f>
        <v/>
      </c>
      <c r="Y129" s="15"/>
      <c r="Z129" s="15"/>
      <c r="AA129" s="15"/>
      <c r="AB129" s="15"/>
      <c r="AC129" s="15"/>
      <c r="AD129" s="15"/>
      <c r="AE129" s="15"/>
      <c r="AF129" s="18" t="str">
        <f t="shared" si="5"/>
        <v/>
      </c>
      <c r="AG129" s="15"/>
      <c r="AH129" s="15"/>
      <c r="AI129" s="15"/>
      <c r="AJ129" s="62" t="str">
        <f>IFERROR(VLOOKUP(AI129,Lookups!$W$3:$X$24,2,FALSE),"")</f>
        <v/>
      </c>
      <c r="AK129" s="15"/>
      <c r="AL129" s="15"/>
      <c r="AM129" s="17"/>
      <c r="AN129" s="17"/>
    </row>
    <row r="130" spans="1:40" x14ac:dyDescent="0.3">
      <c r="A130" s="15"/>
      <c r="B130" s="15"/>
      <c r="C130" s="15"/>
      <c r="D130" s="17"/>
      <c r="E130" s="17"/>
      <c r="F130" s="15"/>
      <c r="G130" s="18" t="str">
        <f>IFERROR(VLOOKUP(F130,Lookups!$D$2:$E$20,2,FALSE),"")</f>
        <v/>
      </c>
      <c r="H130" s="15"/>
      <c r="I130" s="15"/>
      <c r="J130" s="15"/>
      <c r="K130" s="15"/>
      <c r="L130" s="17"/>
      <c r="M130" s="17"/>
      <c r="N130" s="18" t="str">
        <f t="shared" si="4"/>
        <v/>
      </c>
      <c r="O130" s="15"/>
      <c r="P130" s="15"/>
      <c r="Q130" s="17"/>
      <c r="R130" s="15"/>
      <c r="S130" s="15"/>
      <c r="T130" s="15"/>
      <c r="U130" s="15"/>
      <c r="V130" s="15"/>
      <c r="W130" s="15"/>
      <c r="X130" s="18" t="str">
        <f>IFERROR(VLOOKUP(W130,Lookups!$G$2:$H$83,2,FALSE),"")</f>
        <v/>
      </c>
      <c r="Y130" s="15"/>
      <c r="Z130" s="15"/>
      <c r="AA130" s="15"/>
      <c r="AB130" s="15"/>
      <c r="AC130" s="15"/>
      <c r="AD130" s="15"/>
      <c r="AE130" s="15"/>
      <c r="AF130" s="18" t="str">
        <f t="shared" si="5"/>
        <v/>
      </c>
      <c r="AG130" s="15"/>
      <c r="AH130" s="15"/>
      <c r="AI130" s="15"/>
      <c r="AJ130" s="62" t="str">
        <f>IFERROR(VLOOKUP(AI130,Lookups!$W$3:$X$24,2,FALSE),"")</f>
        <v/>
      </c>
      <c r="AK130" s="15"/>
      <c r="AL130" s="15"/>
      <c r="AM130" s="17"/>
      <c r="AN130" s="17"/>
    </row>
    <row r="131" spans="1:40" x14ac:dyDescent="0.3">
      <c r="A131" s="15"/>
      <c r="B131" s="15"/>
      <c r="C131" s="15"/>
      <c r="D131" s="17"/>
      <c r="E131" s="17"/>
      <c r="F131" s="15"/>
      <c r="G131" s="18" t="str">
        <f>IFERROR(VLOOKUP(F131,Lookups!$D$2:$E$20,2,FALSE),"")</f>
        <v/>
      </c>
      <c r="H131" s="15"/>
      <c r="I131" s="15"/>
      <c r="J131" s="15"/>
      <c r="K131" s="15"/>
      <c r="L131" s="17"/>
      <c r="M131" s="17"/>
      <c r="N131" s="18" t="str">
        <f t="shared" si="4"/>
        <v/>
      </c>
      <c r="O131" s="15"/>
      <c r="P131" s="15"/>
      <c r="Q131" s="17"/>
      <c r="R131" s="15"/>
      <c r="S131" s="15"/>
      <c r="T131" s="15"/>
      <c r="U131" s="15"/>
      <c r="V131" s="15"/>
      <c r="W131" s="15"/>
      <c r="X131" s="18" t="str">
        <f>IFERROR(VLOOKUP(W131,Lookups!$G$2:$H$83,2,FALSE),"")</f>
        <v/>
      </c>
      <c r="Y131" s="15"/>
      <c r="Z131" s="15"/>
      <c r="AA131" s="15"/>
      <c r="AB131" s="15"/>
      <c r="AC131" s="15"/>
      <c r="AD131" s="15"/>
      <c r="AE131" s="15"/>
      <c r="AF131" s="18" t="str">
        <f t="shared" si="5"/>
        <v/>
      </c>
      <c r="AG131" s="15"/>
      <c r="AH131" s="15"/>
      <c r="AI131" s="15"/>
      <c r="AJ131" s="62" t="str">
        <f>IFERROR(VLOOKUP(AI131,Lookups!$W$3:$X$24,2,FALSE),"")</f>
        <v/>
      </c>
      <c r="AK131" s="15"/>
      <c r="AL131" s="15"/>
      <c r="AM131" s="17"/>
      <c r="AN131" s="17"/>
    </row>
    <row r="132" spans="1:40" x14ac:dyDescent="0.3">
      <c r="A132" s="15"/>
      <c r="B132" s="15"/>
      <c r="C132" s="15"/>
      <c r="D132" s="17"/>
      <c r="E132" s="17"/>
      <c r="F132" s="15"/>
      <c r="G132" s="18" t="str">
        <f>IFERROR(VLOOKUP(F132,Lookups!$D$2:$E$20,2,FALSE),"")</f>
        <v/>
      </c>
      <c r="H132" s="15"/>
      <c r="I132" s="15"/>
      <c r="J132" s="15"/>
      <c r="K132" s="15"/>
      <c r="L132" s="17"/>
      <c r="M132" s="17"/>
      <c r="N132" s="18" t="str">
        <f t="shared" si="4"/>
        <v/>
      </c>
      <c r="O132" s="15"/>
      <c r="P132" s="15"/>
      <c r="Q132" s="17"/>
      <c r="R132" s="15"/>
      <c r="S132" s="15"/>
      <c r="T132" s="15"/>
      <c r="U132" s="15"/>
      <c r="V132" s="15"/>
      <c r="W132" s="15"/>
      <c r="X132" s="18" t="str">
        <f>IFERROR(VLOOKUP(W132,Lookups!$G$2:$H$83,2,FALSE),"")</f>
        <v/>
      </c>
      <c r="Y132" s="15"/>
      <c r="Z132" s="15"/>
      <c r="AA132" s="15"/>
      <c r="AB132" s="15"/>
      <c r="AC132" s="15"/>
      <c r="AD132" s="15"/>
      <c r="AE132" s="15"/>
      <c r="AF132" s="18" t="str">
        <f t="shared" si="5"/>
        <v/>
      </c>
      <c r="AG132" s="15"/>
      <c r="AH132" s="15"/>
      <c r="AI132" s="15"/>
      <c r="AJ132" s="62" t="str">
        <f>IFERROR(VLOOKUP(AI132,Lookups!$W$3:$X$24,2,FALSE),"")</f>
        <v/>
      </c>
      <c r="AK132" s="15"/>
      <c r="AL132" s="15"/>
      <c r="AM132" s="17"/>
      <c r="AN132" s="17"/>
    </row>
    <row r="133" spans="1:40" x14ac:dyDescent="0.3">
      <c r="A133" s="15"/>
      <c r="B133" s="15"/>
      <c r="C133" s="15"/>
      <c r="D133" s="17"/>
      <c r="E133" s="17"/>
      <c r="F133" s="15"/>
      <c r="G133" s="18" t="str">
        <f>IFERROR(VLOOKUP(F133,Lookups!$D$2:$E$20,2,FALSE),"")</f>
        <v/>
      </c>
      <c r="H133" s="15"/>
      <c r="I133" s="15"/>
      <c r="J133" s="15"/>
      <c r="K133" s="15"/>
      <c r="L133" s="17"/>
      <c r="M133" s="17"/>
      <c r="N133" s="18" t="str">
        <f t="shared" si="4"/>
        <v/>
      </c>
      <c r="O133" s="15"/>
      <c r="P133" s="15"/>
      <c r="Q133" s="17"/>
      <c r="R133" s="15"/>
      <c r="S133" s="15"/>
      <c r="T133" s="15"/>
      <c r="U133" s="15"/>
      <c r="V133" s="15"/>
      <c r="W133" s="15"/>
      <c r="X133" s="18" t="str">
        <f>IFERROR(VLOOKUP(W133,Lookups!$G$2:$H$83,2,FALSE),"")</f>
        <v/>
      </c>
      <c r="Y133" s="15"/>
      <c r="Z133" s="15"/>
      <c r="AA133" s="15"/>
      <c r="AB133" s="15"/>
      <c r="AC133" s="15"/>
      <c r="AD133" s="15"/>
      <c r="AE133" s="15"/>
      <c r="AF133" s="18" t="str">
        <f t="shared" si="5"/>
        <v/>
      </c>
      <c r="AG133" s="15"/>
      <c r="AH133" s="15"/>
      <c r="AI133" s="15"/>
      <c r="AJ133" s="62" t="str">
        <f>IFERROR(VLOOKUP(AI133,Lookups!$W$3:$X$24,2,FALSE),"")</f>
        <v/>
      </c>
      <c r="AK133" s="15"/>
      <c r="AL133" s="15"/>
      <c r="AM133" s="17"/>
      <c r="AN133" s="17"/>
    </row>
    <row r="134" spans="1:40" x14ac:dyDescent="0.3">
      <c r="A134" s="15"/>
      <c r="B134" s="15"/>
      <c r="C134" s="15"/>
      <c r="D134" s="17"/>
      <c r="E134" s="17"/>
      <c r="F134" s="15"/>
      <c r="G134" s="18" t="str">
        <f>IFERROR(VLOOKUP(F134,Lookups!$D$2:$E$20,2,FALSE),"")</f>
        <v/>
      </c>
      <c r="H134" s="15"/>
      <c r="I134" s="15"/>
      <c r="J134" s="15"/>
      <c r="K134" s="15"/>
      <c r="L134" s="17"/>
      <c r="M134" s="17"/>
      <c r="N134" s="18" t="str">
        <f t="shared" si="4"/>
        <v/>
      </c>
      <c r="O134" s="15"/>
      <c r="P134" s="15"/>
      <c r="Q134" s="17"/>
      <c r="R134" s="15"/>
      <c r="S134" s="15"/>
      <c r="T134" s="15"/>
      <c r="U134" s="15"/>
      <c r="V134" s="15"/>
      <c r="W134" s="15"/>
      <c r="X134" s="18" t="str">
        <f>IFERROR(VLOOKUP(W134,Lookups!$G$2:$H$83,2,FALSE),"")</f>
        <v/>
      </c>
      <c r="Y134" s="15"/>
      <c r="Z134" s="15"/>
      <c r="AA134" s="15"/>
      <c r="AB134" s="15"/>
      <c r="AC134" s="15"/>
      <c r="AD134" s="15"/>
      <c r="AE134" s="15"/>
      <c r="AF134" s="18" t="str">
        <f t="shared" si="5"/>
        <v/>
      </c>
      <c r="AG134" s="15"/>
      <c r="AH134" s="15"/>
      <c r="AI134" s="15"/>
      <c r="AJ134" s="62" t="str">
        <f>IFERROR(VLOOKUP(AI134,Lookups!$W$3:$X$24,2,FALSE),"")</f>
        <v/>
      </c>
      <c r="AK134" s="15"/>
      <c r="AL134" s="15"/>
      <c r="AM134" s="17"/>
      <c r="AN134" s="17"/>
    </row>
    <row r="135" spans="1:40" x14ac:dyDescent="0.3">
      <c r="A135" s="15"/>
      <c r="B135" s="15"/>
      <c r="C135" s="15"/>
      <c r="D135" s="17"/>
      <c r="E135" s="17"/>
      <c r="F135" s="15"/>
      <c r="G135" s="18" t="str">
        <f>IFERROR(VLOOKUP(F135,Lookups!$D$2:$E$20,2,FALSE),"")</f>
        <v/>
      </c>
      <c r="H135" s="15"/>
      <c r="I135" s="15"/>
      <c r="J135" s="15"/>
      <c r="K135" s="15"/>
      <c r="L135" s="17"/>
      <c r="M135" s="17"/>
      <c r="N135" s="18" t="str">
        <f t="shared" si="4"/>
        <v/>
      </c>
      <c r="O135" s="15"/>
      <c r="P135" s="15"/>
      <c r="Q135" s="17"/>
      <c r="R135" s="15"/>
      <c r="S135" s="15"/>
      <c r="T135" s="15"/>
      <c r="U135" s="15"/>
      <c r="V135" s="15"/>
      <c r="W135" s="15"/>
      <c r="X135" s="18" t="str">
        <f>IFERROR(VLOOKUP(W135,Lookups!$G$2:$H$83,2,FALSE),"")</f>
        <v/>
      </c>
      <c r="Y135" s="15"/>
      <c r="Z135" s="15"/>
      <c r="AA135" s="15"/>
      <c r="AB135" s="15"/>
      <c r="AC135" s="15"/>
      <c r="AD135" s="15"/>
      <c r="AE135" s="15"/>
      <c r="AF135" s="18" t="str">
        <f t="shared" si="5"/>
        <v/>
      </c>
      <c r="AG135" s="15"/>
      <c r="AH135" s="15"/>
      <c r="AI135" s="15"/>
      <c r="AJ135" s="62" t="str">
        <f>IFERROR(VLOOKUP(AI135,Lookups!$W$3:$X$24,2,FALSE),"")</f>
        <v/>
      </c>
      <c r="AK135" s="15"/>
      <c r="AL135" s="15"/>
      <c r="AM135" s="17"/>
      <c r="AN135" s="17"/>
    </row>
    <row r="136" spans="1:40" x14ac:dyDescent="0.3">
      <c r="A136" s="15"/>
      <c r="B136" s="15"/>
      <c r="C136" s="15"/>
      <c r="D136" s="17"/>
      <c r="E136" s="17"/>
      <c r="F136" s="15"/>
      <c r="G136" s="18" t="str">
        <f>IFERROR(VLOOKUP(F136,Lookups!$D$2:$E$20,2,FALSE),"")</f>
        <v/>
      </c>
      <c r="H136" s="15"/>
      <c r="I136" s="15"/>
      <c r="J136" s="15"/>
      <c r="K136" s="15"/>
      <c r="L136" s="17"/>
      <c r="M136" s="17"/>
      <c r="N136" s="18" t="str">
        <f t="shared" si="4"/>
        <v/>
      </c>
      <c r="O136" s="15"/>
      <c r="P136" s="15"/>
      <c r="Q136" s="17"/>
      <c r="R136" s="15"/>
      <c r="S136" s="15"/>
      <c r="T136" s="15"/>
      <c r="U136" s="15"/>
      <c r="V136" s="15"/>
      <c r="W136" s="15"/>
      <c r="X136" s="18" t="str">
        <f>IFERROR(VLOOKUP(W136,Lookups!$G$2:$H$83,2,FALSE),"")</f>
        <v/>
      </c>
      <c r="Y136" s="15"/>
      <c r="Z136" s="15"/>
      <c r="AA136" s="15"/>
      <c r="AB136" s="15"/>
      <c r="AC136" s="15"/>
      <c r="AD136" s="15"/>
      <c r="AE136" s="15"/>
      <c r="AF136" s="18" t="str">
        <f t="shared" si="5"/>
        <v/>
      </c>
      <c r="AG136" s="15"/>
      <c r="AH136" s="15"/>
      <c r="AI136" s="15"/>
      <c r="AJ136" s="62" t="str">
        <f>IFERROR(VLOOKUP(AI136,Lookups!$W$3:$X$24,2,FALSE),"")</f>
        <v/>
      </c>
      <c r="AK136" s="15"/>
      <c r="AL136" s="15"/>
      <c r="AM136" s="17"/>
      <c r="AN136" s="17"/>
    </row>
    <row r="137" spans="1:40" x14ac:dyDescent="0.3">
      <c r="A137" s="15"/>
      <c r="B137" s="15"/>
      <c r="C137" s="15"/>
      <c r="D137" s="17"/>
      <c r="E137" s="17"/>
      <c r="F137" s="15"/>
      <c r="G137" s="18" t="str">
        <f>IFERROR(VLOOKUP(F137,Lookups!$D$2:$E$20,2,FALSE),"")</f>
        <v/>
      </c>
      <c r="H137" s="15"/>
      <c r="I137" s="15"/>
      <c r="J137" s="15"/>
      <c r="K137" s="15"/>
      <c r="L137" s="17"/>
      <c r="M137" s="17"/>
      <c r="N137" s="18" t="str">
        <f t="shared" si="4"/>
        <v/>
      </c>
      <c r="O137" s="15"/>
      <c r="P137" s="15"/>
      <c r="Q137" s="17"/>
      <c r="R137" s="15"/>
      <c r="S137" s="15"/>
      <c r="T137" s="15"/>
      <c r="U137" s="15"/>
      <c r="V137" s="15"/>
      <c r="W137" s="15"/>
      <c r="X137" s="18" t="str">
        <f>IFERROR(VLOOKUP(W137,Lookups!$G$2:$H$83,2,FALSE),"")</f>
        <v/>
      </c>
      <c r="Y137" s="15"/>
      <c r="Z137" s="15"/>
      <c r="AA137" s="15"/>
      <c r="AB137" s="15"/>
      <c r="AC137" s="15"/>
      <c r="AD137" s="15"/>
      <c r="AE137" s="15"/>
      <c r="AF137" s="18" t="str">
        <f t="shared" si="5"/>
        <v/>
      </c>
      <c r="AG137" s="15"/>
      <c r="AH137" s="15"/>
      <c r="AI137" s="15"/>
      <c r="AJ137" s="62" t="str">
        <f>IFERROR(VLOOKUP(AI137,Lookups!$W$3:$X$24,2,FALSE),"")</f>
        <v/>
      </c>
      <c r="AK137" s="15"/>
      <c r="AL137" s="15"/>
      <c r="AM137" s="17"/>
      <c r="AN137" s="17"/>
    </row>
    <row r="138" spans="1:40" x14ac:dyDescent="0.3">
      <c r="A138" s="15"/>
      <c r="B138" s="15"/>
      <c r="C138" s="15"/>
      <c r="D138" s="17"/>
      <c r="E138" s="17"/>
      <c r="F138" s="15"/>
      <c r="G138" s="18" t="str">
        <f>IFERROR(VLOOKUP(F138,Lookups!$D$2:$E$20,2,FALSE),"")</f>
        <v/>
      </c>
      <c r="H138" s="15"/>
      <c r="I138" s="15"/>
      <c r="J138" s="15"/>
      <c r="K138" s="15"/>
      <c r="L138" s="17"/>
      <c r="M138" s="17"/>
      <c r="N138" s="18" t="str">
        <f t="shared" si="4"/>
        <v/>
      </c>
      <c r="O138" s="15"/>
      <c r="P138" s="15"/>
      <c r="Q138" s="17"/>
      <c r="R138" s="15"/>
      <c r="S138" s="15"/>
      <c r="T138" s="15"/>
      <c r="U138" s="15"/>
      <c r="V138" s="15"/>
      <c r="W138" s="15"/>
      <c r="X138" s="18" t="str">
        <f>IFERROR(VLOOKUP(W138,Lookups!$G$2:$H$83,2,FALSE),"")</f>
        <v/>
      </c>
      <c r="Y138" s="15"/>
      <c r="Z138" s="15"/>
      <c r="AA138" s="15"/>
      <c r="AB138" s="15"/>
      <c r="AC138" s="15"/>
      <c r="AD138" s="15"/>
      <c r="AE138" s="15"/>
      <c r="AF138" s="18" t="str">
        <f t="shared" si="5"/>
        <v/>
      </c>
      <c r="AG138" s="15"/>
      <c r="AH138" s="15"/>
      <c r="AI138" s="15"/>
      <c r="AJ138" s="62" t="str">
        <f>IFERROR(VLOOKUP(AI138,Lookups!$W$3:$X$24,2,FALSE),"")</f>
        <v/>
      </c>
      <c r="AK138" s="15"/>
      <c r="AL138" s="15"/>
      <c r="AM138" s="17"/>
      <c r="AN138" s="17"/>
    </row>
    <row r="139" spans="1:40" x14ac:dyDescent="0.3">
      <c r="A139" s="15"/>
      <c r="B139" s="15"/>
      <c r="C139" s="15"/>
      <c r="D139" s="17"/>
      <c r="E139" s="17"/>
      <c r="F139" s="15"/>
      <c r="G139" s="18" t="str">
        <f>IFERROR(VLOOKUP(F139,Lookups!$D$2:$E$20,2,FALSE),"")</f>
        <v/>
      </c>
      <c r="H139" s="15"/>
      <c r="I139" s="15"/>
      <c r="J139" s="15"/>
      <c r="K139" s="15"/>
      <c r="L139" s="17"/>
      <c r="M139" s="17"/>
      <c r="N139" s="18" t="str">
        <f t="shared" si="4"/>
        <v/>
      </c>
      <c r="O139" s="15"/>
      <c r="P139" s="15"/>
      <c r="Q139" s="17"/>
      <c r="R139" s="15"/>
      <c r="S139" s="15"/>
      <c r="T139" s="15"/>
      <c r="U139" s="15"/>
      <c r="V139" s="15"/>
      <c r="W139" s="15"/>
      <c r="X139" s="18" t="str">
        <f>IFERROR(VLOOKUP(W139,Lookups!$G$2:$H$83,2,FALSE),"")</f>
        <v/>
      </c>
      <c r="Y139" s="15"/>
      <c r="Z139" s="15"/>
      <c r="AA139" s="15"/>
      <c r="AB139" s="15"/>
      <c r="AC139" s="15"/>
      <c r="AD139" s="15"/>
      <c r="AE139" s="15"/>
      <c r="AF139" s="18" t="str">
        <f t="shared" si="5"/>
        <v/>
      </c>
      <c r="AG139" s="15"/>
      <c r="AH139" s="15"/>
      <c r="AI139" s="15"/>
      <c r="AJ139" s="62" t="str">
        <f>IFERROR(VLOOKUP(AI139,Lookups!$W$3:$X$24,2,FALSE),"")</f>
        <v/>
      </c>
      <c r="AK139" s="15"/>
      <c r="AL139" s="15"/>
      <c r="AM139" s="17"/>
      <c r="AN139" s="17"/>
    </row>
    <row r="140" spans="1:40" x14ac:dyDescent="0.3">
      <c r="A140" s="15"/>
      <c r="B140" s="15"/>
      <c r="C140" s="15"/>
      <c r="D140" s="17"/>
      <c r="E140" s="17"/>
      <c r="F140" s="15"/>
      <c r="G140" s="18" t="str">
        <f>IFERROR(VLOOKUP(F140,Lookups!$D$2:$E$20,2,FALSE),"")</f>
        <v/>
      </c>
      <c r="H140" s="15"/>
      <c r="I140" s="15"/>
      <c r="J140" s="15"/>
      <c r="K140" s="15"/>
      <c r="L140" s="17"/>
      <c r="M140" s="17"/>
      <c r="N140" s="18" t="str">
        <f t="shared" si="4"/>
        <v/>
      </c>
      <c r="O140" s="15"/>
      <c r="P140" s="15"/>
      <c r="Q140" s="17"/>
      <c r="R140" s="15"/>
      <c r="S140" s="15"/>
      <c r="T140" s="15"/>
      <c r="U140" s="15"/>
      <c r="V140" s="15"/>
      <c r="W140" s="15"/>
      <c r="X140" s="18" t="str">
        <f>IFERROR(VLOOKUP(W140,Lookups!$G$2:$H$83,2,FALSE),"")</f>
        <v/>
      </c>
      <c r="Y140" s="15"/>
      <c r="Z140" s="15"/>
      <c r="AA140" s="15"/>
      <c r="AB140" s="15"/>
      <c r="AC140" s="15"/>
      <c r="AD140" s="15"/>
      <c r="AE140" s="15"/>
      <c r="AF140" s="18" t="str">
        <f t="shared" si="5"/>
        <v/>
      </c>
      <c r="AG140" s="15"/>
      <c r="AH140" s="15"/>
      <c r="AI140" s="15"/>
      <c r="AJ140" s="62" t="str">
        <f>IFERROR(VLOOKUP(AI140,Lookups!$W$3:$X$24,2,FALSE),"")</f>
        <v/>
      </c>
      <c r="AK140" s="15"/>
      <c r="AL140" s="15"/>
      <c r="AM140" s="17"/>
      <c r="AN140" s="17"/>
    </row>
    <row r="141" spans="1:40" x14ac:dyDescent="0.3">
      <c r="A141" s="15"/>
      <c r="B141" s="15"/>
      <c r="C141" s="15"/>
      <c r="D141" s="17"/>
      <c r="E141" s="17"/>
      <c r="F141" s="15"/>
      <c r="G141" s="18" t="str">
        <f>IFERROR(VLOOKUP(F141,Lookups!$D$2:$E$20,2,FALSE),"")</f>
        <v/>
      </c>
      <c r="H141" s="15"/>
      <c r="I141" s="15"/>
      <c r="J141" s="15"/>
      <c r="K141" s="15"/>
      <c r="L141" s="17"/>
      <c r="M141" s="17"/>
      <c r="N141" s="18" t="str">
        <f t="shared" si="4"/>
        <v/>
      </c>
      <c r="O141" s="15"/>
      <c r="P141" s="15"/>
      <c r="Q141" s="17"/>
      <c r="R141" s="15"/>
      <c r="S141" s="15"/>
      <c r="T141" s="15"/>
      <c r="U141" s="15"/>
      <c r="V141" s="15"/>
      <c r="W141" s="15"/>
      <c r="X141" s="18" t="str">
        <f>IFERROR(VLOOKUP(W141,Lookups!$G$2:$H$83,2,FALSE),"")</f>
        <v/>
      </c>
      <c r="Y141" s="15"/>
      <c r="Z141" s="15"/>
      <c r="AA141" s="15"/>
      <c r="AB141" s="15"/>
      <c r="AC141" s="15"/>
      <c r="AD141" s="15"/>
      <c r="AE141" s="15"/>
      <c r="AF141" s="18" t="str">
        <f t="shared" si="5"/>
        <v/>
      </c>
      <c r="AG141" s="15"/>
      <c r="AH141" s="15"/>
      <c r="AI141" s="15"/>
      <c r="AJ141" s="62" t="str">
        <f>IFERROR(VLOOKUP(AI141,Lookups!$W$3:$X$24,2,FALSE),"")</f>
        <v/>
      </c>
      <c r="AK141" s="15"/>
      <c r="AL141" s="15"/>
      <c r="AM141" s="17"/>
      <c r="AN141" s="17"/>
    </row>
    <row r="142" spans="1:40" x14ac:dyDescent="0.3">
      <c r="A142" s="15"/>
      <c r="B142" s="15"/>
      <c r="C142" s="15"/>
      <c r="D142" s="17"/>
      <c r="E142" s="17"/>
      <c r="F142" s="15"/>
      <c r="G142" s="18" t="str">
        <f>IFERROR(VLOOKUP(F142,Lookups!$D$2:$E$20,2,FALSE),"")</f>
        <v/>
      </c>
      <c r="H142" s="15"/>
      <c r="I142" s="15"/>
      <c r="J142" s="15"/>
      <c r="K142" s="15"/>
      <c r="L142" s="17"/>
      <c r="M142" s="17"/>
      <c r="N142" s="18" t="str">
        <f t="shared" si="4"/>
        <v/>
      </c>
      <c r="O142" s="15"/>
      <c r="P142" s="15"/>
      <c r="Q142" s="17"/>
      <c r="R142" s="15"/>
      <c r="S142" s="15"/>
      <c r="T142" s="15"/>
      <c r="U142" s="15"/>
      <c r="V142" s="15"/>
      <c r="W142" s="15"/>
      <c r="X142" s="18" t="str">
        <f>IFERROR(VLOOKUP(W142,Lookups!$G$2:$H$83,2,FALSE),"")</f>
        <v/>
      </c>
      <c r="Y142" s="15"/>
      <c r="Z142" s="15"/>
      <c r="AA142" s="15"/>
      <c r="AB142" s="15"/>
      <c r="AC142" s="15"/>
      <c r="AD142" s="15"/>
      <c r="AE142" s="15"/>
      <c r="AF142" s="18" t="str">
        <f t="shared" si="5"/>
        <v/>
      </c>
      <c r="AG142" s="15"/>
      <c r="AH142" s="15"/>
      <c r="AI142" s="15"/>
      <c r="AJ142" s="62" t="str">
        <f>IFERROR(VLOOKUP(AI142,Lookups!$W$3:$X$24,2,FALSE),"")</f>
        <v/>
      </c>
      <c r="AK142" s="15"/>
      <c r="AL142" s="15"/>
      <c r="AM142" s="17"/>
      <c r="AN142" s="17"/>
    </row>
    <row r="143" spans="1:40" x14ac:dyDescent="0.3">
      <c r="A143" s="15"/>
      <c r="B143" s="15"/>
      <c r="C143" s="15"/>
      <c r="D143" s="17"/>
      <c r="E143" s="17"/>
      <c r="F143" s="15"/>
      <c r="G143" s="18" t="str">
        <f>IFERROR(VLOOKUP(F143,Lookups!$D$2:$E$20,2,FALSE),"")</f>
        <v/>
      </c>
      <c r="H143" s="15"/>
      <c r="I143" s="15"/>
      <c r="J143" s="15"/>
      <c r="K143" s="15"/>
      <c r="L143" s="17"/>
      <c r="M143" s="17"/>
      <c r="N143" s="18" t="str">
        <f t="shared" si="4"/>
        <v/>
      </c>
      <c r="O143" s="15"/>
      <c r="P143" s="15"/>
      <c r="Q143" s="17"/>
      <c r="R143" s="15"/>
      <c r="S143" s="15"/>
      <c r="T143" s="15"/>
      <c r="U143" s="15"/>
      <c r="V143" s="15"/>
      <c r="W143" s="15"/>
      <c r="X143" s="18" t="str">
        <f>IFERROR(VLOOKUP(W143,Lookups!$G$2:$H$83,2,FALSE),"")</f>
        <v/>
      </c>
      <c r="Y143" s="15"/>
      <c r="Z143" s="15"/>
      <c r="AA143" s="15"/>
      <c r="AB143" s="15"/>
      <c r="AC143" s="15"/>
      <c r="AD143" s="15"/>
      <c r="AE143" s="15"/>
      <c r="AF143" s="18" t="str">
        <f t="shared" si="5"/>
        <v/>
      </c>
      <c r="AG143" s="15"/>
      <c r="AH143" s="15"/>
      <c r="AI143" s="15"/>
      <c r="AJ143" s="62" t="str">
        <f>IFERROR(VLOOKUP(AI143,Lookups!$W$3:$X$24,2,FALSE),"")</f>
        <v/>
      </c>
      <c r="AK143" s="15"/>
      <c r="AL143" s="15"/>
      <c r="AM143" s="17"/>
      <c r="AN143" s="17"/>
    </row>
    <row r="144" spans="1:40" x14ac:dyDescent="0.3">
      <c r="A144" s="15"/>
      <c r="B144" s="15"/>
      <c r="C144" s="15"/>
      <c r="D144" s="17"/>
      <c r="E144" s="17"/>
      <c r="F144" s="15"/>
      <c r="G144" s="18" t="str">
        <f>IFERROR(VLOOKUP(F144,Lookups!$D$2:$E$20,2,FALSE),"")</f>
        <v/>
      </c>
      <c r="H144" s="15"/>
      <c r="I144" s="15"/>
      <c r="J144" s="15"/>
      <c r="K144" s="15"/>
      <c r="L144" s="17"/>
      <c r="M144" s="17"/>
      <c r="N144" s="18" t="str">
        <f t="shared" si="4"/>
        <v/>
      </c>
      <c r="O144" s="15"/>
      <c r="P144" s="15"/>
      <c r="Q144" s="17"/>
      <c r="R144" s="15"/>
      <c r="S144" s="15"/>
      <c r="T144" s="15"/>
      <c r="U144" s="15"/>
      <c r="V144" s="15"/>
      <c r="W144" s="15"/>
      <c r="X144" s="18" t="str">
        <f>IFERROR(VLOOKUP(W144,Lookups!$G$2:$H$83,2,FALSE),"")</f>
        <v/>
      </c>
      <c r="Y144" s="15"/>
      <c r="Z144" s="15"/>
      <c r="AA144" s="15"/>
      <c r="AB144" s="15"/>
      <c r="AC144" s="15"/>
      <c r="AD144" s="15"/>
      <c r="AE144" s="15"/>
      <c r="AF144" s="18" t="str">
        <f t="shared" si="5"/>
        <v/>
      </c>
      <c r="AG144" s="15"/>
      <c r="AH144" s="15"/>
      <c r="AI144" s="15"/>
      <c r="AJ144" s="62" t="str">
        <f>IFERROR(VLOOKUP(AI144,Lookups!$W$3:$X$24,2,FALSE),"")</f>
        <v/>
      </c>
      <c r="AK144" s="15"/>
      <c r="AL144" s="15"/>
      <c r="AM144" s="17"/>
      <c r="AN144" s="17"/>
    </row>
    <row r="145" spans="1:40" x14ac:dyDescent="0.3">
      <c r="A145" s="15"/>
      <c r="B145" s="15"/>
      <c r="C145" s="15"/>
      <c r="D145" s="17"/>
      <c r="E145" s="17"/>
      <c r="F145" s="15"/>
      <c r="G145" s="18" t="str">
        <f>IFERROR(VLOOKUP(F145,Lookups!$D$2:$E$20,2,FALSE),"")</f>
        <v/>
      </c>
      <c r="H145" s="15"/>
      <c r="I145" s="15"/>
      <c r="J145" s="15"/>
      <c r="K145" s="15"/>
      <c r="L145" s="17"/>
      <c r="M145" s="17"/>
      <c r="N145" s="18" t="str">
        <f t="shared" si="4"/>
        <v/>
      </c>
      <c r="O145" s="15"/>
      <c r="P145" s="15"/>
      <c r="Q145" s="17"/>
      <c r="R145" s="15"/>
      <c r="S145" s="15"/>
      <c r="T145" s="15"/>
      <c r="U145" s="15"/>
      <c r="V145" s="15"/>
      <c r="W145" s="15"/>
      <c r="X145" s="18" t="str">
        <f>IFERROR(VLOOKUP(W145,Lookups!$G$2:$H$83,2,FALSE),"")</f>
        <v/>
      </c>
      <c r="Y145" s="15"/>
      <c r="Z145" s="15"/>
      <c r="AA145" s="15"/>
      <c r="AB145" s="15"/>
      <c r="AC145" s="15"/>
      <c r="AD145" s="15"/>
      <c r="AE145" s="15"/>
      <c r="AF145" s="18" t="str">
        <f t="shared" si="5"/>
        <v/>
      </c>
      <c r="AG145" s="15"/>
      <c r="AH145" s="15"/>
      <c r="AI145" s="15"/>
      <c r="AJ145" s="62" t="str">
        <f>IFERROR(VLOOKUP(AI145,Lookups!$W$3:$X$24,2,FALSE),"")</f>
        <v/>
      </c>
      <c r="AK145" s="15"/>
      <c r="AL145" s="15"/>
      <c r="AM145" s="17"/>
      <c r="AN145" s="17"/>
    </row>
    <row r="146" spans="1:40" x14ac:dyDescent="0.3">
      <c r="A146" s="15"/>
      <c r="B146" s="15"/>
      <c r="C146" s="15"/>
      <c r="D146" s="17"/>
      <c r="E146" s="17"/>
      <c r="F146" s="15"/>
      <c r="G146" s="18" t="str">
        <f>IFERROR(VLOOKUP(F146,Lookups!$D$2:$E$20,2,FALSE),"")</f>
        <v/>
      </c>
      <c r="H146" s="15"/>
      <c r="I146" s="15"/>
      <c r="J146" s="15"/>
      <c r="K146" s="15"/>
      <c r="L146" s="17"/>
      <c r="M146" s="17"/>
      <c r="N146" s="18" t="str">
        <f t="shared" si="4"/>
        <v/>
      </c>
      <c r="O146" s="15"/>
      <c r="P146" s="15"/>
      <c r="Q146" s="17"/>
      <c r="R146" s="15"/>
      <c r="S146" s="15"/>
      <c r="T146" s="15"/>
      <c r="U146" s="15"/>
      <c r="V146" s="15"/>
      <c r="W146" s="15"/>
      <c r="X146" s="18" t="str">
        <f>IFERROR(VLOOKUP(W146,Lookups!$G$2:$H$83,2,FALSE),"")</f>
        <v/>
      </c>
      <c r="Y146" s="15"/>
      <c r="Z146" s="15"/>
      <c r="AA146" s="15"/>
      <c r="AB146" s="15"/>
      <c r="AC146" s="15"/>
      <c r="AD146" s="15"/>
      <c r="AE146" s="15"/>
      <c r="AF146" s="18" t="str">
        <f t="shared" si="5"/>
        <v/>
      </c>
      <c r="AG146" s="15"/>
      <c r="AH146" s="15"/>
      <c r="AI146" s="15"/>
      <c r="AJ146" s="62" t="str">
        <f>IFERROR(VLOOKUP(AI146,Lookups!$W$3:$X$24,2,FALSE),"")</f>
        <v/>
      </c>
      <c r="AK146" s="15"/>
      <c r="AL146" s="15"/>
      <c r="AM146" s="17"/>
      <c r="AN146" s="17"/>
    </row>
    <row r="147" spans="1:40" x14ac:dyDescent="0.3">
      <c r="A147" s="15"/>
      <c r="B147" s="15"/>
      <c r="C147" s="15"/>
      <c r="D147" s="17"/>
      <c r="E147" s="17"/>
      <c r="F147" s="15"/>
      <c r="G147" s="18" t="str">
        <f>IFERROR(VLOOKUP(F147,Lookups!$D$2:$E$20,2,FALSE),"")</f>
        <v/>
      </c>
      <c r="H147" s="15"/>
      <c r="I147" s="15"/>
      <c r="J147" s="15"/>
      <c r="K147" s="15"/>
      <c r="L147" s="17"/>
      <c r="M147" s="17"/>
      <c r="N147" s="18" t="str">
        <f t="shared" si="4"/>
        <v/>
      </c>
      <c r="O147" s="15"/>
      <c r="P147" s="15"/>
      <c r="Q147" s="17"/>
      <c r="R147" s="15"/>
      <c r="S147" s="15"/>
      <c r="T147" s="15"/>
      <c r="U147" s="15"/>
      <c r="V147" s="15"/>
      <c r="W147" s="15"/>
      <c r="X147" s="18" t="str">
        <f>IFERROR(VLOOKUP(W147,Lookups!$G$2:$H$83,2,FALSE),"")</f>
        <v/>
      </c>
      <c r="Y147" s="15"/>
      <c r="Z147" s="15"/>
      <c r="AA147" s="15"/>
      <c r="AB147" s="15"/>
      <c r="AC147" s="15"/>
      <c r="AD147" s="15"/>
      <c r="AE147" s="15"/>
      <c r="AF147" s="18" t="str">
        <f t="shared" si="5"/>
        <v/>
      </c>
      <c r="AG147" s="15"/>
      <c r="AH147" s="15"/>
      <c r="AI147" s="15"/>
      <c r="AJ147" s="62" t="str">
        <f>IFERROR(VLOOKUP(AI147,Lookups!$W$3:$X$24,2,FALSE),"")</f>
        <v/>
      </c>
      <c r="AK147" s="15"/>
      <c r="AL147" s="15"/>
      <c r="AM147" s="17"/>
      <c r="AN147" s="17"/>
    </row>
    <row r="148" spans="1:40" x14ac:dyDescent="0.3">
      <c r="A148" s="15"/>
      <c r="B148" s="15"/>
      <c r="C148" s="15"/>
      <c r="D148" s="17"/>
      <c r="E148" s="17"/>
      <c r="F148" s="15"/>
      <c r="G148" s="18" t="str">
        <f>IFERROR(VLOOKUP(F148,Lookups!$D$2:$E$20,2,FALSE),"")</f>
        <v/>
      </c>
      <c r="H148" s="15"/>
      <c r="I148" s="15"/>
      <c r="J148" s="15"/>
      <c r="K148" s="15"/>
      <c r="L148" s="17"/>
      <c r="M148" s="17"/>
      <c r="N148" s="18" t="str">
        <f t="shared" si="4"/>
        <v/>
      </c>
      <c r="O148" s="15"/>
      <c r="P148" s="15"/>
      <c r="Q148" s="17"/>
      <c r="R148" s="15"/>
      <c r="S148" s="15"/>
      <c r="T148" s="15"/>
      <c r="U148" s="15"/>
      <c r="V148" s="15"/>
      <c r="W148" s="15"/>
      <c r="X148" s="18" t="str">
        <f>IFERROR(VLOOKUP(W148,Lookups!$G$2:$H$83,2,FALSE),"")</f>
        <v/>
      </c>
      <c r="Y148" s="15"/>
      <c r="Z148" s="15"/>
      <c r="AA148" s="15"/>
      <c r="AB148" s="15"/>
      <c r="AC148" s="15"/>
      <c r="AD148" s="15"/>
      <c r="AE148" s="15"/>
      <c r="AF148" s="18" t="str">
        <f t="shared" si="5"/>
        <v/>
      </c>
      <c r="AG148" s="15"/>
      <c r="AH148" s="15"/>
      <c r="AI148" s="15"/>
      <c r="AJ148" s="62" t="str">
        <f>IFERROR(VLOOKUP(AI148,Lookups!$W$3:$X$24,2,FALSE),"")</f>
        <v/>
      </c>
      <c r="AK148" s="15"/>
      <c r="AL148" s="15"/>
      <c r="AM148" s="17"/>
      <c r="AN148" s="17"/>
    </row>
    <row r="149" spans="1:40" x14ac:dyDescent="0.3">
      <c r="A149" s="15"/>
      <c r="B149" s="15"/>
      <c r="C149" s="15"/>
      <c r="D149" s="17"/>
      <c r="E149" s="17"/>
      <c r="F149" s="15"/>
      <c r="G149" s="18" t="str">
        <f>IFERROR(VLOOKUP(F149,Lookups!$D$2:$E$20,2,FALSE),"")</f>
        <v/>
      </c>
      <c r="H149" s="15"/>
      <c r="I149" s="15"/>
      <c r="J149" s="15"/>
      <c r="K149" s="15"/>
      <c r="L149" s="17"/>
      <c r="M149" s="17"/>
      <c r="N149" s="18" t="str">
        <f t="shared" si="4"/>
        <v/>
      </c>
      <c r="O149" s="15"/>
      <c r="P149" s="15"/>
      <c r="Q149" s="17"/>
      <c r="R149" s="15"/>
      <c r="S149" s="15"/>
      <c r="T149" s="15"/>
      <c r="U149" s="15"/>
      <c r="V149" s="15"/>
      <c r="W149" s="15"/>
      <c r="X149" s="18" t="str">
        <f>IFERROR(VLOOKUP(W149,Lookups!$G$2:$H$83,2,FALSE),"")</f>
        <v/>
      </c>
      <c r="Y149" s="15"/>
      <c r="Z149" s="15"/>
      <c r="AA149" s="15"/>
      <c r="AB149" s="15"/>
      <c r="AC149" s="15"/>
      <c r="AD149" s="15"/>
      <c r="AE149" s="15"/>
      <c r="AF149" s="18" t="str">
        <f t="shared" si="5"/>
        <v/>
      </c>
      <c r="AG149" s="15"/>
      <c r="AH149" s="15"/>
      <c r="AI149" s="15"/>
      <c r="AJ149" s="62" t="str">
        <f>IFERROR(VLOOKUP(AI149,Lookups!$W$3:$X$24,2,FALSE),"")</f>
        <v/>
      </c>
      <c r="AK149" s="15"/>
      <c r="AL149" s="15"/>
      <c r="AM149" s="17"/>
      <c r="AN149" s="17"/>
    </row>
    <row r="150" spans="1:40" x14ac:dyDescent="0.3">
      <c r="A150" s="15"/>
      <c r="B150" s="15"/>
      <c r="C150" s="15"/>
      <c r="D150" s="17"/>
      <c r="E150" s="17"/>
      <c r="F150" s="15"/>
      <c r="G150" s="18" t="str">
        <f>IFERROR(VLOOKUP(F150,Lookups!$D$2:$E$20,2,FALSE),"")</f>
        <v/>
      </c>
      <c r="H150" s="15"/>
      <c r="I150" s="15"/>
      <c r="J150" s="15"/>
      <c r="K150" s="15"/>
      <c r="L150" s="17"/>
      <c r="M150" s="17"/>
      <c r="N150" s="18" t="str">
        <f t="shared" si="4"/>
        <v/>
      </c>
      <c r="O150" s="15"/>
      <c r="P150" s="15"/>
      <c r="Q150" s="17"/>
      <c r="R150" s="15"/>
      <c r="S150" s="15"/>
      <c r="T150" s="15"/>
      <c r="U150" s="15"/>
      <c r="V150" s="15"/>
      <c r="W150" s="15"/>
      <c r="X150" s="18" t="str">
        <f>IFERROR(VLOOKUP(W150,Lookups!$G$2:$H$83,2,FALSE),"")</f>
        <v/>
      </c>
      <c r="Y150" s="15"/>
      <c r="Z150" s="15"/>
      <c r="AA150" s="15"/>
      <c r="AB150" s="15"/>
      <c r="AC150" s="15"/>
      <c r="AD150" s="15"/>
      <c r="AE150" s="15"/>
      <c r="AF150" s="18" t="str">
        <f t="shared" si="5"/>
        <v/>
      </c>
      <c r="AG150" s="15"/>
      <c r="AH150" s="15"/>
      <c r="AI150" s="15"/>
      <c r="AJ150" s="62" t="str">
        <f>IFERROR(VLOOKUP(AI150,Lookups!$W$3:$X$24,2,FALSE),"")</f>
        <v/>
      </c>
      <c r="AK150" s="15"/>
      <c r="AL150" s="15"/>
      <c r="AM150" s="17"/>
      <c r="AN150" s="17"/>
    </row>
    <row r="151" spans="1:40" x14ac:dyDescent="0.3">
      <c r="A151" s="15"/>
      <c r="B151" s="15"/>
      <c r="C151" s="15"/>
      <c r="D151" s="17"/>
      <c r="E151" s="17"/>
      <c r="F151" s="15"/>
      <c r="G151" s="18" t="str">
        <f>IFERROR(VLOOKUP(F151,Lookups!$D$2:$E$20,2,FALSE),"")</f>
        <v/>
      </c>
      <c r="H151" s="15"/>
      <c r="I151" s="15"/>
      <c r="J151" s="15"/>
      <c r="K151" s="15"/>
      <c r="L151" s="17"/>
      <c r="M151" s="17"/>
      <c r="N151" s="18" t="str">
        <f t="shared" si="4"/>
        <v/>
      </c>
      <c r="O151" s="15"/>
      <c r="P151" s="15"/>
      <c r="Q151" s="17"/>
      <c r="R151" s="15"/>
      <c r="S151" s="15"/>
      <c r="T151" s="15"/>
      <c r="U151" s="15"/>
      <c r="V151" s="15"/>
      <c r="W151" s="15"/>
      <c r="X151" s="18" t="str">
        <f>IFERROR(VLOOKUP(W151,Lookups!$G$2:$H$83,2,FALSE),"")</f>
        <v/>
      </c>
      <c r="Y151" s="15"/>
      <c r="Z151" s="15"/>
      <c r="AA151" s="15"/>
      <c r="AB151" s="15"/>
      <c r="AC151" s="15"/>
      <c r="AD151" s="15"/>
      <c r="AE151" s="15"/>
      <c r="AF151" s="18" t="str">
        <f t="shared" si="5"/>
        <v/>
      </c>
      <c r="AG151" s="15"/>
      <c r="AH151" s="15"/>
      <c r="AI151" s="15"/>
      <c r="AJ151" s="62" t="str">
        <f>IFERROR(VLOOKUP(AI151,Lookups!$W$3:$X$24,2,FALSE),"")</f>
        <v/>
      </c>
      <c r="AK151" s="15"/>
      <c r="AL151" s="15"/>
      <c r="AM151" s="17"/>
      <c r="AN151" s="17"/>
    </row>
    <row r="152" spans="1:40" x14ac:dyDescent="0.3">
      <c r="A152" s="15"/>
      <c r="B152" s="15"/>
      <c r="C152" s="15"/>
      <c r="D152" s="17"/>
      <c r="E152" s="17"/>
      <c r="F152" s="15"/>
      <c r="G152" s="18" t="str">
        <f>IFERROR(VLOOKUP(F152,Lookups!$D$2:$E$20,2,FALSE),"")</f>
        <v/>
      </c>
      <c r="H152" s="15"/>
      <c r="I152" s="15"/>
      <c r="J152" s="15"/>
      <c r="K152" s="15"/>
      <c r="L152" s="17"/>
      <c r="M152" s="17"/>
      <c r="N152" s="18" t="str">
        <f t="shared" si="4"/>
        <v/>
      </c>
      <c r="O152" s="15"/>
      <c r="P152" s="15"/>
      <c r="Q152" s="17"/>
      <c r="R152" s="15"/>
      <c r="S152" s="15"/>
      <c r="T152" s="15"/>
      <c r="U152" s="15"/>
      <c r="V152" s="15"/>
      <c r="W152" s="15"/>
      <c r="X152" s="18" t="str">
        <f>IFERROR(VLOOKUP(W152,Lookups!$G$2:$H$83,2,FALSE),"")</f>
        <v/>
      </c>
      <c r="Y152" s="15"/>
      <c r="Z152" s="15"/>
      <c r="AA152" s="15"/>
      <c r="AB152" s="15"/>
      <c r="AC152" s="15"/>
      <c r="AD152" s="15"/>
      <c r="AE152" s="15"/>
      <c r="AF152" s="18" t="str">
        <f t="shared" si="5"/>
        <v/>
      </c>
      <c r="AG152" s="15"/>
      <c r="AH152" s="15"/>
      <c r="AI152" s="15"/>
      <c r="AJ152" s="62" t="str">
        <f>IFERROR(VLOOKUP(AI152,Lookups!$W$3:$X$24,2,FALSE),"")</f>
        <v/>
      </c>
      <c r="AK152" s="15"/>
      <c r="AL152" s="15"/>
      <c r="AM152" s="17"/>
      <c r="AN152" s="17"/>
    </row>
    <row r="153" spans="1:40" x14ac:dyDescent="0.3">
      <c r="A153" s="15"/>
      <c r="B153" s="15"/>
      <c r="C153" s="15"/>
      <c r="D153" s="17"/>
      <c r="E153" s="17"/>
      <c r="F153" s="15"/>
      <c r="G153" s="18" t="str">
        <f>IFERROR(VLOOKUP(F153,Lookups!$D$2:$E$20,2,FALSE),"")</f>
        <v/>
      </c>
      <c r="H153" s="15"/>
      <c r="I153" s="15"/>
      <c r="J153" s="15"/>
      <c r="K153" s="15"/>
      <c r="L153" s="17"/>
      <c r="M153" s="17"/>
      <c r="N153" s="18" t="str">
        <f t="shared" si="4"/>
        <v/>
      </c>
      <c r="O153" s="15"/>
      <c r="P153" s="15"/>
      <c r="Q153" s="17"/>
      <c r="R153" s="15"/>
      <c r="S153" s="15"/>
      <c r="T153" s="15"/>
      <c r="U153" s="15"/>
      <c r="V153" s="15"/>
      <c r="W153" s="15"/>
      <c r="X153" s="18" t="str">
        <f>IFERROR(VLOOKUP(W153,Lookups!$G$2:$H$83,2,FALSE),"")</f>
        <v/>
      </c>
      <c r="Y153" s="15"/>
      <c r="Z153" s="15"/>
      <c r="AA153" s="15"/>
      <c r="AB153" s="15"/>
      <c r="AC153" s="15"/>
      <c r="AD153" s="15"/>
      <c r="AE153" s="15"/>
      <c r="AF153" s="18" t="str">
        <f t="shared" si="5"/>
        <v/>
      </c>
      <c r="AG153" s="15"/>
      <c r="AH153" s="15"/>
      <c r="AI153" s="15"/>
      <c r="AJ153" s="62" t="str">
        <f>IFERROR(VLOOKUP(AI153,Lookups!$W$3:$X$24,2,FALSE),"")</f>
        <v/>
      </c>
      <c r="AK153" s="15"/>
      <c r="AL153" s="15"/>
      <c r="AM153" s="17"/>
      <c r="AN153" s="17"/>
    </row>
    <row r="154" spans="1:40" x14ac:dyDescent="0.3">
      <c r="A154" s="15"/>
      <c r="B154" s="15"/>
      <c r="C154" s="15"/>
      <c r="D154" s="17"/>
      <c r="E154" s="17"/>
      <c r="F154" s="15"/>
      <c r="G154" s="18" t="str">
        <f>IFERROR(VLOOKUP(F154,Lookups!$D$2:$E$20,2,FALSE),"")</f>
        <v/>
      </c>
      <c r="H154" s="15"/>
      <c r="I154" s="15"/>
      <c r="J154" s="15"/>
      <c r="K154" s="15"/>
      <c r="L154" s="17"/>
      <c r="M154" s="17"/>
      <c r="N154" s="18" t="str">
        <f t="shared" si="4"/>
        <v/>
      </c>
      <c r="O154" s="15"/>
      <c r="P154" s="15"/>
      <c r="Q154" s="17"/>
      <c r="R154" s="15"/>
      <c r="S154" s="15"/>
      <c r="T154" s="15"/>
      <c r="U154" s="15"/>
      <c r="V154" s="15"/>
      <c r="W154" s="15"/>
      <c r="X154" s="18" t="str">
        <f>IFERROR(VLOOKUP(W154,Lookups!$G$2:$H$83,2,FALSE),"")</f>
        <v/>
      </c>
      <c r="Y154" s="15"/>
      <c r="Z154" s="15"/>
      <c r="AA154" s="15"/>
      <c r="AB154" s="15"/>
      <c r="AC154" s="15"/>
      <c r="AD154" s="15"/>
      <c r="AE154" s="15"/>
      <c r="AF154" s="18" t="str">
        <f t="shared" si="5"/>
        <v/>
      </c>
      <c r="AG154" s="15"/>
      <c r="AH154" s="15"/>
      <c r="AI154" s="15"/>
      <c r="AJ154" s="62" t="str">
        <f>IFERROR(VLOOKUP(AI154,Lookups!$W$3:$X$24,2,FALSE),"")</f>
        <v/>
      </c>
      <c r="AK154" s="15"/>
      <c r="AL154" s="15"/>
      <c r="AM154" s="17"/>
      <c r="AN154" s="17"/>
    </row>
    <row r="155" spans="1:40" x14ac:dyDescent="0.3">
      <c r="A155" s="15"/>
      <c r="B155" s="15"/>
      <c r="C155" s="15"/>
      <c r="D155" s="17"/>
      <c r="E155" s="17"/>
      <c r="F155" s="15"/>
      <c r="G155" s="18" t="str">
        <f>IFERROR(VLOOKUP(F155,Lookups!$D$2:$E$20,2,FALSE),"")</f>
        <v/>
      </c>
      <c r="H155" s="15"/>
      <c r="I155" s="15"/>
      <c r="J155" s="15"/>
      <c r="K155" s="15"/>
      <c r="L155" s="17"/>
      <c r="M155" s="17"/>
      <c r="N155" s="18" t="str">
        <f t="shared" si="4"/>
        <v/>
      </c>
      <c r="O155" s="15"/>
      <c r="P155" s="15"/>
      <c r="Q155" s="17"/>
      <c r="R155" s="15"/>
      <c r="S155" s="15"/>
      <c r="T155" s="15"/>
      <c r="U155" s="15"/>
      <c r="V155" s="15"/>
      <c r="W155" s="15"/>
      <c r="X155" s="18" t="str">
        <f>IFERROR(VLOOKUP(W155,Lookups!$G$2:$H$83,2,FALSE),"")</f>
        <v/>
      </c>
      <c r="Y155" s="15"/>
      <c r="Z155" s="15"/>
      <c r="AA155" s="15"/>
      <c r="AB155" s="15"/>
      <c r="AC155" s="15"/>
      <c r="AD155" s="15"/>
      <c r="AE155" s="15"/>
      <c r="AF155" s="18" t="str">
        <f t="shared" si="5"/>
        <v/>
      </c>
      <c r="AG155" s="15"/>
      <c r="AH155" s="15"/>
      <c r="AI155" s="15"/>
      <c r="AJ155" s="62" t="str">
        <f>IFERROR(VLOOKUP(AI155,Lookups!$W$3:$X$24,2,FALSE),"")</f>
        <v/>
      </c>
      <c r="AK155" s="15"/>
      <c r="AL155" s="15"/>
      <c r="AM155" s="17"/>
      <c r="AN155" s="17"/>
    </row>
    <row r="156" spans="1:40" x14ac:dyDescent="0.3">
      <c r="A156" s="15"/>
      <c r="B156" s="15"/>
      <c r="C156" s="15"/>
      <c r="D156" s="17"/>
      <c r="E156" s="17"/>
      <c r="F156" s="15"/>
      <c r="G156" s="18" t="str">
        <f>IFERROR(VLOOKUP(F156,Lookups!$D$2:$E$20,2,FALSE),"")</f>
        <v/>
      </c>
      <c r="H156" s="15"/>
      <c r="I156" s="15"/>
      <c r="J156" s="15"/>
      <c r="K156" s="15"/>
      <c r="L156" s="17"/>
      <c r="M156" s="17"/>
      <c r="N156" s="18" t="str">
        <f t="shared" si="4"/>
        <v/>
      </c>
      <c r="O156" s="15"/>
      <c r="P156" s="15"/>
      <c r="Q156" s="17"/>
      <c r="R156" s="15"/>
      <c r="S156" s="15"/>
      <c r="T156" s="15"/>
      <c r="U156" s="15"/>
      <c r="V156" s="15"/>
      <c r="W156" s="15"/>
      <c r="X156" s="18" t="str">
        <f>IFERROR(VLOOKUP(W156,Lookups!$G$2:$H$83,2,FALSE),"")</f>
        <v/>
      </c>
      <c r="Y156" s="15"/>
      <c r="Z156" s="15"/>
      <c r="AA156" s="15"/>
      <c r="AB156" s="15"/>
      <c r="AC156" s="15"/>
      <c r="AD156" s="15"/>
      <c r="AE156" s="15"/>
      <c r="AF156" s="18" t="str">
        <f t="shared" si="5"/>
        <v/>
      </c>
      <c r="AG156" s="15"/>
      <c r="AH156" s="15"/>
      <c r="AI156" s="15"/>
      <c r="AJ156" s="62" t="str">
        <f>IFERROR(VLOOKUP(AI156,Lookups!$W$3:$X$24,2,FALSE),"")</f>
        <v/>
      </c>
      <c r="AK156" s="15"/>
      <c r="AL156" s="15"/>
      <c r="AM156" s="17"/>
      <c r="AN156" s="17"/>
    </row>
    <row r="157" spans="1:40" x14ac:dyDescent="0.3">
      <c r="A157" s="15"/>
      <c r="B157" s="15"/>
      <c r="C157" s="15"/>
      <c r="D157" s="17"/>
      <c r="E157" s="17"/>
      <c r="F157" s="15"/>
      <c r="G157" s="18" t="str">
        <f>IFERROR(VLOOKUP(F157,Lookups!$D$2:$E$20,2,FALSE),"")</f>
        <v/>
      </c>
      <c r="H157" s="15"/>
      <c r="I157" s="15"/>
      <c r="J157" s="15"/>
      <c r="K157" s="15"/>
      <c r="L157" s="17"/>
      <c r="M157" s="17"/>
      <c r="N157" s="18" t="str">
        <f t="shared" si="4"/>
        <v/>
      </c>
      <c r="O157" s="15"/>
      <c r="P157" s="15"/>
      <c r="Q157" s="17"/>
      <c r="R157" s="15"/>
      <c r="S157" s="15"/>
      <c r="T157" s="15"/>
      <c r="U157" s="15"/>
      <c r="V157" s="15"/>
      <c r="W157" s="15"/>
      <c r="X157" s="18" t="str">
        <f>IFERROR(VLOOKUP(W157,Lookups!$G$2:$H$83,2,FALSE),"")</f>
        <v/>
      </c>
      <c r="Y157" s="15"/>
      <c r="Z157" s="15"/>
      <c r="AA157" s="15"/>
      <c r="AB157" s="15"/>
      <c r="AC157" s="15"/>
      <c r="AD157" s="15"/>
      <c r="AE157" s="15"/>
      <c r="AF157" s="18" t="str">
        <f t="shared" si="5"/>
        <v/>
      </c>
      <c r="AG157" s="15"/>
      <c r="AH157" s="15"/>
      <c r="AI157" s="15"/>
      <c r="AJ157" s="62" t="str">
        <f>IFERROR(VLOOKUP(AI157,Lookups!$W$3:$X$24,2,FALSE),"")</f>
        <v/>
      </c>
      <c r="AK157" s="15"/>
      <c r="AL157" s="15"/>
      <c r="AM157" s="17"/>
      <c r="AN157" s="17"/>
    </row>
    <row r="158" spans="1:40" x14ac:dyDescent="0.3">
      <c r="A158" s="15"/>
      <c r="B158" s="15"/>
      <c r="C158" s="15"/>
      <c r="D158" s="17"/>
      <c r="E158" s="17"/>
      <c r="F158" s="15"/>
      <c r="G158" s="18" t="str">
        <f>IFERROR(VLOOKUP(F158,Lookups!$D$2:$E$20,2,FALSE),"")</f>
        <v/>
      </c>
      <c r="H158" s="15"/>
      <c r="I158" s="15"/>
      <c r="J158" s="15"/>
      <c r="K158" s="15"/>
      <c r="L158" s="17"/>
      <c r="M158" s="17"/>
      <c r="N158" s="18" t="str">
        <f t="shared" si="4"/>
        <v/>
      </c>
      <c r="O158" s="15"/>
      <c r="P158" s="15"/>
      <c r="Q158" s="17"/>
      <c r="R158" s="15"/>
      <c r="S158" s="15"/>
      <c r="T158" s="15"/>
      <c r="U158" s="15"/>
      <c r="V158" s="15"/>
      <c r="W158" s="15"/>
      <c r="X158" s="18" t="str">
        <f>IFERROR(VLOOKUP(W158,Lookups!$G$2:$H$83,2,FALSE),"")</f>
        <v/>
      </c>
      <c r="Y158" s="15"/>
      <c r="Z158" s="15"/>
      <c r="AA158" s="15"/>
      <c r="AB158" s="15"/>
      <c r="AC158" s="15"/>
      <c r="AD158" s="15"/>
      <c r="AE158" s="15"/>
      <c r="AF158" s="18" t="str">
        <f t="shared" si="5"/>
        <v/>
      </c>
      <c r="AG158" s="15"/>
      <c r="AH158" s="15"/>
      <c r="AI158" s="15"/>
      <c r="AJ158" s="62" t="str">
        <f>IFERROR(VLOOKUP(AI158,Lookups!$W$3:$X$24,2,FALSE),"")</f>
        <v/>
      </c>
      <c r="AK158" s="15"/>
      <c r="AL158" s="15"/>
      <c r="AM158" s="17"/>
      <c r="AN158" s="17"/>
    </row>
    <row r="159" spans="1:40" x14ac:dyDescent="0.3">
      <c r="A159" s="15"/>
      <c r="B159" s="15"/>
      <c r="C159" s="15"/>
      <c r="D159" s="17"/>
      <c r="E159" s="17"/>
      <c r="F159" s="15"/>
      <c r="G159" s="18" t="str">
        <f>IFERROR(VLOOKUP(F159,Lookups!$D$2:$E$20,2,FALSE),"")</f>
        <v/>
      </c>
      <c r="H159" s="15"/>
      <c r="I159" s="15"/>
      <c r="J159" s="15"/>
      <c r="K159" s="15"/>
      <c r="L159" s="17"/>
      <c r="M159" s="17"/>
      <c r="N159" s="18" t="str">
        <f t="shared" si="4"/>
        <v/>
      </c>
      <c r="O159" s="15"/>
      <c r="P159" s="15"/>
      <c r="Q159" s="17"/>
      <c r="R159" s="15"/>
      <c r="S159" s="15"/>
      <c r="T159" s="15"/>
      <c r="U159" s="15"/>
      <c r="V159" s="15"/>
      <c r="W159" s="15"/>
      <c r="X159" s="18" t="str">
        <f>IFERROR(VLOOKUP(W159,Lookups!$G$2:$H$83,2,FALSE),"")</f>
        <v/>
      </c>
      <c r="Y159" s="15"/>
      <c r="Z159" s="15"/>
      <c r="AA159" s="15"/>
      <c r="AB159" s="15"/>
      <c r="AC159" s="15"/>
      <c r="AD159" s="15"/>
      <c r="AE159" s="15"/>
      <c r="AF159" s="18" t="str">
        <f t="shared" si="5"/>
        <v/>
      </c>
      <c r="AG159" s="15"/>
      <c r="AH159" s="15"/>
      <c r="AI159" s="15"/>
      <c r="AJ159" s="62" t="str">
        <f>IFERROR(VLOOKUP(AI159,Lookups!$W$3:$X$24,2,FALSE),"")</f>
        <v/>
      </c>
      <c r="AK159" s="15"/>
      <c r="AL159" s="15"/>
      <c r="AM159" s="17"/>
      <c r="AN159" s="17"/>
    </row>
    <row r="160" spans="1:40" x14ac:dyDescent="0.3">
      <c r="A160" s="15"/>
      <c r="B160" s="15"/>
      <c r="C160" s="15"/>
      <c r="D160" s="17"/>
      <c r="E160" s="17"/>
      <c r="F160" s="15"/>
      <c r="G160" s="18" t="str">
        <f>IFERROR(VLOOKUP(F160,Lookups!$D$2:$E$20,2,FALSE),"")</f>
        <v/>
      </c>
      <c r="H160" s="15"/>
      <c r="I160" s="15"/>
      <c r="J160" s="15"/>
      <c r="K160" s="15"/>
      <c r="L160" s="17"/>
      <c r="M160" s="17"/>
      <c r="N160" s="18" t="str">
        <f t="shared" si="4"/>
        <v/>
      </c>
      <c r="O160" s="15"/>
      <c r="P160" s="15"/>
      <c r="Q160" s="17"/>
      <c r="R160" s="15"/>
      <c r="S160" s="15"/>
      <c r="T160" s="15"/>
      <c r="U160" s="15"/>
      <c r="V160" s="15"/>
      <c r="W160" s="15"/>
      <c r="X160" s="18" t="str">
        <f>IFERROR(VLOOKUP(W160,Lookups!$G$2:$H$83,2,FALSE),"")</f>
        <v/>
      </c>
      <c r="Y160" s="15"/>
      <c r="Z160" s="15"/>
      <c r="AA160" s="15"/>
      <c r="AB160" s="15"/>
      <c r="AC160" s="15"/>
      <c r="AD160" s="15"/>
      <c r="AE160" s="15"/>
      <c r="AF160" s="18" t="str">
        <f t="shared" si="5"/>
        <v/>
      </c>
      <c r="AG160" s="15"/>
      <c r="AH160" s="15"/>
      <c r="AI160" s="15"/>
      <c r="AJ160" s="62" t="str">
        <f>IFERROR(VLOOKUP(AI160,Lookups!$W$3:$X$24,2,FALSE),"")</f>
        <v/>
      </c>
      <c r="AK160" s="15"/>
      <c r="AL160" s="15"/>
      <c r="AM160" s="17"/>
      <c r="AN160" s="17"/>
    </row>
    <row r="161" spans="1:40" x14ac:dyDescent="0.3">
      <c r="A161" s="15"/>
      <c r="B161" s="15"/>
      <c r="C161" s="15"/>
      <c r="D161" s="17"/>
      <c r="E161" s="17"/>
      <c r="F161" s="15"/>
      <c r="G161" s="18" t="str">
        <f>IFERROR(VLOOKUP(F161,Lookups!$D$2:$E$20,2,FALSE),"")</f>
        <v/>
      </c>
      <c r="H161" s="15"/>
      <c r="I161" s="15"/>
      <c r="J161" s="15"/>
      <c r="K161" s="15"/>
      <c r="L161" s="17"/>
      <c r="M161" s="17"/>
      <c r="N161" s="18" t="str">
        <f t="shared" si="4"/>
        <v/>
      </c>
      <c r="O161" s="15"/>
      <c r="P161" s="15"/>
      <c r="Q161" s="17"/>
      <c r="R161" s="15"/>
      <c r="S161" s="15"/>
      <c r="T161" s="15"/>
      <c r="U161" s="15"/>
      <c r="V161" s="15"/>
      <c r="W161" s="15"/>
      <c r="X161" s="18" t="str">
        <f>IFERROR(VLOOKUP(W161,Lookups!$G$2:$H$83,2,FALSE),"")</f>
        <v/>
      </c>
      <c r="Y161" s="15"/>
      <c r="Z161" s="15"/>
      <c r="AA161" s="15"/>
      <c r="AB161" s="15"/>
      <c r="AC161" s="15"/>
      <c r="AD161" s="15"/>
      <c r="AE161" s="15"/>
      <c r="AF161" s="18" t="str">
        <f t="shared" si="5"/>
        <v/>
      </c>
      <c r="AG161" s="15"/>
      <c r="AH161" s="15"/>
      <c r="AI161" s="15"/>
      <c r="AJ161" s="62" t="str">
        <f>IFERROR(VLOOKUP(AI161,Lookups!$W$3:$X$24,2,FALSE),"")</f>
        <v/>
      </c>
      <c r="AK161" s="15"/>
      <c r="AL161" s="15"/>
      <c r="AM161" s="17"/>
      <c r="AN161" s="17"/>
    </row>
    <row r="162" spans="1:40" x14ac:dyDescent="0.3">
      <c r="A162" s="15"/>
      <c r="B162" s="15"/>
      <c r="C162" s="15"/>
      <c r="D162" s="17"/>
      <c r="E162" s="17"/>
      <c r="F162" s="15"/>
      <c r="G162" s="18" t="str">
        <f>IFERROR(VLOOKUP(F162,Lookups!$D$2:$E$20,2,FALSE),"")</f>
        <v/>
      </c>
      <c r="H162" s="15"/>
      <c r="I162" s="15"/>
      <c r="J162" s="15"/>
      <c r="K162" s="15"/>
      <c r="L162" s="17"/>
      <c r="M162" s="17"/>
      <c r="N162" s="18" t="str">
        <f t="shared" si="4"/>
        <v/>
      </c>
      <c r="O162" s="15"/>
      <c r="P162" s="15"/>
      <c r="Q162" s="17"/>
      <c r="R162" s="15"/>
      <c r="S162" s="15"/>
      <c r="T162" s="15"/>
      <c r="U162" s="15"/>
      <c r="V162" s="15"/>
      <c r="W162" s="15"/>
      <c r="X162" s="18" t="str">
        <f>IFERROR(VLOOKUP(W162,Lookups!$G$2:$H$83,2,FALSE),"")</f>
        <v/>
      </c>
      <c r="Y162" s="15"/>
      <c r="Z162" s="15"/>
      <c r="AA162" s="15"/>
      <c r="AB162" s="15"/>
      <c r="AC162" s="15"/>
      <c r="AD162" s="15"/>
      <c r="AE162" s="15"/>
      <c r="AF162" s="18" t="str">
        <f t="shared" si="5"/>
        <v/>
      </c>
      <c r="AG162" s="15"/>
      <c r="AH162" s="15"/>
      <c r="AI162" s="15"/>
      <c r="AJ162" s="62" t="str">
        <f>IFERROR(VLOOKUP(AI162,Lookups!$W$3:$X$24,2,FALSE),"")</f>
        <v/>
      </c>
      <c r="AK162" s="15"/>
      <c r="AL162" s="15"/>
      <c r="AM162" s="17"/>
      <c r="AN162" s="17"/>
    </row>
    <row r="163" spans="1:40" x14ac:dyDescent="0.3">
      <c r="A163" s="15"/>
      <c r="B163" s="15"/>
      <c r="C163" s="15"/>
      <c r="D163" s="17"/>
      <c r="E163" s="17"/>
      <c r="F163" s="15"/>
      <c r="G163" s="18" t="str">
        <f>IFERROR(VLOOKUP(F163,Lookups!$D$2:$E$20,2,FALSE),"")</f>
        <v/>
      </c>
      <c r="H163" s="15"/>
      <c r="I163" s="15"/>
      <c r="J163" s="15"/>
      <c r="K163" s="15"/>
      <c r="L163" s="17"/>
      <c r="M163" s="17"/>
      <c r="N163" s="18" t="str">
        <f t="shared" si="4"/>
        <v/>
      </c>
      <c r="O163" s="15"/>
      <c r="P163" s="15"/>
      <c r="Q163" s="17"/>
      <c r="R163" s="15"/>
      <c r="S163" s="15"/>
      <c r="T163" s="15"/>
      <c r="U163" s="15"/>
      <c r="V163" s="15"/>
      <c r="W163" s="15"/>
      <c r="X163" s="18" t="str">
        <f>IFERROR(VLOOKUP(W163,Lookups!$G$2:$H$83,2,FALSE),"")</f>
        <v/>
      </c>
      <c r="Y163" s="15"/>
      <c r="Z163" s="15"/>
      <c r="AA163" s="15"/>
      <c r="AB163" s="15"/>
      <c r="AC163" s="15"/>
      <c r="AD163" s="15"/>
      <c r="AE163" s="15"/>
      <c r="AF163" s="18" t="str">
        <f t="shared" si="5"/>
        <v/>
      </c>
      <c r="AG163" s="15"/>
      <c r="AH163" s="15"/>
      <c r="AI163" s="15"/>
      <c r="AJ163" s="62" t="str">
        <f>IFERROR(VLOOKUP(AI163,Lookups!$W$3:$X$24,2,FALSE),"")</f>
        <v/>
      </c>
      <c r="AK163" s="15"/>
      <c r="AL163" s="15"/>
      <c r="AM163" s="17"/>
      <c r="AN163" s="17"/>
    </row>
    <row r="164" spans="1:40" x14ac:dyDescent="0.3">
      <c r="A164" s="15"/>
      <c r="B164" s="15"/>
      <c r="C164" s="15"/>
      <c r="D164" s="17"/>
      <c r="E164" s="17"/>
      <c r="F164" s="15"/>
      <c r="G164" s="18" t="str">
        <f>IFERROR(VLOOKUP(F164,Lookups!$D$2:$E$20,2,FALSE),"")</f>
        <v/>
      </c>
      <c r="H164" s="15"/>
      <c r="I164" s="15"/>
      <c r="J164" s="15"/>
      <c r="K164" s="15"/>
      <c r="L164" s="17"/>
      <c r="M164" s="17"/>
      <c r="N164" s="18" t="str">
        <f t="shared" si="4"/>
        <v/>
      </c>
      <c r="O164" s="15"/>
      <c r="P164" s="15"/>
      <c r="Q164" s="17"/>
      <c r="R164" s="15"/>
      <c r="S164" s="15"/>
      <c r="T164" s="15"/>
      <c r="U164" s="15"/>
      <c r="V164" s="15"/>
      <c r="W164" s="15"/>
      <c r="X164" s="18" t="str">
        <f>IFERROR(VLOOKUP(W164,Lookups!$G$2:$H$83,2,FALSE),"")</f>
        <v/>
      </c>
      <c r="Y164" s="15"/>
      <c r="Z164" s="15"/>
      <c r="AA164" s="15"/>
      <c r="AB164" s="15"/>
      <c r="AC164" s="15"/>
      <c r="AD164" s="15"/>
      <c r="AE164" s="15"/>
      <c r="AF164" s="18" t="str">
        <f t="shared" si="5"/>
        <v/>
      </c>
      <c r="AG164" s="15"/>
      <c r="AH164" s="15"/>
      <c r="AI164" s="15"/>
      <c r="AJ164" s="62" t="str">
        <f>IFERROR(VLOOKUP(AI164,Lookups!$W$3:$X$24,2,FALSE),"")</f>
        <v/>
      </c>
      <c r="AK164" s="15"/>
      <c r="AL164" s="15"/>
      <c r="AM164" s="17"/>
      <c r="AN164" s="17"/>
    </row>
    <row r="165" spans="1:40" x14ac:dyDescent="0.3">
      <c r="A165" s="15"/>
      <c r="B165" s="15"/>
      <c r="C165" s="15"/>
      <c r="D165" s="17"/>
      <c r="E165" s="17"/>
      <c r="F165" s="15"/>
      <c r="G165" s="18" t="str">
        <f>IFERROR(VLOOKUP(F165,Lookups!$D$2:$E$20,2,FALSE),"")</f>
        <v/>
      </c>
      <c r="H165" s="15"/>
      <c r="I165" s="15"/>
      <c r="J165" s="15"/>
      <c r="K165" s="15"/>
      <c r="L165" s="17"/>
      <c r="M165" s="17"/>
      <c r="N165" s="18" t="str">
        <f t="shared" si="4"/>
        <v/>
      </c>
      <c r="O165" s="15"/>
      <c r="P165" s="15"/>
      <c r="Q165" s="17"/>
      <c r="R165" s="15"/>
      <c r="S165" s="15"/>
      <c r="T165" s="15"/>
      <c r="U165" s="15"/>
      <c r="V165" s="15"/>
      <c r="W165" s="15"/>
      <c r="X165" s="18" t="str">
        <f>IFERROR(VLOOKUP(W165,Lookups!$G$2:$H$83,2,FALSE),"")</f>
        <v/>
      </c>
      <c r="Y165" s="15"/>
      <c r="Z165" s="15"/>
      <c r="AA165" s="15"/>
      <c r="AB165" s="15"/>
      <c r="AC165" s="15"/>
      <c r="AD165" s="15"/>
      <c r="AE165" s="15"/>
      <c r="AF165" s="18" t="str">
        <f t="shared" si="5"/>
        <v/>
      </c>
      <c r="AG165" s="15"/>
      <c r="AH165" s="15"/>
      <c r="AI165" s="15"/>
      <c r="AJ165" s="62" t="str">
        <f>IFERROR(VLOOKUP(AI165,Lookups!$W$3:$X$24,2,FALSE),"")</f>
        <v/>
      </c>
      <c r="AK165" s="15"/>
      <c r="AL165" s="15"/>
      <c r="AM165" s="17"/>
      <c r="AN165" s="17"/>
    </row>
    <row r="166" spans="1:40" x14ac:dyDescent="0.3">
      <c r="A166" s="15"/>
      <c r="B166" s="15"/>
      <c r="C166" s="15"/>
      <c r="D166" s="17"/>
      <c r="E166" s="17"/>
      <c r="F166" s="15"/>
      <c r="G166" s="18" t="str">
        <f>IFERROR(VLOOKUP(F166,Lookups!$D$2:$E$20,2,FALSE),"")</f>
        <v/>
      </c>
      <c r="H166" s="15"/>
      <c r="I166" s="15"/>
      <c r="J166" s="15"/>
      <c r="K166" s="15"/>
      <c r="L166" s="17"/>
      <c r="M166" s="17"/>
      <c r="N166" s="18" t="str">
        <f t="shared" si="4"/>
        <v/>
      </c>
      <c r="O166" s="15"/>
      <c r="P166" s="15"/>
      <c r="Q166" s="17"/>
      <c r="R166" s="15"/>
      <c r="S166" s="15"/>
      <c r="T166" s="15"/>
      <c r="U166" s="15"/>
      <c r="V166" s="15"/>
      <c r="W166" s="15"/>
      <c r="X166" s="18" t="str">
        <f>IFERROR(VLOOKUP(W166,Lookups!$G$2:$H$83,2,FALSE),"")</f>
        <v/>
      </c>
      <c r="Y166" s="15"/>
      <c r="Z166" s="15"/>
      <c r="AA166" s="15"/>
      <c r="AB166" s="15"/>
      <c r="AC166" s="15"/>
      <c r="AD166" s="15"/>
      <c r="AE166" s="15"/>
      <c r="AF166" s="18" t="str">
        <f t="shared" si="5"/>
        <v/>
      </c>
      <c r="AG166" s="15"/>
      <c r="AH166" s="15"/>
      <c r="AI166" s="15"/>
      <c r="AJ166" s="62" t="str">
        <f>IFERROR(VLOOKUP(AI166,Lookups!$W$3:$X$24,2,FALSE),"")</f>
        <v/>
      </c>
      <c r="AK166" s="15"/>
      <c r="AL166" s="15"/>
      <c r="AM166" s="17"/>
      <c r="AN166" s="17"/>
    </row>
    <row r="167" spans="1:40" x14ac:dyDescent="0.3">
      <c r="A167" s="15"/>
      <c r="B167" s="15"/>
      <c r="C167" s="15"/>
      <c r="D167" s="17"/>
      <c r="E167" s="17"/>
      <c r="F167" s="15"/>
      <c r="G167" s="18" t="str">
        <f>IFERROR(VLOOKUP(F167,Lookups!$D$2:$E$20,2,FALSE),"")</f>
        <v/>
      </c>
      <c r="H167" s="15"/>
      <c r="I167" s="15"/>
      <c r="J167" s="15"/>
      <c r="K167" s="15"/>
      <c r="L167" s="17"/>
      <c r="M167" s="17"/>
      <c r="N167" s="18" t="str">
        <f t="shared" si="4"/>
        <v/>
      </c>
      <c r="O167" s="15"/>
      <c r="P167" s="15"/>
      <c r="Q167" s="17"/>
      <c r="R167" s="15"/>
      <c r="S167" s="15"/>
      <c r="T167" s="15"/>
      <c r="U167" s="15"/>
      <c r="V167" s="15"/>
      <c r="W167" s="15"/>
      <c r="X167" s="18" t="str">
        <f>IFERROR(VLOOKUP(W167,Lookups!$G$2:$H$83,2,FALSE),"")</f>
        <v/>
      </c>
      <c r="Y167" s="15"/>
      <c r="Z167" s="15"/>
      <c r="AA167" s="15"/>
      <c r="AB167" s="15"/>
      <c r="AC167" s="15"/>
      <c r="AD167" s="15"/>
      <c r="AE167" s="15"/>
      <c r="AF167" s="18" t="str">
        <f t="shared" si="5"/>
        <v/>
      </c>
      <c r="AG167" s="15"/>
      <c r="AH167" s="15"/>
      <c r="AI167" s="15"/>
      <c r="AJ167" s="62" t="str">
        <f>IFERROR(VLOOKUP(AI167,Lookups!$W$3:$X$24,2,FALSE),"")</f>
        <v/>
      </c>
      <c r="AK167" s="15"/>
      <c r="AL167" s="15"/>
      <c r="AM167" s="17"/>
      <c r="AN167" s="17"/>
    </row>
    <row r="168" spans="1:40" x14ac:dyDescent="0.3">
      <c r="A168" s="15"/>
      <c r="B168" s="15"/>
      <c r="C168" s="15"/>
      <c r="D168" s="17"/>
      <c r="E168" s="17"/>
      <c r="F168" s="15"/>
      <c r="G168" s="18" t="str">
        <f>IFERROR(VLOOKUP(F168,Lookups!$D$2:$E$20,2,FALSE),"")</f>
        <v/>
      </c>
      <c r="H168" s="15"/>
      <c r="I168" s="15"/>
      <c r="J168" s="15"/>
      <c r="K168" s="15"/>
      <c r="L168" s="17"/>
      <c r="M168" s="17"/>
      <c r="N168" s="18" t="str">
        <f t="shared" si="4"/>
        <v/>
      </c>
      <c r="O168" s="15"/>
      <c r="P168" s="15"/>
      <c r="Q168" s="17"/>
      <c r="R168" s="15"/>
      <c r="S168" s="15"/>
      <c r="T168" s="15"/>
      <c r="U168" s="15"/>
      <c r="V168" s="15"/>
      <c r="W168" s="15"/>
      <c r="X168" s="18" t="str">
        <f>IFERROR(VLOOKUP(W168,Lookups!$G$2:$H$83,2,FALSE),"")</f>
        <v/>
      </c>
      <c r="Y168" s="15"/>
      <c r="Z168" s="15"/>
      <c r="AA168" s="15"/>
      <c r="AB168" s="15"/>
      <c r="AC168" s="15"/>
      <c r="AD168" s="15"/>
      <c r="AE168" s="15"/>
      <c r="AF168" s="18" t="str">
        <f t="shared" si="5"/>
        <v/>
      </c>
      <c r="AG168" s="15"/>
      <c r="AH168" s="15"/>
      <c r="AI168" s="15"/>
      <c r="AJ168" s="62" t="str">
        <f>IFERROR(VLOOKUP(AI168,Lookups!$W$3:$X$24,2,FALSE),"")</f>
        <v/>
      </c>
      <c r="AK168" s="15"/>
      <c r="AL168" s="15"/>
      <c r="AM168" s="17"/>
      <c r="AN168" s="17"/>
    </row>
    <row r="169" spans="1:40" x14ac:dyDescent="0.3">
      <c r="A169" s="15"/>
      <c r="B169" s="15"/>
      <c r="C169" s="15"/>
      <c r="D169" s="17"/>
      <c r="E169" s="17"/>
      <c r="F169" s="15"/>
      <c r="G169" s="18" t="str">
        <f>IFERROR(VLOOKUP(F169,Lookups!$D$2:$E$20,2,FALSE),"")</f>
        <v/>
      </c>
      <c r="H169" s="15"/>
      <c r="I169" s="15"/>
      <c r="J169" s="15"/>
      <c r="K169" s="15"/>
      <c r="L169" s="17"/>
      <c r="M169" s="17"/>
      <c r="N169" s="18" t="str">
        <f t="shared" si="4"/>
        <v/>
      </c>
      <c r="O169" s="15"/>
      <c r="P169" s="15"/>
      <c r="Q169" s="17"/>
      <c r="R169" s="15"/>
      <c r="S169" s="15"/>
      <c r="T169" s="15"/>
      <c r="U169" s="15"/>
      <c r="V169" s="15"/>
      <c r="W169" s="15"/>
      <c r="X169" s="18" t="str">
        <f>IFERROR(VLOOKUP(W169,Lookups!$G$2:$H$83,2,FALSE),"")</f>
        <v/>
      </c>
      <c r="Y169" s="15"/>
      <c r="Z169" s="15"/>
      <c r="AA169" s="15"/>
      <c r="AB169" s="15"/>
      <c r="AC169" s="15"/>
      <c r="AD169" s="15"/>
      <c r="AE169" s="15"/>
      <c r="AF169" s="18" t="str">
        <f t="shared" si="5"/>
        <v/>
      </c>
      <c r="AG169" s="15"/>
      <c r="AH169" s="15"/>
      <c r="AI169" s="15"/>
      <c r="AJ169" s="62" t="str">
        <f>IFERROR(VLOOKUP(AI169,Lookups!$W$3:$X$24,2,FALSE),"")</f>
        <v/>
      </c>
      <c r="AK169" s="15"/>
      <c r="AL169" s="15"/>
      <c r="AM169" s="17"/>
      <c r="AN169" s="17"/>
    </row>
    <row r="170" spans="1:40" x14ac:dyDescent="0.3">
      <c r="A170" s="15"/>
      <c r="B170" s="15"/>
      <c r="C170" s="15"/>
      <c r="D170" s="17"/>
      <c r="E170" s="17"/>
      <c r="F170" s="15"/>
      <c r="G170" s="18" t="str">
        <f>IFERROR(VLOOKUP(F170,Lookups!$D$2:$E$20,2,FALSE),"")</f>
        <v/>
      </c>
      <c r="H170" s="15"/>
      <c r="I170" s="15"/>
      <c r="J170" s="15"/>
      <c r="K170" s="15"/>
      <c r="L170" s="17"/>
      <c r="M170" s="17"/>
      <c r="N170" s="18" t="str">
        <f t="shared" si="4"/>
        <v/>
      </c>
      <c r="O170" s="15"/>
      <c r="P170" s="15"/>
      <c r="Q170" s="17"/>
      <c r="R170" s="15"/>
      <c r="S170" s="15"/>
      <c r="T170" s="15"/>
      <c r="U170" s="15"/>
      <c r="V170" s="15"/>
      <c r="W170" s="15"/>
      <c r="X170" s="18" t="str">
        <f>IFERROR(VLOOKUP(W170,Lookups!$G$2:$H$83,2,FALSE),"")</f>
        <v/>
      </c>
      <c r="Y170" s="15"/>
      <c r="Z170" s="15"/>
      <c r="AA170" s="15"/>
      <c r="AB170" s="15"/>
      <c r="AC170" s="15"/>
      <c r="AD170" s="15"/>
      <c r="AE170" s="15"/>
      <c r="AF170" s="18" t="str">
        <f t="shared" si="5"/>
        <v/>
      </c>
      <c r="AG170" s="15"/>
      <c r="AH170" s="15"/>
      <c r="AI170" s="15"/>
      <c r="AJ170" s="62" t="str">
        <f>IFERROR(VLOOKUP(AI170,Lookups!$W$3:$X$24,2,FALSE),"")</f>
        <v/>
      </c>
      <c r="AK170" s="15"/>
      <c r="AL170" s="15"/>
      <c r="AM170" s="17"/>
      <c r="AN170" s="17"/>
    </row>
    <row r="171" spans="1:40" x14ac:dyDescent="0.3">
      <c r="A171" s="15"/>
      <c r="B171" s="15"/>
      <c r="C171" s="15"/>
      <c r="D171" s="17"/>
      <c r="E171" s="17"/>
      <c r="F171" s="15"/>
      <c r="G171" s="18" t="str">
        <f>IFERROR(VLOOKUP(F171,Lookups!$D$2:$E$20,2,FALSE),"")</f>
        <v/>
      </c>
      <c r="H171" s="15"/>
      <c r="I171" s="15"/>
      <c r="J171" s="15"/>
      <c r="K171" s="15"/>
      <c r="L171" s="17"/>
      <c r="M171" s="17"/>
      <c r="N171" s="18" t="str">
        <f t="shared" si="4"/>
        <v/>
      </c>
      <c r="O171" s="15"/>
      <c r="P171" s="15"/>
      <c r="Q171" s="17"/>
      <c r="R171" s="15"/>
      <c r="S171" s="15"/>
      <c r="T171" s="15"/>
      <c r="U171" s="15"/>
      <c r="V171" s="15"/>
      <c r="W171" s="15"/>
      <c r="X171" s="18" t="str">
        <f>IFERROR(VLOOKUP(W171,Lookups!$G$2:$H$83,2,FALSE),"")</f>
        <v/>
      </c>
      <c r="Y171" s="15"/>
      <c r="Z171" s="15"/>
      <c r="AA171" s="15"/>
      <c r="AB171" s="15"/>
      <c r="AC171" s="15"/>
      <c r="AD171" s="15"/>
      <c r="AE171" s="15"/>
      <c r="AF171" s="18" t="str">
        <f t="shared" si="5"/>
        <v/>
      </c>
      <c r="AG171" s="15"/>
      <c r="AH171" s="15"/>
      <c r="AI171" s="15"/>
      <c r="AJ171" s="62" t="str">
        <f>IFERROR(VLOOKUP(AI171,Lookups!$W$3:$X$24,2,FALSE),"")</f>
        <v/>
      </c>
      <c r="AK171" s="15"/>
      <c r="AL171" s="15"/>
      <c r="AM171" s="17"/>
      <c r="AN171" s="17"/>
    </row>
    <row r="172" spans="1:40" x14ac:dyDescent="0.3">
      <c r="A172" s="15"/>
      <c r="B172" s="15"/>
      <c r="C172" s="15"/>
      <c r="D172" s="17"/>
      <c r="E172" s="17"/>
      <c r="F172" s="15"/>
      <c r="G172" s="18" t="str">
        <f>IFERROR(VLOOKUP(F172,Lookups!$D$2:$E$20,2,FALSE),"")</f>
        <v/>
      </c>
      <c r="H172" s="15"/>
      <c r="I172" s="15"/>
      <c r="J172" s="15"/>
      <c r="K172" s="15"/>
      <c r="L172" s="17"/>
      <c r="M172" s="17"/>
      <c r="N172" s="18" t="str">
        <f t="shared" si="4"/>
        <v/>
      </c>
      <c r="O172" s="15"/>
      <c r="P172" s="15"/>
      <c r="Q172" s="17"/>
      <c r="R172" s="15"/>
      <c r="S172" s="15"/>
      <c r="T172" s="15"/>
      <c r="U172" s="15"/>
      <c r="V172" s="15"/>
      <c r="W172" s="15"/>
      <c r="X172" s="18" t="str">
        <f>IFERROR(VLOOKUP(W172,Lookups!$G$2:$H$83,2,FALSE),"")</f>
        <v/>
      </c>
      <c r="Y172" s="15"/>
      <c r="Z172" s="15"/>
      <c r="AA172" s="15"/>
      <c r="AB172" s="15"/>
      <c r="AC172" s="15"/>
      <c r="AD172" s="15"/>
      <c r="AE172" s="15"/>
      <c r="AF172" s="18" t="str">
        <f t="shared" si="5"/>
        <v/>
      </c>
      <c r="AG172" s="15"/>
      <c r="AH172" s="15"/>
      <c r="AI172" s="15"/>
      <c r="AJ172" s="62" t="str">
        <f>IFERROR(VLOOKUP(AI172,Lookups!$W$3:$X$24,2,FALSE),"")</f>
        <v/>
      </c>
      <c r="AK172" s="15"/>
      <c r="AL172" s="15"/>
      <c r="AM172" s="17"/>
      <c r="AN172" s="17"/>
    </row>
    <row r="173" spans="1:40" x14ac:dyDescent="0.3">
      <c r="A173" s="15"/>
      <c r="B173" s="15"/>
      <c r="C173" s="15"/>
      <c r="D173" s="17"/>
      <c r="E173" s="17"/>
      <c r="F173" s="15"/>
      <c r="G173" s="18" t="str">
        <f>IFERROR(VLOOKUP(F173,Lookups!$D$2:$E$20,2,FALSE),"")</f>
        <v/>
      </c>
      <c r="H173" s="15"/>
      <c r="I173" s="15"/>
      <c r="J173" s="15"/>
      <c r="K173" s="15"/>
      <c r="L173" s="17"/>
      <c r="M173" s="17"/>
      <c r="N173" s="18" t="str">
        <f t="shared" si="4"/>
        <v/>
      </c>
      <c r="O173" s="15"/>
      <c r="P173" s="15"/>
      <c r="Q173" s="17"/>
      <c r="R173" s="15"/>
      <c r="S173" s="15"/>
      <c r="T173" s="15"/>
      <c r="U173" s="15"/>
      <c r="V173" s="15"/>
      <c r="W173" s="15"/>
      <c r="X173" s="18" t="str">
        <f>IFERROR(VLOOKUP(W173,Lookups!$G$2:$H$83,2,FALSE),"")</f>
        <v/>
      </c>
      <c r="Y173" s="15"/>
      <c r="Z173" s="15"/>
      <c r="AA173" s="15"/>
      <c r="AB173" s="15"/>
      <c r="AC173" s="15"/>
      <c r="AD173" s="15"/>
      <c r="AE173" s="15"/>
      <c r="AF173" s="18" t="str">
        <f t="shared" si="5"/>
        <v/>
      </c>
      <c r="AG173" s="15"/>
      <c r="AH173" s="15"/>
      <c r="AI173" s="15"/>
      <c r="AJ173" s="62" t="str">
        <f>IFERROR(VLOOKUP(AI173,Lookups!$W$3:$X$24,2,FALSE),"")</f>
        <v/>
      </c>
      <c r="AK173" s="15"/>
      <c r="AL173" s="15"/>
      <c r="AM173" s="17"/>
      <c r="AN173" s="17"/>
    </row>
    <row r="174" spans="1:40" x14ac:dyDescent="0.3">
      <c r="A174" s="15"/>
      <c r="B174" s="15"/>
      <c r="C174" s="15"/>
      <c r="D174" s="17"/>
      <c r="E174" s="17"/>
      <c r="F174" s="15"/>
      <c r="G174" s="18" t="str">
        <f>IFERROR(VLOOKUP(F174,Lookups!$D$2:$E$20,2,FALSE),"")</f>
        <v/>
      </c>
      <c r="H174" s="15"/>
      <c r="I174" s="15"/>
      <c r="J174" s="15"/>
      <c r="K174" s="15"/>
      <c r="L174" s="17"/>
      <c r="M174" s="17"/>
      <c r="N174" s="18" t="str">
        <f t="shared" si="4"/>
        <v/>
      </c>
      <c r="O174" s="15"/>
      <c r="P174" s="15"/>
      <c r="Q174" s="17"/>
      <c r="R174" s="15"/>
      <c r="S174" s="15"/>
      <c r="T174" s="15"/>
      <c r="U174" s="15"/>
      <c r="V174" s="15"/>
      <c r="W174" s="15"/>
      <c r="X174" s="18" t="str">
        <f>IFERROR(VLOOKUP(W174,Lookups!$G$2:$H$83,2,FALSE),"")</f>
        <v/>
      </c>
      <c r="Y174" s="15"/>
      <c r="Z174" s="15"/>
      <c r="AA174" s="15"/>
      <c r="AB174" s="15"/>
      <c r="AC174" s="15"/>
      <c r="AD174" s="15"/>
      <c r="AE174" s="15"/>
      <c r="AF174" s="18" t="str">
        <f t="shared" si="5"/>
        <v/>
      </c>
      <c r="AG174" s="15"/>
      <c r="AH174" s="15"/>
      <c r="AI174" s="15"/>
      <c r="AJ174" s="62" t="str">
        <f>IFERROR(VLOOKUP(AI174,Lookups!$W$3:$X$24,2,FALSE),"")</f>
        <v/>
      </c>
      <c r="AK174" s="15"/>
      <c r="AL174" s="15"/>
      <c r="AM174" s="17"/>
      <c r="AN174" s="17"/>
    </row>
    <row r="175" spans="1:40" x14ac:dyDescent="0.3">
      <c r="A175" s="15"/>
      <c r="B175" s="15"/>
      <c r="C175" s="15"/>
      <c r="D175" s="17"/>
      <c r="E175" s="17"/>
      <c r="F175" s="15"/>
      <c r="G175" s="18" t="str">
        <f>IFERROR(VLOOKUP(F175,Lookups!$D$2:$E$20,2,FALSE),"")</f>
        <v/>
      </c>
      <c r="H175" s="15"/>
      <c r="I175" s="15"/>
      <c r="J175" s="15"/>
      <c r="K175" s="15"/>
      <c r="L175" s="17"/>
      <c r="M175" s="17"/>
      <c r="N175" s="18" t="str">
        <f t="shared" si="4"/>
        <v/>
      </c>
      <c r="O175" s="15"/>
      <c r="P175" s="15"/>
      <c r="Q175" s="17"/>
      <c r="R175" s="15"/>
      <c r="S175" s="15"/>
      <c r="T175" s="15"/>
      <c r="U175" s="15"/>
      <c r="V175" s="15"/>
      <c r="W175" s="15"/>
      <c r="X175" s="18" t="str">
        <f>IFERROR(VLOOKUP(W175,Lookups!$G$2:$H$83,2,FALSE),"")</f>
        <v/>
      </c>
      <c r="Y175" s="15"/>
      <c r="Z175" s="15"/>
      <c r="AA175" s="15"/>
      <c r="AB175" s="15"/>
      <c r="AC175" s="15"/>
      <c r="AD175" s="15"/>
      <c r="AE175" s="15"/>
      <c r="AF175" s="18" t="str">
        <f t="shared" si="5"/>
        <v/>
      </c>
      <c r="AG175" s="15"/>
      <c r="AH175" s="15"/>
      <c r="AI175" s="15"/>
      <c r="AJ175" s="62" t="str">
        <f>IFERROR(VLOOKUP(AI175,Lookups!$W$3:$X$24,2,FALSE),"")</f>
        <v/>
      </c>
      <c r="AK175" s="15"/>
      <c r="AL175" s="15"/>
      <c r="AM175" s="17"/>
      <c r="AN175" s="17"/>
    </row>
    <row r="176" spans="1:40" x14ac:dyDescent="0.3">
      <c r="A176" s="15"/>
      <c r="B176" s="15"/>
      <c r="C176" s="15"/>
      <c r="D176" s="17"/>
      <c r="E176" s="17"/>
      <c r="F176" s="15"/>
      <c r="G176" s="18" t="str">
        <f>IFERROR(VLOOKUP(F176,Lookups!$D$2:$E$20,2,FALSE),"")</f>
        <v/>
      </c>
      <c r="H176" s="15"/>
      <c r="I176" s="15"/>
      <c r="J176" s="15"/>
      <c r="K176" s="15"/>
      <c r="L176" s="17"/>
      <c r="M176" s="17"/>
      <c r="N176" s="18" t="str">
        <f t="shared" si="4"/>
        <v/>
      </c>
      <c r="O176" s="15"/>
      <c r="P176" s="15"/>
      <c r="Q176" s="17"/>
      <c r="R176" s="15"/>
      <c r="S176" s="15"/>
      <c r="T176" s="15"/>
      <c r="U176" s="15"/>
      <c r="V176" s="15"/>
      <c r="W176" s="15"/>
      <c r="X176" s="18" t="str">
        <f>IFERROR(VLOOKUP(W176,Lookups!$G$2:$H$83,2,FALSE),"")</f>
        <v/>
      </c>
      <c r="Y176" s="15"/>
      <c r="Z176" s="15"/>
      <c r="AA176" s="15"/>
      <c r="AB176" s="15"/>
      <c r="AC176" s="15"/>
      <c r="AD176" s="15"/>
      <c r="AE176" s="15"/>
      <c r="AF176" s="18" t="str">
        <f t="shared" si="5"/>
        <v/>
      </c>
      <c r="AG176" s="15"/>
      <c r="AH176" s="15"/>
      <c r="AI176" s="15"/>
      <c r="AJ176" s="62" t="str">
        <f>IFERROR(VLOOKUP(AI176,Lookups!$W$3:$X$24,2,FALSE),"")</f>
        <v/>
      </c>
      <c r="AK176" s="15"/>
      <c r="AL176" s="15"/>
      <c r="AM176" s="17"/>
      <c r="AN176" s="17"/>
    </row>
    <row r="177" spans="1:40" x14ac:dyDescent="0.3">
      <c r="A177" s="15"/>
      <c r="B177" s="15"/>
      <c r="C177" s="15"/>
      <c r="D177" s="17"/>
      <c r="E177" s="17"/>
      <c r="F177" s="15"/>
      <c r="G177" s="18" t="str">
        <f>IFERROR(VLOOKUP(F177,Lookups!$D$2:$E$20,2,FALSE),"")</f>
        <v/>
      </c>
      <c r="H177" s="15"/>
      <c r="I177" s="15"/>
      <c r="J177" s="15"/>
      <c r="K177" s="15"/>
      <c r="L177" s="17"/>
      <c r="M177" s="17"/>
      <c r="N177" s="18" t="str">
        <f t="shared" si="4"/>
        <v/>
      </c>
      <c r="O177" s="15"/>
      <c r="P177" s="15"/>
      <c r="Q177" s="17"/>
      <c r="R177" s="15"/>
      <c r="S177" s="15"/>
      <c r="T177" s="15"/>
      <c r="U177" s="15"/>
      <c r="V177" s="15"/>
      <c r="W177" s="15"/>
      <c r="X177" s="18" t="str">
        <f>IFERROR(VLOOKUP(W177,Lookups!$G$2:$H$83,2,FALSE),"")</f>
        <v/>
      </c>
      <c r="Y177" s="15"/>
      <c r="Z177" s="15"/>
      <c r="AA177" s="15"/>
      <c r="AB177" s="15"/>
      <c r="AC177" s="15"/>
      <c r="AD177" s="15"/>
      <c r="AE177" s="15"/>
      <c r="AF177" s="18" t="str">
        <f t="shared" si="5"/>
        <v/>
      </c>
      <c r="AG177" s="15"/>
      <c r="AH177" s="15"/>
      <c r="AI177" s="15"/>
      <c r="AJ177" s="62" t="str">
        <f>IFERROR(VLOOKUP(AI177,Lookups!$W$3:$X$24,2,FALSE),"")</f>
        <v/>
      </c>
      <c r="AK177" s="15"/>
      <c r="AL177" s="15"/>
      <c r="AM177" s="17"/>
      <c r="AN177" s="17"/>
    </row>
    <row r="178" spans="1:40" x14ac:dyDescent="0.3">
      <c r="A178" s="15"/>
      <c r="B178" s="15"/>
      <c r="C178" s="15"/>
      <c r="D178" s="17"/>
      <c r="E178" s="17"/>
      <c r="F178" s="15"/>
      <c r="G178" s="18" t="str">
        <f>IFERROR(VLOOKUP(F178,Lookups!$D$2:$E$20,2,FALSE),"")</f>
        <v/>
      </c>
      <c r="H178" s="15"/>
      <c r="I178" s="15"/>
      <c r="J178" s="15"/>
      <c r="K178" s="15"/>
      <c r="L178" s="17"/>
      <c r="M178" s="17"/>
      <c r="N178" s="18" t="str">
        <f t="shared" si="4"/>
        <v/>
      </c>
      <c r="O178" s="15"/>
      <c r="P178" s="15"/>
      <c r="Q178" s="17"/>
      <c r="R178" s="15"/>
      <c r="S178" s="15"/>
      <c r="T178" s="15"/>
      <c r="U178" s="15"/>
      <c r="V178" s="15"/>
      <c r="W178" s="15"/>
      <c r="X178" s="18" t="str">
        <f>IFERROR(VLOOKUP(W178,Lookups!$G$2:$H$83,2,FALSE),"")</f>
        <v/>
      </c>
      <c r="Y178" s="15"/>
      <c r="Z178" s="15"/>
      <c r="AA178" s="15"/>
      <c r="AB178" s="15"/>
      <c r="AC178" s="15"/>
      <c r="AD178" s="15"/>
      <c r="AE178" s="15"/>
      <c r="AF178" s="18" t="str">
        <f t="shared" si="5"/>
        <v/>
      </c>
      <c r="AG178" s="15"/>
      <c r="AH178" s="15"/>
      <c r="AI178" s="15"/>
      <c r="AJ178" s="62" t="str">
        <f>IFERROR(VLOOKUP(AI178,Lookups!$W$3:$X$24,2,FALSE),"")</f>
        <v/>
      </c>
      <c r="AK178" s="15"/>
      <c r="AL178" s="15"/>
      <c r="AM178" s="17"/>
      <c r="AN178" s="17"/>
    </row>
    <row r="179" spans="1:40" x14ac:dyDescent="0.3">
      <c r="A179" s="15"/>
      <c r="B179" s="15"/>
      <c r="C179" s="15"/>
      <c r="D179" s="17"/>
      <c r="E179" s="17"/>
      <c r="F179" s="15"/>
      <c r="G179" s="18" t="str">
        <f>IFERROR(VLOOKUP(F179,Lookups!$D$2:$E$20,2,FALSE),"")</f>
        <v/>
      </c>
      <c r="H179" s="15"/>
      <c r="I179" s="15"/>
      <c r="J179" s="15"/>
      <c r="K179" s="15"/>
      <c r="L179" s="17"/>
      <c r="M179" s="17"/>
      <c r="N179" s="18" t="str">
        <f t="shared" si="4"/>
        <v/>
      </c>
      <c r="O179" s="15"/>
      <c r="P179" s="15"/>
      <c r="Q179" s="17"/>
      <c r="R179" s="15"/>
      <c r="S179" s="15"/>
      <c r="T179" s="15"/>
      <c r="U179" s="15"/>
      <c r="V179" s="15"/>
      <c r="W179" s="15"/>
      <c r="X179" s="18" t="str">
        <f>IFERROR(VLOOKUP(W179,Lookups!$G$2:$H$83,2,FALSE),"")</f>
        <v/>
      </c>
      <c r="Y179" s="15"/>
      <c r="Z179" s="15"/>
      <c r="AA179" s="15"/>
      <c r="AB179" s="15"/>
      <c r="AC179" s="15"/>
      <c r="AD179" s="15"/>
      <c r="AE179" s="15"/>
      <c r="AF179" s="18" t="str">
        <f t="shared" si="5"/>
        <v/>
      </c>
      <c r="AG179" s="15"/>
      <c r="AH179" s="15"/>
      <c r="AI179" s="15"/>
      <c r="AJ179" s="62" t="str">
        <f>IFERROR(VLOOKUP(AI179,Lookups!$W$3:$X$24,2,FALSE),"")</f>
        <v/>
      </c>
      <c r="AK179" s="15"/>
      <c r="AL179" s="15"/>
      <c r="AM179" s="17"/>
      <c r="AN179" s="17"/>
    </row>
    <row r="180" spans="1:40" x14ac:dyDescent="0.3">
      <c r="A180" s="15"/>
      <c r="B180" s="15"/>
      <c r="C180" s="15"/>
      <c r="D180" s="17"/>
      <c r="E180" s="17"/>
      <c r="F180" s="15"/>
      <c r="G180" s="18" t="str">
        <f>IFERROR(VLOOKUP(F180,Lookups!$D$2:$E$20,2,FALSE),"")</f>
        <v/>
      </c>
      <c r="H180" s="15"/>
      <c r="I180" s="15"/>
      <c r="J180" s="15"/>
      <c r="K180" s="15"/>
      <c r="L180" s="17"/>
      <c r="M180" s="17"/>
      <c r="N180" s="18" t="str">
        <f t="shared" si="4"/>
        <v/>
      </c>
      <c r="O180" s="15"/>
      <c r="P180" s="15"/>
      <c r="Q180" s="17"/>
      <c r="R180" s="15"/>
      <c r="S180" s="15"/>
      <c r="T180" s="15"/>
      <c r="U180" s="15"/>
      <c r="V180" s="15"/>
      <c r="W180" s="15"/>
      <c r="X180" s="18" t="str">
        <f>IFERROR(VLOOKUP(W180,Lookups!$G$2:$H$83,2,FALSE),"")</f>
        <v/>
      </c>
      <c r="Y180" s="15"/>
      <c r="Z180" s="15"/>
      <c r="AA180" s="15"/>
      <c r="AB180" s="15"/>
      <c r="AC180" s="15"/>
      <c r="AD180" s="15"/>
      <c r="AE180" s="15"/>
      <c r="AF180" s="18" t="str">
        <f t="shared" si="5"/>
        <v/>
      </c>
      <c r="AG180" s="15"/>
      <c r="AH180" s="15"/>
      <c r="AI180" s="15"/>
      <c r="AJ180" s="62" t="str">
        <f>IFERROR(VLOOKUP(AI180,Lookups!$W$3:$X$24,2,FALSE),"")</f>
        <v/>
      </c>
      <c r="AK180" s="15"/>
      <c r="AL180" s="15"/>
      <c r="AM180" s="17"/>
      <c r="AN180" s="17"/>
    </row>
    <row r="181" spans="1:40" x14ac:dyDescent="0.3">
      <c r="A181" s="15"/>
      <c r="B181" s="15"/>
      <c r="C181" s="15"/>
      <c r="D181" s="17"/>
      <c r="E181" s="17"/>
      <c r="F181" s="15"/>
      <c r="G181" s="18" t="str">
        <f>IFERROR(VLOOKUP(F181,Lookups!$D$2:$E$20,2,FALSE),"")</f>
        <v/>
      </c>
      <c r="H181" s="15"/>
      <c r="I181" s="15"/>
      <c r="J181" s="15"/>
      <c r="K181" s="15"/>
      <c r="L181" s="17"/>
      <c r="M181" s="17"/>
      <c r="N181" s="18" t="str">
        <f t="shared" si="4"/>
        <v/>
      </c>
      <c r="O181" s="15"/>
      <c r="P181" s="15"/>
      <c r="Q181" s="17"/>
      <c r="R181" s="15"/>
      <c r="S181" s="15"/>
      <c r="T181" s="15"/>
      <c r="U181" s="15"/>
      <c r="V181" s="15"/>
      <c r="W181" s="15"/>
      <c r="X181" s="18" t="str">
        <f>IFERROR(VLOOKUP(W181,Lookups!$G$2:$H$83,2,FALSE),"")</f>
        <v/>
      </c>
      <c r="Y181" s="15"/>
      <c r="Z181" s="15"/>
      <c r="AA181" s="15"/>
      <c r="AB181" s="15"/>
      <c r="AC181" s="15"/>
      <c r="AD181" s="15"/>
      <c r="AE181" s="15"/>
      <c r="AF181" s="18" t="str">
        <f t="shared" si="5"/>
        <v/>
      </c>
      <c r="AG181" s="15"/>
      <c r="AH181" s="15"/>
      <c r="AI181" s="15"/>
      <c r="AJ181" s="62" t="str">
        <f>IFERROR(VLOOKUP(AI181,Lookups!$W$3:$X$24,2,FALSE),"")</f>
        <v/>
      </c>
      <c r="AK181" s="15"/>
      <c r="AL181" s="15"/>
      <c r="AM181" s="17"/>
      <c r="AN181" s="17"/>
    </row>
    <row r="182" spans="1:40" x14ac:dyDescent="0.3">
      <c r="A182" s="15"/>
      <c r="B182" s="15"/>
      <c r="C182" s="15"/>
      <c r="D182" s="17"/>
      <c r="E182" s="17"/>
      <c r="F182" s="15"/>
      <c r="G182" s="18" t="str">
        <f>IFERROR(VLOOKUP(F182,Lookups!$D$2:$E$20,2,FALSE),"")</f>
        <v/>
      </c>
      <c r="H182" s="15"/>
      <c r="I182" s="15"/>
      <c r="J182" s="15"/>
      <c r="K182" s="15"/>
      <c r="L182" s="17"/>
      <c r="M182" s="17"/>
      <c r="N182" s="18" t="str">
        <f t="shared" ref="N182:N245" si="6">IF(OR(ISBLANK(L182),ISBLANK(M182)),"",(M182-L182)+1)</f>
        <v/>
      </c>
      <c r="O182" s="15"/>
      <c r="P182" s="15"/>
      <c r="Q182" s="17"/>
      <c r="R182" s="15"/>
      <c r="S182" s="15"/>
      <c r="T182" s="15"/>
      <c r="U182" s="15"/>
      <c r="V182" s="15"/>
      <c r="W182" s="15"/>
      <c r="X182" s="18" t="str">
        <f>IFERROR(VLOOKUP(W182,Lookups!$G$2:$H$83,2,FALSE),"")</f>
        <v/>
      </c>
      <c r="Y182" s="15"/>
      <c r="Z182" s="15"/>
      <c r="AA182" s="15"/>
      <c r="AB182" s="15"/>
      <c r="AC182" s="15"/>
      <c r="AD182" s="15"/>
      <c r="AE182" s="15"/>
      <c r="AF182" s="18" t="str">
        <f t="shared" ref="AF182:AF245" si="7">IF(OR(ISBLANK(AD182),ISBLANK(AE182)),"",(AE182-AD182)+1)</f>
        <v/>
      </c>
      <c r="AG182" s="15"/>
      <c r="AH182" s="15"/>
      <c r="AI182" s="15"/>
      <c r="AJ182" s="62" t="str">
        <f>IFERROR(VLOOKUP(AI182,Lookups!$W$3:$X$24,2,FALSE),"")</f>
        <v/>
      </c>
      <c r="AK182" s="15"/>
      <c r="AL182" s="15"/>
      <c r="AM182" s="17"/>
      <c r="AN182" s="17"/>
    </row>
    <row r="183" spans="1:40" x14ac:dyDescent="0.3">
      <c r="A183" s="15"/>
      <c r="B183" s="15"/>
      <c r="C183" s="15"/>
      <c r="D183" s="17"/>
      <c r="E183" s="17"/>
      <c r="F183" s="15"/>
      <c r="G183" s="18" t="str">
        <f>IFERROR(VLOOKUP(F183,Lookups!$D$2:$E$20,2,FALSE),"")</f>
        <v/>
      </c>
      <c r="H183" s="15"/>
      <c r="I183" s="15"/>
      <c r="J183" s="15"/>
      <c r="K183" s="15"/>
      <c r="L183" s="17"/>
      <c r="M183" s="17"/>
      <c r="N183" s="18" t="str">
        <f t="shared" si="6"/>
        <v/>
      </c>
      <c r="O183" s="15"/>
      <c r="P183" s="15"/>
      <c r="Q183" s="17"/>
      <c r="R183" s="15"/>
      <c r="S183" s="15"/>
      <c r="T183" s="15"/>
      <c r="U183" s="15"/>
      <c r="V183" s="15"/>
      <c r="W183" s="15"/>
      <c r="X183" s="18" t="str">
        <f>IFERROR(VLOOKUP(W183,Lookups!$G$2:$H$83,2,FALSE),"")</f>
        <v/>
      </c>
      <c r="Y183" s="15"/>
      <c r="Z183" s="15"/>
      <c r="AA183" s="15"/>
      <c r="AB183" s="15"/>
      <c r="AC183" s="15"/>
      <c r="AD183" s="15"/>
      <c r="AE183" s="15"/>
      <c r="AF183" s="18" t="str">
        <f t="shared" si="7"/>
        <v/>
      </c>
      <c r="AG183" s="15"/>
      <c r="AH183" s="15"/>
      <c r="AI183" s="15"/>
      <c r="AJ183" s="62" t="str">
        <f>IFERROR(VLOOKUP(AI183,Lookups!$W$3:$X$24,2,FALSE),"")</f>
        <v/>
      </c>
      <c r="AK183" s="15"/>
      <c r="AL183" s="15"/>
      <c r="AM183" s="17"/>
      <c r="AN183" s="17"/>
    </row>
    <row r="184" spans="1:40" x14ac:dyDescent="0.3">
      <c r="A184" s="15"/>
      <c r="B184" s="15"/>
      <c r="C184" s="15"/>
      <c r="D184" s="17"/>
      <c r="E184" s="17"/>
      <c r="F184" s="15"/>
      <c r="G184" s="18" t="str">
        <f>IFERROR(VLOOKUP(F184,Lookups!$D$2:$E$20,2,FALSE),"")</f>
        <v/>
      </c>
      <c r="H184" s="15"/>
      <c r="I184" s="15"/>
      <c r="J184" s="15"/>
      <c r="K184" s="15"/>
      <c r="L184" s="17"/>
      <c r="M184" s="17"/>
      <c r="N184" s="18" t="str">
        <f t="shared" si="6"/>
        <v/>
      </c>
      <c r="O184" s="15"/>
      <c r="P184" s="15"/>
      <c r="Q184" s="17"/>
      <c r="R184" s="15"/>
      <c r="S184" s="15"/>
      <c r="T184" s="15"/>
      <c r="U184" s="15"/>
      <c r="V184" s="15"/>
      <c r="W184" s="15"/>
      <c r="X184" s="18" t="str">
        <f>IFERROR(VLOOKUP(W184,Lookups!$G$2:$H$83,2,FALSE),"")</f>
        <v/>
      </c>
      <c r="Y184" s="15"/>
      <c r="Z184" s="15"/>
      <c r="AA184" s="15"/>
      <c r="AB184" s="15"/>
      <c r="AC184" s="15"/>
      <c r="AD184" s="15"/>
      <c r="AE184" s="15"/>
      <c r="AF184" s="18" t="str">
        <f t="shared" si="7"/>
        <v/>
      </c>
      <c r="AG184" s="15"/>
      <c r="AH184" s="15"/>
      <c r="AI184" s="15"/>
      <c r="AJ184" s="62" t="str">
        <f>IFERROR(VLOOKUP(AI184,Lookups!$W$3:$X$24,2,FALSE),"")</f>
        <v/>
      </c>
      <c r="AK184" s="15"/>
      <c r="AL184" s="15"/>
      <c r="AM184" s="17"/>
      <c r="AN184" s="17"/>
    </row>
    <row r="185" spans="1:40" x14ac:dyDescent="0.3">
      <c r="A185" s="15"/>
      <c r="B185" s="15"/>
      <c r="C185" s="15"/>
      <c r="D185" s="17"/>
      <c r="E185" s="17"/>
      <c r="F185" s="15"/>
      <c r="G185" s="18" t="str">
        <f>IFERROR(VLOOKUP(F185,Lookups!$D$2:$E$20,2,FALSE),"")</f>
        <v/>
      </c>
      <c r="H185" s="15"/>
      <c r="I185" s="15"/>
      <c r="J185" s="15"/>
      <c r="K185" s="15"/>
      <c r="L185" s="17"/>
      <c r="M185" s="17"/>
      <c r="N185" s="18" t="str">
        <f t="shared" si="6"/>
        <v/>
      </c>
      <c r="O185" s="15"/>
      <c r="P185" s="15"/>
      <c r="Q185" s="17"/>
      <c r="R185" s="15"/>
      <c r="S185" s="15"/>
      <c r="T185" s="15"/>
      <c r="U185" s="15"/>
      <c r="V185" s="15"/>
      <c r="W185" s="15"/>
      <c r="X185" s="18" t="str">
        <f>IFERROR(VLOOKUP(W185,Lookups!$G$2:$H$83,2,FALSE),"")</f>
        <v/>
      </c>
      <c r="Y185" s="15"/>
      <c r="Z185" s="15"/>
      <c r="AA185" s="15"/>
      <c r="AB185" s="15"/>
      <c r="AC185" s="15"/>
      <c r="AD185" s="15"/>
      <c r="AE185" s="15"/>
      <c r="AF185" s="18" t="str">
        <f t="shared" si="7"/>
        <v/>
      </c>
      <c r="AG185" s="15"/>
      <c r="AH185" s="15"/>
      <c r="AI185" s="15"/>
      <c r="AJ185" s="62" t="str">
        <f>IFERROR(VLOOKUP(AI185,Lookups!$W$3:$X$24,2,FALSE),"")</f>
        <v/>
      </c>
      <c r="AK185" s="15"/>
      <c r="AL185" s="15"/>
      <c r="AM185" s="17"/>
      <c r="AN185" s="17"/>
    </row>
    <row r="186" spans="1:40" x14ac:dyDescent="0.3">
      <c r="A186" s="15"/>
      <c r="B186" s="15"/>
      <c r="C186" s="15"/>
      <c r="D186" s="17"/>
      <c r="E186" s="17"/>
      <c r="F186" s="15"/>
      <c r="G186" s="18" t="str">
        <f>IFERROR(VLOOKUP(F186,Lookups!$D$2:$E$20,2,FALSE),"")</f>
        <v/>
      </c>
      <c r="H186" s="15"/>
      <c r="I186" s="15"/>
      <c r="J186" s="15"/>
      <c r="K186" s="15"/>
      <c r="L186" s="17"/>
      <c r="M186" s="17"/>
      <c r="N186" s="18" t="str">
        <f t="shared" si="6"/>
        <v/>
      </c>
      <c r="O186" s="15"/>
      <c r="P186" s="15"/>
      <c r="Q186" s="17"/>
      <c r="R186" s="15"/>
      <c r="S186" s="15"/>
      <c r="T186" s="15"/>
      <c r="U186" s="15"/>
      <c r="V186" s="15"/>
      <c r="W186" s="15"/>
      <c r="X186" s="18" t="str">
        <f>IFERROR(VLOOKUP(W186,Lookups!$G$2:$H$83,2,FALSE),"")</f>
        <v/>
      </c>
      <c r="Y186" s="15"/>
      <c r="Z186" s="15"/>
      <c r="AA186" s="15"/>
      <c r="AB186" s="15"/>
      <c r="AC186" s="15"/>
      <c r="AD186" s="15"/>
      <c r="AE186" s="15"/>
      <c r="AF186" s="18" t="str">
        <f t="shared" si="7"/>
        <v/>
      </c>
      <c r="AG186" s="15"/>
      <c r="AH186" s="15"/>
      <c r="AI186" s="15"/>
      <c r="AJ186" s="62" t="str">
        <f>IFERROR(VLOOKUP(AI186,Lookups!$W$3:$X$24,2,FALSE),"")</f>
        <v/>
      </c>
      <c r="AK186" s="15"/>
      <c r="AL186" s="15"/>
      <c r="AM186" s="17"/>
      <c r="AN186" s="17"/>
    </row>
    <row r="187" spans="1:40" x14ac:dyDescent="0.3">
      <c r="A187" s="15"/>
      <c r="B187" s="15"/>
      <c r="C187" s="15"/>
      <c r="D187" s="17"/>
      <c r="E187" s="17"/>
      <c r="F187" s="15"/>
      <c r="G187" s="18" t="str">
        <f>IFERROR(VLOOKUP(F187,Lookups!$D$2:$E$20,2,FALSE),"")</f>
        <v/>
      </c>
      <c r="H187" s="15"/>
      <c r="I187" s="15"/>
      <c r="J187" s="15"/>
      <c r="K187" s="15"/>
      <c r="L187" s="17"/>
      <c r="M187" s="17"/>
      <c r="N187" s="18" t="str">
        <f t="shared" si="6"/>
        <v/>
      </c>
      <c r="O187" s="15"/>
      <c r="P187" s="15"/>
      <c r="Q187" s="17"/>
      <c r="R187" s="15"/>
      <c r="S187" s="15"/>
      <c r="T187" s="15"/>
      <c r="U187" s="15"/>
      <c r="V187" s="15"/>
      <c r="W187" s="15"/>
      <c r="X187" s="18" t="str">
        <f>IFERROR(VLOOKUP(W187,Lookups!$G$2:$H$83,2,FALSE),"")</f>
        <v/>
      </c>
      <c r="Y187" s="15"/>
      <c r="Z187" s="15"/>
      <c r="AA187" s="15"/>
      <c r="AB187" s="15"/>
      <c r="AC187" s="15"/>
      <c r="AD187" s="15"/>
      <c r="AE187" s="15"/>
      <c r="AF187" s="18" t="str">
        <f t="shared" si="7"/>
        <v/>
      </c>
      <c r="AG187" s="15"/>
      <c r="AH187" s="15"/>
      <c r="AI187" s="15"/>
      <c r="AJ187" s="62" t="str">
        <f>IFERROR(VLOOKUP(AI187,Lookups!$W$3:$X$24,2,FALSE),"")</f>
        <v/>
      </c>
      <c r="AK187" s="15"/>
      <c r="AL187" s="15"/>
      <c r="AM187" s="17"/>
      <c r="AN187" s="17"/>
    </row>
    <row r="188" spans="1:40" x14ac:dyDescent="0.3">
      <c r="A188" s="15"/>
      <c r="B188" s="15"/>
      <c r="C188" s="15"/>
      <c r="D188" s="17"/>
      <c r="E188" s="17"/>
      <c r="F188" s="15"/>
      <c r="G188" s="18" t="str">
        <f>IFERROR(VLOOKUP(F188,Lookups!$D$2:$E$20,2,FALSE),"")</f>
        <v/>
      </c>
      <c r="H188" s="15"/>
      <c r="I188" s="15"/>
      <c r="J188" s="15"/>
      <c r="K188" s="15"/>
      <c r="L188" s="17"/>
      <c r="M188" s="17"/>
      <c r="N188" s="18" t="str">
        <f t="shared" si="6"/>
        <v/>
      </c>
      <c r="O188" s="15"/>
      <c r="P188" s="15"/>
      <c r="Q188" s="17"/>
      <c r="R188" s="15"/>
      <c r="S188" s="15"/>
      <c r="T188" s="15"/>
      <c r="U188" s="15"/>
      <c r="V188" s="15"/>
      <c r="W188" s="15"/>
      <c r="X188" s="18" t="str">
        <f>IFERROR(VLOOKUP(W188,Lookups!$G$2:$H$83,2,FALSE),"")</f>
        <v/>
      </c>
      <c r="Y188" s="15"/>
      <c r="Z188" s="15"/>
      <c r="AA188" s="15"/>
      <c r="AB188" s="15"/>
      <c r="AC188" s="15"/>
      <c r="AD188" s="15"/>
      <c r="AE188" s="15"/>
      <c r="AF188" s="18" t="str">
        <f t="shared" si="7"/>
        <v/>
      </c>
      <c r="AG188" s="15"/>
      <c r="AH188" s="15"/>
      <c r="AI188" s="15"/>
      <c r="AJ188" s="62" t="str">
        <f>IFERROR(VLOOKUP(AI188,Lookups!$W$3:$X$24,2,FALSE),"")</f>
        <v/>
      </c>
      <c r="AK188" s="15"/>
      <c r="AL188" s="15"/>
      <c r="AM188" s="17"/>
      <c r="AN188" s="17"/>
    </row>
    <row r="189" spans="1:40" x14ac:dyDescent="0.3">
      <c r="A189" s="15"/>
      <c r="B189" s="15"/>
      <c r="C189" s="15"/>
      <c r="D189" s="17"/>
      <c r="E189" s="17"/>
      <c r="F189" s="15"/>
      <c r="G189" s="18" t="str">
        <f>IFERROR(VLOOKUP(F189,Lookups!$D$2:$E$20,2,FALSE),"")</f>
        <v/>
      </c>
      <c r="H189" s="15"/>
      <c r="I189" s="15"/>
      <c r="J189" s="15"/>
      <c r="K189" s="15"/>
      <c r="L189" s="17"/>
      <c r="M189" s="17"/>
      <c r="N189" s="18" t="str">
        <f t="shared" si="6"/>
        <v/>
      </c>
      <c r="O189" s="15"/>
      <c r="P189" s="15"/>
      <c r="Q189" s="17"/>
      <c r="R189" s="15"/>
      <c r="S189" s="15"/>
      <c r="T189" s="15"/>
      <c r="U189" s="15"/>
      <c r="V189" s="15"/>
      <c r="W189" s="15"/>
      <c r="X189" s="18" t="str">
        <f>IFERROR(VLOOKUP(W189,Lookups!$G$2:$H$83,2,FALSE),"")</f>
        <v/>
      </c>
      <c r="Y189" s="15"/>
      <c r="Z189" s="15"/>
      <c r="AA189" s="15"/>
      <c r="AB189" s="15"/>
      <c r="AC189" s="15"/>
      <c r="AD189" s="15"/>
      <c r="AE189" s="15"/>
      <c r="AF189" s="18" t="str">
        <f t="shared" si="7"/>
        <v/>
      </c>
      <c r="AG189" s="15"/>
      <c r="AH189" s="15"/>
      <c r="AI189" s="15"/>
      <c r="AJ189" s="62" t="str">
        <f>IFERROR(VLOOKUP(AI189,Lookups!$W$3:$X$24,2,FALSE),"")</f>
        <v/>
      </c>
      <c r="AK189" s="15"/>
      <c r="AL189" s="15"/>
      <c r="AM189" s="17"/>
      <c r="AN189" s="17"/>
    </row>
    <row r="190" spans="1:40" x14ac:dyDescent="0.3">
      <c r="A190" s="15"/>
      <c r="B190" s="15"/>
      <c r="C190" s="15"/>
      <c r="D190" s="17"/>
      <c r="E190" s="17"/>
      <c r="F190" s="15"/>
      <c r="G190" s="18" t="str">
        <f>IFERROR(VLOOKUP(F190,Lookups!$D$2:$E$20,2,FALSE),"")</f>
        <v/>
      </c>
      <c r="H190" s="15"/>
      <c r="I190" s="15"/>
      <c r="J190" s="15"/>
      <c r="K190" s="15"/>
      <c r="L190" s="17"/>
      <c r="M190" s="17"/>
      <c r="N190" s="18" t="str">
        <f t="shared" si="6"/>
        <v/>
      </c>
      <c r="O190" s="15"/>
      <c r="P190" s="15"/>
      <c r="Q190" s="17"/>
      <c r="R190" s="15"/>
      <c r="S190" s="15"/>
      <c r="T190" s="15"/>
      <c r="U190" s="15"/>
      <c r="V190" s="15"/>
      <c r="W190" s="15"/>
      <c r="X190" s="18" t="str">
        <f>IFERROR(VLOOKUP(W190,Lookups!$G$2:$H$83,2,FALSE),"")</f>
        <v/>
      </c>
      <c r="Y190" s="15"/>
      <c r="Z190" s="15"/>
      <c r="AA190" s="15"/>
      <c r="AB190" s="15"/>
      <c r="AC190" s="15"/>
      <c r="AD190" s="15"/>
      <c r="AE190" s="15"/>
      <c r="AF190" s="18" t="str">
        <f t="shared" si="7"/>
        <v/>
      </c>
      <c r="AG190" s="15"/>
      <c r="AH190" s="15"/>
      <c r="AI190" s="15"/>
      <c r="AJ190" s="62" t="str">
        <f>IFERROR(VLOOKUP(AI190,Lookups!$W$3:$X$24,2,FALSE),"")</f>
        <v/>
      </c>
      <c r="AK190" s="15"/>
      <c r="AL190" s="15"/>
      <c r="AM190" s="17"/>
      <c r="AN190" s="17"/>
    </row>
    <row r="191" spans="1:40" x14ac:dyDescent="0.3">
      <c r="A191" s="15"/>
      <c r="B191" s="15"/>
      <c r="C191" s="15"/>
      <c r="D191" s="17"/>
      <c r="E191" s="17"/>
      <c r="F191" s="15"/>
      <c r="G191" s="18" t="str">
        <f>IFERROR(VLOOKUP(F191,Lookups!$D$2:$E$20,2,FALSE),"")</f>
        <v/>
      </c>
      <c r="H191" s="15"/>
      <c r="I191" s="15"/>
      <c r="J191" s="15"/>
      <c r="K191" s="15"/>
      <c r="L191" s="17"/>
      <c r="M191" s="17"/>
      <c r="N191" s="18" t="str">
        <f t="shared" si="6"/>
        <v/>
      </c>
      <c r="O191" s="15"/>
      <c r="P191" s="15"/>
      <c r="Q191" s="17"/>
      <c r="R191" s="15"/>
      <c r="S191" s="15"/>
      <c r="T191" s="15"/>
      <c r="U191" s="15"/>
      <c r="V191" s="15"/>
      <c r="W191" s="15"/>
      <c r="X191" s="18" t="str">
        <f>IFERROR(VLOOKUP(W191,Lookups!$G$2:$H$83,2,FALSE),"")</f>
        <v/>
      </c>
      <c r="Y191" s="15"/>
      <c r="Z191" s="15"/>
      <c r="AA191" s="15"/>
      <c r="AB191" s="15"/>
      <c r="AC191" s="15"/>
      <c r="AD191" s="15"/>
      <c r="AE191" s="15"/>
      <c r="AF191" s="18" t="str">
        <f t="shared" si="7"/>
        <v/>
      </c>
      <c r="AG191" s="15"/>
      <c r="AH191" s="15"/>
      <c r="AI191" s="15"/>
      <c r="AJ191" s="62" t="str">
        <f>IFERROR(VLOOKUP(AI191,Lookups!$W$3:$X$24,2,FALSE),"")</f>
        <v/>
      </c>
      <c r="AK191" s="15"/>
      <c r="AL191" s="15"/>
      <c r="AM191" s="17"/>
      <c r="AN191" s="17"/>
    </row>
    <row r="192" spans="1:40" x14ac:dyDescent="0.3">
      <c r="A192" s="15"/>
      <c r="B192" s="15"/>
      <c r="C192" s="15"/>
      <c r="D192" s="17"/>
      <c r="E192" s="17"/>
      <c r="F192" s="15"/>
      <c r="G192" s="18" t="str">
        <f>IFERROR(VLOOKUP(F192,Lookups!$D$2:$E$20,2,FALSE),"")</f>
        <v/>
      </c>
      <c r="H192" s="15"/>
      <c r="I192" s="15"/>
      <c r="J192" s="15"/>
      <c r="K192" s="15"/>
      <c r="L192" s="17"/>
      <c r="M192" s="17"/>
      <c r="N192" s="18" t="str">
        <f t="shared" si="6"/>
        <v/>
      </c>
      <c r="O192" s="15"/>
      <c r="P192" s="15"/>
      <c r="Q192" s="17"/>
      <c r="R192" s="15"/>
      <c r="S192" s="15"/>
      <c r="T192" s="15"/>
      <c r="U192" s="15"/>
      <c r="V192" s="15"/>
      <c r="W192" s="15"/>
      <c r="X192" s="18" t="str">
        <f>IFERROR(VLOOKUP(W192,Lookups!$G$2:$H$83,2,FALSE),"")</f>
        <v/>
      </c>
      <c r="Y192" s="15"/>
      <c r="Z192" s="15"/>
      <c r="AA192" s="15"/>
      <c r="AB192" s="15"/>
      <c r="AC192" s="15"/>
      <c r="AD192" s="15"/>
      <c r="AE192" s="15"/>
      <c r="AF192" s="18" t="str">
        <f t="shared" si="7"/>
        <v/>
      </c>
      <c r="AG192" s="15"/>
      <c r="AH192" s="15"/>
      <c r="AI192" s="15"/>
      <c r="AJ192" s="62" t="str">
        <f>IFERROR(VLOOKUP(AI192,Lookups!$W$3:$X$24,2,FALSE),"")</f>
        <v/>
      </c>
      <c r="AK192" s="15"/>
      <c r="AL192" s="15"/>
      <c r="AM192" s="17"/>
      <c r="AN192" s="17"/>
    </row>
    <row r="193" spans="1:40" x14ac:dyDescent="0.3">
      <c r="A193" s="15"/>
      <c r="B193" s="15"/>
      <c r="C193" s="15"/>
      <c r="D193" s="17"/>
      <c r="E193" s="17"/>
      <c r="F193" s="15"/>
      <c r="G193" s="18" t="str">
        <f>IFERROR(VLOOKUP(F193,Lookups!$D$2:$E$20,2,FALSE),"")</f>
        <v/>
      </c>
      <c r="H193" s="15"/>
      <c r="I193" s="15"/>
      <c r="J193" s="15"/>
      <c r="K193" s="15"/>
      <c r="L193" s="17"/>
      <c r="M193" s="17"/>
      <c r="N193" s="18" t="str">
        <f t="shared" si="6"/>
        <v/>
      </c>
      <c r="O193" s="15"/>
      <c r="P193" s="15"/>
      <c r="Q193" s="17"/>
      <c r="R193" s="15"/>
      <c r="S193" s="15"/>
      <c r="T193" s="15"/>
      <c r="U193" s="15"/>
      <c r="V193" s="15"/>
      <c r="W193" s="15"/>
      <c r="X193" s="18" t="str">
        <f>IFERROR(VLOOKUP(W193,Lookups!$G$2:$H$83,2,FALSE),"")</f>
        <v/>
      </c>
      <c r="Y193" s="15"/>
      <c r="Z193" s="15"/>
      <c r="AA193" s="15"/>
      <c r="AB193" s="15"/>
      <c r="AC193" s="15"/>
      <c r="AD193" s="15"/>
      <c r="AE193" s="15"/>
      <c r="AF193" s="18" t="str">
        <f t="shared" si="7"/>
        <v/>
      </c>
      <c r="AG193" s="15"/>
      <c r="AH193" s="15"/>
      <c r="AI193" s="15"/>
      <c r="AJ193" s="62" t="str">
        <f>IFERROR(VLOOKUP(AI193,Lookups!$W$3:$X$24,2,FALSE),"")</f>
        <v/>
      </c>
      <c r="AK193" s="15"/>
      <c r="AL193" s="15"/>
      <c r="AM193" s="17"/>
      <c r="AN193" s="17"/>
    </row>
    <row r="194" spans="1:40" x14ac:dyDescent="0.3">
      <c r="A194" s="15"/>
      <c r="B194" s="15"/>
      <c r="C194" s="15"/>
      <c r="D194" s="17"/>
      <c r="E194" s="17"/>
      <c r="F194" s="15"/>
      <c r="G194" s="18" t="str">
        <f>IFERROR(VLOOKUP(F194,Lookups!$D$2:$E$20,2,FALSE),"")</f>
        <v/>
      </c>
      <c r="H194" s="15"/>
      <c r="I194" s="15"/>
      <c r="J194" s="15"/>
      <c r="K194" s="15"/>
      <c r="L194" s="17"/>
      <c r="M194" s="17"/>
      <c r="N194" s="18" t="str">
        <f t="shared" si="6"/>
        <v/>
      </c>
      <c r="O194" s="15"/>
      <c r="P194" s="15"/>
      <c r="Q194" s="17"/>
      <c r="R194" s="15"/>
      <c r="S194" s="15"/>
      <c r="T194" s="15"/>
      <c r="U194" s="15"/>
      <c r="V194" s="15"/>
      <c r="W194" s="15"/>
      <c r="X194" s="18" t="str">
        <f>IFERROR(VLOOKUP(W194,Lookups!$G$2:$H$83,2,FALSE),"")</f>
        <v/>
      </c>
      <c r="Y194" s="15"/>
      <c r="Z194" s="15"/>
      <c r="AA194" s="15"/>
      <c r="AB194" s="15"/>
      <c r="AC194" s="15"/>
      <c r="AD194" s="15"/>
      <c r="AE194" s="15"/>
      <c r="AF194" s="18" t="str">
        <f t="shared" si="7"/>
        <v/>
      </c>
      <c r="AG194" s="15"/>
      <c r="AH194" s="15"/>
      <c r="AI194" s="15"/>
      <c r="AJ194" s="62" t="str">
        <f>IFERROR(VLOOKUP(AI194,Lookups!$W$3:$X$24,2,FALSE),"")</f>
        <v/>
      </c>
      <c r="AK194" s="15"/>
      <c r="AL194" s="15"/>
      <c r="AM194" s="17"/>
      <c r="AN194" s="17"/>
    </row>
    <row r="195" spans="1:40" x14ac:dyDescent="0.3">
      <c r="A195" s="15"/>
      <c r="B195" s="15"/>
      <c r="C195" s="15"/>
      <c r="D195" s="17"/>
      <c r="E195" s="17"/>
      <c r="F195" s="15"/>
      <c r="G195" s="18" t="str">
        <f>IFERROR(VLOOKUP(F195,Lookups!$D$2:$E$20,2,FALSE),"")</f>
        <v/>
      </c>
      <c r="H195" s="15"/>
      <c r="I195" s="15"/>
      <c r="J195" s="15"/>
      <c r="K195" s="15"/>
      <c r="L195" s="17"/>
      <c r="M195" s="17"/>
      <c r="N195" s="18" t="str">
        <f t="shared" si="6"/>
        <v/>
      </c>
      <c r="O195" s="15"/>
      <c r="P195" s="15"/>
      <c r="Q195" s="17"/>
      <c r="R195" s="15"/>
      <c r="S195" s="15"/>
      <c r="T195" s="15"/>
      <c r="U195" s="15"/>
      <c r="V195" s="15"/>
      <c r="W195" s="15"/>
      <c r="X195" s="18" t="str">
        <f>IFERROR(VLOOKUP(W195,Lookups!$G$2:$H$83,2,FALSE),"")</f>
        <v/>
      </c>
      <c r="Y195" s="15"/>
      <c r="Z195" s="15"/>
      <c r="AA195" s="15"/>
      <c r="AB195" s="15"/>
      <c r="AC195" s="15"/>
      <c r="AD195" s="15"/>
      <c r="AE195" s="15"/>
      <c r="AF195" s="18" t="str">
        <f t="shared" si="7"/>
        <v/>
      </c>
      <c r="AG195" s="15"/>
      <c r="AH195" s="15"/>
      <c r="AI195" s="15"/>
      <c r="AJ195" s="62" t="str">
        <f>IFERROR(VLOOKUP(AI195,Lookups!$W$3:$X$24,2,FALSE),"")</f>
        <v/>
      </c>
      <c r="AK195" s="15"/>
      <c r="AL195" s="15"/>
      <c r="AM195" s="17"/>
      <c r="AN195" s="17"/>
    </row>
    <row r="196" spans="1:40" x14ac:dyDescent="0.3">
      <c r="A196" s="15"/>
      <c r="B196" s="15"/>
      <c r="C196" s="15"/>
      <c r="D196" s="17"/>
      <c r="E196" s="17"/>
      <c r="F196" s="15"/>
      <c r="G196" s="18" t="str">
        <f>IFERROR(VLOOKUP(F196,Lookups!$D$2:$E$20,2,FALSE),"")</f>
        <v/>
      </c>
      <c r="H196" s="15"/>
      <c r="I196" s="15"/>
      <c r="J196" s="15"/>
      <c r="K196" s="15"/>
      <c r="L196" s="17"/>
      <c r="M196" s="17"/>
      <c r="N196" s="18" t="str">
        <f t="shared" si="6"/>
        <v/>
      </c>
      <c r="O196" s="15"/>
      <c r="P196" s="15"/>
      <c r="Q196" s="17"/>
      <c r="R196" s="15"/>
      <c r="S196" s="15"/>
      <c r="T196" s="15"/>
      <c r="U196" s="15"/>
      <c r="V196" s="15"/>
      <c r="W196" s="15"/>
      <c r="X196" s="18" t="str">
        <f>IFERROR(VLOOKUP(W196,Lookups!$G$2:$H$83,2,FALSE),"")</f>
        <v/>
      </c>
      <c r="Y196" s="15"/>
      <c r="Z196" s="15"/>
      <c r="AA196" s="15"/>
      <c r="AB196" s="15"/>
      <c r="AC196" s="15"/>
      <c r="AD196" s="15"/>
      <c r="AE196" s="15"/>
      <c r="AF196" s="18" t="str">
        <f t="shared" si="7"/>
        <v/>
      </c>
      <c r="AG196" s="15"/>
      <c r="AH196" s="15"/>
      <c r="AI196" s="15"/>
      <c r="AJ196" s="62" t="str">
        <f>IFERROR(VLOOKUP(AI196,Lookups!$W$3:$X$24,2,FALSE),"")</f>
        <v/>
      </c>
      <c r="AK196" s="15"/>
      <c r="AL196" s="15"/>
      <c r="AM196" s="17"/>
      <c r="AN196" s="17"/>
    </row>
    <row r="197" spans="1:40" x14ac:dyDescent="0.3">
      <c r="A197" s="15"/>
      <c r="B197" s="15"/>
      <c r="C197" s="15"/>
      <c r="D197" s="17"/>
      <c r="E197" s="17"/>
      <c r="F197" s="15"/>
      <c r="G197" s="18" t="str">
        <f>IFERROR(VLOOKUP(F197,Lookups!$D$2:$E$20,2,FALSE),"")</f>
        <v/>
      </c>
      <c r="H197" s="15"/>
      <c r="I197" s="15"/>
      <c r="J197" s="15"/>
      <c r="K197" s="15"/>
      <c r="L197" s="17"/>
      <c r="M197" s="17"/>
      <c r="N197" s="18" t="str">
        <f t="shared" si="6"/>
        <v/>
      </c>
      <c r="O197" s="15"/>
      <c r="P197" s="15"/>
      <c r="Q197" s="17"/>
      <c r="R197" s="15"/>
      <c r="S197" s="15"/>
      <c r="T197" s="15"/>
      <c r="U197" s="15"/>
      <c r="V197" s="15"/>
      <c r="W197" s="15"/>
      <c r="X197" s="18" t="str">
        <f>IFERROR(VLOOKUP(W197,Lookups!$G$2:$H$83,2,FALSE),"")</f>
        <v/>
      </c>
      <c r="Y197" s="15"/>
      <c r="Z197" s="15"/>
      <c r="AA197" s="15"/>
      <c r="AB197" s="15"/>
      <c r="AC197" s="15"/>
      <c r="AD197" s="15"/>
      <c r="AE197" s="15"/>
      <c r="AF197" s="18" t="str">
        <f t="shared" si="7"/>
        <v/>
      </c>
      <c r="AG197" s="15"/>
      <c r="AH197" s="15"/>
      <c r="AI197" s="15"/>
      <c r="AJ197" s="62" t="str">
        <f>IFERROR(VLOOKUP(AI197,Lookups!$W$3:$X$24,2,FALSE),"")</f>
        <v/>
      </c>
      <c r="AK197" s="15"/>
      <c r="AL197" s="15"/>
      <c r="AM197" s="17"/>
      <c r="AN197" s="17"/>
    </row>
    <row r="198" spans="1:40" x14ac:dyDescent="0.3">
      <c r="A198" s="15"/>
      <c r="B198" s="15"/>
      <c r="C198" s="15"/>
      <c r="D198" s="17"/>
      <c r="E198" s="17"/>
      <c r="F198" s="15"/>
      <c r="G198" s="18" t="str">
        <f>IFERROR(VLOOKUP(F198,Lookups!$D$2:$E$20,2,FALSE),"")</f>
        <v/>
      </c>
      <c r="H198" s="15"/>
      <c r="I198" s="15"/>
      <c r="J198" s="15"/>
      <c r="K198" s="15"/>
      <c r="L198" s="17"/>
      <c r="M198" s="17"/>
      <c r="N198" s="18" t="str">
        <f t="shared" si="6"/>
        <v/>
      </c>
      <c r="O198" s="15"/>
      <c r="P198" s="15"/>
      <c r="Q198" s="17"/>
      <c r="R198" s="15"/>
      <c r="S198" s="15"/>
      <c r="T198" s="15"/>
      <c r="U198" s="15"/>
      <c r="V198" s="15"/>
      <c r="W198" s="15"/>
      <c r="X198" s="18" t="str">
        <f>IFERROR(VLOOKUP(W198,Lookups!$G$2:$H$83,2,FALSE),"")</f>
        <v/>
      </c>
      <c r="Y198" s="15"/>
      <c r="Z198" s="15"/>
      <c r="AA198" s="15"/>
      <c r="AB198" s="15"/>
      <c r="AC198" s="15"/>
      <c r="AD198" s="15"/>
      <c r="AE198" s="15"/>
      <c r="AF198" s="18" t="str">
        <f t="shared" si="7"/>
        <v/>
      </c>
      <c r="AG198" s="15"/>
      <c r="AH198" s="15"/>
      <c r="AI198" s="15"/>
      <c r="AJ198" s="62" t="str">
        <f>IFERROR(VLOOKUP(AI198,Lookups!$W$3:$X$24,2,FALSE),"")</f>
        <v/>
      </c>
      <c r="AK198" s="15"/>
      <c r="AL198" s="15"/>
      <c r="AM198" s="17"/>
      <c r="AN198" s="17"/>
    </row>
    <row r="199" spans="1:40" x14ac:dyDescent="0.3">
      <c r="A199" s="15"/>
      <c r="B199" s="15"/>
      <c r="C199" s="15"/>
      <c r="D199" s="17"/>
      <c r="E199" s="17"/>
      <c r="F199" s="15"/>
      <c r="G199" s="18" t="str">
        <f>IFERROR(VLOOKUP(F199,Lookups!$D$2:$E$20,2,FALSE),"")</f>
        <v/>
      </c>
      <c r="H199" s="15"/>
      <c r="I199" s="15"/>
      <c r="J199" s="15"/>
      <c r="K199" s="15"/>
      <c r="L199" s="17"/>
      <c r="M199" s="17"/>
      <c r="N199" s="18" t="str">
        <f t="shared" si="6"/>
        <v/>
      </c>
      <c r="O199" s="15"/>
      <c r="P199" s="15"/>
      <c r="Q199" s="17"/>
      <c r="R199" s="15"/>
      <c r="S199" s="15"/>
      <c r="T199" s="15"/>
      <c r="U199" s="15"/>
      <c r="V199" s="15"/>
      <c r="W199" s="15"/>
      <c r="X199" s="18" t="str">
        <f>IFERROR(VLOOKUP(W199,Lookups!$G$2:$H$83,2,FALSE),"")</f>
        <v/>
      </c>
      <c r="Y199" s="15"/>
      <c r="Z199" s="15"/>
      <c r="AA199" s="15"/>
      <c r="AB199" s="15"/>
      <c r="AC199" s="15"/>
      <c r="AD199" s="15"/>
      <c r="AE199" s="15"/>
      <c r="AF199" s="18" t="str">
        <f t="shared" si="7"/>
        <v/>
      </c>
      <c r="AG199" s="15"/>
      <c r="AH199" s="15"/>
      <c r="AI199" s="15"/>
      <c r="AJ199" s="62" t="str">
        <f>IFERROR(VLOOKUP(AI199,Lookups!$W$3:$X$24,2,FALSE),"")</f>
        <v/>
      </c>
      <c r="AK199" s="15"/>
      <c r="AL199" s="15"/>
      <c r="AM199" s="17"/>
      <c r="AN199" s="17"/>
    </row>
    <row r="200" spans="1:40" x14ac:dyDescent="0.3">
      <c r="A200" s="15"/>
      <c r="B200" s="15"/>
      <c r="C200" s="15"/>
      <c r="D200" s="17"/>
      <c r="E200" s="17"/>
      <c r="F200" s="15"/>
      <c r="G200" s="18" t="str">
        <f>IFERROR(VLOOKUP(F200,Lookups!$D$2:$E$20,2,FALSE),"")</f>
        <v/>
      </c>
      <c r="H200" s="15"/>
      <c r="I200" s="15"/>
      <c r="J200" s="15"/>
      <c r="K200" s="15"/>
      <c r="L200" s="17"/>
      <c r="M200" s="17"/>
      <c r="N200" s="18" t="str">
        <f t="shared" si="6"/>
        <v/>
      </c>
      <c r="O200" s="15"/>
      <c r="P200" s="15"/>
      <c r="Q200" s="17"/>
      <c r="R200" s="15"/>
      <c r="S200" s="15"/>
      <c r="T200" s="15"/>
      <c r="U200" s="15"/>
      <c r="V200" s="15"/>
      <c r="W200" s="15"/>
      <c r="X200" s="18" t="str">
        <f>IFERROR(VLOOKUP(W200,Lookups!$G$2:$H$83,2,FALSE),"")</f>
        <v/>
      </c>
      <c r="Y200" s="15"/>
      <c r="Z200" s="15"/>
      <c r="AA200" s="15"/>
      <c r="AB200" s="15"/>
      <c r="AC200" s="15"/>
      <c r="AD200" s="15"/>
      <c r="AE200" s="15"/>
      <c r="AF200" s="18" t="str">
        <f t="shared" si="7"/>
        <v/>
      </c>
      <c r="AG200" s="15"/>
      <c r="AH200" s="15"/>
      <c r="AI200" s="15"/>
      <c r="AJ200" s="62" t="str">
        <f>IFERROR(VLOOKUP(AI200,Lookups!$W$3:$X$24,2,FALSE),"")</f>
        <v/>
      </c>
      <c r="AK200" s="15"/>
      <c r="AL200" s="15"/>
      <c r="AM200" s="17"/>
      <c r="AN200" s="17"/>
    </row>
    <row r="201" spans="1:40" x14ac:dyDescent="0.3">
      <c r="A201" s="15"/>
      <c r="B201" s="15"/>
      <c r="C201" s="15"/>
      <c r="D201" s="17"/>
      <c r="E201" s="17"/>
      <c r="F201" s="15"/>
      <c r="G201" s="18" t="str">
        <f>IFERROR(VLOOKUP(F201,Lookups!$D$2:$E$20,2,FALSE),"")</f>
        <v/>
      </c>
      <c r="H201" s="15"/>
      <c r="I201" s="15"/>
      <c r="J201" s="15"/>
      <c r="K201" s="15"/>
      <c r="L201" s="17"/>
      <c r="M201" s="17"/>
      <c r="N201" s="18" t="str">
        <f t="shared" si="6"/>
        <v/>
      </c>
      <c r="O201" s="15"/>
      <c r="P201" s="15"/>
      <c r="Q201" s="17"/>
      <c r="R201" s="15"/>
      <c r="S201" s="15"/>
      <c r="T201" s="15"/>
      <c r="U201" s="15"/>
      <c r="V201" s="15"/>
      <c r="W201" s="15"/>
      <c r="X201" s="18" t="str">
        <f>IFERROR(VLOOKUP(W201,Lookups!$G$2:$H$83,2,FALSE),"")</f>
        <v/>
      </c>
      <c r="Y201" s="15"/>
      <c r="Z201" s="15"/>
      <c r="AA201" s="15"/>
      <c r="AB201" s="15"/>
      <c r="AC201" s="15"/>
      <c r="AD201" s="15"/>
      <c r="AE201" s="15"/>
      <c r="AF201" s="18" t="str">
        <f t="shared" si="7"/>
        <v/>
      </c>
      <c r="AG201" s="15"/>
      <c r="AH201" s="15"/>
      <c r="AI201" s="15"/>
      <c r="AJ201" s="62" t="str">
        <f>IFERROR(VLOOKUP(AI201,Lookups!$W$3:$X$24,2,FALSE),"")</f>
        <v/>
      </c>
      <c r="AK201" s="15"/>
      <c r="AL201" s="15"/>
      <c r="AM201" s="17"/>
      <c r="AN201" s="17"/>
    </row>
    <row r="202" spans="1:40" x14ac:dyDescent="0.3">
      <c r="A202" s="15"/>
      <c r="B202" s="15"/>
      <c r="C202" s="15"/>
      <c r="D202" s="17"/>
      <c r="E202" s="17"/>
      <c r="F202" s="15"/>
      <c r="G202" s="18" t="str">
        <f>IFERROR(VLOOKUP(F202,Lookups!$D$2:$E$20,2,FALSE),"")</f>
        <v/>
      </c>
      <c r="H202" s="15"/>
      <c r="I202" s="15"/>
      <c r="J202" s="15"/>
      <c r="K202" s="15"/>
      <c r="L202" s="17"/>
      <c r="M202" s="17"/>
      <c r="N202" s="18" t="str">
        <f t="shared" si="6"/>
        <v/>
      </c>
      <c r="O202" s="15"/>
      <c r="P202" s="15"/>
      <c r="Q202" s="17"/>
      <c r="R202" s="15"/>
      <c r="S202" s="15"/>
      <c r="T202" s="15"/>
      <c r="U202" s="15"/>
      <c r="V202" s="15"/>
      <c r="W202" s="15"/>
      <c r="X202" s="18" t="str">
        <f>IFERROR(VLOOKUP(W202,Lookups!$G$2:$H$83,2,FALSE),"")</f>
        <v/>
      </c>
      <c r="Y202" s="15"/>
      <c r="Z202" s="15"/>
      <c r="AA202" s="15"/>
      <c r="AB202" s="15"/>
      <c r="AC202" s="15"/>
      <c r="AD202" s="15"/>
      <c r="AE202" s="15"/>
      <c r="AF202" s="18" t="str">
        <f t="shared" si="7"/>
        <v/>
      </c>
      <c r="AG202" s="15"/>
      <c r="AH202" s="15"/>
      <c r="AI202" s="15"/>
      <c r="AJ202" s="62" t="str">
        <f>IFERROR(VLOOKUP(AI202,Lookups!$W$3:$X$24,2,FALSE),"")</f>
        <v/>
      </c>
      <c r="AK202" s="15"/>
      <c r="AL202" s="15"/>
      <c r="AM202" s="17"/>
      <c r="AN202" s="17"/>
    </row>
    <row r="203" spans="1:40" x14ac:dyDescent="0.3">
      <c r="A203" s="15"/>
      <c r="B203" s="15"/>
      <c r="C203" s="15"/>
      <c r="D203" s="17"/>
      <c r="E203" s="17"/>
      <c r="F203" s="15"/>
      <c r="G203" s="18" t="str">
        <f>IFERROR(VLOOKUP(F203,Lookups!$D$2:$E$20,2,FALSE),"")</f>
        <v/>
      </c>
      <c r="H203" s="15"/>
      <c r="I203" s="15"/>
      <c r="J203" s="15"/>
      <c r="K203" s="15"/>
      <c r="L203" s="17"/>
      <c r="M203" s="17"/>
      <c r="N203" s="18" t="str">
        <f t="shared" si="6"/>
        <v/>
      </c>
      <c r="O203" s="15"/>
      <c r="P203" s="15"/>
      <c r="Q203" s="17"/>
      <c r="R203" s="15"/>
      <c r="S203" s="15"/>
      <c r="T203" s="15"/>
      <c r="U203" s="15"/>
      <c r="V203" s="15"/>
      <c r="W203" s="15"/>
      <c r="X203" s="18" t="str">
        <f>IFERROR(VLOOKUP(W203,Lookups!$G$2:$H$83,2,FALSE),"")</f>
        <v/>
      </c>
      <c r="Y203" s="15"/>
      <c r="Z203" s="15"/>
      <c r="AA203" s="15"/>
      <c r="AB203" s="15"/>
      <c r="AC203" s="15"/>
      <c r="AD203" s="15"/>
      <c r="AE203" s="15"/>
      <c r="AF203" s="18" t="str">
        <f t="shared" si="7"/>
        <v/>
      </c>
      <c r="AG203" s="15"/>
      <c r="AH203" s="15"/>
      <c r="AI203" s="15"/>
      <c r="AJ203" s="62" t="str">
        <f>IFERROR(VLOOKUP(AI203,Lookups!$W$3:$X$24,2,FALSE),"")</f>
        <v/>
      </c>
      <c r="AK203" s="15"/>
      <c r="AL203" s="15"/>
      <c r="AM203" s="17"/>
      <c r="AN203" s="17"/>
    </row>
    <row r="204" spans="1:40" x14ac:dyDescent="0.3">
      <c r="A204" s="15"/>
      <c r="B204" s="15"/>
      <c r="C204" s="15"/>
      <c r="D204" s="17"/>
      <c r="E204" s="17"/>
      <c r="F204" s="15"/>
      <c r="G204" s="18" t="str">
        <f>IFERROR(VLOOKUP(F204,Lookups!$D$2:$E$20,2,FALSE),"")</f>
        <v/>
      </c>
      <c r="H204" s="15"/>
      <c r="I204" s="15"/>
      <c r="J204" s="15"/>
      <c r="K204" s="15"/>
      <c r="L204" s="17"/>
      <c r="M204" s="17"/>
      <c r="N204" s="18" t="str">
        <f t="shared" si="6"/>
        <v/>
      </c>
      <c r="O204" s="15"/>
      <c r="P204" s="15"/>
      <c r="Q204" s="17"/>
      <c r="R204" s="15"/>
      <c r="S204" s="15"/>
      <c r="T204" s="15"/>
      <c r="U204" s="15"/>
      <c r="V204" s="15"/>
      <c r="W204" s="15"/>
      <c r="X204" s="18" t="str">
        <f>IFERROR(VLOOKUP(W204,Lookups!$G$2:$H$83,2,FALSE),"")</f>
        <v/>
      </c>
      <c r="Y204" s="15"/>
      <c r="Z204" s="15"/>
      <c r="AA204" s="15"/>
      <c r="AB204" s="15"/>
      <c r="AC204" s="15"/>
      <c r="AD204" s="15"/>
      <c r="AE204" s="15"/>
      <c r="AF204" s="18" t="str">
        <f t="shared" si="7"/>
        <v/>
      </c>
      <c r="AG204" s="15"/>
      <c r="AH204" s="15"/>
      <c r="AI204" s="15"/>
      <c r="AJ204" s="62" t="str">
        <f>IFERROR(VLOOKUP(AI204,Lookups!$W$3:$X$24,2,FALSE),"")</f>
        <v/>
      </c>
      <c r="AK204" s="15"/>
      <c r="AL204" s="15"/>
      <c r="AM204" s="17"/>
      <c r="AN204" s="17"/>
    </row>
    <row r="205" spans="1:40" x14ac:dyDescent="0.3">
      <c r="A205" s="15"/>
      <c r="B205" s="15"/>
      <c r="C205" s="15"/>
      <c r="D205" s="17"/>
      <c r="E205" s="17"/>
      <c r="F205" s="15"/>
      <c r="G205" s="18" t="str">
        <f>IFERROR(VLOOKUP(F205,Lookups!$D$2:$E$20,2,FALSE),"")</f>
        <v/>
      </c>
      <c r="H205" s="15"/>
      <c r="I205" s="15"/>
      <c r="J205" s="15"/>
      <c r="K205" s="15"/>
      <c r="L205" s="17"/>
      <c r="M205" s="17"/>
      <c r="N205" s="18" t="str">
        <f t="shared" si="6"/>
        <v/>
      </c>
      <c r="O205" s="15"/>
      <c r="P205" s="15"/>
      <c r="Q205" s="17"/>
      <c r="R205" s="15"/>
      <c r="S205" s="15"/>
      <c r="T205" s="15"/>
      <c r="U205" s="15"/>
      <c r="V205" s="15"/>
      <c r="W205" s="15"/>
      <c r="X205" s="18" t="str">
        <f>IFERROR(VLOOKUP(W205,Lookups!$G$2:$H$83,2,FALSE),"")</f>
        <v/>
      </c>
      <c r="Y205" s="15"/>
      <c r="Z205" s="15"/>
      <c r="AA205" s="15"/>
      <c r="AB205" s="15"/>
      <c r="AC205" s="15"/>
      <c r="AD205" s="15"/>
      <c r="AE205" s="15"/>
      <c r="AF205" s="18" t="str">
        <f t="shared" si="7"/>
        <v/>
      </c>
      <c r="AG205" s="15"/>
      <c r="AH205" s="15"/>
      <c r="AI205" s="15"/>
      <c r="AJ205" s="62" t="str">
        <f>IFERROR(VLOOKUP(AI205,Lookups!$W$3:$X$24,2,FALSE),"")</f>
        <v/>
      </c>
      <c r="AK205" s="15"/>
      <c r="AL205" s="15"/>
      <c r="AM205" s="17"/>
      <c r="AN205" s="17"/>
    </row>
    <row r="206" spans="1:40" x14ac:dyDescent="0.3">
      <c r="A206" s="15"/>
      <c r="B206" s="15"/>
      <c r="C206" s="15"/>
      <c r="D206" s="17"/>
      <c r="E206" s="17"/>
      <c r="F206" s="15"/>
      <c r="G206" s="18" t="str">
        <f>IFERROR(VLOOKUP(F206,Lookups!$D$2:$E$20,2,FALSE),"")</f>
        <v/>
      </c>
      <c r="H206" s="15"/>
      <c r="I206" s="15"/>
      <c r="J206" s="15"/>
      <c r="K206" s="15"/>
      <c r="L206" s="17"/>
      <c r="M206" s="17"/>
      <c r="N206" s="18" t="str">
        <f t="shared" si="6"/>
        <v/>
      </c>
      <c r="O206" s="15"/>
      <c r="P206" s="15"/>
      <c r="Q206" s="17"/>
      <c r="R206" s="15"/>
      <c r="S206" s="15"/>
      <c r="T206" s="15"/>
      <c r="U206" s="15"/>
      <c r="V206" s="15"/>
      <c r="W206" s="15"/>
      <c r="X206" s="18" t="str">
        <f>IFERROR(VLOOKUP(W206,Lookups!$G$2:$H$83,2,FALSE),"")</f>
        <v/>
      </c>
      <c r="Y206" s="15"/>
      <c r="Z206" s="15"/>
      <c r="AA206" s="15"/>
      <c r="AB206" s="15"/>
      <c r="AC206" s="15"/>
      <c r="AD206" s="15"/>
      <c r="AE206" s="15"/>
      <c r="AF206" s="18" t="str">
        <f t="shared" si="7"/>
        <v/>
      </c>
      <c r="AG206" s="15"/>
      <c r="AH206" s="15"/>
      <c r="AI206" s="15"/>
      <c r="AJ206" s="62" t="str">
        <f>IFERROR(VLOOKUP(AI206,Lookups!$W$3:$X$24,2,FALSE),"")</f>
        <v/>
      </c>
      <c r="AK206" s="15"/>
      <c r="AL206" s="15"/>
      <c r="AM206" s="17"/>
      <c r="AN206" s="17"/>
    </row>
    <row r="207" spans="1:40" x14ac:dyDescent="0.3">
      <c r="A207" s="15"/>
      <c r="B207" s="15"/>
      <c r="C207" s="15"/>
      <c r="D207" s="17"/>
      <c r="E207" s="17"/>
      <c r="F207" s="15"/>
      <c r="G207" s="18" t="str">
        <f>IFERROR(VLOOKUP(F207,Lookups!$D$2:$E$20,2,FALSE),"")</f>
        <v/>
      </c>
      <c r="H207" s="15"/>
      <c r="I207" s="15"/>
      <c r="J207" s="15"/>
      <c r="K207" s="15"/>
      <c r="L207" s="17"/>
      <c r="M207" s="17"/>
      <c r="N207" s="18" t="str">
        <f t="shared" si="6"/>
        <v/>
      </c>
      <c r="O207" s="15"/>
      <c r="P207" s="15"/>
      <c r="Q207" s="17"/>
      <c r="R207" s="15"/>
      <c r="S207" s="15"/>
      <c r="T207" s="15"/>
      <c r="U207" s="15"/>
      <c r="V207" s="15"/>
      <c r="W207" s="15"/>
      <c r="X207" s="18" t="str">
        <f>IFERROR(VLOOKUP(W207,Lookups!$G$2:$H$83,2,FALSE),"")</f>
        <v/>
      </c>
      <c r="Y207" s="15"/>
      <c r="Z207" s="15"/>
      <c r="AA207" s="15"/>
      <c r="AB207" s="15"/>
      <c r="AC207" s="15"/>
      <c r="AD207" s="15"/>
      <c r="AE207" s="15"/>
      <c r="AF207" s="18" t="str">
        <f t="shared" si="7"/>
        <v/>
      </c>
      <c r="AG207" s="15"/>
      <c r="AH207" s="15"/>
      <c r="AI207" s="15"/>
      <c r="AJ207" s="62" t="str">
        <f>IFERROR(VLOOKUP(AI207,Lookups!$W$3:$X$24,2,FALSE),"")</f>
        <v/>
      </c>
      <c r="AK207" s="15"/>
      <c r="AL207" s="15"/>
      <c r="AM207" s="17"/>
      <c r="AN207" s="17"/>
    </row>
    <row r="208" spans="1:40" x14ac:dyDescent="0.3">
      <c r="A208" s="15"/>
      <c r="B208" s="15"/>
      <c r="C208" s="15"/>
      <c r="D208" s="17"/>
      <c r="E208" s="17"/>
      <c r="F208" s="15"/>
      <c r="G208" s="18" t="str">
        <f>IFERROR(VLOOKUP(F208,Lookups!$D$2:$E$20,2,FALSE),"")</f>
        <v/>
      </c>
      <c r="H208" s="15"/>
      <c r="I208" s="15"/>
      <c r="J208" s="15"/>
      <c r="K208" s="15"/>
      <c r="L208" s="17"/>
      <c r="M208" s="17"/>
      <c r="N208" s="18" t="str">
        <f t="shared" si="6"/>
        <v/>
      </c>
      <c r="O208" s="15"/>
      <c r="P208" s="15"/>
      <c r="Q208" s="17"/>
      <c r="R208" s="15"/>
      <c r="S208" s="15"/>
      <c r="T208" s="15"/>
      <c r="U208" s="15"/>
      <c r="V208" s="15"/>
      <c r="W208" s="15"/>
      <c r="X208" s="18" t="str">
        <f>IFERROR(VLOOKUP(W208,Lookups!$G$2:$H$83,2,FALSE),"")</f>
        <v/>
      </c>
      <c r="Y208" s="15"/>
      <c r="Z208" s="15"/>
      <c r="AA208" s="15"/>
      <c r="AB208" s="15"/>
      <c r="AC208" s="15"/>
      <c r="AD208" s="15"/>
      <c r="AE208" s="15"/>
      <c r="AF208" s="18" t="str">
        <f t="shared" si="7"/>
        <v/>
      </c>
      <c r="AG208" s="15"/>
      <c r="AH208" s="15"/>
      <c r="AI208" s="15"/>
      <c r="AJ208" s="62" t="str">
        <f>IFERROR(VLOOKUP(AI208,Lookups!$W$3:$X$24,2,FALSE),"")</f>
        <v/>
      </c>
      <c r="AK208" s="15"/>
      <c r="AL208" s="15"/>
      <c r="AM208" s="17"/>
      <c r="AN208" s="17"/>
    </row>
    <row r="209" spans="1:40" x14ac:dyDescent="0.3">
      <c r="A209" s="15"/>
      <c r="B209" s="15"/>
      <c r="C209" s="15"/>
      <c r="D209" s="17"/>
      <c r="E209" s="17"/>
      <c r="F209" s="15"/>
      <c r="G209" s="18" t="str">
        <f>IFERROR(VLOOKUP(F209,Lookups!$D$2:$E$20,2,FALSE),"")</f>
        <v/>
      </c>
      <c r="H209" s="15"/>
      <c r="I209" s="15"/>
      <c r="J209" s="15"/>
      <c r="K209" s="15"/>
      <c r="L209" s="17"/>
      <c r="M209" s="17"/>
      <c r="N209" s="18" t="str">
        <f t="shared" si="6"/>
        <v/>
      </c>
      <c r="O209" s="15"/>
      <c r="P209" s="15"/>
      <c r="Q209" s="17"/>
      <c r="R209" s="15"/>
      <c r="S209" s="15"/>
      <c r="T209" s="15"/>
      <c r="U209" s="15"/>
      <c r="V209" s="15"/>
      <c r="W209" s="15"/>
      <c r="X209" s="18" t="str">
        <f>IFERROR(VLOOKUP(W209,Lookups!$G$2:$H$83,2,FALSE),"")</f>
        <v/>
      </c>
      <c r="Y209" s="15"/>
      <c r="Z209" s="15"/>
      <c r="AA209" s="15"/>
      <c r="AB209" s="15"/>
      <c r="AC209" s="15"/>
      <c r="AD209" s="15"/>
      <c r="AE209" s="15"/>
      <c r="AF209" s="18" t="str">
        <f t="shared" si="7"/>
        <v/>
      </c>
      <c r="AG209" s="15"/>
      <c r="AH209" s="15"/>
      <c r="AI209" s="15"/>
      <c r="AJ209" s="62" t="str">
        <f>IFERROR(VLOOKUP(AI209,Lookups!$W$3:$X$24,2,FALSE),"")</f>
        <v/>
      </c>
      <c r="AK209" s="15"/>
      <c r="AL209" s="15"/>
      <c r="AM209" s="17"/>
      <c r="AN209" s="17"/>
    </row>
    <row r="210" spans="1:40" x14ac:dyDescent="0.3">
      <c r="A210" s="15"/>
      <c r="B210" s="15"/>
      <c r="C210" s="15"/>
      <c r="D210" s="17"/>
      <c r="E210" s="17"/>
      <c r="F210" s="15"/>
      <c r="G210" s="18" t="str">
        <f>IFERROR(VLOOKUP(F210,Lookups!$D$2:$E$20,2,FALSE),"")</f>
        <v/>
      </c>
      <c r="H210" s="15"/>
      <c r="I210" s="15"/>
      <c r="J210" s="15"/>
      <c r="K210" s="15"/>
      <c r="L210" s="17"/>
      <c r="M210" s="17"/>
      <c r="N210" s="18" t="str">
        <f t="shared" si="6"/>
        <v/>
      </c>
      <c r="O210" s="15"/>
      <c r="P210" s="15"/>
      <c r="Q210" s="17"/>
      <c r="R210" s="15"/>
      <c r="S210" s="15"/>
      <c r="T210" s="15"/>
      <c r="U210" s="15"/>
      <c r="V210" s="15"/>
      <c r="W210" s="15"/>
      <c r="X210" s="18" t="str">
        <f>IFERROR(VLOOKUP(W210,Lookups!$G$2:$H$83,2,FALSE),"")</f>
        <v/>
      </c>
      <c r="Y210" s="15"/>
      <c r="Z210" s="15"/>
      <c r="AA210" s="15"/>
      <c r="AB210" s="15"/>
      <c r="AC210" s="15"/>
      <c r="AD210" s="15"/>
      <c r="AE210" s="15"/>
      <c r="AF210" s="18" t="str">
        <f t="shared" si="7"/>
        <v/>
      </c>
      <c r="AG210" s="15"/>
      <c r="AH210" s="15"/>
      <c r="AI210" s="15"/>
      <c r="AJ210" s="62" t="str">
        <f>IFERROR(VLOOKUP(AI210,Lookups!$W$3:$X$24,2,FALSE),"")</f>
        <v/>
      </c>
      <c r="AK210" s="15"/>
      <c r="AL210" s="15"/>
      <c r="AM210" s="17"/>
      <c r="AN210" s="17"/>
    </row>
    <row r="211" spans="1:40" x14ac:dyDescent="0.3">
      <c r="A211" s="15"/>
      <c r="B211" s="15"/>
      <c r="C211" s="15"/>
      <c r="D211" s="17"/>
      <c r="E211" s="17"/>
      <c r="F211" s="15"/>
      <c r="G211" s="18" t="str">
        <f>IFERROR(VLOOKUP(F211,Lookups!$D$2:$E$20,2,FALSE),"")</f>
        <v/>
      </c>
      <c r="H211" s="15"/>
      <c r="I211" s="15"/>
      <c r="J211" s="15"/>
      <c r="K211" s="15"/>
      <c r="L211" s="17"/>
      <c r="M211" s="17"/>
      <c r="N211" s="18" t="str">
        <f t="shared" si="6"/>
        <v/>
      </c>
      <c r="O211" s="15"/>
      <c r="P211" s="15"/>
      <c r="Q211" s="17"/>
      <c r="R211" s="15"/>
      <c r="S211" s="15"/>
      <c r="T211" s="15"/>
      <c r="U211" s="15"/>
      <c r="V211" s="15"/>
      <c r="W211" s="15"/>
      <c r="X211" s="18" t="str">
        <f>IFERROR(VLOOKUP(W211,Lookups!$G$2:$H$83,2,FALSE),"")</f>
        <v/>
      </c>
      <c r="Y211" s="15"/>
      <c r="Z211" s="15"/>
      <c r="AA211" s="15"/>
      <c r="AB211" s="15"/>
      <c r="AC211" s="15"/>
      <c r="AD211" s="15"/>
      <c r="AE211" s="15"/>
      <c r="AF211" s="18" t="str">
        <f t="shared" si="7"/>
        <v/>
      </c>
      <c r="AG211" s="15"/>
      <c r="AH211" s="15"/>
      <c r="AI211" s="15"/>
      <c r="AJ211" s="62" t="str">
        <f>IFERROR(VLOOKUP(AI211,Lookups!$W$3:$X$24,2,FALSE),"")</f>
        <v/>
      </c>
      <c r="AK211" s="15"/>
      <c r="AL211" s="15"/>
      <c r="AM211" s="17"/>
      <c r="AN211" s="17"/>
    </row>
    <row r="212" spans="1:40" x14ac:dyDescent="0.3">
      <c r="A212" s="15"/>
      <c r="B212" s="15"/>
      <c r="C212" s="15"/>
      <c r="D212" s="17"/>
      <c r="E212" s="17"/>
      <c r="F212" s="15"/>
      <c r="G212" s="18" t="str">
        <f>IFERROR(VLOOKUP(F212,Lookups!$D$2:$E$20,2,FALSE),"")</f>
        <v/>
      </c>
      <c r="H212" s="15"/>
      <c r="I212" s="15"/>
      <c r="J212" s="15"/>
      <c r="K212" s="15"/>
      <c r="L212" s="17"/>
      <c r="M212" s="17"/>
      <c r="N212" s="18" t="str">
        <f t="shared" si="6"/>
        <v/>
      </c>
      <c r="O212" s="15"/>
      <c r="P212" s="15"/>
      <c r="Q212" s="17"/>
      <c r="R212" s="15"/>
      <c r="S212" s="15"/>
      <c r="T212" s="15"/>
      <c r="U212" s="15"/>
      <c r="V212" s="15"/>
      <c r="W212" s="15"/>
      <c r="X212" s="18" t="str">
        <f>IFERROR(VLOOKUP(W212,Lookups!$G$2:$H$83,2,FALSE),"")</f>
        <v/>
      </c>
      <c r="Y212" s="15"/>
      <c r="Z212" s="15"/>
      <c r="AA212" s="15"/>
      <c r="AB212" s="15"/>
      <c r="AC212" s="15"/>
      <c r="AD212" s="15"/>
      <c r="AE212" s="15"/>
      <c r="AF212" s="18" t="str">
        <f t="shared" si="7"/>
        <v/>
      </c>
      <c r="AG212" s="15"/>
      <c r="AH212" s="15"/>
      <c r="AI212" s="15"/>
      <c r="AJ212" s="62" t="str">
        <f>IFERROR(VLOOKUP(AI212,Lookups!$W$3:$X$24,2,FALSE),"")</f>
        <v/>
      </c>
      <c r="AK212" s="15"/>
      <c r="AL212" s="15"/>
      <c r="AM212" s="17"/>
      <c r="AN212" s="17"/>
    </row>
    <row r="213" spans="1:40" x14ac:dyDescent="0.3">
      <c r="A213" s="15"/>
      <c r="B213" s="15"/>
      <c r="C213" s="15"/>
      <c r="D213" s="17"/>
      <c r="E213" s="17"/>
      <c r="F213" s="15"/>
      <c r="G213" s="18" t="str">
        <f>IFERROR(VLOOKUP(F213,Lookups!$D$2:$E$20,2,FALSE),"")</f>
        <v/>
      </c>
      <c r="H213" s="15"/>
      <c r="I213" s="15"/>
      <c r="J213" s="15"/>
      <c r="K213" s="15"/>
      <c r="L213" s="17"/>
      <c r="M213" s="17"/>
      <c r="N213" s="18" t="str">
        <f t="shared" si="6"/>
        <v/>
      </c>
      <c r="O213" s="15"/>
      <c r="P213" s="15"/>
      <c r="Q213" s="17"/>
      <c r="R213" s="15"/>
      <c r="S213" s="15"/>
      <c r="T213" s="15"/>
      <c r="U213" s="15"/>
      <c r="V213" s="15"/>
      <c r="W213" s="15"/>
      <c r="X213" s="18" t="str">
        <f>IFERROR(VLOOKUP(W213,Lookups!$G$2:$H$83,2,FALSE),"")</f>
        <v/>
      </c>
      <c r="Y213" s="15"/>
      <c r="Z213" s="15"/>
      <c r="AA213" s="15"/>
      <c r="AB213" s="15"/>
      <c r="AC213" s="15"/>
      <c r="AD213" s="15"/>
      <c r="AE213" s="15"/>
      <c r="AF213" s="18" t="str">
        <f t="shared" si="7"/>
        <v/>
      </c>
      <c r="AG213" s="15"/>
      <c r="AH213" s="15"/>
      <c r="AI213" s="15"/>
      <c r="AJ213" s="62" t="str">
        <f>IFERROR(VLOOKUP(AI213,Lookups!$W$3:$X$24,2,FALSE),"")</f>
        <v/>
      </c>
      <c r="AK213" s="15"/>
      <c r="AL213" s="15"/>
      <c r="AM213" s="17"/>
      <c r="AN213" s="17"/>
    </row>
    <row r="214" spans="1:40" x14ac:dyDescent="0.3">
      <c r="A214" s="15"/>
      <c r="B214" s="15"/>
      <c r="C214" s="15"/>
      <c r="D214" s="17"/>
      <c r="E214" s="17"/>
      <c r="F214" s="15"/>
      <c r="G214" s="18" t="str">
        <f>IFERROR(VLOOKUP(F214,Lookups!$D$2:$E$20,2,FALSE),"")</f>
        <v/>
      </c>
      <c r="H214" s="15"/>
      <c r="I214" s="15"/>
      <c r="J214" s="15"/>
      <c r="K214" s="15"/>
      <c r="L214" s="17"/>
      <c r="M214" s="17"/>
      <c r="N214" s="18" t="str">
        <f t="shared" si="6"/>
        <v/>
      </c>
      <c r="O214" s="15"/>
      <c r="P214" s="15"/>
      <c r="Q214" s="17"/>
      <c r="R214" s="15"/>
      <c r="S214" s="15"/>
      <c r="T214" s="15"/>
      <c r="U214" s="15"/>
      <c r="V214" s="15"/>
      <c r="W214" s="15"/>
      <c r="X214" s="18" t="str">
        <f>IFERROR(VLOOKUP(W214,Lookups!$G$2:$H$83,2,FALSE),"")</f>
        <v/>
      </c>
      <c r="Y214" s="15"/>
      <c r="Z214" s="15"/>
      <c r="AA214" s="15"/>
      <c r="AB214" s="15"/>
      <c r="AC214" s="15"/>
      <c r="AD214" s="15"/>
      <c r="AE214" s="15"/>
      <c r="AF214" s="18" t="str">
        <f t="shared" si="7"/>
        <v/>
      </c>
      <c r="AG214" s="15"/>
      <c r="AH214" s="15"/>
      <c r="AI214" s="15"/>
      <c r="AJ214" s="62" t="str">
        <f>IFERROR(VLOOKUP(AI214,Lookups!$W$3:$X$24,2,FALSE),"")</f>
        <v/>
      </c>
      <c r="AK214" s="15"/>
      <c r="AL214" s="15"/>
      <c r="AM214" s="17"/>
      <c r="AN214" s="17"/>
    </row>
    <row r="215" spans="1:40" x14ac:dyDescent="0.3">
      <c r="A215" s="15"/>
      <c r="B215" s="15"/>
      <c r="C215" s="15"/>
      <c r="D215" s="17"/>
      <c r="E215" s="17"/>
      <c r="F215" s="15"/>
      <c r="G215" s="18" t="str">
        <f>IFERROR(VLOOKUP(F215,Lookups!$D$2:$E$20,2,FALSE),"")</f>
        <v/>
      </c>
      <c r="H215" s="15"/>
      <c r="I215" s="15"/>
      <c r="J215" s="15"/>
      <c r="K215" s="15"/>
      <c r="L215" s="17"/>
      <c r="M215" s="17"/>
      <c r="N215" s="18" t="str">
        <f t="shared" si="6"/>
        <v/>
      </c>
      <c r="O215" s="15"/>
      <c r="P215" s="15"/>
      <c r="Q215" s="17"/>
      <c r="R215" s="15"/>
      <c r="S215" s="15"/>
      <c r="T215" s="15"/>
      <c r="U215" s="15"/>
      <c r="V215" s="15"/>
      <c r="W215" s="15"/>
      <c r="X215" s="18" t="str">
        <f>IFERROR(VLOOKUP(W215,Lookups!$G$2:$H$83,2,FALSE),"")</f>
        <v/>
      </c>
      <c r="Y215" s="15"/>
      <c r="Z215" s="15"/>
      <c r="AA215" s="15"/>
      <c r="AB215" s="15"/>
      <c r="AC215" s="15"/>
      <c r="AD215" s="15"/>
      <c r="AE215" s="15"/>
      <c r="AF215" s="18" t="str">
        <f t="shared" si="7"/>
        <v/>
      </c>
      <c r="AG215" s="15"/>
      <c r="AH215" s="15"/>
      <c r="AI215" s="15"/>
      <c r="AJ215" s="62" t="str">
        <f>IFERROR(VLOOKUP(AI215,Lookups!$W$3:$X$24,2,FALSE),"")</f>
        <v/>
      </c>
      <c r="AK215" s="15"/>
      <c r="AL215" s="15"/>
      <c r="AM215" s="17"/>
      <c r="AN215" s="17"/>
    </row>
    <row r="216" spans="1:40" x14ac:dyDescent="0.3">
      <c r="A216" s="15"/>
      <c r="B216" s="15"/>
      <c r="C216" s="15"/>
      <c r="D216" s="17"/>
      <c r="E216" s="17"/>
      <c r="F216" s="15"/>
      <c r="G216" s="18" t="str">
        <f>IFERROR(VLOOKUP(F216,Lookups!$D$2:$E$20,2,FALSE),"")</f>
        <v/>
      </c>
      <c r="H216" s="15"/>
      <c r="I216" s="15"/>
      <c r="J216" s="15"/>
      <c r="K216" s="15"/>
      <c r="L216" s="17"/>
      <c r="M216" s="17"/>
      <c r="N216" s="18" t="str">
        <f t="shared" si="6"/>
        <v/>
      </c>
      <c r="O216" s="15"/>
      <c r="P216" s="15"/>
      <c r="Q216" s="17"/>
      <c r="R216" s="15"/>
      <c r="S216" s="15"/>
      <c r="T216" s="15"/>
      <c r="U216" s="15"/>
      <c r="V216" s="15"/>
      <c r="W216" s="15"/>
      <c r="X216" s="18" t="str">
        <f>IFERROR(VLOOKUP(W216,Lookups!$G$2:$H$83,2,FALSE),"")</f>
        <v/>
      </c>
      <c r="Y216" s="15"/>
      <c r="Z216" s="15"/>
      <c r="AA216" s="15"/>
      <c r="AB216" s="15"/>
      <c r="AC216" s="15"/>
      <c r="AD216" s="15"/>
      <c r="AE216" s="15"/>
      <c r="AF216" s="18" t="str">
        <f t="shared" si="7"/>
        <v/>
      </c>
      <c r="AG216" s="15"/>
      <c r="AH216" s="15"/>
      <c r="AI216" s="15"/>
      <c r="AJ216" s="62" t="str">
        <f>IFERROR(VLOOKUP(AI216,Lookups!$W$3:$X$24,2,FALSE),"")</f>
        <v/>
      </c>
      <c r="AK216" s="15"/>
      <c r="AL216" s="15"/>
      <c r="AM216" s="17"/>
      <c r="AN216" s="17"/>
    </row>
    <row r="217" spans="1:40" x14ac:dyDescent="0.3">
      <c r="A217" s="15"/>
      <c r="B217" s="15"/>
      <c r="C217" s="15"/>
      <c r="D217" s="17"/>
      <c r="E217" s="17"/>
      <c r="F217" s="15"/>
      <c r="G217" s="18" t="str">
        <f>IFERROR(VLOOKUP(F217,Lookups!$D$2:$E$20,2,FALSE),"")</f>
        <v/>
      </c>
      <c r="H217" s="15"/>
      <c r="I217" s="15"/>
      <c r="J217" s="15"/>
      <c r="K217" s="15"/>
      <c r="L217" s="17"/>
      <c r="M217" s="17"/>
      <c r="N217" s="18" t="str">
        <f t="shared" si="6"/>
        <v/>
      </c>
      <c r="O217" s="15"/>
      <c r="P217" s="15"/>
      <c r="Q217" s="17"/>
      <c r="R217" s="15"/>
      <c r="S217" s="15"/>
      <c r="T217" s="15"/>
      <c r="U217" s="15"/>
      <c r="V217" s="15"/>
      <c r="W217" s="15"/>
      <c r="X217" s="18" t="str">
        <f>IFERROR(VLOOKUP(W217,Lookups!$G$2:$H$83,2,FALSE),"")</f>
        <v/>
      </c>
      <c r="Y217" s="15"/>
      <c r="Z217" s="15"/>
      <c r="AA217" s="15"/>
      <c r="AB217" s="15"/>
      <c r="AC217" s="15"/>
      <c r="AD217" s="15"/>
      <c r="AE217" s="15"/>
      <c r="AF217" s="18" t="str">
        <f t="shared" si="7"/>
        <v/>
      </c>
      <c r="AG217" s="15"/>
      <c r="AH217" s="15"/>
      <c r="AI217" s="15"/>
      <c r="AJ217" s="62" t="str">
        <f>IFERROR(VLOOKUP(AI217,Lookups!$W$3:$X$24,2,FALSE),"")</f>
        <v/>
      </c>
      <c r="AK217" s="15"/>
      <c r="AL217" s="15"/>
      <c r="AM217" s="17"/>
      <c r="AN217" s="17"/>
    </row>
    <row r="218" spans="1:40" x14ac:dyDescent="0.3">
      <c r="A218" s="15"/>
      <c r="B218" s="15"/>
      <c r="C218" s="15"/>
      <c r="D218" s="17"/>
      <c r="E218" s="17"/>
      <c r="F218" s="15"/>
      <c r="G218" s="18" t="str">
        <f>IFERROR(VLOOKUP(F218,Lookups!$D$2:$E$20,2,FALSE),"")</f>
        <v/>
      </c>
      <c r="H218" s="15"/>
      <c r="I218" s="15"/>
      <c r="J218" s="15"/>
      <c r="K218" s="15"/>
      <c r="L218" s="17"/>
      <c r="M218" s="17"/>
      <c r="N218" s="18" t="str">
        <f t="shared" si="6"/>
        <v/>
      </c>
      <c r="O218" s="15"/>
      <c r="P218" s="15"/>
      <c r="Q218" s="17"/>
      <c r="R218" s="15"/>
      <c r="S218" s="15"/>
      <c r="T218" s="15"/>
      <c r="U218" s="15"/>
      <c r="V218" s="15"/>
      <c r="W218" s="15"/>
      <c r="X218" s="18" t="str">
        <f>IFERROR(VLOOKUP(W218,Lookups!$G$2:$H$83,2,FALSE),"")</f>
        <v/>
      </c>
      <c r="Y218" s="15"/>
      <c r="Z218" s="15"/>
      <c r="AA218" s="15"/>
      <c r="AB218" s="15"/>
      <c r="AC218" s="15"/>
      <c r="AD218" s="15"/>
      <c r="AE218" s="15"/>
      <c r="AF218" s="18" t="str">
        <f t="shared" si="7"/>
        <v/>
      </c>
      <c r="AG218" s="15"/>
      <c r="AH218" s="15"/>
      <c r="AI218" s="15"/>
      <c r="AJ218" s="62" t="str">
        <f>IFERROR(VLOOKUP(AI218,Lookups!$W$3:$X$24,2,FALSE),"")</f>
        <v/>
      </c>
      <c r="AK218" s="15"/>
      <c r="AL218" s="15"/>
      <c r="AM218" s="17"/>
      <c r="AN218" s="17"/>
    </row>
    <row r="219" spans="1:40" x14ac:dyDescent="0.3">
      <c r="A219" s="15"/>
      <c r="B219" s="15"/>
      <c r="C219" s="15"/>
      <c r="D219" s="17"/>
      <c r="E219" s="17"/>
      <c r="F219" s="15"/>
      <c r="G219" s="18" t="str">
        <f>IFERROR(VLOOKUP(F219,Lookups!$D$2:$E$20,2,FALSE),"")</f>
        <v/>
      </c>
      <c r="H219" s="15"/>
      <c r="I219" s="15"/>
      <c r="J219" s="15"/>
      <c r="K219" s="15"/>
      <c r="L219" s="17"/>
      <c r="M219" s="17"/>
      <c r="N219" s="18" t="str">
        <f t="shared" si="6"/>
        <v/>
      </c>
      <c r="O219" s="15"/>
      <c r="P219" s="15"/>
      <c r="Q219" s="17"/>
      <c r="R219" s="15"/>
      <c r="S219" s="15"/>
      <c r="T219" s="15"/>
      <c r="U219" s="15"/>
      <c r="V219" s="15"/>
      <c r="W219" s="15"/>
      <c r="X219" s="18" t="str">
        <f>IFERROR(VLOOKUP(W219,Lookups!$G$2:$H$83,2,FALSE),"")</f>
        <v/>
      </c>
      <c r="Y219" s="15"/>
      <c r="Z219" s="15"/>
      <c r="AA219" s="15"/>
      <c r="AB219" s="15"/>
      <c r="AC219" s="15"/>
      <c r="AD219" s="15"/>
      <c r="AE219" s="15"/>
      <c r="AF219" s="18" t="str">
        <f t="shared" si="7"/>
        <v/>
      </c>
      <c r="AG219" s="15"/>
      <c r="AH219" s="15"/>
      <c r="AI219" s="15"/>
      <c r="AJ219" s="62" t="str">
        <f>IFERROR(VLOOKUP(AI219,Lookups!$W$3:$X$24,2,FALSE),"")</f>
        <v/>
      </c>
      <c r="AK219" s="15"/>
      <c r="AL219" s="15"/>
      <c r="AM219" s="17"/>
      <c r="AN219" s="17"/>
    </row>
    <row r="220" spans="1:40" x14ac:dyDescent="0.3">
      <c r="A220" s="15"/>
      <c r="B220" s="15"/>
      <c r="C220" s="15"/>
      <c r="D220" s="17"/>
      <c r="E220" s="17"/>
      <c r="F220" s="15"/>
      <c r="G220" s="18" t="str">
        <f>IFERROR(VLOOKUP(F220,Lookups!$D$2:$E$20,2,FALSE),"")</f>
        <v/>
      </c>
      <c r="H220" s="15"/>
      <c r="I220" s="15"/>
      <c r="J220" s="15"/>
      <c r="K220" s="15"/>
      <c r="L220" s="17"/>
      <c r="M220" s="17"/>
      <c r="N220" s="18" t="str">
        <f t="shared" si="6"/>
        <v/>
      </c>
      <c r="O220" s="15"/>
      <c r="P220" s="15"/>
      <c r="Q220" s="17"/>
      <c r="R220" s="15"/>
      <c r="S220" s="15"/>
      <c r="T220" s="15"/>
      <c r="U220" s="15"/>
      <c r="V220" s="15"/>
      <c r="W220" s="15"/>
      <c r="X220" s="18" t="str">
        <f>IFERROR(VLOOKUP(W220,Lookups!$G$2:$H$83,2,FALSE),"")</f>
        <v/>
      </c>
      <c r="Y220" s="15"/>
      <c r="Z220" s="15"/>
      <c r="AA220" s="15"/>
      <c r="AB220" s="15"/>
      <c r="AC220" s="15"/>
      <c r="AD220" s="15"/>
      <c r="AE220" s="15"/>
      <c r="AF220" s="18" t="str">
        <f t="shared" si="7"/>
        <v/>
      </c>
      <c r="AG220" s="15"/>
      <c r="AH220" s="15"/>
      <c r="AI220" s="15"/>
      <c r="AJ220" s="62" t="str">
        <f>IFERROR(VLOOKUP(AI220,Lookups!$W$3:$X$24,2,FALSE),"")</f>
        <v/>
      </c>
      <c r="AK220" s="15"/>
      <c r="AL220" s="15"/>
      <c r="AM220" s="17"/>
      <c r="AN220" s="17"/>
    </row>
    <row r="221" spans="1:40" x14ac:dyDescent="0.3">
      <c r="A221" s="15"/>
      <c r="B221" s="15"/>
      <c r="C221" s="15"/>
      <c r="D221" s="17"/>
      <c r="E221" s="17"/>
      <c r="F221" s="15"/>
      <c r="G221" s="18" t="str">
        <f>IFERROR(VLOOKUP(F221,Lookups!$D$2:$E$20,2,FALSE),"")</f>
        <v/>
      </c>
      <c r="H221" s="15"/>
      <c r="I221" s="15"/>
      <c r="J221" s="15"/>
      <c r="K221" s="15"/>
      <c r="L221" s="17"/>
      <c r="M221" s="17"/>
      <c r="N221" s="18" t="str">
        <f t="shared" si="6"/>
        <v/>
      </c>
      <c r="O221" s="15"/>
      <c r="P221" s="15"/>
      <c r="Q221" s="17"/>
      <c r="R221" s="15"/>
      <c r="S221" s="15"/>
      <c r="T221" s="15"/>
      <c r="U221" s="15"/>
      <c r="V221" s="15"/>
      <c r="W221" s="15"/>
      <c r="X221" s="18" t="str">
        <f>IFERROR(VLOOKUP(W221,Lookups!$G$2:$H$83,2,FALSE),"")</f>
        <v/>
      </c>
      <c r="Y221" s="15"/>
      <c r="Z221" s="15"/>
      <c r="AA221" s="15"/>
      <c r="AB221" s="15"/>
      <c r="AC221" s="15"/>
      <c r="AD221" s="15"/>
      <c r="AE221" s="15"/>
      <c r="AF221" s="18" t="str">
        <f t="shared" si="7"/>
        <v/>
      </c>
      <c r="AG221" s="15"/>
      <c r="AH221" s="15"/>
      <c r="AI221" s="15"/>
      <c r="AJ221" s="62" t="str">
        <f>IFERROR(VLOOKUP(AI221,Lookups!$W$3:$X$24,2,FALSE),"")</f>
        <v/>
      </c>
      <c r="AK221" s="15"/>
      <c r="AL221" s="15"/>
      <c r="AM221" s="17"/>
      <c r="AN221" s="17"/>
    </row>
    <row r="222" spans="1:40" x14ac:dyDescent="0.3">
      <c r="A222" s="15"/>
      <c r="B222" s="15"/>
      <c r="C222" s="15"/>
      <c r="D222" s="17"/>
      <c r="E222" s="17"/>
      <c r="F222" s="15"/>
      <c r="G222" s="18" t="str">
        <f>IFERROR(VLOOKUP(F222,Lookups!$D$2:$E$20,2,FALSE),"")</f>
        <v/>
      </c>
      <c r="H222" s="15"/>
      <c r="I222" s="15"/>
      <c r="J222" s="15"/>
      <c r="K222" s="15"/>
      <c r="L222" s="17"/>
      <c r="M222" s="17"/>
      <c r="N222" s="18" t="str">
        <f t="shared" si="6"/>
        <v/>
      </c>
      <c r="O222" s="15"/>
      <c r="P222" s="15"/>
      <c r="Q222" s="17"/>
      <c r="R222" s="15"/>
      <c r="S222" s="15"/>
      <c r="T222" s="15"/>
      <c r="U222" s="15"/>
      <c r="V222" s="15"/>
      <c r="W222" s="15"/>
      <c r="X222" s="18" t="str">
        <f>IFERROR(VLOOKUP(W222,Lookups!$G$2:$H$83,2,FALSE),"")</f>
        <v/>
      </c>
      <c r="Y222" s="15"/>
      <c r="Z222" s="15"/>
      <c r="AA222" s="15"/>
      <c r="AB222" s="15"/>
      <c r="AC222" s="15"/>
      <c r="AD222" s="15"/>
      <c r="AE222" s="15"/>
      <c r="AF222" s="18" t="str">
        <f t="shared" si="7"/>
        <v/>
      </c>
      <c r="AG222" s="15"/>
      <c r="AH222" s="15"/>
      <c r="AI222" s="15"/>
      <c r="AJ222" s="62" t="str">
        <f>IFERROR(VLOOKUP(AI222,Lookups!$W$3:$X$24,2,FALSE),"")</f>
        <v/>
      </c>
      <c r="AK222" s="15"/>
      <c r="AL222" s="15"/>
      <c r="AM222" s="17"/>
      <c r="AN222" s="17"/>
    </row>
    <row r="223" spans="1:40" x14ac:dyDescent="0.3">
      <c r="A223" s="15"/>
      <c r="B223" s="15"/>
      <c r="C223" s="15"/>
      <c r="D223" s="17"/>
      <c r="E223" s="17"/>
      <c r="F223" s="15"/>
      <c r="G223" s="18" t="str">
        <f>IFERROR(VLOOKUP(F223,Lookups!$D$2:$E$20,2,FALSE),"")</f>
        <v/>
      </c>
      <c r="H223" s="15"/>
      <c r="I223" s="15"/>
      <c r="J223" s="15"/>
      <c r="K223" s="15"/>
      <c r="L223" s="17"/>
      <c r="M223" s="17"/>
      <c r="N223" s="18" t="str">
        <f t="shared" si="6"/>
        <v/>
      </c>
      <c r="O223" s="15"/>
      <c r="P223" s="15"/>
      <c r="Q223" s="17"/>
      <c r="R223" s="15"/>
      <c r="S223" s="15"/>
      <c r="T223" s="15"/>
      <c r="U223" s="15"/>
      <c r="V223" s="15"/>
      <c r="W223" s="15"/>
      <c r="X223" s="18" t="str">
        <f>IFERROR(VLOOKUP(W223,Lookups!$G$2:$H$83,2,FALSE),"")</f>
        <v/>
      </c>
      <c r="Y223" s="15"/>
      <c r="Z223" s="15"/>
      <c r="AA223" s="15"/>
      <c r="AB223" s="15"/>
      <c r="AC223" s="15"/>
      <c r="AD223" s="15"/>
      <c r="AE223" s="15"/>
      <c r="AF223" s="18" t="str">
        <f t="shared" si="7"/>
        <v/>
      </c>
      <c r="AG223" s="15"/>
      <c r="AH223" s="15"/>
      <c r="AI223" s="15"/>
      <c r="AJ223" s="62" t="str">
        <f>IFERROR(VLOOKUP(AI223,Lookups!$W$3:$X$24,2,FALSE),"")</f>
        <v/>
      </c>
      <c r="AK223" s="15"/>
      <c r="AL223" s="15"/>
      <c r="AM223" s="17"/>
      <c r="AN223" s="17"/>
    </row>
    <row r="224" spans="1:40" x14ac:dyDescent="0.3">
      <c r="A224" s="15"/>
      <c r="B224" s="15"/>
      <c r="C224" s="15"/>
      <c r="D224" s="17"/>
      <c r="E224" s="17"/>
      <c r="F224" s="15"/>
      <c r="G224" s="18" t="str">
        <f>IFERROR(VLOOKUP(F224,Lookups!$D$2:$E$20,2,FALSE),"")</f>
        <v/>
      </c>
      <c r="H224" s="15"/>
      <c r="I224" s="15"/>
      <c r="J224" s="15"/>
      <c r="K224" s="15"/>
      <c r="L224" s="17"/>
      <c r="M224" s="17"/>
      <c r="N224" s="18" t="str">
        <f t="shared" si="6"/>
        <v/>
      </c>
      <c r="O224" s="15"/>
      <c r="P224" s="15"/>
      <c r="Q224" s="17"/>
      <c r="R224" s="15"/>
      <c r="S224" s="15"/>
      <c r="T224" s="15"/>
      <c r="U224" s="15"/>
      <c r="V224" s="15"/>
      <c r="W224" s="15"/>
      <c r="X224" s="18" t="str">
        <f>IFERROR(VLOOKUP(W224,Lookups!$G$2:$H$83,2,FALSE),"")</f>
        <v/>
      </c>
      <c r="Y224" s="15"/>
      <c r="Z224" s="15"/>
      <c r="AA224" s="15"/>
      <c r="AB224" s="15"/>
      <c r="AC224" s="15"/>
      <c r="AD224" s="15"/>
      <c r="AE224" s="15"/>
      <c r="AF224" s="18" t="str">
        <f t="shared" si="7"/>
        <v/>
      </c>
      <c r="AG224" s="15"/>
      <c r="AH224" s="15"/>
      <c r="AI224" s="15"/>
      <c r="AJ224" s="62" t="str">
        <f>IFERROR(VLOOKUP(AI224,Lookups!$W$3:$X$24,2,FALSE),"")</f>
        <v/>
      </c>
      <c r="AK224" s="15"/>
      <c r="AL224" s="15"/>
      <c r="AM224" s="17"/>
      <c r="AN224" s="17"/>
    </row>
    <row r="225" spans="1:40" x14ac:dyDescent="0.3">
      <c r="A225" s="15"/>
      <c r="B225" s="15"/>
      <c r="C225" s="15"/>
      <c r="D225" s="17"/>
      <c r="E225" s="17"/>
      <c r="F225" s="15"/>
      <c r="G225" s="18" t="str">
        <f>IFERROR(VLOOKUP(F225,Lookups!$D$2:$E$20,2,FALSE),"")</f>
        <v/>
      </c>
      <c r="H225" s="15"/>
      <c r="I225" s="15"/>
      <c r="J225" s="15"/>
      <c r="K225" s="15"/>
      <c r="L225" s="17"/>
      <c r="M225" s="17"/>
      <c r="N225" s="18" t="str">
        <f t="shared" si="6"/>
        <v/>
      </c>
      <c r="O225" s="15"/>
      <c r="P225" s="15"/>
      <c r="Q225" s="17"/>
      <c r="R225" s="15"/>
      <c r="S225" s="15"/>
      <c r="T225" s="15"/>
      <c r="U225" s="15"/>
      <c r="V225" s="15"/>
      <c r="W225" s="15"/>
      <c r="X225" s="18" t="str">
        <f>IFERROR(VLOOKUP(W225,Lookups!$G$2:$H$83,2,FALSE),"")</f>
        <v/>
      </c>
      <c r="Y225" s="15"/>
      <c r="Z225" s="15"/>
      <c r="AA225" s="15"/>
      <c r="AB225" s="15"/>
      <c r="AC225" s="15"/>
      <c r="AD225" s="15"/>
      <c r="AE225" s="15"/>
      <c r="AF225" s="18" t="str">
        <f t="shared" si="7"/>
        <v/>
      </c>
      <c r="AG225" s="15"/>
      <c r="AH225" s="15"/>
      <c r="AI225" s="15"/>
      <c r="AJ225" s="62" t="str">
        <f>IFERROR(VLOOKUP(AI225,Lookups!$W$3:$X$24,2,FALSE),"")</f>
        <v/>
      </c>
      <c r="AK225" s="15"/>
      <c r="AL225" s="15"/>
      <c r="AM225" s="17"/>
      <c r="AN225" s="17"/>
    </row>
    <row r="226" spans="1:40" x14ac:dyDescent="0.3">
      <c r="A226" s="15"/>
      <c r="B226" s="15"/>
      <c r="C226" s="15"/>
      <c r="D226" s="17"/>
      <c r="E226" s="17"/>
      <c r="F226" s="15"/>
      <c r="G226" s="18" t="str">
        <f>IFERROR(VLOOKUP(F226,Lookups!$D$2:$E$20,2,FALSE),"")</f>
        <v/>
      </c>
      <c r="H226" s="15"/>
      <c r="I226" s="15"/>
      <c r="J226" s="15"/>
      <c r="K226" s="15"/>
      <c r="L226" s="17"/>
      <c r="M226" s="17"/>
      <c r="N226" s="18" t="str">
        <f t="shared" si="6"/>
        <v/>
      </c>
      <c r="O226" s="15"/>
      <c r="P226" s="15"/>
      <c r="Q226" s="17"/>
      <c r="R226" s="15"/>
      <c r="S226" s="15"/>
      <c r="T226" s="15"/>
      <c r="U226" s="15"/>
      <c r="V226" s="15"/>
      <c r="W226" s="15"/>
      <c r="X226" s="18" t="str">
        <f>IFERROR(VLOOKUP(W226,Lookups!$G$2:$H$83,2,FALSE),"")</f>
        <v/>
      </c>
      <c r="Y226" s="15"/>
      <c r="Z226" s="15"/>
      <c r="AA226" s="15"/>
      <c r="AB226" s="15"/>
      <c r="AC226" s="15"/>
      <c r="AD226" s="15"/>
      <c r="AE226" s="15"/>
      <c r="AF226" s="18" t="str">
        <f t="shared" si="7"/>
        <v/>
      </c>
      <c r="AG226" s="15"/>
      <c r="AH226" s="15"/>
      <c r="AI226" s="15"/>
      <c r="AJ226" s="62" t="str">
        <f>IFERROR(VLOOKUP(AI226,Lookups!$W$3:$X$24,2,FALSE),"")</f>
        <v/>
      </c>
      <c r="AK226" s="15"/>
      <c r="AL226" s="15"/>
      <c r="AM226" s="17"/>
      <c r="AN226" s="17"/>
    </row>
    <row r="227" spans="1:40" x14ac:dyDescent="0.3">
      <c r="A227" s="15"/>
      <c r="B227" s="15"/>
      <c r="C227" s="15"/>
      <c r="D227" s="17"/>
      <c r="E227" s="17"/>
      <c r="F227" s="15"/>
      <c r="G227" s="18" t="str">
        <f>IFERROR(VLOOKUP(F227,Lookups!$D$2:$E$20,2,FALSE),"")</f>
        <v/>
      </c>
      <c r="H227" s="15"/>
      <c r="I227" s="15"/>
      <c r="J227" s="15"/>
      <c r="K227" s="15"/>
      <c r="L227" s="17"/>
      <c r="M227" s="17"/>
      <c r="N227" s="18" t="str">
        <f t="shared" si="6"/>
        <v/>
      </c>
      <c r="O227" s="15"/>
      <c r="P227" s="15"/>
      <c r="Q227" s="17"/>
      <c r="R227" s="15"/>
      <c r="S227" s="15"/>
      <c r="T227" s="15"/>
      <c r="U227" s="15"/>
      <c r="V227" s="15"/>
      <c r="W227" s="15"/>
      <c r="X227" s="18" t="str">
        <f>IFERROR(VLOOKUP(W227,Lookups!$G$2:$H$83,2,FALSE),"")</f>
        <v/>
      </c>
      <c r="Y227" s="15"/>
      <c r="Z227" s="15"/>
      <c r="AA227" s="15"/>
      <c r="AB227" s="15"/>
      <c r="AC227" s="15"/>
      <c r="AD227" s="15"/>
      <c r="AE227" s="15"/>
      <c r="AF227" s="18" t="str">
        <f t="shared" si="7"/>
        <v/>
      </c>
      <c r="AG227" s="15"/>
      <c r="AH227" s="15"/>
      <c r="AI227" s="15"/>
      <c r="AJ227" s="62" t="str">
        <f>IFERROR(VLOOKUP(AI227,Lookups!$W$3:$X$24,2,FALSE),"")</f>
        <v/>
      </c>
      <c r="AK227" s="15"/>
      <c r="AL227" s="15"/>
      <c r="AM227" s="17"/>
      <c r="AN227" s="17"/>
    </row>
    <row r="228" spans="1:40" x14ac:dyDescent="0.3">
      <c r="A228" s="15"/>
      <c r="B228" s="15"/>
      <c r="C228" s="15"/>
      <c r="D228" s="17"/>
      <c r="E228" s="17"/>
      <c r="F228" s="15"/>
      <c r="G228" s="18" t="str">
        <f>IFERROR(VLOOKUP(F228,Lookups!$D$2:$E$20,2,FALSE),"")</f>
        <v/>
      </c>
      <c r="H228" s="15"/>
      <c r="I228" s="15"/>
      <c r="J228" s="15"/>
      <c r="K228" s="15"/>
      <c r="L228" s="17"/>
      <c r="M228" s="17"/>
      <c r="N228" s="18" t="str">
        <f t="shared" si="6"/>
        <v/>
      </c>
      <c r="O228" s="15"/>
      <c r="P228" s="15"/>
      <c r="Q228" s="17"/>
      <c r="R228" s="15"/>
      <c r="S228" s="15"/>
      <c r="T228" s="15"/>
      <c r="U228" s="15"/>
      <c r="V228" s="15"/>
      <c r="W228" s="15"/>
      <c r="X228" s="18" t="str">
        <f>IFERROR(VLOOKUP(W228,Lookups!$G$2:$H$83,2,FALSE),"")</f>
        <v/>
      </c>
      <c r="Y228" s="15"/>
      <c r="Z228" s="15"/>
      <c r="AA228" s="15"/>
      <c r="AB228" s="15"/>
      <c r="AC228" s="15"/>
      <c r="AD228" s="15"/>
      <c r="AE228" s="15"/>
      <c r="AF228" s="18" t="str">
        <f t="shared" si="7"/>
        <v/>
      </c>
      <c r="AG228" s="15"/>
      <c r="AH228" s="15"/>
      <c r="AI228" s="15"/>
      <c r="AJ228" s="62" t="str">
        <f>IFERROR(VLOOKUP(AI228,Lookups!$W$3:$X$24,2,FALSE),"")</f>
        <v/>
      </c>
      <c r="AK228" s="15"/>
      <c r="AL228" s="15"/>
      <c r="AM228" s="17"/>
      <c r="AN228" s="17"/>
    </row>
    <row r="229" spans="1:40" x14ac:dyDescent="0.3">
      <c r="A229" s="15"/>
      <c r="B229" s="15"/>
      <c r="C229" s="15"/>
      <c r="D229" s="17"/>
      <c r="E229" s="17"/>
      <c r="F229" s="15"/>
      <c r="G229" s="18" t="str">
        <f>IFERROR(VLOOKUP(F229,Lookups!$D$2:$E$20,2,FALSE),"")</f>
        <v/>
      </c>
      <c r="H229" s="15"/>
      <c r="I229" s="15"/>
      <c r="J229" s="15"/>
      <c r="K229" s="15"/>
      <c r="L229" s="17"/>
      <c r="M229" s="17"/>
      <c r="N229" s="18" t="str">
        <f t="shared" si="6"/>
        <v/>
      </c>
      <c r="O229" s="15"/>
      <c r="P229" s="15"/>
      <c r="Q229" s="17"/>
      <c r="R229" s="15"/>
      <c r="S229" s="15"/>
      <c r="T229" s="15"/>
      <c r="U229" s="15"/>
      <c r="V229" s="15"/>
      <c r="W229" s="15"/>
      <c r="X229" s="18" t="str">
        <f>IFERROR(VLOOKUP(W229,Lookups!$G$2:$H$83,2,FALSE),"")</f>
        <v/>
      </c>
      <c r="Y229" s="15"/>
      <c r="Z229" s="15"/>
      <c r="AA229" s="15"/>
      <c r="AB229" s="15"/>
      <c r="AC229" s="15"/>
      <c r="AD229" s="15"/>
      <c r="AE229" s="15"/>
      <c r="AF229" s="18" t="str">
        <f t="shared" si="7"/>
        <v/>
      </c>
      <c r="AG229" s="15"/>
      <c r="AH229" s="15"/>
      <c r="AI229" s="15"/>
      <c r="AJ229" s="62" t="str">
        <f>IFERROR(VLOOKUP(AI229,Lookups!$W$3:$X$24,2,FALSE),"")</f>
        <v/>
      </c>
      <c r="AK229" s="15"/>
      <c r="AL229" s="15"/>
      <c r="AM229" s="17"/>
      <c r="AN229" s="17"/>
    </row>
    <row r="230" spans="1:40" x14ac:dyDescent="0.3">
      <c r="A230" s="15"/>
      <c r="B230" s="15"/>
      <c r="C230" s="15"/>
      <c r="D230" s="17"/>
      <c r="E230" s="17"/>
      <c r="F230" s="15"/>
      <c r="G230" s="18" t="str">
        <f>IFERROR(VLOOKUP(F230,Lookups!$D$2:$E$20,2,FALSE),"")</f>
        <v/>
      </c>
      <c r="H230" s="15"/>
      <c r="I230" s="15"/>
      <c r="J230" s="15"/>
      <c r="K230" s="15"/>
      <c r="L230" s="17"/>
      <c r="M230" s="17"/>
      <c r="N230" s="18" t="str">
        <f t="shared" si="6"/>
        <v/>
      </c>
      <c r="O230" s="15"/>
      <c r="P230" s="15"/>
      <c r="Q230" s="17"/>
      <c r="R230" s="15"/>
      <c r="S230" s="15"/>
      <c r="T230" s="15"/>
      <c r="U230" s="15"/>
      <c r="V230" s="15"/>
      <c r="W230" s="15"/>
      <c r="X230" s="18" t="str">
        <f>IFERROR(VLOOKUP(W230,Lookups!$G$2:$H$83,2,FALSE),"")</f>
        <v/>
      </c>
      <c r="Y230" s="15"/>
      <c r="Z230" s="15"/>
      <c r="AA230" s="15"/>
      <c r="AB230" s="15"/>
      <c r="AC230" s="15"/>
      <c r="AD230" s="15"/>
      <c r="AE230" s="15"/>
      <c r="AF230" s="18" t="str">
        <f t="shared" si="7"/>
        <v/>
      </c>
      <c r="AG230" s="15"/>
      <c r="AH230" s="15"/>
      <c r="AI230" s="15"/>
      <c r="AJ230" s="62" t="str">
        <f>IFERROR(VLOOKUP(AI230,Lookups!$W$3:$X$24,2,FALSE),"")</f>
        <v/>
      </c>
      <c r="AK230" s="15"/>
      <c r="AL230" s="15"/>
      <c r="AM230" s="17"/>
      <c r="AN230" s="17"/>
    </row>
    <row r="231" spans="1:40" x14ac:dyDescent="0.3">
      <c r="A231" s="15"/>
      <c r="B231" s="15"/>
      <c r="C231" s="15"/>
      <c r="D231" s="17"/>
      <c r="E231" s="17"/>
      <c r="F231" s="15"/>
      <c r="G231" s="18" t="str">
        <f>IFERROR(VLOOKUP(F231,Lookups!$D$2:$E$20,2,FALSE),"")</f>
        <v/>
      </c>
      <c r="H231" s="15"/>
      <c r="I231" s="15"/>
      <c r="J231" s="15"/>
      <c r="K231" s="15"/>
      <c r="L231" s="17"/>
      <c r="M231" s="17"/>
      <c r="N231" s="18" t="str">
        <f t="shared" si="6"/>
        <v/>
      </c>
      <c r="O231" s="15"/>
      <c r="P231" s="15"/>
      <c r="Q231" s="17"/>
      <c r="R231" s="15"/>
      <c r="S231" s="15"/>
      <c r="T231" s="15"/>
      <c r="U231" s="15"/>
      <c r="V231" s="15"/>
      <c r="W231" s="15"/>
      <c r="X231" s="18" t="str">
        <f>IFERROR(VLOOKUP(W231,Lookups!$G$2:$H$83,2,FALSE),"")</f>
        <v/>
      </c>
      <c r="Y231" s="15"/>
      <c r="Z231" s="15"/>
      <c r="AA231" s="15"/>
      <c r="AB231" s="15"/>
      <c r="AC231" s="15"/>
      <c r="AD231" s="15"/>
      <c r="AE231" s="15"/>
      <c r="AF231" s="18" t="str">
        <f t="shared" si="7"/>
        <v/>
      </c>
      <c r="AG231" s="15"/>
      <c r="AH231" s="15"/>
      <c r="AI231" s="15"/>
      <c r="AJ231" s="62" t="str">
        <f>IFERROR(VLOOKUP(AI231,Lookups!$W$3:$X$24,2,FALSE),"")</f>
        <v/>
      </c>
      <c r="AK231" s="15"/>
      <c r="AL231" s="15"/>
      <c r="AM231" s="17"/>
      <c r="AN231" s="17"/>
    </row>
    <row r="232" spans="1:40" x14ac:dyDescent="0.3">
      <c r="A232" s="15"/>
      <c r="B232" s="15"/>
      <c r="C232" s="15"/>
      <c r="D232" s="17"/>
      <c r="E232" s="17"/>
      <c r="F232" s="15"/>
      <c r="G232" s="18" t="str">
        <f>IFERROR(VLOOKUP(F232,Lookups!$D$2:$E$20,2,FALSE),"")</f>
        <v/>
      </c>
      <c r="H232" s="15"/>
      <c r="I232" s="15"/>
      <c r="J232" s="15"/>
      <c r="K232" s="15"/>
      <c r="L232" s="17"/>
      <c r="M232" s="17"/>
      <c r="N232" s="18" t="str">
        <f t="shared" si="6"/>
        <v/>
      </c>
      <c r="O232" s="15"/>
      <c r="P232" s="15"/>
      <c r="Q232" s="17"/>
      <c r="R232" s="15"/>
      <c r="S232" s="15"/>
      <c r="T232" s="15"/>
      <c r="U232" s="15"/>
      <c r="V232" s="15"/>
      <c r="W232" s="15"/>
      <c r="X232" s="18" t="str">
        <f>IFERROR(VLOOKUP(W232,Lookups!$G$2:$H$83,2,FALSE),"")</f>
        <v/>
      </c>
      <c r="Y232" s="15"/>
      <c r="Z232" s="15"/>
      <c r="AA232" s="15"/>
      <c r="AB232" s="15"/>
      <c r="AC232" s="15"/>
      <c r="AD232" s="15"/>
      <c r="AE232" s="15"/>
      <c r="AF232" s="18" t="str">
        <f t="shared" si="7"/>
        <v/>
      </c>
      <c r="AG232" s="15"/>
      <c r="AH232" s="15"/>
      <c r="AI232" s="15"/>
      <c r="AJ232" s="62" t="str">
        <f>IFERROR(VLOOKUP(AI232,Lookups!$W$3:$X$24,2,FALSE),"")</f>
        <v/>
      </c>
      <c r="AK232" s="15"/>
      <c r="AL232" s="15"/>
      <c r="AM232" s="17"/>
      <c r="AN232" s="17"/>
    </row>
    <row r="233" spans="1:40" x14ac:dyDescent="0.3">
      <c r="A233" s="15"/>
      <c r="B233" s="15"/>
      <c r="C233" s="15"/>
      <c r="D233" s="17"/>
      <c r="E233" s="17"/>
      <c r="F233" s="15"/>
      <c r="G233" s="18" t="str">
        <f>IFERROR(VLOOKUP(F233,Lookups!$D$2:$E$20,2,FALSE),"")</f>
        <v/>
      </c>
      <c r="H233" s="15"/>
      <c r="I233" s="15"/>
      <c r="J233" s="15"/>
      <c r="K233" s="15"/>
      <c r="L233" s="17"/>
      <c r="M233" s="17"/>
      <c r="N233" s="18" t="str">
        <f t="shared" si="6"/>
        <v/>
      </c>
      <c r="O233" s="15"/>
      <c r="P233" s="15"/>
      <c r="Q233" s="17"/>
      <c r="R233" s="15"/>
      <c r="S233" s="15"/>
      <c r="T233" s="15"/>
      <c r="U233" s="15"/>
      <c r="V233" s="15"/>
      <c r="W233" s="15"/>
      <c r="X233" s="18" t="str">
        <f>IFERROR(VLOOKUP(W233,Lookups!$G$2:$H$83,2,FALSE),"")</f>
        <v/>
      </c>
      <c r="Y233" s="15"/>
      <c r="Z233" s="15"/>
      <c r="AA233" s="15"/>
      <c r="AB233" s="15"/>
      <c r="AC233" s="15"/>
      <c r="AD233" s="15"/>
      <c r="AE233" s="15"/>
      <c r="AF233" s="18" t="str">
        <f t="shared" si="7"/>
        <v/>
      </c>
      <c r="AG233" s="15"/>
      <c r="AH233" s="15"/>
      <c r="AI233" s="15"/>
      <c r="AJ233" s="62" t="str">
        <f>IFERROR(VLOOKUP(AI233,Lookups!$W$3:$X$24,2,FALSE),"")</f>
        <v/>
      </c>
      <c r="AK233" s="15"/>
      <c r="AL233" s="15"/>
      <c r="AM233" s="17"/>
      <c r="AN233" s="17"/>
    </row>
    <row r="234" spans="1:40" x14ac:dyDescent="0.3">
      <c r="A234" s="15"/>
      <c r="B234" s="15"/>
      <c r="C234" s="15"/>
      <c r="D234" s="17"/>
      <c r="E234" s="17"/>
      <c r="F234" s="15"/>
      <c r="G234" s="18" t="str">
        <f>IFERROR(VLOOKUP(F234,Lookups!$D$2:$E$20,2,FALSE),"")</f>
        <v/>
      </c>
      <c r="H234" s="15"/>
      <c r="I234" s="15"/>
      <c r="J234" s="15"/>
      <c r="K234" s="15"/>
      <c r="L234" s="17"/>
      <c r="M234" s="17"/>
      <c r="N234" s="18" t="str">
        <f t="shared" si="6"/>
        <v/>
      </c>
      <c r="O234" s="15"/>
      <c r="P234" s="15"/>
      <c r="Q234" s="17"/>
      <c r="R234" s="15"/>
      <c r="S234" s="15"/>
      <c r="T234" s="15"/>
      <c r="U234" s="15"/>
      <c r="V234" s="15"/>
      <c r="W234" s="15"/>
      <c r="X234" s="18" t="str">
        <f>IFERROR(VLOOKUP(W234,Lookups!$G$2:$H$83,2,FALSE),"")</f>
        <v/>
      </c>
      <c r="Y234" s="15"/>
      <c r="Z234" s="15"/>
      <c r="AA234" s="15"/>
      <c r="AB234" s="15"/>
      <c r="AC234" s="15"/>
      <c r="AD234" s="15"/>
      <c r="AE234" s="15"/>
      <c r="AF234" s="18" t="str">
        <f t="shared" si="7"/>
        <v/>
      </c>
      <c r="AG234" s="15"/>
      <c r="AH234" s="15"/>
      <c r="AI234" s="15"/>
      <c r="AJ234" s="62" t="str">
        <f>IFERROR(VLOOKUP(AI234,Lookups!$W$3:$X$24,2,FALSE),"")</f>
        <v/>
      </c>
      <c r="AK234" s="15"/>
      <c r="AL234" s="15"/>
      <c r="AM234" s="17"/>
      <c r="AN234" s="17"/>
    </row>
    <row r="235" spans="1:40" x14ac:dyDescent="0.3">
      <c r="A235" s="15"/>
      <c r="B235" s="15"/>
      <c r="C235" s="15"/>
      <c r="D235" s="17"/>
      <c r="E235" s="17"/>
      <c r="F235" s="15"/>
      <c r="G235" s="18" t="str">
        <f>IFERROR(VLOOKUP(F235,Lookups!$D$2:$E$20,2,FALSE),"")</f>
        <v/>
      </c>
      <c r="H235" s="15"/>
      <c r="I235" s="15"/>
      <c r="J235" s="15"/>
      <c r="K235" s="15"/>
      <c r="L235" s="17"/>
      <c r="M235" s="17"/>
      <c r="N235" s="18" t="str">
        <f t="shared" si="6"/>
        <v/>
      </c>
      <c r="O235" s="15"/>
      <c r="P235" s="15"/>
      <c r="Q235" s="17"/>
      <c r="R235" s="15"/>
      <c r="S235" s="15"/>
      <c r="T235" s="15"/>
      <c r="U235" s="15"/>
      <c r="V235" s="15"/>
      <c r="W235" s="15"/>
      <c r="X235" s="18" t="str">
        <f>IFERROR(VLOOKUP(W235,Lookups!$G$2:$H$83,2,FALSE),"")</f>
        <v/>
      </c>
      <c r="Y235" s="15"/>
      <c r="Z235" s="15"/>
      <c r="AA235" s="15"/>
      <c r="AB235" s="15"/>
      <c r="AC235" s="15"/>
      <c r="AD235" s="15"/>
      <c r="AE235" s="15"/>
      <c r="AF235" s="18" t="str">
        <f t="shared" si="7"/>
        <v/>
      </c>
      <c r="AG235" s="15"/>
      <c r="AH235" s="15"/>
      <c r="AI235" s="15"/>
      <c r="AJ235" s="62" t="str">
        <f>IFERROR(VLOOKUP(AI235,Lookups!$W$3:$X$24,2,FALSE),"")</f>
        <v/>
      </c>
      <c r="AK235" s="15"/>
      <c r="AL235" s="15"/>
      <c r="AM235" s="17"/>
      <c r="AN235" s="17"/>
    </row>
    <row r="236" spans="1:40" x14ac:dyDescent="0.3">
      <c r="A236" s="15"/>
      <c r="B236" s="15"/>
      <c r="C236" s="15"/>
      <c r="D236" s="17"/>
      <c r="E236" s="17"/>
      <c r="F236" s="15"/>
      <c r="G236" s="18" t="str">
        <f>IFERROR(VLOOKUP(F236,Lookups!$D$2:$E$20,2,FALSE),"")</f>
        <v/>
      </c>
      <c r="H236" s="15"/>
      <c r="I236" s="15"/>
      <c r="J236" s="15"/>
      <c r="K236" s="15"/>
      <c r="L236" s="17"/>
      <c r="M236" s="17"/>
      <c r="N236" s="18" t="str">
        <f t="shared" si="6"/>
        <v/>
      </c>
      <c r="O236" s="15"/>
      <c r="P236" s="15"/>
      <c r="Q236" s="17"/>
      <c r="R236" s="15"/>
      <c r="S236" s="15"/>
      <c r="T236" s="15"/>
      <c r="U236" s="15"/>
      <c r="V236" s="15"/>
      <c r="W236" s="15"/>
      <c r="X236" s="18" t="str">
        <f>IFERROR(VLOOKUP(W236,Lookups!$G$2:$H$83,2,FALSE),"")</f>
        <v/>
      </c>
      <c r="Y236" s="15"/>
      <c r="Z236" s="15"/>
      <c r="AA236" s="15"/>
      <c r="AB236" s="15"/>
      <c r="AC236" s="15"/>
      <c r="AD236" s="15"/>
      <c r="AE236" s="15"/>
      <c r="AF236" s="18" t="str">
        <f t="shared" si="7"/>
        <v/>
      </c>
      <c r="AG236" s="15"/>
      <c r="AH236" s="15"/>
      <c r="AI236" s="15"/>
      <c r="AJ236" s="62" t="str">
        <f>IFERROR(VLOOKUP(AI236,Lookups!$W$3:$X$24,2,FALSE),"")</f>
        <v/>
      </c>
      <c r="AK236" s="15"/>
      <c r="AL236" s="15"/>
      <c r="AM236" s="17"/>
      <c r="AN236" s="17"/>
    </row>
    <row r="237" spans="1:40" x14ac:dyDescent="0.3">
      <c r="A237" s="15"/>
      <c r="B237" s="15"/>
      <c r="C237" s="15"/>
      <c r="D237" s="17"/>
      <c r="E237" s="17"/>
      <c r="F237" s="15"/>
      <c r="G237" s="18" t="str">
        <f>IFERROR(VLOOKUP(F237,Lookups!$D$2:$E$20,2,FALSE),"")</f>
        <v/>
      </c>
      <c r="H237" s="15"/>
      <c r="I237" s="15"/>
      <c r="J237" s="15"/>
      <c r="K237" s="15"/>
      <c r="L237" s="17"/>
      <c r="M237" s="17"/>
      <c r="N237" s="18" t="str">
        <f t="shared" si="6"/>
        <v/>
      </c>
      <c r="O237" s="15"/>
      <c r="P237" s="15"/>
      <c r="Q237" s="17"/>
      <c r="R237" s="15"/>
      <c r="S237" s="15"/>
      <c r="T237" s="15"/>
      <c r="U237" s="15"/>
      <c r="V237" s="15"/>
      <c r="W237" s="15"/>
      <c r="X237" s="18" t="str">
        <f>IFERROR(VLOOKUP(W237,Lookups!$G$2:$H$83,2,FALSE),"")</f>
        <v/>
      </c>
      <c r="Y237" s="15"/>
      <c r="Z237" s="15"/>
      <c r="AA237" s="15"/>
      <c r="AB237" s="15"/>
      <c r="AC237" s="15"/>
      <c r="AD237" s="15"/>
      <c r="AE237" s="15"/>
      <c r="AF237" s="18" t="str">
        <f t="shared" si="7"/>
        <v/>
      </c>
      <c r="AG237" s="15"/>
      <c r="AH237" s="15"/>
      <c r="AI237" s="15"/>
      <c r="AJ237" s="62" t="str">
        <f>IFERROR(VLOOKUP(AI237,Lookups!$W$3:$X$24,2,FALSE),"")</f>
        <v/>
      </c>
      <c r="AK237" s="15"/>
      <c r="AL237" s="15"/>
      <c r="AM237" s="17"/>
      <c r="AN237" s="17"/>
    </row>
    <row r="238" spans="1:40" x14ac:dyDescent="0.3">
      <c r="A238" s="15"/>
      <c r="B238" s="15"/>
      <c r="C238" s="15"/>
      <c r="D238" s="17"/>
      <c r="E238" s="17"/>
      <c r="F238" s="15"/>
      <c r="G238" s="18" t="str">
        <f>IFERROR(VLOOKUP(F238,Lookups!$D$2:$E$20,2,FALSE),"")</f>
        <v/>
      </c>
      <c r="H238" s="15"/>
      <c r="I238" s="15"/>
      <c r="J238" s="15"/>
      <c r="K238" s="15"/>
      <c r="L238" s="17"/>
      <c r="M238" s="17"/>
      <c r="N238" s="18" t="str">
        <f t="shared" si="6"/>
        <v/>
      </c>
      <c r="O238" s="15"/>
      <c r="P238" s="15"/>
      <c r="Q238" s="17"/>
      <c r="R238" s="15"/>
      <c r="S238" s="15"/>
      <c r="T238" s="15"/>
      <c r="U238" s="15"/>
      <c r="V238" s="15"/>
      <c r="W238" s="15"/>
      <c r="X238" s="18" t="str">
        <f>IFERROR(VLOOKUP(W238,Lookups!$G$2:$H$83,2,FALSE),"")</f>
        <v/>
      </c>
      <c r="Y238" s="15"/>
      <c r="Z238" s="15"/>
      <c r="AA238" s="15"/>
      <c r="AB238" s="15"/>
      <c r="AC238" s="15"/>
      <c r="AD238" s="15"/>
      <c r="AE238" s="15"/>
      <c r="AF238" s="18" t="str">
        <f t="shared" si="7"/>
        <v/>
      </c>
      <c r="AG238" s="15"/>
      <c r="AH238" s="15"/>
      <c r="AI238" s="15"/>
      <c r="AJ238" s="62" t="str">
        <f>IFERROR(VLOOKUP(AI238,Lookups!$W$3:$X$24,2,FALSE),"")</f>
        <v/>
      </c>
      <c r="AK238" s="15"/>
      <c r="AL238" s="15"/>
      <c r="AM238" s="17"/>
      <c r="AN238" s="17"/>
    </row>
    <row r="239" spans="1:40" x14ac:dyDescent="0.3">
      <c r="A239" s="15"/>
      <c r="B239" s="15"/>
      <c r="C239" s="15"/>
      <c r="D239" s="17"/>
      <c r="E239" s="17"/>
      <c r="F239" s="15"/>
      <c r="G239" s="18" t="str">
        <f>IFERROR(VLOOKUP(F239,Lookups!$D$2:$E$20,2,FALSE),"")</f>
        <v/>
      </c>
      <c r="H239" s="15"/>
      <c r="I239" s="15"/>
      <c r="J239" s="15"/>
      <c r="K239" s="15"/>
      <c r="L239" s="17"/>
      <c r="M239" s="17"/>
      <c r="N239" s="18" t="str">
        <f t="shared" si="6"/>
        <v/>
      </c>
      <c r="O239" s="15"/>
      <c r="P239" s="15"/>
      <c r="Q239" s="17"/>
      <c r="R239" s="15"/>
      <c r="S239" s="15"/>
      <c r="T239" s="15"/>
      <c r="U239" s="15"/>
      <c r="V239" s="15"/>
      <c r="W239" s="15"/>
      <c r="X239" s="18" t="str">
        <f>IFERROR(VLOOKUP(W239,Lookups!$G$2:$H$83,2,FALSE),"")</f>
        <v/>
      </c>
      <c r="Y239" s="15"/>
      <c r="Z239" s="15"/>
      <c r="AA239" s="15"/>
      <c r="AB239" s="15"/>
      <c r="AC239" s="15"/>
      <c r="AD239" s="15"/>
      <c r="AE239" s="15"/>
      <c r="AF239" s="18" t="str">
        <f t="shared" si="7"/>
        <v/>
      </c>
      <c r="AG239" s="15"/>
      <c r="AH239" s="15"/>
      <c r="AI239" s="15"/>
      <c r="AJ239" s="62" t="str">
        <f>IFERROR(VLOOKUP(AI239,Lookups!$W$3:$X$24,2,FALSE),"")</f>
        <v/>
      </c>
      <c r="AK239" s="15"/>
      <c r="AL239" s="15"/>
      <c r="AM239" s="17"/>
      <c r="AN239" s="17"/>
    </row>
    <row r="240" spans="1:40" x14ac:dyDescent="0.3">
      <c r="A240" s="15"/>
      <c r="B240" s="15"/>
      <c r="C240" s="15"/>
      <c r="D240" s="17"/>
      <c r="E240" s="17"/>
      <c r="F240" s="15"/>
      <c r="G240" s="18" t="str">
        <f>IFERROR(VLOOKUP(F240,Lookups!$D$2:$E$20,2,FALSE),"")</f>
        <v/>
      </c>
      <c r="H240" s="15"/>
      <c r="I240" s="15"/>
      <c r="J240" s="15"/>
      <c r="K240" s="15"/>
      <c r="L240" s="17"/>
      <c r="M240" s="17"/>
      <c r="N240" s="18" t="str">
        <f t="shared" si="6"/>
        <v/>
      </c>
      <c r="O240" s="15"/>
      <c r="P240" s="15"/>
      <c r="Q240" s="17"/>
      <c r="R240" s="15"/>
      <c r="S240" s="15"/>
      <c r="T240" s="15"/>
      <c r="U240" s="15"/>
      <c r="V240" s="15"/>
      <c r="W240" s="15"/>
      <c r="X240" s="18" t="str">
        <f>IFERROR(VLOOKUP(W240,Lookups!$G$2:$H$83,2,FALSE),"")</f>
        <v/>
      </c>
      <c r="Y240" s="15"/>
      <c r="Z240" s="15"/>
      <c r="AA240" s="15"/>
      <c r="AB240" s="15"/>
      <c r="AC240" s="15"/>
      <c r="AD240" s="15"/>
      <c r="AE240" s="15"/>
      <c r="AF240" s="18" t="str">
        <f t="shared" si="7"/>
        <v/>
      </c>
      <c r="AG240" s="15"/>
      <c r="AH240" s="15"/>
      <c r="AI240" s="15"/>
      <c r="AJ240" s="62" t="str">
        <f>IFERROR(VLOOKUP(AI240,Lookups!$W$3:$X$24,2,FALSE),"")</f>
        <v/>
      </c>
      <c r="AK240" s="15"/>
      <c r="AL240" s="15"/>
      <c r="AM240" s="17"/>
      <c r="AN240" s="17"/>
    </row>
    <row r="241" spans="1:40" x14ac:dyDescent="0.3">
      <c r="A241" s="15"/>
      <c r="B241" s="15"/>
      <c r="C241" s="15"/>
      <c r="D241" s="17"/>
      <c r="E241" s="17"/>
      <c r="F241" s="15"/>
      <c r="G241" s="18" t="str">
        <f>IFERROR(VLOOKUP(F241,Lookups!$D$2:$E$20,2,FALSE),"")</f>
        <v/>
      </c>
      <c r="H241" s="15"/>
      <c r="I241" s="15"/>
      <c r="J241" s="15"/>
      <c r="K241" s="15"/>
      <c r="L241" s="17"/>
      <c r="M241" s="17"/>
      <c r="N241" s="18" t="str">
        <f t="shared" si="6"/>
        <v/>
      </c>
      <c r="O241" s="15"/>
      <c r="P241" s="15"/>
      <c r="Q241" s="17"/>
      <c r="R241" s="15"/>
      <c r="S241" s="15"/>
      <c r="T241" s="15"/>
      <c r="U241" s="15"/>
      <c r="V241" s="15"/>
      <c r="W241" s="15"/>
      <c r="X241" s="18" t="str">
        <f>IFERROR(VLOOKUP(W241,Lookups!$G$2:$H$83,2,FALSE),"")</f>
        <v/>
      </c>
      <c r="Y241" s="15"/>
      <c r="Z241" s="15"/>
      <c r="AA241" s="15"/>
      <c r="AB241" s="15"/>
      <c r="AC241" s="15"/>
      <c r="AD241" s="15"/>
      <c r="AE241" s="15"/>
      <c r="AF241" s="18" t="str">
        <f t="shared" si="7"/>
        <v/>
      </c>
      <c r="AG241" s="15"/>
      <c r="AH241" s="15"/>
      <c r="AI241" s="15"/>
      <c r="AJ241" s="62" t="str">
        <f>IFERROR(VLOOKUP(AI241,Lookups!$W$3:$X$24,2,FALSE),"")</f>
        <v/>
      </c>
      <c r="AK241" s="15"/>
      <c r="AL241" s="15"/>
      <c r="AM241" s="17"/>
      <c r="AN241" s="17"/>
    </row>
    <row r="242" spans="1:40" x14ac:dyDescent="0.3">
      <c r="A242" s="15"/>
      <c r="B242" s="15"/>
      <c r="C242" s="15"/>
      <c r="D242" s="17"/>
      <c r="E242" s="17"/>
      <c r="F242" s="15"/>
      <c r="G242" s="18" t="str">
        <f>IFERROR(VLOOKUP(F242,Lookups!$D$2:$E$20,2,FALSE),"")</f>
        <v/>
      </c>
      <c r="H242" s="15"/>
      <c r="I242" s="15"/>
      <c r="J242" s="15"/>
      <c r="K242" s="15"/>
      <c r="L242" s="17"/>
      <c r="M242" s="17"/>
      <c r="N242" s="18" t="str">
        <f t="shared" si="6"/>
        <v/>
      </c>
      <c r="O242" s="15"/>
      <c r="P242" s="15"/>
      <c r="Q242" s="17"/>
      <c r="R242" s="15"/>
      <c r="S242" s="15"/>
      <c r="T242" s="15"/>
      <c r="U242" s="15"/>
      <c r="V242" s="15"/>
      <c r="W242" s="15"/>
      <c r="X242" s="18" t="str">
        <f>IFERROR(VLOOKUP(W242,Lookups!$G$2:$H$83,2,FALSE),"")</f>
        <v/>
      </c>
      <c r="Y242" s="15"/>
      <c r="Z242" s="15"/>
      <c r="AA242" s="15"/>
      <c r="AB242" s="15"/>
      <c r="AC242" s="15"/>
      <c r="AD242" s="15"/>
      <c r="AE242" s="15"/>
      <c r="AF242" s="18" t="str">
        <f t="shared" si="7"/>
        <v/>
      </c>
      <c r="AG242" s="15"/>
      <c r="AH242" s="15"/>
      <c r="AI242" s="15"/>
      <c r="AJ242" s="62" t="str">
        <f>IFERROR(VLOOKUP(AI242,Lookups!$W$3:$X$24,2,FALSE),"")</f>
        <v/>
      </c>
      <c r="AK242" s="15"/>
      <c r="AL242" s="15"/>
      <c r="AM242" s="17"/>
      <c r="AN242" s="17"/>
    </row>
    <row r="243" spans="1:40" x14ac:dyDescent="0.3">
      <c r="A243" s="15"/>
      <c r="B243" s="15"/>
      <c r="C243" s="15"/>
      <c r="D243" s="17"/>
      <c r="E243" s="17"/>
      <c r="F243" s="15"/>
      <c r="G243" s="18" t="str">
        <f>IFERROR(VLOOKUP(F243,Lookups!$D$2:$E$20,2,FALSE),"")</f>
        <v/>
      </c>
      <c r="H243" s="15"/>
      <c r="I243" s="15"/>
      <c r="J243" s="15"/>
      <c r="K243" s="15"/>
      <c r="L243" s="17"/>
      <c r="M243" s="17"/>
      <c r="N243" s="18" t="str">
        <f t="shared" si="6"/>
        <v/>
      </c>
      <c r="O243" s="15"/>
      <c r="P243" s="15"/>
      <c r="Q243" s="17"/>
      <c r="R243" s="15"/>
      <c r="S243" s="15"/>
      <c r="T243" s="15"/>
      <c r="U243" s="15"/>
      <c r="V243" s="15"/>
      <c r="W243" s="15"/>
      <c r="X243" s="18" t="str">
        <f>IFERROR(VLOOKUP(W243,Lookups!$G$2:$H$83,2,FALSE),"")</f>
        <v/>
      </c>
      <c r="Y243" s="15"/>
      <c r="Z243" s="15"/>
      <c r="AA243" s="15"/>
      <c r="AB243" s="15"/>
      <c r="AC243" s="15"/>
      <c r="AD243" s="15"/>
      <c r="AE243" s="15"/>
      <c r="AF243" s="18" t="str">
        <f t="shared" si="7"/>
        <v/>
      </c>
      <c r="AG243" s="15"/>
      <c r="AH243" s="15"/>
      <c r="AI243" s="15"/>
      <c r="AJ243" s="62" t="str">
        <f>IFERROR(VLOOKUP(AI243,Lookups!$W$3:$X$24,2,FALSE),"")</f>
        <v/>
      </c>
      <c r="AK243" s="15"/>
      <c r="AL243" s="15"/>
      <c r="AM243" s="17"/>
      <c r="AN243" s="17"/>
    </row>
    <row r="244" spans="1:40" x14ac:dyDescent="0.3">
      <c r="A244" s="15"/>
      <c r="B244" s="15"/>
      <c r="C244" s="15"/>
      <c r="D244" s="17"/>
      <c r="E244" s="17"/>
      <c r="F244" s="15"/>
      <c r="G244" s="18" t="str">
        <f>IFERROR(VLOOKUP(F244,Lookups!$D$2:$E$20,2,FALSE),"")</f>
        <v/>
      </c>
      <c r="H244" s="15"/>
      <c r="I244" s="15"/>
      <c r="J244" s="15"/>
      <c r="K244" s="15"/>
      <c r="L244" s="17"/>
      <c r="M244" s="17"/>
      <c r="N244" s="18" t="str">
        <f t="shared" si="6"/>
        <v/>
      </c>
      <c r="O244" s="15"/>
      <c r="P244" s="15"/>
      <c r="Q244" s="17"/>
      <c r="R244" s="15"/>
      <c r="S244" s="15"/>
      <c r="T244" s="15"/>
      <c r="U244" s="15"/>
      <c r="V244" s="15"/>
      <c r="W244" s="15"/>
      <c r="X244" s="18" t="str">
        <f>IFERROR(VLOOKUP(W244,Lookups!$G$2:$H$83,2,FALSE),"")</f>
        <v/>
      </c>
      <c r="Y244" s="15"/>
      <c r="Z244" s="15"/>
      <c r="AA244" s="15"/>
      <c r="AB244" s="15"/>
      <c r="AC244" s="15"/>
      <c r="AD244" s="15"/>
      <c r="AE244" s="15"/>
      <c r="AF244" s="18" t="str">
        <f t="shared" si="7"/>
        <v/>
      </c>
      <c r="AG244" s="15"/>
      <c r="AH244" s="15"/>
      <c r="AI244" s="15"/>
      <c r="AJ244" s="62" t="str">
        <f>IFERROR(VLOOKUP(AI244,Lookups!$W$3:$X$24,2,FALSE),"")</f>
        <v/>
      </c>
      <c r="AK244" s="15"/>
      <c r="AL244" s="15"/>
      <c r="AM244" s="17"/>
      <c r="AN244" s="17"/>
    </row>
    <row r="245" spans="1:40" x14ac:dyDescent="0.3">
      <c r="A245" s="15"/>
      <c r="B245" s="15"/>
      <c r="C245" s="15"/>
      <c r="D245" s="17"/>
      <c r="E245" s="17"/>
      <c r="F245" s="15"/>
      <c r="G245" s="18" t="str">
        <f>IFERROR(VLOOKUP(F245,Lookups!$D$2:$E$20,2,FALSE),"")</f>
        <v/>
      </c>
      <c r="H245" s="15"/>
      <c r="I245" s="15"/>
      <c r="J245" s="15"/>
      <c r="K245" s="15"/>
      <c r="L245" s="17"/>
      <c r="M245" s="17"/>
      <c r="N245" s="18" t="str">
        <f t="shared" si="6"/>
        <v/>
      </c>
      <c r="O245" s="15"/>
      <c r="P245" s="15"/>
      <c r="Q245" s="17"/>
      <c r="R245" s="15"/>
      <c r="S245" s="15"/>
      <c r="T245" s="15"/>
      <c r="U245" s="15"/>
      <c r="V245" s="15"/>
      <c r="W245" s="15"/>
      <c r="X245" s="18" t="str">
        <f>IFERROR(VLOOKUP(W245,Lookups!$G$2:$H$83,2,FALSE),"")</f>
        <v/>
      </c>
      <c r="Y245" s="15"/>
      <c r="Z245" s="15"/>
      <c r="AA245" s="15"/>
      <c r="AB245" s="15"/>
      <c r="AC245" s="15"/>
      <c r="AD245" s="15"/>
      <c r="AE245" s="15"/>
      <c r="AF245" s="18" t="str">
        <f t="shared" si="7"/>
        <v/>
      </c>
      <c r="AG245" s="15"/>
      <c r="AH245" s="15"/>
      <c r="AI245" s="15"/>
      <c r="AJ245" s="62" t="str">
        <f>IFERROR(VLOOKUP(AI245,Lookups!$W$3:$X$24,2,FALSE),"")</f>
        <v/>
      </c>
      <c r="AK245" s="15"/>
      <c r="AL245" s="15"/>
      <c r="AM245" s="17"/>
      <c r="AN245" s="17"/>
    </row>
    <row r="246" spans="1:40" x14ac:dyDescent="0.3">
      <c r="A246" s="15"/>
      <c r="B246" s="15"/>
      <c r="C246" s="15"/>
      <c r="D246" s="17"/>
      <c r="E246" s="17"/>
      <c r="F246" s="15"/>
      <c r="G246" s="18" t="str">
        <f>IFERROR(VLOOKUP(F246,Lookups!$D$2:$E$20,2,FALSE),"")</f>
        <v/>
      </c>
      <c r="H246" s="15"/>
      <c r="I246" s="15"/>
      <c r="J246" s="15"/>
      <c r="K246" s="15"/>
      <c r="L246" s="17"/>
      <c r="M246" s="17"/>
      <c r="N246" s="18" t="str">
        <f t="shared" ref="N246:N309" si="8">IF(OR(ISBLANK(L246),ISBLANK(M246)),"",(M246-L246)+1)</f>
        <v/>
      </c>
      <c r="O246" s="15"/>
      <c r="P246" s="15"/>
      <c r="Q246" s="17"/>
      <c r="R246" s="15"/>
      <c r="S246" s="15"/>
      <c r="T246" s="15"/>
      <c r="U246" s="15"/>
      <c r="V246" s="15"/>
      <c r="W246" s="15"/>
      <c r="X246" s="18" t="str">
        <f>IFERROR(VLOOKUP(W246,Lookups!$G$2:$H$83,2,FALSE),"")</f>
        <v/>
      </c>
      <c r="Y246" s="15"/>
      <c r="Z246" s="15"/>
      <c r="AA246" s="15"/>
      <c r="AB246" s="15"/>
      <c r="AC246" s="15"/>
      <c r="AD246" s="15"/>
      <c r="AE246" s="15"/>
      <c r="AF246" s="18" t="str">
        <f t="shared" ref="AF246:AF309" si="9">IF(OR(ISBLANK(AD246),ISBLANK(AE246)),"",(AE246-AD246)+1)</f>
        <v/>
      </c>
      <c r="AG246" s="15"/>
      <c r="AH246" s="15"/>
      <c r="AI246" s="15"/>
      <c r="AJ246" s="62" t="str">
        <f>IFERROR(VLOOKUP(AI246,Lookups!$W$3:$X$24,2,FALSE),"")</f>
        <v/>
      </c>
      <c r="AK246" s="15"/>
      <c r="AL246" s="15"/>
      <c r="AM246" s="17"/>
      <c r="AN246" s="17"/>
    </row>
    <row r="247" spans="1:40" x14ac:dyDescent="0.3">
      <c r="A247" s="15"/>
      <c r="B247" s="15"/>
      <c r="C247" s="15"/>
      <c r="D247" s="17"/>
      <c r="E247" s="17"/>
      <c r="F247" s="15"/>
      <c r="G247" s="18" t="str">
        <f>IFERROR(VLOOKUP(F247,Lookups!$D$2:$E$20,2,FALSE),"")</f>
        <v/>
      </c>
      <c r="H247" s="15"/>
      <c r="I247" s="15"/>
      <c r="J247" s="15"/>
      <c r="K247" s="15"/>
      <c r="L247" s="17"/>
      <c r="M247" s="17"/>
      <c r="N247" s="18" t="str">
        <f t="shared" si="8"/>
        <v/>
      </c>
      <c r="O247" s="15"/>
      <c r="P247" s="15"/>
      <c r="Q247" s="17"/>
      <c r="R247" s="15"/>
      <c r="S247" s="15"/>
      <c r="T247" s="15"/>
      <c r="U247" s="15"/>
      <c r="V247" s="15"/>
      <c r="W247" s="15"/>
      <c r="X247" s="18" t="str">
        <f>IFERROR(VLOOKUP(W247,Lookups!$G$2:$H$83,2,FALSE),"")</f>
        <v/>
      </c>
      <c r="Y247" s="15"/>
      <c r="Z247" s="15"/>
      <c r="AA247" s="15"/>
      <c r="AB247" s="15"/>
      <c r="AC247" s="15"/>
      <c r="AD247" s="15"/>
      <c r="AE247" s="15"/>
      <c r="AF247" s="18" t="str">
        <f t="shared" si="9"/>
        <v/>
      </c>
      <c r="AG247" s="15"/>
      <c r="AH247" s="15"/>
      <c r="AI247" s="15"/>
      <c r="AJ247" s="62" t="str">
        <f>IFERROR(VLOOKUP(AI247,Lookups!$W$3:$X$24,2,FALSE),"")</f>
        <v/>
      </c>
      <c r="AK247" s="15"/>
      <c r="AL247" s="15"/>
      <c r="AM247" s="17"/>
      <c r="AN247" s="17"/>
    </row>
    <row r="248" spans="1:40" x14ac:dyDescent="0.3">
      <c r="A248" s="15"/>
      <c r="B248" s="15"/>
      <c r="C248" s="15"/>
      <c r="D248" s="17"/>
      <c r="E248" s="17"/>
      <c r="F248" s="15"/>
      <c r="G248" s="18" t="str">
        <f>IFERROR(VLOOKUP(F248,Lookups!$D$2:$E$20,2,FALSE),"")</f>
        <v/>
      </c>
      <c r="H248" s="15"/>
      <c r="I248" s="15"/>
      <c r="J248" s="15"/>
      <c r="K248" s="15"/>
      <c r="L248" s="17"/>
      <c r="M248" s="17"/>
      <c r="N248" s="18" t="str">
        <f t="shared" si="8"/>
        <v/>
      </c>
      <c r="O248" s="15"/>
      <c r="P248" s="15"/>
      <c r="Q248" s="17"/>
      <c r="R248" s="15"/>
      <c r="S248" s="15"/>
      <c r="T248" s="15"/>
      <c r="U248" s="15"/>
      <c r="V248" s="15"/>
      <c r="W248" s="15"/>
      <c r="X248" s="18" t="str">
        <f>IFERROR(VLOOKUP(W248,Lookups!$G$2:$H$83,2,FALSE),"")</f>
        <v/>
      </c>
      <c r="Y248" s="15"/>
      <c r="Z248" s="15"/>
      <c r="AA248" s="15"/>
      <c r="AB248" s="15"/>
      <c r="AC248" s="15"/>
      <c r="AD248" s="15"/>
      <c r="AE248" s="15"/>
      <c r="AF248" s="18" t="str">
        <f t="shared" si="9"/>
        <v/>
      </c>
      <c r="AG248" s="15"/>
      <c r="AH248" s="15"/>
      <c r="AI248" s="15"/>
      <c r="AJ248" s="62" t="str">
        <f>IFERROR(VLOOKUP(AI248,Lookups!$W$3:$X$24,2,FALSE),"")</f>
        <v/>
      </c>
      <c r="AK248" s="15"/>
      <c r="AL248" s="15"/>
      <c r="AM248" s="17"/>
      <c r="AN248" s="17"/>
    </row>
    <row r="249" spans="1:40" x14ac:dyDescent="0.3">
      <c r="A249" s="15"/>
      <c r="B249" s="15"/>
      <c r="C249" s="15"/>
      <c r="D249" s="17"/>
      <c r="E249" s="17"/>
      <c r="F249" s="15"/>
      <c r="G249" s="18" t="str">
        <f>IFERROR(VLOOKUP(F249,Lookups!$D$2:$E$20,2,FALSE),"")</f>
        <v/>
      </c>
      <c r="H249" s="15"/>
      <c r="I249" s="15"/>
      <c r="J249" s="15"/>
      <c r="K249" s="15"/>
      <c r="L249" s="17"/>
      <c r="M249" s="17"/>
      <c r="N249" s="18" t="str">
        <f t="shared" si="8"/>
        <v/>
      </c>
      <c r="O249" s="15"/>
      <c r="P249" s="15"/>
      <c r="Q249" s="17"/>
      <c r="R249" s="15"/>
      <c r="S249" s="15"/>
      <c r="T249" s="15"/>
      <c r="U249" s="15"/>
      <c r="V249" s="15"/>
      <c r="W249" s="15"/>
      <c r="X249" s="18" t="str">
        <f>IFERROR(VLOOKUP(W249,Lookups!$G$2:$H$83,2,FALSE),"")</f>
        <v/>
      </c>
      <c r="Y249" s="15"/>
      <c r="Z249" s="15"/>
      <c r="AA249" s="15"/>
      <c r="AB249" s="15"/>
      <c r="AC249" s="15"/>
      <c r="AD249" s="15"/>
      <c r="AE249" s="15"/>
      <c r="AF249" s="18" t="str">
        <f t="shared" si="9"/>
        <v/>
      </c>
      <c r="AG249" s="15"/>
      <c r="AH249" s="15"/>
      <c r="AI249" s="15"/>
      <c r="AJ249" s="62" t="str">
        <f>IFERROR(VLOOKUP(AI249,Lookups!$W$3:$X$24,2,FALSE),"")</f>
        <v/>
      </c>
      <c r="AK249" s="15"/>
      <c r="AL249" s="15"/>
      <c r="AM249" s="17"/>
      <c r="AN249" s="17"/>
    </row>
    <row r="250" spans="1:40" x14ac:dyDescent="0.3">
      <c r="A250" s="15"/>
      <c r="B250" s="15"/>
      <c r="C250" s="15"/>
      <c r="D250" s="17"/>
      <c r="E250" s="17"/>
      <c r="F250" s="15"/>
      <c r="G250" s="18" t="str">
        <f>IFERROR(VLOOKUP(F250,Lookups!$D$2:$E$20,2,FALSE),"")</f>
        <v/>
      </c>
      <c r="H250" s="15"/>
      <c r="I250" s="15"/>
      <c r="J250" s="15"/>
      <c r="K250" s="15"/>
      <c r="L250" s="17"/>
      <c r="M250" s="17"/>
      <c r="N250" s="18" t="str">
        <f t="shared" si="8"/>
        <v/>
      </c>
      <c r="O250" s="15"/>
      <c r="P250" s="15"/>
      <c r="Q250" s="17"/>
      <c r="R250" s="15"/>
      <c r="S250" s="15"/>
      <c r="T250" s="15"/>
      <c r="U250" s="15"/>
      <c r="V250" s="15"/>
      <c r="W250" s="15"/>
      <c r="X250" s="18" t="str">
        <f>IFERROR(VLOOKUP(W250,Lookups!$G$2:$H$83,2,FALSE),"")</f>
        <v/>
      </c>
      <c r="Y250" s="15"/>
      <c r="Z250" s="15"/>
      <c r="AA250" s="15"/>
      <c r="AB250" s="15"/>
      <c r="AC250" s="15"/>
      <c r="AD250" s="15"/>
      <c r="AE250" s="15"/>
      <c r="AF250" s="18" t="str">
        <f t="shared" si="9"/>
        <v/>
      </c>
      <c r="AG250" s="15"/>
      <c r="AH250" s="15"/>
      <c r="AI250" s="15"/>
      <c r="AJ250" s="62" t="str">
        <f>IFERROR(VLOOKUP(AI250,Lookups!$W$3:$X$24,2,FALSE),"")</f>
        <v/>
      </c>
      <c r="AK250" s="15"/>
      <c r="AL250" s="15"/>
      <c r="AM250" s="17"/>
      <c r="AN250" s="17"/>
    </row>
    <row r="251" spans="1:40" x14ac:dyDescent="0.3">
      <c r="A251" s="15"/>
      <c r="B251" s="15"/>
      <c r="C251" s="15"/>
      <c r="D251" s="17"/>
      <c r="E251" s="17"/>
      <c r="F251" s="15"/>
      <c r="G251" s="18" t="str">
        <f>IFERROR(VLOOKUP(F251,Lookups!$D$2:$E$20,2,FALSE),"")</f>
        <v/>
      </c>
      <c r="H251" s="15"/>
      <c r="I251" s="15"/>
      <c r="J251" s="15"/>
      <c r="K251" s="15"/>
      <c r="L251" s="17"/>
      <c r="M251" s="17"/>
      <c r="N251" s="18" t="str">
        <f t="shared" si="8"/>
        <v/>
      </c>
      <c r="O251" s="15"/>
      <c r="P251" s="15"/>
      <c r="Q251" s="17"/>
      <c r="R251" s="15"/>
      <c r="S251" s="15"/>
      <c r="T251" s="15"/>
      <c r="U251" s="15"/>
      <c r="V251" s="15"/>
      <c r="W251" s="15"/>
      <c r="X251" s="18" t="str">
        <f>IFERROR(VLOOKUP(W251,Lookups!$G$2:$H$83,2,FALSE),"")</f>
        <v/>
      </c>
      <c r="Y251" s="15"/>
      <c r="Z251" s="15"/>
      <c r="AA251" s="15"/>
      <c r="AB251" s="15"/>
      <c r="AC251" s="15"/>
      <c r="AD251" s="15"/>
      <c r="AE251" s="15"/>
      <c r="AF251" s="18" t="str">
        <f t="shared" si="9"/>
        <v/>
      </c>
      <c r="AG251" s="15"/>
      <c r="AH251" s="15"/>
      <c r="AI251" s="15"/>
      <c r="AJ251" s="62" t="str">
        <f>IFERROR(VLOOKUP(AI251,Lookups!$W$3:$X$24,2,FALSE),"")</f>
        <v/>
      </c>
      <c r="AK251" s="15"/>
      <c r="AL251" s="15"/>
      <c r="AM251" s="17"/>
      <c r="AN251" s="17"/>
    </row>
    <row r="252" spans="1:40" x14ac:dyDescent="0.3">
      <c r="A252" s="15"/>
      <c r="B252" s="15"/>
      <c r="C252" s="15"/>
      <c r="D252" s="17"/>
      <c r="E252" s="17"/>
      <c r="F252" s="15"/>
      <c r="G252" s="18" t="str">
        <f>IFERROR(VLOOKUP(F252,Lookups!$D$2:$E$20,2,FALSE),"")</f>
        <v/>
      </c>
      <c r="H252" s="15"/>
      <c r="I252" s="15"/>
      <c r="J252" s="15"/>
      <c r="K252" s="15"/>
      <c r="L252" s="17"/>
      <c r="M252" s="17"/>
      <c r="N252" s="18" t="str">
        <f t="shared" si="8"/>
        <v/>
      </c>
      <c r="O252" s="15"/>
      <c r="P252" s="15"/>
      <c r="Q252" s="17"/>
      <c r="R252" s="15"/>
      <c r="S252" s="15"/>
      <c r="T252" s="15"/>
      <c r="U252" s="15"/>
      <c r="V252" s="15"/>
      <c r="W252" s="15"/>
      <c r="X252" s="18" t="str">
        <f>IFERROR(VLOOKUP(W252,Lookups!$G$2:$H$83,2,FALSE),"")</f>
        <v/>
      </c>
      <c r="Y252" s="15"/>
      <c r="Z252" s="15"/>
      <c r="AA252" s="15"/>
      <c r="AB252" s="15"/>
      <c r="AC252" s="15"/>
      <c r="AD252" s="15"/>
      <c r="AE252" s="15"/>
      <c r="AF252" s="18" t="str">
        <f t="shared" si="9"/>
        <v/>
      </c>
      <c r="AG252" s="15"/>
      <c r="AH252" s="15"/>
      <c r="AI252" s="15"/>
      <c r="AJ252" s="62" t="str">
        <f>IFERROR(VLOOKUP(AI252,Lookups!$W$3:$X$24,2,FALSE),"")</f>
        <v/>
      </c>
      <c r="AK252" s="15"/>
      <c r="AL252" s="15"/>
      <c r="AM252" s="17"/>
      <c r="AN252" s="17"/>
    </row>
    <row r="253" spans="1:40" x14ac:dyDescent="0.3">
      <c r="A253" s="15"/>
      <c r="B253" s="15"/>
      <c r="C253" s="15"/>
      <c r="D253" s="17"/>
      <c r="E253" s="17"/>
      <c r="F253" s="15"/>
      <c r="G253" s="18" t="str">
        <f>IFERROR(VLOOKUP(F253,Lookups!$D$2:$E$20,2,FALSE),"")</f>
        <v/>
      </c>
      <c r="H253" s="15"/>
      <c r="I253" s="15"/>
      <c r="J253" s="15"/>
      <c r="K253" s="15"/>
      <c r="L253" s="17"/>
      <c r="M253" s="17"/>
      <c r="N253" s="18" t="str">
        <f t="shared" si="8"/>
        <v/>
      </c>
      <c r="O253" s="15"/>
      <c r="P253" s="15"/>
      <c r="Q253" s="17"/>
      <c r="R253" s="15"/>
      <c r="S253" s="15"/>
      <c r="T253" s="15"/>
      <c r="U253" s="15"/>
      <c r="V253" s="15"/>
      <c r="W253" s="15"/>
      <c r="X253" s="18" t="str">
        <f>IFERROR(VLOOKUP(W253,Lookups!$G$2:$H$83,2,FALSE),"")</f>
        <v/>
      </c>
      <c r="Y253" s="15"/>
      <c r="Z253" s="15"/>
      <c r="AA253" s="15"/>
      <c r="AB253" s="15"/>
      <c r="AC253" s="15"/>
      <c r="AD253" s="15"/>
      <c r="AE253" s="15"/>
      <c r="AF253" s="18" t="str">
        <f t="shared" si="9"/>
        <v/>
      </c>
      <c r="AG253" s="15"/>
      <c r="AH253" s="15"/>
      <c r="AI253" s="15"/>
      <c r="AJ253" s="62" t="str">
        <f>IFERROR(VLOOKUP(AI253,Lookups!$W$3:$X$24,2,FALSE),"")</f>
        <v/>
      </c>
      <c r="AK253" s="15"/>
      <c r="AL253" s="15"/>
      <c r="AM253" s="17"/>
      <c r="AN253" s="17"/>
    </row>
    <row r="254" spans="1:40" x14ac:dyDescent="0.3">
      <c r="A254" s="15"/>
      <c r="B254" s="15"/>
      <c r="C254" s="15"/>
      <c r="D254" s="17"/>
      <c r="E254" s="17"/>
      <c r="F254" s="15"/>
      <c r="G254" s="18" t="str">
        <f>IFERROR(VLOOKUP(F254,Lookups!$D$2:$E$20,2,FALSE),"")</f>
        <v/>
      </c>
      <c r="H254" s="15"/>
      <c r="I254" s="15"/>
      <c r="J254" s="15"/>
      <c r="K254" s="15"/>
      <c r="L254" s="17"/>
      <c r="M254" s="17"/>
      <c r="N254" s="18" t="str">
        <f t="shared" si="8"/>
        <v/>
      </c>
      <c r="O254" s="15"/>
      <c r="P254" s="15"/>
      <c r="Q254" s="17"/>
      <c r="R254" s="15"/>
      <c r="S254" s="15"/>
      <c r="T254" s="15"/>
      <c r="U254" s="15"/>
      <c r="V254" s="15"/>
      <c r="W254" s="15"/>
      <c r="X254" s="18" t="str">
        <f>IFERROR(VLOOKUP(W254,Lookups!$G$2:$H$83,2,FALSE),"")</f>
        <v/>
      </c>
      <c r="Y254" s="15"/>
      <c r="Z254" s="15"/>
      <c r="AA254" s="15"/>
      <c r="AB254" s="15"/>
      <c r="AC254" s="15"/>
      <c r="AD254" s="15"/>
      <c r="AE254" s="15"/>
      <c r="AF254" s="18" t="str">
        <f t="shared" si="9"/>
        <v/>
      </c>
      <c r="AG254" s="15"/>
      <c r="AH254" s="15"/>
      <c r="AI254" s="15"/>
      <c r="AJ254" s="62" t="str">
        <f>IFERROR(VLOOKUP(AI254,Lookups!$W$3:$X$24,2,FALSE),"")</f>
        <v/>
      </c>
      <c r="AK254" s="15"/>
      <c r="AL254" s="15"/>
      <c r="AM254" s="17"/>
      <c r="AN254" s="17"/>
    </row>
    <row r="255" spans="1:40" x14ac:dyDescent="0.3">
      <c r="A255" s="15"/>
      <c r="B255" s="15"/>
      <c r="C255" s="15"/>
      <c r="D255" s="17"/>
      <c r="E255" s="17"/>
      <c r="F255" s="15"/>
      <c r="G255" s="18" t="str">
        <f>IFERROR(VLOOKUP(F255,Lookups!$D$2:$E$20,2,FALSE),"")</f>
        <v/>
      </c>
      <c r="H255" s="15"/>
      <c r="I255" s="15"/>
      <c r="J255" s="15"/>
      <c r="K255" s="15"/>
      <c r="L255" s="17"/>
      <c r="M255" s="17"/>
      <c r="N255" s="18" t="str">
        <f t="shared" si="8"/>
        <v/>
      </c>
      <c r="O255" s="15"/>
      <c r="P255" s="15"/>
      <c r="Q255" s="17"/>
      <c r="R255" s="15"/>
      <c r="S255" s="15"/>
      <c r="T255" s="15"/>
      <c r="U255" s="15"/>
      <c r="V255" s="15"/>
      <c r="W255" s="15"/>
      <c r="X255" s="18" t="str">
        <f>IFERROR(VLOOKUP(W255,Lookups!$G$2:$H$83,2,FALSE),"")</f>
        <v/>
      </c>
      <c r="Y255" s="15"/>
      <c r="Z255" s="15"/>
      <c r="AA255" s="15"/>
      <c r="AB255" s="15"/>
      <c r="AC255" s="15"/>
      <c r="AD255" s="15"/>
      <c r="AE255" s="15"/>
      <c r="AF255" s="18" t="str">
        <f t="shared" si="9"/>
        <v/>
      </c>
      <c r="AG255" s="15"/>
      <c r="AH255" s="15"/>
      <c r="AI255" s="15"/>
      <c r="AJ255" s="62" t="str">
        <f>IFERROR(VLOOKUP(AI255,Lookups!$W$3:$X$24,2,FALSE),"")</f>
        <v/>
      </c>
      <c r="AK255" s="15"/>
      <c r="AL255" s="15"/>
      <c r="AM255" s="17"/>
      <c r="AN255" s="17"/>
    </row>
    <row r="256" spans="1:40" x14ac:dyDescent="0.3">
      <c r="A256" s="15"/>
      <c r="B256" s="15"/>
      <c r="C256" s="15"/>
      <c r="D256" s="17"/>
      <c r="E256" s="17"/>
      <c r="F256" s="15"/>
      <c r="G256" s="18" t="str">
        <f>IFERROR(VLOOKUP(F256,Lookups!$D$2:$E$20,2,FALSE),"")</f>
        <v/>
      </c>
      <c r="H256" s="15"/>
      <c r="I256" s="15"/>
      <c r="J256" s="15"/>
      <c r="K256" s="15"/>
      <c r="L256" s="17"/>
      <c r="M256" s="17"/>
      <c r="N256" s="18" t="str">
        <f t="shared" si="8"/>
        <v/>
      </c>
      <c r="O256" s="15"/>
      <c r="P256" s="15"/>
      <c r="Q256" s="17"/>
      <c r="R256" s="15"/>
      <c r="S256" s="15"/>
      <c r="T256" s="15"/>
      <c r="U256" s="15"/>
      <c r="V256" s="15"/>
      <c r="W256" s="15"/>
      <c r="X256" s="18" t="str">
        <f>IFERROR(VLOOKUP(W256,Lookups!$G$2:$H$83,2,FALSE),"")</f>
        <v/>
      </c>
      <c r="Y256" s="15"/>
      <c r="Z256" s="15"/>
      <c r="AA256" s="15"/>
      <c r="AB256" s="15"/>
      <c r="AC256" s="15"/>
      <c r="AD256" s="15"/>
      <c r="AE256" s="15"/>
      <c r="AF256" s="18" t="str">
        <f t="shared" si="9"/>
        <v/>
      </c>
      <c r="AG256" s="15"/>
      <c r="AH256" s="15"/>
      <c r="AI256" s="15"/>
      <c r="AJ256" s="62" t="str">
        <f>IFERROR(VLOOKUP(AI256,Lookups!$W$3:$X$24,2,FALSE),"")</f>
        <v/>
      </c>
      <c r="AK256" s="15"/>
      <c r="AL256" s="15"/>
      <c r="AM256" s="17"/>
      <c r="AN256" s="17"/>
    </row>
    <row r="257" spans="1:40" x14ac:dyDescent="0.3">
      <c r="A257" s="15"/>
      <c r="B257" s="15"/>
      <c r="C257" s="15"/>
      <c r="D257" s="17"/>
      <c r="E257" s="17"/>
      <c r="F257" s="15"/>
      <c r="G257" s="18" t="str">
        <f>IFERROR(VLOOKUP(F257,Lookups!$D$2:$E$20,2,FALSE),"")</f>
        <v/>
      </c>
      <c r="H257" s="15"/>
      <c r="I257" s="15"/>
      <c r="J257" s="15"/>
      <c r="K257" s="15"/>
      <c r="L257" s="17"/>
      <c r="M257" s="17"/>
      <c r="N257" s="18" t="str">
        <f t="shared" si="8"/>
        <v/>
      </c>
      <c r="O257" s="15"/>
      <c r="P257" s="15"/>
      <c r="Q257" s="17"/>
      <c r="R257" s="15"/>
      <c r="S257" s="15"/>
      <c r="T257" s="15"/>
      <c r="U257" s="15"/>
      <c r="V257" s="15"/>
      <c r="W257" s="15"/>
      <c r="X257" s="18" t="str">
        <f>IFERROR(VLOOKUP(W257,Lookups!$G$2:$H$83,2,FALSE),"")</f>
        <v/>
      </c>
      <c r="Y257" s="15"/>
      <c r="Z257" s="15"/>
      <c r="AA257" s="15"/>
      <c r="AB257" s="15"/>
      <c r="AC257" s="15"/>
      <c r="AD257" s="15"/>
      <c r="AE257" s="15"/>
      <c r="AF257" s="18" t="str">
        <f t="shared" si="9"/>
        <v/>
      </c>
      <c r="AG257" s="15"/>
      <c r="AH257" s="15"/>
      <c r="AI257" s="15"/>
      <c r="AJ257" s="62" t="str">
        <f>IFERROR(VLOOKUP(AI257,Lookups!$W$3:$X$24,2,FALSE),"")</f>
        <v/>
      </c>
      <c r="AK257" s="15"/>
      <c r="AL257" s="15"/>
      <c r="AM257" s="17"/>
      <c r="AN257" s="17"/>
    </row>
    <row r="258" spans="1:40" x14ac:dyDescent="0.3">
      <c r="A258" s="15"/>
      <c r="B258" s="15"/>
      <c r="C258" s="15"/>
      <c r="D258" s="17"/>
      <c r="E258" s="17"/>
      <c r="F258" s="15"/>
      <c r="G258" s="18" t="str">
        <f>IFERROR(VLOOKUP(F258,Lookups!$D$2:$E$20,2,FALSE),"")</f>
        <v/>
      </c>
      <c r="H258" s="15"/>
      <c r="I258" s="15"/>
      <c r="J258" s="15"/>
      <c r="K258" s="15"/>
      <c r="L258" s="17"/>
      <c r="M258" s="17"/>
      <c r="N258" s="18" t="str">
        <f t="shared" si="8"/>
        <v/>
      </c>
      <c r="O258" s="15"/>
      <c r="P258" s="15"/>
      <c r="Q258" s="17"/>
      <c r="R258" s="15"/>
      <c r="S258" s="15"/>
      <c r="T258" s="15"/>
      <c r="U258" s="15"/>
      <c r="V258" s="15"/>
      <c r="W258" s="15"/>
      <c r="X258" s="18" t="str">
        <f>IFERROR(VLOOKUP(W258,Lookups!$G$2:$H$83,2,FALSE),"")</f>
        <v/>
      </c>
      <c r="Y258" s="15"/>
      <c r="Z258" s="15"/>
      <c r="AA258" s="15"/>
      <c r="AB258" s="15"/>
      <c r="AC258" s="15"/>
      <c r="AD258" s="15"/>
      <c r="AE258" s="15"/>
      <c r="AF258" s="18" t="str">
        <f t="shared" si="9"/>
        <v/>
      </c>
      <c r="AG258" s="15"/>
      <c r="AH258" s="15"/>
      <c r="AI258" s="15"/>
      <c r="AJ258" s="62" t="str">
        <f>IFERROR(VLOOKUP(AI258,Lookups!$W$3:$X$24,2,FALSE),"")</f>
        <v/>
      </c>
      <c r="AK258" s="15"/>
      <c r="AL258" s="15"/>
      <c r="AM258" s="17"/>
      <c r="AN258" s="17"/>
    </row>
    <row r="259" spans="1:40" x14ac:dyDescent="0.3">
      <c r="A259" s="15"/>
      <c r="B259" s="15"/>
      <c r="C259" s="15"/>
      <c r="D259" s="17"/>
      <c r="E259" s="17"/>
      <c r="F259" s="15"/>
      <c r="G259" s="18" t="str">
        <f>IFERROR(VLOOKUP(F259,Lookups!$D$2:$E$20,2,FALSE),"")</f>
        <v/>
      </c>
      <c r="H259" s="15"/>
      <c r="I259" s="15"/>
      <c r="J259" s="15"/>
      <c r="K259" s="15"/>
      <c r="L259" s="17"/>
      <c r="M259" s="17"/>
      <c r="N259" s="18" t="str">
        <f t="shared" si="8"/>
        <v/>
      </c>
      <c r="O259" s="15"/>
      <c r="P259" s="15"/>
      <c r="Q259" s="17"/>
      <c r="R259" s="15"/>
      <c r="S259" s="15"/>
      <c r="T259" s="15"/>
      <c r="U259" s="15"/>
      <c r="V259" s="15"/>
      <c r="W259" s="15"/>
      <c r="X259" s="18" t="str">
        <f>IFERROR(VLOOKUP(W259,Lookups!$G$2:$H$83,2,FALSE),"")</f>
        <v/>
      </c>
      <c r="Y259" s="15"/>
      <c r="Z259" s="15"/>
      <c r="AA259" s="15"/>
      <c r="AB259" s="15"/>
      <c r="AC259" s="15"/>
      <c r="AD259" s="15"/>
      <c r="AE259" s="15"/>
      <c r="AF259" s="18" t="str">
        <f t="shared" si="9"/>
        <v/>
      </c>
      <c r="AG259" s="15"/>
      <c r="AH259" s="15"/>
      <c r="AI259" s="15"/>
      <c r="AJ259" s="62" t="str">
        <f>IFERROR(VLOOKUP(AI259,Lookups!$W$3:$X$24,2,FALSE),"")</f>
        <v/>
      </c>
      <c r="AK259" s="15"/>
      <c r="AL259" s="15"/>
      <c r="AM259" s="17"/>
      <c r="AN259" s="17"/>
    </row>
    <row r="260" spans="1:40" x14ac:dyDescent="0.3">
      <c r="A260" s="15"/>
      <c r="B260" s="15"/>
      <c r="C260" s="15"/>
      <c r="D260" s="17"/>
      <c r="E260" s="17"/>
      <c r="F260" s="15"/>
      <c r="G260" s="18" t="str">
        <f>IFERROR(VLOOKUP(F260,Lookups!$D$2:$E$20,2,FALSE),"")</f>
        <v/>
      </c>
      <c r="H260" s="15"/>
      <c r="I260" s="15"/>
      <c r="J260" s="15"/>
      <c r="K260" s="15"/>
      <c r="L260" s="17"/>
      <c r="M260" s="17"/>
      <c r="N260" s="18" t="str">
        <f t="shared" si="8"/>
        <v/>
      </c>
      <c r="O260" s="15"/>
      <c r="P260" s="15"/>
      <c r="Q260" s="17"/>
      <c r="R260" s="15"/>
      <c r="S260" s="15"/>
      <c r="T260" s="15"/>
      <c r="U260" s="15"/>
      <c r="V260" s="15"/>
      <c r="W260" s="15"/>
      <c r="X260" s="18" t="str">
        <f>IFERROR(VLOOKUP(W260,Lookups!$G$2:$H$83,2,FALSE),"")</f>
        <v/>
      </c>
      <c r="Y260" s="15"/>
      <c r="Z260" s="15"/>
      <c r="AA260" s="15"/>
      <c r="AB260" s="15"/>
      <c r="AC260" s="15"/>
      <c r="AD260" s="15"/>
      <c r="AE260" s="15"/>
      <c r="AF260" s="18" t="str">
        <f t="shared" si="9"/>
        <v/>
      </c>
      <c r="AG260" s="15"/>
      <c r="AH260" s="15"/>
      <c r="AI260" s="15"/>
      <c r="AJ260" s="62" t="str">
        <f>IFERROR(VLOOKUP(AI260,Lookups!$W$3:$X$24,2,FALSE),"")</f>
        <v/>
      </c>
      <c r="AK260" s="15"/>
      <c r="AL260" s="15"/>
      <c r="AM260" s="17"/>
      <c r="AN260" s="17"/>
    </row>
    <row r="261" spans="1:40" x14ac:dyDescent="0.3">
      <c r="A261" s="15"/>
      <c r="B261" s="15"/>
      <c r="C261" s="15"/>
      <c r="D261" s="17"/>
      <c r="E261" s="17"/>
      <c r="F261" s="15"/>
      <c r="G261" s="18" t="str">
        <f>IFERROR(VLOOKUP(F261,Lookups!$D$2:$E$20,2,FALSE),"")</f>
        <v/>
      </c>
      <c r="H261" s="15"/>
      <c r="I261" s="15"/>
      <c r="J261" s="15"/>
      <c r="K261" s="15"/>
      <c r="L261" s="17"/>
      <c r="M261" s="17"/>
      <c r="N261" s="18" t="str">
        <f t="shared" si="8"/>
        <v/>
      </c>
      <c r="O261" s="15"/>
      <c r="P261" s="15"/>
      <c r="Q261" s="17"/>
      <c r="R261" s="15"/>
      <c r="S261" s="15"/>
      <c r="T261" s="15"/>
      <c r="U261" s="15"/>
      <c r="V261" s="15"/>
      <c r="W261" s="15"/>
      <c r="X261" s="18" t="str">
        <f>IFERROR(VLOOKUP(W261,Lookups!$G$2:$H$83,2,FALSE),"")</f>
        <v/>
      </c>
      <c r="Y261" s="15"/>
      <c r="Z261" s="15"/>
      <c r="AA261" s="15"/>
      <c r="AB261" s="15"/>
      <c r="AC261" s="15"/>
      <c r="AD261" s="15"/>
      <c r="AE261" s="15"/>
      <c r="AF261" s="18" t="str">
        <f t="shared" si="9"/>
        <v/>
      </c>
      <c r="AG261" s="15"/>
      <c r="AH261" s="15"/>
      <c r="AI261" s="15"/>
      <c r="AJ261" s="62" t="str">
        <f>IFERROR(VLOOKUP(AI261,Lookups!$W$3:$X$24,2,FALSE),"")</f>
        <v/>
      </c>
      <c r="AK261" s="15"/>
      <c r="AL261" s="15"/>
      <c r="AM261" s="17"/>
      <c r="AN261" s="17"/>
    </row>
    <row r="262" spans="1:40" x14ac:dyDescent="0.3">
      <c r="A262" s="15"/>
      <c r="B262" s="15"/>
      <c r="C262" s="15"/>
      <c r="D262" s="17"/>
      <c r="E262" s="17"/>
      <c r="F262" s="15"/>
      <c r="G262" s="18" t="str">
        <f>IFERROR(VLOOKUP(F262,Lookups!$D$2:$E$20,2,FALSE),"")</f>
        <v/>
      </c>
      <c r="H262" s="15"/>
      <c r="I262" s="15"/>
      <c r="J262" s="15"/>
      <c r="K262" s="15"/>
      <c r="L262" s="17"/>
      <c r="M262" s="17"/>
      <c r="N262" s="18" t="str">
        <f t="shared" si="8"/>
        <v/>
      </c>
      <c r="O262" s="15"/>
      <c r="P262" s="15"/>
      <c r="Q262" s="17"/>
      <c r="R262" s="15"/>
      <c r="S262" s="15"/>
      <c r="T262" s="15"/>
      <c r="U262" s="15"/>
      <c r="V262" s="15"/>
      <c r="W262" s="15"/>
      <c r="X262" s="18" t="str">
        <f>IFERROR(VLOOKUP(W262,Lookups!$G$2:$H$83,2,FALSE),"")</f>
        <v/>
      </c>
      <c r="Y262" s="15"/>
      <c r="Z262" s="15"/>
      <c r="AA262" s="15"/>
      <c r="AB262" s="15"/>
      <c r="AC262" s="15"/>
      <c r="AD262" s="15"/>
      <c r="AE262" s="15"/>
      <c r="AF262" s="18" t="str">
        <f t="shared" si="9"/>
        <v/>
      </c>
      <c r="AG262" s="15"/>
      <c r="AH262" s="15"/>
      <c r="AI262" s="15"/>
      <c r="AJ262" s="62" t="str">
        <f>IFERROR(VLOOKUP(AI262,Lookups!$W$3:$X$24,2,FALSE),"")</f>
        <v/>
      </c>
      <c r="AK262" s="15"/>
      <c r="AL262" s="15"/>
      <c r="AM262" s="17"/>
      <c r="AN262" s="17"/>
    </row>
    <row r="263" spans="1:40" x14ac:dyDescent="0.3">
      <c r="A263" s="15"/>
      <c r="B263" s="15"/>
      <c r="C263" s="15"/>
      <c r="D263" s="17"/>
      <c r="E263" s="17"/>
      <c r="F263" s="15"/>
      <c r="G263" s="18" t="str">
        <f>IFERROR(VLOOKUP(F263,Lookups!$D$2:$E$20,2,FALSE),"")</f>
        <v/>
      </c>
      <c r="H263" s="15"/>
      <c r="I263" s="15"/>
      <c r="J263" s="15"/>
      <c r="K263" s="15"/>
      <c r="L263" s="17"/>
      <c r="M263" s="17"/>
      <c r="N263" s="18" t="str">
        <f t="shared" si="8"/>
        <v/>
      </c>
      <c r="O263" s="15"/>
      <c r="P263" s="15"/>
      <c r="Q263" s="17"/>
      <c r="R263" s="15"/>
      <c r="S263" s="15"/>
      <c r="T263" s="15"/>
      <c r="U263" s="15"/>
      <c r="V263" s="15"/>
      <c r="W263" s="15"/>
      <c r="X263" s="18" t="str">
        <f>IFERROR(VLOOKUP(W263,Lookups!$G$2:$H$83,2,FALSE),"")</f>
        <v/>
      </c>
      <c r="Y263" s="15"/>
      <c r="Z263" s="15"/>
      <c r="AA263" s="15"/>
      <c r="AB263" s="15"/>
      <c r="AC263" s="15"/>
      <c r="AD263" s="15"/>
      <c r="AE263" s="15"/>
      <c r="AF263" s="18" t="str">
        <f t="shared" si="9"/>
        <v/>
      </c>
      <c r="AG263" s="15"/>
      <c r="AH263" s="15"/>
      <c r="AI263" s="15"/>
      <c r="AJ263" s="62" t="str">
        <f>IFERROR(VLOOKUP(AI263,Lookups!$W$3:$X$24,2,FALSE),"")</f>
        <v/>
      </c>
      <c r="AK263" s="15"/>
      <c r="AL263" s="15"/>
      <c r="AM263" s="17"/>
      <c r="AN263" s="17"/>
    </row>
    <row r="264" spans="1:40" x14ac:dyDescent="0.3">
      <c r="A264" s="15"/>
      <c r="B264" s="15"/>
      <c r="C264" s="15"/>
      <c r="D264" s="17"/>
      <c r="E264" s="17"/>
      <c r="F264" s="15"/>
      <c r="G264" s="18" t="str">
        <f>IFERROR(VLOOKUP(F264,Lookups!$D$2:$E$20,2,FALSE),"")</f>
        <v/>
      </c>
      <c r="H264" s="15"/>
      <c r="I264" s="15"/>
      <c r="J264" s="15"/>
      <c r="K264" s="15"/>
      <c r="L264" s="17"/>
      <c r="M264" s="17"/>
      <c r="N264" s="18" t="str">
        <f t="shared" si="8"/>
        <v/>
      </c>
      <c r="O264" s="15"/>
      <c r="P264" s="15"/>
      <c r="Q264" s="17"/>
      <c r="R264" s="15"/>
      <c r="S264" s="15"/>
      <c r="T264" s="15"/>
      <c r="U264" s="15"/>
      <c r="V264" s="15"/>
      <c r="W264" s="15"/>
      <c r="X264" s="18" t="str">
        <f>IFERROR(VLOOKUP(W264,Lookups!$G$2:$H$83,2,FALSE),"")</f>
        <v/>
      </c>
      <c r="Y264" s="15"/>
      <c r="Z264" s="15"/>
      <c r="AA264" s="15"/>
      <c r="AB264" s="15"/>
      <c r="AC264" s="15"/>
      <c r="AD264" s="15"/>
      <c r="AE264" s="15"/>
      <c r="AF264" s="18" t="str">
        <f t="shared" si="9"/>
        <v/>
      </c>
      <c r="AG264" s="15"/>
      <c r="AH264" s="15"/>
      <c r="AI264" s="15"/>
      <c r="AJ264" s="62" t="str">
        <f>IFERROR(VLOOKUP(AI264,Lookups!$W$3:$X$24,2,FALSE),"")</f>
        <v/>
      </c>
      <c r="AK264" s="15"/>
      <c r="AL264" s="15"/>
      <c r="AM264" s="17"/>
      <c r="AN264" s="17"/>
    </row>
    <row r="265" spans="1:40" x14ac:dyDescent="0.3">
      <c r="A265" s="15"/>
      <c r="B265" s="15"/>
      <c r="C265" s="15"/>
      <c r="D265" s="17"/>
      <c r="E265" s="17"/>
      <c r="F265" s="15"/>
      <c r="G265" s="18" t="str">
        <f>IFERROR(VLOOKUP(F265,Lookups!$D$2:$E$20,2,FALSE),"")</f>
        <v/>
      </c>
      <c r="H265" s="15"/>
      <c r="I265" s="15"/>
      <c r="J265" s="15"/>
      <c r="K265" s="15"/>
      <c r="L265" s="17"/>
      <c r="M265" s="17"/>
      <c r="N265" s="18" t="str">
        <f t="shared" si="8"/>
        <v/>
      </c>
      <c r="O265" s="15"/>
      <c r="P265" s="15"/>
      <c r="Q265" s="17"/>
      <c r="R265" s="15"/>
      <c r="S265" s="15"/>
      <c r="T265" s="15"/>
      <c r="U265" s="15"/>
      <c r="V265" s="15"/>
      <c r="W265" s="15"/>
      <c r="X265" s="18" t="str">
        <f>IFERROR(VLOOKUP(W265,Lookups!$G$2:$H$83,2,FALSE),"")</f>
        <v/>
      </c>
      <c r="Y265" s="15"/>
      <c r="Z265" s="15"/>
      <c r="AA265" s="15"/>
      <c r="AB265" s="15"/>
      <c r="AC265" s="15"/>
      <c r="AD265" s="15"/>
      <c r="AE265" s="15"/>
      <c r="AF265" s="18" t="str">
        <f t="shared" si="9"/>
        <v/>
      </c>
      <c r="AG265" s="15"/>
      <c r="AH265" s="15"/>
      <c r="AI265" s="15"/>
      <c r="AJ265" s="62" t="str">
        <f>IFERROR(VLOOKUP(AI265,Lookups!$W$3:$X$24,2,FALSE),"")</f>
        <v/>
      </c>
      <c r="AK265" s="15"/>
      <c r="AL265" s="15"/>
      <c r="AM265" s="17"/>
      <c r="AN265" s="17"/>
    </row>
    <row r="266" spans="1:40" x14ac:dyDescent="0.3">
      <c r="A266" s="15"/>
      <c r="B266" s="15"/>
      <c r="C266" s="15"/>
      <c r="D266" s="17"/>
      <c r="E266" s="17"/>
      <c r="F266" s="15"/>
      <c r="G266" s="18" t="str">
        <f>IFERROR(VLOOKUP(F266,Lookups!$D$2:$E$20,2,FALSE),"")</f>
        <v/>
      </c>
      <c r="H266" s="15"/>
      <c r="I266" s="15"/>
      <c r="J266" s="15"/>
      <c r="K266" s="15"/>
      <c r="L266" s="17"/>
      <c r="M266" s="17"/>
      <c r="N266" s="18" t="str">
        <f t="shared" si="8"/>
        <v/>
      </c>
      <c r="O266" s="15"/>
      <c r="P266" s="15"/>
      <c r="Q266" s="17"/>
      <c r="R266" s="15"/>
      <c r="S266" s="15"/>
      <c r="T266" s="15"/>
      <c r="U266" s="15"/>
      <c r="V266" s="15"/>
      <c r="W266" s="15"/>
      <c r="X266" s="18" t="str">
        <f>IFERROR(VLOOKUP(W266,Lookups!$G$2:$H$83,2,FALSE),"")</f>
        <v/>
      </c>
      <c r="Y266" s="15"/>
      <c r="Z266" s="15"/>
      <c r="AA266" s="15"/>
      <c r="AB266" s="15"/>
      <c r="AC266" s="15"/>
      <c r="AD266" s="15"/>
      <c r="AE266" s="15"/>
      <c r="AF266" s="18" t="str">
        <f t="shared" si="9"/>
        <v/>
      </c>
      <c r="AG266" s="15"/>
      <c r="AH266" s="15"/>
      <c r="AI266" s="15"/>
      <c r="AJ266" s="62" t="str">
        <f>IFERROR(VLOOKUP(AI266,Lookups!$W$3:$X$24,2,FALSE),"")</f>
        <v/>
      </c>
      <c r="AK266" s="15"/>
      <c r="AL266" s="15"/>
      <c r="AM266" s="17"/>
      <c r="AN266" s="17"/>
    </row>
    <row r="267" spans="1:40" x14ac:dyDescent="0.3">
      <c r="A267" s="15"/>
      <c r="B267" s="15"/>
      <c r="C267" s="15"/>
      <c r="D267" s="17"/>
      <c r="E267" s="17"/>
      <c r="F267" s="15"/>
      <c r="G267" s="18" t="str">
        <f>IFERROR(VLOOKUP(F267,Lookups!$D$2:$E$20,2,FALSE),"")</f>
        <v/>
      </c>
      <c r="H267" s="15"/>
      <c r="I267" s="15"/>
      <c r="J267" s="15"/>
      <c r="K267" s="15"/>
      <c r="L267" s="17"/>
      <c r="M267" s="17"/>
      <c r="N267" s="18" t="str">
        <f t="shared" si="8"/>
        <v/>
      </c>
      <c r="O267" s="15"/>
      <c r="P267" s="15"/>
      <c r="Q267" s="17"/>
      <c r="R267" s="15"/>
      <c r="S267" s="15"/>
      <c r="T267" s="15"/>
      <c r="U267" s="15"/>
      <c r="V267" s="15"/>
      <c r="W267" s="15"/>
      <c r="X267" s="18" t="str">
        <f>IFERROR(VLOOKUP(W267,Lookups!$G$2:$H$83,2,FALSE),"")</f>
        <v/>
      </c>
      <c r="Y267" s="15"/>
      <c r="Z267" s="15"/>
      <c r="AA267" s="15"/>
      <c r="AB267" s="15"/>
      <c r="AC267" s="15"/>
      <c r="AD267" s="15"/>
      <c r="AE267" s="15"/>
      <c r="AF267" s="18" t="str">
        <f t="shared" si="9"/>
        <v/>
      </c>
      <c r="AG267" s="15"/>
      <c r="AH267" s="15"/>
      <c r="AI267" s="15"/>
      <c r="AJ267" s="62" t="str">
        <f>IFERROR(VLOOKUP(AI267,Lookups!$W$3:$X$24,2,FALSE),"")</f>
        <v/>
      </c>
      <c r="AK267" s="15"/>
      <c r="AL267" s="15"/>
      <c r="AM267" s="17"/>
      <c r="AN267" s="17"/>
    </row>
    <row r="268" spans="1:40" x14ac:dyDescent="0.3">
      <c r="A268" s="15"/>
      <c r="B268" s="15"/>
      <c r="C268" s="15"/>
      <c r="D268" s="17"/>
      <c r="E268" s="17"/>
      <c r="F268" s="15"/>
      <c r="G268" s="18" t="str">
        <f>IFERROR(VLOOKUP(F268,Lookups!$D$2:$E$20,2,FALSE),"")</f>
        <v/>
      </c>
      <c r="H268" s="15"/>
      <c r="I268" s="15"/>
      <c r="J268" s="15"/>
      <c r="K268" s="15"/>
      <c r="L268" s="17"/>
      <c r="M268" s="17"/>
      <c r="N268" s="18" t="str">
        <f t="shared" si="8"/>
        <v/>
      </c>
      <c r="O268" s="15"/>
      <c r="P268" s="15"/>
      <c r="Q268" s="17"/>
      <c r="R268" s="15"/>
      <c r="S268" s="15"/>
      <c r="T268" s="15"/>
      <c r="U268" s="15"/>
      <c r="V268" s="15"/>
      <c r="W268" s="15"/>
      <c r="X268" s="18" t="str">
        <f>IFERROR(VLOOKUP(W268,Lookups!$G$2:$H$83,2,FALSE),"")</f>
        <v/>
      </c>
      <c r="Y268" s="15"/>
      <c r="Z268" s="15"/>
      <c r="AA268" s="15"/>
      <c r="AB268" s="15"/>
      <c r="AC268" s="15"/>
      <c r="AD268" s="15"/>
      <c r="AE268" s="15"/>
      <c r="AF268" s="18" t="str">
        <f t="shared" si="9"/>
        <v/>
      </c>
      <c r="AG268" s="15"/>
      <c r="AH268" s="15"/>
      <c r="AI268" s="15"/>
      <c r="AJ268" s="62" t="str">
        <f>IFERROR(VLOOKUP(AI268,Lookups!$W$3:$X$24,2,FALSE),"")</f>
        <v/>
      </c>
      <c r="AK268" s="15"/>
      <c r="AL268" s="15"/>
      <c r="AM268" s="17"/>
      <c r="AN268" s="17"/>
    </row>
    <row r="269" spans="1:40" x14ac:dyDescent="0.3">
      <c r="A269" s="15"/>
      <c r="B269" s="15"/>
      <c r="C269" s="15"/>
      <c r="D269" s="17"/>
      <c r="E269" s="17"/>
      <c r="F269" s="15"/>
      <c r="G269" s="18" t="str">
        <f>IFERROR(VLOOKUP(F269,Lookups!$D$2:$E$20,2,FALSE),"")</f>
        <v/>
      </c>
      <c r="H269" s="15"/>
      <c r="I269" s="15"/>
      <c r="J269" s="15"/>
      <c r="K269" s="15"/>
      <c r="L269" s="17"/>
      <c r="M269" s="17"/>
      <c r="N269" s="18" t="str">
        <f t="shared" si="8"/>
        <v/>
      </c>
      <c r="O269" s="15"/>
      <c r="P269" s="15"/>
      <c r="Q269" s="17"/>
      <c r="R269" s="15"/>
      <c r="S269" s="15"/>
      <c r="T269" s="15"/>
      <c r="U269" s="15"/>
      <c r="V269" s="15"/>
      <c r="W269" s="15"/>
      <c r="X269" s="18" t="str">
        <f>IFERROR(VLOOKUP(W269,Lookups!$G$2:$H$83,2,FALSE),"")</f>
        <v/>
      </c>
      <c r="Y269" s="15"/>
      <c r="Z269" s="15"/>
      <c r="AA269" s="15"/>
      <c r="AB269" s="15"/>
      <c r="AC269" s="15"/>
      <c r="AD269" s="15"/>
      <c r="AE269" s="15"/>
      <c r="AF269" s="18" t="str">
        <f t="shared" si="9"/>
        <v/>
      </c>
      <c r="AG269" s="15"/>
      <c r="AH269" s="15"/>
      <c r="AI269" s="15"/>
      <c r="AJ269" s="62" t="str">
        <f>IFERROR(VLOOKUP(AI269,Lookups!$W$3:$X$24,2,FALSE),"")</f>
        <v/>
      </c>
      <c r="AK269" s="15"/>
      <c r="AL269" s="15"/>
      <c r="AM269" s="17"/>
      <c r="AN269" s="17"/>
    </row>
    <row r="270" spans="1:40" x14ac:dyDescent="0.3">
      <c r="A270" s="15"/>
      <c r="B270" s="15"/>
      <c r="C270" s="15"/>
      <c r="D270" s="17"/>
      <c r="E270" s="17"/>
      <c r="F270" s="15"/>
      <c r="G270" s="18" t="str">
        <f>IFERROR(VLOOKUP(F270,Lookups!$D$2:$E$20,2,FALSE),"")</f>
        <v/>
      </c>
      <c r="H270" s="15"/>
      <c r="I270" s="15"/>
      <c r="J270" s="15"/>
      <c r="K270" s="15"/>
      <c r="L270" s="17"/>
      <c r="M270" s="17"/>
      <c r="N270" s="18" t="str">
        <f t="shared" si="8"/>
        <v/>
      </c>
      <c r="O270" s="15"/>
      <c r="P270" s="15"/>
      <c r="Q270" s="17"/>
      <c r="R270" s="15"/>
      <c r="S270" s="15"/>
      <c r="T270" s="15"/>
      <c r="U270" s="15"/>
      <c r="V270" s="15"/>
      <c r="W270" s="15"/>
      <c r="X270" s="18" t="str">
        <f>IFERROR(VLOOKUP(W270,Lookups!$G$2:$H$83,2,FALSE),"")</f>
        <v/>
      </c>
      <c r="Y270" s="15"/>
      <c r="Z270" s="15"/>
      <c r="AA270" s="15"/>
      <c r="AB270" s="15"/>
      <c r="AC270" s="15"/>
      <c r="AD270" s="15"/>
      <c r="AE270" s="15"/>
      <c r="AF270" s="18" t="str">
        <f t="shared" si="9"/>
        <v/>
      </c>
      <c r="AG270" s="15"/>
      <c r="AH270" s="15"/>
      <c r="AI270" s="15"/>
      <c r="AJ270" s="62" t="str">
        <f>IFERROR(VLOOKUP(AI270,Lookups!$W$3:$X$24,2,FALSE),"")</f>
        <v/>
      </c>
      <c r="AK270" s="15"/>
      <c r="AL270" s="15"/>
      <c r="AM270" s="17"/>
      <c r="AN270" s="17"/>
    </row>
    <row r="271" spans="1:40" x14ac:dyDescent="0.3">
      <c r="A271" s="15"/>
      <c r="B271" s="15"/>
      <c r="C271" s="15"/>
      <c r="D271" s="17"/>
      <c r="E271" s="17"/>
      <c r="F271" s="15"/>
      <c r="G271" s="18" t="str">
        <f>IFERROR(VLOOKUP(F271,Lookups!$D$2:$E$20,2,FALSE),"")</f>
        <v/>
      </c>
      <c r="H271" s="15"/>
      <c r="I271" s="15"/>
      <c r="J271" s="15"/>
      <c r="K271" s="15"/>
      <c r="L271" s="17"/>
      <c r="M271" s="17"/>
      <c r="N271" s="18" t="str">
        <f t="shared" si="8"/>
        <v/>
      </c>
      <c r="O271" s="15"/>
      <c r="P271" s="15"/>
      <c r="Q271" s="17"/>
      <c r="R271" s="15"/>
      <c r="S271" s="15"/>
      <c r="T271" s="15"/>
      <c r="U271" s="15"/>
      <c r="V271" s="15"/>
      <c r="W271" s="15"/>
      <c r="X271" s="18" t="str">
        <f>IFERROR(VLOOKUP(W271,Lookups!$G$2:$H$83,2,FALSE),"")</f>
        <v/>
      </c>
      <c r="Y271" s="15"/>
      <c r="Z271" s="15"/>
      <c r="AA271" s="15"/>
      <c r="AB271" s="15"/>
      <c r="AC271" s="15"/>
      <c r="AD271" s="15"/>
      <c r="AE271" s="15"/>
      <c r="AF271" s="18" t="str">
        <f t="shared" si="9"/>
        <v/>
      </c>
      <c r="AG271" s="15"/>
      <c r="AH271" s="15"/>
      <c r="AI271" s="15"/>
      <c r="AJ271" s="62" t="str">
        <f>IFERROR(VLOOKUP(AI271,Lookups!$W$3:$X$24,2,FALSE),"")</f>
        <v/>
      </c>
      <c r="AK271" s="15"/>
      <c r="AL271" s="15"/>
      <c r="AM271" s="17"/>
      <c r="AN271" s="17"/>
    </row>
    <row r="272" spans="1:40" x14ac:dyDescent="0.3">
      <c r="A272" s="15"/>
      <c r="B272" s="15"/>
      <c r="C272" s="15"/>
      <c r="D272" s="17"/>
      <c r="E272" s="17"/>
      <c r="F272" s="15"/>
      <c r="G272" s="18" t="str">
        <f>IFERROR(VLOOKUP(F272,Lookups!$D$2:$E$20,2,FALSE),"")</f>
        <v/>
      </c>
      <c r="H272" s="15"/>
      <c r="I272" s="15"/>
      <c r="J272" s="15"/>
      <c r="K272" s="15"/>
      <c r="L272" s="17"/>
      <c r="M272" s="17"/>
      <c r="N272" s="18" t="str">
        <f t="shared" si="8"/>
        <v/>
      </c>
      <c r="O272" s="15"/>
      <c r="P272" s="15"/>
      <c r="Q272" s="17"/>
      <c r="R272" s="15"/>
      <c r="S272" s="15"/>
      <c r="T272" s="15"/>
      <c r="U272" s="15"/>
      <c r="V272" s="15"/>
      <c r="W272" s="15"/>
      <c r="X272" s="18" t="str">
        <f>IFERROR(VLOOKUP(W272,Lookups!$G$2:$H$83,2,FALSE),"")</f>
        <v/>
      </c>
      <c r="Y272" s="15"/>
      <c r="Z272" s="15"/>
      <c r="AA272" s="15"/>
      <c r="AB272" s="15"/>
      <c r="AC272" s="15"/>
      <c r="AD272" s="15"/>
      <c r="AE272" s="15"/>
      <c r="AF272" s="18" t="str">
        <f t="shared" si="9"/>
        <v/>
      </c>
      <c r="AG272" s="15"/>
      <c r="AH272" s="15"/>
      <c r="AI272" s="15"/>
      <c r="AJ272" s="62" t="str">
        <f>IFERROR(VLOOKUP(AI272,Lookups!$W$3:$X$24,2,FALSE),"")</f>
        <v/>
      </c>
      <c r="AK272" s="15"/>
      <c r="AL272" s="15"/>
      <c r="AM272" s="17"/>
      <c r="AN272" s="17"/>
    </row>
    <row r="273" spans="1:40" x14ac:dyDescent="0.3">
      <c r="A273" s="15"/>
      <c r="B273" s="15"/>
      <c r="C273" s="15"/>
      <c r="D273" s="17"/>
      <c r="E273" s="17"/>
      <c r="F273" s="15"/>
      <c r="G273" s="18" t="str">
        <f>IFERROR(VLOOKUP(F273,Lookups!$D$2:$E$20,2,FALSE),"")</f>
        <v/>
      </c>
      <c r="H273" s="15"/>
      <c r="I273" s="15"/>
      <c r="J273" s="15"/>
      <c r="K273" s="15"/>
      <c r="L273" s="17"/>
      <c r="M273" s="17"/>
      <c r="N273" s="18" t="str">
        <f t="shared" si="8"/>
        <v/>
      </c>
      <c r="O273" s="15"/>
      <c r="P273" s="15"/>
      <c r="Q273" s="17"/>
      <c r="R273" s="15"/>
      <c r="S273" s="15"/>
      <c r="T273" s="15"/>
      <c r="U273" s="15"/>
      <c r="V273" s="15"/>
      <c r="W273" s="15"/>
      <c r="X273" s="18" t="str">
        <f>IFERROR(VLOOKUP(W273,Lookups!$G$2:$H$83,2,FALSE),"")</f>
        <v/>
      </c>
      <c r="Y273" s="15"/>
      <c r="Z273" s="15"/>
      <c r="AA273" s="15"/>
      <c r="AB273" s="15"/>
      <c r="AC273" s="15"/>
      <c r="AD273" s="15"/>
      <c r="AE273" s="15"/>
      <c r="AF273" s="18" t="str">
        <f t="shared" si="9"/>
        <v/>
      </c>
      <c r="AG273" s="15"/>
      <c r="AH273" s="15"/>
      <c r="AI273" s="15"/>
      <c r="AJ273" s="62" t="str">
        <f>IFERROR(VLOOKUP(AI273,Lookups!$W$3:$X$24,2,FALSE),"")</f>
        <v/>
      </c>
      <c r="AK273" s="15"/>
      <c r="AL273" s="15"/>
      <c r="AM273" s="17"/>
      <c r="AN273" s="17"/>
    </row>
    <row r="274" spans="1:40" x14ac:dyDescent="0.3">
      <c r="A274" s="15"/>
      <c r="B274" s="15"/>
      <c r="C274" s="15"/>
      <c r="D274" s="17"/>
      <c r="E274" s="17"/>
      <c r="F274" s="15"/>
      <c r="G274" s="18" t="str">
        <f>IFERROR(VLOOKUP(F274,Lookups!$D$2:$E$20,2,FALSE),"")</f>
        <v/>
      </c>
      <c r="H274" s="15"/>
      <c r="I274" s="15"/>
      <c r="J274" s="15"/>
      <c r="K274" s="15"/>
      <c r="L274" s="17"/>
      <c r="M274" s="17"/>
      <c r="N274" s="18" t="str">
        <f t="shared" si="8"/>
        <v/>
      </c>
      <c r="O274" s="15"/>
      <c r="P274" s="15"/>
      <c r="Q274" s="17"/>
      <c r="R274" s="15"/>
      <c r="S274" s="15"/>
      <c r="T274" s="15"/>
      <c r="U274" s="15"/>
      <c r="V274" s="15"/>
      <c r="W274" s="15"/>
      <c r="X274" s="18" t="str">
        <f>IFERROR(VLOOKUP(W274,Lookups!$G$2:$H$83,2,FALSE),"")</f>
        <v/>
      </c>
      <c r="Y274" s="15"/>
      <c r="Z274" s="15"/>
      <c r="AA274" s="15"/>
      <c r="AB274" s="15"/>
      <c r="AC274" s="15"/>
      <c r="AD274" s="15"/>
      <c r="AE274" s="15"/>
      <c r="AF274" s="18" t="str">
        <f t="shared" si="9"/>
        <v/>
      </c>
      <c r="AG274" s="15"/>
      <c r="AH274" s="15"/>
      <c r="AI274" s="15"/>
      <c r="AJ274" s="62" t="str">
        <f>IFERROR(VLOOKUP(AI274,Lookups!$W$3:$X$24,2,FALSE),"")</f>
        <v/>
      </c>
      <c r="AK274" s="15"/>
      <c r="AL274" s="15"/>
      <c r="AM274" s="17"/>
      <c r="AN274" s="17"/>
    </row>
    <row r="275" spans="1:40" x14ac:dyDescent="0.3">
      <c r="A275" s="15"/>
      <c r="B275" s="15"/>
      <c r="C275" s="15"/>
      <c r="D275" s="17"/>
      <c r="E275" s="17"/>
      <c r="F275" s="15"/>
      <c r="G275" s="18" t="str">
        <f>IFERROR(VLOOKUP(F275,Lookups!$D$2:$E$20,2,FALSE),"")</f>
        <v/>
      </c>
      <c r="H275" s="15"/>
      <c r="I275" s="15"/>
      <c r="J275" s="15"/>
      <c r="K275" s="15"/>
      <c r="L275" s="17"/>
      <c r="M275" s="17"/>
      <c r="N275" s="18" t="str">
        <f t="shared" si="8"/>
        <v/>
      </c>
      <c r="O275" s="15"/>
      <c r="P275" s="15"/>
      <c r="Q275" s="17"/>
      <c r="R275" s="15"/>
      <c r="S275" s="15"/>
      <c r="T275" s="15"/>
      <c r="U275" s="15"/>
      <c r="V275" s="15"/>
      <c r="W275" s="15"/>
      <c r="X275" s="18" t="str">
        <f>IFERROR(VLOOKUP(W275,Lookups!$G$2:$H$83,2,FALSE),"")</f>
        <v/>
      </c>
      <c r="Y275" s="15"/>
      <c r="Z275" s="15"/>
      <c r="AA275" s="15"/>
      <c r="AB275" s="15"/>
      <c r="AC275" s="15"/>
      <c r="AD275" s="15"/>
      <c r="AE275" s="15"/>
      <c r="AF275" s="18" t="str">
        <f t="shared" si="9"/>
        <v/>
      </c>
      <c r="AG275" s="15"/>
      <c r="AH275" s="15"/>
      <c r="AI275" s="15"/>
      <c r="AJ275" s="62" t="str">
        <f>IFERROR(VLOOKUP(AI275,Lookups!$W$3:$X$24,2,FALSE),"")</f>
        <v/>
      </c>
      <c r="AK275" s="15"/>
      <c r="AL275" s="15"/>
      <c r="AM275" s="17"/>
      <c r="AN275" s="17"/>
    </row>
    <row r="276" spans="1:40" x14ac:dyDescent="0.3">
      <c r="A276" s="15"/>
      <c r="B276" s="15"/>
      <c r="C276" s="15"/>
      <c r="D276" s="17"/>
      <c r="E276" s="17"/>
      <c r="F276" s="15"/>
      <c r="G276" s="18" t="str">
        <f>IFERROR(VLOOKUP(F276,Lookups!$D$2:$E$20,2,FALSE),"")</f>
        <v/>
      </c>
      <c r="H276" s="15"/>
      <c r="I276" s="15"/>
      <c r="J276" s="15"/>
      <c r="K276" s="15"/>
      <c r="L276" s="17"/>
      <c r="M276" s="17"/>
      <c r="N276" s="18" t="str">
        <f t="shared" si="8"/>
        <v/>
      </c>
      <c r="O276" s="15"/>
      <c r="P276" s="15"/>
      <c r="Q276" s="17"/>
      <c r="R276" s="15"/>
      <c r="S276" s="15"/>
      <c r="T276" s="15"/>
      <c r="U276" s="15"/>
      <c r="V276" s="15"/>
      <c r="W276" s="15"/>
      <c r="X276" s="18" t="str">
        <f>IFERROR(VLOOKUP(W276,Lookups!$G$2:$H$83,2,FALSE),"")</f>
        <v/>
      </c>
      <c r="Y276" s="15"/>
      <c r="Z276" s="15"/>
      <c r="AA276" s="15"/>
      <c r="AB276" s="15"/>
      <c r="AC276" s="15"/>
      <c r="AD276" s="15"/>
      <c r="AE276" s="15"/>
      <c r="AF276" s="18" t="str">
        <f t="shared" si="9"/>
        <v/>
      </c>
      <c r="AG276" s="15"/>
      <c r="AH276" s="15"/>
      <c r="AI276" s="15"/>
      <c r="AJ276" s="62" t="str">
        <f>IFERROR(VLOOKUP(AI276,Lookups!$W$3:$X$24,2,FALSE),"")</f>
        <v/>
      </c>
      <c r="AK276" s="15"/>
      <c r="AL276" s="15"/>
      <c r="AM276" s="17"/>
      <c r="AN276" s="17"/>
    </row>
    <row r="277" spans="1:40" x14ac:dyDescent="0.3">
      <c r="A277" s="15"/>
      <c r="B277" s="15"/>
      <c r="C277" s="15"/>
      <c r="D277" s="17"/>
      <c r="E277" s="17"/>
      <c r="F277" s="15"/>
      <c r="G277" s="18" t="str">
        <f>IFERROR(VLOOKUP(F277,Lookups!$D$2:$E$20,2,FALSE),"")</f>
        <v/>
      </c>
      <c r="H277" s="15"/>
      <c r="I277" s="15"/>
      <c r="J277" s="15"/>
      <c r="K277" s="15"/>
      <c r="L277" s="17"/>
      <c r="M277" s="17"/>
      <c r="N277" s="18" t="str">
        <f t="shared" si="8"/>
        <v/>
      </c>
      <c r="O277" s="15"/>
      <c r="P277" s="15"/>
      <c r="Q277" s="17"/>
      <c r="R277" s="15"/>
      <c r="S277" s="15"/>
      <c r="T277" s="15"/>
      <c r="U277" s="15"/>
      <c r="V277" s="15"/>
      <c r="W277" s="15"/>
      <c r="X277" s="18" t="str">
        <f>IFERROR(VLOOKUP(W277,Lookups!$G$2:$H$83,2,FALSE),"")</f>
        <v/>
      </c>
      <c r="Y277" s="15"/>
      <c r="Z277" s="15"/>
      <c r="AA277" s="15"/>
      <c r="AB277" s="15"/>
      <c r="AC277" s="15"/>
      <c r="AD277" s="15"/>
      <c r="AE277" s="15"/>
      <c r="AF277" s="18" t="str">
        <f t="shared" si="9"/>
        <v/>
      </c>
      <c r="AG277" s="15"/>
      <c r="AH277" s="15"/>
      <c r="AI277" s="15"/>
      <c r="AJ277" s="62" t="str">
        <f>IFERROR(VLOOKUP(AI277,Lookups!$W$3:$X$24,2,FALSE),"")</f>
        <v/>
      </c>
      <c r="AK277" s="15"/>
      <c r="AL277" s="15"/>
      <c r="AM277" s="17"/>
      <c r="AN277" s="17"/>
    </row>
    <row r="278" spans="1:40" x14ac:dyDescent="0.3">
      <c r="A278" s="15"/>
      <c r="B278" s="15"/>
      <c r="C278" s="15"/>
      <c r="D278" s="17"/>
      <c r="E278" s="17"/>
      <c r="F278" s="15"/>
      <c r="G278" s="18" t="str">
        <f>IFERROR(VLOOKUP(F278,Lookups!$D$2:$E$20,2,FALSE),"")</f>
        <v/>
      </c>
      <c r="H278" s="15"/>
      <c r="I278" s="15"/>
      <c r="J278" s="15"/>
      <c r="K278" s="15"/>
      <c r="L278" s="17"/>
      <c r="M278" s="17"/>
      <c r="N278" s="18" t="str">
        <f t="shared" si="8"/>
        <v/>
      </c>
      <c r="O278" s="15"/>
      <c r="P278" s="15"/>
      <c r="Q278" s="17"/>
      <c r="R278" s="15"/>
      <c r="S278" s="15"/>
      <c r="T278" s="15"/>
      <c r="U278" s="15"/>
      <c r="V278" s="15"/>
      <c r="W278" s="15"/>
      <c r="X278" s="18" t="str">
        <f>IFERROR(VLOOKUP(W278,Lookups!$G$2:$H$83,2,FALSE),"")</f>
        <v/>
      </c>
      <c r="Y278" s="15"/>
      <c r="Z278" s="15"/>
      <c r="AA278" s="15"/>
      <c r="AB278" s="15"/>
      <c r="AC278" s="15"/>
      <c r="AD278" s="15"/>
      <c r="AE278" s="15"/>
      <c r="AF278" s="18" t="str">
        <f t="shared" si="9"/>
        <v/>
      </c>
      <c r="AG278" s="15"/>
      <c r="AH278" s="15"/>
      <c r="AI278" s="15"/>
      <c r="AJ278" s="62" t="str">
        <f>IFERROR(VLOOKUP(AI278,Lookups!$W$3:$X$24,2,FALSE),"")</f>
        <v/>
      </c>
      <c r="AK278" s="15"/>
      <c r="AL278" s="15"/>
      <c r="AM278" s="17"/>
      <c r="AN278" s="17"/>
    </row>
    <row r="279" spans="1:40" x14ac:dyDescent="0.3">
      <c r="A279" s="15"/>
      <c r="B279" s="15"/>
      <c r="C279" s="15"/>
      <c r="D279" s="17"/>
      <c r="E279" s="17"/>
      <c r="F279" s="15"/>
      <c r="G279" s="18" t="str">
        <f>IFERROR(VLOOKUP(F279,Lookups!$D$2:$E$20,2,FALSE),"")</f>
        <v/>
      </c>
      <c r="H279" s="15"/>
      <c r="I279" s="15"/>
      <c r="J279" s="15"/>
      <c r="K279" s="15"/>
      <c r="L279" s="17"/>
      <c r="M279" s="17"/>
      <c r="N279" s="18" t="str">
        <f t="shared" si="8"/>
        <v/>
      </c>
      <c r="O279" s="15"/>
      <c r="P279" s="15"/>
      <c r="Q279" s="17"/>
      <c r="R279" s="15"/>
      <c r="S279" s="15"/>
      <c r="T279" s="15"/>
      <c r="U279" s="15"/>
      <c r="V279" s="15"/>
      <c r="W279" s="15"/>
      <c r="X279" s="18" t="str">
        <f>IFERROR(VLOOKUP(W279,Lookups!$G$2:$H$83,2,FALSE),"")</f>
        <v/>
      </c>
      <c r="Y279" s="15"/>
      <c r="Z279" s="15"/>
      <c r="AA279" s="15"/>
      <c r="AB279" s="15"/>
      <c r="AC279" s="15"/>
      <c r="AD279" s="15"/>
      <c r="AE279" s="15"/>
      <c r="AF279" s="18" t="str">
        <f t="shared" si="9"/>
        <v/>
      </c>
      <c r="AG279" s="15"/>
      <c r="AH279" s="15"/>
      <c r="AI279" s="15"/>
      <c r="AJ279" s="62" t="str">
        <f>IFERROR(VLOOKUP(AI279,Lookups!$W$3:$X$24,2,FALSE),"")</f>
        <v/>
      </c>
      <c r="AK279" s="15"/>
      <c r="AL279" s="15"/>
      <c r="AM279" s="17"/>
      <c r="AN279" s="17"/>
    </row>
    <row r="280" spans="1:40" x14ac:dyDescent="0.3">
      <c r="A280" s="15"/>
      <c r="B280" s="15"/>
      <c r="C280" s="15"/>
      <c r="D280" s="17"/>
      <c r="E280" s="17"/>
      <c r="F280" s="15"/>
      <c r="G280" s="18" t="str">
        <f>IFERROR(VLOOKUP(F280,Lookups!$D$2:$E$20,2,FALSE),"")</f>
        <v/>
      </c>
      <c r="H280" s="15"/>
      <c r="I280" s="15"/>
      <c r="J280" s="15"/>
      <c r="K280" s="15"/>
      <c r="L280" s="17"/>
      <c r="M280" s="17"/>
      <c r="N280" s="18" t="str">
        <f t="shared" si="8"/>
        <v/>
      </c>
      <c r="O280" s="15"/>
      <c r="P280" s="15"/>
      <c r="Q280" s="17"/>
      <c r="R280" s="15"/>
      <c r="S280" s="15"/>
      <c r="T280" s="15"/>
      <c r="U280" s="15"/>
      <c r="V280" s="15"/>
      <c r="W280" s="15"/>
      <c r="X280" s="18" t="str">
        <f>IFERROR(VLOOKUP(W280,Lookups!$G$2:$H$83,2,FALSE),"")</f>
        <v/>
      </c>
      <c r="Y280" s="15"/>
      <c r="Z280" s="15"/>
      <c r="AA280" s="15"/>
      <c r="AB280" s="15"/>
      <c r="AC280" s="15"/>
      <c r="AD280" s="15"/>
      <c r="AE280" s="15"/>
      <c r="AF280" s="18" t="str">
        <f t="shared" si="9"/>
        <v/>
      </c>
      <c r="AG280" s="15"/>
      <c r="AH280" s="15"/>
      <c r="AI280" s="15"/>
      <c r="AJ280" s="62" t="str">
        <f>IFERROR(VLOOKUP(AI280,Lookups!$W$3:$X$24,2,FALSE),"")</f>
        <v/>
      </c>
      <c r="AK280" s="15"/>
      <c r="AL280" s="15"/>
      <c r="AM280" s="17"/>
      <c r="AN280" s="17"/>
    </row>
    <row r="281" spans="1:40" x14ac:dyDescent="0.3">
      <c r="A281" s="15"/>
      <c r="B281" s="15"/>
      <c r="C281" s="15"/>
      <c r="D281" s="17"/>
      <c r="E281" s="17"/>
      <c r="F281" s="15"/>
      <c r="G281" s="18" t="str">
        <f>IFERROR(VLOOKUP(F281,Lookups!$D$2:$E$20,2,FALSE),"")</f>
        <v/>
      </c>
      <c r="H281" s="15"/>
      <c r="I281" s="15"/>
      <c r="J281" s="15"/>
      <c r="K281" s="15"/>
      <c r="L281" s="17"/>
      <c r="M281" s="17"/>
      <c r="N281" s="18" t="str">
        <f t="shared" si="8"/>
        <v/>
      </c>
      <c r="O281" s="15"/>
      <c r="P281" s="15"/>
      <c r="Q281" s="17"/>
      <c r="R281" s="15"/>
      <c r="S281" s="15"/>
      <c r="T281" s="15"/>
      <c r="U281" s="15"/>
      <c r="V281" s="15"/>
      <c r="W281" s="15"/>
      <c r="X281" s="18" t="str">
        <f>IFERROR(VLOOKUP(W281,Lookups!$G$2:$H$83,2,FALSE),"")</f>
        <v/>
      </c>
      <c r="Y281" s="15"/>
      <c r="Z281" s="15"/>
      <c r="AA281" s="15"/>
      <c r="AB281" s="15"/>
      <c r="AC281" s="15"/>
      <c r="AD281" s="15"/>
      <c r="AE281" s="15"/>
      <c r="AF281" s="18" t="str">
        <f t="shared" si="9"/>
        <v/>
      </c>
      <c r="AG281" s="15"/>
      <c r="AH281" s="15"/>
      <c r="AI281" s="15"/>
      <c r="AJ281" s="62" t="str">
        <f>IFERROR(VLOOKUP(AI281,Lookups!$W$3:$X$24,2,FALSE),"")</f>
        <v/>
      </c>
      <c r="AK281" s="15"/>
      <c r="AL281" s="15"/>
      <c r="AM281" s="17"/>
      <c r="AN281" s="17"/>
    </row>
    <row r="282" spans="1:40" x14ac:dyDescent="0.3">
      <c r="A282" s="15"/>
      <c r="B282" s="15"/>
      <c r="C282" s="15"/>
      <c r="D282" s="17"/>
      <c r="E282" s="17"/>
      <c r="F282" s="15"/>
      <c r="G282" s="18" t="str">
        <f>IFERROR(VLOOKUP(F282,Lookups!$D$2:$E$20,2,FALSE),"")</f>
        <v/>
      </c>
      <c r="H282" s="15"/>
      <c r="I282" s="15"/>
      <c r="J282" s="15"/>
      <c r="K282" s="15"/>
      <c r="L282" s="17"/>
      <c r="M282" s="17"/>
      <c r="N282" s="18" t="str">
        <f t="shared" si="8"/>
        <v/>
      </c>
      <c r="O282" s="15"/>
      <c r="P282" s="15"/>
      <c r="Q282" s="17"/>
      <c r="R282" s="15"/>
      <c r="S282" s="15"/>
      <c r="T282" s="15"/>
      <c r="U282" s="15"/>
      <c r="V282" s="15"/>
      <c r="W282" s="15"/>
      <c r="X282" s="18" t="str">
        <f>IFERROR(VLOOKUP(W282,Lookups!$G$2:$H$83,2,FALSE),"")</f>
        <v/>
      </c>
      <c r="Y282" s="15"/>
      <c r="Z282" s="15"/>
      <c r="AA282" s="15"/>
      <c r="AB282" s="15"/>
      <c r="AC282" s="15"/>
      <c r="AD282" s="15"/>
      <c r="AE282" s="15"/>
      <c r="AF282" s="18" t="str">
        <f t="shared" si="9"/>
        <v/>
      </c>
      <c r="AG282" s="15"/>
      <c r="AH282" s="15"/>
      <c r="AI282" s="15"/>
      <c r="AJ282" s="62" t="str">
        <f>IFERROR(VLOOKUP(AI282,Lookups!$W$3:$X$24,2,FALSE),"")</f>
        <v/>
      </c>
      <c r="AK282" s="15"/>
      <c r="AL282" s="15"/>
      <c r="AM282" s="17"/>
      <c r="AN282" s="17"/>
    </row>
    <row r="283" spans="1:40" x14ac:dyDescent="0.3">
      <c r="A283" s="15"/>
      <c r="B283" s="15"/>
      <c r="C283" s="15"/>
      <c r="D283" s="17"/>
      <c r="E283" s="17"/>
      <c r="F283" s="15"/>
      <c r="G283" s="18" t="str">
        <f>IFERROR(VLOOKUP(F283,Lookups!$D$2:$E$20,2,FALSE),"")</f>
        <v/>
      </c>
      <c r="H283" s="15"/>
      <c r="I283" s="15"/>
      <c r="J283" s="15"/>
      <c r="K283" s="15"/>
      <c r="L283" s="17"/>
      <c r="M283" s="17"/>
      <c r="N283" s="18" t="str">
        <f t="shared" si="8"/>
        <v/>
      </c>
      <c r="O283" s="15"/>
      <c r="P283" s="15"/>
      <c r="Q283" s="17"/>
      <c r="R283" s="15"/>
      <c r="S283" s="15"/>
      <c r="T283" s="15"/>
      <c r="U283" s="15"/>
      <c r="V283" s="15"/>
      <c r="W283" s="15"/>
      <c r="X283" s="18" t="str">
        <f>IFERROR(VLOOKUP(W283,Lookups!$G$2:$H$83,2,FALSE),"")</f>
        <v/>
      </c>
      <c r="Y283" s="15"/>
      <c r="Z283" s="15"/>
      <c r="AA283" s="15"/>
      <c r="AB283" s="15"/>
      <c r="AC283" s="15"/>
      <c r="AD283" s="15"/>
      <c r="AE283" s="15"/>
      <c r="AF283" s="18" t="str">
        <f t="shared" si="9"/>
        <v/>
      </c>
      <c r="AG283" s="15"/>
      <c r="AH283" s="15"/>
      <c r="AI283" s="15"/>
      <c r="AJ283" s="62" t="str">
        <f>IFERROR(VLOOKUP(AI283,Lookups!$W$3:$X$24,2,FALSE),"")</f>
        <v/>
      </c>
      <c r="AK283" s="15"/>
      <c r="AL283" s="15"/>
      <c r="AM283" s="17"/>
      <c r="AN283" s="17"/>
    </row>
    <row r="284" spans="1:40" x14ac:dyDescent="0.3">
      <c r="A284" s="15"/>
      <c r="B284" s="15"/>
      <c r="C284" s="15"/>
      <c r="D284" s="17"/>
      <c r="E284" s="17"/>
      <c r="F284" s="15"/>
      <c r="G284" s="18" t="str">
        <f>IFERROR(VLOOKUP(F284,Lookups!$D$2:$E$20,2,FALSE),"")</f>
        <v/>
      </c>
      <c r="H284" s="15"/>
      <c r="I284" s="15"/>
      <c r="J284" s="15"/>
      <c r="K284" s="15"/>
      <c r="L284" s="17"/>
      <c r="M284" s="17"/>
      <c r="N284" s="18" t="str">
        <f t="shared" si="8"/>
        <v/>
      </c>
      <c r="O284" s="15"/>
      <c r="P284" s="15"/>
      <c r="Q284" s="17"/>
      <c r="R284" s="15"/>
      <c r="S284" s="15"/>
      <c r="T284" s="15"/>
      <c r="U284" s="15"/>
      <c r="V284" s="15"/>
      <c r="W284" s="15"/>
      <c r="X284" s="18" t="str">
        <f>IFERROR(VLOOKUP(W284,Lookups!$G$2:$H$83,2,FALSE),"")</f>
        <v/>
      </c>
      <c r="Y284" s="15"/>
      <c r="Z284" s="15"/>
      <c r="AA284" s="15"/>
      <c r="AB284" s="15"/>
      <c r="AC284" s="15"/>
      <c r="AD284" s="15"/>
      <c r="AE284" s="15"/>
      <c r="AF284" s="18" t="str">
        <f t="shared" si="9"/>
        <v/>
      </c>
      <c r="AG284" s="15"/>
      <c r="AH284" s="15"/>
      <c r="AI284" s="15"/>
      <c r="AJ284" s="62" t="str">
        <f>IFERROR(VLOOKUP(AI284,Lookups!$W$3:$X$24,2,FALSE),"")</f>
        <v/>
      </c>
      <c r="AK284" s="15"/>
      <c r="AL284" s="15"/>
      <c r="AM284" s="17"/>
      <c r="AN284" s="17"/>
    </row>
    <row r="285" spans="1:40" x14ac:dyDescent="0.3">
      <c r="A285" s="15"/>
      <c r="B285" s="15"/>
      <c r="C285" s="15"/>
      <c r="D285" s="17"/>
      <c r="E285" s="17"/>
      <c r="F285" s="15"/>
      <c r="G285" s="18" t="str">
        <f>IFERROR(VLOOKUP(F285,Lookups!$D$2:$E$20,2,FALSE),"")</f>
        <v/>
      </c>
      <c r="H285" s="15"/>
      <c r="I285" s="15"/>
      <c r="J285" s="15"/>
      <c r="K285" s="15"/>
      <c r="L285" s="17"/>
      <c r="M285" s="17"/>
      <c r="N285" s="18" t="str">
        <f t="shared" si="8"/>
        <v/>
      </c>
      <c r="O285" s="15"/>
      <c r="P285" s="15"/>
      <c r="Q285" s="17"/>
      <c r="R285" s="15"/>
      <c r="S285" s="15"/>
      <c r="T285" s="15"/>
      <c r="U285" s="15"/>
      <c r="V285" s="15"/>
      <c r="W285" s="15"/>
      <c r="X285" s="18" t="str">
        <f>IFERROR(VLOOKUP(W285,Lookups!$G$2:$H$83,2,FALSE),"")</f>
        <v/>
      </c>
      <c r="Y285" s="15"/>
      <c r="Z285" s="15"/>
      <c r="AA285" s="15"/>
      <c r="AB285" s="15"/>
      <c r="AC285" s="15"/>
      <c r="AD285" s="15"/>
      <c r="AE285" s="15"/>
      <c r="AF285" s="18" t="str">
        <f t="shared" si="9"/>
        <v/>
      </c>
      <c r="AG285" s="15"/>
      <c r="AH285" s="15"/>
      <c r="AI285" s="15"/>
      <c r="AJ285" s="62" t="str">
        <f>IFERROR(VLOOKUP(AI285,Lookups!$W$3:$X$24,2,FALSE),"")</f>
        <v/>
      </c>
      <c r="AK285" s="15"/>
      <c r="AL285" s="15"/>
      <c r="AM285" s="17"/>
      <c r="AN285" s="17"/>
    </row>
    <row r="286" spans="1:40" x14ac:dyDescent="0.3">
      <c r="A286" s="15"/>
      <c r="B286" s="15"/>
      <c r="C286" s="15"/>
      <c r="D286" s="17"/>
      <c r="E286" s="17"/>
      <c r="F286" s="15"/>
      <c r="G286" s="18" t="str">
        <f>IFERROR(VLOOKUP(F286,Lookups!$D$2:$E$20,2,FALSE),"")</f>
        <v/>
      </c>
      <c r="H286" s="15"/>
      <c r="I286" s="15"/>
      <c r="J286" s="15"/>
      <c r="K286" s="15"/>
      <c r="L286" s="17"/>
      <c r="M286" s="17"/>
      <c r="N286" s="18" t="str">
        <f t="shared" si="8"/>
        <v/>
      </c>
      <c r="O286" s="15"/>
      <c r="P286" s="15"/>
      <c r="Q286" s="17"/>
      <c r="R286" s="15"/>
      <c r="S286" s="15"/>
      <c r="T286" s="15"/>
      <c r="U286" s="15"/>
      <c r="V286" s="15"/>
      <c r="W286" s="15"/>
      <c r="X286" s="18" t="str">
        <f>IFERROR(VLOOKUP(W286,Lookups!$G$2:$H$83,2,FALSE),"")</f>
        <v/>
      </c>
      <c r="Y286" s="15"/>
      <c r="Z286" s="15"/>
      <c r="AA286" s="15"/>
      <c r="AB286" s="15"/>
      <c r="AC286" s="15"/>
      <c r="AD286" s="15"/>
      <c r="AE286" s="15"/>
      <c r="AF286" s="18" t="str">
        <f t="shared" si="9"/>
        <v/>
      </c>
      <c r="AG286" s="15"/>
      <c r="AH286" s="15"/>
      <c r="AI286" s="15"/>
      <c r="AJ286" s="62" t="str">
        <f>IFERROR(VLOOKUP(AI286,Lookups!$W$3:$X$24,2,FALSE),"")</f>
        <v/>
      </c>
      <c r="AK286" s="15"/>
      <c r="AL286" s="15"/>
      <c r="AM286" s="17"/>
      <c r="AN286" s="17"/>
    </row>
    <row r="287" spans="1:40" x14ac:dyDescent="0.3">
      <c r="A287" s="15"/>
      <c r="B287" s="15"/>
      <c r="C287" s="15"/>
      <c r="D287" s="17"/>
      <c r="E287" s="17"/>
      <c r="F287" s="15"/>
      <c r="G287" s="18" t="str">
        <f>IFERROR(VLOOKUP(F287,Lookups!$D$2:$E$20,2,FALSE),"")</f>
        <v/>
      </c>
      <c r="H287" s="15"/>
      <c r="I287" s="15"/>
      <c r="J287" s="15"/>
      <c r="K287" s="15"/>
      <c r="L287" s="17"/>
      <c r="M287" s="17"/>
      <c r="N287" s="18" t="str">
        <f t="shared" si="8"/>
        <v/>
      </c>
      <c r="O287" s="15"/>
      <c r="P287" s="15"/>
      <c r="Q287" s="17"/>
      <c r="R287" s="15"/>
      <c r="S287" s="15"/>
      <c r="T287" s="15"/>
      <c r="U287" s="15"/>
      <c r="V287" s="15"/>
      <c r="W287" s="15"/>
      <c r="X287" s="18" t="str">
        <f>IFERROR(VLOOKUP(W287,Lookups!$G$2:$H$83,2,FALSE),"")</f>
        <v/>
      </c>
      <c r="Y287" s="15"/>
      <c r="Z287" s="15"/>
      <c r="AA287" s="15"/>
      <c r="AB287" s="15"/>
      <c r="AC287" s="15"/>
      <c r="AD287" s="15"/>
      <c r="AE287" s="15"/>
      <c r="AF287" s="18" t="str">
        <f t="shared" si="9"/>
        <v/>
      </c>
      <c r="AG287" s="15"/>
      <c r="AH287" s="15"/>
      <c r="AI287" s="15"/>
      <c r="AJ287" s="62" t="str">
        <f>IFERROR(VLOOKUP(AI287,Lookups!$W$3:$X$24,2,FALSE),"")</f>
        <v/>
      </c>
      <c r="AK287" s="15"/>
      <c r="AL287" s="15"/>
      <c r="AM287" s="17"/>
      <c r="AN287" s="17"/>
    </row>
    <row r="288" spans="1:40" x14ac:dyDescent="0.3">
      <c r="A288" s="15"/>
      <c r="B288" s="15"/>
      <c r="C288" s="15"/>
      <c r="D288" s="17"/>
      <c r="E288" s="17"/>
      <c r="F288" s="15"/>
      <c r="G288" s="18" t="str">
        <f>IFERROR(VLOOKUP(F288,Lookups!$D$2:$E$20,2,FALSE),"")</f>
        <v/>
      </c>
      <c r="H288" s="15"/>
      <c r="I288" s="15"/>
      <c r="J288" s="15"/>
      <c r="K288" s="15"/>
      <c r="L288" s="17"/>
      <c r="M288" s="17"/>
      <c r="N288" s="18" t="str">
        <f t="shared" si="8"/>
        <v/>
      </c>
      <c r="O288" s="15"/>
      <c r="P288" s="15"/>
      <c r="Q288" s="17"/>
      <c r="R288" s="15"/>
      <c r="S288" s="15"/>
      <c r="T288" s="15"/>
      <c r="U288" s="15"/>
      <c r="V288" s="15"/>
      <c r="W288" s="15"/>
      <c r="X288" s="18" t="str">
        <f>IFERROR(VLOOKUP(W288,Lookups!$G$2:$H$83,2,FALSE),"")</f>
        <v/>
      </c>
      <c r="Y288" s="15"/>
      <c r="Z288" s="15"/>
      <c r="AA288" s="15"/>
      <c r="AB288" s="15"/>
      <c r="AC288" s="15"/>
      <c r="AD288" s="15"/>
      <c r="AE288" s="15"/>
      <c r="AF288" s="18" t="str">
        <f t="shared" si="9"/>
        <v/>
      </c>
      <c r="AG288" s="15"/>
      <c r="AH288" s="15"/>
      <c r="AI288" s="15"/>
      <c r="AJ288" s="62" t="str">
        <f>IFERROR(VLOOKUP(AI288,Lookups!$W$3:$X$24,2,FALSE),"")</f>
        <v/>
      </c>
      <c r="AK288" s="15"/>
      <c r="AL288" s="15"/>
      <c r="AM288" s="17"/>
      <c r="AN288" s="17"/>
    </row>
    <row r="289" spans="1:40" x14ac:dyDescent="0.3">
      <c r="A289" s="15"/>
      <c r="B289" s="15"/>
      <c r="C289" s="15"/>
      <c r="D289" s="17"/>
      <c r="E289" s="17"/>
      <c r="F289" s="15"/>
      <c r="G289" s="18" t="str">
        <f>IFERROR(VLOOKUP(F289,Lookups!$D$2:$E$20,2,FALSE),"")</f>
        <v/>
      </c>
      <c r="H289" s="15"/>
      <c r="I289" s="15"/>
      <c r="J289" s="15"/>
      <c r="K289" s="15"/>
      <c r="L289" s="17"/>
      <c r="M289" s="17"/>
      <c r="N289" s="18" t="str">
        <f t="shared" si="8"/>
        <v/>
      </c>
      <c r="O289" s="15"/>
      <c r="P289" s="15"/>
      <c r="Q289" s="17"/>
      <c r="R289" s="15"/>
      <c r="S289" s="15"/>
      <c r="T289" s="15"/>
      <c r="U289" s="15"/>
      <c r="V289" s="15"/>
      <c r="W289" s="15"/>
      <c r="X289" s="18" t="str">
        <f>IFERROR(VLOOKUP(W289,Lookups!$G$2:$H$83,2,FALSE),"")</f>
        <v/>
      </c>
      <c r="Y289" s="15"/>
      <c r="Z289" s="15"/>
      <c r="AA289" s="15"/>
      <c r="AB289" s="15"/>
      <c r="AC289" s="15"/>
      <c r="AD289" s="15"/>
      <c r="AE289" s="15"/>
      <c r="AF289" s="18" t="str">
        <f t="shared" si="9"/>
        <v/>
      </c>
      <c r="AG289" s="15"/>
      <c r="AH289" s="15"/>
      <c r="AI289" s="15"/>
      <c r="AJ289" s="62" t="str">
        <f>IFERROR(VLOOKUP(AI289,Lookups!$W$3:$X$24,2,FALSE),"")</f>
        <v/>
      </c>
      <c r="AK289" s="15"/>
      <c r="AL289" s="15"/>
      <c r="AM289" s="17"/>
      <c r="AN289" s="17"/>
    </row>
    <row r="290" spans="1:40" x14ac:dyDescent="0.3">
      <c r="A290" s="15"/>
      <c r="B290" s="15"/>
      <c r="C290" s="15"/>
      <c r="D290" s="17"/>
      <c r="E290" s="17"/>
      <c r="F290" s="15"/>
      <c r="G290" s="18" t="str">
        <f>IFERROR(VLOOKUP(F290,Lookups!$D$2:$E$20,2,FALSE),"")</f>
        <v/>
      </c>
      <c r="H290" s="15"/>
      <c r="I290" s="15"/>
      <c r="J290" s="15"/>
      <c r="K290" s="15"/>
      <c r="L290" s="17"/>
      <c r="M290" s="17"/>
      <c r="N290" s="18" t="str">
        <f t="shared" si="8"/>
        <v/>
      </c>
      <c r="O290" s="15"/>
      <c r="P290" s="15"/>
      <c r="Q290" s="17"/>
      <c r="R290" s="15"/>
      <c r="S290" s="15"/>
      <c r="T290" s="15"/>
      <c r="U290" s="15"/>
      <c r="V290" s="15"/>
      <c r="W290" s="15"/>
      <c r="X290" s="18" t="str">
        <f>IFERROR(VLOOKUP(W290,Lookups!$G$2:$H$83,2,FALSE),"")</f>
        <v/>
      </c>
      <c r="Y290" s="15"/>
      <c r="Z290" s="15"/>
      <c r="AA290" s="15"/>
      <c r="AB290" s="15"/>
      <c r="AC290" s="15"/>
      <c r="AD290" s="15"/>
      <c r="AE290" s="15"/>
      <c r="AF290" s="18" t="str">
        <f t="shared" si="9"/>
        <v/>
      </c>
      <c r="AG290" s="15"/>
      <c r="AH290" s="15"/>
      <c r="AI290" s="15"/>
      <c r="AJ290" s="62" t="str">
        <f>IFERROR(VLOOKUP(AI290,Lookups!$W$3:$X$24,2,FALSE),"")</f>
        <v/>
      </c>
      <c r="AK290" s="15"/>
      <c r="AL290" s="15"/>
      <c r="AM290" s="17"/>
      <c r="AN290" s="17"/>
    </row>
    <row r="291" spans="1:40" x14ac:dyDescent="0.3">
      <c r="A291" s="15"/>
      <c r="B291" s="15"/>
      <c r="C291" s="15"/>
      <c r="D291" s="17"/>
      <c r="E291" s="17"/>
      <c r="F291" s="15"/>
      <c r="G291" s="18" t="str">
        <f>IFERROR(VLOOKUP(F291,Lookups!$D$2:$E$20,2,FALSE),"")</f>
        <v/>
      </c>
      <c r="H291" s="15"/>
      <c r="I291" s="15"/>
      <c r="J291" s="15"/>
      <c r="K291" s="15"/>
      <c r="L291" s="17"/>
      <c r="M291" s="17"/>
      <c r="N291" s="18" t="str">
        <f t="shared" si="8"/>
        <v/>
      </c>
      <c r="O291" s="15"/>
      <c r="P291" s="15"/>
      <c r="Q291" s="17"/>
      <c r="R291" s="15"/>
      <c r="S291" s="15"/>
      <c r="T291" s="15"/>
      <c r="U291" s="15"/>
      <c r="V291" s="15"/>
      <c r="W291" s="15"/>
      <c r="X291" s="18" t="str">
        <f>IFERROR(VLOOKUP(W291,Lookups!$G$2:$H$83,2,FALSE),"")</f>
        <v/>
      </c>
      <c r="Y291" s="15"/>
      <c r="Z291" s="15"/>
      <c r="AA291" s="15"/>
      <c r="AB291" s="15"/>
      <c r="AC291" s="15"/>
      <c r="AD291" s="15"/>
      <c r="AE291" s="15"/>
      <c r="AF291" s="18" t="str">
        <f t="shared" si="9"/>
        <v/>
      </c>
      <c r="AG291" s="15"/>
      <c r="AH291" s="15"/>
      <c r="AI291" s="15"/>
      <c r="AJ291" s="62" t="str">
        <f>IFERROR(VLOOKUP(AI291,Lookups!$W$3:$X$24,2,FALSE),"")</f>
        <v/>
      </c>
      <c r="AK291" s="15"/>
      <c r="AL291" s="15"/>
      <c r="AM291" s="17"/>
      <c r="AN291" s="17"/>
    </row>
    <row r="292" spans="1:40" x14ac:dyDescent="0.3">
      <c r="A292" s="15"/>
      <c r="B292" s="15"/>
      <c r="C292" s="15"/>
      <c r="D292" s="17"/>
      <c r="E292" s="17"/>
      <c r="F292" s="15"/>
      <c r="G292" s="18" t="str">
        <f>IFERROR(VLOOKUP(F292,Lookups!$D$2:$E$20,2,FALSE),"")</f>
        <v/>
      </c>
      <c r="H292" s="15"/>
      <c r="I292" s="15"/>
      <c r="J292" s="15"/>
      <c r="K292" s="15"/>
      <c r="L292" s="17"/>
      <c r="M292" s="17"/>
      <c r="N292" s="18" t="str">
        <f t="shared" si="8"/>
        <v/>
      </c>
      <c r="O292" s="15"/>
      <c r="P292" s="15"/>
      <c r="Q292" s="17"/>
      <c r="R292" s="15"/>
      <c r="S292" s="15"/>
      <c r="T292" s="15"/>
      <c r="U292" s="15"/>
      <c r="V292" s="15"/>
      <c r="W292" s="15"/>
      <c r="X292" s="18" t="str">
        <f>IFERROR(VLOOKUP(W292,Lookups!$G$2:$H$83,2,FALSE),"")</f>
        <v/>
      </c>
      <c r="Y292" s="15"/>
      <c r="Z292" s="15"/>
      <c r="AA292" s="15"/>
      <c r="AB292" s="15"/>
      <c r="AC292" s="15"/>
      <c r="AD292" s="15"/>
      <c r="AE292" s="15"/>
      <c r="AF292" s="18" t="str">
        <f t="shared" si="9"/>
        <v/>
      </c>
      <c r="AG292" s="15"/>
      <c r="AH292" s="15"/>
      <c r="AI292" s="15"/>
      <c r="AJ292" s="62" t="str">
        <f>IFERROR(VLOOKUP(AI292,Lookups!$W$3:$X$24,2,FALSE),"")</f>
        <v/>
      </c>
      <c r="AK292" s="15"/>
      <c r="AL292" s="15"/>
      <c r="AM292" s="17"/>
      <c r="AN292" s="17"/>
    </row>
    <row r="293" spans="1:40" x14ac:dyDescent="0.3">
      <c r="A293" s="15"/>
      <c r="B293" s="15"/>
      <c r="C293" s="15"/>
      <c r="D293" s="17"/>
      <c r="E293" s="17"/>
      <c r="F293" s="15"/>
      <c r="G293" s="18" t="str">
        <f>IFERROR(VLOOKUP(F293,Lookups!$D$2:$E$20,2,FALSE),"")</f>
        <v/>
      </c>
      <c r="H293" s="15"/>
      <c r="I293" s="15"/>
      <c r="J293" s="15"/>
      <c r="K293" s="15"/>
      <c r="L293" s="17"/>
      <c r="M293" s="17"/>
      <c r="N293" s="18" t="str">
        <f t="shared" si="8"/>
        <v/>
      </c>
      <c r="O293" s="15"/>
      <c r="P293" s="15"/>
      <c r="Q293" s="17"/>
      <c r="R293" s="15"/>
      <c r="S293" s="15"/>
      <c r="T293" s="15"/>
      <c r="U293" s="15"/>
      <c r="V293" s="15"/>
      <c r="W293" s="15"/>
      <c r="X293" s="18" t="str">
        <f>IFERROR(VLOOKUP(W293,Lookups!$G$2:$H$83,2,FALSE),"")</f>
        <v/>
      </c>
      <c r="Y293" s="15"/>
      <c r="Z293" s="15"/>
      <c r="AA293" s="15"/>
      <c r="AB293" s="15"/>
      <c r="AC293" s="15"/>
      <c r="AD293" s="15"/>
      <c r="AE293" s="15"/>
      <c r="AF293" s="18" t="str">
        <f t="shared" si="9"/>
        <v/>
      </c>
      <c r="AG293" s="15"/>
      <c r="AH293" s="15"/>
      <c r="AI293" s="15"/>
      <c r="AJ293" s="62" t="str">
        <f>IFERROR(VLOOKUP(AI293,Lookups!$W$3:$X$24,2,FALSE),"")</f>
        <v/>
      </c>
      <c r="AK293" s="15"/>
      <c r="AL293" s="15"/>
      <c r="AM293" s="17"/>
      <c r="AN293" s="17"/>
    </row>
    <row r="294" spans="1:40" x14ac:dyDescent="0.3">
      <c r="A294" s="15"/>
      <c r="B294" s="15"/>
      <c r="C294" s="15"/>
      <c r="D294" s="17"/>
      <c r="E294" s="17"/>
      <c r="F294" s="15"/>
      <c r="G294" s="18" t="str">
        <f>IFERROR(VLOOKUP(F294,Lookups!$D$2:$E$20,2,FALSE),"")</f>
        <v/>
      </c>
      <c r="H294" s="15"/>
      <c r="I294" s="15"/>
      <c r="J294" s="15"/>
      <c r="K294" s="15"/>
      <c r="L294" s="17"/>
      <c r="M294" s="17"/>
      <c r="N294" s="18" t="str">
        <f t="shared" si="8"/>
        <v/>
      </c>
      <c r="O294" s="15"/>
      <c r="P294" s="15"/>
      <c r="Q294" s="17"/>
      <c r="R294" s="15"/>
      <c r="S294" s="15"/>
      <c r="T294" s="15"/>
      <c r="U294" s="15"/>
      <c r="V294" s="15"/>
      <c r="W294" s="15"/>
      <c r="X294" s="18" t="str">
        <f>IFERROR(VLOOKUP(W294,Lookups!$G$2:$H$83,2,FALSE),"")</f>
        <v/>
      </c>
      <c r="Y294" s="15"/>
      <c r="Z294" s="15"/>
      <c r="AA294" s="15"/>
      <c r="AB294" s="15"/>
      <c r="AC294" s="15"/>
      <c r="AD294" s="15"/>
      <c r="AE294" s="15"/>
      <c r="AF294" s="18" t="str">
        <f t="shared" si="9"/>
        <v/>
      </c>
      <c r="AG294" s="15"/>
      <c r="AH294" s="15"/>
      <c r="AI294" s="15"/>
      <c r="AJ294" s="62" t="str">
        <f>IFERROR(VLOOKUP(AI294,Lookups!$W$3:$X$24,2,FALSE),"")</f>
        <v/>
      </c>
      <c r="AK294" s="15"/>
      <c r="AL294" s="15"/>
      <c r="AM294" s="17"/>
      <c r="AN294" s="17"/>
    </row>
    <row r="295" spans="1:40" x14ac:dyDescent="0.3">
      <c r="A295" s="15"/>
      <c r="B295" s="15"/>
      <c r="C295" s="15"/>
      <c r="D295" s="17"/>
      <c r="E295" s="17"/>
      <c r="F295" s="15"/>
      <c r="G295" s="18" t="str">
        <f>IFERROR(VLOOKUP(F295,Lookups!$D$2:$E$20,2,FALSE),"")</f>
        <v/>
      </c>
      <c r="H295" s="15"/>
      <c r="I295" s="15"/>
      <c r="J295" s="15"/>
      <c r="K295" s="15"/>
      <c r="L295" s="17"/>
      <c r="M295" s="17"/>
      <c r="N295" s="18" t="str">
        <f t="shared" si="8"/>
        <v/>
      </c>
      <c r="O295" s="15"/>
      <c r="P295" s="15"/>
      <c r="Q295" s="17"/>
      <c r="R295" s="15"/>
      <c r="S295" s="15"/>
      <c r="T295" s="15"/>
      <c r="U295" s="15"/>
      <c r="V295" s="15"/>
      <c r="W295" s="15"/>
      <c r="X295" s="18" t="str">
        <f>IFERROR(VLOOKUP(W295,Lookups!$G$2:$H$83,2,FALSE),"")</f>
        <v/>
      </c>
      <c r="Y295" s="15"/>
      <c r="Z295" s="15"/>
      <c r="AA295" s="15"/>
      <c r="AB295" s="15"/>
      <c r="AC295" s="15"/>
      <c r="AD295" s="15"/>
      <c r="AE295" s="15"/>
      <c r="AF295" s="18" t="str">
        <f t="shared" si="9"/>
        <v/>
      </c>
      <c r="AG295" s="15"/>
      <c r="AH295" s="15"/>
      <c r="AI295" s="15"/>
      <c r="AJ295" s="62" t="str">
        <f>IFERROR(VLOOKUP(AI295,Lookups!$W$3:$X$24,2,FALSE),"")</f>
        <v/>
      </c>
      <c r="AK295" s="15"/>
      <c r="AL295" s="15"/>
      <c r="AM295" s="17"/>
      <c r="AN295" s="17"/>
    </row>
    <row r="296" spans="1:40" x14ac:dyDescent="0.3">
      <c r="A296" s="15"/>
      <c r="B296" s="15"/>
      <c r="C296" s="15"/>
      <c r="D296" s="17"/>
      <c r="E296" s="17"/>
      <c r="F296" s="15"/>
      <c r="G296" s="18" t="str">
        <f>IFERROR(VLOOKUP(F296,Lookups!$D$2:$E$20,2,FALSE),"")</f>
        <v/>
      </c>
      <c r="H296" s="15"/>
      <c r="I296" s="15"/>
      <c r="J296" s="15"/>
      <c r="K296" s="15"/>
      <c r="L296" s="17"/>
      <c r="M296" s="17"/>
      <c r="N296" s="18" t="str">
        <f t="shared" si="8"/>
        <v/>
      </c>
      <c r="O296" s="15"/>
      <c r="P296" s="15"/>
      <c r="Q296" s="17"/>
      <c r="R296" s="15"/>
      <c r="S296" s="15"/>
      <c r="T296" s="15"/>
      <c r="U296" s="15"/>
      <c r="V296" s="15"/>
      <c r="W296" s="15"/>
      <c r="X296" s="18" t="str">
        <f>IFERROR(VLOOKUP(W296,Lookups!$G$2:$H$83,2,FALSE),"")</f>
        <v/>
      </c>
      <c r="Y296" s="15"/>
      <c r="Z296" s="15"/>
      <c r="AA296" s="15"/>
      <c r="AB296" s="15"/>
      <c r="AC296" s="15"/>
      <c r="AD296" s="15"/>
      <c r="AE296" s="15"/>
      <c r="AF296" s="18" t="str">
        <f t="shared" si="9"/>
        <v/>
      </c>
      <c r="AG296" s="15"/>
      <c r="AH296" s="15"/>
      <c r="AI296" s="15"/>
      <c r="AJ296" s="62" t="str">
        <f>IFERROR(VLOOKUP(AI296,Lookups!$W$3:$X$24,2,FALSE),"")</f>
        <v/>
      </c>
      <c r="AK296" s="15"/>
      <c r="AL296" s="15"/>
      <c r="AM296" s="17"/>
      <c r="AN296" s="17"/>
    </row>
    <row r="297" spans="1:40" x14ac:dyDescent="0.3">
      <c r="A297" s="15"/>
      <c r="B297" s="15"/>
      <c r="C297" s="15"/>
      <c r="D297" s="17"/>
      <c r="E297" s="17"/>
      <c r="F297" s="15"/>
      <c r="G297" s="18" t="str">
        <f>IFERROR(VLOOKUP(F297,Lookups!$D$2:$E$20,2,FALSE),"")</f>
        <v/>
      </c>
      <c r="H297" s="15"/>
      <c r="I297" s="15"/>
      <c r="J297" s="15"/>
      <c r="K297" s="15"/>
      <c r="L297" s="17"/>
      <c r="M297" s="17"/>
      <c r="N297" s="18" t="str">
        <f t="shared" si="8"/>
        <v/>
      </c>
      <c r="O297" s="15"/>
      <c r="P297" s="15"/>
      <c r="Q297" s="17"/>
      <c r="R297" s="15"/>
      <c r="S297" s="15"/>
      <c r="T297" s="15"/>
      <c r="U297" s="15"/>
      <c r="V297" s="15"/>
      <c r="W297" s="15"/>
      <c r="X297" s="18" t="str">
        <f>IFERROR(VLOOKUP(W297,Lookups!$G$2:$H$83,2,FALSE),"")</f>
        <v/>
      </c>
      <c r="Y297" s="15"/>
      <c r="Z297" s="15"/>
      <c r="AA297" s="15"/>
      <c r="AB297" s="15"/>
      <c r="AC297" s="15"/>
      <c r="AD297" s="15"/>
      <c r="AE297" s="15"/>
      <c r="AF297" s="18" t="str">
        <f t="shared" si="9"/>
        <v/>
      </c>
      <c r="AG297" s="15"/>
      <c r="AH297" s="15"/>
      <c r="AI297" s="15"/>
      <c r="AJ297" s="62" t="str">
        <f>IFERROR(VLOOKUP(AI297,Lookups!$W$3:$X$24,2,FALSE),"")</f>
        <v/>
      </c>
      <c r="AK297" s="15"/>
      <c r="AL297" s="15"/>
      <c r="AM297" s="17"/>
      <c r="AN297" s="17"/>
    </row>
    <row r="298" spans="1:40" x14ac:dyDescent="0.3">
      <c r="A298" s="15"/>
      <c r="B298" s="15"/>
      <c r="C298" s="15"/>
      <c r="D298" s="17"/>
      <c r="E298" s="17"/>
      <c r="F298" s="15"/>
      <c r="G298" s="18" t="str">
        <f>IFERROR(VLOOKUP(F298,Lookups!$D$2:$E$20,2,FALSE),"")</f>
        <v/>
      </c>
      <c r="H298" s="15"/>
      <c r="I298" s="15"/>
      <c r="J298" s="15"/>
      <c r="K298" s="15"/>
      <c r="L298" s="17"/>
      <c r="M298" s="17"/>
      <c r="N298" s="18" t="str">
        <f t="shared" si="8"/>
        <v/>
      </c>
      <c r="O298" s="15"/>
      <c r="P298" s="15"/>
      <c r="Q298" s="17"/>
      <c r="R298" s="15"/>
      <c r="S298" s="15"/>
      <c r="T298" s="15"/>
      <c r="U298" s="15"/>
      <c r="V298" s="15"/>
      <c r="W298" s="15"/>
      <c r="X298" s="18" t="str">
        <f>IFERROR(VLOOKUP(W298,Lookups!$G$2:$H$83,2,FALSE),"")</f>
        <v/>
      </c>
      <c r="Y298" s="15"/>
      <c r="Z298" s="15"/>
      <c r="AA298" s="15"/>
      <c r="AB298" s="15"/>
      <c r="AC298" s="15"/>
      <c r="AD298" s="15"/>
      <c r="AE298" s="15"/>
      <c r="AF298" s="18" t="str">
        <f t="shared" si="9"/>
        <v/>
      </c>
      <c r="AG298" s="15"/>
      <c r="AH298" s="15"/>
      <c r="AI298" s="15"/>
      <c r="AJ298" s="62" t="str">
        <f>IFERROR(VLOOKUP(AI298,Lookups!$W$3:$X$24,2,FALSE),"")</f>
        <v/>
      </c>
      <c r="AK298" s="15"/>
      <c r="AL298" s="15"/>
      <c r="AM298" s="17"/>
      <c r="AN298" s="17"/>
    </row>
    <row r="299" spans="1:40" x14ac:dyDescent="0.3">
      <c r="A299" s="15"/>
      <c r="B299" s="15"/>
      <c r="C299" s="15"/>
      <c r="D299" s="17"/>
      <c r="E299" s="17"/>
      <c r="F299" s="15"/>
      <c r="G299" s="18" t="str">
        <f>IFERROR(VLOOKUP(F299,Lookups!$D$2:$E$20,2,FALSE),"")</f>
        <v/>
      </c>
      <c r="H299" s="15"/>
      <c r="I299" s="15"/>
      <c r="J299" s="15"/>
      <c r="K299" s="15"/>
      <c r="L299" s="17"/>
      <c r="M299" s="17"/>
      <c r="N299" s="18" t="str">
        <f t="shared" si="8"/>
        <v/>
      </c>
      <c r="O299" s="15"/>
      <c r="P299" s="15"/>
      <c r="Q299" s="17"/>
      <c r="R299" s="15"/>
      <c r="S299" s="15"/>
      <c r="T299" s="15"/>
      <c r="U299" s="15"/>
      <c r="V299" s="15"/>
      <c r="W299" s="15"/>
      <c r="X299" s="18" t="str">
        <f>IFERROR(VLOOKUP(W299,Lookups!$G$2:$H$83,2,FALSE),"")</f>
        <v/>
      </c>
      <c r="Y299" s="15"/>
      <c r="Z299" s="15"/>
      <c r="AA299" s="15"/>
      <c r="AB299" s="15"/>
      <c r="AC299" s="15"/>
      <c r="AD299" s="15"/>
      <c r="AE299" s="15"/>
      <c r="AF299" s="18" t="str">
        <f t="shared" si="9"/>
        <v/>
      </c>
      <c r="AG299" s="15"/>
      <c r="AH299" s="15"/>
      <c r="AI299" s="15"/>
      <c r="AJ299" s="62" t="str">
        <f>IFERROR(VLOOKUP(AI299,Lookups!$W$3:$X$24,2,FALSE),"")</f>
        <v/>
      </c>
      <c r="AK299" s="15"/>
      <c r="AL299" s="15"/>
      <c r="AM299" s="17"/>
      <c r="AN299" s="17"/>
    </row>
    <row r="300" spans="1:40" x14ac:dyDescent="0.3">
      <c r="A300" s="15"/>
      <c r="B300" s="15"/>
      <c r="C300" s="15"/>
      <c r="D300" s="17"/>
      <c r="E300" s="17"/>
      <c r="F300" s="15"/>
      <c r="G300" s="18" t="str">
        <f>IFERROR(VLOOKUP(F300,Lookups!$D$2:$E$20,2,FALSE),"")</f>
        <v/>
      </c>
      <c r="H300" s="15"/>
      <c r="I300" s="15"/>
      <c r="J300" s="15"/>
      <c r="K300" s="15"/>
      <c r="L300" s="17"/>
      <c r="M300" s="17"/>
      <c r="N300" s="18" t="str">
        <f t="shared" si="8"/>
        <v/>
      </c>
      <c r="O300" s="15"/>
      <c r="P300" s="15"/>
      <c r="Q300" s="17"/>
      <c r="R300" s="15"/>
      <c r="S300" s="15"/>
      <c r="T300" s="15"/>
      <c r="U300" s="15"/>
      <c r="V300" s="15"/>
      <c r="W300" s="15"/>
      <c r="X300" s="18" t="str">
        <f>IFERROR(VLOOKUP(W300,Lookups!$G$2:$H$83,2,FALSE),"")</f>
        <v/>
      </c>
      <c r="Y300" s="15"/>
      <c r="Z300" s="15"/>
      <c r="AA300" s="15"/>
      <c r="AB300" s="15"/>
      <c r="AC300" s="15"/>
      <c r="AD300" s="15"/>
      <c r="AE300" s="15"/>
      <c r="AF300" s="18" t="str">
        <f t="shared" si="9"/>
        <v/>
      </c>
      <c r="AG300" s="15"/>
      <c r="AH300" s="15"/>
      <c r="AI300" s="15"/>
      <c r="AJ300" s="62" t="str">
        <f>IFERROR(VLOOKUP(AI300,Lookups!$W$3:$X$24,2,FALSE),"")</f>
        <v/>
      </c>
      <c r="AK300" s="15"/>
      <c r="AL300" s="15"/>
      <c r="AM300" s="17"/>
      <c r="AN300" s="17"/>
    </row>
    <row r="301" spans="1:40" x14ac:dyDescent="0.3">
      <c r="A301" s="15"/>
      <c r="B301" s="15"/>
      <c r="C301" s="15"/>
      <c r="D301" s="17"/>
      <c r="E301" s="17"/>
      <c r="F301" s="15"/>
      <c r="G301" s="18" t="str">
        <f>IFERROR(VLOOKUP(F301,Lookups!$D$2:$E$20,2,FALSE),"")</f>
        <v/>
      </c>
      <c r="H301" s="15"/>
      <c r="I301" s="15"/>
      <c r="J301" s="15"/>
      <c r="K301" s="15"/>
      <c r="L301" s="17"/>
      <c r="M301" s="17"/>
      <c r="N301" s="18" t="str">
        <f t="shared" si="8"/>
        <v/>
      </c>
      <c r="O301" s="15"/>
      <c r="P301" s="15"/>
      <c r="Q301" s="17"/>
      <c r="R301" s="15"/>
      <c r="S301" s="15"/>
      <c r="T301" s="15"/>
      <c r="U301" s="15"/>
      <c r="V301" s="15"/>
      <c r="W301" s="15"/>
      <c r="X301" s="18" t="str">
        <f>IFERROR(VLOOKUP(W301,Lookups!$G$2:$H$83,2,FALSE),"")</f>
        <v/>
      </c>
      <c r="Y301" s="15"/>
      <c r="Z301" s="15"/>
      <c r="AA301" s="15"/>
      <c r="AB301" s="15"/>
      <c r="AC301" s="15"/>
      <c r="AD301" s="15"/>
      <c r="AE301" s="15"/>
      <c r="AF301" s="18" t="str">
        <f t="shared" si="9"/>
        <v/>
      </c>
      <c r="AG301" s="15"/>
      <c r="AH301" s="15"/>
      <c r="AI301" s="15"/>
      <c r="AJ301" s="62" t="str">
        <f>IFERROR(VLOOKUP(AI301,Lookups!$W$3:$X$24,2,FALSE),"")</f>
        <v/>
      </c>
      <c r="AK301" s="15"/>
      <c r="AL301" s="15"/>
      <c r="AM301" s="17"/>
      <c r="AN301" s="17"/>
    </row>
    <row r="302" spans="1:40" x14ac:dyDescent="0.3">
      <c r="A302" s="15"/>
      <c r="B302" s="15"/>
      <c r="C302" s="15"/>
      <c r="D302" s="17"/>
      <c r="E302" s="17"/>
      <c r="F302" s="15"/>
      <c r="G302" s="18" t="str">
        <f>IFERROR(VLOOKUP(F302,Lookups!$D$2:$E$20,2,FALSE),"")</f>
        <v/>
      </c>
      <c r="H302" s="15"/>
      <c r="I302" s="15"/>
      <c r="J302" s="15"/>
      <c r="K302" s="15"/>
      <c r="L302" s="17"/>
      <c r="M302" s="17"/>
      <c r="N302" s="18" t="str">
        <f t="shared" si="8"/>
        <v/>
      </c>
      <c r="O302" s="15"/>
      <c r="P302" s="15"/>
      <c r="Q302" s="17"/>
      <c r="R302" s="15"/>
      <c r="S302" s="15"/>
      <c r="T302" s="15"/>
      <c r="U302" s="15"/>
      <c r="V302" s="15"/>
      <c r="W302" s="15"/>
      <c r="X302" s="18" t="str">
        <f>IFERROR(VLOOKUP(W302,Lookups!$G$2:$H$83,2,FALSE),"")</f>
        <v/>
      </c>
      <c r="Y302" s="15"/>
      <c r="Z302" s="15"/>
      <c r="AA302" s="15"/>
      <c r="AB302" s="15"/>
      <c r="AC302" s="15"/>
      <c r="AD302" s="15"/>
      <c r="AE302" s="15"/>
      <c r="AF302" s="18" t="str">
        <f t="shared" si="9"/>
        <v/>
      </c>
      <c r="AG302" s="15"/>
      <c r="AH302" s="15"/>
      <c r="AI302" s="15"/>
      <c r="AJ302" s="62" t="str">
        <f>IFERROR(VLOOKUP(AI302,Lookups!$W$3:$X$24,2,FALSE),"")</f>
        <v/>
      </c>
      <c r="AK302" s="15"/>
      <c r="AL302" s="15"/>
      <c r="AM302" s="17"/>
      <c r="AN302" s="17"/>
    </row>
    <row r="303" spans="1:40" x14ac:dyDescent="0.3">
      <c r="A303" s="15"/>
      <c r="B303" s="15"/>
      <c r="C303" s="15"/>
      <c r="D303" s="17"/>
      <c r="E303" s="17"/>
      <c r="F303" s="15"/>
      <c r="G303" s="18" t="str">
        <f>IFERROR(VLOOKUP(F303,Lookups!$D$2:$E$20,2,FALSE),"")</f>
        <v/>
      </c>
      <c r="H303" s="15"/>
      <c r="I303" s="15"/>
      <c r="J303" s="15"/>
      <c r="K303" s="15"/>
      <c r="L303" s="17"/>
      <c r="M303" s="17"/>
      <c r="N303" s="18" t="str">
        <f t="shared" si="8"/>
        <v/>
      </c>
      <c r="O303" s="15"/>
      <c r="P303" s="15"/>
      <c r="Q303" s="17"/>
      <c r="R303" s="15"/>
      <c r="S303" s="15"/>
      <c r="T303" s="15"/>
      <c r="U303" s="15"/>
      <c r="V303" s="15"/>
      <c r="W303" s="15"/>
      <c r="X303" s="18" t="str">
        <f>IFERROR(VLOOKUP(W303,Lookups!$G$2:$H$83,2,FALSE),"")</f>
        <v/>
      </c>
      <c r="Y303" s="15"/>
      <c r="Z303" s="15"/>
      <c r="AA303" s="15"/>
      <c r="AB303" s="15"/>
      <c r="AC303" s="15"/>
      <c r="AD303" s="15"/>
      <c r="AE303" s="15"/>
      <c r="AF303" s="18" t="str">
        <f t="shared" si="9"/>
        <v/>
      </c>
      <c r="AG303" s="15"/>
      <c r="AH303" s="15"/>
      <c r="AI303" s="15"/>
      <c r="AJ303" s="62" t="str">
        <f>IFERROR(VLOOKUP(AI303,Lookups!$W$3:$X$24,2,FALSE),"")</f>
        <v/>
      </c>
      <c r="AK303" s="15"/>
      <c r="AL303" s="15"/>
      <c r="AM303" s="17"/>
      <c r="AN303" s="17"/>
    </row>
    <row r="304" spans="1:40" x14ac:dyDescent="0.3">
      <c r="A304" s="15"/>
      <c r="B304" s="15"/>
      <c r="C304" s="15"/>
      <c r="D304" s="17"/>
      <c r="E304" s="17"/>
      <c r="F304" s="15"/>
      <c r="G304" s="18" t="str">
        <f>IFERROR(VLOOKUP(F304,Lookups!$D$2:$E$20,2,FALSE),"")</f>
        <v/>
      </c>
      <c r="H304" s="15"/>
      <c r="I304" s="15"/>
      <c r="J304" s="15"/>
      <c r="K304" s="15"/>
      <c r="L304" s="17"/>
      <c r="M304" s="17"/>
      <c r="N304" s="18" t="str">
        <f t="shared" si="8"/>
        <v/>
      </c>
      <c r="O304" s="15"/>
      <c r="P304" s="15"/>
      <c r="Q304" s="17"/>
      <c r="R304" s="15"/>
      <c r="S304" s="15"/>
      <c r="T304" s="15"/>
      <c r="U304" s="15"/>
      <c r="V304" s="15"/>
      <c r="W304" s="15"/>
      <c r="X304" s="18" t="str">
        <f>IFERROR(VLOOKUP(W304,Lookups!$G$2:$H$83,2,FALSE),"")</f>
        <v/>
      </c>
      <c r="Y304" s="15"/>
      <c r="Z304" s="15"/>
      <c r="AA304" s="15"/>
      <c r="AB304" s="15"/>
      <c r="AC304" s="15"/>
      <c r="AD304" s="15"/>
      <c r="AE304" s="15"/>
      <c r="AF304" s="18" t="str">
        <f t="shared" si="9"/>
        <v/>
      </c>
      <c r="AG304" s="15"/>
      <c r="AH304" s="15"/>
      <c r="AI304" s="15"/>
      <c r="AJ304" s="62" t="str">
        <f>IFERROR(VLOOKUP(AI304,Lookups!$W$3:$X$24,2,FALSE),"")</f>
        <v/>
      </c>
      <c r="AK304" s="15"/>
      <c r="AL304" s="15"/>
      <c r="AM304" s="17"/>
      <c r="AN304" s="17"/>
    </row>
    <row r="305" spans="1:40" x14ac:dyDescent="0.3">
      <c r="A305" s="15"/>
      <c r="B305" s="15"/>
      <c r="C305" s="15"/>
      <c r="D305" s="17"/>
      <c r="E305" s="17"/>
      <c r="F305" s="15"/>
      <c r="G305" s="18" t="str">
        <f>IFERROR(VLOOKUP(F305,Lookups!$D$2:$E$20,2,FALSE),"")</f>
        <v/>
      </c>
      <c r="H305" s="15"/>
      <c r="I305" s="15"/>
      <c r="J305" s="15"/>
      <c r="K305" s="15"/>
      <c r="L305" s="17"/>
      <c r="M305" s="17"/>
      <c r="N305" s="18" t="str">
        <f t="shared" si="8"/>
        <v/>
      </c>
      <c r="O305" s="15"/>
      <c r="P305" s="15"/>
      <c r="Q305" s="17"/>
      <c r="R305" s="15"/>
      <c r="S305" s="15"/>
      <c r="T305" s="15"/>
      <c r="U305" s="15"/>
      <c r="V305" s="15"/>
      <c r="W305" s="15"/>
      <c r="X305" s="18" t="str">
        <f>IFERROR(VLOOKUP(W305,Lookups!$G$2:$H$83,2,FALSE),"")</f>
        <v/>
      </c>
      <c r="Y305" s="15"/>
      <c r="Z305" s="15"/>
      <c r="AA305" s="15"/>
      <c r="AB305" s="15"/>
      <c r="AC305" s="15"/>
      <c r="AD305" s="15"/>
      <c r="AE305" s="15"/>
      <c r="AF305" s="18" t="str">
        <f t="shared" si="9"/>
        <v/>
      </c>
      <c r="AG305" s="15"/>
      <c r="AH305" s="15"/>
      <c r="AI305" s="15"/>
      <c r="AJ305" s="62" t="str">
        <f>IFERROR(VLOOKUP(AI305,Lookups!$W$3:$X$24,2,FALSE),"")</f>
        <v/>
      </c>
      <c r="AK305" s="15"/>
      <c r="AL305" s="15"/>
      <c r="AM305" s="17"/>
      <c r="AN305" s="17"/>
    </row>
    <row r="306" spans="1:40" x14ac:dyDescent="0.3">
      <c r="A306" s="15"/>
      <c r="B306" s="15"/>
      <c r="C306" s="15"/>
      <c r="D306" s="17"/>
      <c r="E306" s="17"/>
      <c r="F306" s="15"/>
      <c r="G306" s="18" t="str">
        <f>IFERROR(VLOOKUP(F306,Lookups!$D$2:$E$20,2,FALSE),"")</f>
        <v/>
      </c>
      <c r="H306" s="15"/>
      <c r="I306" s="15"/>
      <c r="J306" s="15"/>
      <c r="K306" s="15"/>
      <c r="L306" s="17"/>
      <c r="M306" s="17"/>
      <c r="N306" s="18" t="str">
        <f t="shared" si="8"/>
        <v/>
      </c>
      <c r="O306" s="15"/>
      <c r="P306" s="15"/>
      <c r="Q306" s="17"/>
      <c r="R306" s="15"/>
      <c r="S306" s="15"/>
      <c r="T306" s="15"/>
      <c r="U306" s="15"/>
      <c r="V306" s="15"/>
      <c r="W306" s="15"/>
      <c r="X306" s="18" t="str">
        <f>IFERROR(VLOOKUP(W306,Lookups!$G$2:$H$83,2,FALSE),"")</f>
        <v/>
      </c>
      <c r="Y306" s="15"/>
      <c r="Z306" s="15"/>
      <c r="AA306" s="15"/>
      <c r="AB306" s="15"/>
      <c r="AC306" s="15"/>
      <c r="AD306" s="15"/>
      <c r="AE306" s="15"/>
      <c r="AF306" s="18" t="str">
        <f t="shared" si="9"/>
        <v/>
      </c>
      <c r="AG306" s="15"/>
      <c r="AH306" s="15"/>
      <c r="AI306" s="15"/>
      <c r="AJ306" s="62" t="str">
        <f>IFERROR(VLOOKUP(AI306,Lookups!$W$3:$X$24,2,FALSE),"")</f>
        <v/>
      </c>
      <c r="AK306" s="15"/>
      <c r="AL306" s="15"/>
      <c r="AM306" s="17"/>
      <c r="AN306" s="17"/>
    </row>
    <row r="307" spans="1:40" x14ac:dyDescent="0.3">
      <c r="A307" s="15"/>
      <c r="B307" s="15"/>
      <c r="C307" s="15"/>
      <c r="D307" s="17"/>
      <c r="E307" s="17"/>
      <c r="F307" s="15"/>
      <c r="G307" s="18" t="str">
        <f>IFERROR(VLOOKUP(F307,Lookups!$D$2:$E$20,2,FALSE),"")</f>
        <v/>
      </c>
      <c r="H307" s="15"/>
      <c r="I307" s="15"/>
      <c r="J307" s="15"/>
      <c r="K307" s="15"/>
      <c r="L307" s="17"/>
      <c r="M307" s="17"/>
      <c r="N307" s="18" t="str">
        <f t="shared" si="8"/>
        <v/>
      </c>
      <c r="O307" s="15"/>
      <c r="P307" s="15"/>
      <c r="Q307" s="17"/>
      <c r="R307" s="15"/>
      <c r="S307" s="15"/>
      <c r="T307" s="15"/>
      <c r="U307" s="15"/>
      <c r="V307" s="15"/>
      <c r="W307" s="15"/>
      <c r="X307" s="18" t="str">
        <f>IFERROR(VLOOKUP(W307,Lookups!$G$2:$H$83,2,FALSE),"")</f>
        <v/>
      </c>
      <c r="Y307" s="15"/>
      <c r="Z307" s="15"/>
      <c r="AA307" s="15"/>
      <c r="AB307" s="15"/>
      <c r="AC307" s="15"/>
      <c r="AD307" s="15"/>
      <c r="AE307" s="15"/>
      <c r="AF307" s="18" t="str">
        <f t="shared" si="9"/>
        <v/>
      </c>
      <c r="AG307" s="15"/>
      <c r="AH307" s="15"/>
      <c r="AI307" s="15"/>
      <c r="AJ307" s="62" t="str">
        <f>IFERROR(VLOOKUP(AI307,Lookups!$W$3:$X$24,2,FALSE),"")</f>
        <v/>
      </c>
      <c r="AK307" s="15"/>
      <c r="AL307" s="15"/>
      <c r="AM307" s="17"/>
      <c r="AN307" s="17"/>
    </row>
    <row r="308" spans="1:40" x14ac:dyDescent="0.3">
      <c r="A308" s="15"/>
      <c r="B308" s="15"/>
      <c r="C308" s="15"/>
      <c r="D308" s="17"/>
      <c r="E308" s="17"/>
      <c r="F308" s="15"/>
      <c r="G308" s="18" t="str">
        <f>IFERROR(VLOOKUP(F308,Lookups!$D$2:$E$20,2,FALSE),"")</f>
        <v/>
      </c>
      <c r="H308" s="15"/>
      <c r="I308" s="15"/>
      <c r="J308" s="15"/>
      <c r="K308" s="15"/>
      <c r="L308" s="17"/>
      <c r="M308" s="17"/>
      <c r="N308" s="18" t="str">
        <f t="shared" si="8"/>
        <v/>
      </c>
      <c r="O308" s="15"/>
      <c r="P308" s="15"/>
      <c r="Q308" s="17"/>
      <c r="R308" s="15"/>
      <c r="S308" s="15"/>
      <c r="T308" s="15"/>
      <c r="U308" s="15"/>
      <c r="V308" s="15"/>
      <c r="W308" s="15"/>
      <c r="X308" s="18" t="str">
        <f>IFERROR(VLOOKUP(W308,Lookups!$G$2:$H$83,2,FALSE),"")</f>
        <v/>
      </c>
      <c r="Y308" s="15"/>
      <c r="Z308" s="15"/>
      <c r="AA308" s="15"/>
      <c r="AB308" s="15"/>
      <c r="AC308" s="15"/>
      <c r="AD308" s="15"/>
      <c r="AE308" s="15"/>
      <c r="AF308" s="18" t="str">
        <f t="shared" si="9"/>
        <v/>
      </c>
      <c r="AG308" s="15"/>
      <c r="AH308" s="15"/>
      <c r="AI308" s="15"/>
      <c r="AJ308" s="62" t="str">
        <f>IFERROR(VLOOKUP(AI308,Lookups!$W$3:$X$24,2,FALSE),"")</f>
        <v/>
      </c>
      <c r="AK308" s="15"/>
      <c r="AL308" s="15"/>
      <c r="AM308" s="17"/>
      <c r="AN308" s="17"/>
    </row>
    <row r="309" spans="1:40" x14ac:dyDescent="0.3">
      <c r="A309" s="15"/>
      <c r="B309" s="15"/>
      <c r="C309" s="15"/>
      <c r="D309" s="17"/>
      <c r="E309" s="17"/>
      <c r="F309" s="15"/>
      <c r="G309" s="18" t="str">
        <f>IFERROR(VLOOKUP(F309,Lookups!$D$2:$E$20,2,FALSE),"")</f>
        <v/>
      </c>
      <c r="H309" s="15"/>
      <c r="I309" s="15"/>
      <c r="J309" s="15"/>
      <c r="K309" s="15"/>
      <c r="L309" s="17"/>
      <c r="M309" s="17"/>
      <c r="N309" s="18" t="str">
        <f t="shared" si="8"/>
        <v/>
      </c>
      <c r="O309" s="15"/>
      <c r="P309" s="15"/>
      <c r="Q309" s="17"/>
      <c r="R309" s="15"/>
      <c r="S309" s="15"/>
      <c r="T309" s="15"/>
      <c r="U309" s="15"/>
      <c r="V309" s="15"/>
      <c r="W309" s="15"/>
      <c r="X309" s="18" t="str">
        <f>IFERROR(VLOOKUP(W309,Lookups!$G$2:$H$83,2,FALSE),"")</f>
        <v/>
      </c>
      <c r="Y309" s="15"/>
      <c r="Z309" s="15"/>
      <c r="AA309" s="15"/>
      <c r="AB309" s="15"/>
      <c r="AC309" s="15"/>
      <c r="AD309" s="15"/>
      <c r="AE309" s="15"/>
      <c r="AF309" s="18" t="str">
        <f t="shared" si="9"/>
        <v/>
      </c>
      <c r="AG309" s="15"/>
      <c r="AH309" s="15"/>
      <c r="AI309" s="15"/>
      <c r="AJ309" s="62" t="str">
        <f>IFERROR(VLOOKUP(AI309,Lookups!$W$3:$X$24,2,FALSE),"")</f>
        <v/>
      </c>
      <c r="AK309" s="15"/>
      <c r="AL309" s="15"/>
      <c r="AM309" s="17"/>
      <c r="AN309" s="17"/>
    </row>
    <row r="310" spans="1:40" x14ac:dyDescent="0.3">
      <c r="A310" s="15"/>
      <c r="B310" s="15"/>
      <c r="C310" s="15"/>
      <c r="D310" s="17"/>
      <c r="E310" s="17"/>
      <c r="F310" s="15"/>
      <c r="G310" s="18" t="str">
        <f>IFERROR(VLOOKUP(F310,Lookups!$D$2:$E$20,2,FALSE),"")</f>
        <v/>
      </c>
      <c r="H310" s="15"/>
      <c r="I310" s="15"/>
      <c r="J310" s="15"/>
      <c r="K310" s="15"/>
      <c r="L310" s="17"/>
      <c r="M310" s="17"/>
      <c r="N310" s="18" t="str">
        <f t="shared" ref="N310:N373" si="10">IF(OR(ISBLANK(L310),ISBLANK(M310)),"",(M310-L310)+1)</f>
        <v/>
      </c>
      <c r="O310" s="15"/>
      <c r="P310" s="15"/>
      <c r="Q310" s="17"/>
      <c r="R310" s="15"/>
      <c r="S310" s="15"/>
      <c r="T310" s="15"/>
      <c r="U310" s="15"/>
      <c r="V310" s="15"/>
      <c r="W310" s="15"/>
      <c r="X310" s="18" t="str">
        <f>IFERROR(VLOOKUP(W310,Lookups!$G$2:$H$83,2,FALSE),"")</f>
        <v/>
      </c>
      <c r="Y310" s="15"/>
      <c r="Z310" s="15"/>
      <c r="AA310" s="15"/>
      <c r="AB310" s="15"/>
      <c r="AC310" s="15"/>
      <c r="AD310" s="15"/>
      <c r="AE310" s="15"/>
      <c r="AF310" s="18" t="str">
        <f t="shared" ref="AF310:AF373" si="11">IF(OR(ISBLANK(AD310),ISBLANK(AE310)),"",(AE310-AD310)+1)</f>
        <v/>
      </c>
      <c r="AG310" s="15"/>
      <c r="AH310" s="15"/>
      <c r="AI310" s="15"/>
      <c r="AJ310" s="62" t="str">
        <f>IFERROR(VLOOKUP(AI310,Lookups!$W$3:$X$24,2,FALSE),"")</f>
        <v/>
      </c>
      <c r="AK310" s="15"/>
      <c r="AL310" s="15"/>
      <c r="AM310" s="17"/>
      <c r="AN310" s="17"/>
    </row>
    <row r="311" spans="1:40" x14ac:dyDescent="0.3">
      <c r="A311" s="15"/>
      <c r="B311" s="15"/>
      <c r="C311" s="15"/>
      <c r="D311" s="17"/>
      <c r="E311" s="17"/>
      <c r="F311" s="15"/>
      <c r="G311" s="18" t="str">
        <f>IFERROR(VLOOKUP(F311,Lookups!$D$2:$E$20,2,FALSE),"")</f>
        <v/>
      </c>
      <c r="H311" s="15"/>
      <c r="I311" s="15"/>
      <c r="J311" s="15"/>
      <c r="K311" s="15"/>
      <c r="L311" s="17"/>
      <c r="M311" s="17"/>
      <c r="N311" s="18" t="str">
        <f t="shared" si="10"/>
        <v/>
      </c>
      <c r="O311" s="15"/>
      <c r="P311" s="15"/>
      <c r="Q311" s="17"/>
      <c r="R311" s="15"/>
      <c r="S311" s="15"/>
      <c r="T311" s="15"/>
      <c r="U311" s="15"/>
      <c r="V311" s="15"/>
      <c r="W311" s="15"/>
      <c r="X311" s="18" t="str">
        <f>IFERROR(VLOOKUP(W311,Lookups!$G$2:$H$83,2,FALSE),"")</f>
        <v/>
      </c>
      <c r="Y311" s="15"/>
      <c r="Z311" s="15"/>
      <c r="AA311" s="15"/>
      <c r="AB311" s="15"/>
      <c r="AC311" s="15"/>
      <c r="AD311" s="15"/>
      <c r="AE311" s="15"/>
      <c r="AF311" s="18" t="str">
        <f t="shared" si="11"/>
        <v/>
      </c>
      <c r="AG311" s="15"/>
      <c r="AH311" s="15"/>
      <c r="AI311" s="15"/>
      <c r="AJ311" s="62" t="str">
        <f>IFERROR(VLOOKUP(AI311,Lookups!$W$3:$X$24,2,FALSE),"")</f>
        <v/>
      </c>
      <c r="AK311" s="15"/>
      <c r="AL311" s="15"/>
      <c r="AM311" s="17"/>
      <c r="AN311" s="17"/>
    </row>
    <row r="312" spans="1:40" x14ac:dyDescent="0.3">
      <c r="A312" s="15"/>
      <c r="B312" s="15"/>
      <c r="C312" s="15"/>
      <c r="D312" s="17"/>
      <c r="E312" s="17"/>
      <c r="F312" s="15"/>
      <c r="G312" s="18" t="str">
        <f>IFERROR(VLOOKUP(F312,Lookups!$D$2:$E$20,2,FALSE),"")</f>
        <v/>
      </c>
      <c r="H312" s="15"/>
      <c r="I312" s="15"/>
      <c r="J312" s="15"/>
      <c r="K312" s="15"/>
      <c r="L312" s="17"/>
      <c r="M312" s="17"/>
      <c r="N312" s="18" t="str">
        <f t="shared" si="10"/>
        <v/>
      </c>
      <c r="O312" s="15"/>
      <c r="P312" s="15"/>
      <c r="Q312" s="17"/>
      <c r="R312" s="15"/>
      <c r="S312" s="15"/>
      <c r="T312" s="15"/>
      <c r="U312" s="15"/>
      <c r="V312" s="15"/>
      <c r="W312" s="15"/>
      <c r="X312" s="18" t="str">
        <f>IFERROR(VLOOKUP(W312,Lookups!$G$2:$H$83,2,FALSE),"")</f>
        <v/>
      </c>
      <c r="Y312" s="15"/>
      <c r="Z312" s="15"/>
      <c r="AA312" s="15"/>
      <c r="AB312" s="15"/>
      <c r="AC312" s="15"/>
      <c r="AD312" s="15"/>
      <c r="AE312" s="15"/>
      <c r="AF312" s="18" t="str">
        <f t="shared" si="11"/>
        <v/>
      </c>
      <c r="AG312" s="15"/>
      <c r="AH312" s="15"/>
      <c r="AI312" s="15"/>
      <c r="AJ312" s="62" t="str">
        <f>IFERROR(VLOOKUP(AI312,Lookups!$W$3:$X$24,2,FALSE),"")</f>
        <v/>
      </c>
      <c r="AK312" s="15"/>
      <c r="AL312" s="15"/>
      <c r="AM312" s="17"/>
      <c r="AN312" s="17"/>
    </row>
    <row r="313" spans="1:40" x14ac:dyDescent="0.3">
      <c r="A313" s="15"/>
      <c r="B313" s="15"/>
      <c r="C313" s="15"/>
      <c r="D313" s="17"/>
      <c r="E313" s="17"/>
      <c r="F313" s="15"/>
      <c r="G313" s="18" t="str">
        <f>IFERROR(VLOOKUP(F313,Lookups!$D$2:$E$20,2,FALSE),"")</f>
        <v/>
      </c>
      <c r="H313" s="15"/>
      <c r="I313" s="15"/>
      <c r="J313" s="15"/>
      <c r="K313" s="15"/>
      <c r="L313" s="17"/>
      <c r="M313" s="17"/>
      <c r="N313" s="18" t="str">
        <f t="shared" si="10"/>
        <v/>
      </c>
      <c r="O313" s="15"/>
      <c r="P313" s="15"/>
      <c r="Q313" s="17"/>
      <c r="R313" s="15"/>
      <c r="S313" s="15"/>
      <c r="T313" s="15"/>
      <c r="U313" s="15"/>
      <c r="V313" s="15"/>
      <c r="W313" s="15"/>
      <c r="X313" s="18" t="str">
        <f>IFERROR(VLOOKUP(W313,Lookups!$G$2:$H$83,2,FALSE),"")</f>
        <v/>
      </c>
      <c r="Y313" s="15"/>
      <c r="Z313" s="15"/>
      <c r="AA313" s="15"/>
      <c r="AB313" s="15"/>
      <c r="AC313" s="15"/>
      <c r="AD313" s="15"/>
      <c r="AE313" s="15"/>
      <c r="AF313" s="18" t="str">
        <f t="shared" si="11"/>
        <v/>
      </c>
      <c r="AG313" s="15"/>
      <c r="AH313" s="15"/>
      <c r="AI313" s="15"/>
      <c r="AJ313" s="62" t="str">
        <f>IFERROR(VLOOKUP(AI313,Lookups!$W$3:$X$24,2,FALSE),"")</f>
        <v/>
      </c>
      <c r="AK313" s="15"/>
      <c r="AL313" s="15"/>
      <c r="AM313" s="17"/>
      <c r="AN313" s="17"/>
    </row>
    <row r="314" spans="1:40" x14ac:dyDescent="0.3">
      <c r="A314" s="15"/>
      <c r="B314" s="15"/>
      <c r="C314" s="15"/>
      <c r="D314" s="17"/>
      <c r="E314" s="17"/>
      <c r="F314" s="15"/>
      <c r="G314" s="18" t="str">
        <f>IFERROR(VLOOKUP(F314,Lookups!$D$2:$E$20,2,FALSE),"")</f>
        <v/>
      </c>
      <c r="H314" s="15"/>
      <c r="I314" s="15"/>
      <c r="J314" s="15"/>
      <c r="K314" s="15"/>
      <c r="L314" s="17"/>
      <c r="M314" s="17"/>
      <c r="N314" s="18" t="str">
        <f t="shared" si="10"/>
        <v/>
      </c>
      <c r="O314" s="15"/>
      <c r="P314" s="15"/>
      <c r="Q314" s="17"/>
      <c r="R314" s="15"/>
      <c r="S314" s="15"/>
      <c r="T314" s="15"/>
      <c r="U314" s="15"/>
      <c r="V314" s="15"/>
      <c r="W314" s="15"/>
      <c r="X314" s="18" t="str">
        <f>IFERROR(VLOOKUP(W314,Lookups!$G$2:$H$83,2,FALSE),"")</f>
        <v/>
      </c>
      <c r="Y314" s="15"/>
      <c r="Z314" s="15"/>
      <c r="AA314" s="15"/>
      <c r="AB314" s="15"/>
      <c r="AC314" s="15"/>
      <c r="AD314" s="15"/>
      <c r="AE314" s="15"/>
      <c r="AF314" s="18" t="str">
        <f t="shared" si="11"/>
        <v/>
      </c>
      <c r="AG314" s="15"/>
      <c r="AH314" s="15"/>
      <c r="AI314" s="15"/>
      <c r="AJ314" s="62" t="str">
        <f>IFERROR(VLOOKUP(AI314,Lookups!$W$3:$X$24,2,FALSE),"")</f>
        <v/>
      </c>
      <c r="AK314" s="15"/>
      <c r="AL314" s="15"/>
      <c r="AM314" s="17"/>
      <c r="AN314" s="17"/>
    </row>
    <row r="315" spans="1:40" x14ac:dyDescent="0.3">
      <c r="A315" s="15"/>
      <c r="B315" s="15"/>
      <c r="C315" s="15"/>
      <c r="D315" s="17"/>
      <c r="E315" s="17"/>
      <c r="F315" s="15"/>
      <c r="G315" s="18" t="str">
        <f>IFERROR(VLOOKUP(F315,Lookups!$D$2:$E$20,2,FALSE),"")</f>
        <v/>
      </c>
      <c r="H315" s="15"/>
      <c r="I315" s="15"/>
      <c r="J315" s="15"/>
      <c r="K315" s="15"/>
      <c r="L315" s="17"/>
      <c r="M315" s="17"/>
      <c r="N315" s="18" t="str">
        <f t="shared" si="10"/>
        <v/>
      </c>
      <c r="O315" s="15"/>
      <c r="P315" s="15"/>
      <c r="Q315" s="17"/>
      <c r="R315" s="15"/>
      <c r="S315" s="15"/>
      <c r="T315" s="15"/>
      <c r="U315" s="15"/>
      <c r="V315" s="15"/>
      <c r="W315" s="15"/>
      <c r="X315" s="18" t="str">
        <f>IFERROR(VLOOKUP(W315,Lookups!$G$2:$H$83,2,FALSE),"")</f>
        <v/>
      </c>
      <c r="Y315" s="15"/>
      <c r="Z315" s="15"/>
      <c r="AA315" s="15"/>
      <c r="AB315" s="15"/>
      <c r="AC315" s="15"/>
      <c r="AD315" s="15"/>
      <c r="AE315" s="15"/>
      <c r="AF315" s="18" t="str">
        <f t="shared" si="11"/>
        <v/>
      </c>
      <c r="AG315" s="15"/>
      <c r="AH315" s="15"/>
      <c r="AI315" s="15"/>
      <c r="AJ315" s="62" t="str">
        <f>IFERROR(VLOOKUP(AI315,Lookups!$W$3:$X$24,2,FALSE),"")</f>
        <v/>
      </c>
      <c r="AK315" s="15"/>
      <c r="AL315" s="15"/>
      <c r="AM315" s="17"/>
      <c r="AN315" s="17"/>
    </row>
    <row r="316" spans="1:40" x14ac:dyDescent="0.3">
      <c r="A316" s="15"/>
      <c r="B316" s="15"/>
      <c r="C316" s="15"/>
      <c r="D316" s="17"/>
      <c r="E316" s="17"/>
      <c r="F316" s="15"/>
      <c r="G316" s="18" t="str">
        <f>IFERROR(VLOOKUP(F316,Lookups!$D$2:$E$20,2,FALSE),"")</f>
        <v/>
      </c>
      <c r="H316" s="15"/>
      <c r="I316" s="15"/>
      <c r="J316" s="15"/>
      <c r="K316" s="15"/>
      <c r="L316" s="17"/>
      <c r="M316" s="17"/>
      <c r="N316" s="18" t="str">
        <f t="shared" si="10"/>
        <v/>
      </c>
      <c r="O316" s="15"/>
      <c r="P316" s="15"/>
      <c r="Q316" s="17"/>
      <c r="R316" s="15"/>
      <c r="S316" s="15"/>
      <c r="T316" s="15"/>
      <c r="U316" s="15"/>
      <c r="V316" s="15"/>
      <c r="W316" s="15"/>
      <c r="X316" s="18" t="str">
        <f>IFERROR(VLOOKUP(W316,Lookups!$G$2:$H$83,2,FALSE),"")</f>
        <v/>
      </c>
      <c r="Y316" s="15"/>
      <c r="Z316" s="15"/>
      <c r="AA316" s="15"/>
      <c r="AB316" s="15"/>
      <c r="AC316" s="15"/>
      <c r="AD316" s="15"/>
      <c r="AE316" s="15"/>
      <c r="AF316" s="18" t="str">
        <f t="shared" si="11"/>
        <v/>
      </c>
      <c r="AG316" s="15"/>
      <c r="AH316" s="15"/>
      <c r="AI316" s="15"/>
      <c r="AJ316" s="62" t="str">
        <f>IFERROR(VLOOKUP(AI316,Lookups!$W$3:$X$24,2,FALSE),"")</f>
        <v/>
      </c>
      <c r="AK316" s="15"/>
      <c r="AL316" s="15"/>
      <c r="AM316" s="17"/>
      <c r="AN316" s="17"/>
    </row>
    <row r="317" spans="1:40" x14ac:dyDescent="0.3">
      <c r="A317" s="15"/>
      <c r="B317" s="15"/>
      <c r="C317" s="15"/>
      <c r="D317" s="17"/>
      <c r="E317" s="17"/>
      <c r="F317" s="15"/>
      <c r="G317" s="18" t="str">
        <f>IFERROR(VLOOKUP(F317,Lookups!$D$2:$E$20,2,FALSE),"")</f>
        <v/>
      </c>
      <c r="H317" s="15"/>
      <c r="I317" s="15"/>
      <c r="J317" s="15"/>
      <c r="K317" s="15"/>
      <c r="L317" s="17"/>
      <c r="M317" s="17"/>
      <c r="N317" s="18" t="str">
        <f t="shared" si="10"/>
        <v/>
      </c>
      <c r="O317" s="15"/>
      <c r="P317" s="15"/>
      <c r="Q317" s="17"/>
      <c r="R317" s="15"/>
      <c r="S317" s="15"/>
      <c r="T317" s="15"/>
      <c r="U317" s="15"/>
      <c r="V317" s="15"/>
      <c r="W317" s="15"/>
      <c r="X317" s="18" t="str">
        <f>IFERROR(VLOOKUP(W317,Lookups!$G$2:$H$83,2,FALSE),"")</f>
        <v/>
      </c>
      <c r="Y317" s="15"/>
      <c r="Z317" s="15"/>
      <c r="AA317" s="15"/>
      <c r="AB317" s="15"/>
      <c r="AC317" s="15"/>
      <c r="AD317" s="15"/>
      <c r="AE317" s="15"/>
      <c r="AF317" s="18" t="str">
        <f t="shared" si="11"/>
        <v/>
      </c>
      <c r="AG317" s="15"/>
      <c r="AH317" s="15"/>
      <c r="AI317" s="15"/>
      <c r="AJ317" s="62" t="str">
        <f>IFERROR(VLOOKUP(AI317,Lookups!$W$3:$X$24,2,FALSE),"")</f>
        <v/>
      </c>
      <c r="AK317" s="15"/>
      <c r="AL317" s="15"/>
      <c r="AM317" s="17"/>
      <c r="AN317" s="17"/>
    </row>
    <row r="318" spans="1:40" x14ac:dyDescent="0.3">
      <c r="A318" s="15"/>
      <c r="B318" s="15"/>
      <c r="C318" s="15"/>
      <c r="D318" s="17"/>
      <c r="E318" s="17"/>
      <c r="F318" s="15"/>
      <c r="G318" s="18" t="str">
        <f>IFERROR(VLOOKUP(F318,Lookups!$D$2:$E$20,2,FALSE),"")</f>
        <v/>
      </c>
      <c r="H318" s="15"/>
      <c r="I318" s="15"/>
      <c r="J318" s="15"/>
      <c r="K318" s="15"/>
      <c r="L318" s="17"/>
      <c r="M318" s="17"/>
      <c r="N318" s="18" t="str">
        <f t="shared" si="10"/>
        <v/>
      </c>
      <c r="O318" s="15"/>
      <c r="P318" s="15"/>
      <c r="Q318" s="17"/>
      <c r="R318" s="15"/>
      <c r="S318" s="15"/>
      <c r="T318" s="15"/>
      <c r="U318" s="15"/>
      <c r="V318" s="15"/>
      <c r="W318" s="15"/>
      <c r="X318" s="18" t="str">
        <f>IFERROR(VLOOKUP(W318,Lookups!$G$2:$H$83,2,FALSE),"")</f>
        <v/>
      </c>
      <c r="Y318" s="15"/>
      <c r="Z318" s="15"/>
      <c r="AA318" s="15"/>
      <c r="AB318" s="15"/>
      <c r="AC318" s="15"/>
      <c r="AD318" s="15"/>
      <c r="AE318" s="15"/>
      <c r="AF318" s="18" t="str">
        <f t="shared" si="11"/>
        <v/>
      </c>
      <c r="AG318" s="15"/>
      <c r="AH318" s="15"/>
      <c r="AI318" s="15"/>
      <c r="AJ318" s="62" t="str">
        <f>IFERROR(VLOOKUP(AI318,Lookups!$W$3:$X$24,2,FALSE),"")</f>
        <v/>
      </c>
      <c r="AK318" s="15"/>
      <c r="AL318" s="15"/>
      <c r="AM318" s="17"/>
      <c r="AN318" s="17"/>
    </row>
    <row r="319" spans="1:40" x14ac:dyDescent="0.3">
      <c r="A319" s="15"/>
      <c r="B319" s="15"/>
      <c r="C319" s="15"/>
      <c r="D319" s="17"/>
      <c r="E319" s="17"/>
      <c r="F319" s="15"/>
      <c r="G319" s="18" t="str">
        <f>IFERROR(VLOOKUP(F319,Lookups!$D$2:$E$20,2,FALSE),"")</f>
        <v/>
      </c>
      <c r="H319" s="15"/>
      <c r="I319" s="15"/>
      <c r="J319" s="15"/>
      <c r="K319" s="15"/>
      <c r="L319" s="17"/>
      <c r="M319" s="17"/>
      <c r="N319" s="18" t="str">
        <f t="shared" si="10"/>
        <v/>
      </c>
      <c r="O319" s="15"/>
      <c r="P319" s="15"/>
      <c r="Q319" s="17"/>
      <c r="R319" s="15"/>
      <c r="S319" s="15"/>
      <c r="T319" s="15"/>
      <c r="U319" s="15"/>
      <c r="V319" s="15"/>
      <c r="W319" s="15"/>
      <c r="X319" s="18" t="str">
        <f>IFERROR(VLOOKUP(W319,Lookups!$G$2:$H$83,2,FALSE),"")</f>
        <v/>
      </c>
      <c r="Y319" s="15"/>
      <c r="Z319" s="15"/>
      <c r="AA319" s="15"/>
      <c r="AB319" s="15"/>
      <c r="AC319" s="15"/>
      <c r="AD319" s="15"/>
      <c r="AE319" s="15"/>
      <c r="AF319" s="18" t="str">
        <f t="shared" si="11"/>
        <v/>
      </c>
      <c r="AG319" s="15"/>
      <c r="AH319" s="15"/>
      <c r="AI319" s="15"/>
      <c r="AJ319" s="62" t="str">
        <f>IFERROR(VLOOKUP(AI319,Lookups!$W$3:$X$24,2,FALSE),"")</f>
        <v/>
      </c>
      <c r="AK319" s="15"/>
      <c r="AL319" s="15"/>
      <c r="AM319" s="17"/>
      <c r="AN319" s="17"/>
    </row>
    <row r="320" spans="1:40" x14ac:dyDescent="0.3">
      <c r="A320" s="15"/>
      <c r="B320" s="15"/>
      <c r="C320" s="15"/>
      <c r="D320" s="17"/>
      <c r="E320" s="17"/>
      <c r="F320" s="15"/>
      <c r="G320" s="18" t="str">
        <f>IFERROR(VLOOKUP(F320,Lookups!$D$2:$E$20,2,FALSE),"")</f>
        <v/>
      </c>
      <c r="H320" s="15"/>
      <c r="I320" s="15"/>
      <c r="J320" s="15"/>
      <c r="K320" s="15"/>
      <c r="L320" s="17"/>
      <c r="M320" s="17"/>
      <c r="N320" s="18" t="str">
        <f t="shared" si="10"/>
        <v/>
      </c>
      <c r="O320" s="15"/>
      <c r="P320" s="15"/>
      <c r="Q320" s="17"/>
      <c r="R320" s="15"/>
      <c r="S320" s="15"/>
      <c r="T320" s="15"/>
      <c r="U320" s="15"/>
      <c r="V320" s="15"/>
      <c r="W320" s="15"/>
      <c r="X320" s="18" t="str">
        <f>IFERROR(VLOOKUP(W320,Lookups!$G$2:$H$83,2,FALSE),"")</f>
        <v/>
      </c>
      <c r="Y320" s="15"/>
      <c r="Z320" s="15"/>
      <c r="AA320" s="15"/>
      <c r="AB320" s="15"/>
      <c r="AC320" s="15"/>
      <c r="AD320" s="15"/>
      <c r="AE320" s="15"/>
      <c r="AF320" s="18" t="str">
        <f t="shared" si="11"/>
        <v/>
      </c>
      <c r="AG320" s="15"/>
      <c r="AH320" s="15"/>
      <c r="AI320" s="15"/>
      <c r="AJ320" s="62" t="str">
        <f>IFERROR(VLOOKUP(AI320,Lookups!$W$3:$X$24,2,FALSE),"")</f>
        <v/>
      </c>
      <c r="AK320" s="15"/>
      <c r="AL320" s="15"/>
      <c r="AM320" s="17"/>
      <c r="AN320" s="17"/>
    </row>
    <row r="321" spans="1:40" x14ac:dyDescent="0.3">
      <c r="A321" s="15"/>
      <c r="B321" s="15"/>
      <c r="C321" s="15"/>
      <c r="D321" s="17"/>
      <c r="E321" s="17"/>
      <c r="F321" s="15"/>
      <c r="G321" s="18" t="str">
        <f>IFERROR(VLOOKUP(F321,Lookups!$D$2:$E$20,2,FALSE),"")</f>
        <v/>
      </c>
      <c r="H321" s="15"/>
      <c r="I321" s="15"/>
      <c r="J321" s="15"/>
      <c r="K321" s="15"/>
      <c r="L321" s="17"/>
      <c r="M321" s="17"/>
      <c r="N321" s="18" t="str">
        <f t="shared" si="10"/>
        <v/>
      </c>
      <c r="O321" s="15"/>
      <c r="P321" s="15"/>
      <c r="Q321" s="17"/>
      <c r="R321" s="15"/>
      <c r="S321" s="15"/>
      <c r="T321" s="15"/>
      <c r="U321" s="15"/>
      <c r="V321" s="15"/>
      <c r="W321" s="15"/>
      <c r="X321" s="18" t="str">
        <f>IFERROR(VLOOKUP(W321,Lookups!$G$2:$H$83,2,FALSE),"")</f>
        <v/>
      </c>
      <c r="Y321" s="15"/>
      <c r="Z321" s="15"/>
      <c r="AA321" s="15"/>
      <c r="AB321" s="15"/>
      <c r="AC321" s="15"/>
      <c r="AD321" s="15"/>
      <c r="AE321" s="15"/>
      <c r="AF321" s="18" t="str">
        <f t="shared" si="11"/>
        <v/>
      </c>
      <c r="AG321" s="15"/>
      <c r="AH321" s="15"/>
      <c r="AI321" s="15"/>
      <c r="AJ321" s="62" t="str">
        <f>IFERROR(VLOOKUP(AI321,Lookups!$W$3:$X$24,2,FALSE),"")</f>
        <v/>
      </c>
      <c r="AK321" s="15"/>
      <c r="AL321" s="15"/>
      <c r="AM321" s="17"/>
      <c r="AN321" s="17"/>
    </row>
    <row r="322" spans="1:40" x14ac:dyDescent="0.3">
      <c r="A322" s="15"/>
      <c r="B322" s="15"/>
      <c r="C322" s="15"/>
      <c r="D322" s="17"/>
      <c r="E322" s="17"/>
      <c r="F322" s="15"/>
      <c r="G322" s="18" t="str">
        <f>IFERROR(VLOOKUP(F322,Lookups!$D$2:$E$20,2,FALSE),"")</f>
        <v/>
      </c>
      <c r="H322" s="15"/>
      <c r="I322" s="15"/>
      <c r="J322" s="15"/>
      <c r="K322" s="15"/>
      <c r="L322" s="17"/>
      <c r="M322" s="17"/>
      <c r="N322" s="18" t="str">
        <f t="shared" si="10"/>
        <v/>
      </c>
      <c r="O322" s="15"/>
      <c r="P322" s="15"/>
      <c r="Q322" s="17"/>
      <c r="R322" s="15"/>
      <c r="S322" s="15"/>
      <c r="T322" s="15"/>
      <c r="U322" s="15"/>
      <c r="V322" s="15"/>
      <c r="W322" s="15"/>
      <c r="X322" s="18" t="str">
        <f>IFERROR(VLOOKUP(W322,Lookups!$G$2:$H$83,2,FALSE),"")</f>
        <v/>
      </c>
      <c r="Y322" s="15"/>
      <c r="Z322" s="15"/>
      <c r="AA322" s="15"/>
      <c r="AB322" s="15"/>
      <c r="AC322" s="15"/>
      <c r="AD322" s="15"/>
      <c r="AE322" s="15"/>
      <c r="AF322" s="18" t="str">
        <f t="shared" si="11"/>
        <v/>
      </c>
      <c r="AG322" s="15"/>
      <c r="AH322" s="15"/>
      <c r="AI322" s="15"/>
      <c r="AJ322" s="62" t="str">
        <f>IFERROR(VLOOKUP(AI322,Lookups!$W$3:$X$24,2,FALSE),"")</f>
        <v/>
      </c>
      <c r="AK322" s="15"/>
      <c r="AL322" s="15"/>
      <c r="AM322" s="17"/>
      <c r="AN322" s="17"/>
    </row>
    <row r="323" spans="1:40" x14ac:dyDescent="0.3">
      <c r="A323" s="15"/>
      <c r="B323" s="15"/>
      <c r="C323" s="15"/>
      <c r="D323" s="17"/>
      <c r="E323" s="17"/>
      <c r="F323" s="15"/>
      <c r="G323" s="18" t="str">
        <f>IFERROR(VLOOKUP(F323,Lookups!$D$2:$E$20,2,FALSE),"")</f>
        <v/>
      </c>
      <c r="H323" s="15"/>
      <c r="I323" s="15"/>
      <c r="J323" s="15"/>
      <c r="K323" s="15"/>
      <c r="L323" s="17"/>
      <c r="M323" s="17"/>
      <c r="N323" s="18" t="str">
        <f t="shared" si="10"/>
        <v/>
      </c>
      <c r="O323" s="15"/>
      <c r="P323" s="15"/>
      <c r="Q323" s="17"/>
      <c r="R323" s="15"/>
      <c r="S323" s="15"/>
      <c r="T323" s="15"/>
      <c r="U323" s="15"/>
      <c r="V323" s="15"/>
      <c r="W323" s="15"/>
      <c r="X323" s="18" t="str">
        <f>IFERROR(VLOOKUP(W323,Lookups!$G$2:$H$83,2,FALSE),"")</f>
        <v/>
      </c>
      <c r="Y323" s="15"/>
      <c r="Z323" s="15"/>
      <c r="AA323" s="15"/>
      <c r="AB323" s="15"/>
      <c r="AC323" s="15"/>
      <c r="AD323" s="15"/>
      <c r="AE323" s="15"/>
      <c r="AF323" s="18" t="str">
        <f t="shared" si="11"/>
        <v/>
      </c>
      <c r="AG323" s="15"/>
      <c r="AH323" s="15"/>
      <c r="AI323" s="15"/>
      <c r="AJ323" s="62" t="str">
        <f>IFERROR(VLOOKUP(AI323,Lookups!$W$3:$X$24,2,FALSE),"")</f>
        <v/>
      </c>
      <c r="AK323" s="15"/>
      <c r="AL323" s="15"/>
      <c r="AM323" s="17"/>
      <c r="AN323" s="17"/>
    </row>
    <row r="324" spans="1:40" x14ac:dyDescent="0.3">
      <c r="A324" s="15"/>
      <c r="B324" s="15"/>
      <c r="C324" s="15"/>
      <c r="D324" s="17"/>
      <c r="E324" s="17"/>
      <c r="F324" s="15"/>
      <c r="G324" s="18" t="str">
        <f>IFERROR(VLOOKUP(F324,Lookups!$D$2:$E$20,2,FALSE),"")</f>
        <v/>
      </c>
      <c r="H324" s="15"/>
      <c r="I324" s="15"/>
      <c r="J324" s="15"/>
      <c r="K324" s="15"/>
      <c r="L324" s="17"/>
      <c r="M324" s="17"/>
      <c r="N324" s="18" t="str">
        <f t="shared" si="10"/>
        <v/>
      </c>
      <c r="O324" s="15"/>
      <c r="P324" s="15"/>
      <c r="Q324" s="17"/>
      <c r="R324" s="15"/>
      <c r="S324" s="15"/>
      <c r="T324" s="15"/>
      <c r="U324" s="15"/>
      <c r="V324" s="15"/>
      <c r="W324" s="15"/>
      <c r="X324" s="18" t="str">
        <f>IFERROR(VLOOKUP(W324,Lookups!$G$2:$H$83,2,FALSE),"")</f>
        <v/>
      </c>
      <c r="Y324" s="15"/>
      <c r="Z324" s="15"/>
      <c r="AA324" s="15"/>
      <c r="AB324" s="15"/>
      <c r="AC324" s="15"/>
      <c r="AD324" s="15"/>
      <c r="AE324" s="15"/>
      <c r="AF324" s="18" t="str">
        <f t="shared" si="11"/>
        <v/>
      </c>
      <c r="AG324" s="15"/>
      <c r="AH324" s="15"/>
      <c r="AI324" s="15"/>
      <c r="AJ324" s="62" t="str">
        <f>IFERROR(VLOOKUP(AI324,Lookups!$W$3:$X$24,2,FALSE),"")</f>
        <v/>
      </c>
      <c r="AK324" s="15"/>
      <c r="AL324" s="15"/>
      <c r="AM324" s="17"/>
      <c r="AN324" s="17"/>
    </row>
    <row r="325" spans="1:40" x14ac:dyDescent="0.3">
      <c r="A325" s="15"/>
      <c r="B325" s="15"/>
      <c r="C325" s="15"/>
      <c r="D325" s="17"/>
      <c r="E325" s="17"/>
      <c r="F325" s="15"/>
      <c r="G325" s="18" t="str">
        <f>IFERROR(VLOOKUP(F325,Lookups!$D$2:$E$20,2,FALSE),"")</f>
        <v/>
      </c>
      <c r="H325" s="15"/>
      <c r="I325" s="15"/>
      <c r="J325" s="15"/>
      <c r="K325" s="15"/>
      <c r="L325" s="17"/>
      <c r="M325" s="17"/>
      <c r="N325" s="18" t="str">
        <f t="shared" si="10"/>
        <v/>
      </c>
      <c r="O325" s="15"/>
      <c r="P325" s="15"/>
      <c r="Q325" s="17"/>
      <c r="R325" s="15"/>
      <c r="S325" s="15"/>
      <c r="T325" s="15"/>
      <c r="U325" s="15"/>
      <c r="V325" s="15"/>
      <c r="W325" s="15"/>
      <c r="X325" s="18" t="str">
        <f>IFERROR(VLOOKUP(W325,Lookups!$G$2:$H$83,2,FALSE),"")</f>
        <v/>
      </c>
      <c r="Y325" s="15"/>
      <c r="Z325" s="15"/>
      <c r="AA325" s="15"/>
      <c r="AB325" s="15"/>
      <c r="AC325" s="15"/>
      <c r="AD325" s="15"/>
      <c r="AE325" s="15"/>
      <c r="AF325" s="18" t="str">
        <f t="shared" si="11"/>
        <v/>
      </c>
      <c r="AG325" s="15"/>
      <c r="AH325" s="15"/>
      <c r="AI325" s="15"/>
      <c r="AJ325" s="62" t="str">
        <f>IFERROR(VLOOKUP(AI325,Lookups!$W$3:$X$24,2,FALSE),"")</f>
        <v/>
      </c>
      <c r="AK325" s="15"/>
      <c r="AL325" s="15"/>
      <c r="AM325" s="17"/>
      <c r="AN325" s="17"/>
    </row>
    <row r="326" spans="1:40" x14ac:dyDescent="0.3">
      <c r="A326" s="15"/>
      <c r="B326" s="15"/>
      <c r="C326" s="15"/>
      <c r="D326" s="17"/>
      <c r="E326" s="17"/>
      <c r="F326" s="15"/>
      <c r="G326" s="18" t="str">
        <f>IFERROR(VLOOKUP(F326,Lookups!$D$2:$E$20,2,FALSE),"")</f>
        <v/>
      </c>
      <c r="H326" s="15"/>
      <c r="I326" s="15"/>
      <c r="J326" s="15"/>
      <c r="K326" s="15"/>
      <c r="L326" s="17"/>
      <c r="M326" s="17"/>
      <c r="N326" s="18" t="str">
        <f t="shared" si="10"/>
        <v/>
      </c>
      <c r="O326" s="15"/>
      <c r="P326" s="15"/>
      <c r="Q326" s="17"/>
      <c r="R326" s="15"/>
      <c r="S326" s="15"/>
      <c r="T326" s="15"/>
      <c r="U326" s="15"/>
      <c r="V326" s="15"/>
      <c r="W326" s="15"/>
      <c r="X326" s="18" t="str">
        <f>IFERROR(VLOOKUP(W326,Lookups!$G$2:$H$83,2,FALSE),"")</f>
        <v/>
      </c>
      <c r="Y326" s="15"/>
      <c r="Z326" s="15"/>
      <c r="AA326" s="15"/>
      <c r="AB326" s="15"/>
      <c r="AC326" s="15"/>
      <c r="AD326" s="15"/>
      <c r="AE326" s="15"/>
      <c r="AF326" s="18" t="str">
        <f t="shared" si="11"/>
        <v/>
      </c>
      <c r="AG326" s="15"/>
      <c r="AH326" s="15"/>
      <c r="AI326" s="15"/>
      <c r="AJ326" s="62" t="str">
        <f>IFERROR(VLOOKUP(AI326,Lookups!$W$3:$X$24,2,FALSE),"")</f>
        <v/>
      </c>
      <c r="AK326" s="15"/>
      <c r="AL326" s="15"/>
      <c r="AM326" s="17"/>
      <c r="AN326" s="17"/>
    </row>
    <row r="327" spans="1:40" x14ac:dyDescent="0.3">
      <c r="A327" s="15"/>
      <c r="B327" s="15"/>
      <c r="C327" s="15"/>
      <c r="D327" s="17"/>
      <c r="E327" s="17"/>
      <c r="F327" s="15"/>
      <c r="G327" s="18" t="str">
        <f>IFERROR(VLOOKUP(F327,Lookups!$D$2:$E$20,2,FALSE),"")</f>
        <v/>
      </c>
      <c r="H327" s="15"/>
      <c r="I327" s="15"/>
      <c r="J327" s="15"/>
      <c r="K327" s="15"/>
      <c r="L327" s="17"/>
      <c r="M327" s="17"/>
      <c r="N327" s="18" t="str">
        <f t="shared" si="10"/>
        <v/>
      </c>
      <c r="O327" s="15"/>
      <c r="P327" s="15"/>
      <c r="Q327" s="17"/>
      <c r="R327" s="15"/>
      <c r="S327" s="15"/>
      <c r="T327" s="15"/>
      <c r="U327" s="15"/>
      <c r="V327" s="15"/>
      <c r="W327" s="15"/>
      <c r="X327" s="18" t="str">
        <f>IFERROR(VLOOKUP(W327,Lookups!$G$2:$H$83,2,FALSE),"")</f>
        <v/>
      </c>
      <c r="Y327" s="15"/>
      <c r="Z327" s="15"/>
      <c r="AA327" s="15"/>
      <c r="AB327" s="15"/>
      <c r="AC327" s="15"/>
      <c r="AD327" s="15"/>
      <c r="AE327" s="15"/>
      <c r="AF327" s="18" t="str">
        <f t="shared" si="11"/>
        <v/>
      </c>
      <c r="AG327" s="15"/>
      <c r="AH327" s="15"/>
      <c r="AI327" s="15"/>
      <c r="AJ327" s="62" t="str">
        <f>IFERROR(VLOOKUP(AI327,Lookups!$W$3:$X$24,2,FALSE),"")</f>
        <v/>
      </c>
      <c r="AK327" s="15"/>
      <c r="AL327" s="15"/>
      <c r="AM327" s="17"/>
      <c r="AN327" s="17"/>
    </row>
    <row r="328" spans="1:40" x14ac:dyDescent="0.3">
      <c r="A328" s="15"/>
      <c r="B328" s="15"/>
      <c r="C328" s="15"/>
      <c r="D328" s="17"/>
      <c r="E328" s="17"/>
      <c r="F328" s="15"/>
      <c r="G328" s="18" t="str">
        <f>IFERROR(VLOOKUP(F328,Lookups!$D$2:$E$20,2,FALSE),"")</f>
        <v/>
      </c>
      <c r="H328" s="15"/>
      <c r="I328" s="15"/>
      <c r="J328" s="15"/>
      <c r="K328" s="15"/>
      <c r="L328" s="17"/>
      <c r="M328" s="17"/>
      <c r="N328" s="18" t="str">
        <f t="shared" si="10"/>
        <v/>
      </c>
      <c r="O328" s="15"/>
      <c r="P328" s="15"/>
      <c r="Q328" s="17"/>
      <c r="R328" s="15"/>
      <c r="S328" s="15"/>
      <c r="T328" s="15"/>
      <c r="U328" s="15"/>
      <c r="V328" s="15"/>
      <c r="W328" s="15"/>
      <c r="X328" s="18" t="str">
        <f>IFERROR(VLOOKUP(W328,Lookups!$G$2:$H$83,2,FALSE),"")</f>
        <v/>
      </c>
      <c r="Y328" s="15"/>
      <c r="Z328" s="15"/>
      <c r="AA328" s="15"/>
      <c r="AB328" s="15"/>
      <c r="AC328" s="15"/>
      <c r="AD328" s="15"/>
      <c r="AE328" s="15"/>
      <c r="AF328" s="18" t="str">
        <f t="shared" si="11"/>
        <v/>
      </c>
      <c r="AG328" s="15"/>
      <c r="AH328" s="15"/>
      <c r="AI328" s="15"/>
      <c r="AJ328" s="62" t="str">
        <f>IFERROR(VLOOKUP(AI328,Lookups!$W$3:$X$24,2,FALSE),"")</f>
        <v/>
      </c>
      <c r="AK328" s="15"/>
      <c r="AL328" s="15"/>
      <c r="AM328" s="17"/>
      <c r="AN328" s="17"/>
    </row>
    <row r="329" spans="1:40" x14ac:dyDescent="0.3">
      <c r="A329" s="15"/>
      <c r="B329" s="15"/>
      <c r="C329" s="15"/>
      <c r="D329" s="17"/>
      <c r="E329" s="17"/>
      <c r="F329" s="15"/>
      <c r="G329" s="18" t="str">
        <f>IFERROR(VLOOKUP(F329,Lookups!$D$2:$E$20,2,FALSE),"")</f>
        <v/>
      </c>
      <c r="H329" s="15"/>
      <c r="I329" s="15"/>
      <c r="J329" s="15"/>
      <c r="K329" s="15"/>
      <c r="L329" s="17"/>
      <c r="M329" s="17"/>
      <c r="N329" s="18" t="str">
        <f t="shared" si="10"/>
        <v/>
      </c>
      <c r="O329" s="15"/>
      <c r="P329" s="15"/>
      <c r="Q329" s="17"/>
      <c r="R329" s="15"/>
      <c r="S329" s="15"/>
      <c r="T329" s="15"/>
      <c r="U329" s="15"/>
      <c r="V329" s="15"/>
      <c r="W329" s="15"/>
      <c r="X329" s="18" t="str">
        <f>IFERROR(VLOOKUP(W329,Lookups!$G$2:$H$83,2,FALSE),"")</f>
        <v/>
      </c>
      <c r="Y329" s="15"/>
      <c r="Z329" s="15"/>
      <c r="AA329" s="15"/>
      <c r="AB329" s="15"/>
      <c r="AC329" s="15"/>
      <c r="AD329" s="15"/>
      <c r="AE329" s="15"/>
      <c r="AF329" s="18" t="str">
        <f t="shared" si="11"/>
        <v/>
      </c>
      <c r="AG329" s="15"/>
      <c r="AH329" s="15"/>
      <c r="AI329" s="15"/>
      <c r="AJ329" s="62" t="str">
        <f>IFERROR(VLOOKUP(AI329,Lookups!$W$3:$X$24,2,FALSE),"")</f>
        <v/>
      </c>
      <c r="AK329" s="15"/>
      <c r="AL329" s="15"/>
      <c r="AM329" s="17"/>
      <c r="AN329" s="17"/>
    </row>
    <row r="330" spans="1:40" x14ac:dyDescent="0.3">
      <c r="A330" s="15"/>
      <c r="B330" s="15"/>
      <c r="C330" s="15"/>
      <c r="D330" s="17"/>
      <c r="E330" s="17"/>
      <c r="F330" s="15"/>
      <c r="G330" s="18" t="str">
        <f>IFERROR(VLOOKUP(F330,Lookups!$D$2:$E$20,2,FALSE),"")</f>
        <v/>
      </c>
      <c r="H330" s="15"/>
      <c r="I330" s="15"/>
      <c r="J330" s="15"/>
      <c r="K330" s="15"/>
      <c r="L330" s="17"/>
      <c r="M330" s="17"/>
      <c r="N330" s="18" t="str">
        <f t="shared" si="10"/>
        <v/>
      </c>
      <c r="O330" s="15"/>
      <c r="P330" s="15"/>
      <c r="Q330" s="17"/>
      <c r="R330" s="15"/>
      <c r="S330" s="15"/>
      <c r="T330" s="15"/>
      <c r="U330" s="15"/>
      <c r="V330" s="15"/>
      <c r="W330" s="15"/>
      <c r="X330" s="18" t="str">
        <f>IFERROR(VLOOKUP(W330,Lookups!$G$2:$H$83,2,FALSE),"")</f>
        <v/>
      </c>
      <c r="Y330" s="15"/>
      <c r="Z330" s="15"/>
      <c r="AA330" s="15"/>
      <c r="AB330" s="15"/>
      <c r="AC330" s="15"/>
      <c r="AD330" s="15"/>
      <c r="AE330" s="15"/>
      <c r="AF330" s="18" t="str">
        <f t="shared" si="11"/>
        <v/>
      </c>
      <c r="AG330" s="15"/>
      <c r="AH330" s="15"/>
      <c r="AI330" s="15"/>
      <c r="AJ330" s="62" t="str">
        <f>IFERROR(VLOOKUP(AI330,Lookups!$W$3:$X$24,2,FALSE),"")</f>
        <v/>
      </c>
      <c r="AK330" s="15"/>
      <c r="AL330" s="15"/>
      <c r="AM330" s="17"/>
      <c r="AN330" s="17"/>
    </row>
    <row r="331" spans="1:40" x14ac:dyDescent="0.3">
      <c r="A331" s="15"/>
      <c r="B331" s="15"/>
      <c r="C331" s="15"/>
      <c r="D331" s="17"/>
      <c r="E331" s="17"/>
      <c r="F331" s="15"/>
      <c r="G331" s="18" t="str">
        <f>IFERROR(VLOOKUP(F331,Lookups!$D$2:$E$20,2,FALSE),"")</f>
        <v/>
      </c>
      <c r="H331" s="15"/>
      <c r="I331" s="15"/>
      <c r="J331" s="15"/>
      <c r="K331" s="15"/>
      <c r="L331" s="17"/>
      <c r="M331" s="17"/>
      <c r="N331" s="18" t="str">
        <f t="shared" si="10"/>
        <v/>
      </c>
      <c r="O331" s="15"/>
      <c r="P331" s="15"/>
      <c r="Q331" s="17"/>
      <c r="R331" s="15"/>
      <c r="S331" s="15"/>
      <c r="T331" s="15"/>
      <c r="U331" s="15"/>
      <c r="V331" s="15"/>
      <c r="W331" s="15"/>
      <c r="X331" s="18" t="str">
        <f>IFERROR(VLOOKUP(W331,Lookups!$G$2:$H$83,2,FALSE),"")</f>
        <v/>
      </c>
      <c r="Y331" s="15"/>
      <c r="Z331" s="15"/>
      <c r="AA331" s="15"/>
      <c r="AB331" s="15"/>
      <c r="AC331" s="15"/>
      <c r="AD331" s="15"/>
      <c r="AE331" s="15"/>
      <c r="AF331" s="18" t="str">
        <f t="shared" si="11"/>
        <v/>
      </c>
      <c r="AG331" s="15"/>
      <c r="AH331" s="15"/>
      <c r="AI331" s="15"/>
      <c r="AJ331" s="62" t="str">
        <f>IFERROR(VLOOKUP(AI331,Lookups!$W$3:$X$24,2,FALSE),"")</f>
        <v/>
      </c>
      <c r="AK331" s="15"/>
      <c r="AL331" s="15"/>
      <c r="AM331" s="17"/>
      <c r="AN331" s="17"/>
    </row>
    <row r="332" spans="1:40" x14ac:dyDescent="0.3">
      <c r="A332" s="15"/>
      <c r="B332" s="15"/>
      <c r="C332" s="15"/>
      <c r="D332" s="17"/>
      <c r="E332" s="17"/>
      <c r="F332" s="15"/>
      <c r="G332" s="18" t="str">
        <f>IFERROR(VLOOKUP(F332,Lookups!$D$2:$E$20,2,FALSE),"")</f>
        <v/>
      </c>
      <c r="H332" s="15"/>
      <c r="I332" s="15"/>
      <c r="J332" s="15"/>
      <c r="K332" s="15"/>
      <c r="L332" s="17"/>
      <c r="M332" s="17"/>
      <c r="N332" s="18" t="str">
        <f t="shared" si="10"/>
        <v/>
      </c>
      <c r="O332" s="15"/>
      <c r="P332" s="15"/>
      <c r="Q332" s="17"/>
      <c r="R332" s="15"/>
      <c r="S332" s="15"/>
      <c r="T332" s="15"/>
      <c r="U332" s="15"/>
      <c r="V332" s="15"/>
      <c r="W332" s="15"/>
      <c r="X332" s="18" t="str">
        <f>IFERROR(VLOOKUP(W332,Lookups!$G$2:$H$83,2,FALSE),"")</f>
        <v/>
      </c>
      <c r="Y332" s="15"/>
      <c r="Z332" s="15"/>
      <c r="AA332" s="15"/>
      <c r="AB332" s="15"/>
      <c r="AC332" s="15"/>
      <c r="AD332" s="15"/>
      <c r="AE332" s="15"/>
      <c r="AF332" s="18" t="str">
        <f t="shared" si="11"/>
        <v/>
      </c>
      <c r="AG332" s="15"/>
      <c r="AH332" s="15"/>
      <c r="AI332" s="15"/>
      <c r="AJ332" s="62" t="str">
        <f>IFERROR(VLOOKUP(AI332,Lookups!$W$3:$X$24,2,FALSE),"")</f>
        <v/>
      </c>
      <c r="AK332" s="15"/>
      <c r="AL332" s="15"/>
      <c r="AM332" s="17"/>
      <c r="AN332" s="17"/>
    </row>
    <row r="333" spans="1:40" x14ac:dyDescent="0.3">
      <c r="A333" s="15"/>
      <c r="B333" s="15"/>
      <c r="C333" s="15"/>
      <c r="D333" s="17"/>
      <c r="E333" s="17"/>
      <c r="F333" s="15"/>
      <c r="G333" s="18" t="str">
        <f>IFERROR(VLOOKUP(F333,Lookups!$D$2:$E$20,2,FALSE),"")</f>
        <v/>
      </c>
      <c r="H333" s="15"/>
      <c r="I333" s="15"/>
      <c r="J333" s="15"/>
      <c r="K333" s="15"/>
      <c r="L333" s="17"/>
      <c r="M333" s="17"/>
      <c r="N333" s="18" t="str">
        <f t="shared" si="10"/>
        <v/>
      </c>
      <c r="O333" s="15"/>
      <c r="P333" s="15"/>
      <c r="Q333" s="17"/>
      <c r="R333" s="15"/>
      <c r="S333" s="15"/>
      <c r="T333" s="15"/>
      <c r="U333" s="15"/>
      <c r="V333" s="15"/>
      <c r="W333" s="15"/>
      <c r="X333" s="18" t="str">
        <f>IFERROR(VLOOKUP(W333,Lookups!$G$2:$H$83,2,FALSE),"")</f>
        <v/>
      </c>
      <c r="Y333" s="15"/>
      <c r="Z333" s="15"/>
      <c r="AA333" s="15"/>
      <c r="AB333" s="15"/>
      <c r="AC333" s="15"/>
      <c r="AD333" s="15"/>
      <c r="AE333" s="15"/>
      <c r="AF333" s="18" t="str">
        <f t="shared" si="11"/>
        <v/>
      </c>
      <c r="AG333" s="15"/>
      <c r="AH333" s="15"/>
      <c r="AI333" s="15"/>
      <c r="AJ333" s="62" t="str">
        <f>IFERROR(VLOOKUP(AI333,Lookups!$W$3:$X$24,2,FALSE),"")</f>
        <v/>
      </c>
      <c r="AK333" s="15"/>
      <c r="AL333" s="15"/>
      <c r="AM333" s="17"/>
      <c r="AN333" s="17"/>
    </row>
    <row r="334" spans="1:40" x14ac:dyDescent="0.3">
      <c r="A334" s="15"/>
      <c r="B334" s="15"/>
      <c r="C334" s="15"/>
      <c r="D334" s="17"/>
      <c r="E334" s="17"/>
      <c r="F334" s="15"/>
      <c r="G334" s="18" t="str">
        <f>IFERROR(VLOOKUP(F334,Lookups!$D$2:$E$20,2,FALSE),"")</f>
        <v/>
      </c>
      <c r="H334" s="15"/>
      <c r="I334" s="15"/>
      <c r="J334" s="15"/>
      <c r="K334" s="15"/>
      <c r="L334" s="17"/>
      <c r="M334" s="17"/>
      <c r="N334" s="18" t="str">
        <f t="shared" si="10"/>
        <v/>
      </c>
      <c r="O334" s="15"/>
      <c r="P334" s="15"/>
      <c r="Q334" s="17"/>
      <c r="R334" s="15"/>
      <c r="S334" s="15"/>
      <c r="T334" s="15"/>
      <c r="U334" s="15"/>
      <c r="V334" s="15"/>
      <c r="W334" s="15"/>
      <c r="X334" s="18" t="str">
        <f>IFERROR(VLOOKUP(W334,Lookups!$G$2:$H$83,2,FALSE),"")</f>
        <v/>
      </c>
      <c r="Y334" s="15"/>
      <c r="Z334" s="15"/>
      <c r="AA334" s="15"/>
      <c r="AB334" s="15"/>
      <c r="AC334" s="15"/>
      <c r="AD334" s="15"/>
      <c r="AE334" s="15"/>
      <c r="AF334" s="18" t="str">
        <f t="shared" si="11"/>
        <v/>
      </c>
      <c r="AG334" s="15"/>
      <c r="AH334" s="15"/>
      <c r="AI334" s="15"/>
      <c r="AJ334" s="62" t="str">
        <f>IFERROR(VLOOKUP(AI334,Lookups!$W$3:$X$24,2,FALSE),"")</f>
        <v/>
      </c>
      <c r="AK334" s="15"/>
      <c r="AL334" s="15"/>
      <c r="AM334" s="17"/>
      <c r="AN334" s="17"/>
    </row>
    <row r="335" spans="1:40" x14ac:dyDescent="0.3">
      <c r="A335" s="15"/>
      <c r="B335" s="15"/>
      <c r="C335" s="15"/>
      <c r="D335" s="17"/>
      <c r="E335" s="17"/>
      <c r="F335" s="15"/>
      <c r="G335" s="18" t="str">
        <f>IFERROR(VLOOKUP(F335,Lookups!$D$2:$E$20,2,FALSE),"")</f>
        <v/>
      </c>
      <c r="H335" s="15"/>
      <c r="I335" s="15"/>
      <c r="J335" s="15"/>
      <c r="K335" s="15"/>
      <c r="L335" s="17"/>
      <c r="M335" s="17"/>
      <c r="N335" s="18" t="str">
        <f t="shared" si="10"/>
        <v/>
      </c>
      <c r="O335" s="15"/>
      <c r="P335" s="15"/>
      <c r="Q335" s="17"/>
      <c r="R335" s="15"/>
      <c r="S335" s="15"/>
      <c r="T335" s="15"/>
      <c r="U335" s="15"/>
      <c r="V335" s="15"/>
      <c r="W335" s="15"/>
      <c r="X335" s="18" t="str">
        <f>IFERROR(VLOOKUP(W335,Lookups!$G$2:$H$83,2,FALSE),"")</f>
        <v/>
      </c>
      <c r="Y335" s="15"/>
      <c r="Z335" s="15"/>
      <c r="AA335" s="15"/>
      <c r="AB335" s="15"/>
      <c r="AC335" s="15"/>
      <c r="AD335" s="15"/>
      <c r="AE335" s="15"/>
      <c r="AF335" s="18" t="str">
        <f t="shared" si="11"/>
        <v/>
      </c>
      <c r="AG335" s="15"/>
      <c r="AH335" s="15"/>
      <c r="AI335" s="15"/>
      <c r="AJ335" s="62" t="str">
        <f>IFERROR(VLOOKUP(AI335,Lookups!$W$3:$X$24,2,FALSE),"")</f>
        <v/>
      </c>
      <c r="AK335" s="15"/>
      <c r="AL335" s="15"/>
      <c r="AM335" s="17"/>
      <c r="AN335" s="17"/>
    </row>
    <row r="336" spans="1:40" x14ac:dyDescent="0.3">
      <c r="A336" s="15"/>
      <c r="B336" s="15"/>
      <c r="C336" s="15"/>
      <c r="D336" s="17"/>
      <c r="E336" s="17"/>
      <c r="F336" s="15"/>
      <c r="G336" s="18" t="str">
        <f>IFERROR(VLOOKUP(F336,Lookups!$D$2:$E$20,2,FALSE),"")</f>
        <v/>
      </c>
      <c r="H336" s="15"/>
      <c r="I336" s="15"/>
      <c r="J336" s="15"/>
      <c r="K336" s="15"/>
      <c r="L336" s="17"/>
      <c r="M336" s="17"/>
      <c r="N336" s="18" t="str">
        <f t="shared" si="10"/>
        <v/>
      </c>
      <c r="O336" s="15"/>
      <c r="P336" s="15"/>
      <c r="Q336" s="17"/>
      <c r="R336" s="15"/>
      <c r="S336" s="15"/>
      <c r="T336" s="15"/>
      <c r="U336" s="15"/>
      <c r="V336" s="15"/>
      <c r="W336" s="15"/>
      <c r="X336" s="18" t="str">
        <f>IFERROR(VLOOKUP(W336,Lookups!$G$2:$H$83,2,FALSE),"")</f>
        <v/>
      </c>
      <c r="Y336" s="15"/>
      <c r="Z336" s="15"/>
      <c r="AA336" s="15"/>
      <c r="AB336" s="15"/>
      <c r="AC336" s="15"/>
      <c r="AD336" s="15"/>
      <c r="AE336" s="15"/>
      <c r="AF336" s="18" t="str">
        <f t="shared" si="11"/>
        <v/>
      </c>
      <c r="AG336" s="15"/>
      <c r="AH336" s="15"/>
      <c r="AI336" s="15"/>
      <c r="AJ336" s="62" t="str">
        <f>IFERROR(VLOOKUP(AI336,Lookups!$W$3:$X$24,2,FALSE),"")</f>
        <v/>
      </c>
      <c r="AK336" s="15"/>
      <c r="AL336" s="15"/>
      <c r="AM336" s="17"/>
      <c r="AN336" s="17"/>
    </row>
    <row r="337" spans="1:40" x14ac:dyDescent="0.3">
      <c r="A337" s="15"/>
      <c r="B337" s="15"/>
      <c r="C337" s="15"/>
      <c r="D337" s="17"/>
      <c r="E337" s="17"/>
      <c r="F337" s="15"/>
      <c r="G337" s="18" t="str">
        <f>IFERROR(VLOOKUP(F337,Lookups!$D$2:$E$20,2,FALSE),"")</f>
        <v/>
      </c>
      <c r="H337" s="15"/>
      <c r="I337" s="15"/>
      <c r="J337" s="15"/>
      <c r="K337" s="15"/>
      <c r="L337" s="17"/>
      <c r="M337" s="17"/>
      <c r="N337" s="18" t="str">
        <f t="shared" si="10"/>
        <v/>
      </c>
      <c r="O337" s="15"/>
      <c r="P337" s="15"/>
      <c r="Q337" s="17"/>
      <c r="R337" s="15"/>
      <c r="S337" s="15"/>
      <c r="T337" s="15"/>
      <c r="U337" s="15"/>
      <c r="V337" s="15"/>
      <c r="W337" s="15"/>
      <c r="X337" s="18" t="str">
        <f>IFERROR(VLOOKUP(W337,Lookups!$G$2:$H$83,2,FALSE),"")</f>
        <v/>
      </c>
      <c r="Y337" s="15"/>
      <c r="Z337" s="15"/>
      <c r="AA337" s="15"/>
      <c r="AB337" s="15"/>
      <c r="AC337" s="15"/>
      <c r="AD337" s="15"/>
      <c r="AE337" s="15"/>
      <c r="AF337" s="18" t="str">
        <f t="shared" si="11"/>
        <v/>
      </c>
      <c r="AG337" s="15"/>
      <c r="AH337" s="15"/>
      <c r="AI337" s="15"/>
      <c r="AJ337" s="62" t="str">
        <f>IFERROR(VLOOKUP(AI337,Lookups!$W$3:$X$24,2,FALSE),"")</f>
        <v/>
      </c>
      <c r="AK337" s="15"/>
      <c r="AL337" s="15"/>
      <c r="AM337" s="17"/>
      <c r="AN337" s="17"/>
    </row>
    <row r="338" spans="1:40" x14ac:dyDescent="0.3">
      <c r="A338" s="15"/>
      <c r="B338" s="15"/>
      <c r="C338" s="15"/>
      <c r="D338" s="17"/>
      <c r="E338" s="17"/>
      <c r="F338" s="15"/>
      <c r="G338" s="18" t="str">
        <f>IFERROR(VLOOKUP(F338,Lookups!$D$2:$E$20,2,FALSE),"")</f>
        <v/>
      </c>
      <c r="H338" s="15"/>
      <c r="I338" s="15"/>
      <c r="J338" s="15"/>
      <c r="K338" s="15"/>
      <c r="L338" s="17"/>
      <c r="M338" s="17"/>
      <c r="N338" s="18" t="str">
        <f t="shared" si="10"/>
        <v/>
      </c>
      <c r="O338" s="15"/>
      <c r="P338" s="15"/>
      <c r="Q338" s="17"/>
      <c r="R338" s="15"/>
      <c r="S338" s="15"/>
      <c r="T338" s="15"/>
      <c r="U338" s="15"/>
      <c r="V338" s="15"/>
      <c r="W338" s="15"/>
      <c r="X338" s="18" t="str">
        <f>IFERROR(VLOOKUP(W338,Lookups!$G$2:$H$83,2,FALSE),"")</f>
        <v/>
      </c>
      <c r="Y338" s="15"/>
      <c r="Z338" s="15"/>
      <c r="AA338" s="15"/>
      <c r="AB338" s="15"/>
      <c r="AC338" s="15"/>
      <c r="AD338" s="15"/>
      <c r="AE338" s="15"/>
      <c r="AF338" s="18" t="str">
        <f t="shared" si="11"/>
        <v/>
      </c>
      <c r="AG338" s="15"/>
      <c r="AH338" s="15"/>
      <c r="AI338" s="15"/>
      <c r="AJ338" s="62" t="str">
        <f>IFERROR(VLOOKUP(AI338,Lookups!$W$3:$X$24,2,FALSE),"")</f>
        <v/>
      </c>
      <c r="AK338" s="15"/>
      <c r="AL338" s="15"/>
      <c r="AM338" s="17"/>
      <c r="AN338" s="17"/>
    </row>
    <row r="339" spans="1:40" x14ac:dyDescent="0.3">
      <c r="A339" s="15"/>
      <c r="B339" s="15"/>
      <c r="C339" s="15"/>
      <c r="D339" s="17"/>
      <c r="E339" s="17"/>
      <c r="F339" s="15"/>
      <c r="G339" s="18" t="str">
        <f>IFERROR(VLOOKUP(F339,Lookups!$D$2:$E$20,2,FALSE),"")</f>
        <v/>
      </c>
      <c r="H339" s="15"/>
      <c r="I339" s="15"/>
      <c r="J339" s="15"/>
      <c r="K339" s="15"/>
      <c r="L339" s="17"/>
      <c r="M339" s="17"/>
      <c r="N339" s="18" t="str">
        <f t="shared" si="10"/>
        <v/>
      </c>
      <c r="O339" s="15"/>
      <c r="P339" s="15"/>
      <c r="Q339" s="17"/>
      <c r="R339" s="15"/>
      <c r="S339" s="15"/>
      <c r="T339" s="15"/>
      <c r="U339" s="15"/>
      <c r="V339" s="15"/>
      <c r="W339" s="15"/>
      <c r="X339" s="18" t="str">
        <f>IFERROR(VLOOKUP(W339,Lookups!$G$2:$H$83,2,FALSE),"")</f>
        <v/>
      </c>
      <c r="Y339" s="15"/>
      <c r="Z339" s="15"/>
      <c r="AA339" s="15"/>
      <c r="AB339" s="15"/>
      <c r="AC339" s="15"/>
      <c r="AD339" s="15"/>
      <c r="AE339" s="15"/>
      <c r="AF339" s="18" t="str">
        <f t="shared" si="11"/>
        <v/>
      </c>
      <c r="AG339" s="15"/>
      <c r="AH339" s="15"/>
      <c r="AI339" s="15"/>
      <c r="AJ339" s="62" t="str">
        <f>IFERROR(VLOOKUP(AI339,Lookups!$W$3:$X$24,2,FALSE),"")</f>
        <v/>
      </c>
      <c r="AK339" s="15"/>
      <c r="AL339" s="15"/>
      <c r="AM339" s="17"/>
      <c r="AN339" s="17"/>
    </row>
    <row r="340" spans="1:40" x14ac:dyDescent="0.3">
      <c r="A340" s="15"/>
      <c r="B340" s="15"/>
      <c r="C340" s="15"/>
      <c r="D340" s="17"/>
      <c r="E340" s="17"/>
      <c r="F340" s="15"/>
      <c r="G340" s="18" t="str">
        <f>IFERROR(VLOOKUP(F340,Lookups!$D$2:$E$20,2,FALSE),"")</f>
        <v/>
      </c>
      <c r="H340" s="15"/>
      <c r="I340" s="15"/>
      <c r="J340" s="15"/>
      <c r="K340" s="15"/>
      <c r="L340" s="17"/>
      <c r="M340" s="17"/>
      <c r="N340" s="18" t="str">
        <f t="shared" si="10"/>
        <v/>
      </c>
      <c r="O340" s="15"/>
      <c r="P340" s="15"/>
      <c r="Q340" s="17"/>
      <c r="R340" s="15"/>
      <c r="S340" s="15"/>
      <c r="T340" s="15"/>
      <c r="U340" s="15"/>
      <c r="V340" s="15"/>
      <c r="W340" s="15"/>
      <c r="X340" s="18" t="str">
        <f>IFERROR(VLOOKUP(W340,Lookups!$G$2:$H$83,2,FALSE),"")</f>
        <v/>
      </c>
      <c r="Y340" s="15"/>
      <c r="Z340" s="15"/>
      <c r="AA340" s="15"/>
      <c r="AB340" s="15"/>
      <c r="AC340" s="15"/>
      <c r="AD340" s="15"/>
      <c r="AE340" s="15"/>
      <c r="AF340" s="18" t="str">
        <f t="shared" si="11"/>
        <v/>
      </c>
      <c r="AG340" s="15"/>
      <c r="AH340" s="15"/>
      <c r="AI340" s="15"/>
      <c r="AJ340" s="62" t="str">
        <f>IFERROR(VLOOKUP(AI340,Lookups!$W$3:$X$24,2,FALSE),"")</f>
        <v/>
      </c>
      <c r="AK340" s="15"/>
      <c r="AL340" s="15"/>
      <c r="AM340" s="17"/>
      <c r="AN340" s="17"/>
    </row>
    <row r="341" spans="1:40" x14ac:dyDescent="0.3">
      <c r="A341" s="15"/>
      <c r="B341" s="15"/>
      <c r="C341" s="15"/>
      <c r="D341" s="17"/>
      <c r="E341" s="17"/>
      <c r="F341" s="15"/>
      <c r="G341" s="18" t="str">
        <f>IFERROR(VLOOKUP(F341,Lookups!$D$2:$E$20,2,FALSE),"")</f>
        <v/>
      </c>
      <c r="H341" s="15"/>
      <c r="I341" s="15"/>
      <c r="J341" s="15"/>
      <c r="K341" s="15"/>
      <c r="L341" s="17"/>
      <c r="M341" s="17"/>
      <c r="N341" s="18" t="str">
        <f t="shared" si="10"/>
        <v/>
      </c>
      <c r="O341" s="15"/>
      <c r="P341" s="15"/>
      <c r="Q341" s="17"/>
      <c r="R341" s="15"/>
      <c r="S341" s="15"/>
      <c r="T341" s="15"/>
      <c r="U341" s="15"/>
      <c r="V341" s="15"/>
      <c r="W341" s="15"/>
      <c r="X341" s="18" t="str">
        <f>IFERROR(VLOOKUP(W341,Lookups!$G$2:$H$83,2,FALSE),"")</f>
        <v/>
      </c>
      <c r="Y341" s="15"/>
      <c r="Z341" s="15"/>
      <c r="AA341" s="15"/>
      <c r="AB341" s="15"/>
      <c r="AC341" s="15"/>
      <c r="AD341" s="15"/>
      <c r="AE341" s="15"/>
      <c r="AF341" s="18" t="str">
        <f t="shared" si="11"/>
        <v/>
      </c>
      <c r="AG341" s="15"/>
      <c r="AH341" s="15"/>
      <c r="AI341" s="15"/>
      <c r="AJ341" s="62" t="str">
        <f>IFERROR(VLOOKUP(AI341,Lookups!$W$3:$X$24,2,FALSE),"")</f>
        <v/>
      </c>
      <c r="AK341" s="15"/>
      <c r="AL341" s="15"/>
      <c r="AM341" s="17"/>
      <c r="AN341" s="17"/>
    </row>
    <row r="342" spans="1:40" x14ac:dyDescent="0.3">
      <c r="A342" s="15"/>
      <c r="B342" s="15"/>
      <c r="C342" s="15"/>
      <c r="D342" s="17"/>
      <c r="E342" s="17"/>
      <c r="F342" s="15"/>
      <c r="G342" s="18" t="str">
        <f>IFERROR(VLOOKUP(F342,Lookups!$D$2:$E$20,2,FALSE),"")</f>
        <v/>
      </c>
      <c r="H342" s="15"/>
      <c r="I342" s="15"/>
      <c r="J342" s="15"/>
      <c r="K342" s="15"/>
      <c r="L342" s="17"/>
      <c r="M342" s="17"/>
      <c r="N342" s="18" t="str">
        <f t="shared" si="10"/>
        <v/>
      </c>
      <c r="O342" s="15"/>
      <c r="P342" s="15"/>
      <c r="Q342" s="17"/>
      <c r="R342" s="15"/>
      <c r="S342" s="15"/>
      <c r="T342" s="15"/>
      <c r="U342" s="15"/>
      <c r="V342" s="15"/>
      <c r="W342" s="15"/>
      <c r="X342" s="18" t="str">
        <f>IFERROR(VLOOKUP(W342,Lookups!$G$2:$H$83,2,FALSE),"")</f>
        <v/>
      </c>
      <c r="Y342" s="15"/>
      <c r="Z342" s="15"/>
      <c r="AA342" s="15"/>
      <c r="AB342" s="15"/>
      <c r="AC342" s="15"/>
      <c r="AD342" s="15"/>
      <c r="AE342" s="15"/>
      <c r="AF342" s="18" t="str">
        <f t="shared" si="11"/>
        <v/>
      </c>
      <c r="AG342" s="15"/>
      <c r="AH342" s="15"/>
      <c r="AI342" s="15"/>
      <c r="AJ342" s="62" t="str">
        <f>IFERROR(VLOOKUP(AI342,Lookups!$W$3:$X$24,2,FALSE),"")</f>
        <v/>
      </c>
      <c r="AK342" s="15"/>
      <c r="AL342" s="15"/>
      <c r="AM342" s="17"/>
      <c r="AN342" s="17"/>
    </row>
    <row r="343" spans="1:40" x14ac:dyDescent="0.3">
      <c r="A343" s="15"/>
      <c r="B343" s="15"/>
      <c r="C343" s="15"/>
      <c r="D343" s="17"/>
      <c r="E343" s="17"/>
      <c r="F343" s="15"/>
      <c r="G343" s="18" t="str">
        <f>IFERROR(VLOOKUP(F343,Lookups!$D$2:$E$20,2,FALSE),"")</f>
        <v/>
      </c>
      <c r="H343" s="15"/>
      <c r="I343" s="15"/>
      <c r="J343" s="15"/>
      <c r="K343" s="15"/>
      <c r="L343" s="17"/>
      <c r="M343" s="17"/>
      <c r="N343" s="18" t="str">
        <f t="shared" si="10"/>
        <v/>
      </c>
      <c r="O343" s="15"/>
      <c r="P343" s="15"/>
      <c r="Q343" s="17"/>
      <c r="R343" s="15"/>
      <c r="S343" s="15"/>
      <c r="T343" s="15"/>
      <c r="U343" s="15"/>
      <c r="V343" s="15"/>
      <c r="W343" s="15"/>
      <c r="X343" s="18" t="str">
        <f>IFERROR(VLOOKUP(W343,Lookups!$G$2:$H$83,2,FALSE),"")</f>
        <v/>
      </c>
      <c r="Y343" s="15"/>
      <c r="Z343" s="15"/>
      <c r="AA343" s="15"/>
      <c r="AB343" s="15"/>
      <c r="AC343" s="15"/>
      <c r="AD343" s="15"/>
      <c r="AE343" s="15"/>
      <c r="AF343" s="18" t="str">
        <f t="shared" si="11"/>
        <v/>
      </c>
      <c r="AG343" s="15"/>
      <c r="AH343" s="15"/>
      <c r="AI343" s="15"/>
      <c r="AJ343" s="62" t="str">
        <f>IFERROR(VLOOKUP(AI343,Lookups!$W$3:$X$24,2,FALSE),"")</f>
        <v/>
      </c>
      <c r="AK343" s="15"/>
      <c r="AL343" s="15"/>
      <c r="AM343" s="17"/>
      <c r="AN343" s="17"/>
    </row>
    <row r="344" spans="1:40" x14ac:dyDescent="0.3">
      <c r="A344" s="15"/>
      <c r="B344" s="15"/>
      <c r="C344" s="15"/>
      <c r="D344" s="17"/>
      <c r="E344" s="17"/>
      <c r="F344" s="15"/>
      <c r="G344" s="18" t="str">
        <f>IFERROR(VLOOKUP(F344,Lookups!$D$2:$E$20,2,FALSE),"")</f>
        <v/>
      </c>
      <c r="H344" s="15"/>
      <c r="I344" s="15"/>
      <c r="J344" s="15"/>
      <c r="K344" s="15"/>
      <c r="L344" s="17"/>
      <c r="M344" s="17"/>
      <c r="N344" s="18" t="str">
        <f t="shared" si="10"/>
        <v/>
      </c>
      <c r="O344" s="15"/>
      <c r="P344" s="15"/>
      <c r="Q344" s="17"/>
      <c r="R344" s="15"/>
      <c r="S344" s="15"/>
      <c r="T344" s="15"/>
      <c r="U344" s="15"/>
      <c r="V344" s="15"/>
      <c r="W344" s="15"/>
      <c r="X344" s="18" t="str">
        <f>IFERROR(VLOOKUP(W344,Lookups!$G$2:$H$83,2,FALSE),"")</f>
        <v/>
      </c>
      <c r="Y344" s="15"/>
      <c r="Z344" s="15"/>
      <c r="AA344" s="15"/>
      <c r="AB344" s="15"/>
      <c r="AC344" s="15"/>
      <c r="AD344" s="15"/>
      <c r="AE344" s="15"/>
      <c r="AF344" s="18" t="str">
        <f t="shared" si="11"/>
        <v/>
      </c>
      <c r="AG344" s="15"/>
      <c r="AH344" s="15"/>
      <c r="AI344" s="15"/>
      <c r="AJ344" s="62" t="str">
        <f>IFERROR(VLOOKUP(AI344,Lookups!$W$3:$X$24,2,FALSE),"")</f>
        <v/>
      </c>
      <c r="AK344" s="15"/>
      <c r="AL344" s="15"/>
      <c r="AM344" s="17"/>
      <c r="AN344" s="17"/>
    </row>
    <row r="345" spans="1:40" x14ac:dyDescent="0.3">
      <c r="A345" s="15"/>
      <c r="B345" s="15"/>
      <c r="C345" s="15"/>
      <c r="D345" s="17"/>
      <c r="E345" s="17"/>
      <c r="F345" s="15"/>
      <c r="G345" s="18" t="str">
        <f>IFERROR(VLOOKUP(F345,Lookups!$D$2:$E$20,2,FALSE),"")</f>
        <v/>
      </c>
      <c r="H345" s="15"/>
      <c r="I345" s="15"/>
      <c r="J345" s="15"/>
      <c r="K345" s="15"/>
      <c r="L345" s="17"/>
      <c r="M345" s="17"/>
      <c r="N345" s="18" t="str">
        <f t="shared" si="10"/>
        <v/>
      </c>
      <c r="O345" s="15"/>
      <c r="P345" s="15"/>
      <c r="Q345" s="17"/>
      <c r="R345" s="15"/>
      <c r="S345" s="15"/>
      <c r="T345" s="15"/>
      <c r="U345" s="15"/>
      <c r="V345" s="15"/>
      <c r="W345" s="15"/>
      <c r="X345" s="18" t="str">
        <f>IFERROR(VLOOKUP(W345,Lookups!$G$2:$H$83,2,FALSE),"")</f>
        <v/>
      </c>
      <c r="Y345" s="15"/>
      <c r="Z345" s="15"/>
      <c r="AA345" s="15"/>
      <c r="AB345" s="15"/>
      <c r="AC345" s="15"/>
      <c r="AD345" s="15"/>
      <c r="AE345" s="15"/>
      <c r="AF345" s="18" t="str">
        <f t="shared" si="11"/>
        <v/>
      </c>
      <c r="AG345" s="15"/>
      <c r="AH345" s="15"/>
      <c r="AI345" s="15"/>
      <c r="AJ345" s="62" t="str">
        <f>IFERROR(VLOOKUP(AI345,Lookups!$W$3:$X$24,2,FALSE),"")</f>
        <v/>
      </c>
      <c r="AK345" s="15"/>
      <c r="AL345" s="15"/>
      <c r="AM345" s="17"/>
      <c r="AN345" s="17"/>
    </row>
    <row r="346" spans="1:40" x14ac:dyDescent="0.3">
      <c r="A346" s="15"/>
      <c r="B346" s="15"/>
      <c r="C346" s="15"/>
      <c r="D346" s="17"/>
      <c r="E346" s="17"/>
      <c r="F346" s="15"/>
      <c r="G346" s="18" t="str">
        <f>IFERROR(VLOOKUP(F346,Lookups!$D$2:$E$20,2,FALSE),"")</f>
        <v/>
      </c>
      <c r="H346" s="15"/>
      <c r="I346" s="15"/>
      <c r="J346" s="15"/>
      <c r="K346" s="15"/>
      <c r="L346" s="17"/>
      <c r="M346" s="17"/>
      <c r="N346" s="18" t="str">
        <f t="shared" si="10"/>
        <v/>
      </c>
      <c r="O346" s="15"/>
      <c r="P346" s="15"/>
      <c r="Q346" s="17"/>
      <c r="R346" s="15"/>
      <c r="S346" s="15"/>
      <c r="T346" s="15"/>
      <c r="U346" s="15"/>
      <c r="V346" s="15"/>
      <c r="W346" s="15"/>
      <c r="X346" s="18" t="str">
        <f>IFERROR(VLOOKUP(W346,Lookups!$G$2:$H$83,2,FALSE),"")</f>
        <v/>
      </c>
      <c r="Y346" s="15"/>
      <c r="Z346" s="15"/>
      <c r="AA346" s="15"/>
      <c r="AB346" s="15"/>
      <c r="AC346" s="15"/>
      <c r="AD346" s="15"/>
      <c r="AE346" s="15"/>
      <c r="AF346" s="18" t="str">
        <f t="shared" si="11"/>
        <v/>
      </c>
      <c r="AG346" s="15"/>
      <c r="AH346" s="15"/>
      <c r="AI346" s="15"/>
      <c r="AJ346" s="62" t="str">
        <f>IFERROR(VLOOKUP(AI346,Lookups!$W$3:$X$24,2,FALSE),"")</f>
        <v/>
      </c>
      <c r="AK346" s="15"/>
      <c r="AL346" s="15"/>
      <c r="AM346" s="17"/>
      <c r="AN346" s="17"/>
    </row>
    <row r="347" spans="1:40" x14ac:dyDescent="0.3">
      <c r="A347" s="15"/>
      <c r="B347" s="15"/>
      <c r="C347" s="15"/>
      <c r="D347" s="17"/>
      <c r="E347" s="17"/>
      <c r="F347" s="15"/>
      <c r="G347" s="18" t="str">
        <f>IFERROR(VLOOKUP(F347,Lookups!$D$2:$E$20,2,FALSE),"")</f>
        <v/>
      </c>
      <c r="H347" s="15"/>
      <c r="I347" s="15"/>
      <c r="J347" s="15"/>
      <c r="K347" s="15"/>
      <c r="L347" s="17"/>
      <c r="M347" s="17"/>
      <c r="N347" s="18" t="str">
        <f t="shared" si="10"/>
        <v/>
      </c>
      <c r="O347" s="15"/>
      <c r="P347" s="15"/>
      <c r="Q347" s="17"/>
      <c r="R347" s="15"/>
      <c r="S347" s="15"/>
      <c r="T347" s="15"/>
      <c r="U347" s="15"/>
      <c r="V347" s="15"/>
      <c r="W347" s="15"/>
      <c r="X347" s="18" t="str">
        <f>IFERROR(VLOOKUP(W347,Lookups!$G$2:$H$83,2,FALSE),"")</f>
        <v/>
      </c>
      <c r="Y347" s="15"/>
      <c r="Z347" s="15"/>
      <c r="AA347" s="15"/>
      <c r="AB347" s="15"/>
      <c r="AC347" s="15"/>
      <c r="AD347" s="15"/>
      <c r="AE347" s="15"/>
      <c r="AF347" s="18" t="str">
        <f t="shared" si="11"/>
        <v/>
      </c>
      <c r="AG347" s="15"/>
      <c r="AH347" s="15"/>
      <c r="AI347" s="15"/>
      <c r="AJ347" s="62" t="str">
        <f>IFERROR(VLOOKUP(AI347,Lookups!$W$3:$X$24,2,FALSE),"")</f>
        <v/>
      </c>
      <c r="AK347" s="15"/>
      <c r="AL347" s="15"/>
      <c r="AM347" s="17"/>
      <c r="AN347" s="17"/>
    </row>
    <row r="348" spans="1:40" x14ac:dyDescent="0.3">
      <c r="A348" s="15"/>
      <c r="B348" s="15"/>
      <c r="C348" s="15"/>
      <c r="D348" s="17"/>
      <c r="E348" s="17"/>
      <c r="F348" s="15"/>
      <c r="G348" s="18" t="str">
        <f>IFERROR(VLOOKUP(F348,Lookups!$D$2:$E$20,2,FALSE),"")</f>
        <v/>
      </c>
      <c r="H348" s="15"/>
      <c r="I348" s="15"/>
      <c r="J348" s="15"/>
      <c r="K348" s="15"/>
      <c r="L348" s="17"/>
      <c r="M348" s="17"/>
      <c r="N348" s="18" t="str">
        <f t="shared" si="10"/>
        <v/>
      </c>
      <c r="O348" s="15"/>
      <c r="P348" s="15"/>
      <c r="Q348" s="17"/>
      <c r="R348" s="15"/>
      <c r="S348" s="15"/>
      <c r="T348" s="15"/>
      <c r="U348" s="15"/>
      <c r="V348" s="15"/>
      <c r="W348" s="15"/>
      <c r="X348" s="18" t="str">
        <f>IFERROR(VLOOKUP(W348,Lookups!$G$2:$H$83,2,FALSE),"")</f>
        <v/>
      </c>
      <c r="Y348" s="15"/>
      <c r="Z348" s="15"/>
      <c r="AA348" s="15"/>
      <c r="AB348" s="15"/>
      <c r="AC348" s="15"/>
      <c r="AD348" s="15"/>
      <c r="AE348" s="15"/>
      <c r="AF348" s="18" t="str">
        <f t="shared" si="11"/>
        <v/>
      </c>
      <c r="AG348" s="15"/>
      <c r="AH348" s="15"/>
      <c r="AI348" s="15"/>
      <c r="AJ348" s="62" t="str">
        <f>IFERROR(VLOOKUP(AI348,Lookups!$W$3:$X$24,2,FALSE),"")</f>
        <v/>
      </c>
      <c r="AK348" s="15"/>
      <c r="AL348" s="15"/>
      <c r="AM348" s="17"/>
      <c r="AN348" s="17"/>
    </row>
    <row r="349" spans="1:40" x14ac:dyDescent="0.3">
      <c r="A349" s="15"/>
      <c r="B349" s="15"/>
      <c r="C349" s="15"/>
      <c r="D349" s="17"/>
      <c r="E349" s="17"/>
      <c r="F349" s="15"/>
      <c r="G349" s="18" t="str">
        <f>IFERROR(VLOOKUP(F349,Lookups!$D$2:$E$20,2,FALSE),"")</f>
        <v/>
      </c>
      <c r="H349" s="15"/>
      <c r="I349" s="15"/>
      <c r="J349" s="15"/>
      <c r="K349" s="15"/>
      <c r="L349" s="17"/>
      <c r="M349" s="17"/>
      <c r="N349" s="18" t="str">
        <f t="shared" si="10"/>
        <v/>
      </c>
      <c r="O349" s="15"/>
      <c r="P349" s="15"/>
      <c r="Q349" s="17"/>
      <c r="R349" s="15"/>
      <c r="S349" s="15"/>
      <c r="T349" s="15"/>
      <c r="U349" s="15"/>
      <c r="V349" s="15"/>
      <c r="W349" s="15"/>
      <c r="X349" s="18" t="str">
        <f>IFERROR(VLOOKUP(W349,Lookups!$G$2:$H$83,2,FALSE),"")</f>
        <v/>
      </c>
      <c r="Y349" s="15"/>
      <c r="Z349" s="15"/>
      <c r="AA349" s="15"/>
      <c r="AB349" s="15"/>
      <c r="AC349" s="15"/>
      <c r="AD349" s="15"/>
      <c r="AE349" s="15"/>
      <c r="AF349" s="18" t="str">
        <f t="shared" si="11"/>
        <v/>
      </c>
      <c r="AG349" s="15"/>
      <c r="AH349" s="15"/>
      <c r="AI349" s="15"/>
      <c r="AJ349" s="62" t="str">
        <f>IFERROR(VLOOKUP(AI349,Lookups!$W$3:$X$24,2,FALSE),"")</f>
        <v/>
      </c>
      <c r="AK349" s="15"/>
      <c r="AL349" s="15"/>
      <c r="AM349" s="17"/>
      <c r="AN349" s="17"/>
    </row>
    <row r="350" spans="1:40" x14ac:dyDescent="0.3">
      <c r="A350" s="15"/>
      <c r="B350" s="15"/>
      <c r="C350" s="15"/>
      <c r="D350" s="17"/>
      <c r="E350" s="17"/>
      <c r="F350" s="15"/>
      <c r="G350" s="18" t="str">
        <f>IFERROR(VLOOKUP(F350,Lookups!$D$2:$E$20,2,FALSE),"")</f>
        <v/>
      </c>
      <c r="H350" s="15"/>
      <c r="I350" s="15"/>
      <c r="J350" s="15"/>
      <c r="K350" s="15"/>
      <c r="L350" s="17"/>
      <c r="M350" s="17"/>
      <c r="N350" s="18" t="str">
        <f t="shared" si="10"/>
        <v/>
      </c>
      <c r="O350" s="15"/>
      <c r="P350" s="15"/>
      <c r="Q350" s="17"/>
      <c r="R350" s="15"/>
      <c r="S350" s="15"/>
      <c r="T350" s="15"/>
      <c r="U350" s="15"/>
      <c r="V350" s="15"/>
      <c r="W350" s="15"/>
      <c r="X350" s="18" t="str">
        <f>IFERROR(VLOOKUP(W350,Lookups!$G$2:$H$83,2,FALSE),"")</f>
        <v/>
      </c>
      <c r="Y350" s="15"/>
      <c r="Z350" s="15"/>
      <c r="AA350" s="15"/>
      <c r="AB350" s="15"/>
      <c r="AC350" s="15"/>
      <c r="AD350" s="15"/>
      <c r="AE350" s="15"/>
      <c r="AF350" s="18" t="str">
        <f t="shared" si="11"/>
        <v/>
      </c>
      <c r="AG350" s="15"/>
      <c r="AH350" s="15"/>
      <c r="AI350" s="15"/>
      <c r="AJ350" s="62" t="str">
        <f>IFERROR(VLOOKUP(AI350,Lookups!$W$3:$X$24,2,FALSE),"")</f>
        <v/>
      </c>
      <c r="AK350" s="15"/>
      <c r="AL350" s="15"/>
      <c r="AM350" s="17"/>
      <c r="AN350" s="17"/>
    </row>
    <row r="351" spans="1:40" x14ac:dyDescent="0.3">
      <c r="A351" s="15"/>
      <c r="B351" s="15"/>
      <c r="C351" s="15"/>
      <c r="D351" s="17"/>
      <c r="E351" s="17"/>
      <c r="F351" s="15"/>
      <c r="G351" s="18" t="str">
        <f>IFERROR(VLOOKUP(F351,Lookups!$D$2:$E$20,2,FALSE),"")</f>
        <v/>
      </c>
      <c r="H351" s="15"/>
      <c r="I351" s="15"/>
      <c r="J351" s="15"/>
      <c r="K351" s="15"/>
      <c r="L351" s="17"/>
      <c r="M351" s="17"/>
      <c r="N351" s="18" t="str">
        <f t="shared" si="10"/>
        <v/>
      </c>
      <c r="O351" s="15"/>
      <c r="P351" s="15"/>
      <c r="Q351" s="17"/>
      <c r="R351" s="15"/>
      <c r="S351" s="15"/>
      <c r="T351" s="15"/>
      <c r="U351" s="15"/>
      <c r="V351" s="15"/>
      <c r="W351" s="15"/>
      <c r="X351" s="18" t="str">
        <f>IFERROR(VLOOKUP(W351,Lookups!$G$2:$H$83,2,FALSE),"")</f>
        <v/>
      </c>
      <c r="Y351" s="15"/>
      <c r="Z351" s="15"/>
      <c r="AA351" s="15"/>
      <c r="AB351" s="15"/>
      <c r="AC351" s="15"/>
      <c r="AD351" s="15"/>
      <c r="AE351" s="15"/>
      <c r="AF351" s="18" t="str">
        <f t="shared" si="11"/>
        <v/>
      </c>
      <c r="AG351" s="15"/>
      <c r="AH351" s="15"/>
      <c r="AI351" s="15"/>
      <c r="AJ351" s="62" t="str">
        <f>IFERROR(VLOOKUP(AI351,Lookups!$W$3:$X$24,2,FALSE),"")</f>
        <v/>
      </c>
      <c r="AK351" s="15"/>
      <c r="AL351" s="15"/>
      <c r="AM351" s="17"/>
      <c r="AN351" s="17"/>
    </row>
    <row r="352" spans="1:40" x14ac:dyDescent="0.3">
      <c r="A352" s="15"/>
      <c r="B352" s="15"/>
      <c r="C352" s="15"/>
      <c r="D352" s="17"/>
      <c r="E352" s="17"/>
      <c r="F352" s="15"/>
      <c r="G352" s="18" t="str">
        <f>IFERROR(VLOOKUP(F352,Lookups!$D$2:$E$20,2,FALSE),"")</f>
        <v/>
      </c>
      <c r="H352" s="15"/>
      <c r="I352" s="15"/>
      <c r="J352" s="15"/>
      <c r="K352" s="15"/>
      <c r="L352" s="17"/>
      <c r="M352" s="17"/>
      <c r="N352" s="18" t="str">
        <f t="shared" si="10"/>
        <v/>
      </c>
      <c r="O352" s="15"/>
      <c r="P352" s="15"/>
      <c r="Q352" s="17"/>
      <c r="R352" s="15"/>
      <c r="S352" s="15"/>
      <c r="T352" s="15"/>
      <c r="U352" s="15"/>
      <c r="V352" s="15"/>
      <c r="W352" s="15"/>
      <c r="X352" s="18" t="str">
        <f>IFERROR(VLOOKUP(W352,Lookups!$G$2:$H$83,2,FALSE),"")</f>
        <v/>
      </c>
      <c r="Y352" s="15"/>
      <c r="Z352" s="15"/>
      <c r="AA352" s="15"/>
      <c r="AB352" s="15"/>
      <c r="AC352" s="15"/>
      <c r="AD352" s="15"/>
      <c r="AE352" s="15"/>
      <c r="AF352" s="18" t="str">
        <f t="shared" si="11"/>
        <v/>
      </c>
      <c r="AG352" s="15"/>
      <c r="AH352" s="15"/>
      <c r="AI352" s="15"/>
      <c r="AJ352" s="62" t="str">
        <f>IFERROR(VLOOKUP(AI352,Lookups!$W$3:$X$24,2,FALSE),"")</f>
        <v/>
      </c>
      <c r="AK352" s="15"/>
      <c r="AL352" s="15"/>
      <c r="AM352" s="17"/>
      <c r="AN352" s="17"/>
    </row>
    <row r="353" spans="1:40" x14ac:dyDescent="0.3">
      <c r="A353" s="15"/>
      <c r="B353" s="15"/>
      <c r="C353" s="15"/>
      <c r="D353" s="17"/>
      <c r="E353" s="17"/>
      <c r="F353" s="15"/>
      <c r="G353" s="18" t="str">
        <f>IFERROR(VLOOKUP(F353,Lookups!$D$2:$E$20,2,FALSE),"")</f>
        <v/>
      </c>
      <c r="H353" s="15"/>
      <c r="I353" s="15"/>
      <c r="J353" s="15"/>
      <c r="K353" s="15"/>
      <c r="L353" s="17"/>
      <c r="M353" s="17"/>
      <c r="N353" s="18" t="str">
        <f t="shared" si="10"/>
        <v/>
      </c>
      <c r="O353" s="15"/>
      <c r="P353" s="15"/>
      <c r="Q353" s="17"/>
      <c r="R353" s="15"/>
      <c r="S353" s="15"/>
      <c r="T353" s="15"/>
      <c r="U353" s="15"/>
      <c r="V353" s="15"/>
      <c r="W353" s="15"/>
      <c r="X353" s="18" t="str">
        <f>IFERROR(VLOOKUP(W353,Lookups!$G$2:$H$83,2,FALSE),"")</f>
        <v/>
      </c>
      <c r="Y353" s="15"/>
      <c r="Z353" s="15"/>
      <c r="AA353" s="15"/>
      <c r="AB353" s="15"/>
      <c r="AC353" s="15"/>
      <c r="AD353" s="15"/>
      <c r="AE353" s="15"/>
      <c r="AF353" s="18" t="str">
        <f t="shared" si="11"/>
        <v/>
      </c>
      <c r="AG353" s="15"/>
      <c r="AH353" s="15"/>
      <c r="AI353" s="15"/>
      <c r="AJ353" s="62" t="str">
        <f>IFERROR(VLOOKUP(AI353,Lookups!$W$3:$X$24,2,FALSE),"")</f>
        <v/>
      </c>
      <c r="AK353" s="15"/>
      <c r="AL353" s="15"/>
      <c r="AM353" s="17"/>
      <c r="AN353" s="17"/>
    </row>
    <row r="354" spans="1:40" x14ac:dyDescent="0.3">
      <c r="A354" s="15"/>
      <c r="B354" s="15"/>
      <c r="C354" s="15"/>
      <c r="D354" s="17"/>
      <c r="E354" s="17"/>
      <c r="F354" s="15"/>
      <c r="G354" s="18" t="str">
        <f>IFERROR(VLOOKUP(F354,Lookups!$D$2:$E$20,2,FALSE),"")</f>
        <v/>
      </c>
      <c r="H354" s="15"/>
      <c r="I354" s="15"/>
      <c r="J354" s="15"/>
      <c r="K354" s="15"/>
      <c r="L354" s="17"/>
      <c r="M354" s="17"/>
      <c r="N354" s="18" t="str">
        <f t="shared" si="10"/>
        <v/>
      </c>
      <c r="O354" s="15"/>
      <c r="P354" s="15"/>
      <c r="Q354" s="17"/>
      <c r="R354" s="15"/>
      <c r="S354" s="15"/>
      <c r="T354" s="15"/>
      <c r="U354" s="15"/>
      <c r="V354" s="15"/>
      <c r="W354" s="15"/>
      <c r="X354" s="18" t="str">
        <f>IFERROR(VLOOKUP(W354,Lookups!$G$2:$H$83,2,FALSE),"")</f>
        <v/>
      </c>
      <c r="Y354" s="15"/>
      <c r="Z354" s="15"/>
      <c r="AA354" s="15"/>
      <c r="AB354" s="15"/>
      <c r="AC354" s="15"/>
      <c r="AD354" s="15"/>
      <c r="AE354" s="15"/>
      <c r="AF354" s="18" t="str">
        <f t="shared" si="11"/>
        <v/>
      </c>
      <c r="AG354" s="15"/>
      <c r="AH354" s="15"/>
      <c r="AI354" s="15"/>
      <c r="AJ354" s="62" t="str">
        <f>IFERROR(VLOOKUP(AI354,Lookups!$W$3:$X$24,2,FALSE),"")</f>
        <v/>
      </c>
      <c r="AK354" s="15"/>
      <c r="AL354" s="15"/>
      <c r="AM354" s="17"/>
      <c r="AN354" s="17"/>
    </row>
    <row r="355" spans="1:40" x14ac:dyDescent="0.3">
      <c r="A355" s="15"/>
      <c r="B355" s="15"/>
      <c r="C355" s="15"/>
      <c r="D355" s="17"/>
      <c r="E355" s="17"/>
      <c r="F355" s="15"/>
      <c r="G355" s="18" t="str">
        <f>IFERROR(VLOOKUP(F355,Lookups!$D$2:$E$20,2,FALSE),"")</f>
        <v/>
      </c>
      <c r="H355" s="15"/>
      <c r="I355" s="15"/>
      <c r="J355" s="15"/>
      <c r="K355" s="15"/>
      <c r="L355" s="17"/>
      <c r="M355" s="17"/>
      <c r="N355" s="18" t="str">
        <f t="shared" si="10"/>
        <v/>
      </c>
      <c r="O355" s="15"/>
      <c r="P355" s="15"/>
      <c r="Q355" s="17"/>
      <c r="R355" s="15"/>
      <c r="S355" s="15"/>
      <c r="T355" s="15"/>
      <c r="U355" s="15"/>
      <c r="V355" s="15"/>
      <c r="W355" s="15"/>
      <c r="X355" s="18" t="str">
        <f>IFERROR(VLOOKUP(W355,Lookups!$G$2:$H$83,2,FALSE),"")</f>
        <v/>
      </c>
      <c r="Y355" s="15"/>
      <c r="Z355" s="15"/>
      <c r="AA355" s="15"/>
      <c r="AB355" s="15"/>
      <c r="AC355" s="15"/>
      <c r="AD355" s="15"/>
      <c r="AE355" s="15"/>
      <c r="AF355" s="18" t="str">
        <f t="shared" si="11"/>
        <v/>
      </c>
      <c r="AG355" s="15"/>
      <c r="AH355" s="15"/>
      <c r="AI355" s="15"/>
      <c r="AJ355" s="62" t="str">
        <f>IFERROR(VLOOKUP(AI355,Lookups!$W$3:$X$24,2,FALSE),"")</f>
        <v/>
      </c>
      <c r="AK355" s="15"/>
      <c r="AL355" s="15"/>
      <c r="AM355" s="17"/>
      <c r="AN355" s="17"/>
    </row>
    <row r="356" spans="1:40" x14ac:dyDescent="0.3">
      <c r="A356" s="15"/>
      <c r="B356" s="15"/>
      <c r="C356" s="15"/>
      <c r="D356" s="17"/>
      <c r="E356" s="17"/>
      <c r="F356" s="15"/>
      <c r="G356" s="18" t="str">
        <f>IFERROR(VLOOKUP(F356,Lookups!$D$2:$E$20,2,FALSE),"")</f>
        <v/>
      </c>
      <c r="H356" s="15"/>
      <c r="I356" s="15"/>
      <c r="J356" s="15"/>
      <c r="K356" s="15"/>
      <c r="L356" s="17"/>
      <c r="M356" s="17"/>
      <c r="N356" s="18" t="str">
        <f t="shared" si="10"/>
        <v/>
      </c>
      <c r="O356" s="15"/>
      <c r="P356" s="15"/>
      <c r="Q356" s="17"/>
      <c r="R356" s="15"/>
      <c r="S356" s="15"/>
      <c r="T356" s="15"/>
      <c r="U356" s="15"/>
      <c r="V356" s="15"/>
      <c r="W356" s="15"/>
      <c r="X356" s="18" t="str">
        <f>IFERROR(VLOOKUP(W356,Lookups!$G$2:$H$83,2,FALSE),"")</f>
        <v/>
      </c>
      <c r="Y356" s="15"/>
      <c r="Z356" s="15"/>
      <c r="AA356" s="15"/>
      <c r="AB356" s="15"/>
      <c r="AC356" s="15"/>
      <c r="AD356" s="15"/>
      <c r="AE356" s="15"/>
      <c r="AF356" s="18" t="str">
        <f t="shared" si="11"/>
        <v/>
      </c>
      <c r="AG356" s="15"/>
      <c r="AH356" s="15"/>
      <c r="AI356" s="15"/>
      <c r="AJ356" s="62" t="str">
        <f>IFERROR(VLOOKUP(AI356,Lookups!$W$3:$X$24,2,FALSE),"")</f>
        <v/>
      </c>
      <c r="AK356" s="15"/>
      <c r="AL356" s="15"/>
      <c r="AM356" s="17"/>
      <c r="AN356" s="17"/>
    </row>
    <row r="357" spans="1:40" x14ac:dyDescent="0.3">
      <c r="A357" s="15"/>
      <c r="B357" s="15"/>
      <c r="C357" s="15"/>
      <c r="D357" s="17"/>
      <c r="E357" s="17"/>
      <c r="F357" s="15"/>
      <c r="G357" s="18" t="str">
        <f>IFERROR(VLOOKUP(F357,Lookups!$D$2:$E$20,2,FALSE),"")</f>
        <v/>
      </c>
      <c r="H357" s="15"/>
      <c r="I357" s="15"/>
      <c r="J357" s="15"/>
      <c r="K357" s="15"/>
      <c r="L357" s="17"/>
      <c r="M357" s="17"/>
      <c r="N357" s="18" t="str">
        <f t="shared" si="10"/>
        <v/>
      </c>
      <c r="O357" s="15"/>
      <c r="P357" s="15"/>
      <c r="Q357" s="17"/>
      <c r="R357" s="15"/>
      <c r="S357" s="15"/>
      <c r="T357" s="15"/>
      <c r="U357" s="15"/>
      <c r="V357" s="15"/>
      <c r="W357" s="15"/>
      <c r="X357" s="18" t="str">
        <f>IFERROR(VLOOKUP(W357,Lookups!$G$2:$H$83,2,FALSE),"")</f>
        <v/>
      </c>
      <c r="Y357" s="15"/>
      <c r="Z357" s="15"/>
      <c r="AA357" s="15"/>
      <c r="AB357" s="15"/>
      <c r="AC357" s="15"/>
      <c r="AD357" s="15"/>
      <c r="AE357" s="15"/>
      <c r="AF357" s="18" t="str">
        <f t="shared" si="11"/>
        <v/>
      </c>
      <c r="AG357" s="15"/>
      <c r="AH357" s="15"/>
      <c r="AI357" s="15"/>
      <c r="AJ357" s="62" t="str">
        <f>IFERROR(VLOOKUP(AI357,Lookups!$W$3:$X$24,2,FALSE),"")</f>
        <v/>
      </c>
      <c r="AK357" s="15"/>
      <c r="AL357" s="15"/>
      <c r="AM357" s="17"/>
      <c r="AN357" s="17"/>
    </row>
    <row r="358" spans="1:40" x14ac:dyDescent="0.3">
      <c r="A358" s="15"/>
      <c r="B358" s="15"/>
      <c r="C358" s="15"/>
      <c r="D358" s="17"/>
      <c r="E358" s="17"/>
      <c r="F358" s="15"/>
      <c r="G358" s="18" t="str">
        <f>IFERROR(VLOOKUP(F358,Lookups!$D$2:$E$20,2,FALSE),"")</f>
        <v/>
      </c>
      <c r="H358" s="15"/>
      <c r="I358" s="15"/>
      <c r="J358" s="15"/>
      <c r="K358" s="15"/>
      <c r="L358" s="17"/>
      <c r="M358" s="17"/>
      <c r="N358" s="18" t="str">
        <f t="shared" si="10"/>
        <v/>
      </c>
      <c r="O358" s="15"/>
      <c r="P358" s="15"/>
      <c r="Q358" s="17"/>
      <c r="R358" s="15"/>
      <c r="S358" s="15"/>
      <c r="T358" s="15"/>
      <c r="U358" s="15"/>
      <c r="V358" s="15"/>
      <c r="W358" s="15"/>
      <c r="X358" s="18" t="str">
        <f>IFERROR(VLOOKUP(W358,Lookups!$G$2:$H$83,2,FALSE),"")</f>
        <v/>
      </c>
      <c r="Y358" s="15"/>
      <c r="Z358" s="15"/>
      <c r="AA358" s="15"/>
      <c r="AB358" s="15"/>
      <c r="AC358" s="15"/>
      <c r="AD358" s="15"/>
      <c r="AE358" s="15"/>
      <c r="AF358" s="18" t="str">
        <f t="shared" si="11"/>
        <v/>
      </c>
      <c r="AG358" s="15"/>
      <c r="AH358" s="15"/>
      <c r="AI358" s="15"/>
      <c r="AJ358" s="62" t="str">
        <f>IFERROR(VLOOKUP(AI358,Lookups!$W$3:$X$24,2,FALSE),"")</f>
        <v/>
      </c>
      <c r="AK358" s="15"/>
      <c r="AL358" s="15"/>
      <c r="AM358" s="17"/>
      <c r="AN358" s="17"/>
    </row>
    <row r="359" spans="1:40" x14ac:dyDescent="0.3">
      <c r="A359" s="15"/>
      <c r="B359" s="15"/>
      <c r="C359" s="15"/>
      <c r="D359" s="17"/>
      <c r="E359" s="17"/>
      <c r="F359" s="15"/>
      <c r="G359" s="18" t="str">
        <f>IFERROR(VLOOKUP(F359,Lookups!$D$2:$E$20,2,FALSE),"")</f>
        <v/>
      </c>
      <c r="H359" s="15"/>
      <c r="I359" s="15"/>
      <c r="J359" s="15"/>
      <c r="K359" s="15"/>
      <c r="L359" s="17"/>
      <c r="M359" s="17"/>
      <c r="N359" s="18" t="str">
        <f t="shared" si="10"/>
        <v/>
      </c>
      <c r="O359" s="15"/>
      <c r="P359" s="15"/>
      <c r="Q359" s="17"/>
      <c r="R359" s="15"/>
      <c r="S359" s="15"/>
      <c r="T359" s="15"/>
      <c r="U359" s="15"/>
      <c r="V359" s="15"/>
      <c r="W359" s="15"/>
      <c r="X359" s="18" t="str">
        <f>IFERROR(VLOOKUP(W359,Lookups!$G$2:$H$83,2,FALSE),"")</f>
        <v/>
      </c>
      <c r="Y359" s="15"/>
      <c r="Z359" s="15"/>
      <c r="AA359" s="15"/>
      <c r="AB359" s="15"/>
      <c r="AC359" s="15"/>
      <c r="AD359" s="15"/>
      <c r="AE359" s="15"/>
      <c r="AF359" s="18" t="str">
        <f t="shared" si="11"/>
        <v/>
      </c>
      <c r="AG359" s="15"/>
      <c r="AH359" s="15"/>
      <c r="AI359" s="15"/>
      <c r="AJ359" s="62" t="str">
        <f>IFERROR(VLOOKUP(AI359,Lookups!$W$3:$X$24,2,FALSE),"")</f>
        <v/>
      </c>
      <c r="AK359" s="15"/>
      <c r="AL359" s="15"/>
      <c r="AM359" s="17"/>
      <c r="AN359" s="17"/>
    </row>
    <row r="360" spans="1:40" x14ac:dyDescent="0.3">
      <c r="A360" s="15"/>
      <c r="B360" s="15"/>
      <c r="C360" s="15"/>
      <c r="D360" s="17"/>
      <c r="E360" s="17"/>
      <c r="F360" s="15"/>
      <c r="G360" s="18" t="str">
        <f>IFERROR(VLOOKUP(F360,Lookups!$D$2:$E$20,2,FALSE),"")</f>
        <v/>
      </c>
      <c r="H360" s="15"/>
      <c r="I360" s="15"/>
      <c r="J360" s="15"/>
      <c r="K360" s="15"/>
      <c r="L360" s="17"/>
      <c r="M360" s="17"/>
      <c r="N360" s="18" t="str">
        <f t="shared" si="10"/>
        <v/>
      </c>
      <c r="O360" s="15"/>
      <c r="P360" s="15"/>
      <c r="Q360" s="17"/>
      <c r="R360" s="15"/>
      <c r="S360" s="15"/>
      <c r="T360" s="15"/>
      <c r="U360" s="15"/>
      <c r="V360" s="15"/>
      <c r="W360" s="15"/>
      <c r="X360" s="18" t="str">
        <f>IFERROR(VLOOKUP(W360,Lookups!$G$2:$H$83,2,FALSE),"")</f>
        <v/>
      </c>
      <c r="Y360" s="15"/>
      <c r="Z360" s="15"/>
      <c r="AA360" s="15"/>
      <c r="AB360" s="15"/>
      <c r="AC360" s="15"/>
      <c r="AD360" s="15"/>
      <c r="AE360" s="15"/>
      <c r="AF360" s="18" t="str">
        <f t="shared" si="11"/>
        <v/>
      </c>
      <c r="AG360" s="15"/>
      <c r="AH360" s="15"/>
      <c r="AI360" s="15"/>
      <c r="AJ360" s="62" t="str">
        <f>IFERROR(VLOOKUP(AI360,Lookups!$W$3:$X$24,2,FALSE),"")</f>
        <v/>
      </c>
      <c r="AK360" s="15"/>
      <c r="AL360" s="15"/>
      <c r="AM360" s="17"/>
      <c r="AN360" s="17"/>
    </row>
    <row r="361" spans="1:40" x14ac:dyDescent="0.3">
      <c r="A361" s="15"/>
      <c r="B361" s="15"/>
      <c r="C361" s="15"/>
      <c r="D361" s="17"/>
      <c r="E361" s="17"/>
      <c r="F361" s="15"/>
      <c r="G361" s="18" t="str">
        <f>IFERROR(VLOOKUP(F361,Lookups!$D$2:$E$20,2,FALSE),"")</f>
        <v/>
      </c>
      <c r="H361" s="15"/>
      <c r="I361" s="15"/>
      <c r="J361" s="15"/>
      <c r="K361" s="15"/>
      <c r="L361" s="17"/>
      <c r="M361" s="17"/>
      <c r="N361" s="18" t="str">
        <f t="shared" si="10"/>
        <v/>
      </c>
      <c r="O361" s="15"/>
      <c r="P361" s="15"/>
      <c r="Q361" s="17"/>
      <c r="R361" s="15"/>
      <c r="S361" s="15"/>
      <c r="T361" s="15"/>
      <c r="U361" s="15"/>
      <c r="V361" s="15"/>
      <c r="W361" s="15"/>
      <c r="X361" s="18" t="str">
        <f>IFERROR(VLOOKUP(W361,Lookups!$G$2:$H$83,2,FALSE),"")</f>
        <v/>
      </c>
      <c r="Y361" s="15"/>
      <c r="Z361" s="15"/>
      <c r="AA361" s="15"/>
      <c r="AB361" s="15"/>
      <c r="AC361" s="15"/>
      <c r="AD361" s="15"/>
      <c r="AE361" s="15"/>
      <c r="AF361" s="18" t="str">
        <f t="shared" si="11"/>
        <v/>
      </c>
      <c r="AG361" s="15"/>
      <c r="AH361" s="15"/>
      <c r="AI361" s="15"/>
      <c r="AJ361" s="62" t="str">
        <f>IFERROR(VLOOKUP(AI361,Lookups!$W$3:$X$24,2,FALSE),"")</f>
        <v/>
      </c>
      <c r="AK361" s="15"/>
      <c r="AL361" s="15"/>
      <c r="AM361" s="17"/>
      <c r="AN361" s="17"/>
    </row>
    <row r="362" spans="1:40" x14ac:dyDescent="0.3">
      <c r="A362" s="15"/>
      <c r="B362" s="15"/>
      <c r="C362" s="15"/>
      <c r="D362" s="17"/>
      <c r="E362" s="17"/>
      <c r="F362" s="15"/>
      <c r="G362" s="18" t="str">
        <f>IFERROR(VLOOKUP(F362,Lookups!$D$2:$E$20,2,FALSE),"")</f>
        <v/>
      </c>
      <c r="H362" s="15"/>
      <c r="I362" s="15"/>
      <c r="J362" s="15"/>
      <c r="K362" s="15"/>
      <c r="L362" s="17"/>
      <c r="M362" s="17"/>
      <c r="N362" s="18" t="str">
        <f t="shared" si="10"/>
        <v/>
      </c>
      <c r="O362" s="15"/>
      <c r="P362" s="15"/>
      <c r="Q362" s="17"/>
      <c r="R362" s="15"/>
      <c r="S362" s="15"/>
      <c r="T362" s="15"/>
      <c r="U362" s="15"/>
      <c r="V362" s="15"/>
      <c r="W362" s="15"/>
      <c r="X362" s="18" t="str">
        <f>IFERROR(VLOOKUP(W362,Lookups!$G$2:$H$83,2,FALSE),"")</f>
        <v/>
      </c>
      <c r="Y362" s="15"/>
      <c r="Z362" s="15"/>
      <c r="AA362" s="15"/>
      <c r="AB362" s="15"/>
      <c r="AC362" s="15"/>
      <c r="AD362" s="15"/>
      <c r="AE362" s="15"/>
      <c r="AF362" s="18" t="str">
        <f t="shared" si="11"/>
        <v/>
      </c>
      <c r="AG362" s="15"/>
      <c r="AH362" s="15"/>
      <c r="AI362" s="15"/>
      <c r="AJ362" s="62" t="str">
        <f>IFERROR(VLOOKUP(AI362,Lookups!$W$3:$X$24,2,FALSE),"")</f>
        <v/>
      </c>
      <c r="AK362" s="15"/>
      <c r="AL362" s="15"/>
      <c r="AM362" s="17"/>
      <c r="AN362" s="17"/>
    </row>
    <row r="363" spans="1:40" x14ac:dyDescent="0.3">
      <c r="A363" s="15"/>
      <c r="B363" s="15"/>
      <c r="C363" s="15"/>
      <c r="D363" s="17"/>
      <c r="E363" s="17"/>
      <c r="F363" s="15"/>
      <c r="G363" s="18" t="str">
        <f>IFERROR(VLOOKUP(F363,Lookups!$D$2:$E$20,2,FALSE),"")</f>
        <v/>
      </c>
      <c r="H363" s="15"/>
      <c r="I363" s="15"/>
      <c r="J363" s="15"/>
      <c r="K363" s="15"/>
      <c r="L363" s="17"/>
      <c r="M363" s="17"/>
      <c r="N363" s="18" t="str">
        <f t="shared" si="10"/>
        <v/>
      </c>
      <c r="O363" s="15"/>
      <c r="P363" s="15"/>
      <c r="Q363" s="17"/>
      <c r="R363" s="15"/>
      <c r="S363" s="15"/>
      <c r="T363" s="15"/>
      <c r="U363" s="15"/>
      <c r="V363" s="15"/>
      <c r="W363" s="15"/>
      <c r="X363" s="18" t="str">
        <f>IFERROR(VLOOKUP(W363,Lookups!$G$2:$H$83,2,FALSE),"")</f>
        <v/>
      </c>
      <c r="Y363" s="15"/>
      <c r="Z363" s="15"/>
      <c r="AA363" s="15"/>
      <c r="AB363" s="15"/>
      <c r="AC363" s="15"/>
      <c r="AD363" s="15"/>
      <c r="AE363" s="15"/>
      <c r="AF363" s="18" t="str">
        <f t="shared" si="11"/>
        <v/>
      </c>
      <c r="AG363" s="15"/>
      <c r="AH363" s="15"/>
      <c r="AI363" s="15"/>
      <c r="AJ363" s="62" t="str">
        <f>IFERROR(VLOOKUP(AI363,Lookups!$W$3:$X$24,2,FALSE),"")</f>
        <v/>
      </c>
      <c r="AK363" s="15"/>
      <c r="AL363" s="15"/>
      <c r="AM363" s="17"/>
      <c r="AN363" s="17"/>
    </row>
    <row r="364" spans="1:40" x14ac:dyDescent="0.3">
      <c r="A364" s="15"/>
      <c r="B364" s="15"/>
      <c r="C364" s="15"/>
      <c r="D364" s="17"/>
      <c r="E364" s="17"/>
      <c r="F364" s="15"/>
      <c r="G364" s="18" t="str">
        <f>IFERROR(VLOOKUP(F364,Lookups!$D$2:$E$20,2,FALSE),"")</f>
        <v/>
      </c>
      <c r="H364" s="15"/>
      <c r="I364" s="15"/>
      <c r="J364" s="15"/>
      <c r="K364" s="15"/>
      <c r="L364" s="17"/>
      <c r="M364" s="17"/>
      <c r="N364" s="18" t="str">
        <f t="shared" si="10"/>
        <v/>
      </c>
      <c r="O364" s="15"/>
      <c r="P364" s="15"/>
      <c r="Q364" s="17"/>
      <c r="R364" s="15"/>
      <c r="S364" s="15"/>
      <c r="T364" s="15"/>
      <c r="U364" s="15"/>
      <c r="V364" s="15"/>
      <c r="W364" s="15"/>
      <c r="X364" s="18" t="str">
        <f>IFERROR(VLOOKUP(W364,Lookups!$G$2:$H$83,2,FALSE),"")</f>
        <v/>
      </c>
      <c r="Y364" s="15"/>
      <c r="Z364" s="15"/>
      <c r="AA364" s="15"/>
      <c r="AB364" s="15"/>
      <c r="AC364" s="15"/>
      <c r="AD364" s="15"/>
      <c r="AE364" s="15"/>
      <c r="AF364" s="18" t="str">
        <f t="shared" si="11"/>
        <v/>
      </c>
      <c r="AG364" s="15"/>
      <c r="AH364" s="15"/>
      <c r="AI364" s="15"/>
      <c r="AJ364" s="62" t="str">
        <f>IFERROR(VLOOKUP(AI364,Lookups!$W$3:$X$24,2,FALSE),"")</f>
        <v/>
      </c>
      <c r="AK364" s="15"/>
      <c r="AL364" s="15"/>
      <c r="AM364" s="17"/>
      <c r="AN364" s="17"/>
    </row>
    <row r="365" spans="1:40" x14ac:dyDescent="0.3">
      <c r="A365" s="15"/>
      <c r="B365" s="15"/>
      <c r="C365" s="15"/>
      <c r="D365" s="17"/>
      <c r="E365" s="17"/>
      <c r="F365" s="15"/>
      <c r="G365" s="18" t="str">
        <f>IFERROR(VLOOKUP(F365,Lookups!$D$2:$E$20,2,FALSE),"")</f>
        <v/>
      </c>
      <c r="H365" s="15"/>
      <c r="I365" s="15"/>
      <c r="J365" s="15"/>
      <c r="K365" s="15"/>
      <c r="L365" s="17"/>
      <c r="M365" s="17"/>
      <c r="N365" s="18" t="str">
        <f t="shared" si="10"/>
        <v/>
      </c>
      <c r="O365" s="15"/>
      <c r="P365" s="15"/>
      <c r="Q365" s="17"/>
      <c r="R365" s="15"/>
      <c r="S365" s="15"/>
      <c r="T365" s="15"/>
      <c r="U365" s="15"/>
      <c r="V365" s="15"/>
      <c r="W365" s="15"/>
      <c r="X365" s="18" t="str">
        <f>IFERROR(VLOOKUP(W365,Lookups!$G$2:$H$83,2,FALSE),"")</f>
        <v/>
      </c>
      <c r="Y365" s="15"/>
      <c r="Z365" s="15"/>
      <c r="AA365" s="15"/>
      <c r="AB365" s="15"/>
      <c r="AC365" s="15"/>
      <c r="AD365" s="15"/>
      <c r="AE365" s="15"/>
      <c r="AF365" s="18" t="str">
        <f t="shared" si="11"/>
        <v/>
      </c>
      <c r="AG365" s="15"/>
      <c r="AH365" s="15"/>
      <c r="AI365" s="15"/>
      <c r="AJ365" s="62" t="str">
        <f>IFERROR(VLOOKUP(AI365,Lookups!$W$3:$X$24,2,FALSE),"")</f>
        <v/>
      </c>
      <c r="AK365" s="15"/>
      <c r="AL365" s="15"/>
      <c r="AM365" s="17"/>
      <c r="AN365" s="17"/>
    </row>
    <row r="366" spans="1:40" x14ac:dyDescent="0.3">
      <c r="A366" s="15"/>
      <c r="B366" s="15"/>
      <c r="C366" s="15"/>
      <c r="D366" s="17"/>
      <c r="E366" s="17"/>
      <c r="F366" s="15"/>
      <c r="G366" s="18" t="str">
        <f>IFERROR(VLOOKUP(F366,Lookups!$D$2:$E$20,2,FALSE),"")</f>
        <v/>
      </c>
      <c r="H366" s="15"/>
      <c r="I366" s="15"/>
      <c r="J366" s="15"/>
      <c r="K366" s="15"/>
      <c r="L366" s="17"/>
      <c r="M366" s="17"/>
      <c r="N366" s="18" t="str">
        <f t="shared" si="10"/>
        <v/>
      </c>
      <c r="O366" s="15"/>
      <c r="P366" s="15"/>
      <c r="Q366" s="17"/>
      <c r="R366" s="15"/>
      <c r="S366" s="15"/>
      <c r="T366" s="15"/>
      <c r="U366" s="15"/>
      <c r="V366" s="15"/>
      <c r="W366" s="15"/>
      <c r="X366" s="18" t="str">
        <f>IFERROR(VLOOKUP(W366,Lookups!$G$2:$H$83,2,FALSE),"")</f>
        <v/>
      </c>
      <c r="Y366" s="15"/>
      <c r="Z366" s="15"/>
      <c r="AA366" s="15"/>
      <c r="AB366" s="15"/>
      <c r="AC366" s="15"/>
      <c r="AD366" s="15"/>
      <c r="AE366" s="15"/>
      <c r="AF366" s="18" t="str">
        <f t="shared" si="11"/>
        <v/>
      </c>
      <c r="AG366" s="15"/>
      <c r="AH366" s="15"/>
      <c r="AI366" s="15"/>
      <c r="AJ366" s="62" t="str">
        <f>IFERROR(VLOOKUP(AI366,Lookups!$W$3:$X$24,2,FALSE),"")</f>
        <v/>
      </c>
      <c r="AK366" s="15"/>
      <c r="AL366" s="15"/>
      <c r="AM366" s="17"/>
      <c r="AN366" s="17"/>
    </row>
    <row r="367" spans="1:40" x14ac:dyDescent="0.3">
      <c r="A367" s="15"/>
      <c r="B367" s="15"/>
      <c r="C367" s="15"/>
      <c r="D367" s="17"/>
      <c r="E367" s="17"/>
      <c r="F367" s="15"/>
      <c r="G367" s="18" t="str">
        <f>IFERROR(VLOOKUP(F367,Lookups!$D$2:$E$20,2,FALSE),"")</f>
        <v/>
      </c>
      <c r="H367" s="15"/>
      <c r="I367" s="15"/>
      <c r="J367" s="15"/>
      <c r="K367" s="15"/>
      <c r="L367" s="17"/>
      <c r="M367" s="17"/>
      <c r="N367" s="18" t="str">
        <f t="shared" si="10"/>
        <v/>
      </c>
      <c r="O367" s="15"/>
      <c r="P367" s="15"/>
      <c r="Q367" s="17"/>
      <c r="R367" s="15"/>
      <c r="S367" s="15"/>
      <c r="T367" s="15"/>
      <c r="U367" s="15"/>
      <c r="V367" s="15"/>
      <c r="W367" s="15"/>
      <c r="X367" s="18" t="str">
        <f>IFERROR(VLOOKUP(W367,Lookups!$G$2:$H$83,2,FALSE),"")</f>
        <v/>
      </c>
      <c r="Y367" s="15"/>
      <c r="Z367" s="15"/>
      <c r="AA367" s="15"/>
      <c r="AB367" s="15"/>
      <c r="AC367" s="15"/>
      <c r="AD367" s="15"/>
      <c r="AE367" s="15"/>
      <c r="AF367" s="18" t="str">
        <f t="shared" si="11"/>
        <v/>
      </c>
      <c r="AG367" s="15"/>
      <c r="AH367" s="15"/>
      <c r="AI367" s="15"/>
      <c r="AJ367" s="62" t="str">
        <f>IFERROR(VLOOKUP(AI367,Lookups!$W$3:$X$24,2,FALSE),"")</f>
        <v/>
      </c>
      <c r="AK367" s="15"/>
      <c r="AL367" s="15"/>
      <c r="AM367" s="17"/>
      <c r="AN367" s="17"/>
    </row>
    <row r="368" spans="1:40" x14ac:dyDescent="0.3">
      <c r="A368" s="15"/>
      <c r="B368" s="15"/>
      <c r="C368" s="15"/>
      <c r="D368" s="17"/>
      <c r="E368" s="17"/>
      <c r="F368" s="15"/>
      <c r="G368" s="18" t="str">
        <f>IFERROR(VLOOKUP(F368,Lookups!$D$2:$E$20,2,FALSE),"")</f>
        <v/>
      </c>
      <c r="H368" s="15"/>
      <c r="I368" s="15"/>
      <c r="J368" s="15"/>
      <c r="K368" s="15"/>
      <c r="L368" s="17"/>
      <c r="M368" s="17"/>
      <c r="N368" s="18" t="str">
        <f t="shared" si="10"/>
        <v/>
      </c>
      <c r="O368" s="15"/>
      <c r="P368" s="15"/>
      <c r="Q368" s="17"/>
      <c r="R368" s="15"/>
      <c r="S368" s="15"/>
      <c r="T368" s="15"/>
      <c r="U368" s="15"/>
      <c r="V368" s="15"/>
      <c r="W368" s="15"/>
      <c r="X368" s="18" t="str">
        <f>IFERROR(VLOOKUP(W368,Lookups!$G$2:$H$83,2,FALSE),"")</f>
        <v/>
      </c>
      <c r="Y368" s="15"/>
      <c r="Z368" s="15"/>
      <c r="AA368" s="15"/>
      <c r="AB368" s="15"/>
      <c r="AC368" s="15"/>
      <c r="AD368" s="15"/>
      <c r="AE368" s="15"/>
      <c r="AF368" s="18" t="str">
        <f t="shared" si="11"/>
        <v/>
      </c>
      <c r="AG368" s="15"/>
      <c r="AH368" s="15"/>
      <c r="AI368" s="15"/>
      <c r="AJ368" s="62" t="str">
        <f>IFERROR(VLOOKUP(AI368,Lookups!$W$3:$X$24,2,FALSE),"")</f>
        <v/>
      </c>
      <c r="AK368" s="15"/>
      <c r="AL368" s="15"/>
      <c r="AM368" s="17"/>
      <c r="AN368" s="17"/>
    </row>
    <row r="369" spans="1:40" x14ac:dyDescent="0.3">
      <c r="A369" s="15"/>
      <c r="B369" s="15"/>
      <c r="C369" s="15"/>
      <c r="D369" s="17"/>
      <c r="E369" s="17"/>
      <c r="F369" s="15"/>
      <c r="G369" s="18" t="str">
        <f>IFERROR(VLOOKUP(F369,Lookups!$D$2:$E$20,2,FALSE),"")</f>
        <v/>
      </c>
      <c r="H369" s="15"/>
      <c r="I369" s="15"/>
      <c r="J369" s="15"/>
      <c r="K369" s="15"/>
      <c r="L369" s="17"/>
      <c r="M369" s="17"/>
      <c r="N369" s="18" t="str">
        <f t="shared" si="10"/>
        <v/>
      </c>
      <c r="O369" s="15"/>
      <c r="P369" s="15"/>
      <c r="Q369" s="17"/>
      <c r="R369" s="15"/>
      <c r="S369" s="15"/>
      <c r="T369" s="15"/>
      <c r="U369" s="15"/>
      <c r="V369" s="15"/>
      <c r="W369" s="15"/>
      <c r="X369" s="18" t="str">
        <f>IFERROR(VLOOKUP(W369,Lookups!$G$2:$H$83,2,FALSE),"")</f>
        <v/>
      </c>
      <c r="Y369" s="15"/>
      <c r="Z369" s="15"/>
      <c r="AA369" s="15"/>
      <c r="AB369" s="15"/>
      <c r="AC369" s="15"/>
      <c r="AD369" s="15"/>
      <c r="AE369" s="15"/>
      <c r="AF369" s="18" t="str">
        <f t="shared" si="11"/>
        <v/>
      </c>
      <c r="AG369" s="15"/>
      <c r="AH369" s="15"/>
      <c r="AI369" s="15"/>
      <c r="AJ369" s="62" t="str">
        <f>IFERROR(VLOOKUP(AI369,Lookups!$W$3:$X$24,2,FALSE),"")</f>
        <v/>
      </c>
      <c r="AK369" s="15"/>
      <c r="AL369" s="15"/>
      <c r="AM369" s="17"/>
      <c r="AN369" s="17"/>
    </row>
    <row r="370" spans="1:40" x14ac:dyDescent="0.3">
      <c r="A370" s="15"/>
      <c r="B370" s="15"/>
      <c r="C370" s="15"/>
      <c r="D370" s="17"/>
      <c r="E370" s="17"/>
      <c r="F370" s="15"/>
      <c r="G370" s="18" t="str">
        <f>IFERROR(VLOOKUP(F370,Lookups!$D$2:$E$20,2,FALSE),"")</f>
        <v/>
      </c>
      <c r="H370" s="15"/>
      <c r="I370" s="15"/>
      <c r="J370" s="15"/>
      <c r="K370" s="15"/>
      <c r="L370" s="17"/>
      <c r="M370" s="17"/>
      <c r="N370" s="18" t="str">
        <f t="shared" si="10"/>
        <v/>
      </c>
      <c r="O370" s="15"/>
      <c r="P370" s="15"/>
      <c r="Q370" s="17"/>
      <c r="R370" s="15"/>
      <c r="S370" s="15"/>
      <c r="T370" s="15"/>
      <c r="U370" s="15"/>
      <c r="V370" s="15"/>
      <c r="W370" s="15"/>
      <c r="X370" s="18" t="str">
        <f>IFERROR(VLOOKUP(W370,Lookups!$G$2:$H$83,2,FALSE),"")</f>
        <v/>
      </c>
      <c r="Y370" s="15"/>
      <c r="Z370" s="15"/>
      <c r="AA370" s="15"/>
      <c r="AB370" s="15"/>
      <c r="AC370" s="15"/>
      <c r="AD370" s="15"/>
      <c r="AE370" s="15"/>
      <c r="AF370" s="18" t="str">
        <f t="shared" si="11"/>
        <v/>
      </c>
      <c r="AG370" s="15"/>
      <c r="AH370" s="15"/>
      <c r="AI370" s="15"/>
      <c r="AJ370" s="62" t="str">
        <f>IFERROR(VLOOKUP(AI370,Lookups!$W$3:$X$24,2,FALSE),"")</f>
        <v/>
      </c>
      <c r="AK370" s="15"/>
      <c r="AL370" s="15"/>
      <c r="AM370" s="17"/>
      <c r="AN370" s="17"/>
    </row>
    <row r="371" spans="1:40" x14ac:dyDescent="0.3">
      <c r="A371" s="15"/>
      <c r="B371" s="15"/>
      <c r="C371" s="15"/>
      <c r="D371" s="17"/>
      <c r="E371" s="17"/>
      <c r="F371" s="15"/>
      <c r="G371" s="18" t="str">
        <f>IFERROR(VLOOKUP(F371,Lookups!$D$2:$E$20,2,FALSE),"")</f>
        <v/>
      </c>
      <c r="H371" s="15"/>
      <c r="I371" s="15"/>
      <c r="J371" s="15"/>
      <c r="K371" s="15"/>
      <c r="L371" s="17"/>
      <c r="M371" s="17"/>
      <c r="N371" s="18" t="str">
        <f t="shared" si="10"/>
        <v/>
      </c>
      <c r="O371" s="15"/>
      <c r="P371" s="15"/>
      <c r="Q371" s="17"/>
      <c r="R371" s="15"/>
      <c r="S371" s="15"/>
      <c r="T371" s="15"/>
      <c r="U371" s="15"/>
      <c r="V371" s="15"/>
      <c r="W371" s="15"/>
      <c r="X371" s="18" t="str">
        <f>IFERROR(VLOOKUP(W371,Lookups!$G$2:$H$83,2,FALSE),"")</f>
        <v/>
      </c>
      <c r="Y371" s="15"/>
      <c r="Z371" s="15"/>
      <c r="AA371" s="15"/>
      <c r="AB371" s="15"/>
      <c r="AC371" s="15"/>
      <c r="AD371" s="15"/>
      <c r="AE371" s="15"/>
      <c r="AF371" s="18" t="str">
        <f t="shared" si="11"/>
        <v/>
      </c>
      <c r="AG371" s="15"/>
      <c r="AH371" s="15"/>
      <c r="AI371" s="15"/>
      <c r="AJ371" s="62" t="str">
        <f>IFERROR(VLOOKUP(AI371,Lookups!$W$3:$X$24,2,FALSE),"")</f>
        <v/>
      </c>
      <c r="AK371" s="15"/>
      <c r="AL371" s="15"/>
      <c r="AM371" s="17"/>
      <c r="AN371" s="17"/>
    </row>
    <row r="372" spans="1:40" x14ac:dyDescent="0.3">
      <c r="A372" s="15"/>
      <c r="B372" s="15"/>
      <c r="C372" s="15"/>
      <c r="D372" s="17"/>
      <c r="E372" s="17"/>
      <c r="F372" s="15"/>
      <c r="G372" s="18" t="str">
        <f>IFERROR(VLOOKUP(F372,Lookups!$D$2:$E$20,2,FALSE),"")</f>
        <v/>
      </c>
      <c r="H372" s="15"/>
      <c r="I372" s="15"/>
      <c r="J372" s="15"/>
      <c r="K372" s="15"/>
      <c r="L372" s="17"/>
      <c r="M372" s="17"/>
      <c r="N372" s="18" t="str">
        <f t="shared" si="10"/>
        <v/>
      </c>
      <c r="O372" s="15"/>
      <c r="P372" s="15"/>
      <c r="Q372" s="17"/>
      <c r="R372" s="15"/>
      <c r="S372" s="15"/>
      <c r="T372" s="15"/>
      <c r="U372" s="15"/>
      <c r="V372" s="15"/>
      <c r="W372" s="15"/>
      <c r="X372" s="18" t="str">
        <f>IFERROR(VLOOKUP(W372,Lookups!$G$2:$H$83,2,FALSE),"")</f>
        <v/>
      </c>
      <c r="Y372" s="15"/>
      <c r="Z372" s="15"/>
      <c r="AA372" s="15"/>
      <c r="AB372" s="15"/>
      <c r="AC372" s="15"/>
      <c r="AD372" s="15"/>
      <c r="AE372" s="15"/>
      <c r="AF372" s="18" t="str">
        <f t="shared" si="11"/>
        <v/>
      </c>
      <c r="AG372" s="15"/>
      <c r="AH372" s="15"/>
      <c r="AI372" s="15"/>
      <c r="AJ372" s="62" t="str">
        <f>IFERROR(VLOOKUP(AI372,Lookups!$W$3:$X$24,2,FALSE),"")</f>
        <v/>
      </c>
      <c r="AK372" s="15"/>
      <c r="AL372" s="15"/>
      <c r="AM372" s="17"/>
      <c r="AN372" s="17"/>
    </row>
    <row r="373" spans="1:40" x14ac:dyDescent="0.3">
      <c r="A373" s="15"/>
      <c r="B373" s="15"/>
      <c r="C373" s="15"/>
      <c r="D373" s="17"/>
      <c r="E373" s="17"/>
      <c r="F373" s="15"/>
      <c r="G373" s="18" t="str">
        <f>IFERROR(VLOOKUP(F373,Lookups!$D$2:$E$20,2,FALSE),"")</f>
        <v/>
      </c>
      <c r="H373" s="15"/>
      <c r="I373" s="15"/>
      <c r="J373" s="15"/>
      <c r="K373" s="15"/>
      <c r="L373" s="17"/>
      <c r="M373" s="17"/>
      <c r="N373" s="18" t="str">
        <f t="shared" si="10"/>
        <v/>
      </c>
      <c r="O373" s="15"/>
      <c r="P373" s="15"/>
      <c r="Q373" s="17"/>
      <c r="R373" s="15"/>
      <c r="S373" s="15"/>
      <c r="T373" s="15"/>
      <c r="U373" s="15"/>
      <c r="V373" s="15"/>
      <c r="W373" s="15"/>
      <c r="X373" s="18" t="str">
        <f>IFERROR(VLOOKUP(W373,Lookups!$G$2:$H$83,2,FALSE),"")</f>
        <v/>
      </c>
      <c r="Y373" s="15"/>
      <c r="Z373" s="15"/>
      <c r="AA373" s="15"/>
      <c r="AB373" s="15"/>
      <c r="AC373" s="15"/>
      <c r="AD373" s="15"/>
      <c r="AE373" s="15"/>
      <c r="AF373" s="18" t="str">
        <f t="shared" si="11"/>
        <v/>
      </c>
      <c r="AG373" s="15"/>
      <c r="AH373" s="15"/>
      <c r="AI373" s="15"/>
      <c r="AJ373" s="62" t="str">
        <f>IFERROR(VLOOKUP(AI373,Lookups!$W$3:$X$24,2,FALSE),"")</f>
        <v/>
      </c>
      <c r="AK373" s="15"/>
      <c r="AL373" s="15"/>
      <c r="AM373" s="17"/>
      <c r="AN373" s="17"/>
    </row>
    <row r="374" spans="1:40" x14ac:dyDescent="0.3">
      <c r="A374" s="15"/>
      <c r="B374" s="15"/>
      <c r="C374" s="15"/>
      <c r="D374" s="17"/>
      <c r="E374" s="17"/>
      <c r="F374" s="15"/>
      <c r="G374" s="18" t="str">
        <f>IFERROR(VLOOKUP(F374,Lookups!$D$2:$E$20,2,FALSE),"")</f>
        <v/>
      </c>
      <c r="H374" s="15"/>
      <c r="I374" s="15"/>
      <c r="J374" s="15"/>
      <c r="K374" s="15"/>
      <c r="L374" s="17"/>
      <c r="M374" s="17"/>
      <c r="N374" s="18" t="str">
        <f t="shared" ref="N374:N437" si="12">IF(OR(ISBLANK(L374),ISBLANK(M374)),"",(M374-L374)+1)</f>
        <v/>
      </c>
      <c r="O374" s="15"/>
      <c r="P374" s="15"/>
      <c r="Q374" s="17"/>
      <c r="R374" s="15"/>
      <c r="S374" s="15"/>
      <c r="T374" s="15"/>
      <c r="U374" s="15"/>
      <c r="V374" s="15"/>
      <c r="W374" s="15"/>
      <c r="X374" s="18" t="str">
        <f>IFERROR(VLOOKUP(W374,Lookups!$G$2:$H$83,2,FALSE),"")</f>
        <v/>
      </c>
      <c r="Y374" s="15"/>
      <c r="Z374" s="15"/>
      <c r="AA374" s="15"/>
      <c r="AB374" s="15"/>
      <c r="AC374" s="15"/>
      <c r="AD374" s="15"/>
      <c r="AE374" s="15"/>
      <c r="AF374" s="18" t="str">
        <f t="shared" ref="AF374:AF437" si="13">IF(OR(ISBLANK(AD374),ISBLANK(AE374)),"",(AE374-AD374)+1)</f>
        <v/>
      </c>
      <c r="AG374" s="15"/>
      <c r="AH374" s="15"/>
      <c r="AI374" s="15"/>
      <c r="AJ374" s="62" t="str">
        <f>IFERROR(VLOOKUP(AI374,Lookups!$W$3:$X$24,2,FALSE),"")</f>
        <v/>
      </c>
      <c r="AK374" s="15"/>
      <c r="AL374" s="15"/>
      <c r="AM374" s="17"/>
      <c r="AN374" s="17"/>
    </row>
    <row r="375" spans="1:40" x14ac:dyDescent="0.3">
      <c r="A375" s="15"/>
      <c r="B375" s="15"/>
      <c r="C375" s="15"/>
      <c r="D375" s="17"/>
      <c r="E375" s="17"/>
      <c r="F375" s="15"/>
      <c r="G375" s="18" t="str">
        <f>IFERROR(VLOOKUP(F375,Lookups!$D$2:$E$20,2,FALSE),"")</f>
        <v/>
      </c>
      <c r="H375" s="15"/>
      <c r="I375" s="15"/>
      <c r="J375" s="15"/>
      <c r="K375" s="15"/>
      <c r="L375" s="17"/>
      <c r="M375" s="17"/>
      <c r="N375" s="18" t="str">
        <f t="shared" si="12"/>
        <v/>
      </c>
      <c r="O375" s="15"/>
      <c r="P375" s="15"/>
      <c r="Q375" s="17"/>
      <c r="R375" s="15"/>
      <c r="S375" s="15"/>
      <c r="T375" s="15"/>
      <c r="U375" s="15"/>
      <c r="V375" s="15"/>
      <c r="W375" s="15"/>
      <c r="X375" s="18" t="str">
        <f>IFERROR(VLOOKUP(W375,Lookups!$G$2:$H$83,2,FALSE),"")</f>
        <v/>
      </c>
      <c r="Y375" s="15"/>
      <c r="Z375" s="15"/>
      <c r="AA375" s="15"/>
      <c r="AB375" s="15"/>
      <c r="AC375" s="15"/>
      <c r="AD375" s="15"/>
      <c r="AE375" s="15"/>
      <c r="AF375" s="18" t="str">
        <f t="shared" si="13"/>
        <v/>
      </c>
      <c r="AG375" s="15"/>
      <c r="AH375" s="15"/>
      <c r="AI375" s="15"/>
      <c r="AJ375" s="62" t="str">
        <f>IFERROR(VLOOKUP(AI375,Lookups!$W$3:$X$24,2,FALSE),"")</f>
        <v/>
      </c>
      <c r="AK375" s="15"/>
      <c r="AL375" s="15"/>
      <c r="AM375" s="17"/>
      <c r="AN375" s="17"/>
    </row>
    <row r="376" spans="1:40" x14ac:dyDescent="0.3">
      <c r="A376" s="15"/>
      <c r="B376" s="15"/>
      <c r="C376" s="15"/>
      <c r="D376" s="17"/>
      <c r="E376" s="17"/>
      <c r="F376" s="15"/>
      <c r="G376" s="18" t="str">
        <f>IFERROR(VLOOKUP(F376,Lookups!$D$2:$E$20,2,FALSE),"")</f>
        <v/>
      </c>
      <c r="H376" s="15"/>
      <c r="I376" s="15"/>
      <c r="J376" s="15"/>
      <c r="K376" s="15"/>
      <c r="L376" s="17"/>
      <c r="M376" s="17"/>
      <c r="N376" s="18" t="str">
        <f t="shared" si="12"/>
        <v/>
      </c>
      <c r="O376" s="15"/>
      <c r="P376" s="15"/>
      <c r="Q376" s="17"/>
      <c r="R376" s="15"/>
      <c r="S376" s="15"/>
      <c r="T376" s="15"/>
      <c r="U376" s="15"/>
      <c r="V376" s="15"/>
      <c r="W376" s="15"/>
      <c r="X376" s="18" t="str">
        <f>IFERROR(VLOOKUP(W376,Lookups!$G$2:$H$83,2,FALSE),"")</f>
        <v/>
      </c>
      <c r="Y376" s="15"/>
      <c r="Z376" s="15"/>
      <c r="AA376" s="15"/>
      <c r="AB376" s="15"/>
      <c r="AC376" s="15"/>
      <c r="AD376" s="15"/>
      <c r="AE376" s="15"/>
      <c r="AF376" s="18" t="str">
        <f t="shared" si="13"/>
        <v/>
      </c>
      <c r="AG376" s="15"/>
      <c r="AH376" s="15"/>
      <c r="AI376" s="15"/>
      <c r="AJ376" s="62" t="str">
        <f>IFERROR(VLOOKUP(AI376,Lookups!$W$3:$X$24,2,FALSE),"")</f>
        <v/>
      </c>
      <c r="AK376" s="15"/>
      <c r="AL376" s="15"/>
      <c r="AM376" s="17"/>
      <c r="AN376" s="17"/>
    </row>
    <row r="377" spans="1:40" x14ac:dyDescent="0.3">
      <c r="A377" s="15"/>
      <c r="B377" s="15"/>
      <c r="C377" s="15"/>
      <c r="D377" s="17"/>
      <c r="E377" s="17"/>
      <c r="F377" s="15"/>
      <c r="G377" s="18" t="str">
        <f>IFERROR(VLOOKUP(F377,Lookups!$D$2:$E$20,2,FALSE),"")</f>
        <v/>
      </c>
      <c r="H377" s="15"/>
      <c r="I377" s="15"/>
      <c r="J377" s="15"/>
      <c r="K377" s="15"/>
      <c r="L377" s="17"/>
      <c r="M377" s="17"/>
      <c r="N377" s="18" t="str">
        <f t="shared" si="12"/>
        <v/>
      </c>
      <c r="O377" s="15"/>
      <c r="P377" s="15"/>
      <c r="Q377" s="17"/>
      <c r="R377" s="15"/>
      <c r="S377" s="15"/>
      <c r="T377" s="15"/>
      <c r="U377" s="15"/>
      <c r="V377" s="15"/>
      <c r="W377" s="15"/>
      <c r="X377" s="18" t="str">
        <f>IFERROR(VLOOKUP(W377,Lookups!$G$2:$H$83,2,FALSE),"")</f>
        <v/>
      </c>
      <c r="Y377" s="15"/>
      <c r="Z377" s="15"/>
      <c r="AA377" s="15"/>
      <c r="AB377" s="15"/>
      <c r="AC377" s="15"/>
      <c r="AD377" s="15"/>
      <c r="AE377" s="15"/>
      <c r="AF377" s="18" t="str">
        <f t="shared" si="13"/>
        <v/>
      </c>
      <c r="AG377" s="15"/>
      <c r="AH377" s="15"/>
      <c r="AI377" s="15"/>
      <c r="AJ377" s="62" t="str">
        <f>IFERROR(VLOOKUP(AI377,Lookups!$W$3:$X$24,2,FALSE),"")</f>
        <v/>
      </c>
      <c r="AK377" s="15"/>
      <c r="AL377" s="15"/>
      <c r="AM377" s="17"/>
      <c r="AN377" s="17"/>
    </row>
    <row r="378" spans="1:40" x14ac:dyDescent="0.3">
      <c r="A378" s="15"/>
      <c r="B378" s="15"/>
      <c r="C378" s="15"/>
      <c r="D378" s="17"/>
      <c r="E378" s="17"/>
      <c r="F378" s="15"/>
      <c r="G378" s="18" t="str">
        <f>IFERROR(VLOOKUP(F378,Lookups!$D$2:$E$20,2,FALSE),"")</f>
        <v/>
      </c>
      <c r="H378" s="15"/>
      <c r="I378" s="15"/>
      <c r="J378" s="15"/>
      <c r="K378" s="15"/>
      <c r="L378" s="17"/>
      <c r="M378" s="17"/>
      <c r="N378" s="18" t="str">
        <f t="shared" si="12"/>
        <v/>
      </c>
      <c r="O378" s="15"/>
      <c r="P378" s="15"/>
      <c r="Q378" s="17"/>
      <c r="R378" s="15"/>
      <c r="S378" s="15"/>
      <c r="T378" s="15"/>
      <c r="U378" s="15"/>
      <c r="V378" s="15"/>
      <c r="W378" s="15"/>
      <c r="X378" s="18" t="str">
        <f>IFERROR(VLOOKUP(W378,Lookups!$G$2:$H$83,2,FALSE),"")</f>
        <v/>
      </c>
      <c r="Y378" s="15"/>
      <c r="Z378" s="15"/>
      <c r="AA378" s="15"/>
      <c r="AB378" s="15"/>
      <c r="AC378" s="15"/>
      <c r="AD378" s="15"/>
      <c r="AE378" s="15"/>
      <c r="AF378" s="18" t="str">
        <f t="shared" si="13"/>
        <v/>
      </c>
      <c r="AG378" s="15"/>
      <c r="AH378" s="15"/>
      <c r="AI378" s="15"/>
      <c r="AJ378" s="62" t="str">
        <f>IFERROR(VLOOKUP(AI378,Lookups!$W$3:$X$24,2,FALSE),"")</f>
        <v/>
      </c>
      <c r="AK378" s="15"/>
      <c r="AL378" s="15"/>
      <c r="AM378" s="17"/>
      <c r="AN378" s="17"/>
    </row>
    <row r="379" spans="1:40" x14ac:dyDescent="0.3">
      <c r="A379" s="15"/>
      <c r="B379" s="15"/>
      <c r="C379" s="15"/>
      <c r="D379" s="17"/>
      <c r="E379" s="17"/>
      <c r="F379" s="15"/>
      <c r="G379" s="18" t="str">
        <f>IFERROR(VLOOKUP(F379,Lookups!$D$2:$E$20,2,FALSE),"")</f>
        <v/>
      </c>
      <c r="H379" s="15"/>
      <c r="I379" s="15"/>
      <c r="J379" s="15"/>
      <c r="K379" s="15"/>
      <c r="L379" s="17"/>
      <c r="M379" s="17"/>
      <c r="N379" s="18" t="str">
        <f t="shared" si="12"/>
        <v/>
      </c>
      <c r="O379" s="15"/>
      <c r="P379" s="15"/>
      <c r="Q379" s="17"/>
      <c r="R379" s="15"/>
      <c r="S379" s="15"/>
      <c r="T379" s="15"/>
      <c r="U379" s="15"/>
      <c r="V379" s="15"/>
      <c r="W379" s="15"/>
      <c r="X379" s="18" t="str">
        <f>IFERROR(VLOOKUP(W379,Lookups!$G$2:$H$83,2,FALSE),"")</f>
        <v/>
      </c>
      <c r="Y379" s="15"/>
      <c r="Z379" s="15"/>
      <c r="AA379" s="15"/>
      <c r="AB379" s="15"/>
      <c r="AC379" s="15"/>
      <c r="AD379" s="15"/>
      <c r="AE379" s="15"/>
      <c r="AF379" s="18" t="str">
        <f t="shared" si="13"/>
        <v/>
      </c>
      <c r="AG379" s="15"/>
      <c r="AH379" s="15"/>
      <c r="AI379" s="15"/>
      <c r="AJ379" s="62" t="str">
        <f>IFERROR(VLOOKUP(AI379,Lookups!$W$3:$X$24,2,FALSE),"")</f>
        <v/>
      </c>
      <c r="AK379" s="15"/>
      <c r="AL379" s="15"/>
      <c r="AM379" s="17"/>
      <c r="AN379" s="17"/>
    </row>
    <row r="380" spans="1:40" x14ac:dyDescent="0.3">
      <c r="A380" s="15"/>
      <c r="B380" s="15"/>
      <c r="C380" s="15"/>
      <c r="D380" s="17"/>
      <c r="E380" s="17"/>
      <c r="F380" s="15"/>
      <c r="G380" s="18" t="str">
        <f>IFERROR(VLOOKUP(F380,Lookups!$D$2:$E$20,2,FALSE),"")</f>
        <v/>
      </c>
      <c r="H380" s="15"/>
      <c r="I380" s="15"/>
      <c r="J380" s="15"/>
      <c r="K380" s="15"/>
      <c r="L380" s="17"/>
      <c r="M380" s="17"/>
      <c r="N380" s="18" t="str">
        <f t="shared" si="12"/>
        <v/>
      </c>
      <c r="O380" s="15"/>
      <c r="P380" s="15"/>
      <c r="Q380" s="17"/>
      <c r="R380" s="15"/>
      <c r="S380" s="15"/>
      <c r="T380" s="15"/>
      <c r="U380" s="15"/>
      <c r="V380" s="15"/>
      <c r="W380" s="15"/>
      <c r="X380" s="18" t="str">
        <f>IFERROR(VLOOKUP(W380,Lookups!$G$2:$H$83,2,FALSE),"")</f>
        <v/>
      </c>
      <c r="Y380" s="15"/>
      <c r="Z380" s="15"/>
      <c r="AA380" s="15"/>
      <c r="AB380" s="15"/>
      <c r="AC380" s="15"/>
      <c r="AD380" s="15"/>
      <c r="AE380" s="15"/>
      <c r="AF380" s="18" t="str">
        <f t="shared" si="13"/>
        <v/>
      </c>
      <c r="AG380" s="15"/>
      <c r="AH380" s="15"/>
      <c r="AI380" s="15"/>
      <c r="AJ380" s="62" t="str">
        <f>IFERROR(VLOOKUP(AI380,Lookups!$W$3:$X$24,2,FALSE),"")</f>
        <v/>
      </c>
      <c r="AK380" s="15"/>
      <c r="AL380" s="15"/>
      <c r="AM380" s="17"/>
      <c r="AN380" s="17"/>
    </row>
    <row r="381" spans="1:40" x14ac:dyDescent="0.3">
      <c r="A381" s="15"/>
      <c r="B381" s="15"/>
      <c r="C381" s="15"/>
      <c r="D381" s="17"/>
      <c r="E381" s="17"/>
      <c r="F381" s="15"/>
      <c r="G381" s="18" t="str">
        <f>IFERROR(VLOOKUP(F381,Lookups!$D$2:$E$20,2,FALSE),"")</f>
        <v/>
      </c>
      <c r="H381" s="15"/>
      <c r="I381" s="15"/>
      <c r="J381" s="15"/>
      <c r="K381" s="15"/>
      <c r="L381" s="17"/>
      <c r="M381" s="17"/>
      <c r="N381" s="18" t="str">
        <f t="shared" si="12"/>
        <v/>
      </c>
      <c r="O381" s="15"/>
      <c r="P381" s="15"/>
      <c r="Q381" s="17"/>
      <c r="R381" s="15"/>
      <c r="S381" s="15"/>
      <c r="T381" s="15"/>
      <c r="U381" s="15"/>
      <c r="V381" s="15"/>
      <c r="W381" s="15"/>
      <c r="X381" s="18" t="str">
        <f>IFERROR(VLOOKUP(W381,Lookups!$G$2:$H$83,2,FALSE),"")</f>
        <v/>
      </c>
      <c r="Y381" s="15"/>
      <c r="Z381" s="15"/>
      <c r="AA381" s="15"/>
      <c r="AB381" s="15"/>
      <c r="AC381" s="15"/>
      <c r="AD381" s="15"/>
      <c r="AE381" s="15"/>
      <c r="AF381" s="18" t="str">
        <f t="shared" si="13"/>
        <v/>
      </c>
      <c r="AG381" s="15"/>
      <c r="AH381" s="15"/>
      <c r="AI381" s="15"/>
      <c r="AJ381" s="62" t="str">
        <f>IFERROR(VLOOKUP(AI381,Lookups!$W$3:$X$24,2,FALSE),"")</f>
        <v/>
      </c>
      <c r="AK381" s="15"/>
      <c r="AL381" s="15"/>
      <c r="AM381" s="17"/>
      <c r="AN381" s="17"/>
    </row>
    <row r="382" spans="1:40" x14ac:dyDescent="0.3">
      <c r="A382" s="15"/>
      <c r="B382" s="15"/>
      <c r="C382" s="15"/>
      <c r="D382" s="17"/>
      <c r="E382" s="17"/>
      <c r="F382" s="15"/>
      <c r="G382" s="18" t="str">
        <f>IFERROR(VLOOKUP(F382,Lookups!$D$2:$E$20,2,FALSE),"")</f>
        <v/>
      </c>
      <c r="H382" s="15"/>
      <c r="I382" s="15"/>
      <c r="J382" s="15"/>
      <c r="K382" s="15"/>
      <c r="L382" s="17"/>
      <c r="M382" s="17"/>
      <c r="N382" s="18" t="str">
        <f t="shared" si="12"/>
        <v/>
      </c>
      <c r="O382" s="15"/>
      <c r="P382" s="15"/>
      <c r="Q382" s="17"/>
      <c r="R382" s="15"/>
      <c r="S382" s="15"/>
      <c r="T382" s="15"/>
      <c r="U382" s="15"/>
      <c r="V382" s="15"/>
      <c r="W382" s="15"/>
      <c r="X382" s="18" t="str">
        <f>IFERROR(VLOOKUP(W382,Lookups!$G$2:$H$83,2,FALSE),"")</f>
        <v/>
      </c>
      <c r="Y382" s="15"/>
      <c r="Z382" s="15"/>
      <c r="AA382" s="15"/>
      <c r="AB382" s="15"/>
      <c r="AC382" s="15"/>
      <c r="AD382" s="15"/>
      <c r="AE382" s="15"/>
      <c r="AF382" s="18" t="str">
        <f t="shared" si="13"/>
        <v/>
      </c>
      <c r="AG382" s="15"/>
      <c r="AH382" s="15"/>
      <c r="AI382" s="15"/>
      <c r="AJ382" s="62" t="str">
        <f>IFERROR(VLOOKUP(AI382,Lookups!$W$3:$X$24,2,FALSE),"")</f>
        <v/>
      </c>
      <c r="AK382" s="15"/>
      <c r="AL382" s="15"/>
      <c r="AM382" s="17"/>
      <c r="AN382" s="17"/>
    </row>
    <row r="383" spans="1:40" x14ac:dyDescent="0.3">
      <c r="A383" s="15"/>
      <c r="B383" s="15"/>
      <c r="C383" s="15"/>
      <c r="D383" s="17"/>
      <c r="E383" s="17"/>
      <c r="F383" s="15"/>
      <c r="G383" s="18" t="str">
        <f>IFERROR(VLOOKUP(F383,Lookups!$D$2:$E$20,2,FALSE),"")</f>
        <v/>
      </c>
      <c r="H383" s="15"/>
      <c r="I383" s="15"/>
      <c r="J383" s="15"/>
      <c r="K383" s="15"/>
      <c r="L383" s="17"/>
      <c r="M383" s="17"/>
      <c r="N383" s="18" t="str">
        <f t="shared" si="12"/>
        <v/>
      </c>
      <c r="O383" s="15"/>
      <c r="P383" s="15"/>
      <c r="Q383" s="17"/>
      <c r="R383" s="15"/>
      <c r="S383" s="15"/>
      <c r="T383" s="15"/>
      <c r="U383" s="15"/>
      <c r="V383" s="15"/>
      <c r="W383" s="15"/>
      <c r="X383" s="18" t="str">
        <f>IFERROR(VLOOKUP(W383,Lookups!$G$2:$H$83,2,FALSE),"")</f>
        <v/>
      </c>
      <c r="Y383" s="15"/>
      <c r="Z383" s="15"/>
      <c r="AA383" s="15"/>
      <c r="AB383" s="15"/>
      <c r="AC383" s="15"/>
      <c r="AD383" s="15"/>
      <c r="AE383" s="15"/>
      <c r="AF383" s="18" t="str">
        <f t="shared" si="13"/>
        <v/>
      </c>
      <c r="AG383" s="15"/>
      <c r="AH383" s="15"/>
      <c r="AI383" s="15"/>
      <c r="AJ383" s="62" t="str">
        <f>IFERROR(VLOOKUP(AI383,Lookups!$W$3:$X$24,2,FALSE),"")</f>
        <v/>
      </c>
      <c r="AK383" s="15"/>
      <c r="AL383" s="15"/>
      <c r="AM383" s="17"/>
      <c r="AN383" s="17"/>
    </row>
    <row r="384" spans="1:40" x14ac:dyDescent="0.3">
      <c r="A384" s="15"/>
      <c r="B384" s="15"/>
      <c r="C384" s="15"/>
      <c r="D384" s="17"/>
      <c r="E384" s="17"/>
      <c r="F384" s="15"/>
      <c r="G384" s="18" t="str">
        <f>IFERROR(VLOOKUP(F384,Lookups!$D$2:$E$20,2,FALSE),"")</f>
        <v/>
      </c>
      <c r="H384" s="15"/>
      <c r="I384" s="15"/>
      <c r="J384" s="15"/>
      <c r="K384" s="15"/>
      <c r="L384" s="17"/>
      <c r="M384" s="17"/>
      <c r="N384" s="18" t="str">
        <f t="shared" si="12"/>
        <v/>
      </c>
      <c r="O384" s="15"/>
      <c r="P384" s="15"/>
      <c r="Q384" s="17"/>
      <c r="R384" s="15"/>
      <c r="S384" s="15"/>
      <c r="T384" s="15"/>
      <c r="U384" s="15"/>
      <c r="V384" s="15"/>
      <c r="W384" s="15"/>
      <c r="X384" s="18" t="str">
        <f>IFERROR(VLOOKUP(W384,Lookups!$G$2:$H$83,2,FALSE),"")</f>
        <v/>
      </c>
      <c r="Y384" s="15"/>
      <c r="Z384" s="15"/>
      <c r="AA384" s="15"/>
      <c r="AB384" s="15"/>
      <c r="AC384" s="15"/>
      <c r="AD384" s="15"/>
      <c r="AE384" s="15"/>
      <c r="AF384" s="18" t="str">
        <f t="shared" si="13"/>
        <v/>
      </c>
      <c r="AG384" s="15"/>
      <c r="AH384" s="15"/>
      <c r="AI384" s="15"/>
      <c r="AJ384" s="62" t="str">
        <f>IFERROR(VLOOKUP(AI384,Lookups!$W$3:$X$24,2,FALSE),"")</f>
        <v/>
      </c>
      <c r="AK384" s="15"/>
      <c r="AL384" s="15"/>
      <c r="AM384" s="17"/>
      <c r="AN384" s="17"/>
    </row>
    <row r="385" spans="1:40" x14ac:dyDescent="0.3">
      <c r="A385" s="15"/>
      <c r="B385" s="15"/>
      <c r="C385" s="15"/>
      <c r="D385" s="17"/>
      <c r="E385" s="17"/>
      <c r="F385" s="15"/>
      <c r="G385" s="18" t="str">
        <f>IFERROR(VLOOKUP(F385,Lookups!$D$2:$E$20,2,FALSE),"")</f>
        <v/>
      </c>
      <c r="H385" s="15"/>
      <c r="I385" s="15"/>
      <c r="J385" s="15"/>
      <c r="K385" s="15"/>
      <c r="L385" s="17"/>
      <c r="M385" s="17"/>
      <c r="N385" s="18" t="str">
        <f t="shared" si="12"/>
        <v/>
      </c>
      <c r="O385" s="15"/>
      <c r="P385" s="15"/>
      <c r="Q385" s="17"/>
      <c r="R385" s="15"/>
      <c r="S385" s="15"/>
      <c r="T385" s="15"/>
      <c r="U385" s="15"/>
      <c r="V385" s="15"/>
      <c r="W385" s="15"/>
      <c r="X385" s="18" t="str">
        <f>IFERROR(VLOOKUP(W385,Lookups!$G$2:$H$83,2,FALSE),"")</f>
        <v/>
      </c>
      <c r="Y385" s="15"/>
      <c r="Z385" s="15"/>
      <c r="AA385" s="15"/>
      <c r="AB385" s="15"/>
      <c r="AC385" s="15"/>
      <c r="AD385" s="15"/>
      <c r="AE385" s="15"/>
      <c r="AF385" s="18" t="str">
        <f t="shared" si="13"/>
        <v/>
      </c>
      <c r="AG385" s="15"/>
      <c r="AH385" s="15"/>
      <c r="AI385" s="15"/>
      <c r="AJ385" s="62" t="str">
        <f>IFERROR(VLOOKUP(AI385,Lookups!$W$3:$X$24,2,FALSE),"")</f>
        <v/>
      </c>
      <c r="AK385" s="15"/>
      <c r="AL385" s="15"/>
      <c r="AM385" s="17"/>
      <c r="AN385" s="17"/>
    </row>
    <row r="386" spans="1:40" x14ac:dyDescent="0.3">
      <c r="A386" s="15"/>
      <c r="B386" s="15"/>
      <c r="C386" s="15"/>
      <c r="D386" s="17"/>
      <c r="E386" s="17"/>
      <c r="F386" s="15"/>
      <c r="G386" s="18" t="str">
        <f>IFERROR(VLOOKUP(F386,Lookups!$D$2:$E$20,2,FALSE),"")</f>
        <v/>
      </c>
      <c r="H386" s="15"/>
      <c r="I386" s="15"/>
      <c r="J386" s="15"/>
      <c r="K386" s="15"/>
      <c r="L386" s="17"/>
      <c r="M386" s="17"/>
      <c r="N386" s="18" t="str">
        <f t="shared" si="12"/>
        <v/>
      </c>
      <c r="O386" s="15"/>
      <c r="P386" s="15"/>
      <c r="Q386" s="17"/>
      <c r="R386" s="15"/>
      <c r="S386" s="15"/>
      <c r="T386" s="15"/>
      <c r="U386" s="15"/>
      <c r="V386" s="15"/>
      <c r="W386" s="15"/>
      <c r="X386" s="18" t="str">
        <f>IFERROR(VLOOKUP(W386,Lookups!$G$2:$H$83,2,FALSE),"")</f>
        <v/>
      </c>
      <c r="Y386" s="15"/>
      <c r="Z386" s="15"/>
      <c r="AA386" s="15"/>
      <c r="AB386" s="15"/>
      <c r="AC386" s="15"/>
      <c r="AD386" s="15"/>
      <c r="AE386" s="15"/>
      <c r="AF386" s="18" t="str">
        <f t="shared" si="13"/>
        <v/>
      </c>
      <c r="AG386" s="15"/>
      <c r="AH386" s="15"/>
      <c r="AI386" s="15"/>
      <c r="AJ386" s="62" t="str">
        <f>IFERROR(VLOOKUP(AI386,Lookups!$W$3:$X$24,2,FALSE),"")</f>
        <v/>
      </c>
      <c r="AK386" s="15"/>
      <c r="AL386" s="15"/>
      <c r="AM386" s="17"/>
      <c r="AN386" s="17"/>
    </row>
    <row r="387" spans="1:40" x14ac:dyDescent="0.3">
      <c r="A387" s="15"/>
      <c r="B387" s="15"/>
      <c r="C387" s="15"/>
      <c r="D387" s="17"/>
      <c r="E387" s="17"/>
      <c r="F387" s="15"/>
      <c r="G387" s="18" t="str">
        <f>IFERROR(VLOOKUP(F387,Lookups!$D$2:$E$20,2,FALSE),"")</f>
        <v/>
      </c>
      <c r="H387" s="15"/>
      <c r="I387" s="15"/>
      <c r="J387" s="15"/>
      <c r="K387" s="15"/>
      <c r="L387" s="17"/>
      <c r="M387" s="17"/>
      <c r="N387" s="18" t="str">
        <f t="shared" si="12"/>
        <v/>
      </c>
      <c r="O387" s="15"/>
      <c r="P387" s="15"/>
      <c r="Q387" s="17"/>
      <c r="R387" s="15"/>
      <c r="S387" s="15"/>
      <c r="T387" s="15"/>
      <c r="U387" s="15"/>
      <c r="V387" s="15"/>
      <c r="W387" s="15"/>
      <c r="X387" s="18" t="str">
        <f>IFERROR(VLOOKUP(W387,Lookups!$G$2:$H$83,2,FALSE),"")</f>
        <v/>
      </c>
      <c r="Y387" s="15"/>
      <c r="Z387" s="15"/>
      <c r="AA387" s="15"/>
      <c r="AB387" s="15"/>
      <c r="AC387" s="15"/>
      <c r="AD387" s="15"/>
      <c r="AE387" s="15"/>
      <c r="AF387" s="18" t="str">
        <f t="shared" si="13"/>
        <v/>
      </c>
      <c r="AG387" s="15"/>
      <c r="AH387" s="15"/>
      <c r="AI387" s="15"/>
      <c r="AJ387" s="62" t="str">
        <f>IFERROR(VLOOKUP(AI387,Lookups!$W$3:$X$24,2,FALSE),"")</f>
        <v/>
      </c>
      <c r="AK387" s="15"/>
      <c r="AL387" s="15"/>
      <c r="AM387" s="17"/>
      <c r="AN387" s="17"/>
    </row>
    <row r="388" spans="1:40" x14ac:dyDescent="0.3">
      <c r="A388" s="15"/>
      <c r="B388" s="15"/>
      <c r="C388" s="15"/>
      <c r="D388" s="17"/>
      <c r="E388" s="17"/>
      <c r="F388" s="15"/>
      <c r="G388" s="18" t="str">
        <f>IFERROR(VLOOKUP(F388,Lookups!$D$2:$E$20,2,FALSE),"")</f>
        <v/>
      </c>
      <c r="H388" s="15"/>
      <c r="I388" s="15"/>
      <c r="J388" s="15"/>
      <c r="K388" s="15"/>
      <c r="L388" s="17"/>
      <c r="M388" s="17"/>
      <c r="N388" s="18" t="str">
        <f t="shared" si="12"/>
        <v/>
      </c>
      <c r="O388" s="15"/>
      <c r="P388" s="15"/>
      <c r="Q388" s="17"/>
      <c r="R388" s="15"/>
      <c r="S388" s="15"/>
      <c r="T388" s="15"/>
      <c r="U388" s="15"/>
      <c r="V388" s="15"/>
      <c r="W388" s="15"/>
      <c r="X388" s="18" t="str">
        <f>IFERROR(VLOOKUP(W388,Lookups!$G$2:$H$83,2,FALSE),"")</f>
        <v/>
      </c>
      <c r="Y388" s="15"/>
      <c r="Z388" s="15"/>
      <c r="AA388" s="15"/>
      <c r="AB388" s="15"/>
      <c r="AC388" s="15"/>
      <c r="AD388" s="15"/>
      <c r="AE388" s="15"/>
      <c r="AF388" s="18" t="str">
        <f t="shared" si="13"/>
        <v/>
      </c>
      <c r="AG388" s="15"/>
      <c r="AH388" s="15"/>
      <c r="AI388" s="15"/>
      <c r="AJ388" s="62" t="str">
        <f>IFERROR(VLOOKUP(AI388,Lookups!$W$3:$X$24,2,FALSE),"")</f>
        <v/>
      </c>
      <c r="AK388" s="15"/>
      <c r="AL388" s="15"/>
      <c r="AM388" s="17"/>
      <c r="AN388" s="17"/>
    </row>
    <row r="389" spans="1:40" x14ac:dyDescent="0.3">
      <c r="A389" s="15"/>
      <c r="B389" s="15"/>
      <c r="C389" s="15"/>
      <c r="D389" s="17"/>
      <c r="E389" s="17"/>
      <c r="F389" s="15"/>
      <c r="G389" s="18" t="str">
        <f>IFERROR(VLOOKUP(F389,Lookups!$D$2:$E$20,2,FALSE),"")</f>
        <v/>
      </c>
      <c r="H389" s="15"/>
      <c r="I389" s="15"/>
      <c r="J389" s="15"/>
      <c r="K389" s="15"/>
      <c r="L389" s="17"/>
      <c r="M389" s="17"/>
      <c r="N389" s="18" t="str">
        <f t="shared" si="12"/>
        <v/>
      </c>
      <c r="O389" s="15"/>
      <c r="P389" s="15"/>
      <c r="Q389" s="17"/>
      <c r="R389" s="15"/>
      <c r="S389" s="15"/>
      <c r="T389" s="15"/>
      <c r="U389" s="15"/>
      <c r="V389" s="15"/>
      <c r="W389" s="15"/>
      <c r="X389" s="18" t="str">
        <f>IFERROR(VLOOKUP(W389,Lookups!$G$2:$H$83,2,FALSE),"")</f>
        <v/>
      </c>
      <c r="Y389" s="15"/>
      <c r="Z389" s="15"/>
      <c r="AA389" s="15"/>
      <c r="AB389" s="15"/>
      <c r="AC389" s="15"/>
      <c r="AD389" s="15"/>
      <c r="AE389" s="15"/>
      <c r="AF389" s="18" t="str">
        <f t="shared" si="13"/>
        <v/>
      </c>
      <c r="AG389" s="15"/>
      <c r="AH389" s="15"/>
      <c r="AI389" s="15"/>
      <c r="AJ389" s="62" t="str">
        <f>IFERROR(VLOOKUP(AI389,Lookups!$W$3:$X$24,2,FALSE),"")</f>
        <v/>
      </c>
      <c r="AK389" s="15"/>
      <c r="AL389" s="15"/>
      <c r="AM389" s="17"/>
      <c r="AN389" s="17"/>
    </row>
    <row r="390" spans="1:40" x14ac:dyDescent="0.3">
      <c r="A390" s="15"/>
      <c r="B390" s="15"/>
      <c r="C390" s="15"/>
      <c r="D390" s="17"/>
      <c r="E390" s="17"/>
      <c r="F390" s="15"/>
      <c r="G390" s="18" t="str">
        <f>IFERROR(VLOOKUP(F390,Lookups!$D$2:$E$20,2,FALSE),"")</f>
        <v/>
      </c>
      <c r="H390" s="15"/>
      <c r="I390" s="15"/>
      <c r="J390" s="15"/>
      <c r="K390" s="15"/>
      <c r="L390" s="17"/>
      <c r="M390" s="17"/>
      <c r="N390" s="18" t="str">
        <f t="shared" si="12"/>
        <v/>
      </c>
      <c r="O390" s="15"/>
      <c r="P390" s="15"/>
      <c r="Q390" s="17"/>
      <c r="R390" s="15"/>
      <c r="S390" s="15"/>
      <c r="T390" s="15"/>
      <c r="U390" s="15"/>
      <c r="V390" s="15"/>
      <c r="W390" s="15"/>
      <c r="X390" s="18" t="str">
        <f>IFERROR(VLOOKUP(W390,Lookups!$G$2:$H$83,2,FALSE),"")</f>
        <v/>
      </c>
      <c r="Y390" s="15"/>
      <c r="Z390" s="15"/>
      <c r="AA390" s="15"/>
      <c r="AB390" s="15"/>
      <c r="AC390" s="15"/>
      <c r="AD390" s="15"/>
      <c r="AE390" s="15"/>
      <c r="AF390" s="18" t="str">
        <f t="shared" si="13"/>
        <v/>
      </c>
      <c r="AG390" s="15"/>
      <c r="AH390" s="15"/>
      <c r="AI390" s="15"/>
      <c r="AJ390" s="62" t="str">
        <f>IFERROR(VLOOKUP(AI390,Lookups!$W$3:$X$24,2,FALSE),"")</f>
        <v/>
      </c>
      <c r="AK390" s="15"/>
      <c r="AL390" s="15"/>
      <c r="AM390" s="17"/>
      <c r="AN390" s="17"/>
    </row>
    <row r="391" spans="1:40" x14ac:dyDescent="0.3">
      <c r="A391" s="15"/>
      <c r="B391" s="15"/>
      <c r="C391" s="15"/>
      <c r="D391" s="17"/>
      <c r="E391" s="17"/>
      <c r="F391" s="15"/>
      <c r="G391" s="18" t="str">
        <f>IFERROR(VLOOKUP(F391,Lookups!$D$2:$E$20,2,FALSE),"")</f>
        <v/>
      </c>
      <c r="H391" s="15"/>
      <c r="I391" s="15"/>
      <c r="J391" s="15"/>
      <c r="K391" s="15"/>
      <c r="L391" s="17"/>
      <c r="M391" s="17"/>
      <c r="N391" s="18" t="str">
        <f t="shared" si="12"/>
        <v/>
      </c>
      <c r="O391" s="15"/>
      <c r="P391" s="15"/>
      <c r="Q391" s="17"/>
      <c r="R391" s="15"/>
      <c r="S391" s="15"/>
      <c r="T391" s="15"/>
      <c r="U391" s="15"/>
      <c r="V391" s="15"/>
      <c r="W391" s="15"/>
      <c r="X391" s="18" t="str">
        <f>IFERROR(VLOOKUP(W391,Lookups!$G$2:$H$83,2,FALSE),"")</f>
        <v/>
      </c>
      <c r="Y391" s="15"/>
      <c r="Z391" s="15"/>
      <c r="AA391" s="15"/>
      <c r="AB391" s="15"/>
      <c r="AC391" s="15"/>
      <c r="AD391" s="15"/>
      <c r="AE391" s="15"/>
      <c r="AF391" s="18" t="str">
        <f t="shared" si="13"/>
        <v/>
      </c>
      <c r="AG391" s="15"/>
      <c r="AH391" s="15"/>
      <c r="AI391" s="15"/>
      <c r="AJ391" s="62" t="str">
        <f>IFERROR(VLOOKUP(AI391,Lookups!$W$3:$X$24,2,FALSE),"")</f>
        <v/>
      </c>
      <c r="AK391" s="15"/>
      <c r="AL391" s="15"/>
      <c r="AM391" s="17"/>
      <c r="AN391" s="17"/>
    </row>
    <row r="392" spans="1:40" x14ac:dyDescent="0.3">
      <c r="A392" s="15"/>
      <c r="B392" s="15"/>
      <c r="C392" s="15"/>
      <c r="D392" s="17"/>
      <c r="E392" s="17"/>
      <c r="F392" s="15"/>
      <c r="G392" s="18" t="str">
        <f>IFERROR(VLOOKUP(F392,Lookups!$D$2:$E$20,2,FALSE),"")</f>
        <v/>
      </c>
      <c r="H392" s="15"/>
      <c r="I392" s="15"/>
      <c r="J392" s="15"/>
      <c r="K392" s="15"/>
      <c r="L392" s="17"/>
      <c r="M392" s="17"/>
      <c r="N392" s="18" t="str">
        <f t="shared" si="12"/>
        <v/>
      </c>
      <c r="O392" s="15"/>
      <c r="P392" s="15"/>
      <c r="Q392" s="17"/>
      <c r="R392" s="15"/>
      <c r="S392" s="15"/>
      <c r="T392" s="15"/>
      <c r="U392" s="15"/>
      <c r="V392" s="15"/>
      <c r="W392" s="15"/>
      <c r="X392" s="18" t="str">
        <f>IFERROR(VLOOKUP(W392,Lookups!$G$2:$H$83,2,FALSE),"")</f>
        <v/>
      </c>
      <c r="Y392" s="15"/>
      <c r="Z392" s="15"/>
      <c r="AA392" s="15"/>
      <c r="AB392" s="15"/>
      <c r="AC392" s="15"/>
      <c r="AD392" s="15"/>
      <c r="AE392" s="15"/>
      <c r="AF392" s="18" t="str">
        <f t="shared" si="13"/>
        <v/>
      </c>
      <c r="AG392" s="15"/>
      <c r="AH392" s="15"/>
      <c r="AI392" s="15"/>
      <c r="AJ392" s="62" t="str">
        <f>IFERROR(VLOOKUP(AI392,Lookups!$W$3:$X$24,2,FALSE),"")</f>
        <v/>
      </c>
      <c r="AK392" s="15"/>
      <c r="AL392" s="15"/>
      <c r="AM392" s="17"/>
      <c r="AN392" s="17"/>
    </row>
    <row r="393" spans="1:40" x14ac:dyDescent="0.3">
      <c r="A393" s="15"/>
      <c r="B393" s="15"/>
      <c r="C393" s="15"/>
      <c r="D393" s="17"/>
      <c r="E393" s="17"/>
      <c r="F393" s="15"/>
      <c r="G393" s="18" t="str">
        <f>IFERROR(VLOOKUP(F393,Lookups!$D$2:$E$20,2,FALSE),"")</f>
        <v/>
      </c>
      <c r="H393" s="15"/>
      <c r="I393" s="15"/>
      <c r="J393" s="15"/>
      <c r="K393" s="15"/>
      <c r="L393" s="17"/>
      <c r="M393" s="17"/>
      <c r="N393" s="18" t="str">
        <f t="shared" si="12"/>
        <v/>
      </c>
      <c r="O393" s="15"/>
      <c r="P393" s="15"/>
      <c r="Q393" s="17"/>
      <c r="R393" s="15"/>
      <c r="S393" s="15"/>
      <c r="T393" s="15"/>
      <c r="U393" s="15"/>
      <c r="V393" s="15"/>
      <c r="W393" s="15"/>
      <c r="X393" s="18" t="str">
        <f>IFERROR(VLOOKUP(W393,Lookups!$G$2:$H$83,2,FALSE),"")</f>
        <v/>
      </c>
      <c r="Y393" s="15"/>
      <c r="Z393" s="15"/>
      <c r="AA393" s="15"/>
      <c r="AB393" s="15"/>
      <c r="AC393" s="15"/>
      <c r="AD393" s="15"/>
      <c r="AE393" s="15"/>
      <c r="AF393" s="18" t="str">
        <f t="shared" si="13"/>
        <v/>
      </c>
      <c r="AG393" s="15"/>
      <c r="AH393" s="15"/>
      <c r="AI393" s="15"/>
      <c r="AJ393" s="62" t="str">
        <f>IFERROR(VLOOKUP(AI393,Lookups!$W$3:$X$24,2,FALSE),"")</f>
        <v/>
      </c>
      <c r="AK393" s="15"/>
      <c r="AL393" s="15"/>
      <c r="AM393" s="17"/>
      <c r="AN393" s="17"/>
    </row>
    <row r="394" spans="1:40" x14ac:dyDescent="0.3">
      <c r="A394" s="15"/>
      <c r="B394" s="15"/>
      <c r="C394" s="15"/>
      <c r="D394" s="17"/>
      <c r="E394" s="17"/>
      <c r="F394" s="15"/>
      <c r="G394" s="18" t="str">
        <f>IFERROR(VLOOKUP(F394,Lookups!$D$2:$E$20,2,FALSE),"")</f>
        <v/>
      </c>
      <c r="H394" s="15"/>
      <c r="I394" s="15"/>
      <c r="J394" s="15"/>
      <c r="K394" s="15"/>
      <c r="L394" s="17"/>
      <c r="M394" s="17"/>
      <c r="N394" s="18" t="str">
        <f t="shared" si="12"/>
        <v/>
      </c>
      <c r="O394" s="15"/>
      <c r="P394" s="15"/>
      <c r="Q394" s="17"/>
      <c r="R394" s="15"/>
      <c r="S394" s="15"/>
      <c r="T394" s="15"/>
      <c r="U394" s="15"/>
      <c r="V394" s="15"/>
      <c r="W394" s="15"/>
      <c r="X394" s="18" t="str">
        <f>IFERROR(VLOOKUP(W394,Lookups!$G$2:$H$83,2,FALSE),"")</f>
        <v/>
      </c>
      <c r="Y394" s="15"/>
      <c r="Z394" s="15"/>
      <c r="AA394" s="15"/>
      <c r="AB394" s="15"/>
      <c r="AC394" s="15"/>
      <c r="AD394" s="15"/>
      <c r="AE394" s="15"/>
      <c r="AF394" s="18" t="str">
        <f t="shared" si="13"/>
        <v/>
      </c>
      <c r="AG394" s="15"/>
      <c r="AH394" s="15"/>
      <c r="AI394" s="15"/>
      <c r="AJ394" s="62" t="str">
        <f>IFERROR(VLOOKUP(AI394,Lookups!$W$3:$X$24,2,FALSE),"")</f>
        <v/>
      </c>
      <c r="AK394" s="15"/>
      <c r="AL394" s="15"/>
      <c r="AM394" s="17"/>
      <c r="AN394" s="17"/>
    </row>
    <row r="395" spans="1:40" x14ac:dyDescent="0.3">
      <c r="A395" s="15"/>
      <c r="B395" s="15"/>
      <c r="C395" s="15"/>
      <c r="D395" s="17"/>
      <c r="E395" s="17"/>
      <c r="F395" s="15"/>
      <c r="G395" s="18" t="str">
        <f>IFERROR(VLOOKUP(F395,Lookups!$D$2:$E$20,2,FALSE),"")</f>
        <v/>
      </c>
      <c r="H395" s="15"/>
      <c r="I395" s="15"/>
      <c r="J395" s="15"/>
      <c r="K395" s="15"/>
      <c r="L395" s="17"/>
      <c r="M395" s="17"/>
      <c r="N395" s="18" t="str">
        <f t="shared" si="12"/>
        <v/>
      </c>
      <c r="O395" s="15"/>
      <c r="P395" s="15"/>
      <c r="Q395" s="17"/>
      <c r="R395" s="15"/>
      <c r="S395" s="15"/>
      <c r="T395" s="15"/>
      <c r="U395" s="15"/>
      <c r="V395" s="15"/>
      <c r="W395" s="15"/>
      <c r="X395" s="18" t="str">
        <f>IFERROR(VLOOKUP(W395,Lookups!$G$2:$H$83,2,FALSE),"")</f>
        <v/>
      </c>
      <c r="Y395" s="15"/>
      <c r="Z395" s="15"/>
      <c r="AA395" s="15"/>
      <c r="AB395" s="15"/>
      <c r="AC395" s="15"/>
      <c r="AD395" s="15"/>
      <c r="AE395" s="15"/>
      <c r="AF395" s="18" t="str">
        <f t="shared" si="13"/>
        <v/>
      </c>
      <c r="AG395" s="15"/>
      <c r="AH395" s="15"/>
      <c r="AI395" s="15"/>
      <c r="AJ395" s="62" t="str">
        <f>IFERROR(VLOOKUP(AI395,Lookups!$W$3:$X$24,2,FALSE),"")</f>
        <v/>
      </c>
      <c r="AK395" s="15"/>
      <c r="AL395" s="15"/>
      <c r="AM395" s="17"/>
      <c r="AN395" s="17"/>
    </row>
    <row r="396" spans="1:40" x14ac:dyDescent="0.3">
      <c r="A396" s="15"/>
      <c r="B396" s="15"/>
      <c r="C396" s="15"/>
      <c r="D396" s="17"/>
      <c r="E396" s="17"/>
      <c r="F396" s="15"/>
      <c r="G396" s="18" t="str">
        <f>IFERROR(VLOOKUP(F396,Lookups!$D$2:$E$20,2,FALSE),"")</f>
        <v/>
      </c>
      <c r="H396" s="15"/>
      <c r="I396" s="15"/>
      <c r="J396" s="15"/>
      <c r="K396" s="15"/>
      <c r="L396" s="17"/>
      <c r="M396" s="17"/>
      <c r="N396" s="18" t="str">
        <f t="shared" si="12"/>
        <v/>
      </c>
      <c r="O396" s="15"/>
      <c r="P396" s="15"/>
      <c r="Q396" s="17"/>
      <c r="R396" s="15"/>
      <c r="S396" s="15"/>
      <c r="T396" s="15"/>
      <c r="U396" s="15"/>
      <c r="V396" s="15"/>
      <c r="W396" s="15"/>
      <c r="X396" s="18" t="str">
        <f>IFERROR(VLOOKUP(W396,Lookups!$G$2:$H$83,2,FALSE),"")</f>
        <v/>
      </c>
      <c r="Y396" s="15"/>
      <c r="Z396" s="15"/>
      <c r="AA396" s="15"/>
      <c r="AB396" s="15"/>
      <c r="AC396" s="15"/>
      <c r="AD396" s="15"/>
      <c r="AE396" s="15"/>
      <c r="AF396" s="18" t="str">
        <f t="shared" si="13"/>
        <v/>
      </c>
      <c r="AG396" s="15"/>
      <c r="AH396" s="15"/>
      <c r="AI396" s="15"/>
      <c r="AJ396" s="62" t="str">
        <f>IFERROR(VLOOKUP(AI396,Lookups!$W$3:$X$24,2,FALSE),"")</f>
        <v/>
      </c>
      <c r="AK396" s="15"/>
      <c r="AL396" s="15"/>
      <c r="AM396" s="17"/>
      <c r="AN396" s="17"/>
    </row>
    <row r="397" spans="1:40" x14ac:dyDescent="0.3">
      <c r="A397" s="15"/>
      <c r="B397" s="15"/>
      <c r="C397" s="15"/>
      <c r="D397" s="17"/>
      <c r="E397" s="17"/>
      <c r="F397" s="15"/>
      <c r="G397" s="18" t="str">
        <f>IFERROR(VLOOKUP(F397,Lookups!$D$2:$E$20,2,FALSE),"")</f>
        <v/>
      </c>
      <c r="H397" s="15"/>
      <c r="I397" s="15"/>
      <c r="J397" s="15"/>
      <c r="K397" s="15"/>
      <c r="L397" s="17"/>
      <c r="M397" s="17"/>
      <c r="N397" s="18" t="str">
        <f t="shared" si="12"/>
        <v/>
      </c>
      <c r="O397" s="15"/>
      <c r="P397" s="15"/>
      <c r="Q397" s="17"/>
      <c r="R397" s="15"/>
      <c r="S397" s="15"/>
      <c r="T397" s="15"/>
      <c r="U397" s="15"/>
      <c r="V397" s="15"/>
      <c r="W397" s="15"/>
      <c r="X397" s="18" t="str">
        <f>IFERROR(VLOOKUP(W397,Lookups!$G$2:$H$83,2,FALSE),"")</f>
        <v/>
      </c>
      <c r="Y397" s="15"/>
      <c r="Z397" s="15"/>
      <c r="AA397" s="15"/>
      <c r="AB397" s="15"/>
      <c r="AC397" s="15"/>
      <c r="AD397" s="15"/>
      <c r="AE397" s="15"/>
      <c r="AF397" s="18" t="str">
        <f t="shared" si="13"/>
        <v/>
      </c>
      <c r="AG397" s="15"/>
      <c r="AH397" s="15"/>
      <c r="AI397" s="15"/>
      <c r="AJ397" s="62" t="str">
        <f>IFERROR(VLOOKUP(AI397,Lookups!$W$3:$X$24,2,FALSE),"")</f>
        <v/>
      </c>
      <c r="AK397" s="15"/>
      <c r="AL397" s="15"/>
      <c r="AM397" s="17"/>
      <c r="AN397" s="17"/>
    </row>
    <row r="398" spans="1:40" x14ac:dyDescent="0.3">
      <c r="A398" s="15"/>
      <c r="B398" s="15"/>
      <c r="C398" s="15"/>
      <c r="D398" s="17"/>
      <c r="E398" s="17"/>
      <c r="F398" s="15"/>
      <c r="G398" s="18" t="str">
        <f>IFERROR(VLOOKUP(F398,Lookups!$D$2:$E$20,2,FALSE),"")</f>
        <v/>
      </c>
      <c r="H398" s="15"/>
      <c r="I398" s="15"/>
      <c r="J398" s="15"/>
      <c r="K398" s="15"/>
      <c r="L398" s="17"/>
      <c r="M398" s="17"/>
      <c r="N398" s="18" t="str">
        <f t="shared" si="12"/>
        <v/>
      </c>
      <c r="O398" s="15"/>
      <c r="P398" s="15"/>
      <c r="Q398" s="17"/>
      <c r="R398" s="15"/>
      <c r="S398" s="15"/>
      <c r="T398" s="15"/>
      <c r="U398" s="15"/>
      <c r="V398" s="15"/>
      <c r="W398" s="15"/>
      <c r="X398" s="18" t="str">
        <f>IFERROR(VLOOKUP(W398,Lookups!$G$2:$H$83,2,FALSE),"")</f>
        <v/>
      </c>
      <c r="Y398" s="15"/>
      <c r="Z398" s="15"/>
      <c r="AA398" s="15"/>
      <c r="AB398" s="15"/>
      <c r="AC398" s="15"/>
      <c r="AD398" s="15"/>
      <c r="AE398" s="15"/>
      <c r="AF398" s="18" t="str">
        <f t="shared" si="13"/>
        <v/>
      </c>
      <c r="AG398" s="15"/>
      <c r="AH398" s="15"/>
      <c r="AI398" s="15"/>
      <c r="AJ398" s="62" t="str">
        <f>IFERROR(VLOOKUP(AI398,Lookups!$W$3:$X$24,2,FALSE),"")</f>
        <v/>
      </c>
      <c r="AK398" s="15"/>
      <c r="AL398" s="15"/>
      <c r="AM398" s="17"/>
      <c r="AN398" s="17"/>
    </row>
    <row r="399" spans="1:40" x14ac:dyDescent="0.3">
      <c r="A399" s="15"/>
      <c r="B399" s="15"/>
      <c r="C399" s="15"/>
      <c r="D399" s="17"/>
      <c r="E399" s="17"/>
      <c r="F399" s="15"/>
      <c r="G399" s="18" t="str">
        <f>IFERROR(VLOOKUP(F399,Lookups!$D$2:$E$20,2,FALSE),"")</f>
        <v/>
      </c>
      <c r="H399" s="15"/>
      <c r="I399" s="15"/>
      <c r="J399" s="15"/>
      <c r="K399" s="15"/>
      <c r="L399" s="17"/>
      <c r="M399" s="17"/>
      <c r="N399" s="18" t="str">
        <f t="shared" si="12"/>
        <v/>
      </c>
      <c r="O399" s="15"/>
      <c r="P399" s="15"/>
      <c r="Q399" s="17"/>
      <c r="R399" s="15"/>
      <c r="S399" s="15"/>
      <c r="T399" s="15"/>
      <c r="U399" s="15"/>
      <c r="V399" s="15"/>
      <c r="W399" s="15"/>
      <c r="X399" s="18" t="str">
        <f>IFERROR(VLOOKUP(W399,Lookups!$G$2:$H$83,2,FALSE),"")</f>
        <v/>
      </c>
      <c r="Y399" s="15"/>
      <c r="Z399" s="15"/>
      <c r="AA399" s="15"/>
      <c r="AB399" s="15"/>
      <c r="AC399" s="15"/>
      <c r="AD399" s="15"/>
      <c r="AE399" s="15"/>
      <c r="AF399" s="18" t="str">
        <f t="shared" si="13"/>
        <v/>
      </c>
      <c r="AG399" s="15"/>
      <c r="AH399" s="15"/>
      <c r="AI399" s="15"/>
      <c r="AJ399" s="62" t="str">
        <f>IFERROR(VLOOKUP(AI399,Lookups!$W$3:$X$24,2,FALSE),"")</f>
        <v/>
      </c>
      <c r="AK399" s="15"/>
      <c r="AL399" s="15"/>
      <c r="AM399" s="17"/>
      <c r="AN399" s="17"/>
    </row>
    <row r="400" spans="1:40" x14ac:dyDescent="0.3">
      <c r="A400" s="15"/>
      <c r="B400" s="15"/>
      <c r="C400" s="15"/>
      <c r="D400" s="17"/>
      <c r="E400" s="17"/>
      <c r="F400" s="15"/>
      <c r="G400" s="18" t="str">
        <f>IFERROR(VLOOKUP(F400,Lookups!$D$2:$E$20,2,FALSE),"")</f>
        <v/>
      </c>
      <c r="H400" s="15"/>
      <c r="I400" s="15"/>
      <c r="J400" s="15"/>
      <c r="K400" s="15"/>
      <c r="L400" s="17"/>
      <c r="M400" s="17"/>
      <c r="N400" s="18" t="str">
        <f t="shared" si="12"/>
        <v/>
      </c>
      <c r="O400" s="15"/>
      <c r="P400" s="15"/>
      <c r="Q400" s="17"/>
      <c r="R400" s="15"/>
      <c r="S400" s="15"/>
      <c r="T400" s="15"/>
      <c r="U400" s="15"/>
      <c r="V400" s="15"/>
      <c r="W400" s="15"/>
      <c r="X400" s="18" t="str">
        <f>IFERROR(VLOOKUP(W400,Lookups!$G$2:$H$83,2,FALSE),"")</f>
        <v/>
      </c>
      <c r="Y400" s="15"/>
      <c r="Z400" s="15"/>
      <c r="AA400" s="15"/>
      <c r="AB400" s="15"/>
      <c r="AC400" s="15"/>
      <c r="AD400" s="15"/>
      <c r="AE400" s="15"/>
      <c r="AF400" s="18" t="str">
        <f t="shared" si="13"/>
        <v/>
      </c>
      <c r="AG400" s="15"/>
      <c r="AH400" s="15"/>
      <c r="AI400" s="15"/>
      <c r="AJ400" s="62" t="str">
        <f>IFERROR(VLOOKUP(AI400,Lookups!$W$3:$X$24,2,FALSE),"")</f>
        <v/>
      </c>
      <c r="AK400" s="15"/>
      <c r="AL400" s="15"/>
      <c r="AM400" s="17"/>
      <c r="AN400" s="17"/>
    </row>
    <row r="401" spans="1:40" x14ac:dyDescent="0.3">
      <c r="A401" s="15"/>
      <c r="B401" s="15"/>
      <c r="C401" s="15"/>
      <c r="D401" s="17"/>
      <c r="E401" s="17"/>
      <c r="F401" s="15"/>
      <c r="G401" s="18" t="str">
        <f>IFERROR(VLOOKUP(F401,Lookups!$D$2:$E$20,2,FALSE),"")</f>
        <v/>
      </c>
      <c r="H401" s="15"/>
      <c r="I401" s="15"/>
      <c r="J401" s="15"/>
      <c r="K401" s="15"/>
      <c r="L401" s="17"/>
      <c r="M401" s="17"/>
      <c r="N401" s="18" t="str">
        <f t="shared" si="12"/>
        <v/>
      </c>
      <c r="O401" s="15"/>
      <c r="P401" s="15"/>
      <c r="Q401" s="17"/>
      <c r="R401" s="15"/>
      <c r="S401" s="15"/>
      <c r="T401" s="15"/>
      <c r="U401" s="15"/>
      <c r="V401" s="15"/>
      <c r="W401" s="15"/>
      <c r="X401" s="18" t="str">
        <f>IFERROR(VLOOKUP(W401,Lookups!$G$2:$H$83,2,FALSE),"")</f>
        <v/>
      </c>
      <c r="Y401" s="15"/>
      <c r="Z401" s="15"/>
      <c r="AA401" s="15"/>
      <c r="AB401" s="15"/>
      <c r="AC401" s="15"/>
      <c r="AD401" s="15"/>
      <c r="AE401" s="15"/>
      <c r="AF401" s="18" t="str">
        <f t="shared" si="13"/>
        <v/>
      </c>
      <c r="AG401" s="15"/>
      <c r="AH401" s="15"/>
      <c r="AI401" s="15"/>
      <c r="AJ401" s="62" t="str">
        <f>IFERROR(VLOOKUP(AI401,Lookups!$W$3:$X$24,2,FALSE),"")</f>
        <v/>
      </c>
      <c r="AK401" s="15"/>
      <c r="AL401" s="15"/>
      <c r="AM401" s="17"/>
      <c r="AN401" s="17"/>
    </row>
    <row r="402" spans="1:40" x14ac:dyDescent="0.3">
      <c r="A402" s="15"/>
      <c r="B402" s="15"/>
      <c r="C402" s="15"/>
      <c r="D402" s="17"/>
      <c r="E402" s="17"/>
      <c r="F402" s="15"/>
      <c r="G402" s="18" t="str">
        <f>IFERROR(VLOOKUP(F402,Lookups!$D$2:$E$20,2,FALSE),"")</f>
        <v/>
      </c>
      <c r="H402" s="15"/>
      <c r="I402" s="15"/>
      <c r="J402" s="15"/>
      <c r="K402" s="15"/>
      <c r="L402" s="17"/>
      <c r="M402" s="17"/>
      <c r="N402" s="18" t="str">
        <f t="shared" si="12"/>
        <v/>
      </c>
      <c r="O402" s="15"/>
      <c r="P402" s="15"/>
      <c r="Q402" s="17"/>
      <c r="R402" s="15"/>
      <c r="S402" s="15"/>
      <c r="T402" s="15"/>
      <c r="U402" s="15"/>
      <c r="V402" s="15"/>
      <c r="W402" s="15"/>
      <c r="X402" s="18" t="str">
        <f>IFERROR(VLOOKUP(W402,Lookups!$G$2:$H$83,2,FALSE),"")</f>
        <v/>
      </c>
      <c r="Y402" s="15"/>
      <c r="Z402" s="15"/>
      <c r="AA402" s="15"/>
      <c r="AB402" s="15"/>
      <c r="AC402" s="15"/>
      <c r="AD402" s="15"/>
      <c r="AE402" s="15"/>
      <c r="AF402" s="18" t="str">
        <f t="shared" si="13"/>
        <v/>
      </c>
      <c r="AG402" s="15"/>
      <c r="AH402" s="15"/>
      <c r="AI402" s="15"/>
      <c r="AJ402" s="62" t="str">
        <f>IFERROR(VLOOKUP(AI402,Lookups!$W$3:$X$24,2,FALSE),"")</f>
        <v/>
      </c>
      <c r="AK402" s="15"/>
      <c r="AL402" s="15"/>
      <c r="AM402" s="17"/>
      <c r="AN402" s="17"/>
    </row>
    <row r="403" spans="1:40" x14ac:dyDescent="0.3">
      <c r="A403" s="15"/>
      <c r="B403" s="15"/>
      <c r="C403" s="15"/>
      <c r="D403" s="17"/>
      <c r="E403" s="17"/>
      <c r="F403" s="15"/>
      <c r="G403" s="18" t="str">
        <f>IFERROR(VLOOKUP(F403,Lookups!$D$2:$E$20,2,FALSE),"")</f>
        <v/>
      </c>
      <c r="H403" s="15"/>
      <c r="I403" s="15"/>
      <c r="J403" s="15"/>
      <c r="K403" s="15"/>
      <c r="L403" s="17"/>
      <c r="M403" s="17"/>
      <c r="N403" s="18" t="str">
        <f t="shared" si="12"/>
        <v/>
      </c>
      <c r="O403" s="15"/>
      <c r="P403" s="15"/>
      <c r="Q403" s="17"/>
      <c r="R403" s="15"/>
      <c r="S403" s="15"/>
      <c r="T403" s="15"/>
      <c r="U403" s="15"/>
      <c r="V403" s="15"/>
      <c r="W403" s="15"/>
      <c r="X403" s="18" t="str">
        <f>IFERROR(VLOOKUP(W403,Lookups!$G$2:$H$83,2,FALSE),"")</f>
        <v/>
      </c>
      <c r="Y403" s="15"/>
      <c r="Z403" s="15"/>
      <c r="AA403" s="15"/>
      <c r="AB403" s="15"/>
      <c r="AC403" s="15"/>
      <c r="AD403" s="15"/>
      <c r="AE403" s="15"/>
      <c r="AF403" s="18" t="str">
        <f t="shared" si="13"/>
        <v/>
      </c>
      <c r="AG403" s="15"/>
      <c r="AH403" s="15"/>
      <c r="AI403" s="15"/>
      <c r="AJ403" s="62" t="str">
        <f>IFERROR(VLOOKUP(AI403,Lookups!$W$3:$X$24,2,FALSE),"")</f>
        <v/>
      </c>
      <c r="AK403" s="15"/>
      <c r="AL403" s="15"/>
      <c r="AM403" s="17"/>
      <c r="AN403" s="17"/>
    </row>
    <row r="404" spans="1:40" x14ac:dyDescent="0.3">
      <c r="A404" s="15"/>
      <c r="B404" s="15"/>
      <c r="C404" s="15"/>
      <c r="D404" s="17"/>
      <c r="E404" s="17"/>
      <c r="F404" s="15"/>
      <c r="G404" s="18" t="str">
        <f>IFERROR(VLOOKUP(F404,Lookups!$D$2:$E$20,2,FALSE),"")</f>
        <v/>
      </c>
      <c r="H404" s="15"/>
      <c r="I404" s="15"/>
      <c r="J404" s="15"/>
      <c r="K404" s="15"/>
      <c r="L404" s="17"/>
      <c r="M404" s="17"/>
      <c r="N404" s="18" t="str">
        <f t="shared" si="12"/>
        <v/>
      </c>
      <c r="O404" s="15"/>
      <c r="P404" s="15"/>
      <c r="Q404" s="17"/>
      <c r="R404" s="15"/>
      <c r="S404" s="15"/>
      <c r="T404" s="15"/>
      <c r="U404" s="15"/>
      <c r="V404" s="15"/>
      <c r="W404" s="15"/>
      <c r="X404" s="18" t="str">
        <f>IFERROR(VLOOKUP(W404,Lookups!$G$2:$H$83,2,FALSE),"")</f>
        <v/>
      </c>
      <c r="Y404" s="15"/>
      <c r="Z404" s="15"/>
      <c r="AA404" s="15"/>
      <c r="AB404" s="15"/>
      <c r="AC404" s="15"/>
      <c r="AD404" s="15"/>
      <c r="AE404" s="15"/>
      <c r="AF404" s="18" t="str">
        <f t="shared" si="13"/>
        <v/>
      </c>
      <c r="AG404" s="15"/>
      <c r="AH404" s="15"/>
      <c r="AI404" s="15"/>
      <c r="AJ404" s="62" t="str">
        <f>IFERROR(VLOOKUP(AI404,Lookups!$W$3:$X$24,2,FALSE),"")</f>
        <v/>
      </c>
      <c r="AK404" s="15"/>
      <c r="AL404" s="15"/>
      <c r="AM404" s="17"/>
      <c r="AN404" s="17"/>
    </row>
    <row r="405" spans="1:40" x14ac:dyDescent="0.3">
      <c r="A405" s="15"/>
      <c r="B405" s="15"/>
      <c r="C405" s="15"/>
      <c r="D405" s="17"/>
      <c r="E405" s="17"/>
      <c r="F405" s="15"/>
      <c r="G405" s="18" t="str">
        <f>IFERROR(VLOOKUP(F405,Lookups!$D$2:$E$20,2,FALSE),"")</f>
        <v/>
      </c>
      <c r="H405" s="15"/>
      <c r="I405" s="15"/>
      <c r="J405" s="15"/>
      <c r="K405" s="15"/>
      <c r="L405" s="17"/>
      <c r="M405" s="17"/>
      <c r="N405" s="18" t="str">
        <f t="shared" si="12"/>
        <v/>
      </c>
      <c r="O405" s="15"/>
      <c r="P405" s="15"/>
      <c r="Q405" s="17"/>
      <c r="R405" s="15"/>
      <c r="S405" s="15"/>
      <c r="T405" s="15"/>
      <c r="U405" s="15"/>
      <c r="V405" s="15"/>
      <c r="W405" s="15"/>
      <c r="X405" s="18" t="str">
        <f>IFERROR(VLOOKUP(W405,Lookups!$G$2:$H$83,2,FALSE),"")</f>
        <v/>
      </c>
      <c r="Y405" s="15"/>
      <c r="Z405" s="15"/>
      <c r="AA405" s="15"/>
      <c r="AB405" s="15"/>
      <c r="AC405" s="15"/>
      <c r="AD405" s="15"/>
      <c r="AE405" s="15"/>
      <c r="AF405" s="18" t="str">
        <f t="shared" si="13"/>
        <v/>
      </c>
      <c r="AG405" s="15"/>
      <c r="AH405" s="15"/>
      <c r="AI405" s="15"/>
      <c r="AJ405" s="62" t="str">
        <f>IFERROR(VLOOKUP(AI405,Lookups!$W$3:$X$24,2,FALSE),"")</f>
        <v/>
      </c>
      <c r="AK405" s="15"/>
      <c r="AL405" s="15"/>
      <c r="AM405" s="17"/>
      <c r="AN405" s="17"/>
    </row>
    <row r="406" spans="1:40" x14ac:dyDescent="0.3">
      <c r="A406" s="15"/>
      <c r="B406" s="15"/>
      <c r="C406" s="15"/>
      <c r="D406" s="17"/>
      <c r="E406" s="17"/>
      <c r="F406" s="15"/>
      <c r="G406" s="18" t="str">
        <f>IFERROR(VLOOKUP(F406,Lookups!$D$2:$E$20,2,FALSE),"")</f>
        <v/>
      </c>
      <c r="H406" s="15"/>
      <c r="I406" s="15"/>
      <c r="J406" s="15"/>
      <c r="K406" s="15"/>
      <c r="L406" s="17"/>
      <c r="M406" s="17"/>
      <c r="N406" s="18" t="str">
        <f t="shared" si="12"/>
        <v/>
      </c>
      <c r="O406" s="15"/>
      <c r="P406" s="15"/>
      <c r="Q406" s="17"/>
      <c r="R406" s="15"/>
      <c r="S406" s="15"/>
      <c r="T406" s="15"/>
      <c r="U406" s="15"/>
      <c r="V406" s="15"/>
      <c r="W406" s="15"/>
      <c r="X406" s="18" t="str">
        <f>IFERROR(VLOOKUP(W406,Lookups!$G$2:$H$83,2,FALSE),"")</f>
        <v/>
      </c>
      <c r="Y406" s="15"/>
      <c r="Z406" s="15"/>
      <c r="AA406" s="15"/>
      <c r="AB406" s="15"/>
      <c r="AC406" s="15"/>
      <c r="AD406" s="15"/>
      <c r="AE406" s="15"/>
      <c r="AF406" s="18" t="str">
        <f t="shared" si="13"/>
        <v/>
      </c>
      <c r="AG406" s="15"/>
      <c r="AH406" s="15"/>
      <c r="AI406" s="15"/>
      <c r="AJ406" s="62" t="str">
        <f>IFERROR(VLOOKUP(AI406,Lookups!$W$3:$X$24,2,FALSE),"")</f>
        <v/>
      </c>
      <c r="AK406" s="15"/>
      <c r="AL406" s="15"/>
      <c r="AM406" s="17"/>
      <c r="AN406" s="17"/>
    </row>
    <row r="407" spans="1:40" x14ac:dyDescent="0.3">
      <c r="A407" s="15"/>
      <c r="B407" s="15"/>
      <c r="C407" s="15"/>
      <c r="D407" s="17"/>
      <c r="E407" s="17"/>
      <c r="F407" s="15"/>
      <c r="G407" s="18" t="str">
        <f>IFERROR(VLOOKUP(F407,Lookups!$D$2:$E$20,2,FALSE),"")</f>
        <v/>
      </c>
      <c r="H407" s="15"/>
      <c r="I407" s="15"/>
      <c r="J407" s="15"/>
      <c r="K407" s="15"/>
      <c r="L407" s="17"/>
      <c r="M407" s="17"/>
      <c r="N407" s="18" t="str">
        <f t="shared" si="12"/>
        <v/>
      </c>
      <c r="O407" s="15"/>
      <c r="P407" s="15"/>
      <c r="Q407" s="17"/>
      <c r="R407" s="15"/>
      <c r="S407" s="15"/>
      <c r="T407" s="15"/>
      <c r="U407" s="15"/>
      <c r="V407" s="15"/>
      <c r="W407" s="15"/>
      <c r="X407" s="18" t="str">
        <f>IFERROR(VLOOKUP(W407,Lookups!$G$2:$H$83,2,FALSE),"")</f>
        <v/>
      </c>
      <c r="Y407" s="15"/>
      <c r="Z407" s="15"/>
      <c r="AA407" s="15"/>
      <c r="AB407" s="15"/>
      <c r="AC407" s="15"/>
      <c r="AD407" s="15"/>
      <c r="AE407" s="15"/>
      <c r="AF407" s="18" t="str">
        <f t="shared" si="13"/>
        <v/>
      </c>
      <c r="AG407" s="15"/>
      <c r="AH407" s="15"/>
      <c r="AI407" s="15"/>
      <c r="AJ407" s="62" t="str">
        <f>IFERROR(VLOOKUP(AI407,Lookups!$W$3:$X$24,2,FALSE),"")</f>
        <v/>
      </c>
      <c r="AK407" s="15"/>
      <c r="AL407" s="15"/>
      <c r="AM407" s="17"/>
      <c r="AN407" s="17"/>
    </row>
    <row r="408" spans="1:40" x14ac:dyDescent="0.3">
      <c r="A408" s="15"/>
      <c r="B408" s="15"/>
      <c r="C408" s="15"/>
      <c r="D408" s="17"/>
      <c r="E408" s="17"/>
      <c r="F408" s="15"/>
      <c r="G408" s="18" t="str">
        <f>IFERROR(VLOOKUP(F408,Lookups!$D$2:$E$20,2,FALSE),"")</f>
        <v/>
      </c>
      <c r="H408" s="15"/>
      <c r="I408" s="15"/>
      <c r="J408" s="15"/>
      <c r="K408" s="15"/>
      <c r="L408" s="17"/>
      <c r="M408" s="17"/>
      <c r="N408" s="18" t="str">
        <f t="shared" si="12"/>
        <v/>
      </c>
      <c r="O408" s="15"/>
      <c r="P408" s="15"/>
      <c r="Q408" s="17"/>
      <c r="R408" s="15"/>
      <c r="S408" s="15"/>
      <c r="T408" s="15"/>
      <c r="U408" s="15"/>
      <c r="V408" s="15"/>
      <c r="W408" s="15"/>
      <c r="X408" s="18" t="str">
        <f>IFERROR(VLOOKUP(W408,Lookups!$G$2:$H$83,2,FALSE),"")</f>
        <v/>
      </c>
      <c r="Y408" s="15"/>
      <c r="Z408" s="15"/>
      <c r="AA408" s="15"/>
      <c r="AB408" s="15"/>
      <c r="AC408" s="15"/>
      <c r="AD408" s="15"/>
      <c r="AE408" s="15"/>
      <c r="AF408" s="18" t="str">
        <f t="shared" si="13"/>
        <v/>
      </c>
      <c r="AG408" s="15"/>
      <c r="AH408" s="15"/>
      <c r="AI408" s="15"/>
      <c r="AJ408" s="62" t="str">
        <f>IFERROR(VLOOKUP(AI408,Lookups!$W$3:$X$24,2,FALSE),"")</f>
        <v/>
      </c>
      <c r="AK408" s="15"/>
      <c r="AL408" s="15"/>
      <c r="AM408" s="17"/>
      <c r="AN408" s="17"/>
    </row>
    <row r="409" spans="1:40" x14ac:dyDescent="0.3">
      <c r="A409" s="15"/>
      <c r="B409" s="15"/>
      <c r="C409" s="15"/>
      <c r="D409" s="17"/>
      <c r="E409" s="17"/>
      <c r="F409" s="15"/>
      <c r="G409" s="18" t="str">
        <f>IFERROR(VLOOKUP(F409,Lookups!$D$2:$E$20,2,FALSE),"")</f>
        <v/>
      </c>
      <c r="H409" s="15"/>
      <c r="I409" s="15"/>
      <c r="J409" s="15"/>
      <c r="K409" s="15"/>
      <c r="L409" s="17"/>
      <c r="M409" s="17"/>
      <c r="N409" s="18" t="str">
        <f t="shared" si="12"/>
        <v/>
      </c>
      <c r="O409" s="15"/>
      <c r="P409" s="15"/>
      <c r="Q409" s="17"/>
      <c r="R409" s="15"/>
      <c r="S409" s="15"/>
      <c r="T409" s="15"/>
      <c r="U409" s="15"/>
      <c r="V409" s="15"/>
      <c r="W409" s="15"/>
      <c r="X409" s="18" t="str">
        <f>IFERROR(VLOOKUP(W409,Lookups!$G$2:$H$83,2,FALSE),"")</f>
        <v/>
      </c>
      <c r="Y409" s="15"/>
      <c r="Z409" s="15"/>
      <c r="AA409" s="15"/>
      <c r="AB409" s="15"/>
      <c r="AC409" s="15"/>
      <c r="AD409" s="15"/>
      <c r="AE409" s="15"/>
      <c r="AF409" s="18" t="str">
        <f t="shared" si="13"/>
        <v/>
      </c>
      <c r="AG409" s="15"/>
      <c r="AH409" s="15"/>
      <c r="AI409" s="15"/>
      <c r="AJ409" s="62" t="str">
        <f>IFERROR(VLOOKUP(AI409,Lookups!$W$3:$X$24,2,FALSE),"")</f>
        <v/>
      </c>
      <c r="AK409" s="15"/>
      <c r="AL409" s="15"/>
      <c r="AM409" s="17"/>
      <c r="AN409" s="17"/>
    </row>
    <row r="410" spans="1:40" x14ac:dyDescent="0.3">
      <c r="A410" s="15"/>
      <c r="B410" s="15"/>
      <c r="C410" s="15"/>
      <c r="D410" s="17"/>
      <c r="E410" s="17"/>
      <c r="F410" s="15"/>
      <c r="G410" s="18" t="str">
        <f>IFERROR(VLOOKUP(F410,Lookups!$D$2:$E$20,2,FALSE),"")</f>
        <v/>
      </c>
      <c r="H410" s="15"/>
      <c r="I410" s="15"/>
      <c r="J410" s="15"/>
      <c r="K410" s="15"/>
      <c r="L410" s="17"/>
      <c r="M410" s="17"/>
      <c r="N410" s="18" t="str">
        <f t="shared" si="12"/>
        <v/>
      </c>
      <c r="O410" s="15"/>
      <c r="P410" s="15"/>
      <c r="Q410" s="17"/>
      <c r="R410" s="15"/>
      <c r="S410" s="15"/>
      <c r="T410" s="15"/>
      <c r="U410" s="15"/>
      <c r="V410" s="15"/>
      <c r="W410" s="15"/>
      <c r="X410" s="18" t="str">
        <f>IFERROR(VLOOKUP(W410,Lookups!$G$2:$H$83,2,FALSE),"")</f>
        <v/>
      </c>
      <c r="Y410" s="15"/>
      <c r="Z410" s="15"/>
      <c r="AA410" s="15"/>
      <c r="AB410" s="15"/>
      <c r="AC410" s="15"/>
      <c r="AD410" s="15"/>
      <c r="AE410" s="15"/>
      <c r="AF410" s="18" t="str">
        <f t="shared" si="13"/>
        <v/>
      </c>
      <c r="AG410" s="15"/>
      <c r="AH410" s="15"/>
      <c r="AI410" s="15"/>
      <c r="AJ410" s="62" t="str">
        <f>IFERROR(VLOOKUP(AI410,Lookups!$W$3:$X$24,2,FALSE),"")</f>
        <v/>
      </c>
      <c r="AK410" s="15"/>
      <c r="AL410" s="15"/>
      <c r="AM410" s="17"/>
      <c r="AN410" s="17"/>
    </row>
    <row r="411" spans="1:40" x14ac:dyDescent="0.3">
      <c r="A411" s="15"/>
      <c r="B411" s="15"/>
      <c r="C411" s="15"/>
      <c r="D411" s="17"/>
      <c r="E411" s="17"/>
      <c r="F411" s="15"/>
      <c r="G411" s="18" t="str">
        <f>IFERROR(VLOOKUP(F411,Lookups!$D$2:$E$20,2,FALSE),"")</f>
        <v/>
      </c>
      <c r="H411" s="15"/>
      <c r="I411" s="15"/>
      <c r="J411" s="15"/>
      <c r="K411" s="15"/>
      <c r="L411" s="17"/>
      <c r="M411" s="17"/>
      <c r="N411" s="18" t="str">
        <f t="shared" si="12"/>
        <v/>
      </c>
      <c r="O411" s="15"/>
      <c r="P411" s="15"/>
      <c r="Q411" s="17"/>
      <c r="R411" s="15"/>
      <c r="S411" s="15"/>
      <c r="T411" s="15"/>
      <c r="U411" s="15"/>
      <c r="V411" s="15"/>
      <c r="W411" s="15"/>
      <c r="X411" s="18" t="str">
        <f>IFERROR(VLOOKUP(W411,Lookups!$G$2:$H$83,2,FALSE),"")</f>
        <v/>
      </c>
      <c r="Y411" s="15"/>
      <c r="Z411" s="15"/>
      <c r="AA411" s="15"/>
      <c r="AB411" s="15"/>
      <c r="AC411" s="15"/>
      <c r="AD411" s="15"/>
      <c r="AE411" s="15"/>
      <c r="AF411" s="18" t="str">
        <f t="shared" si="13"/>
        <v/>
      </c>
      <c r="AG411" s="15"/>
      <c r="AH411" s="15"/>
      <c r="AI411" s="15"/>
      <c r="AJ411" s="62" t="str">
        <f>IFERROR(VLOOKUP(AI411,Lookups!$W$3:$X$24,2,FALSE),"")</f>
        <v/>
      </c>
      <c r="AK411" s="15"/>
      <c r="AL411" s="15"/>
      <c r="AM411" s="17"/>
      <c r="AN411" s="17"/>
    </row>
    <row r="412" spans="1:40" x14ac:dyDescent="0.3">
      <c r="A412" s="15"/>
      <c r="B412" s="15"/>
      <c r="C412" s="15"/>
      <c r="D412" s="17"/>
      <c r="E412" s="17"/>
      <c r="F412" s="15"/>
      <c r="G412" s="18" t="str">
        <f>IFERROR(VLOOKUP(F412,Lookups!$D$2:$E$20,2,FALSE),"")</f>
        <v/>
      </c>
      <c r="H412" s="15"/>
      <c r="I412" s="15"/>
      <c r="J412" s="15"/>
      <c r="K412" s="15"/>
      <c r="L412" s="17"/>
      <c r="M412" s="17"/>
      <c r="N412" s="18" t="str">
        <f t="shared" si="12"/>
        <v/>
      </c>
      <c r="O412" s="15"/>
      <c r="P412" s="15"/>
      <c r="Q412" s="17"/>
      <c r="R412" s="15"/>
      <c r="S412" s="15"/>
      <c r="T412" s="15"/>
      <c r="U412" s="15"/>
      <c r="V412" s="15"/>
      <c r="W412" s="15"/>
      <c r="X412" s="18" t="str">
        <f>IFERROR(VLOOKUP(W412,Lookups!$G$2:$H$83,2,FALSE),"")</f>
        <v/>
      </c>
      <c r="Y412" s="15"/>
      <c r="Z412" s="15"/>
      <c r="AA412" s="15"/>
      <c r="AB412" s="15"/>
      <c r="AC412" s="15"/>
      <c r="AD412" s="15"/>
      <c r="AE412" s="15"/>
      <c r="AF412" s="18" t="str">
        <f t="shared" si="13"/>
        <v/>
      </c>
      <c r="AG412" s="15"/>
      <c r="AH412" s="15"/>
      <c r="AI412" s="15"/>
      <c r="AJ412" s="62" t="str">
        <f>IFERROR(VLOOKUP(AI412,Lookups!$W$3:$X$24,2,FALSE),"")</f>
        <v/>
      </c>
      <c r="AK412" s="15"/>
      <c r="AL412" s="15"/>
      <c r="AM412" s="17"/>
      <c r="AN412" s="17"/>
    </row>
    <row r="413" spans="1:40" x14ac:dyDescent="0.3">
      <c r="A413" s="15"/>
      <c r="B413" s="15"/>
      <c r="C413" s="15"/>
      <c r="D413" s="17"/>
      <c r="E413" s="17"/>
      <c r="F413" s="15"/>
      <c r="G413" s="18" t="str">
        <f>IFERROR(VLOOKUP(F413,Lookups!$D$2:$E$20,2,FALSE),"")</f>
        <v/>
      </c>
      <c r="H413" s="15"/>
      <c r="I413" s="15"/>
      <c r="J413" s="15"/>
      <c r="K413" s="15"/>
      <c r="L413" s="17"/>
      <c r="M413" s="17"/>
      <c r="N413" s="18" t="str">
        <f t="shared" si="12"/>
        <v/>
      </c>
      <c r="O413" s="15"/>
      <c r="P413" s="15"/>
      <c r="Q413" s="17"/>
      <c r="R413" s="15"/>
      <c r="S413" s="15"/>
      <c r="T413" s="15"/>
      <c r="U413" s="15"/>
      <c r="V413" s="15"/>
      <c r="W413" s="15"/>
      <c r="X413" s="18" t="str">
        <f>IFERROR(VLOOKUP(W413,Lookups!$G$2:$H$83,2,FALSE),"")</f>
        <v/>
      </c>
      <c r="Y413" s="15"/>
      <c r="Z413" s="15"/>
      <c r="AA413" s="15"/>
      <c r="AB413" s="15"/>
      <c r="AC413" s="15"/>
      <c r="AD413" s="15"/>
      <c r="AE413" s="15"/>
      <c r="AF413" s="18" t="str">
        <f t="shared" si="13"/>
        <v/>
      </c>
      <c r="AG413" s="15"/>
      <c r="AH413" s="15"/>
      <c r="AI413" s="15"/>
      <c r="AJ413" s="62" t="str">
        <f>IFERROR(VLOOKUP(AI413,Lookups!$W$3:$X$24,2,FALSE),"")</f>
        <v/>
      </c>
      <c r="AK413" s="15"/>
      <c r="AL413" s="15"/>
      <c r="AM413" s="17"/>
      <c r="AN413" s="17"/>
    </row>
    <row r="414" spans="1:40" x14ac:dyDescent="0.3">
      <c r="A414" s="15"/>
      <c r="B414" s="15"/>
      <c r="C414" s="15"/>
      <c r="D414" s="17"/>
      <c r="E414" s="17"/>
      <c r="F414" s="15"/>
      <c r="G414" s="18" t="str">
        <f>IFERROR(VLOOKUP(F414,Lookups!$D$2:$E$20,2,FALSE),"")</f>
        <v/>
      </c>
      <c r="H414" s="15"/>
      <c r="I414" s="15"/>
      <c r="J414" s="15"/>
      <c r="K414" s="15"/>
      <c r="L414" s="17"/>
      <c r="M414" s="17"/>
      <c r="N414" s="18" t="str">
        <f t="shared" si="12"/>
        <v/>
      </c>
      <c r="O414" s="15"/>
      <c r="P414" s="15"/>
      <c r="Q414" s="17"/>
      <c r="R414" s="15"/>
      <c r="S414" s="15"/>
      <c r="T414" s="15"/>
      <c r="U414" s="15"/>
      <c r="V414" s="15"/>
      <c r="W414" s="15"/>
      <c r="X414" s="18" t="str">
        <f>IFERROR(VLOOKUP(W414,Lookups!$G$2:$H$83,2,FALSE),"")</f>
        <v/>
      </c>
      <c r="Y414" s="15"/>
      <c r="Z414" s="15"/>
      <c r="AA414" s="15"/>
      <c r="AB414" s="15"/>
      <c r="AC414" s="15"/>
      <c r="AD414" s="15"/>
      <c r="AE414" s="15"/>
      <c r="AF414" s="18" t="str">
        <f t="shared" si="13"/>
        <v/>
      </c>
      <c r="AG414" s="15"/>
      <c r="AH414" s="15"/>
      <c r="AI414" s="15"/>
      <c r="AJ414" s="62" t="str">
        <f>IFERROR(VLOOKUP(AI414,Lookups!$W$3:$X$24,2,FALSE),"")</f>
        <v/>
      </c>
      <c r="AK414" s="15"/>
      <c r="AL414" s="15"/>
      <c r="AM414" s="17"/>
      <c r="AN414" s="17"/>
    </row>
    <row r="415" spans="1:40" x14ac:dyDescent="0.3">
      <c r="A415" s="15"/>
      <c r="B415" s="15"/>
      <c r="C415" s="15"/>
      <c r="D415" s="17"/>
      <c r="E415" s="17"/>
      <c r="F415" s="15"/>
      <c r="G415" s="18" t="str">
        <f>IFERROR(VLOOKUP(F415,Lookups!$D$2:$E$20,2,FALSE),"")</f>
        <v/>
      </c>
      <c r="H415" s="15"/>
      <c r="I415" s="15"/>
      <c r="J415" s="15"/>
      <c r="K415" s="15"/>
      <c r="L415" s="17"/>
      <c r="M415" s="17"/>
      <c r="N415" s="18" t="str">
        <f t="shared" si="12"/>
        <v/>
      </c>
      <c r="O415" s="15"/>
      <c r="P415" s="15"/>
      <c r="Q415" s="17"/>
      <c r="R415" s="15"/>
      <c r="S415" s="15"/>
      <c r="T415" s="15"/>
      <c r="U415" s="15"/>
      <c r="V415" s="15"/>
      <c r="W415" s="15"/>
      <c r="X415" s="18" t="str">
        <f>IFERROR(VLOOKUP(W415,Lookups!$G$2:$H$83,2,FALSE),"")</f>
        <v/>
      </c>
      <c r="Y415" s="15"/>
      <c r="Z415" s="15"/>
      <c r="AA415" s="15"/>
      <c r="AB415" s="15"/>
      <c r="AC415" s="15"/>
      <c r="AD415" s="15"/>
      <c r="AE415" s="15"/>
      <c r="AF415" s="18" t="str">
        <f t="shared" si="13"/>
        <v/>
      </c>
      <c r="AG415" s="15"/>
      <c r="AH415" s="15"/>
      <c r="AI415" s="15"/>
      <c r="AJ415" s="62" t="str">
        <f>IFERROR(VLOOKUP(AI415,Lookups!$W$3:$X$24,2,FALSE),"")</f>
        <v/>
      </c>
      <c r="AK415" s="15"/>
      <c r="AL415" s="15"/>
      <c r="AM415" s="17"/>
      <c r="AN415" s="17"/>
    </row>
    <row r="416" spans="1:40" x14ac:dyDescent="0.3">
      <c r="A416" s="15"/>
      <c r="B416" s="15"/>
      <c r="C416" s="15"/>
      <c r="D416" s="17"/>
      <c r="E416" s="17"/>
      <c r="F416" s="15"/>
      <c r="G416" s="18" t="str">
        <f>IFERROR(VLOOKUP(F416,Lookups!$D$2:$E$20,2,FALSE),"")</f>
        <v/>
      </c>
      <c r="H416" s="15"/>
      <c r="I416" s="15"/>
      <c r="J416" s="15"/>
      <c r="K416" s="15"/>
      <c r="L416" s="17"/>
      <c r="M416" s="17"/>
      <c r="N416" s="18" t="str">
        <f t="shared" si="12"/>
        <v/>
      </c>
      <c r="O416" s="15"/>
      <c r="P416" s="15"/>
      <c r="Q416" s="17"/>
      <c r="R416" s="15"/>
      <c r="S416" s="15"/>
      <c r="T416" s="15"/>
      <c r="U416" s="15"/>
      <c r="V416" s="15"/>
      <c r="W416" s="15"/>
      <c r="X416" s="18" t="str">
        <f>IFERROR(VLOOKUP(W416,Lookups!$G$2:$H$83,2,FALSE),"")</f>
        <v/>
      </c>
      <c r="Y416" s="15"/>
      <c r="Z416" s="15"/>
      <c r="AA416" s="15"/>
      <c r="AB416" s="15"/>
      <c r="AC416" s="15"/>
      <c r="AD416" s="15"/>
      <c r="AE416" s="15"/>
      <c r="AF416" s="18" t="str">
        <f t="shared" si="13"/>
        <v/>
      </c>
      <c r="AG416" s="15"/>
      <c r="AH416" s="15"/>
      <c r="AI416" s="15"/>
      <c r="AJ416" s="62" t="str">
        <f>IFERROR(VLOOKUP(AI416,Lookups!$W$3:$X$24,2,FALSE),"")</f>
        <v/>
      </c>
      <c r="AK416" s="15"/>
      <c r="AL416" s="15"/>
      <c r="AM416" s="17"/>
      <c r="AN416" s="17"/>
    </row>
    <row r="417" spans="1:40" x14ac:dyDescent="0.3">
      <c r="A417" s="15"/>
      <c r="B417" s="15"/>
      <c r="C417" s="15"/>
      <c r="D417" s="17"/>
      <c r="E417" s="17"/>
      <c r="F417" s="15"/>
      <c r="G417" s="18" t="str">
        <f>IFERROR(VLOOKUP(F417,Lookups!$D$2:$E$20,2,FALSE),"")</f>
        <v/>
      </c>
      <c r="H417" s="15"/>
      <c r="I417" s="15"/>
      <c r="J417" s="15"/>
      <c r="K417" s="15"/>
      <c r="L417" s="17"/>
      <c r="M417" s="17"/>
      <c r="N417" s="18" t="str">
        <f t="shared" si="12"/>
        <v/>
      </c>
      <c r="O417" s="15"/>
      <c r="P417" s="15"/>
      <c r="Q417" s="17"/>
      <c r="R417" s="15"/>
      <c r="S417" s="15"/>
      <c r="T417" s="15"/>
      <c r="U417" s="15"/>
      <c r="V417" s="15"/>
      <c r="W417" s="15"/>
      <c r="X417" s="18" t="str">
        <f>IFERROR(VLOOKUP(W417,Lookups!$G$2:$H$83,2,FALSE),"")</f>
        <v/>
      </c>
      <c r="Y417" s="15"/>
      <c r="Z417" s="15"/>
      <c r="AA417" s="15"/>
      <c r="AB417" s="15"/>
      <c r="AC417" s="15"/>
      <c r="AD417" s="15"/>
      <c r="AE417" s="15"/>
      <c r="AF417" s="18" t="str">
        <f t="shared" si="13"/>
        <v/>
      </c>
      <c r="AG417" s="15"/>
      <c r="AH417" s="15"/>
      <c r="AI417" s="15"/>
      <c r="AJ417" s="62" t="str">
        <f>IFERROR(VLOOKUP(AI417,Lookups!$W$3:$X$24,2,FALSE),"")</f>
        <v/>
      </c>
      <c r="AK417" s="15"/>
      <c r="AL417" s="15"/>
      <c r="AM417" s="17"/>
      <c r="AN417" s="17"/>
    </row>
    <row r="418" spans="1:40" x14ac:dyDescent="0.3">
      <c r="A418" s="15"/>
      <c r="B418" s="15"/>
      <c r="C418" s="15"/>
      <c r="D418" s="17"/>
      <c r="E418" s="17"/>
      <c r="F418" s="15"/>
      <c r="G418" s="18" t="str">
        <f>IFERROR(VLOOKUP(F418,Lookups!$D$2:$E$20,2,FALSE),"")</f>
        <v/>
      </c>
      <c r="H418" s="15"/>
      <c r="I418" s="15"/>
      <c r="J418" s="15"/>
      <c r="K418" s="15"/>
      <c r="L418" s="17"/>
      <c r="M418" s="17"/>
      <c r="N418" s="18" t="str">
        <f t="shared" si="12"/>
        <v/>
      </c>
      <c r="O418" s="15"/>
      <c r="P418" s="15"/>
      <c r="Q418" s="17"/>
      <c r="R418" s="15"/>
      <c r="S418" s="15"/>
      <c r="T418" s="15"/>
      <c r="U418" s="15"/>
      <c r="V418" s="15"/>
      <c r="W418" s="15"/>
      <c r="X418" s="18" t="str">
        <f>IFERROR(VLOOKUP(W418,Lookups!$G$2:$H$83,2,FALSE),"")</f>
        <v/>
      </c>
      <c r="Y418" s="15"/>
      <c r="Z418" s="15"/>
      <c r="AA418" s="15"/>
      <c r="AB418" s="15"/>
      <c r="AC418" s="15"/>
      <c r="AD418" s="15"/>
      <c r="AE418" s="15"/>
      <c r="AF418" s="18" t="str">
        <f t="shared" si="13"/>
        <v/>
      </c>
      <c r="AG418" s="15"/>
      <c r="AH418" s="15"/>
      <c r="AI418" s="15"/>
      <c r="AJ418" s="62" t="str">
        <f>IFERROR(VLOOKUP(AI418,Lookups!$W$3:$X$24,2,FALSE),"")</f>
        <v/>
      </c>
      <c r="AK418" s="15"/>
      <c r="AL418" s="15"/>
      <c r="AM418" s="17"/>
      <c r="AN418" s="17"/>
    </row>
    <row r="419" spans="1:40" x14ac:dyDescent="0.3">
      <c r="A419" s="15"/>
      <c r="B419" s="15"/>
      <c r="C419" s="15"/>
      <c r="D419" s="17"/>
      <c r="E419" s="17"/>
      <c r="F419" s="15"/>
      <c r="G419" s="18" t="str">
        <f>IFERROR(VLOOKUP(F419,Lookups!$D$2:$E$20,2,FALSE),"")</f>
        <v/>
      </c>
      <c r="H419" s="15"/>
      <c r="I419" s="15"/>
      <c r="J419" s="15"/>
      <c r="K419" s="15"/>
      <c r="L419" s="17"/>
      <c r="M419" s="17"/>
      <c r="N419" s="18" t="str">
        <f t="shared" si="12"/>
        <v/>
      </c>
      <c r="O419" s="15"/>
      <c r="P419" s="15"/>
      <c r="Q419" s="17"/>
      <c r="R419" s="15"/>
      <c r="S419" s="15"/>
      <c r="T419" s="15"/>
      <c r="U419" s="15"/>
      <c r="V419" s="15"/>
      <c r="W419" s="15"/>
      <c r="X419" s="18" t="str">
        <f>IFERROR(VLOOKUP(W419,Lookups!$G$2:$H$83,2,FALSE),"")</f>
        <v/>
      </c>
      <c r="Y419" s="15"/>
      <c r="Z419" s="15"/>
      <c r="AA419" s="15"/>
      <c r="AB419" s="15"/>
      <c r="AC419" s="15"/>
      <c r="AD419" s="15"/>
      <c r="AE419" s="15"/>
      <c r="AF419" s="18" t="str">
        <f t="shared" si="13"/>
        <v/>
      </c>
      <c r="AG419" s="15"/>
      <c r="AH419" s="15"/>
      <c r="AI419" s="15"/>
      <c r="AJ419" s="62" t="str">
        <f>IFERROR(VLOOKUP(AI419,Lookups!$W$3:$X$24,2,FALSE),"")</f>
        <v/>
      </c>
      <c r="AK419" s="15"/>
      <c r="AL419" s="15"/>
      <c r="AM419" s="17"/>
      <c r="AN419" s="17"/>
    </row>
    <row r="420" spans="1:40" x14ac:dyDescent="0.3">
      <c r="A420" s="15"/>
      <c r="B420" s="15"/>
      <c r="C420" s="15"/>
      <c r="D420" s="17"/>
      <c r="E420" s="17"/>
      <c r="F420" s="15"/>
      <c r="G420" s="18" t="str">
        <f>IFERROR(VLOOKUP(F420,Lookups!$D$2:$E$20,2,FALSE),"")</f>
        <v/>
      </c>
      <c r="H420" s="15"/>
      <c r="I420" s="15"/>
      <c r="J420" s="15"/>
      <c r="K420" s="15"/>
      <c r="L420" s="17"/>
      <c r="M420" s="17"/>
      <c r="N420" s="18" t="str">
        <f t="shared" si="12"/>
        <v/>
      </c>
      <c r="O420" s="15"/>
      <c r="P420" s="15"/>
      <c r="Q420" s="17"/>
      <c r="R420" s="15"/>
      <c r="S420" s="15"/>
      <c r="T420" s="15"/>
      <c r="U420" s="15"/>
      <c r="V420" s="15"/>
      <c r="W420" s="15"/>
      <c r="X420" s="18" t="str">
        <f>IFERROR(VLOOKUP(W420,Lookups!$G$2:$H$83,2,FALSE),"")</f>
        <v/>
      </c>
      <c r="Y420" s="15"/>
      <c r="Z420" s="15"/>
      <c r="AA420" s="15"/>
      <c r="AB420" s="15"/>
      <c r="AC420" s="15"/>
      <c r="AD420" s="15"/>
      <c r="AE420" s="15"/>
      <c r="AF420" s="18" t="str">
        <f t="shared" si="13"/>
        <v/>
      </c>
      <c r="AG420" s="15"/>
      <c r="AH420" s="15"/>
      <c r="AI420" s="15"/>
      <c r="AJ420" s="62" t="str">
        <f>IFERROR(VLOOKUP(AI420,Lookups!$W$3:$X$24,2,FALSE),"")</f>
        <v/>
      </c>
      <c r="AK420" s="15"/>
      <c r="AL420" s="15"/>
      <c r="AM420" s="17"/>
      <c r="AN420" s="17"/>
    </row>
    <row r="421" spans="1:40" x14ac:dyDescent="0.3">
      <c r="A421" s="15"/>
      <c r="B421" s="15"/>
      <c r="C421" s="15"/>
      <c r="D421" s="17"/>
      <c r="E421" s="17"/>
      <c r="F421" s="15"/>
      <c r="G421" s="18" t="str">
        <f>IFERROR(VLOOKUP(F421,Lookups!$D$2:$E$20,2,FALSE),"")</f>
        <v/>
      </c>
      <c r="H421" s="15"/>
      <c r="I421" s="15"/>
      <c r="J421" s="15"/>
      <c r="K421" s="15"/>
      <c r="L421" s="17"/>
      <c r="M421" s="17"/>
      <c r="N421" s="18" t="str">
        <f t="shared" si="12"/>
        <v/>
      </c>
      <c r="O421" s="15"/>
      <c r="P421" s="15"/>
      <c r="Q421" s="17"/>
      <c r="R421" s="15"/>
      <c r="S421" s="15"/>
      <c r="T421" s="15"/>
      <c r="U421" s="15"/>
      <c r="V421" s="15"/>
      <c r="W421" s="15"/>
      <c r="X421" s="18" t="str">
        <f>IFERROR(VLOOKUP(W421,Lookups!$G$2:$H$83,2,FALSE),"")</f>
        <v/>
      </c>
      <c r="Y421" s="15"/>
      <c r="Z421" s="15"/>
      <c r="AA421" s="15"/>
      <c r="AB421" s="15"/>
      <c r="AC421" s="15"/>
      <c r="AD421" s="15"/>
      <c r="AE421" s="15"/>
      <c r="AF421" s="18" t="str">
        <f t="shared" si="13"/>
        <v/>
      </c>
      <c r="AG421" s="15"/>
      <c r="AH421" s="15"/>
      <c r="AI421" s="15"/>
      <c r="AJ421" s="62" t="str">
        <f>IFERROR(VLOOKUP(AI421,Lookups!$W$3:$X$24,2,FALSE),"")</f>
        <v/>
      </c>
      <c r="AK421" s="15"/>
      <c r="AL421" s="15"/>
      <c r="AM421" s="17"/>
      <c r="AN421" s="17"/>
    </row>
    <row r="422" spans="1:40" x14ac:dyDescent="0.3">
      <c r="A422" s="15"/>
      <c r="B422" s="15"/>
      <c r="C422" s="15"/>
      <c r="D422" s="17"/>
      <c r="E422" s="17"/>
      <c r="F422" s="15"/>
      <c r="G422" s="18" t="str">
        <f>IFERROR(VLOOKUP(F422,Lookups!$D$2:$E$20,2,FALSE),"")</f>
        <v/>
      </c>
      <c r="H422" s="15"/>
      <c r="I422" s="15"/>
      <c r="J422" s="15"/>
      <c r="K422" s="15"/>
      <c r="L422" s="17"/>
      <c r="M422" s="17"/>
      <c r="N422" s="18" t="str">
        <f t="shared" si="12"/>
        <v/>
      </c>
      <c r="O422" s="15"/>
      <c r="P422" s="15"/>
      <c r="Q422" s="17"/>
      <c r="R422" s="15"/>
      <c r="S422" s="15"/>
      <c r="T422" s="15"/>
      <c r="U422" s="15"/>
      <c r="V422" s="15"/>
      <c r="W422" s="15"/>
      <c r="X422" s="18" t="str">
        <f>IFERROR(VLOOKUP(W422,Lookups!$G$2:$H$83,2,FALSE),"")</f>
        <v/>
      </c>
      <c r="Y422" s="15"/>
      <c r="Z422" s="15"/>
      <c r="AA422" s="15"/>
      <c r="AB422" s="15"/>
      <c r="AC422" s="15"/>
      <c r="AD422" s="15"/>
      <c r="AE422" s="15"/>
      <c r="AF422" s="18" t="str">
        <f t="shared" si="13"/>
        <v/>
      </c>
      <c r="AG422" s="15"/>
      <c r="AH422" s="15"/>
      <c r="AI422" s="15"/>
      <c r="AJ422" s="62" t="str">
        <f>IFERROR(VLOOKUP(AI422,Lookups!$W$3:$X$24,2,FALSE),"")</f>
        <v/>
      </c>
      <c r="AK422" s="15"/>
      <c r="AL422" s="15"/>
      <c r="AM422" s="17"/>
      <c r="AN422" s="17"/>
    </row>
    <row r="423" spans="1:40" x14ac:dyDescent="0.3">
      <c r="A423" s="15"/>
      <c r="B423" s="15"/>
      <c r="C423" s="15"/>
      <c r="D423" s="17"/>
      <c r="E423" s="17"/>
      <c r="F423" s="15"/>
      <c r="G423" s="18" t="str">
        <f>IFERROR(VLOOKUP(F423,Lookups!$D$2:$E$20,2,FALSE),"")</f>
        <v/>
      </c>
      <c r="H423" s="15"/>
      <c r="I423" s="15"/>
      <c r="J423" s="15"/>
      <c r="K423" s="15"/>
      <c r="L423" s="17"/>
      <c r="M423" s="17"/>
      <c r="N423" s="18" t="str">
        <f t="shared" si="12"/>
        <v/>
      </c>
      <c r="O423" s="15"/>
      <c r="P423" s="15"/>
      <c r="Q423" s="17"/>
      <c r="R423" s="15"/>
      <c r="S423" s="15"/>
      <c r="T423" s="15"/>
      <c r="U423" s="15"/>
      <c r="V423" s="15"/>
      <c r="W423" s="15"/>
      <c r="X423" s="18" t="str">
        <f>IFERROR(VLOOKUP(W423,Lookups!$G$2:$H$83,2,FALSE),"")</f>
        <v/>
      </c>
      <c r="Y423" s="15"/>
      <c r="Z423" s="15"/>
      <c r="AA423" s="15"/>
      <c r="AB423" s="15"/>
      <c r="AC423" s="15"/>
      <c r="AD423" s="15"/>
      <c r="AE423" s="15"/>
      <c r="AF423" s="18" t="str">
        <f t="shared" si="13"/>
        <v/>
      </c>
      <c r="AG423" s="15"/>
      <c r="AH423" s="15"/>
      <c r="AI423" s="15"/>
      <c r="AJ423" s="62" t="str">
        <f>IFERROR(VLOOKUP(AI423,Lookups!$W$3:$X$24,2,FALSE),"")</f>
        <v/>
      </c>
      <c r="AK423" s="15"/>
      <c r="AL423" s="15"/>
      <c r="AM423" s="17"/>
      <c r="AN423" s="17"/>
    </row>
    <row r="424" spans="1:40" x14ac:dyDescent="0.3">
      <c r="A424" s="15"/>
      <c r="B424" s="15"/>
      <c r="C424" s="15"/>
      <c r="D424" s="17"/>
      <c r="E424" s="17"/>
      <c r="F424" s="15"/>
      <c r="G424" s="18" t="str">
        <f>IFERROR(VLOOKUP(F424,Lookups!$D$2:$E$20,2,FALSE),"")</f>
        <v/>
      </c>
      <c r="H424" s="15"/>
      <c r="I424" s="15"/>
      <c r="J424" s="15"/>
      <c r="K424" s="15"/>
      <c r="L424" s="17"/>
      <c r="M424" s="17"/>
      <c r="N424" s="18" t="str">
        <f t="shared" si="12"/>
        <v/>
      </c>
      <c r="O424" s="15"/>
      <c r="P424" s="15"/>
      <c r="Q424" s="17"/>
      <c r="R424" s="15"/>
      <c r="S424" s="15"/>
      <c r="T424" s="15"/>
      <c r="U424" s="15"/>
      <c r="V424" s="15"/>
      <c r="W424" s="15"/>
      <c r="X424" s="18" t="str">
        <f>IFERROR(VLOOKUP(W424,Lookups!$G$2:$H$83,2,FALSE),"")</f>
        <v/>
      </c>
      <c r="Y424" s="15"/>
      <c r="Z424" s="15"/>
      <c r="AA424" s="15"/>
      <c r="AB424" s="15"/>
      <c r="AC424" s="15"/>
      <c r="AD424" s="15"/>
      <c r="AE424" s="15"/>
      <c r="AF424" s="18" t="str">
        <f t="shared" si="13"/>
        <v/>
      </c>
      <c r="AG424" s="15"/>
      <c r="AH424" s="15"/>
      <c r="AI424" s="15"/>
      <c r="AJ424" s="62" t="str">
        <f>IFERROR(VLOOKUP(AI424,Lookups!$W$3:$X$24,2,FALSE),"")</f>
        <v/>
      </c>
      <c r="AK424" s="15"/>
      <c r="AL424" s="15"/>
      <c r="AM424" s="17"/>
      <c r="AN424" s="17"/>
    </row>
    <row r="425" spans="1:40" x14ac:dyDescent="0.3">
      <c r="A425" s="15"/>
      <c r="B425" s="15"/>
      <c r="C425" s="15"/>
      <c r="D425" s="17"/>
      <c r="E425" s="17"/>
      <c r="F425" s="15"/>
      <c r="G425" s="18" t="str">
        <f>IFERROR(VLOOKUP(F425,Lookups!$D$2:$E$20,2,FALSE),"")</f>
        <v/>
      </c>
      <c r="H425" s="15"/>
      <c r="I425" s="15"/>
      <c r="J425" s="15"/>
      <c r="K425" s="15"/>
      <c r="L425" s="17"/>
      <c r="M425" s="17"/>
      <c r="N425" s="18" t="str">
        <f t="shared" si="12"/>
        <v/>
      </c>
      <c r="O425" s="15"/>
      <c r="P425" s="15"/>
      <c r="Q425" s="17"/>
      <c r="R425" s="15"/>
      <c r="S425" s="15"/>
      <c r="T425" s="15"/>
      <c r="U425" s="15"/>
      <c r="V425" s="15"/>
      <c r="W425" s="15"/>
      <c r="X425" s="18" t="str">
        <f>IFERROR(VLOOKUP(W425,Lookups!$G$2:$H$83,2,FALSE),"")</f>
        <v/>
      </c>
      <c r="Y425" s="15"/>
      <c r="Z425" s="15"/>
      <c r="AA425" s="15"/>
      <c r="AB425" s="15"/>
      <c r="AC425" s="15"/>
      <c r="AD425" s="15"/>
      <c r="AE425" s="15"/>
      <c r="AF425" s="18" t="str">
        <f t="shared" si="13"/>
        <v/>
      </c>
      <c r="AG425" s="15"/>
      <c r="AH425" s="15"/>
      <c r="AI425" s="15"/>
      <c r="AJ425" s="62" t="str">
        <f>IFERROR(VLOOKUP(AI425,Lookups!$W$3:$X$24,2,FALSE),"")</f>
        <v/>
      </c>
      <c r="AK425" s="15"/>
      <c r="AL425" s="15"/>
      <c r="AM425" s="17"/>
      <c r="AN425" s="17"/>
    </row>
    <row r="426" spans="1:40" x14ac:dyDescent="0.3">
      <c r="A426" s="15"/>
      <c r="B426" s="15"/>
      <c r="C426" s="15"/>
      <c r="D426" s="17"/>
      <c r="E426" s="17"/>
      <c r="F426" s="15"/>
      <c r="G426" s="18" t="str">
        <f>IFERROR(VLOOKUP(F426,Lookups!$D$2:$E$20,2,FALSE),"")</f>
        <v/>
      </c>
      <c r="H426" s="15"/>
      <c r="I426" s="15"/>
      <c r="J426" s="15"/>
      <c r="K426" s="15"/>
      <c r="L426" s="17"/>
      <c r="M426" s="17"/>
      <c r="N426" s="18" t="str">
        <f t="shared" si="12"/>
        <v/>
      </c>
      <c r="O426" s="15"/>
      <c r="P426" s="15"/>
      <c r="Q426" s="17"/>
      <c r="R426" s="15"/>
      <c r="S426" s="15"/>
      <c r="T426" s="15"/>
      <c r="U426" s="15"/>
      <c r="V426" s="15"/>
      <c r="W426" s="15"/>
      <c r="X426" s="18" t="str">
        <f>IFERROR(VLOOKUP(W426,Lookups!$G$2:$H$83,2,FALSE),"")</f>
        <v/>
      </c>
      <c r="Y426" s="15"/>
      <c r="Z426" s="15"/>
      <c r="AA426" s="15"/>
      <c r="AB426" s="15"/>
      <c r="AC426" s="15"/>
      <c r="AD426" s="15"/>
      <c r="AE426" s="15"/>
      <c r="AF426" s="18" t="str">
        <f t="shared" si="13"/>
        <v/>
      </c>
      <c r="AG426" s="15"/>
      <c r="AH426" s="15"/>
      <c r="AI426" s="15"/>
      <c r="AJ426" s="62" t="str">
        <f>IFERROR(VLOOKUP(AI426,Lookups!$W$3:$X$24,2,FALSE),"")</f>
        <v/>
      </c>
      <c r="AK426" s="15"/>
      <c r="AL426" s="15"/>
      <c r="AM426" s="17"/>
      <c r="AN426" s="17"/>
    </row>
    <row r="427" spans="1:40" x14ac:dyDescent="0.3">
      <c r="A427" s="15"/>
      <c r="B427" s="15"/>
      <c r="C427" s="15"/>
      <c r="D427" s="17"/>
      <c r="E427" s="17"/>
      <c r="F427" s="15"/>
      <c r="G427" s="18" t="str">
        <f>IFERROR(VLOOKUP(F427,Lookups!$D$2:$E$20,2,FALSE),"")</f>
        <v/>
      </c>
      <c r="H427" s="15"/>
      <c r="I427" s="15"/>
      <c r="J427" s="15"/>
      <c r="K427" s="15"/>
      <c r="L427" s="17"/>
      <c r="M427" s="17"/>
      <c r="N427" s="18" t="str">
        <f t="shared" si="12"/>
        <v/>
      </c>
      <c r="O427" s="15"/>
      <c r="P427" s="15"/>
      <c r="Q427" s="17"/>
      <c r="R427" s="15"/>
      <c r="S427" s="15"/>
      <c r="T427" s="15"/>
      <c r="U427" s="15"/>
      <c r="V427" s="15"/>
      <c r="W427" s="15"/>
      <c r="X427" s="18" t="str">
        <f>IFERROR(VLOOKUP(W427,Lookups!$G$2:$H$83,2,FALSE),"")</f>
        <v/>
      </c>
      <c r="Y427" s="15"/>
      <c r="Z427" s="15"/>
      <c r="AA427" s="15"/>
      <c r="AB427" s="15"/>
      <c r="AC427" s="15"/>
      <c r="AD427" s="15"/>
      <c r="AE427" s="15"/>
      <c r="AF427" s="18" t="str">
        <f t="shared" si="13"/>
        <v/>
      </c>
      <c r="AG427" s="15"/>
      <c r="AH427" s="15"/>
      <c r="AI427" s="15"/>
      <c r="AJ427" s="62" t="str">
        <f>IFERROR(VLOOKUP(AI427,Lookups!$W$3:$X$24,2,FALSE),"")</f>
        <v/>
      </c>
      <c r="AK427" s="15"/>
      <c r="AL427" s="15"/>
      <c r="AM427" s="17"/>
      <c r="AN427" s="17"/>
    </row>
    <row r="428" spans="1:40" x14ac:dyDescent="0.3">
      <c r="A428" s="15"/>
      <c r="B428" s="15"/>
      <c r="C428" s="15"/>
      <c r="D428" s="17"/>
      <c r="E428" s="17"/>
      <c r="F428" s="15"/>
      <c r="G428" s="18" t="str">
        <f>IFERROR(VLOOKUP(F428,Lookups!$D$2:$E$20,2,FALSE),"")</f>
        <v/>
      </c>
      <c r="H428" s="15"/>
      <c r="I428" s="15"/>
      <c r="J428" s="15"/>
      <c r="K428" s="15"/>
      <c r="L428" s="17"/>
      <c r="M428" s="17"/>
      <c r="N428" s="18" t="str">
        <f t="shared" si="12"/>
        <v/>
      </c>
      <c r="O428" s="15"/>
      <c r="P428" s="15"/>
      <c r="Q428" s="17"/>
      <c r="R428" s="15"/>
      <c r="S428" s="15"/>
      <c r="T428" s="15"/>
      <c r="U428" s="15"/>
      <c r="V428" s="15"/>
      <c r="W428" s="15"/>
      <c r="X428" s="18" t="str">
        <f>IFERROR(VLOOKUP(W428,Lookups!$G$2:$H$83,2,FALSE),"")</f>
        <v/>
      </c>
      <c r="Y428" s="15"/>
      <c r="Z428" s="15"/>
      <c r="AA428" s="15"/>
      <c r="AB428" s="15"/>
      <c r="AC428" s="15"/>
      <c r="AD428" s="15"/>
      <c r="AE428" s="15"/>
      <c r="AF428" s="18" t="str">
        <f t="shared" si="13"/>
        <v/>
      </c>
      <c r="AG428" s="15"/>
      <c r="AH428" s="15"/>
      <c r="AI428" s="15"/>
      <c r="AJ428" s="62" t="str">
        <f>IFERROR(VLOOKUP(AI428,Lookups!$W$3:$X$24,2,FALSE),"")</f>
        <v/>
      </c>
      <c r="AK428" s="15"/>
      <c r="AL428" s="15"/>
      <c r="AM428" s="17"/>
      <c r="AN428" s="17"/>
    </row>
    <row r="429" spans="1:40" x14ac:dyDescent="0.3">
      <c r="A429" s="15"/>
      <c r="B429" s="15"/>
      <c r="C429" s="15"/>
      <c r="D429" s="17"/>
      <c r="E429" s="17"/>
      <c r="F429" s="15"/>
      <c r="G429" s="18" t="str">
        <f>IFERROR(VLOOKUP(F429,Lookups!$D$2:$E$20,2,FALSE),"")</f>
        <v/>
      </c>
      <c r="H429" s="15"/>
      <c r="I429" s="15"/>
      <c r="J429" s="15"/>
      <c r="K429" s="15"/>
      <c r="L429" s="17"/>
      <c r="M429" s="17"/>
      <c r="N429" s="18" t="str">
        <f t="shared" si="12"/>
        <v/>
      </c>
      <c r="O429" s="15"/>
      <c r="P429" s="15"/>
      <c r="Q429" s="17"/>
      <c r="R429" s="15"/>
      <c r="S429" s="15"/>
      <c r="T429" s="15"/>
      <c r="U429" s="15"/>
      <c r="V429" s="15"/>
      <c r="W429" s="15"/>
      <c r="X429" s="18" t="str">
        <f>IFERROR(VLOOKUP(W429,Lookups!$G$2:$H$83,2,FALSE),"")</f>
        <v/>
      </c>
      <c r="Y429" s="15"/>
      <c r="Z429" s="15"/>
      <c r="AA429" s="15"/>
      <c r="AB429" s="15"/>
      <c r="AC429" s="15"/>
      <c r="AD429" s="15"/>
      <c r="AE429" s="15"/>
      <c r="AF429" s="18" t="str">
        <f t="shared" si="13"/>
        <v/>
      </c>
      <c r="AG429" s="15"/>
      <c r="AH429" s="15"/>
      <c r="AI429" s="15"/>
      <c r="AJ429" s="62" t="str">
        <f>IFERROR(VLOOKUP(AI429,Lookups!$W$3:$X$24,2,FALSE),"")</f>
        <v/>
      </c>
      <c r="AK429" s="15"/>
      <c r="AL429" s="15"/>
      <c r="AM429" s="17"/>
      <c r="AN429" s="17"/>
    </row>
    <row r="430" spans="1:40" x14ac:dyDescent="0.3">
      <c r="A430" s="15"/>
      <c r="B430" s="15"/>
      <c r="C430" s="15"/>
      <c r="D430" s="17"/>
      <c r="E430" s="17"/>
      <c r="F430" s="15"/>
      <c r="G430" s="18" t="str">
        <f>IFERROR(VLOOKUP(F430,Lookups!$D$2:$E$20,2,FALSE),"")</f>
        <v/>
      </c>
      <c r="H430" s="15"/>
      <c r="I430" s="15"/>
      <c r="J430" s="15"/>
      <c r="K430" s="15"/>
      <c r="L430" s="17"/>
      <c r="M430" s="17"/>
      <c r="N430" s="18" t="str">
        <f t="shared" si="12"/>
        <v/>
      </c>
      <c r="O430" s="15"/>
      <c r="P430" s="15"/>
      <c r="Q430" s="17"/>
      <c r="R430" s="15"/>
      <c r="S430" s="15"/>
      <c r="T430" s="15"/>
      <c r="U430" s="15"/>
      <c r="V430" s="15"/>
      <c r="W430" s="15"/>
      <c r="X430" s="18" t="str">
        <f>IFERROR(VLOOKUP(W430,Lookups!$G$2:$H$83,2,FALSE),"")</f>
        <v/>
      </c>
      <c r="Y430" s="15"/>
      <c r="Z430" s="15"/>
      <c r="AA430" s="15"/>
      <c r="AB430" s="15"/>
      <c r="AC430" s="15"/>
      <c r="AD430" s="15"/>
      <c r="AE430" s="15"/>
      <c r="AF430" s="18" t="str">
        <f t="shared" si="13"/>
        <v/>
      </c>
      <c r="AG430" s="15"/>
      <c r="AH430" s="15"/>
      <c r="AI430" s="15"/>
      <c r="AJ430" s="62" t="str">
        <f>IFERROR(VLOOKUP(AI430,Lookups!$W$3:$X$24,2,FALSE),"")</f>
        <v/>
      </c>
      <c r="AK430" s="15"/>
      <c r="AL430" s="15"/>
      <c r="AM430" s="17"/>
      <c r="AN430" s="17"/>
    </row>
    <row r="431" spans="1:40" x14ac:dyDescent="0.3">
      <c r="A431" s="15"/>
      <c r="B431" s="15"/>
      <c r="C431" s="15"/>
      <c r="D431" s="17"/>
      <c r="E431" s="17"/>
      <c r="F431" s="15"/>
      <c r="G431" s="18" t="str">
        <f>IFERROR(VLOOKUP(F431,Lookups!$D$2:$E$20,2,FALSE),"")</f>
        <v/>
      </c>
      <c r="H431" s="15"/>
      <c r="I431" s="15"/>
      <c r="J431" s="15"/>
      <c r="K431" s="15"/>
      <c r="L431" s="17"/>
      <c r="M431" s="17"/>
      <c r="N431" s="18" t="str">
        <f t="shared" si="12"/>
        <v/>
      </c>
      <c r="O431" s="15"/>
      <c r="P431" s="15"/>
      <c r="Q431" s="17"/>
      <c r="R431" s="15"/>
      <c r="S431" s="15"/>
      <c r="T431" s="15"/>
      <c r="U431" s="15"/>
      <c r="V431" s="15"/>
      <c r="W431" s="15"/>
      <c r="X431" s="18" t="str">
        <f>IFERROR(VLOOKUP(W431,Lookups!$G$2:$H$83,2,FALSE),"")</f>
        <v/>
      </c>
      <c r="Y431" s="15"/>
      <c r="Z431" s="15"/>
      <c r="AA431" s="15"/>
      <c r="AB431" s="15"/>
      <c r="AC431" s="15"/>
      <c r="AD431" s="15"/>
      <c r="AE431" s="15"/>
      <c r="AF431" s="18" t="str">
        <f t="shared" si="13"/>
        <v/>
      </c>
      <c r="AG431" s="15"/>
      <c r="AH431" s="15"/>
      <c r="AI431" s="15"/>
      <c r="AJ431" s="62" t="str">
        <f>IFERROR(VLOOKUP(AI431,Lookups!$W$3:$X$24,2,FALSE),"")</f>
        <v/>
      </c>
      <c r="AK431" s="15"/>
      <c r="AL431" s="15"/>
      <c r="AM431" s="17"/>
      <c r="AN431" s="17"/>
    </row>
    <row r="432" spans="1:40" x14ac:dyDescent="0.3">
      <c r="A432" s="15"/>
      <c r="B432" s="15"/>
      <c r="C432" s="15"/>
      <c r="D432" s="17"/>
      <c r="E432" s="17"/>
      <c r="F432" s="15"/>
      <c r="G432" s="18" t="str">
        <f>IFERROR(VLOOKUP(F432,Lookups!$D$2:$E$20,2,FALSE),"")</f>
        <v/>
      </c>
      <c r="H432" s="15"/>
      <c r="I432" s="15"/>
      <c r="J432" s="15"/>
      <c r="K432" s="15"/>
      <c r="L432" s="17"/>
      <c r="M432" s="17"/>
      <c r="N432" s="18" t="str">
        <f t="shared" si="12"/>
        <v/>
      </c>
      <c r="O432" s="15"/>
      <c r="P432" s="15"/>
      <c r="Q432" s="17"/>
      <c r="R432" s="15"/>
      <c r="S432" s="15"/>
      <c r="T432" s="15"/>
      <c r="U432" s="15"/>
      <c r="V432" s="15"/>
      <c r="W432" s="15"/>
      <c r="X432" s="18" t="str">
        <f>IFERROR(VLOOKUP(W432,Lookups!$G$2:$H$83,2,FALSE),"")</f>
        <v/>
      </c>
      <c r="Y432" s="15"/>
      <c r="Z432" s="15"/>
      <c r="AA432" s="15"/>
      <c r="AB432" s="15"/>
      <c r="AC432" s="15"/>
      <c r="AD432" s="15"/>
      <c r="AE432" s="15"/>
      <c r="AF432" s="18" t="str">
        <f t="shared" si="13"/>
        <v/>
      </c>
      <c r="AG432" s="15"/>
      <c r="AH432" s="15"/>
      <c r="AI432" s="15"/>
      <c r="AJ432" s="62" t="str">
        <f>IFERROR(VLOOKUP(AI432,Lookups!$W$3:$X$24,2,FALSE),"")</f>
        <v/>
      </c>
      <c r="AK432" s="15"/>
      <c r="AL432" s="15"/>
      <c r="AM432" s="17"/>
      <c r="AN432" s="17"/>
    </row>
    <row r="433" spans="1:40" x14ac:dyDescent="0.3">
      <c r="A433" s="15"/>
      <c r="B433" s="15"/>
      <c r="C433" s="15"/>
      <c r="D433" s="17"/>
      <c r="E433" s="17"/>
      <c r="F433" s="15"/>
      <c r="G433" s="18" t="str">
        <f>IFERROR(VLOOKUP(F433,Lookups!$D$2:$E$20,2,FALSE),"")</f>
        <v/>
      </c>
      <c r="H433" s="15"/>
      <c r="I433" s="15"/>
      <c r="J433" s="15"/>
      <c r="K433" s="15"/>
      <c r="L433" s="17"/>
      <c r="M433" s="17"/>
      <c r="N433" s="18" t="str">
        <f t="shared" si="12"/>
        <v/>
      </c>
      <c r="O433" s="15"/>
      <c r="P433" s="15"/>
      <c r="Q433" s="17"/>
      <c r="R433" s="15"/>
      <c r="S433" s="15"/>
      <c r="T433" s="15"/>
      <c r="U433" s="15"/>
      <c r="V433" s="15"/>
      <c r="W433" s="15"/>
      <c r="X433" s="18" t="str">
        <f>IFERROR(VLOOKUP(W433,Lookups!$G$2:$H$83,2,FALSE),"")</f>
        <v/>
      </c>
      <c r="Y433" s="15"/>
      <c r="Z433" s="15"/>
      <c r="AA433" s="15"/>
      <c r="AB433" s="15"/>
      <c r="AC433" s="15"/>
      <c r="AD433" s="15"/>
      <c r="AE433" s="15"/>
      <c r="AF433" s="18" t="str">
        <f t="shared" si="13"/>
        <v/>
      </c>
      <c r="AG433" s="15"/>
      <c r="AH433" s="15"/>
      <c r="AI433" s="15"/>
      <c r="AJ433" s="62" t="str">
        <f>IFERROR(VLOOKUP(AI433,Lookups!$W$3:$X$24,2,FALSE),"")</f>
        <v/>
      </c>
      <c r="AK433" s="15"/>
      <c r="AL433" s="15"/>
      <c r="AM433" s="17"/>
      <c r="AN433" s="17"/>
    </row>
    <row r="434" spans="1:40" x14ac:dyDescent="0.3">
      <c r="A434" s="15"/>
      <c r="B434" s="15"/>
      <c r="C434" s="15"/>
      <c r="D434" s="17"/>
      <c r="E434" s="17"/>
      <c r="F434" s="15"/>
      <c r="G434" s="18" t="str">
        <f>IFERROR(VLOOKUP(F434,Lookups!$D$2:$E$20,2,FALSE),"")</f>
        <v/>
      </c>
      <c r="H434" s="15"/>
      <c r="I434" s="15"/>
      <c r="J434" s="15"/>
      <c r="K434" s="15"/>
      <c r="L434" s="17"/>
      <c r="M434" s="17"/>
      <c r="N434" s="18" t="str">
        <f t="shared" si="12"/>
        <v/>
      </c>
      <c r="O434" s="15"/>
      <c r="P434" s="15"/>
      <c r="Q434" s="17"/>
      <c r="R434" s="15"/>
      <c r="S434" s="15"/>
      <c r="T434" s="15"/>
      <c r="U434" s="15"/>
      <c r="V434" s="15"/>
      <c r="W434" s="15"/>
      <c r="X434" s="18" t="str">
        <f>IFERROR(VLOOKUP(W434,Lookups!$G$2:$H$83,2,FALSE),"")</f>
        <v/>
      </c>
      <c r="Y434" s="15"/>
      <c r="Z434" s="15"/>
      <c r="AA434" s="15"/>
      <c r="AB434" s="15"/>
      <c r="AC434" s="15"/>
      <c r="AD434" s="15"/>
      <c r="AE434" s="15"/>
      <c r="AF434" s="18" t="str">
        <f t="shared" si="13"/>
        <v/>
      </c>
      <c r="AG434" s="15"/>
      <c r="AH434" s="15"/>
      <c r="AI434" s="15"/>
      <c r="AJ434" s="62" t="str">
        <f>IFERROR(VLOOKUP(AI434,Lookups!$W$3:$X$24,2,FALSE),"")</f>
        <v/>
      </c>
      <c r="AK434" s="15"/>
      <c r="AL434" s="15"/>
      <c r="AM434" s="17"/>
      <c r="AN434" s="17"/>
    </row>
    <row r="435" spans="1:40" x14ac:dyDescent="0.3">
      <c r="A435" s="15"/>
      <c r="B435" s="15"/>
      <c r="C435" s="15"/>
      <c r="D435" s="17"/>
      <c r="E435" s="17"/>
      <c r="F435" s="15"/>
      <c r="G435" s="18" t="str">
        <f>IFERROR(VLOOKUP(F435,Lookups!$D$2:$E$20,2,FALSE),"")</f>
        <v/>
      </c>
      <c r="H435" s="15"/>
      <c r="I435" s="15"/>
      <c r="J435" s="15"/>
      <c r="K435" s="15"/>
      <c r="L435" s="17"/>
      <c r="M435" s="17"/>
      <c r="N435" s="18" t="str">
        <f t="shared" si="12"/>
        <v/>
      </c>
      <c r="O435" s="15"/>
      <c r="P435" s="15"/>
      <c r="Q435" s="17"/>
      <c r="R435" s="15"/>
      <c r="S435" s="15"/>
      <c r="T435" s="15"/>
      <c r="U435" s="15"/>
      <c r="V435" s="15"/>
      <c r="W435" s="15"/>
      <c r="X435" s="18" t="str">
        <f>IFERROR(VLOOKUP(W435,Lookups!$G$2:$H$83,2,FALSE),"")</f>
        <v/>
      </c>
      <c r="Y435" s="15"/>
      <c r="Z435" s="15"/>
      <c r="AA435" s="15"/>
      <c r="AB435" s="15"/>
      <c r="AC435" s="15"/>
      <c r="AD435" s="15"/>
      <c r="AE435" s="15"/>
      <c r="AF435" s="18" t="str">
        <f t="shared" si="13"/>
        <v/>
      </c>
      <c r="AG435" s="15"/>
      <c r="AH435" s="15"/>
      <c r="AI435" s="15"/>
      <c r="AJ435" s="62" t="str">
        <f>IFERROR(VLOOKUP(AI435,Lookups!$W$3:$X$24,2,FALSE),"")</f>
        <v/>
      </c>
      <c r="AK435" s="15"/>
      <c r="AL435" s="15"/>
      <c r="AM435" s="17"/>
      <c r="AN435" s="17"/>
    </row>
    <row r="436" spans="1:40" x14ac:dyDescent="0.3">
      <c r="A436" s="15"/>
      <c r="B436" s="15"/>
      <c r="C436" s="15"/>
      <c r="D436" s="17"/>
      <c r="E436" s="17"/>
      <c r="F436" s="15"/>
      <c r="G436" s="18" t="str">
        <f>IFERROR(VLOOKUP(F436,Lookups!$D$2:$E$20,2,FALSE),"")</f>
        <v/>
      </c>
      <c r="H436" s="15"/>
      <c r="I436" s="15"/>
      <c r="J436" s="15"/>
      <c r="K436" s="15"/>
      <c r="L436" s="17"/>
      <c r="M436" s="17"/>
      <c r="N436" s="18" t="str">
        <f t="shared" si="12"/>
        <v/>
      </c>
      <c r="O436" s="15"/>
      <c r="P436" s="15"/>
      <c r="Q436" s="17"/>
      <c r="R436" s="15"/>
      <c r="S436" s="15"/>
      <c r="T436" s="15"/>
      <c r="U436" s="15"/>
      <c r="V436" s="15"/>
      <c r="W436" s="15"/>
      <c r="X436" s="18" t="str">
        <f>IFERROR(VLOOKUP(W436,Lookups!$G$2:$H$83,2,FALSE),"")</f>
        <v/>
      </c>
      <c r="Y436" s="15"/>
      <c r="Z436" s="15"/>
      <c r="AA436" s="15"/>
      <c r="AB436" s="15"/>
      <c r="AC436" s="15"/>
      <c r="AD436" s="15"/>
      <c r="AE436" s="15"/>
      <c r="AF436" s="18" t="str">
        <f t="shared" si="13"/>
        <v/>
      </c>
      <c r="AG436" s="15"/>
      <c r="AH436" s="15"/>
      <c r="AI436" s="15"/>
      <c r="AJ436" s="62" t="str">
        <f>IFERROR(VLOOKUP(AI436,Lookups!$W$3:$X$24,2,FALSE),"")</f>
        <v/>
      </c>
      <c r="AK436" s="15"/>
      <c r="AL436" s="15"/>
      <c r="AM436" s="17"/>
      <c r="AN436" s="17"/>
    </row>
    <row r="437" spans="1:40" x14ac:dyDescent="0.3">
      <c r="A437" s="15"/>
      <c r="B437" s="15"/>
      <c r="C437" s="15"/>
      <c r="D437" s="17"/>
      <c r="E437" s="17"/>
      <c r="F437" s="15"/>
      <c r="G437" s="18" t="str">
        <f>IFERROR(VLOOKUP(F437,Lookups!$D$2:$E$20,2,FALSE),"")</f>
        <v/>
      </c>
      <c r="H437" s="15"/>
      <c r="I437" s="15"/>
      <c r="J437" s="15"/>
      <c r="K437" s="15"/>
      <c r="L437" s="17"/>
      <c r="M437" s="17"/>
      <c r="N437" s="18" t="str">
        <f t="shared" si="12"/>
        <v/>
      </c>
      <c r="O437" s="15"/>
      <c r="P437" s="15"/>
      <c r="Q437" s="17"/>
      <c r="R437" s="15"/>
      <c r="S437" s="15"/>
      <c r="T437" s="15"/>
      <c r="U437" s="15"/>
      <c r="V437" s="15"/>
      <c r="W437" s="15"/>
      <c r="X437" s="18" t="str">
        <f>IFERROR(VLOOKUP(W437,Lookups!$G$2:$H$83,2,FALSE),"")</f>
        <v/>
      </c>
      <c r="Y437" s="15"/>
      <c r="Z437" s="15"/>
      <c r="AA437" s="15"/>
      <c r="AB437" s="15"/>
      <c r="AC437" s="15"/>
      <c r="AD437" s="15"/>
      <c r="AE437" s="15"/>
      <c r="AF437" s="18" t="str">
        <f t="shared" si="13"/>
        <v/>
      </c>
      <c r="AG437" s="15"/>
      <c r="AH437" s="15"/>
      <c r="AI437" s="15"/>
      <c r="AJ437" s="62" t="str">
        <f>IFERROR(VLOOKUP(AI437,Lookups!$W$3:$X$24,2,FALSE),"")</f>
        <v/>
      </c>
      <c r="AK437" s="15"/>
      <c r="AL437" s="15"/>
      <c r="AM437" s="17"/>
      <c r="AN437" s="17"/>
    </row>
    <row r="438" spans="1:40" x14ac:dyDescent="0.3">
      <c r="A438" s="15"/>
      <c r="B438" s="15"/>
      <c r="C438" s="15"/>
      <c r="D438" s="17"/>
      <c r="E438" s="17"/>
      <c r="F438" s="15"/>
      <c r="G438" s="18" t="str">
        <f>IFERROR(VLOOKUP(F438,Lookups!$D$2:$E$20,2,FALSE),"")</f>
        <v/>
      </c>
      <c r="H438" s="15"/>
      <c r="I438" s="15"/>
      <c r="J438" s="15"/>
      <c r="K438" s="15"/>
      <c r="L438" s="17"/>
      <c r="M438" s="17"/>
      <c r="N438" s="18" t="str">
        <f t="shared" ref="N438:N501" si="14">IF(OR(ISBLANK(L438),ISBLANK(M438)),"",(M438-L438)+1)</f>
        <v/>
      </c>
      <c r="O438" s="15"/>
      <c r="P438" s="15"/>
      <c r="Q438" s="17"/>
      <c r="R438" s="15"/>
      <c r="S438" s="15"/>
      <c r="T438" s="15"/>
      <c r="U438" s="15"/>
      <c r="V438" s="15"/>
      <c r="W438" s="15"/>
      <c r="X438" s="18" t="str">
        <f>IFERROR(VLOOKUP(W438,Lookups!$G$2:$H$83,2,FALSE),"")</f>
        <v/>
      </c>
      <c r="Y438" s="15"/>
      <c r="Z438" s="15"/>
      <c r="AA438" s="15"/>
      <c r="AB438" s="15"/>
      <c r="AC438" s="15"/>
      <c r="AD438" s="15"/>
      <c r="AE438" s="15"/>
      <c r="AF438" s="18" t="str">
        <f t="shared" ref="AF438:AF501" si="15">IF(OR(ISBLANK(AD438),ISBLANK(AE438)),"",(AE438-AD438)+1)</f>
        <v/>
      </c>
      <c r="AG438" s="15"/>
      <c r="AH438" s="15"/>
      <c r="AI438" s="15"/>
      <c r="AJ438" s="62" t="str">
        <f>IFERROR(VLOOKUP(AI438,Lookups!$W$3:$X$24,2,FALSE),"")</f>
        <v/>
      </c>
      <c r="AK438" s="15"/>
      <c r="AL438" s="15"/>
      <c r="AM438" s="17"/>
      <c r="AN438" s="17"/>
    </row>
    <row r="439" spans="1:40" x14ac:dyDescent="0.3">
      <c r="A439" s="15"/>
      <c r="B439" s="15"/>
      <c r="C439" s="15"/>
      <c r="D439" s="17"/>
      <c r="E439" s="17"/>
      <c r="F439" s="15"/>
      <c r="G439" s="18" t="str">
        <f>IFERROR(VLOOKUP(F439,Lookups!$D$2:$E$20,2,FALSE),"")</f>
        <v/>
      </c>
      <c r="H439" s="15"/>
      <c r="I439" s="15"/>
      <c r="J439" s="15"/>
      <c r="K439" s="15"/>
      <c r="L439" s="17"/>
      <c r="M439" s="17"/>
      <c r="N439" s="18" t="str">
        <f t="shared" si="14"/>
        <v/>
      </c>
      <c r="O439" s="15"/>
      <c r="P439" s="15"/>
      <c r="Q439" s="17"/>
      <c r="R439" s="15"/>
      <c r="S439" s="15"/>
      <c r="T439" s="15"/>
      <c r="U439" s="15"/>
      <c r="V439" s="15"/>
      <c r="W439" s="15"/>
      <c r="X439" s="18" t="str">
        <f>IFERROR(VLOOKUP(W439,Lookups!$G$2:$H$83,2,FALSE),"")</f>
        <v/>
      </c>
      <c r="Y439" s="15"/>
      <c r="Z439" s="15"/>
      <c r="AA439" s="15"/>
      <c r="AB439" s="15"/>
      <c r="AC439" s="15"/>
      <c r="AD439" s="15"/>
      <c r="AE439" s="15"/>
      <c r="AF439" s="18" t="str">
        <f t="shared" si="15"/>
        <v/>
      </c>
      <c r="AG439" s="15"/>
      <c r="AH439" s="15"/>
      <c r="AI439" s="15"/>
      <c r="AJ439" s="62" t="str">
        <f>IFERROR(VLOOKUP(AI439,Lookups!$W$3:$X$24,2,FALSE),"")</f>
        <v/>
      </c>
      <c r="AK439" s="15"/>
      <c r="AL439" s="15"/>
      <c r="AM439" s="17"/>
      <c r="AN439" s="17"/>
    </row>
    <row r="440" spans="1:40" x14ac:dyDescent="0.3">
      <c r="A440" s="15"/>
      <c r="B440" s="15"/>
      <c r="C440" s="15"/>
      <c r="D440" s="17"/>
      <c r="E440" s="17"/>
      <c r="F440" s="15"/>
      <c r="G440" s="18" t="str">
        <f>IFERROR(VLOOKUP(F440,Lookups!$D$2:$E$20,2,FALSE),"")</f>
        <v/>
      </c>
      <c r="H440" s="15"/>
      <c r="I440" s="15"/>
      <c r="J440" s="15"/>
      <c r="K440" s="15"/>
      <c r="L440" s="17"/>
      <c r="M440" s="17"/>
      <c r="N440" s="18" t="str">
        <f t="shared" si="14"/>
        <v/>
      </c>
      <c r="O440" s="15"/>
      <c r="P440" s="15"/>
      <c r="Q440" s="17"/>
      <c r="R440" s="15"/>
      <c r="S440" s="15"/>
      <c r="T440" s="15"/>
      <c r="U440" s="15"/>
      <c r="V440" s="15"/>
      <c r="W440" s="15"/>
      <c r="X440" s="18" t="str">
        <f>IFERROR(VLOOKUP(W440,Lookups!$G$2:$H$83,2,FALSE),"")</f>
        <v/>
      </c>
      <c r="Y440" s="15"/>
      <c r="Z440" s="15"/>
      <c r="AA440" s="15"/>
      <c r="AB440" s="15"/>
      <c r="AC440" s="15"/>
      <c r="AD440" s="15"/>
      <c r="AE440" s="15"/>
      <c r="AF440" s="18" t="str">
        <f t="shared" si="15"/>
        <v/>
      </c>
      <c r="AG440" s="15"/>
      <c r="AH440" s="15"/>
      <c r="AI440" s="15"/>
      <c r="AJ440" s="62" t="str">
        <f>IFERROR(VLOOKUP(AI440,Lookups!$W$3:$X$24,2,FALSE),"")</f>
        <v/>
      </c>
      <c r="AK440" s="15"/>
      <c r="AL440" s="15"/>
      <c r="AM440" s="17"/>
      <c r="AN440" s="17"/>
    </row>
    <row r="441" spans="1:40" x14ac:dyDescent="0.3">
      <c r="A441" s="15"/>
      <c r="B441" s="15"/>
      <c r="C441" s="15"/>
      <c r="D441" s="17"/>
      <c r="E441" s="17"/>
      <c r="F441" s="15"/>
      <c r="G441" s="18" t="str">
        <f>IFERROR(VLOOKUP(F441,Lookups!$D$2:$E$20,2,FALSE),"")</f>
        <v/>
      </c>
      <c r="H441" s="15"/>
      <c r="I441" s="15"/>
      <c r="J441" s="15"/>
      <c r="K441" s="15"/>
      <c r="L441" s="17"/>
      <c r="M441" s="17"/>
      <c r="N441" s="18" t="str">
        <f t="shared" si="14"/>
        <v/>
      </c>
      <c r="O441" s="15"/>
      <c r="P441" s="15"/>
      <c r="Q441" s="17"/>
      <c r="R441" s="15"/>
      <c r="S441" s="15"/>
      <c r="T441" s="15"/>
      <c r="U441" s="15"/>
      <c r="V441" s="15"/>
      <c r="W441" s="15"/>
      <c r="X441" s="18" t="str">
        <f>IFERROR(VLOOKUP(W441,Lookups!$G$2:$H$83,2,FALSE),"")</f>
        <v/>
      </c>
      <c r="Y441" s="15"/>
      <c r="Z441" s="15"/>
      <c r="AA441" s="15"/>
      <c r="AB441" s="15"/>
      <c r="AC441" s="15"/>
      <c r="AD441" s="15"/>
      <c r="AE441" s="15"/>
      <c r="AF441" s="18" t="str">
        <f t="shared" si="15"/>
        <v/>
      </c>
      <c r="AG441" s="15"/>
      <c r="AH441" s="15"/>
      <c r="AI441" s="15"/>
      <c r="AJ441" s="62" t="str">
        <f>IFERROR(VLOOKUP(AI441,Lookups!$W$3:$X$24,2,FALSE),"")</f>
        <v/>
      </c>
      <c r="AK441" s="15"/>
      <c r="AL441" s="15"/>
      <c r="AM441" s="17"/>
      <c r="AN441" s="17"/>
    </row>
    <row r="442" spans="1:40" x14ac:dyDescent="0.3">
      <c r="A442" s="15"/>
      <c r="B442" s="15"/>
      <c r="C442" s="15"/>
      <c r="D442" s="17"/>
      <c r="E442" s="17"/>
      <c r="F442" s="15"/>
      <c r="G442" s="18" t="str">
        <f>IFERROR(VLOOKUP(F442,Lookups!$D$2:$E$20,2,FALSE),"")</f>
        <v/>
      </c>
      <c r="H442" s="15"/>
      <c r="I442" s="15"/>
      <c r="J442" s="15"/>
      <c r="K442" s="15"/>
      <c r="L442" s="17"/>
      <c r="M442" s="17"/>
      <c r="N442" s="18" t="str">
        <f t="shared" si="14"/>
        <v/>
      </c>
      <c r="O442" s="15"/>
      <c r="P442" s="15"/>
      <c r="Q442" s="17"/>
      <c r="R442" s="15"/>
      <c r="S442" s="15"/>
      <c r="T442" s="15"/>
      <c r="U442" s="15"/>
      <c r="V442" s="15"/>
      <c r="W442" s="15"/>
      <c r="X442" s="18" t="str">
        <f>IFERROR(VLOOKUP(W442,Lookups!$G$2:$H$83,2,FALSE),"")</f>
        <v/>
      </c>
      <c r="Y442" s="15"/>
      <c r="Z442" s="15"/>
      <c r="AA442" s="15"/>
      <c r="AB442" s="15"/>
      <c r="AC442" s="15"/>
      <c r="AD442" s="15"/>
      <c r="AE442" s="15"/>
      <c r="AF442" s="18" t="str">
        <f t="shared" si="15"/>
        <v/>
      </c>
      <c r="AG442" s="15"/>
      <c r="AH442" s="15"/>
      <c r="AI442" s="15"/>
      <c r="AJ442" s="62" t="str">
        <f>IFERROR(VLOOKUP(AI442,Lookups!$W$3:$X$24,2,FALSE),"")</f>
        <v/>
      </c>
      <c r="AK442" s="15"/>
      <c r="AL442" s="15"/>
      <c r="AM442" s="17"/>
      <c r="AN442" s="17"/>
    </row>
    <row r="443" spans="1:40" x14ac:dyDescent="0.3">
      <c r="A443" s="15"/>
      <c r="B443" s="15"/>
      <c r="C443" s="15"/>
      <c r="D443" s="17"/>
      <c r="E443" s="17"/>
      <c r="F443" s="15"/>
      <c r="G443" s="18" t="str">
        <f>IFERROR(VLOOKUP(F443,Lookups!$D$2:$E$20,2,FALSE),"")</f>
        <v/>
      </c>
      <c r="H443" s="15"/>
      <c r="I443" s="15"/>
      <c r="J443" s="15"/>
      <c r="K443" s="15"/>
      <c r="L443" s="17"/>
      <c r="M443" s="17"/>
      <c r="N443" s="18" t="str">
        <f t="shared" si="14"/>
        <v/>
      </c>
      <c r="O443" s="15"/>
      <c r="P443" s="15"/>
      <c r="Q443" s="17"/>
      <c r="R443" s="15"/>
      <c r="S443" s="15"/>
      <c r="T443" s="15"/>
      <c r="U443" s="15"/>
      <c r="V443" s="15"/>
      <c r="W443" s="15"/>
      <c r="X443" s="18" t="str">
        <f>IFERROR(VLOOKUP(W443,Lookups!$G$2:$H$83,2,FALSE),"")</f>
        <v/>
      </c>
      <c r="Y443" s="15"/>
      <c r="Z443" s="15"/>
      <c r="AA443" s="15"/>
      <c r="AB443" s="15"/>
      <c r="AC443" s="15"/>
      <c r="AD443" s="15"/>
      <c r="AE443" s="15"/>
      <c r="AF443" s="18" t="str">
        <f t="shared" si="15"/>
        <v/>
      </c>
      <c r="AG443" s="15"/>
      <c r="AH443" s="15"/>
      <c r="AI443" s="15"/>
      <c r="AJ443" s="62" t="str">
        <f>IFERROR(VLOOKUP(AI443,Lookups!$W$3:$X$24,2,FALSE),"")</f>
        <v/>
      </c>
      <c r="AK443" s="15"/>
      <c r="AL443" s="15"/>
      <c r="AM443" s="17"/>
      <c r="AN443" s="17"/>
    </row>
    <row r="444" spans="1:40" x14ac:dyDescent="0.3">
      <c r="A444" s="15"/>
      <c r="B444" s="15"/>
      <c r="C444" s="15"/>
      <c r="D444" s="17"/>
      <c r="E444" s="17"/>
      <c r="F444" s="15"/>
      <c r="G444" s="18" t="str">
        <f>IFERROR(VLOOKUP(F444,Lookups!$D$2:$E$20,2,FALSE),"")</f>
        <v/>
      </c>
      <c r="H444" s="15"/>
      <c r="I444" s="15"/>
      <c r="J444" s="15"/>
      <c r="K444" s="15"/>
      <c r="L444" s="17"/>
      <c r="M444" s="17"/>
      <c r="N444" s="18" t="str">
        <f t="shared" si="14"/>
        <v/>
      </c>
      <c r="O444" s="15"/>
      <c r="P444" s="15"/>
      <c r="Q444" s="17"/>
      <c r="R444" s="15"/>
      <c r="S444" s="15"/>
      <c r="T444" s="15"/>
      <c r="U444" s="15"/>
      <c r="V444" s="15"/>
      <c r="W444" s="15"/>
      <c r="X444" s="18" t="str">
        <f>IFERROR(VLOOKUP(W444,Lookups!$G$2:$H$83,2,FALSE),"")</f>
        <v/>
      </c>
      <c r="Y444" s="15"/>
      <c r="Z444" s="15"/>
      <c r="AA444" s="15"/>
      <c r="AB444" s="15"/>
      <c r="AC444" s="15"/>
      <c r="AD444" s="15"/>
      <c r="AE444" s="15"/>
      <c r="AF444" s="18" t="str">
        <f t="shared" si="15"/>
        <v/>
      </c>
      <c r="AG444" s="15"/>
      <c r="AH444" s="15"/>
      <c r="AI444" s="15"/>
      <c r="AJ444" s="62" t="str">
        <f>IFERROR(VLOOKUP(AI444,Lookups!$W$3:$X$24,2,FALSE),"")</f>
        <v/>
      </c>
      <c r="AK444" s="15"/>
      <c r="AL444" s="15"/>
      <c r="AM444" s="17"/>
      <c r="AN444" s="17"/>
    </row>
    <row r="445" spans="1:40" x14ac:dyDescent="0.3">
      <c r="A445" s="15"/>
      <c r="B445" s="15"/>
      <c r="C445" s="15"/>
      <c r="D445" s="17"/>
      <c r="E445" s="17"/>
      <c r="F445" s="15"/>
      <c r="G445" s="18" t="str">
        <f>IFERROR(VLOOKUP(F445,Lookups!$D$2:$E$20,2,FALSE),"")</f>
        <v/>
      </c>
      <c r="H445" s="15"/>
      <c r="I445" s="15"/>
      <c r="J445" s="15"/>
      <c r="K445" s="15"/>
      <c r="L445" s="17"/>
      <c r="M445" s="17"/>
      <c r="N445" s="18" t="str">
        <f t="shared" si="14"/>
        <v/>
      </c>
      <c r="O445" s="15"/>
      <c r="P445" s="15"/>
      <c r="Q445" s="17"/>
      <c r="R445" s="15"/>
      <c r="S445" s="15"/>
      <c r="T445" s="15"/>
      <c r="U445" s="15"/>
      <c r="V445" s="15"/>
      <c r="W445" s="15"/>
      <c r="X445" s="18" t="str">
        <f>IFERROR(VLOOKUP(W445,Lookups!$G$2:$H$83,2,FALSE),"")</f>
        <v/>
      </c>
      <c r="Y445" s="15"/>
      <c r="Z445" s="15"/>
      <c r="AA445" s="15"/>
      <c r="AB445" s="15"/>
      <c r="AC445" s="15"/>
      <c r="AD445" s="15"/>
      <c r="AE445" s="15"/>
      <c r="AF445" s="18" t="str">
        <f t="shared" si="15"/>
        <v/>
      </c>
      <c r="AG445" s="15"/>
      <c r="AH445" s="15"/>
      <c r="AI445" s="15"/>
      <c r="AJ445" s="62" t="str">
        <f>IFERROR(VLOOKUP(AI445,Lookups!$W$3:$X$24,2,FALSE),"")</f>
        <v/>
      </c>
      <c r="AK445" s="15"/>
      <c r="AL445" s="15"/>
      <c r="AM445" s="17"/>
      <c r="AN445" s="17"/>
    </row>
    <row r="446" spans="1:40" x14ac:dyDescent="0.3">
      <c r="A446" s="15"/>
      <c r="B446" s="15"/>
      <c r="C446" s="15"/>
      <c r="D446" s="17"/>
      <c r="E446" s="17"/>
      <c r="F446" s="15"/>
      <c r="G446" s="18" t="str">
        <f>IFERROR(VLOOKUP(F446,Lookups!$D$2:$E$20,2,FALSE),"")</f>
        <v/>
      </c>
      <c r="H446" s="15"/>
      <c r="I446" s="15"/>
      <c r="J446" s="15"/>
      <c r="K446" s="15"/>
      <c r="L446" s="17"/>
      <c r="M446" s="17"/>
      <c r="N446" s="18" t="str">
        <f t="shared" si="14"/>
        <v/>
      </c>
      <c r="O446" s="15"/>
      <c r="P446" s="15"/>
      <c r="Q446" s="17"/>
      <c r="R446" s="15"/>
      <c r="S446" s="15"/>
      <c r="T446" s="15"/>
      <c r="U446" s="15"/>
      <c r="V446" s="15"/>
      <c r="W446" s="15"/>
      <c r="X446" s="18" t="str">
        <f>IFERROR(VLOOKUP(W446,Lookups!$G$2:$H$83,2,FALSE),"")</f>
        <v/>
      </c>
      <c r="Y446" s="15"/>
      <c r="Z446" s="15"/>
      <c r="AA446" s="15"/>
      <c r="AB446" s="15"/>
      <c r="AC446" s="15"/>
      <c r="AD446" s="15"/>
      <c r="AE446" s="15"/>
      <c r="AF446" s="18" t="str">
        <f t="shared" si="15"/>
        <v/>
      </c>
      <c r="AG446" s="15"/>
      <c r="AH446" s="15"/>
      <c r="AI446" s="15"/>
      <c r="AJ446" s="62" t="str">
        <f>IFERROR(VLOOKUP(AI446,Lookups!$W$3:$X$24,2,FALSE),"")</f>
        <v/>
      </c>
      <c r="AK446" s="15"/>
      <c r="AL446" s="15"/>
      <c r="AM446" s="17"/>
      <c r="AN446" s="17"/>
    </row>
    <row r="447" spans="1:40" x14ac:dyDescent="0.3">
      <c r="A447" s="15"/>
      <c r="B447" s="15"/>
      <c r="C447" s="15"/>
      <c r="D447" s="17"/>
      <c r="E447" s="17"/>
      <c r="F447" s="15"/>
      <c r="G447" s="18" t="str">
        <f>IFERROR(VLOOKUP(F447,Lookups!$D$2:$E$20,2,FALSE),"")</f>
        <v/>
      </c>
      <c r="H447" s="15"/>
      <c r="I447" s="15"/>
      <c r="J447" s="15"/>
      <c r="K447" s="15"/>
      <c r="L447" s="17"/>
      <c r="M447" s="17"/>
      <c r="N447" s="18" t="str">
        <f t="shared" si="14"/>
        <v/>
      </c>
      <c r="O447" s="15"/>
      <c r="P447" s="15"/>
      <c r="Q447" s="17"/>
      <c r="R447" s="15"/>
      <c r="S447" s="15"/>
      <c r="T447" s="15"/>
      <c r="U447" s="15"/>
      <c r="V447" s="15"/>
      <c r="W447" s="15"/>
      <c r="X447" s="18" t="str">
        <f>IFERROR(VLOOKUP(W447,Lookups!$G$2:$H$83,2,FALSE),"")</f>
        <v/>
      </c>
      <c r="Y447" s="15"/>
      <c r="Z447" s="15"/>
      <c r="AA447" s="15"/>
      <c r="AB447" s="15"/>
      <c r="AC447" s="15"/>
      <c r="AD447" s="15"/>
      <c r="AE447" s="15"/>
      <c r="AF447" s="18" t="str">
        <f t="shared" si="15"/>
        <v/>
      </c>
      <c r="AG447" s="15"/>
      <c r="AH447" s="15"/>
      <c r="AI447" s="15"/>
      <c r="AJ447" s="62" t="str">
        <f>IFERROR(VLOOKUP(AI447,Lookups!$W$3:$X$24,2,FALSE),"")</f>
        <v/>
      </c>
      <c r="AK447" s="15"/>
      <c r="AL447" s="15"/>
      <c r="AM447" s="17"/>
      <c r="AN447" s="17"/>
    </row>
    <row r="448" spans="1:40" x14ac:dyDescent="0.3">
      <c r="A448" s="15"/>
      <c r="B448" s="15"/>
      <c r="C448" s="15"/>
      <c r="D448" s="17"/>
      <c r="E448" s="17"/>
      <c r="F448" s="15"/>
      <c r="G448" s="18" t="str">
        <f>IFERROR(VLOOKUP(F448,Lookups!$D$2:$E$20,2,FALSE),"")</f>
        <v/>
      </c>
      <c r="H448" s="15"/>
      <c r="I448" s="15"/>
      <c r="J448" s="15"/>
      <c r="K448" s="15"/>
      <c r="L448" s="17"/>
      <c r="M448" s="17"/>
      <c r="N448" s="18" t="str">
        <f t="shared" si="14"/>
        <v/>
      </c>
      <c r="O448" s="15"/>
      <c r="P448" s="15"/>
      <c r="Q448" s="17"/>
      <c r="R448" s="15"/>
      <c r="S448" s="15"/>
      <c r="T448" s="15"/>
      <c r="U448" s="15"/>
      <c r="V448" s="15"/>
      <c r="W448" s="15"/>
      <c r="X448" s="18" t="str">
        <f>IFERROR(VLOOKUP(W448,Lookups!$G$2:$H$83,2,FALSE),"")</f>
        <v/>
      </c>
      <c r="Y448" s="15"/>
      <c r="Z448" s="15"/>
      <c r="AA448" s="15"/>
      <c r="AB448" s="15"/>
      <c r="AC448" s="15"/>
      <c r="AD448" s="15"/>
      <c r="AE448" s="15"/>
      <c r="AF448" s="18" t="str">
        <f t="shared" si="15"/>
        <v/>
      </c>
      <c r="AG448" s="15"/>
      <c r="AH448" s="15"/>
      <c r="AI448" s="15"/>
      <c r="AJ448" s="62" t="str">
        <f>IFERROR(VLOOKUP(AI448,Lookups!$W$3:$X$24,2,FALSE),"")</f>
        <v/>
      </c>
      <c r="AK448" s="15"/>
      <c r="AL448" s="15"/>
      <c r="AM448" s="17"/>
      <c r="AN448" s="17"/>
    </row>
    <row r="449" spans="1:40" x14ac:dyDescent="0.3">
      <c r="A449" s="15"/>
      <c r="B449" s="15"/>
      <c r="C449" s="15"/>
      <c r="D449" s="17"/>
      <c r="E449" s="17"/>
      <c r="F449" s="15"/>
      <c r="G449" s="18" t="str">
        <f>IFERROR(VLOOKUP(F449,Lookups!$D$2:$E$20,2,FALSE),"")</f>
        <v/>
      </c>
      <c r="H449" s="15"/>
      <c r="I449" s="15"/>
      <c r="J449" s="15"/>
      <c r="K449" s="15"/>
      <c r="L449" s="17"/>
      <c r="M449" s="17"/>
      <c r="N449" s="18" t="str">
        <f t="shared" si="14"/>
        <v/>
      </c>
      <c r="O449" s="15"/>
      <c r="P449" s="15"/>
      <c r="Q449" s="17"/>
      <c r="R449" s="15"/>
      <c r="S449" s="15"/>
      <c r="T449" s="15"/>
      <c r="U449" s="15"/>
      <c r="V449" s="15"/>
      <c r="W449" s="15"/>
      <c r="X449" s="18" t="str">
        <f>IFERROR(VLOOKUP(W449,Lookups!$G$2:$H$83,2,FALSE),"")</f>
        <v/>
      </c>
      <c r="Y449" s="15"/>
      <c r="Z449" s="15"/>
      <c r="AA449" s="15"/>
      <c r="AB449" s="15"/>
      <c r="AC449" s="15"/>
      <c r="AD449" s="15"/>
      <c r="AE449" s="15"/>
      <c r="AF449" s="18" t="str">
        <f t="shared" si="15"/>
        <v/>
      </c>
      <c r="AG449" s="15"/>
      <c r="AH449" s="15"/>
      <c r="AI449" s="15"/>
      <c r="AJ449" s="62" t="str">
        <f>IFERROR(VLOOKUP(AI449,Lookups!$W$3:$X$24,2,FALSE),"")</f>
        <v/>
      </c>
      <c r="AK449" s="15"/>
      <c r="AL449" s="15"/>
      <c r="AM449" s="17"/>
      <c r="AN449" s="17"/>
    </row>
    <row r="450" spans="1:40" x14ac:dyDescent="0.3">
      <c r="A450" s="15"/>
      <c r="B450" s="15"/>
      <c r="C450" s="15"/>
      <c r="D450" s="17"/>
      <c r="E450" s="17"/>
      <c r="F450" s="15"/>
      <c r="G450" s="18" t="str">
        <f>IFERROR(VLOOKUP(F450,Lookups!$D$2:$E$20,2,FALSE),"")</f>
        <v/>
      </c>
      <c r="H450" s="15"/>
      <c r="I450" s="15"/>
      <c r="J450" s="15"/>
      <c r="K450" s="15"/>
      <c r="L450" s="17"/>
      <c r="M450" s="17"/>
      <c r="N450" s="18" t="str">
        <f t="shared" si="14"/>
        <v/>
      </c>
      <c r="O450" s="15"/>
      <c r="P450" s="15"/>
      <c r="Q450" s="17"/>
      <c r="R450" s="15"/>
      <c r="S450" s="15"/>
      <c r="T450" s="15"/>
      <c r="U450" s="15"/>
      <c r="V450" s="15"/>
      <c r="W450" s="15"/>
      <c r="X450" s="18" t="str">
        <f>IFERROR(VLOOKUP(W450,Lookups!$G$2:$H$83,2,FALSE),"")</f>
        <v/>
      </c>
      <c r="Y450" s="15"/>
      <c r="Z450" s="15"/>
      <c r="AA450" s="15"/>
      <c r="AB450" s="15"/>
      <c r="AC450" s="15"/>
      <c r="AD450" s="15"/>
      <c r="AE450" s="15"/>
      <c r="AF450" s="18" t="str">
        <f t="shared" si="15"/>
        <v/>
      </c>
      <c r="AG450" s="15"/>
      <c r="AH450" s="15"/>
      <c r="AI450" s="15"/>
      <c r="AJ450" s="62" t="str">
        <f>IFERROR(VLOOKUP(AI450,Lookups!$W$3:$X$24,2,FALSE),"")</f>
        <v/>
      </c>
      <c r="AK450" s="15"/>
      <c r="AL450" s="15"/>
      <c r="AM450" s="17"/>
      <c r="AN450" s="17"/>
    </row>
    <row r="451" spans="1:40" x14ac:dyDescent="0.3">
      <c r="A451" s="15"/>
      <c r="B451" s="15"/>
      <c r="C451" s="15"/>
      <c r="D451" s="17"/>
      <c r="E451" s="17"/>
      <c r="F451" s="15"/>
      <c r="G451" s="18" t="str">
        <f>IFERROR(VLOOKUP(F451,Lookups!$D$2:$E$20,2,FALSE),"")</f>
        <v/>
      </c>
      <c r="H451" s="15"/>
      <c r="I451" s="15"/>
      <c r="J451" s="15"/>
      <c r="K451" s="15"/>
      <c r="L451" s="17"/>
      <c r="M451" s="17"/>
      <c r="N451" s="18" t="str">
        <f t="shared" si="14"/>
        <v/>
      </c>
      <c r="O451" s="15"/>
      <c r="P451" s="15"/>
      <c r="Q451" s="17"/>
      <c r="R451" s="15"/>
      <c r="S451" s="15"/>
      <c r="T451" s="15"/>
      <c r="U451" s="15"/>
      <c r="V451" s="15"/>
      <c r="W451" s="15"/>
      <c r="X451" s="18" t="str">
        <f>IFERROR(VLOOKUP(W451,Lookups!$G$2:$H$83,2,FALSE),"")</f>
        <v/>
      </c>
      <c r="Y451" s="15"/>
      <c r="Z451" s="15"/>
      <c r="AA451" s="15"/>
      <c r="AB451" s="15"/>
      <c r="AC451" s="15"/>
      <c r="AD451" s="15"/>
      <c r="AE451" s="15"/>
      <c r="AF451" s="18" t="str">
        <f t="shared" si="15"/>
        <v/>
      </c>
      <c r="AG451" s="15"/>
      <c r="AH451" s="15"/>
      <c r="AI451" s="15"/>
      <c r="AJ451" s="62" t="str">
        <f>IFERROR(VLOOKUP(AI451,Lookups!$W$3:$X$24,2,FALSE),"")</f>
        <v/>
      </c>
      <c r="AK451" s="15"/>
      <c r="AL451" s="15"/>
      <c r="AM451" s="17"/>
      <c r="AN451" s="17"/>
    </row>
    <row r="452" spans="1:40" x14ac:dyDescent="0.3">
      <c r="A452" s="15"/>
      <c r="B452" s="15"/>
      <c r="C452" s="15"/>
      <c r="D452" s="17"/>
      <c r="E452" s="17"/>
      <c r="F452" s="15"/>
      <c r="G452" s="18" t="str">
        <f>IFERROR(VLOOKUP(F452,Lookups!$D$2:$E$20,2,FALSE),"")</f>
        <v/>
      </c>
      <c r="H452" s="15"/>
      <c r="I452" s="15"/>
      <c r="J452" s="15"/>
      <c r="K452" s="15"/>
      <c r="L452" s="17"/>
      <c r="M452" s="17"/>
      <c r="N452" s="18" t="str">
        <f t="shared" si="14"/>
        <v/>
      </c>
      <c r="O452" s="15"/>
      <c r="P452" s="15"/>
      <c r="Q452" s="17"/>
      <c r="R452" s="15"/>
      <c r="S452" s="15"/>
      <c r="T452" s="15"/>
      <c r="U452" s="15"/>
      <c r="V452" s="15"/>
      <c r="W452" s="15"/>
      <c r="X452" s="18" t="str">
        <f>IFERROR(VLOOKUP(W452,Lookups!$G$2:$H$83,2,FALSE),"")</f>
        <v/>
      </c>
      <c r="Y452" s="15"/>
      <c r="Z452" s="15"/>
      <c r="AA452" s="15"/>
      <c r="AB452" s="15"/>
      <c r="AC452" s="15"/>
      <c r="AD452" s="15"/>
      <c r="AE452" s="15"/>
      <c r="AF452" s="18" t="str">
        <f t="shared" si="15"/>
        <v/>
      </c>
      <c r="AG452" s="15"/>
      <c r="AH452" s="15"/>
      <c r="AI452" s="15"/>
      <c r="AJ452" s="62" t="str">
        <f>IFERROR(VLOOKUP(AI452,Lookups!$W$3:$X$24,2,FALSE),"")</f>
        <v/>
      </c>
      <c r="AK452" s="15"/>
      <c r="AL452" s="15"/>
      <c r="AM452" s="17"/>
      <c r="AN452" s="17"/>
    </row>
    <row r="453" spans="1:40" x14ac:dyDescent="0.3">
      <c r="A453" s="15"/>
      <c r="B453" s="15"/>
      <c r="C453" s="15"/>
      <c r="D453" s="17"/>
      <c r="E453" s="17"/>
      <c r="F453" s="15"/>
      <c r="G453" s="18" t="str">
        <f>IFERROR(VLOOKUP(F453,Lookups!$D$2:$E$20,2,FALSE),"")</f>
        <v/>
      </c>
      <c r="H453" s="15"/>
      <c r="I453" s="15"/>
      <c r="J453" s="15"/>
      <c r="K453" s="15"/>
      <c r="L453" s="17"/>
      <c r="M453" s="17"/>
      <c r="N453" s="18" t="str">
        <f t="shared" si="14"/>
        <v/>
      </c>
      <c r="O453" s="15"/>
      <c r="P453" s="15"/>
      <c r="Q453" s="17"/>
      <c r="R453" s="15"/>
      <c r="S453" s="15"/>
      <c r="T453" s="15"/>
      <c r="U453" s="15"/>
      <c r="V453" s="15"/>
      <c r="W453" s="15"/>
      <c r="X453" s="18" t="str">
        <f>IFERROR(VLOOKUP(W453,Lookups!$G$2:$H$83,2,FALSE),"")</f>
        <v/>
      </c>
      <c r="Y453" s="15"/>
      <c r="Z453" s="15"/>
      <c r="AA453" s="15"/>
      <c r="AB453" s="15"/>
      <c r="AC453" s="15"/>
      <c r="AD453" s="15"/>
      <c r="AE453" s="15"/>
      <c r="AF453" s="18" t="str">
        <f t="shared" si="15"/>
        <v/>
      </c>
      <c r="AG453" s="15"/>
      <c r="AH453" s="15"/>
      <c r="AI453" s="15"/>
      <c r="AJ453" s="62" t="str">
        <f>IFERROR(VLOOKUP(AI453,Lookups!$W$3:$X$24,2,FALSE),"")</f>
        <v/>
      </c>
      <c r="AK453" s="15"/>
      <c r="AL453" s="15"/>
      <c r="AM453" s="17"/>
      <c r="AN453" s="17"/>
    </row>
    <row r="454" spans="1:40" x14ac:dyDescent="0.3">
      <c r="A454" s="15"/>
      <c r="B454" s="15"/>
      <c r="C454" s="15"/>
      <c r="D454" s="17"/>
      <c r="E454" s="17"/>
      <c r="F454" s="15"/>
      <c r="G454" s="18" t="str">
        <f>IFERROR(VLOOKUP(F454,Lookups!$D$2:$E$20,2,FALSE),"")</f>
        <v/>
      </c>
      <c r="H454" s="15"/>
      <c r="I454" s="15"/>
      <c r="J454" s="15"/>
      <c r="K454" s="15"/>
      <c r="L454" s="17"/>
      <c r="M454" s="17"/>
      <c r="N454" s="18" t="str">
        <f t="shared" si="14"/>
        <v/>
      </c>
      <c r="O454" s="15"/>
      <c r="P454" s="15"/>
      <c r="Q454" s="17"/>
      <c r="R454" s="15"/>
      <c r="S454" s="15"/>
      <c r="T454" s="15"/>
      <c r="U454" s="15"/>
      <c r="V454" s="15"/>
      <c r="W454" s="15"/>
      <c r="X454" s="18" t="str">
        <f>IFERROR(VLOOKUP(W454,Lookups!$G$2:$H$83,2,FALSE),"")</f>
        <v/>
      </c>
      <c r="Y454" s="15"/>
      <c r="Z454" s="15"/>
      <c r="AA454" s="15"/>
      <c r="AB454" s="15"/>
      <c r="AC454" s="15"/>
      <c r="AD454" s="15"/>
      <c r="AE454" s="15"/>
      <c r="AF454" s="18" t="str">
        <f t="shared" si="15"/>
        <v/>
      </c>
      <c r="AG454" s="15"/>
      <c r="AH454" s="15"/>
      <c r="AI454" s="15"/>
      <c r="AJ454" s="62" t="str">
        <f>IFERROR(VLOOKUP(AI454,Lookups!$W$3:$X$24,2,FALSE),"")</f>
        <v/>
      </c>
      <c r="AK454" s="15"/>
      <c r="AL454" s="15"/>
      <c r="AM454" s="17"/>
      <c r="AN454" s="17"/>
    </row>
    <row r="455" spans="1:40" x14ac:dyDescent="0.3">
      <c r="A455" s="15"/>
      <c r="B455" s="15"/>
      <c r="C455" s="15"/>
      <c r="D455" s="17"/>
      <c r="E455" s="17"/>
      <c r="F455" s="15"/>
      <c r="G455" s="18" t="str">
        <f>IFERROR(VLOOKUP(F455,Lookups!$D$2:$E$20,2,FALSE),"")</f>
        <v/>
      </c>
      <c r="H455" s="15"/>
      <c r="I455" s="15"/>
      <c r="J455" s="15"/>
      <c r="K455" s="15"/>
      <c r="L455" s="17"/>
      <c r="M455" s="17"/>
      <c r="N455" s="18" t="str">
        <f t="shared" si="14"/>
        <v/>
      </c>
      <c r="O455" s="15"/>
      <c r="P455" s="15"/>
      <c r="Q455" s="17"/>
      <c r="R455" s="15"/>
      <c r="S455" s="15"/>
      <c r="T455" s="15"/>
      <c r="U455" s="15"/>
      <c r="V455" s="15"/>
      <c r="W455" s="15"/>
      <c r="X455" s="18" t="str">
        <f>IFERROR(VLOOKUP(W455,Lookups!$G$2:$H$83,2,FALSE),"")</f>
        <v/>
      </c>
      <c r="Y455" s="15"/>
      <c r="Z455" s="15"/>
      <c r="AA455" s="15"/>
      <c r="AB455" s="15"/>
      <c r="AC455" s="15"/>
      <c r="AD455" s="15"/>
      <c r="AE455" s="15"/>
      <c r="AF455" s="18" t="str">
        <f t="shared" si="15"/>
        <v/>
      </c>
      <c r="AG455" s="15"/>
      <c r="AH455" s="15"/>
      <c r="AI455" s="15"/>
      <c r="AJ455" s="62" t="str">
        <f>IFERROR(VLOOKUP(AI455,Lookups!$W$3:$X$24,2,FALSE),"")</f>
        <v/>
      </c>
      <c r="AK455" s="15"/>
      <c r="AL455" s="15"/>
      <c r="AM455" s="17"/>
      <c r="AN455" s="17"/>
    </row>
    <row r="456" spans="1:40" x14ac:dyDescent="0.3">
      <c r="A456" s="15"/>
      <c r="B456" s="15"/>
      <c r="C456" s="15"/>
      <c r="D456" s="17"/>
      <c r="E456" s="17"/>
      <c r="F456" s="15"/>
      <c r="G456" s="18" t="str">
        <f>IFERROR(VLOOKUP(F456,Lookups!$D$2:$E$20,2,FALSE),"")</f>
        <v/>
      </c>
      <c r="H456" s="15"/>
      <c r="I456" s="15"/>
      <c r="J456" s="15"/>
      <c r="K456" s="15"/>
      <c r="L456" s="17"/>
      <c r="M456" s="17"/>
      <c r="N456" s="18" t="str">
        <f t="shared" si="14"/>
        <v/>
      </c>
      <c r="O456" s="15"/>
      <c r="P456" s="15"/>
      <c r="Q456" s="17"/>
      <c r="R456" s="15"/>
      <c r="S456" s="15"/>
      <c r="T456" s="15"/>
      <c r="U456" s="15"/>
      <c r="V456" s="15"/>
      <c r="W456" s="15"/>
      <c r="X456" s="18" t="str">
        <f>IFERROR(VLOOKUP(W456,Lookups!$G$2:$H$83,2,FALSE),"")</f>
        <v/>
      </c>
      <c r="Y456" s="15"/>
      <c r="Z456" s="15"/>
      <c r="AA456" s="15"/>
      <c r="AB456" s="15"/>
      <c r="AC456" s="15"/>
      <c r="AD456" s="15"/>
      <c r="AE456" s="15"/>
      <c r="AF456" s="18" t="str">
        <f t="shared" si="15"/>
        <v/>
      </c>
      <c r="AG456" s="15"/>
      <c r="AH456" s="15"/>
      <c r="AI456" s="15"/>
      <c r="AJ456" s="62" t="str">
        <f>IFERROR(VLOOKUP(AI456,Lookups!$W$3:$X$24,2,FALSE),"")</f>
        <v/>
      </c>
      <c r="AK456" s="15"/>
      <c r="AL456" s="15"/>
      <c r="AM456" s="17"/>
      <c r="AN456" s="17"/>
    </row>
    <row r="457" spans="1:40" x14ac:dyDescent="0.3">
      <c r="A457" s="15"/>
      <c r="B457" s="15"/>
      <c r="C457" s="15"/>
      <c r="D457" s="17"/>
      <c r="E457" s="17"/>
      <c r="F457" s="15"/>
      <c r="G457" s="18" t="str">
        <f>IFERROR(VLOOKUP(F457,Lookups!$D$2:$E$20,2,FALSE),"")</f>
        <v/>
      </c>
      <c r="H457" s="15"/>
      <c r="I457" s="15"/>
      <c r="J457" s="15"/>
      <c r="K457" s="15"/>
      <c r="L457" s="17"/>
      <c r="M457" s="17"/>
      <c r="N457" s="18" t="str">
        <f t="shared" si="14"/>
        <v/>
      </c>
      <c r="O457" s="15"/>
      <c r="P457" s="15"/>
      <c r="Q457" s="17"/>
      <c r="R457" s="15"/>
      <c r="S457" s="15"/>
      <c r="T457" s="15"/>
      <c r="U457" s="15"/>
      <c r="V457" s="15"/>
      <c r="W457" s="15"/>
      <c r="X457" s="18" t="str">
        <f>IFERROR(VLOOKUP(W457,Lookups!$G$2:$H$83,2,FALSE),"")</f>
        <v/>
      </c>
      <c r="Y457" s="15"/>
      <c r="Z457" s="15"/>
      <c r="AA457" s="15"/>
      <c r="AB457" s="15"/>
      <c r="AC457" s="15"/>
      <c r="AD457" s="15"/>
      <c r="AE457" s="15"/>
      <c r="AF457" s="18" t="str">
        <f t="shared" si="15"/>
        <v/>
      </c>
      <c r="AG457" s="15"/>
      <c r="AH457" s="15"/>
      <c r="AI457" s="15"/>
      <c r="AJ457" s="62" t="str">
        <f>IFERROR(VLOOKUP(AI457,Lookups!$W$3:$X$24,2,FALSE),"")</f>
        <v/>
      </c>
      <c r="AK457" s="15"/>
      <c r="AL457" s="15"/>
      <c r="AM457" s="17"/>
      <c r="AN457" s="17"/>
    </row>
    <row r="458" spans="1:40" x14ac:dyDescent="0.3">
      <c r="A458" s="15"/>
      <c r="B458" s="15"/>
      <c r="C458" s="15"/>
      <c r="D458" s="17"/>
      <c r="E458" s="17"/>
      <c r="F458" s="15"/>
      <c r="G458" s="18" t="str">
        <f>IFERROR(VLOOKUP(F458,Lookups!$D$2:$E$20,2,FALSE),"")</f>
        <v/>
      </c>
      <c r="H458" s="15"/>
      <c r="I458" s="15"/>
      <c r="J458" s="15"/>
      <c r="K458" s="15"/>
      <c r="L458" s="17"/>
      <c r="M458" s="17"/>
      <c r="N458" s="18" t="str">
        <f t="shared" si="14"/>
        <v/>
      </c>
      <c r="O458" s="15"/>
      <c r="P458" s="15"/>
      <c r="Q458" s="17"/>
      <c r="R458" s="15"/>
      <c r="S458" s="15"/>
      <c r="T458" s="15"/>
      <c r="U458" s="15"/>
      <c r="V458" s="15"/>
      <c r="W458" s="15"/>
      <c r="X458" s="18" t="str">
        <f>IFERROR(VLOOKUP(W458,Lookups!$G$2:$H$83,2,FALSE),"")</f>
        <v/>
      </c>
      <c r="Y458" s="15"/>
      <c r="Z458" s="15"/>
      <c r="AA458" s="15"/>
      <c r="AB458" s="15"/>
      <c r="AC458" s="15"/>
      <c r="AD458" s="15"/>
      <c r="AE458" s="15"/>
      <c r="AF458" s="18" t="str">
        <f t="shared" si="15"/>
        <v/>
      </c>
      <c r="AG458" s="15"/>
      <c r="AH458" s="15"/>
      <c r="AI458" s="15"/>
      <c r="AJ458" s="62" t="str">
        <f>IFERROR(VLOOKUP(AI458,Lookups!$W$3:$X$24,2,FALSE),"")</f>
        <v/>
      </c>
      <c r="AK458" s="15"/>
      <c r="AL458" s="15"/>
      <c r="AM458" s="17"/>
      <c r="AN458" s="17"/>
    </row>
    <row r="459" spans="1:40" x14ac:dyDescent="0.3">
      <c r="A459" s="15"/>
      <c r="B459" s="15"/>
      <c r="C459" s="15"/>
      <c r="D459" s="17"/>
      <c r="E459" s="17"/>
      <c r="F459" s="15"/>
      <c r="G459" s="18" t="str">
        <f>IFERROR(VLOOKUP(F459,Lookups!$D$2:$E$20,2,FALSE),"")</f>
        <v/>
      </c>
      <c r="H459" s="15"/>
      <c r="I459" s="15"/>
      <c r="J459" s="15"/>
      <c r="K459" s="15"/>
      <c r="L459" s="17"/>
      <c r="M459" s="17"/>
      <c r="N459" s="18" t="str">
        <f t="shared" si="14"/>
        <v/>
      </c>
      <c r="O459" s="15"/>
      <c r="P459" s="15"/>
      <c r="Q459" s="17"/>
      <c r="R459" s="15"/>
      <c r="S459" s="15"/>
      <c r="T459" s="15"/>
      <c r="U459" s="15"/>
      <c r="V459" s="15"/>
      <c r="W459" s="15"/>
      <c r="X459" s="18" t="str">
        <f>IFERROR(VLOOKUP(W459,Lookups!$G$2:$H$83,2,FALSE),"")</f>
        <v/>
      </c>
      <c r="Y459" s="15"/>
      <c r="Z459" s="15"/>
      <c r="AA459" s="15"/>
      <c r="AB459" s="15"/>
      <c r="AC459" s="15"/>
      <c r="AD459" s="15"/>
      <c r="AE459" s="15"/>
      <c r="AF459" s="18" t="str">
        <f t="shared" si="15"/>
        <v/>
      </c>
      <c r="AG459" s="15"/>
      <c r="AH459" s="15"/>
      <c r="AI459" s="15"/>
      <c r="AJ459" s="62" t="str">
        <f>IFERROR(VLOOKUP(AI459,Lookups!$W$3:$X$24,2,FALSE),"")</f>
        <v/>
      </c>
      <c r="AK459" s="15"/>
      <c r="AL459" s="15"/>
      <c r="AM459" s="17"/>
      <c r="AN459" s="17"/>
    </row>
    <row r="460" spans="1:40" x14ac:dyDescent="0.3">
      <c r="A460" s="15"/>
      <c r="B460" s="15"/>
      <c r="C460" s="15"/>
      <c r="D460" s="17"/>
      <c r="E460" s="17"/>
      <c r="F460" s="15"/>
      <c r="G460" s="18" t="str">
        <f>IFERROR(VLOOKUP(F460,Lookups!$D$2:$E$20,2,FALSE),"")</f>
        <v/>
      </c>
      <c r="H460" s="15"/>
      <c r="I460" s="15"/>
      <c r="J460" s="15"/>
      <c r="K460" s="15"/>
      <c r="L460" s="17"/>
      <c r="M460" s="17"/>
      <c r="N460" s="18" t="str">
        <f t="shared" si="14"/>
        <v/>
      </c>
      <c r="O460" s="15"/>
      <c r="P460" s="15"/>
      <c r="Q460" s="17"/>
      <c r="R460" s="15"/>
      <c r="S460" s="15"/>
      <c r="T460" s="15"/>
      <c r="U460" s="15"/>
      <c r="V460" s="15"/>
      <c r="W460" s="15"/>
      <c r="X460" s="18" t="str">
        <f>IFERROR(VLOOKUP(W460,Lookups!$G$2:$H$83,2,FALSE),"")</f>
        <v/>
      </c>
      <c r="Y460" s="15"/>
      <c r="Z460" s="15"/>
      <c r="AA460" s="15"/>
      <c r="AB460" s="15"/>
      <c r="AC460" s="15"/>
      <c r="AD460" s="15"/>
      <c r="AE460" s="15"/>
      <c r="AF460" s="18" t="str">
        <f t="shared" si="15"/>
        <v/>
      </c>
      <c r="AG460" s="15"/>
      <c r="AH460" s="15"/>
      <c r="AI460" s="15"/>
      <c r="AJ460" s="62" t="str">
        <f>IFERROR(VLOOKUP(AI460,Lookups!$W$3:$X$24,2,FALSE),"")</f>
        <v/>
      </c>
      <c r="AK460" s="15"/>
      <c r="AL460" s="15"/>
      <c r="AM460" s="17"/>
      <c r="AN460" s="17"/>
    </row>
    <row r="461" spans="1:40" x14ac:dyDescent="0.3">
      <c r="A461" s="15"/>
      <c r="B461" s="15"/>
      <c r="C461" s="15"/>
      <c r="D461" s="17"/>
      <c r="E461" s="17"/>
      <c r="F461" s="15"/>
      <c r="G461" s="18" t="str">
        <f>IFERROR(VLOOKUP(F461,Lookups!$D$2:$E$20,2,FALSE),"")</f>
        <v/>
      </c>
      <c r="H461" s="15"/>
      <c r="I461" s="15"/>
      <c r="J461" s="15"/>
      <c r="K461" s="15"/>
      <c r="L461" s="17"/>
      <c r="M461" s="17"/>
      <c r="N461" s="18" t="str">
        <f t="shared" si="14"/>
        <v/>
      </c>
      <c r="O461" s="15"/>
      <c r="P461" s="15"/>
      <c r="Q461" s="17"/>
      <c r="R461" s="15"/>
      <c r="S461" s="15"/>
      <c r="T461" s="15"/>
      <c r="U461" s="15"/>
      <c r="V461" s="15"/>
      <c r="W461" s="15"/>
      <c r="X461" s="18" t="str">
        <f>IFERROR(VLOOKUP(W461,Lookups!$G$2:$H$83,2,FALSE),"")</f>
        <v/>
      </c>
      <c r="Y461" s="15"/>
      <c r="Z461" s="15"/>
      <c r="AA461" s="15"/>
      <c r="AB461" s="15"/>
      <c r="AC461" s="15"/>
      <c r="AD461" s="15"/>
      <c r="AE461" s="15"/>
      <c r="AF461" s="18" t="str">
        <f t="shared" si="15"/>
        <v/>
      </c>
      <c r="AG461" s="15"/>
      <c r="AH461" s="15"/>
      <c r="AI461" s="15"/>
      <c r="AJ461" s="62" t="str">
        <f>IFERROR(VLOOKUP(AI461,Lookups!$W$3:$X$24,2,FALSE),"")</f>
        <v/>
      </c>
      <c r="AK461" s="15"/>
      <c r="AL461" s="15"/>
      <c r="AM461" s="17"/>
      <c r="AN461" s="17"/>
    </row>
    <row r="462" spans="1:40" x14ac:dyDescent="0.3">
      <c r="A462" s="15"/>
      <c r="B462" s="15"/>
      <c r="C462" s="15"/>
      <c r="D462" s="17"/>
      <c r="E462" s="17"/>
      <c r="F462" s="15"/>
      <c r="G462" s="18" t="str">
        <f>IFERROR(VLOOKUP(F462,Lookups!$D$2:$E$20,2,FALSE),"")</f>
        <v/>
      </c>
      <c r="H462" s="15"/>
      <c r="I462" s="15"/>
      <c r="J462" s="15"/>
      <c r="K462" s="15"/>
      <c r="L462" s="17"/>
      <c r="M462" s="17"/>
      <c r="N462" s="18" t="str">
        <f t="shared" si="14"/>
        <v/>
      </c>
      <c r="O462" s="15"/>
      <c r="P462" s="15"/>
      <c r="Q462" s="17"/>
      <c r="R462" s="15"/>
      <c r="S462" s="15"/>
      <c r="T462" s="15"/>
      <c r="U462" s="15"/>
      <c r="V462" s="15"/>
      <c r="W462" s="15"/>
      <c r="X462" s="18" t="str">
        <f>IFERROR(VLOOKUP(W462,Lookups!$G$2:$H$83,2,FALSE),"")</f>
        <v/>
      </c>
      <c r="Y462" s="15"/>
      <c r="Z462" s="15"/>
      <c r="AA462" s="15"/>
      <c r="AB462" s="15"/>
      <c r="AC462" s="15"/>
      <c r="AD462" s="15"/>
      <c r="AE462" s="15"/>
      <c r="AF462" s="18" t="str">
        <f t="shared" si="15"/>
        <v/>
      </c>
      <c r="AG462" s="15"/>
      <c r="AH462" s="15"/>
      <c r="AI462" s="15"/>
      <c r="AJ462" s="62" t="str">
        <f>IFERROR(VLOOKUP(AI462,Lookups!$W$3:$X$24,2,FALSE),"")</f>
        <v/>
      </c>
      <c r="AK462" s="15"/>
      <c r="AL462" s="15"/>
      <c r="AM462" s="17"/>
      <c r="AN462" s="17"/>
    </row>
    <row r="463" spans="1:40" x14ac:dyDescent="0.3">
      <c r="A463" s="15"/>
      <c r="B463" s="15"/>
      <c r="C463" s="15"/>
      <c r="D463" s="17"/>
      <c r="E463" s="17"/>
      <c r="F463" s="15"/>
      <c r="G463" s="18" t="str">
        <f>IFERROR(VLOOKUP(F463,Lookups!$D$2:$E$20,2,FALSE),"")</f>
        <v/>
      </c>
      <c r="H463" s="15"/>
      <c r="I463" s="15"/>
      <c r="J463" s="15"/>
      <c r="K463" s="15"/>
      <c r="L463" s="17"/>
      <c r="M463" s="17"/>
      <c r="N463" s="18" t="str">
        <f t="shared" si="14"/>
        <v/>
      </c>
      <c r="O463" s="15"/>
      <c r="P463" s="15"/>
      <c r="Q463" s="17"/>
      <c r="R463" s="15"/>
      <c r="S463" s="15"/>
      <c r="T463" s="15"/>
      <c r="U463" s="15"/>
      <c r="V463" s="15"/>
      <c r="W463" s="15"/>
      <c r="X463" s="18" t="str">
        <f>IFERROR(VLOOKUP(W463,Lookups!$G$2:$H$83,2,FALSE),"")</f>
        <v/>
      </c>
      <c r="Y463" s="15"/>
      <c r="Z463" s="15"/>
      <c r="AA463" s="15"/>
      <c r="AB463" s="15"/>
      <c r="AC463" s="15"/>
      <c r="AD463" s="15"/>
      <c r="AE463" s="15"/>
      <c r="AF463" s="18" t="str">
        <f t="shared" si="15"/>
        <v/>
      </c>
      <c r="AG463" s="15"/>
      <c r="AH463" s="15"/>
      <c r="AI463" s="15"/>
      <c r="AJ463" s="62" t="str">
        <f>IFERROR(VLOOKUP(AI463,Lookups!$W$3:$X$24,2,FALSE),"")</f>
        <v/>
      </c>
      <c r="AK463" s="15"/>
      <c r="AL463" s="15"/>
      <c r="AM463" s="17"/>
      <c r="AN463" s="17"/>
    </row>
    <row r="464" spans="1:40" x14ac:dyDescent="0.3">
      <c r="A464" s="15"/>
      <c r="B464" s="15"/>
      <c r="C464" s="15"/>
      <c r="D464" s="17"/>
      <c r="E464" s="17"/>
      <c r="F464" s="15"/>
      <c r="G464" s="18" t="str">
        <f>IFERROR(VLOOKUP(F464,Lookups!$D$2:$E$20,2,FALSE),"")</f>
        <v/>
      </c>
      <c r="H464" s="15"/>
      <c r="I464" s="15"/>
      <c r="J464" s="15"/>
      <c r="K464" s="15"/>
      <c r="L464" s="17"/>
      <c r="M464" s="17"/>
      <c r="N464" s="18" t="str">
        <f t="shared" si="14"/>
        <v/>
      </c>
      <c r="O464" s="15"/>
      <c r="P464" s="15"/>
      <c r="Q464" s="17"/>
      <c r="R464" s="15"/>
      <c r="S464" s="15"/>
      <c r="T464" s="15"/>
      <c r="U464" s="15"/>
      <c r="V464" s="15"/>
      <c r="W464" s="15"/>
      <c r="X464" s="18" t="str">
        <f>IFERROR(VLOOKUP(W464,Lookups!$G$2:$H$83,2,FALSE),"")</f>
        <v/>
      </c>
      <c r="Y464" s="15"/>
      <c r="Z464" s="15"/>
      <c r="AA464" s="15"/>
      <c r="AB464" s="15"/>
      <c r="AC464" s="15"/>
      <c r="AD464" s="15"/>
      <c r="AE464" s="15"/>
      <c r="AF464" s="18" t="str">
        <f t="shared" si="15"/>
        <v/>
      </c>
      <c r="AG464" s="15"/>
      <c r="AH464" s="15"/>
      <c r="AI464" s="15"/>
      <c r="AJ464" s="62" t="str">
        <f>IFERROR(VLOOKUP(AI464,Lookups!$W$3:$X$24,2,FALSE),"")</f>
        <v/>
      </c>
      <c r="AK464" s="15"/>
      <c r="AL464" s="15"/>
      <c r="AM464" s="17"/>
      <c r="AN464" s="17"/>
    </row>
    <row r="465" spans="1:40" x14ac:dyDescent="0.3">
      <c r="A465" s="15"/>
      <c r="B465" s="15"/>
      <c r="C465" s="15"/>
      <c r="D465" s="17"/>
      <c r="E465" s="17"/>
      <c r="F465" s="15"/>
      <c r="G465" s="18" t="str">
        <f>IFERROR(VLOOKUP(F465,Lookups!$D$2:$E$20,2,FALSE),"")</f>
        <v/>
      </c>
      <c r="H465" s="15"/>
      <c r="I465" s="15"/>
      <c r="J465" s="15"/>
      <c r="K465" s="15"/>
      <c r="L465" s="17"/>
      <c r="M465" s="17"/>
      <c r="N465" s="18" t="str">
        <f t="shared" si="14"/>
        <v/>
      </c>
      <c r="O465" s="15"/>
      <c r="P465" s="15"/>
      <c r="Q465" s="17"/>
      <c r="R465" s="15"/>
      <c r="S465" s="15"/>
      <c r="T465" s="15"/>
      <c r="U465" s="15"/>
      <c r="V465" s="15"/>
      <c r="W465" s="15"/>
      <c r="X465" s="18" t="str">
        <f>IFERROR(VLOOKUP(W465,Lookups!$G$2:$H$83,2,FALSE),"")</f>
        <v/>
      </c>
      <c r="Y465" s="15"/>
      <c r="Z465" s="15"/>
      <c r="AA465" s="15"/>
      <c r="AB465" s="15"/>
      <c r="AC465" s="15"/>
      <c r="AD465" s="15"/>
      <c r="AE465" s="15"/>
      <c r="AF465" s="18" t="str">
        <f t="shared" si="15"/>
        <v/>
      </c>
      <c r="AG465" s="15"/>
      <c r="AH465" s="15"/>
      <c r="AI465" s="15"/>
      <c r="AJ465" s="62" t="str">
        <f>IFERROR(VLOOKUP(AI465,Lookups!$W$3:$X$24,2,FALSE),"")</f>
        <v/>
      </c>
      <c r="AK465" s="15"/>
      <c r="AL465" s="15"/>
      <c r="AM465" s="17"/>
      <c r="AN465" s="17"/>
    </row>
    <row r="466" spans="1:40" x14ac:dyDescent="0.3">
      <c r="A466" s="15"/>
      <c r="B466" s="15"/>
      <c r="C466" s="15"/>
      <c r="D466" s="17"/>
      <c r="E466" s="17"/>
      <c r="F466" s="15"/>
      <c r="G466" s="18" t="str">
        <f>IFERROR(VLOOKUP(F466,Lookups!$D$2:$E$20,2,FALSE),"")</f>
        <v/>
      </c>
      <c r="H466" s="15"/>
      <c r="I466" s="15"/>
      <c r="J466" s="15"/>
      <c r="K466" s="15"/>
      <c r="L466" s="17"/>
      <c r="M466" s="17"/>
      <c r="N466" s="18" t="str">
        <f t="shared" si="14"/>
        <v/>
      </c>
      <c r="O466" s="15"/>
      <c r="P466" s="15"/>
      <c r="Q466" s="17"/>
      <c r="R466" s="15"/>
      <c r="S466" s="15"/>
      <c r="T466" s="15"/>
      <c r="U466" s="15"/>
      <c r="V466" s="15"/>
      <c r="W466" s="15"/>
      <c r="X466" s="18" t="str">
        <f>IFERROR(VLOOKUP(W466,Lookups!$G$2:$H$83,2,FALSE),"")</f>
        <v/>
      </c>
      <c r="Y466" s="15"/>
      <c r="Z466" s="15"/>
      <c r="AA466" s="15"/>
      <c r="AB466" s="15"/>
      <c r="AC466" s="15"/>
      <c r="AD466" s="15"/>
      <c r="AE466" s="15"/>
      <c r="AF466" s="18" t="str">
        <f t="shared" si="15"/>
        <v/>
      </c>
      <c r="AG466" s="15"/>
      <c r="AH466" s="15"/>
      <c r="AI466" s="15"/>
      <c r="AJ466" s="62" t="str">
        <f>IFERROR(VLOOKUP(AI466,Lookups!$W$3:$X$24,2,FALSE),"")</f>
        <v/>
      </c>
      <c r="AK466" s="15"/>
      <c r="AL466" s="15"/>
      <c r="AM466" s="17"/>
      <c r="AN466" s="17"/>
    </row>
    <row r="467" spans="1:40" x14ac:dyDescent="0.3">
      <c r="A467" s="15"/>
      <c r="B467" s="15"/>
      <c r="C467" s="15"/>
      <c r="D467" s="17"/>
      <c r="E467" s="17"/>
      <c r="F467" s="15"/>
      <c r="G467" s="18" t="str">
        <f>IFERROR(VLOOKUP(F467,Lookups!$D$2:$E$20,2,FALSE),"")</f>
        <v/>
      </c>
      <c r="H467" s="15"/>
      <c r="I467" s="15"/>
      <c r="J467" s="15"/>
      <c r="K467" s="15"/>
      <c r="L467" s="17"/>
      <c r="M467" s="17"/>
      <c r="N467" s="18" t="str">
        <f t="shared" si="14"/>
        <v/>
      </c>
      <c r="O467" s="15"/>
      <c r="P467" s="15"/>
      <c r="Q467" s="17"/>
      <c r="R467" s="15"/>
      <c r="S467" s="15"/>
      <c r="T467" s="15"/>
      <c r="U467" s="15"/>
      <c r="V467" s="15"/>
      <c r="W467" s="15"/>
      <c r="X467" s="18" t="str">
        <f>IFERROR(VLOOKUP(W467,Lookups!$G$2:$H$83,2,FALSE),"")</f>
        <v/>
      </c>
      <c r="Y467" s="15"/>
      <c r="Z467" s="15"/>
      <c r="AA467" s="15"/>
      <c r="AB467" s="15"/>
      <c r="AC467" s="15"/>
      <c r="AD467" s="15"/>
      <c r="AE467" s="15"/>
      <c r="AF467" s="18" t="str">
        <f t="shared" si="15"/>
        <v/>
      </c>
      <c r="AG467" s="15"/>
      <c r="AH467" s="15"/>
      <c r="AI467" s="15"/>
      <c r="AJ467" s="62" t="str">
        <f>IFERROR(VLOOKUP(AI467,Lookups!$W$3:$X$24,2,FALSE),"")</f>
        <v/>
      </c>
      <c r="AK467" s="15"/>
      <c r="AL467" s="15"/>
      <c r="AM467" s="17"/>
      <c r="AN467" s="17"/>
    </row>
    <row r="468" spans="1:40" x14ac:dyDescent="0.3">
      <c r="A468" s="15"/>
      <c r="B468" s="15"/>
      <c r="C468" s="15"/>
      <c r="D468" s="17"/>
      <c r="E468" s="17"/>
      <c r="F468" s="15"/>
      <c r="G468" s="18" t="str">
        <f>IFERROR(VLOOKUP(F468,Lookups!$D$2:$E$20,2,FALSE),"")</f>
        <v/>
      </c>
      <c r="H468" s="15"/>
      <c r="I468" s="15"/>
      <c r="J468" s="15"/>
      <c r="K468" s="15"/>
      <c r="L468" s="17"/>
      <c r="M468" s="17"/>
      <c r="N468" s="18" t="str">
        <f t="shared" si="14"/>
        <v/>
      </c>
      <c r="O468" s="15"/>
      <c r="P468" s="15"/>
      <c r="Q468" s="17"/>
      <c r="R468" s="15"/>
      <c r="S468" s="15"/>
      <c r="T468" s="15"/>
      <c r="U468" s="15"/>
      <c r="V468" s="15"/>
      <c r="W468" s="15"/>
      <c r="X468" s="18" t="str">
        <f>IFERROR(VLOOKUP(W468,Lookups!$G$2:$H$83,2,FALSE),"")</f>
        <v/>
      </c>
      <c r="Y468" s="15"/>
      <c r="Z468" s="15"/>
      <c r="AA468" s="15"/>
      <c r="AB468" s="15"/>
      <c r="AC468" s="15"/>
      <c r="AD468" s="15"/>
      <c r="AE468" s="15"/>
      <c r="AF468" s="18" t="str">
        <f t="shared" si="15"/>
        <v/>
      </c>
      <c r="AG468" s="15"/>
      <c r="AH468" s="15"/>
      <c r="AI468" s="15"/>
      <c r="AJ468" s="62" t="str">
        <f>IFERROR(VLOOKUP(AI468,Lookups!$W$3:$X$24,2,FALSE),"")</f>
        <v/>
      </c>
      <c r="AK468" s="15"/>
      <c r="AL468" s="15"/>
      <c r="AM468" s="17"/>
      <c r="AN468" s="17"/>
    </row>
    <row r="469" spans="1:40" x14ac:dyDescent="0.3">
      <c r="A469" s="15"/>
      <c r="B469" s="15"/>
      <c r="C469" s="15"/>
      <c r="D469" s="17"/>
      <c r="E469" s="17"/>
      <c r="F469" s="15"/>
      <c r="G469" s="18" t="str">
        <f>IFERROR(VLOOKUP(F469,Lookups!$D$2:$E$20,2,FALSE),"")</f>
        <v/>
      </c>
      <c r="H469" s="15"/>
      <c r="I469" s="15"/>
      <c r="J469" s="15"/>
      <c r="K469" s="15"/>
      <c r="L469" s="17"/>
      <c r="M469" s="17"/>
      <c r="N469" s="18" t="str">
        <f t="shared" si="14"/>
        <v/>
      </c>
      <c r="O469" s="15"/>
      <c r="P469" s="15"/>
      <c r="Q469" s="17"/>
      <c r="R469" s="15"/>
      <c r="S469" s="15"/>
      <c r="T469" s="15"/>
      <c r="U469" s="15"/>
      <c r="V469" s="15"/>
      <c r="W469" s="15"/>
      <c r="X469" s="18" t="str">
        <f>IFERROR(VLOOKUP(W469,Lookups!$G$2:$H$83,2,FALSE),"")</f>
        <v/>
      </c>
      <c r="Y469" s="15"/>
      <c r="Z469" s="15"/>
      <c r="AA469" s="15"/>
      <c r="AB469" s="15"/>
      <c r="AC469" s="15"/>
      <c r="AD469" s="15"/>
      <c r="AE469" s="15"/>
      <c r="AF469" s="18" t="str">
        <f t="shared" si="15"/>
        <v/>
      </c>
      <c r="AG469" s="15"/>
      <c r="AH469" s="15"/>
      <c r="AI469" s="15"/>
      <c r="AJ469" s="62" t="str">
        <f>IFERROR(VLOOKUP(AI469,Lookups!$W$3:$X$24,2,FALSE),"")</f>
        <v/>
      </c>
      <c r="AK469" s="15"/>
      <c r="AL469" s="15"/>
      <c r="AM469" s="17"/>
      <c r="AN469" s="17"/>
    </row>
    <row r="470" spans="1:40" x14ac:dyDescent="0.3">
      <c r="A470" s="15"/>
      <c r="B470" s="15"/>
      <c r="C470" s="15"/>
      <c r="D470" s="17"/>
      <c r="E470" s="17"/>
      <c r="F470" s="15"/>
      <c r="G470" s="18" t="str">
        <f>IFERROR(VLOOKUP(F470,Lookups!$D$2:$E$20,2,FALSE),"")</f>
        <v/>
      </c>
      <c r="H470" s="15"/>
      <c r="I470" s="15"/>
      <c r="J470" s="15"/>
      <c r="K470" s="15"/>
      <c r="L470" s="17"/>
      <c r="M470" s="17"/>
      <c r="N470" s="18" t="str">
        <f t="shared" si="14"/>
        <v/>
      </c>
      <c r="O470" s="15"/>
      <c r="P470" s="15"/>
      <c r="Q470" s="17"/>
      <c r="R470" s="15"/>
      <c r="S470" s="15"/>
      <c r="T470" s="15"/>
      <c r="U470" s="15"/>
      <c r="V470" s="15"/>
      <c r="W470" s="15"/>
      <c r="X470" s="18" t="str">
        <f>IFERROR(VLOOKUP(W470,Lookups!$G$2:$H$83,2,FALSE),"")</f>
        <v/>
      </c>
      <c r="Y470" s="15"/>
      <c r="Z470" s="15"/>
      <c r="AA470" s="15"/>
      <c r="AB470" s="15"/>
      <c r="AC470" s="15"/>
      <c r="AD470" s="15"/>
      <c r="AE470" s="15"/>
      <c r="AF470" s="18" t="str">
        <f t="shared" si="15"/>
        <v/>
      </c>
      <c r="AG470" s="15"/>
      <c r="AH470" s="15"/>
      <c r="AI470" s="15"/>
      <c r="AJ470" s="62" t="str">
        <f>IFERROR(VLOOKUP(AI470,Lookups!$W$3:$X$24,2,FALSE),"")</f>
        <v/>
      </c>
      <c r="AK470" s="15"/>
      <c r="AL470" s="15"/>
      <c r="AM470" s="17"/>
      <c r="AN470" s="17"/>
    </row>
    <row r="471" spans="1:40" x14ac:dyDescent="0.3">
      <c r="A471" s="15"/>
      <c r="B471" s="15"/>
      <c r="C471" s="15"/>
      <c r="D471" s="17"/>
      <c r="E471" s="17"/>
      <c r="F471" s="15"/>
      <c r="G471" s="18" t="str">
        <f>IFERROR(VLOOKUP(F471,Lookups!$D$2:$E$20,2,FALSE),"")</f>
        <v/>
      </c>
      <c r="H471" s="15"/>
      <c r="I471" s="15"/>
      <c r="J471" s="15"/>
      <c r="K471" s="15"/>
      <c r="L471" s="17"/>
      <c r="M471" s="17"/>
      <c r="N471" s="18" t="str">
        <f t="shared" si="14"/>
        <v/>
      </c>
      <c r="O471" s="15"/>
      <c r="P471" s="15"/>
      <c r="Q471" s="17"/>
      <c r="R471" s="15"/>
      <c r="S471" s="15"/>
      <c r="T471" s="15"/>
      <c r="U471" s="15"/>
      <c r="V471" s="15"/>
      <c r="W471" s="15"/>
      <c r="X471" s="18" t="str">
        <f>IFERROR(VLOOKUP(W471,Lookups!$G$2:$H$83,2,FALSE),"")</f>
        <v/>
      </c>
      <c r="Y471" s="15"/>
      <c r="Z471" s="15"/>
      <c r="AA471" s="15"/>
      <c r="AB471" s="15"/>
      <c r="AC471" s="15"/>
      <c r="AD471" s="15"/>
      <c r="AE471" s="15"/>
      <c r="AF471" s="18" t="str">
        <f t="shared" si="15"/>
        <v/>
      </c>
      <c r="AG471" s="15"/>
      <c r="AH471" s="15"/>
      <c r="AI471" s="15"/>
      <c r="AJ471" s="62" t="str">
        <f>IFERROR(VLOOKUP(AI471,Lookups!$W$3:$X$24,2,FALSE),"")</f>
        <v/>
      </c>
      <c r="AK471" s="15"/>
      <c r="AL471" s="15"/>
      <c r="AM471" s="17"/>
      <c r="AN471" s="17"/>
    </row>
    <row r="472" spans="1:40" x14ac:dyDescent="0.3">
      <c r="A472" s="15"/>
      <c r="B472" s="15"/>
      <c r="C472" s="15"/>
      <c r="D472" s="17"/>
      <c r="E472" s="17"/>
      <c r="F472" s="15"/>
      <c r="G472" s="18" t="str">
        <f>IFERROR(VLOOKUP(F472,Lookups!$D$2:$E$20,2,FALSE),"")</f>
        <v/>
      </c>
      <c r="H472" s="15"/>
      <c r="I472" s="15"/>
      <c r="J472" s="15"/>
      <c r="K472" s="15"/>
      <c r="L472" s="17"/>
      <c r="M472" s="17"/>
      <c r="N472" s="18" t="str">
        <f t="shared" si="14"/>
        <v/>
      </c>
      <c r="O472" s="15"/>
      <c r="P472" s="15"/>
      <c r="Q472" s="17"/>
      <c r="R472" s="15"/>
      <c r="S472" s="15"/>
      <c r="T472" s="15"/>
      <c r="U472" s="15"/>
      <c r="V472" s="15"/>
      <c r="W472" s="15"/>
      <c r="X472" s="18" t="str">
        <f>IFERROR(VLOOKUP(W472,Lookups!$G$2:$H$83,2,FALSE),"")</f>
        <v/>
      </c>
      <c r="Y472" s="15"/>
      <c r="Z472" s="15"/>
      <c r="AA472" s="15"/>
      <c r="AB472" s="15"/>
      <c r="AC472" s="15"/>
      <c r="AD472" s="15"/>
      <c r="AE472" s="15"/>
      <c r="AF472" s="18" t="str">
        <f t="shared" si="15"/>
        <v/>
      </c>
      <c r="AG472" s="15"/>
      <c r="AH472" s="15"/>
      <c r="AI472" s="15"/>
      <c r="AJ472" s="62" t="str">
        <f>IFERROR(VLOOKUP(AI472,Lookups!$W$3:$X$24,2,FALSE),"")</f>
        <v/>
      </c>
      <c r="AK472" s="15"/>
      <c r="AL472" s="15"/>
      <c r="AM472" s="17"/>
      <c r="AN472" s="17"/>
    </row>
    <row r="473" spans="1:40" x14ac:dyDescent="0.3">
      <c r="A473" s="15"/>
      <c r="B473" s="15"/>
      <c r="C473" s="15"/>
      <c r="D473" s="17"/>
      <c r="E473" s="17"/>
      <c r="F473" s="15"/>
      <c r="G473" s="18" t="str">
        <f>IFERROR(VLOOKUP(F473,Lookups!$D$2:$E$20,2,FALSE),"")</f>
        <v/>
      </c>
      <c r="H473" s="15"/>
      <c r="I473" s="15"/>
      <c r="J473" s="15"/>
      <c r="K473" s="15"/>
      <c r="L473" s="17"/>
      <c r="M473" s="17"/>
      <c r="N473" s="18" t="str">
        <f t="shared" si="14"/>
        <v/>
      </c>
      <c r="O473" s="15"/>
      <c r="P473" s="15"/>
      <c r="Q473" s="17"/>
      <c r="R473" s="15"/>
      <c r="S473" s="15"/>
      <c r="T473" s="15"/>
      <c r="U473" s="15"/>
      <c r="V473" s="15"/>
      <c r="W473" s="15"/>
      <c r="X473" s="18" t="str">
        <f>IFERROR(VLOOKUP(W473,Lookups!$G$2:$H$83,2,FALSE),"")</f>
        <v/>
      </c>
      <c r="Y473" s="15"/>
      <c r="Z473" s="15"/>
      <c r="AA473" s="15"/>
      <c r="AB473" s="15"/>
      <c r="AC473" s="15"/>
      <c r="AD473" s="15"/>
      <c r="AE473" s="15"/>
      <c r="AF473" s="18" t="str">
        <f t="shared" si="15"/>
        <v/>
      </c>
      <c r="AG473" s="15"/>
      <c r="AH473" s="15"/>
      <c r="AI473" s="15"/>
      <c r="AJ473" s="62" t="str">
        <f>IFERROR(VLOOKUP(AI473,Lookups!$W$3:$X$24,2,FALSE),"")</f>
        <v/>
      </c>
      <c r="AK473" s="15"/>
      <c r="AL473" s="15"/>
      <c r="AM473" s="17"/>
      <c r="AN473" s="17"/>
    </row>
    <row r="474" spans="1:40" x14ac:dyDescent="0.3">
      <c r="A474" s="15"/>
      <c r="B474" s="15"/>
      <c r="C474" s="15"/>
      <c r="D474" s="17"/>
      <c r="E474" s="17"/>
      <c r="F474" s="15"/>
      <c r="G474" s="18" t="str">
        <f>IFERROR(VLOOKUP(F474,Lookups!$D$2:$E$20,2,FALSE),"")</f>
        <v/>
      </c>
      <c r="H474" s="15"/>
      <c r="I474" s="15"/>
      <c r="J474" s="15"/>
      <c r="K474" s="15"/>
      <c r="L474" s="17"/>
      <c r="M474" s="17"/>
      <c r="N474" s="18" t="str">
        <f t="shared" si="14"/>
        <v/>
      </c>
      <c r="O474" s="15"/>
      <c r="P474" s="15"/>
      <c r="Q474" s="17"/>
      <c r="R474" s="15"/>
      <c r="S474" s="15"/>
      <c r="T474" s="15"/>
      <c r="U474" s="15"/>
      <c r="V474" s="15"/>
      <c r="W474" s="15"/>
      <c r="X474" s="18" t="str">
        <f>IFERROR(VLOOKUP(W474,Lookups!$G$2:$H$83,2,FALSE),"")</f>
        <v/>
      </c>
      <c r="Y474" s="15"/>
      <c r="Z474" s="15"/>
      <c r="AA474" s="15"/>
      <c r="AB474" s="15"/>
      <c r="AC474" s="15"/>
      <c r="AD474" s="15"/>
      <c r="AE474" s="15"/>
      <c r="AF474" s="18" t="str">
        <f t="shared" si="15"/>
        <v/>
      </c>
      <c r="AG474" s="15"/>
      <c r="AH474" s="15"/>
      <c r="AI474" s="15"/>
      <c r="AJ474" s="62" t="str">
        <f>IFERROR(VLOOKUP(AI474,Lookups!$W$3:$X$24,2,FALSE),"")</f>
        <v/>
      </c>
      <c r="AK474" s="15"/>
      <c r="AL474" s="15"/>
      <c r="AM474" s="17"/>
      <c r="AN474" s="17"/>
    </row>
    <row r="475" spans="1:40" x14ac:dyDescent="0.3">
      <c r="A475" s="15"/>
      <c r="B475" s="15"/>
      <c r="C475" s="15"/>
      <c r="D475" s="17"/>
      <c r="E475" s="17"/>
      <c r="F475" s="15"/>
      <c r="G475" s="18" t="str">
        <f>IFERROR(VLOOKUP(F475,Lookups!$D$2:$E$20,2,FALSE),"")</f>
        <v/>
      </c>
      <c r="H475" s="15"/>
      <c r="I475" s="15"/>
      <c r="J475" s="15"/>
      <c r="K475" s="15"/>
      <c r="L475" s="17"/>
      <c r="M475" s="17"/>
      <c r="N475" s="18" t="str">
        <f t="shared" si="14"/>
        <v/>
      </c>
      <c r="O475" s="15"/>
      <c r="P475" s="15"/>
      <c r="Q475" s="17"/>
      <c r="R475" s="15"/>
      <c r="S475" s="15"/>
      <c r="T475" s="15"/>
      <c r="U475" s="15"/>
      <c r="V475" s="15"/>
      <c r="W475" s="15"/>
      <c r="X475" s="18" t="str">
        <f>IFERROR(VLOOKUP(W475,Lookups!$G$2:$H$83,2,FALSE),"")</f>
        <v/>
      </c>
      <c r="Y475" s="15"/>
      <c r="Z475" s="15"/>
      <c r="AA475" s="15"/>
      <c r="AB475" s="15"/>
      <c r="AC475" s="15"/>
      <c r="AD475" s="15"/>
      <c r="AE475" s="15"/>
      <c r="AF475" s="18" t="str">
        <f t="shared" si="15"/>
        <v/>
      </c>
      <c r="AG475" s="15"/>
      <c r="AH475" s="15"/>
      <c r="AI475" s="15"/>
      <c r="AJ475" s="62" t="str">
        <f>IFERROR(VLOOKUP(AI475,Lookups!$W$3:$X$24,2,FALSE),"")</f>
        <v/>
      </c>
      <c r="AK475" s="15"/>
      <c r="AL475" s="15"/>
      <c r="AM475" s="17"/>
      <c r="AN475" s="17"/>
    </row>
    <row r="476" spans="1:40" x14ac:dyDescent="0.3">
      <c r="A476" s="15"/>
      <c r="B476" s="15"/>
      <c r="C476" s="15"/>
      <c r="D476" s="17"/>
      <c r="E476" s="17"/>
      <c r="F476" s="15"/>
      <c r="G476" s="18" t="str">
        <f>IFERROR(VLOOKUP(F476,Lookups!$D$2:$E$20,2,FALSE),"")</f>
        <v/>
      </c>
      <c r="H476" s="15"/>
      <c r="I476" s="15"/>
      <c r="J476" s="15"/>
      <c r="K476" s="15"/>
      <c r="L476" s="17"/>
      <c r="M476" s="17"/>
      <c r="N476" s="18" t="str">
        <f t="shared" si="14"/>
        <v/>
      </c>
      <c r="O476" s="15"/>
      <c r="P476" s="15"/>
      <c r="Q476" s="17"/>
      <c r="R476" s="15"/>
      <c r="S476" s="15"/>
      <c r="T476" s="15"/>
      <c r="U476" s="15"/>
      <c r="V476" s="15"/>
      <c r="W476" s="15"/>
      <c r="X476" s="18" t="str">
        <f>IFERROR(VLOOKUP(W476,Lookups!$G$2:$H$83,2,FALSE),"")</f>
        <v/>
      </c>
      <c r="Y476" s="15"/>
      <c r="Z476" s="15"/>
      <c r="AA476" s="15"/>
      <c r="AB476" s="15"/>
      <c r="AC476" s="15"/>
      <c r="AD476" s="15"/>
      <c r="AE476" s="15"/>
      <c r="AF476" s="18" t="str">
        <f t="shared" si="15"/>
        <v/>
      </c>
      <c r="AG476" s="15"/>
      <c r="AH476" s="15"/>
      <c r="AI476" s="15"/>
      <c r="AJ476" s="62" t="str">
        <f>IFERROR(VLOOKUP(AI476,Lookups!$W$3:$X$24,2,FALSE),"")</f>
        <v/>
      </c>
      <c r="AK476" s="15"/>
      <c r="AL476" s="15"/>
      <c r="AM476" s="17"/>
      <c r="AN476" s="17"/>
    </row>
    <row r="477" spans="1:40" x14ac:dyDescent="0.3">
      <c r="A477" s="15"/>
      <c r="B477" s="15"/>
      <c r="C477" s="15"/>
      <c r="D477" s="17"/>
      <c r="E477" s="17"/>
      <c r="F477" s="15"/>
      <c r="G477" s="18" t="str">
        <f>IFERROR(VLOOKUP(F477,Lookups!$D$2:$E$20,2,FALSE),"")</f>
        <v/>
      </c>
      <c r="H477" s="15"/>
      <c r="I477" s="15"/>
      <c r="J477" s="15"/>
      <c r="K477" s="15"/>
      <c r="L477" s="17"/>
      <c r="M477" s="17"/>
      <c r="N477" s="18" t="str">
        <f t="shared" si="14"/>
        <v/>
      </c>
      <c r="O477" s="15"/>
      <c r="P477" s="15"/>
      <c r="Q477" s="17"/>
      <c r="R477" s="15"/>
      <c r="S477" s="15"/>
      <c r="T477" s="15"/>
      <c r="U477" s="15"/>
      <c r="V477" s="15"/>
      <c r="W477" s="15"/>
      <c r="X477" s="18" t="str">
        <f>IFERROR(VLOOKUP(W477,Lookups!$G$2:$H$83,2,FALSE),"")</f>
        <v/>
      </c>
      <c r="Y477" s="15"/>
      <c r="Z477" s="15"/>
      <c r="AA477" s="15"/>
      <c r="AB477" s="15"/>
      <c r="AC477" s="15"/>
      <c r="AD477" s="15"/>
      <c r="AE477" s="15"/>
      <c r="AF477" s="18" t="str">
        <f t="shared" si="15"/>
        <v/>
      </c>
      <c r="AG477" s="15"/>
      <c r="AH477" s="15"/>
      <c r="AI477" s="15"/>
      <c r="AJ477" s="62" t="str">
        <f>IFERROR(VLOOKUP(AI477,Lookups!$W$3:$X$24,2,FALSE),"")</f>
        <v/>
      </c>
      <c r="AK477" s="15"/>
      <c r="AL477" s="15"/>
      <c r="AM477" s="17"/>
      <c r="AN477" s="17"/>
    </row>
    <row r="478" spans="1:40" x14ac:dyDescent="0.3">
      <c r="A478" s="15"/>
      <c r="B478" s="15"/>
      <c r="C478" s="15"/>
      <c r="D478" s="17"/>
      <c r="E478" s="17"/>
      <c r="F478" s="15"/>
      <c r="G478" s="18" t="str">
        <f>IFERROR(VLOOKUP(F478,Lookups!$D$2:$E$20,2,FALSE),"")</f>
        <v/>
      </c>
      <c r="H478" s="15"/>
      <c r="I478" s="15"/>
      <c r="J478" s="15"/>
      <c r="K478" s="15"/>
      <c r="L478" s="17"/>
      <c r="M478" s="17"/>
      <c r="N478" s="18" t="str">
        <f t="shared" si="14"/>
        <v/>
      </c>
      <c r="O478" s="15"/>
      <c r="P478" s="15"/>
      <c r="Q478" s="17"/>
      <c r="R478" s="15"/>
      <c r="S478" s="15"/>
      <c r="T478" s="15"/>
      <c r="U478" s="15"/>
      <c r="V478" s="15"/>
      <c r="W478" s="15"/>
      <c r="X478" s="18" t="str">
        <f>IFERROR(VLOOKUP(W478,Lookups!$G$2:$H$83,2,FALSE),"")</f>
        <v/>
      </c>
      <c r="Y478" s="15"/>
      <c r="Z478" s="15"/>
      <c r="AA478" s="15"/>
      <c r="AB478" s="15"/>
      <c r="AC478" s="15"/>
      <c r="AD478" s="15"/>
      <c r="AE478" s="15"/>
      <c r="AF478" s="18" t="str">
        <f t="shared" si="15"/>
        <v/>
      </c>
      <c r="AG478" s="15"/>
      <c r="AH478" s="15"/>
      <c r="AI478" s="15"/>
      <c r="AJ478" s="62" t="str">
        <f>IFERROR(VLOOKUP(AI478,Lookups!$W$3:$X$24,2,FALSE),"")</f>
        <v/>
      </c>
      <c r="AK478" s="15"/>
      <c r="AL478" s="15"/>
      <c r="AM478" s="17"/>
      <c r="AN478" s="17"/>
    </row>
    <row r="479" spans="1:40" x14ac:dyDescent="0.3">
      <c r="A479" s="15"/>
      <c r="B479" s="15"/>
      <c r="C479" s="15"/>
      <c r="D479" s="17"/>
      <c r="E479" s="17"/>
      <c r="F479" s="15"/>
      <c r="G479" s="18" t="str">
        <f>IFERROR(VLOOKUP(F479,Lookups!$D$2:$E$20,2,FALSE),"")</f>
        <v/>
      </c>
      <c r="H479" s="15"/>
      <c r="I479" s="15"/>
      <c r="J479" s="15"/>
      <c r="K479" s="15"/>
      <c r="L479" s="17"/>
      <c r="M479" s="17"/>
      <c r="N479" s="18" t="str">
        <f t="shared" si="14"/>
        <v/>
      </c>
      <c r="O479" s="15"/>
      <c r="P479" s="15"/>
      <c r="Q479" s="17"/>
      <c r="R479" s="15"/>
      <c r="S479" s="15"/>
      <c r="T479" s="15"/>
      <c r="U479" s="15"/>
      <c r="V479" s="15"/>
      <c r="W479" s="15"/>
      <c r="X479" s="18" t="str">
        <f>IFERROR(VLOOKUP(W479,Lookups!$G$2:$H$83,2,FALSE),"")</f>
        <v/>
      </c>
      <c r="Y479" s="15"/>
      <c r="Z479" s="15"/>
      <c r="AA479" s="15"/>
      <c r="AB479" s="15"/>
      <c r="AC479" s="15"/>
      <c r="AD479" s="15"/>
      <c r="AE479" s="15"/>
      <c r="AF479" s="18" t="str">
        <f t="shared" si="15"/>
        <v/>
      </c>
      <c r="AG479" s="15"/>
      <c r="AH479" s="15"/>
      <c r="AI479" s="15"/>
      <c r="AJ479" s="62" t="str">
        <f>IFERROR(VLOOKUP(AI479,Lookups!$W$3:$X$24,2,FALSE),"")</f>
        <v/>
      </c>
      <c r="AK479" s="15"/>
      <c r="AL479" s="15"/>
      <c r="AM479" s="17"/>
      <c r="AN479" s="17"/>
    </row>
    <row r="480" spans="1:40" x14ac:dyDescent="0.3">
      <c r="A480" s="15"/>
      <c r="B480" s="15"/>
      <c r="C480" s="15"/>
      <c r="D480" s="17"/>
      <c r="E480" s="17"/>
      <c r="F480" s="15"/>
      <c r="G480" s="18" t="str">
        <f>IFERROR(VLOOKUP(F480,Lookups!$D$2:$E$20,2,FALSE),"")</f>
        <v/>
      </c>
      <c r="H480" s="15"/>
      <c r="I480" s="15"/>
      <c r="J480" s="15"/>
      <c r="K480" s="15"/>
      <c r="L480" s="17"/>
      <c r="M480" s="17"/>
      <c r="N480" s="18" t="str">
        <f t="shared" si="14"/>
        <v/>
      </c>
      <c r="O480" s="15"/>
      <c r="P480" s="15"/>
      <c r="Q480" s="17"/>
      <c r="R480" s="15"/>
      <c r="S480" s="15"/>
      <c r="T480" s="15"/>
      <c r="U480" s="15"/>
      <c r="V480" s="15"/>
      <c r="W480" s="15"/>
      <c r="X480" s="18" t="str">
        <f>IFERROR(VLOOKUP(W480,Lookups!$G$2:$H$83,2,FALSE),"")</f>
        <v/>
      </c>
      <c r="Y480" s="15"/>
      <c r="Z480" s="15"/>
      <c r="AA480" s="15"/>
      <c r="AB480" s="15"/>
      <c r="AC480" s="15"/>
      <c r="AD480" s="15"/>
      <c r="AE480" s="15"/>
      <c r="AF480" s="18" t="str">
        <f t="shared" si="15"/>
        <v/>
      </c>
      <c r="AG480" s="15"/>
      <c r="AH480" s="15"/>
      <c r="AI480" s="15"/>
      <c r="AJ480" s="62" t="str">
        <f>IFERROR(VLOOKUP(AI480,Lookups!$W$3:$X$24,2,FALSE),"")</f>
        <v/>
      </c>
      <c r="AK480" s="15"/>
      <c r="AL480" s="15"/>
      <c r="AM480" s="17"/>
      <c r="AN480" s="17"/>
    </row>
    <row r="481" spans="1:40" x14ac:dyDescent="0.3">
      <c r="A481" s="15"/>
      <c r="B481" s="15"/>
      <c r="C481" s="15"/>
      <c r="D481" s="17"/>
      <c r="E481" s="17"/>
      <c r="F481" s="15"/>
      <c r="G481" s="18" t="str">
        <f>IFERROR(VLOOKUP(F481,Lookups!$D$2:$E$20,2,FALSE),"")</f>
        <v/>
      </c>
      <c r="H481" s="15"/>
      <c r="I481" s="15"/>
      <c r="J481" s="15"/>
      <c r="K481" s="15"/>
      <c r="L481" s="17"/>
      <c r="M481" s="17"/>
      <c r="N481" s="18" t="str">
        <f t="shared" si="14"/>
        <v/>
      </c>
      <c r="O481" s="15"/>
      <c r="P481" s="15"/>
      <c r="Q481" s="17"/>
      <c r="R481" s="15"/>
      <c r="S481" s="15"/>
      <c r="T481" s="15"/>
      <c r="U481" s="15"/>
      <c r="V481" s="15"/>
      <c r="W481" s="15"/>
      <c r="X481" s="18" t="str">
        <f>IFERROR(VLOOKUP(W481,Lookups!$G$2:$H$83,2,FALSE),"")</f>
        <v/>
      </c>
      <c r="Y481" s="15"/>
      <c r="Z481" s="15"/>
      <c r="AA481" s="15"/>
      <c r="AB481" s="15"/>
      <c r="AC481" s="15"/>
      <c r="AD481" s="15"/>
      <c r="AE481" s="15"/>
      <c r="AF481" s="18" t="str">
        <f t="shared" si="15"/>
        <v/>
      </c>
      <c r="AG481" s="15"/>
      <c r="AH481" s="15"/>
      <c r="AI481" s="15"/>
      <c r="AJ481" s="62" t="str">
        <f>IFERROR(VLOOKUP(AI481,Lookups!$W$3:$X$24,2,FALSE),"")</f>
        <v/>
      </c>
      <c r="AK481" s="15"/>
      <c r="AL481" s="15"/>
      <c r="AM481" s="17"/>
      <c r="AN481" s="17"/>
    </row>
    <row r="482" spans="1:40" x14ac:dyDescent="0.3">
      <c r="A482" s="15"/>
      <c r="B482" s="15"/>
      <c r="C482" s="15"/>
      <c r="D482" s="17"/>
      <c r="E482" s="17"/>
      <c r="F482" s="15"/>
      <c r="G482" s="18" t="str">
        <f>IFERROR(VLOOKUP(F482,Lookups!$D$2:$E$20,2,FALSE),"")</f>
        <v/>
      </c>
      <c r="H482" s="15"/>
      <c r="I482" s="15"/>
      <c r="J482" s="15"/>
      <c r="K482" s="15"/>
      <c r="L482" s="17"/>
      <c r="M482" s="17"/>
      <c r="N482" s="18" t="str">
        <f t="shared" si="14"/>
        <v/>
      </c>
      <c r="O482" s="15"/>
      <c r="P482" s="15"/>
      <c r="Q482" s="17"/>
      <c r="R482" s="15"/>
      <c r="S482" s="15"/>
      <c r="T482" s="15"/>
      <c r="U482" s="15"/>
      <c r="V482" s="15"/>
      <c r="W482" s="15"/>
      <c r="X482" s="18" t="str">
        <f>IFERROR(VLOOKUP(W482,Lookups!$G$2:$H$83,2,FALSE),"")</f>
        <v/>
      </c>
      <c r="Y482" s="15"/>
      <c r="Z482" s="15"/>
      <c r="AA482" s="15"/>
      <c r="AB482" s="15"/>
      <c r="AC482" s="15"/>
      <c r="AD482" s="15"/>
      <c r="AE482" s="15"/>
      <c r="AF482" s="18" t="str">
        <f t="shared" si="15"/>
        <v/>
      </c>
      <c r="AG482" s="15"/>
      <c r="AH482" s="15"/>
      <c r="AI482" s="15"/>
      <c r="AJ482" s="62" t="str">
        <f>IFERROR(VLOOKUP(AI482,Lookups!$W$3:$X$24,2,FALSE),"")</f>
        <v/>
      </c>
      <c r="AK482" s="15"/>
      <c r="AL482" s="15"/>
      <c r="AM482" s="17"/>
      <c r="AN482" s="17"/>
    </row>
    <row r="483" spans="1:40" x14ac:dyDescent="0.3">
      <c r="A483" s="15"/>
      <c r="B483" s="15"/>
      <c r="C483" s="15"/>
      <c r="D483" s="17"/>
      <c r="E483" s="17"/>
      <c r="F483" s="15"/>
      <c r="G483" s="18" t="str">
        <f>IFERROR(VLOOKUP(F483,Lookups!$D$2:$E$20,2,FALSE),"")</f>
        <v/>
      </c>
      <c r="H483" s="15"/>
      <c r="I483" s="15"/>
      <c r="J483" s="15"/>
      <c r="K483" s="15"/>
      <c r="L483" s="17"/>
      <c r="M483" s="17"/>
      <c r="N483" s="18" t="str">
        <f t="shared" si="14"/>
        <v/>
      </c>
      <c r="O483" s="15"/>
      <c r="P483" s="15"/>
      <c r="Q483" s="17"/>
      <c r="R483" s="15"/>
      <c r="S483" s="15"/>
      <c r="T483" s="15"/>
      <c r="U483" s="15"/>
      <c r="V483" s="15"/>
      <c r="W483" s="15"/>
      <c r="X483" s="18" t="str">
        <f>IFERROR(VLOOKUP(W483,Lookups!$G$2:$H$83,2,FALSE),"")</f>
        <v/>
      </c>
      <c r="Y483" s="15"/>
      <c r="Z483" s="15"/>
      <c r="AA483" s="15"/>
      <c r="AB483" s="15"/>
      <c r="AC483" s="15"/>
      <c r="AD483" s="15"/>
      <c r="AE483" s="15"/>
      <c r="AF483" s="18" t="str">
        <f t="shared" si="15"/>
        <v/>
      </c>
      <c r="AG483" s="15"/>
      <c r="AH483" s="15"/>
      <c r="AI483" s="15"/>
      <c r="AJ483" s="62" t="str">
        <f>IFERROR(VLOOKUP(AI483,Lookups!$W$3:$X$24,2,FALSE),"")</f>
        <v/>
      </c>
      <c r="AK483" s="15"/>
      <c r="AL483" s="15"/>
      <c r="AM483" s="17"/>
      <c r="AN483" s="17"/>
    </row>
    <row r="484" spans="1:40" x14ac:dyDescent="0.3">
      <c r="A484" s="15"/>
      <c r="B484" s="15"/>
      <c r="C484" s="15"/>
      <c r="D484" s="17"/>
      <c r="E484" s="17"/>
      <c r="F484" s="15"/>
      <c r="G484" s="18" t="str">
        <f>IFERROR(VLOOKUP(F484,Lookups!$D$2:$E$20,2,FALSE),"")</f>
        <v/>
      </c>
      <c r="H484" s="15"/>
      <c r="I484" s="15"/>
      <c r="J484" s="15"/>
      <c r="K484" s="15"/>
      <c r="L484" s="17"/>
      <c r="M484" s="17"/>
      <c r="N484" s="18" t="str">
        <f t="shared" si="14"/>
        <v/>
      </c>
      <c r="O484" s="15"/>
      <c r="P484" s="15"/>
      <c r="Q484" s="17"/>
      <c r="R484" s="15"/>
      <c r="S484" s="15"/>
      <c r="T484" s="15"/>
      <c r="U484" s="15"/>
      <c r="V484" s="15"/>
      <c r="W484" s="15"/>
      <c r="X484" s="18" t="str">
        <f>IFERROR(VLOOKUP(W484,Lookups!$G$2:$H$83,2,FALSE),"")</f>
        <v/>
      </c>
      <c r="Y484" s="15"/>
      <c r="Z484" s="15"/>
      <c r="AA484" s="15"/>
      <c r="AB484" s="15"/>
      <c r="AC484" s="15"/>
      <c r="AD484" s="15"/>
      <c r="AE484" s="15"/>
      <c r="AF484" s="18" t="str">
        <f t="shared" si="15"/>
        <v/>
      </c>
      <c r="AG484" s="15"/>
      <c r="AH484" s="15"/>
      <c r="AI484" s="15"/>
      <c r="AJ484" s="62" t="str">
        <f>IFERROR(VLOOKUP(AI484,Lookups!$W$3:$X$24,2,FALSE),"")</f>
        <v/>
      </c>
      <c r="AK484" s="15"/>
      <c r="AL484" s="15"/>
      <c r="AM484" s="17"/>
      <c r="AN484" s="17"/>
    </row>
    <row r="485" spans="1:40" x14ac:dyDescent="0.3">
      <c r="A485" s="15"/>
      <c r="B485" s="15"/>
      <c r="C485" s="15"/>
      <c r="D485" s="17"/>
      <c r="E485" s="17"/>
      <c r="F485" s="15"/>
      <c r="G485" s="18" t="str">
        <f>IFERROR(VLOOKUP(F485,Lookups!$D$2:$E$20,2,FALSE),"")</f>
        <v/>
      </c>
      <c r="H485" s="15"/>
      <c r="I485" s="15"/>
      <c r="J485" s="15"/>
      <c r="K485" s="15"/>
      <c r="L485" s="17"/>
      <c r="M485" s="17"/>
      <c r="N485" s="18" t="str">
        <f t="shared" si="14"/>
        <v/>
      </c>
      <c r="O485" s="15"/>
      <c r="P485" s="15"/>
      <c r="Q485" s="17"/>
      <c r="R485" s="15"/>
      <c r="S485" s="15"/>
      <c r="T485" s="15"/>
      <c r="U485" s="15"/>
      <c r="V485" s="15"/>
      <c r="W485" s="15"/>
      <c r="X485" s="18" t="str">
        <f>IFERROR(VLOOKUP(W485,Lookups!$G$2:$H$83,2,FALSE),"")</f>
        <v/>
      </c>
      <c r="Y485" s="15"/>
      <c r="Z485" s="15"/>
      <c r="AA485" s="15"/>
      <c r="AB485" s="15"/>
      <c r="AC485" s="15"/>
      <c r="AD485" s="15"/>
      <c r="AE485" s="15"/>
      <c r="AF485" s="18" t="str">
        <f t="shared" si="15"/>
        <v/>
      </c>
      <c r="AG485" s="15"/>
      <c r="AH485" s="15"/>
      <c r="AI485" s="15"/>
      <c r="AJ485" s="62" t="str">
        <f>IFERROR(VLOOKUP(AI485,Lookups!$W$3:$X$24,2,FALSE),"")</f>
        <v/>
      </c>
      <c r="AK485" s="15"/>
      <c r="AL485" s="15"/>
      <c r="AM485" s="17"/>
      <c r="AN485" s="17"/>
    </row>
    <row r="486" spans="1:40" x14ac:dyDescent="0.3">
      <c r="A486" s="15"/>
      <c r="B486" s="15"/>
      <c r="C486" s="15"/>
      <c r="D486" s="17"/>
      <c r="E486" s="17"/>
      <c r="F486" s="15"/>
      <c r="G486" s="18" t="str">
        <f>IFERROR(VLOOKUP(F486,Lookups!$D$2:$E$20,2,FALSE),"")</f>
        <v/>
      </c>
      <c r="H486" s="15"/>
      <c r="I486" s="15"/>
      <c r="J486" s="15"/>
      <c r="K486" s="15"/>
      <c r="L486" s="17"/>
      <c r="M486" s="17"/>
      <c r="N486" s="18" t="str">
        <f t="shared" si="14"/>
        <v/>
      </c>
      <c r="O486" s="15"/>
      <c r="P486" s="15"/>
      <c r="Q486" s="17"/>
      <c r="R486" s="15"/>
      <c r="S486" s="15"/>
      <c r="T486" s="15"/>
      <c r="U486" s="15"/>
      <c r="V486" s="15"/>
      <c r="W486" s="15"/>
      <c r="X486" s="18" t="str">
        <f>IFERROR(VLOOKUP(W486,Lookups!$G$2:$H$83,2,FALSE),"")</f>
        <v/>
      </c>
      <c r="Y486" s="15"/>
      <c r="Z486" s="15"/>
      <c r="AA486" s="15"/>
      <c r="AB486" s="15"/>
      <c r="AC486" s="15"/>
      <c r="AD486" s="15"/>
      <c r="AE486" s="15"/>
      <c r="AF486" s="18" t="str">
        <f t="shared" si="15"/>
        <v/>
      </c>
      <c r="AG486" s="15"/>
      <c r="AH486" s="15"/>
      <c r="AI486" s="15"/>
      <c r="AJ486" s="62" t="str">
        <f>IFERROR(VLOOKUP(AI486,Lookups!$W$3:$X$24,2,FALSE),"")</f>
        <v/>
      </c>
      <c r="AK486" s="15"/>
      <c r="AL486" s="15"/>
      <c r="AM486" s="17"/>
      <c r="AN486" s="17"/>
    </row>
    <row r="487" spans="1:40" x14ac:dyDescent="0.3">
      <c r="A487" s="15"/>
      <c r="B487" s="15"/>
      <c r="C487" s="15"/>
      <c r="D487" s="17"/>
      <c r="E487" s="17"/>
      <c r="F487" s="15"/>
      <c r="G487" s="18" t="str">
        <f>IFERROR(VLOOKUP(F487,Lookups!$D$2:$E$20,2,FALSE),"")</f>
        <v/>
      </c>
      <c r="H487" s="15"/>
      <c r="I487" s="15"/>
      <c r="J487" s="15"/>
      <c r="K487" s="15"/>
      <c r="L487" s="17"/>
      <c r="M487" s="17"/>
      <c r="N487" s="18" t="str">
        <f t="shared" si="14"/>
        <v/>
      </c>
      <c r="O487" s="15"/>
      <c r="P487" s="15"/>
      <c r="Q487" s="17"/>
      <c r="R487" s="15"/>
      <c r="S487" s="15"/>
      <c r="T487" s="15"/>
      <c r="U487" s="15"/>
      <c r="V487" s="15"/>
      <c r="W487" s="15"/>
      <c r="X487" s="18" t="str">
        <f>IFERROR(VLOOKUP(W487,Lookups!$G$2:$H$83,2,FALSE),"")</f>
        <v/>
      </c>
      <c r="Y487" s="15"/>
      <c r="Z487" s="15"/>
      <c r="AA487" s="15"/>
      <c r="AB487" s="15"/>
      <c r="AC487" s="15"/>
      <c r="AD487" s="15"/>
      <c r="AE487" s="15"/>
      <c r="AF487" s="18" t="str">
        <f t="shared" si="15"/>
        <v/>
      </c>
      <c r="AG487" s="15"/>
      <c r="AH487" s="15"/>
      <c r="AI487" s="15"/>
      <c r="AJ487" s="62" t="str">
        <f>IFERROR(VLOOKUP(AI487,Lookups!$W$3:$X$24,2,FALSE),"")</f>
        <v/>
      </c>
      <c r="AK487" s="15"/>
      <c r="AL487" s="15"/>
      <c r="AM487" s="17"/>
      <c r="AN487" s="17"/>
    </row>
    <row r="488" spans="1:40" x14ac:dyDescent="0.3">
      <c r="A488" s="15"/>
      <c r="B488" s="15"/>
      <c r="C488" s="15"/>
      <c r="D488" s="17"/>
      <c r="E488" s="17"/>
      <c r="F488" s="15"/>
      <c r="G488" s="18" t="str">
        <f>IFERROR(VLOOKUP(F488,Lookups!$D$2:$E$20,2,FALSE),"")</f>
        <v/>
      </c>
      <c r="H488" s="15"/>
      <c r="I488" s="15"/>
      <c r="J488" s="15"/>
      <c r="K488" s="15"/>
      <c r="L488" s="17"/>
      <c r="M488" s="17"/>
      <c r="N488" s="18" t="str">
        <f t="shared" si="14"/>
        <v/>
      </c>
      <c r="O488" s="15"/>
      <c r="P488" s="15"/>
      <c r="Q488" s="17"/>
      <c r="R488" s="15"/>
      <c r="S488" s="15"/>
      <c r="T488" s="15"/>
      <c r="U488" s="15"/>
      <c r="V488" s="15"/>
      <c r="W488" s="15"/>
      <c r="X488" s="18" t="str">
        <f>IFERROR(VLOOKUP(W488,Lookups!$G$2:$H$83,2,FALSE),"")</f>
        <v/>
      </c>
      <c r="Y488" s="15"/>
      <c r="Z488" s="15"/>
      <c r="AA488" s="15"/>
      <c r="AB488" s="15"/>
      <c r="AC488" s="15"/>
      <c r="AD488" s="15"/>
      <c r="AE488" s="15"/>
      <c r="AF488" s="18" t="str">
        <f t="shared" si="15"/>
        <v/>
      </c>
      <c r="AG488" s="15"/>
      <c r="AH488" s="15"/>
      <c r="AI488" s="15"/>
      <c r="AJ488" s="62" t="str">
        <f>IFERROR(VLOOKUP(AI488,Lookups!$W$3:$X$24,2,FALSE),"")</f>
        <v/>
      </c>
      <c r="AK488" s="15"/>
      <c r="AL488" s="15"/>
      <c r="AM488" s="17"/>
      <c r="AN488" s="17"/>
    </row>
    <row r="489" spans="1:40" x14ac:dyDescent="0.3">
      <c r="A489" s="15"/>
      <c r="B489" s="15"/>
      <c r="C489" s="15"/>
      <c r="D489" s="17"/>
      <c r="E489" s="17"/>
      <c r="F489" s="15"/>
      <c r="G489" s="18" t="str">
        <f>IFERROR(VLOOKUP(F489,Lookups!$D$2:$E$20,2,FALSE),"")</f>
        <v/>
      </c>
      <c r="H489" s="15"/>
      <c r="I489" s="15"/>
      <c r="J489" s="15"/>
      <c r="K489" s="15"/>
      <c r="L489" s="17"/>
      <c r="M489" s="17"/>
      <c r="N489" s="18" t="str">
        <f t="shared" si="14"/>
        <v/>
      </c>
      <c r="O489" s="15"/>
      <c r="P489" s="15"/>
      <c r="Q489" s="17"/>
      <c r="R489" s="15"/>
      <c r="S489" s="15"/>
      <c r="T489" s="15"/>
      <c r="U489" s="15"/>
      <c r="V489" s="15"/>
      <c r="W489" s="15"/>
      <c r="X489" s="18" t="str">
        <f>IFERROR(VLOOKUP(W489,Lookups!$G$2:$H$83,2,FALSE),"")</f>
        <v/>
      </c>
      <c r="Y489" s="15"/>
      <c r="Z489" s="15"/>
      <c r="AA489" s="15"/>
      <c r="AB489" s="15"/>
      <c r="AC489" s="15"/>
      <c r="AD489" s="15"/>
      <c r="AE489" s="15"/>
      <c r="AF489" s="18" t="str">
        <f t="shared" si="15"/>
        <v/>
      </c>
      <c r="AG489" s="15"/>
      <c r="AH489" s="15"/>
      <c r="AI489" s="15"/>
      <c r="AJ489" s="62" t="str">
        <f>IFERROR(VLOOKUP(AI489,Lookups!$W$3:$X$24,2,FALSE),"")</f>
        <v/>
      </c>
      <c r="AK489" s="15"/>
      <c r="AL489" s="15"/>
      <c r="AM489" s="17"/>
      <c r="AN489" s="17"/>
    </row>
    <row r="490" spans="1:40" x14ac:dyDescent="0.3">
      <c r="A490" s="15"/>
      <c r="B490" s="15"/>
      <c r="C490" s="15"/>
      <c r="D490" s="17"/>
      <c r="E490" s="17"/>
      <c r="F490" s="15"/>
      <c r="G490" s="18" t="str">
        <f>IFERROR(VLOOKUP(F490,Lookups!$D$2:$E$20,2,FALSE),"")</f>
        <v/>
      </c>
      <c r="H490" s="15"/>
      <c r="I490" s="15"/>
      <c r="J490" s="15"/>
      <c r="K490" s="15"/>
      <c r="L490" s="17"/>
      <c r="M490" s="17"/>
      <c r="N490" s="18" t="str">
        <f t="shared" si="14"/>
        <v/>
      </c>
      <c r="O490" s="15"/>
      <c r="P490" s="15"/>
      <c r="Q490" s="17"/>
      <c r="R490" s="15"/>
      <c r="S490" s="15"/>
      <c r="T490" s="15"/>
      <c r="U490" s="15"/>
      <c r="V490" s="15"/>
      <c r="W490" s="15"/>
      <c r="X490" s="18" t="str">
        <f>IFERROR(VLOOKUP(W490,Lookups!$G$2:$H$83,2,FALSE),"")</f>
        <v/>
      </c>
      <c r="Y490" s="15"/>
      <c r="Z490" s="15"/>
      <c r="AA490" s="15"/>
      <c r="AB490" s="15"/>
      <c r="AC490" s="15"/>
      <c r="AD490" s="15"/>
      <c r="AE490" s="15"/>
      <c r="AF490" s="18" t="str">
        <f t="shared" si="15"/>
        <v/>
      </c>
      <c r="AG490" s="15"/>
      <c r="AH490" s="15"/>
      <c r="AI490" s="15"/>
      <c r="AJ490" s="62" t="str">
        <f>IFERROR(VLOOKUP(AI490,Lookups!$W$3:$X$24,2,FALSE),"")</f>
        <v/>
      </c>
      <c r="AK490" s="15"/>
      <c r="AL490" s="15"/>
      <c r="AM490" s="17"/>
      <c r="AN490" s="17"/>
    </row>
    <row r="491" spans="1:40" x14ac:dyDescent="0.3">
      <c r="A491" s="15"/>
      <c r="B491" s="15"/>
      <c r="C491" s="15"/>
      <c r="D491" s="17"/>
      <c r="E491" s="17"/>
      <c r="F491" s="15"/>
      <c r="G491" s="18" t="str">
        <f>IFERROR(VLOOKUP(F491,Lookups!$D$2:$E$20,2,FALSE),"")</f>
        <v/>
      </c>
      <c r="H491" s="15"/>
      <c r="I491" s="15"/>
      <c r="J491" s="15"/>
      <c r="K491" s="15"/>
      <c r="L491" s="17"/>
      <c r="M491" s="17"/>
      <c r="N491" s="18" t="str">
        <f t="shared" si="14"/>
        <v/>
      </c>
      <c r="O491" s="15"/>
      <c r="P491" s="15"/>
      <c r="Q491" s="17"/>
      <c r="R491" s="15"/>
      <c r="S491" s="15"/>
      <c r="T491" s="15"/>
      <c r="U491" s="15"/>
      <c r="V491" s="15"/>
      <c r="W491" s="15"/>
      <c r="X491" s="18" t="str">
        <f>IFERROR(VLOOKUP(W491,Lookups!$G$2:$H$83,2,FALSE),"")</f>
        <v/>
      </c>
      <c r="Y491" s="15"/>
      <c r="Z491" s="15"/>
      <c r="AA491" s="15"/>
      <c r="AB491" s="15"/>
      <c r="AC491" s="15"/>
      <c r="AD491" s="15"/>
      <c r="AE491" s="15"/>
      <c r="AF491" s="18" t="str">
        <f t="shared" si="15"/>
        <v/>
      </c>
      <c r="AG491" s="15"/>
      <c r="AH491" s="15"/>
      <c r="AI491" s="15"/>
      <c r="AJ491" s="62" t="str">
        <f>IFERROR(VLOOKUP(AI491,Lookups!$W$3:$X$24,2,FALSE),"")</f>
        <v/>
      </c>
      <c r="AK491" s="15"/>
      <c r="AL491" s="15"/>
      <c r="AM491" s="17"/>
      <c r="AN491" s="17"/>
    </row>
    <row r="492" spans="1:40" x14ac:dyDescent="0.3">
      <c r="A492" s="15"/>
      <c r="B492" s="15"/>
      <c r="C492" s="15"/>
      <c r="D492" s="17"/>
      <c r="E492" s="17"/>
      <c r="F492" s="15"/>
      <c r="G492" s="18" t="str">
        <f>IFERROR(VLOOKUP(F492,Lookups!$D$2:$E$20,2,FALSE),"")</f>
        <v/>
      </c>
      <c r="H492" s="15"/>
      <c r="I492" s="15"/>
      <c r="J492" s="15"/>
      <c r="K492" s="15"/>
      <c r="L492" s="17"/>
      <c r="M492" s="17"/>
      <c r="N492" s="18" t="str">
        <f t="shared" si="14"/>
        <v/>
      </c>
      <c r="O492" s="15"/>
      <c r="P492" s="15"/>
      <c r="Q492" s="17"/>
      <c r="R492" s="15"/>
      <c r="S492" s="15"/>
      <c r="T492" s="15"/>
      <c r="U492" s="15"/>
      <c r="V492" s="15"/>
      <c r="W492" s="15"/>
      <c r="X492" s="18" t="str">
        <f>IFERROR(VLOOKUP(W492,Lookups!$G$2:$H$83,2,FALSE),"")</f>
        <v/>
      </c>
      <c r="Y492" s="15"/>
      <c r="Z492" s="15"/>
      <c r="AA492" s="15"/>
      <c r="AB492" s="15"/>
      <c r="AC492" s="15"/>
      <c r="AD492" s="15"/>
      <c r="AE492" s="15"/>
      <c r="AF492" s="18" t="str">
        <f t="shared" si="15"/>
        <v/>
      </c>
      <c r="AG492" s="15"/>
      <c r="AH492" s="15"/>
      <c r="AI492" s="15"/>
      <c r="AJ492" s="62" t="str">
        <f>IFERROR(VLOOKUP(AI492,Lookups!$W$3:$X$24,2,FALSE),"")</f>
        <v/>
      </c>
      <c r="AK492" s="15"/>
      <c r="AL492" s="15"/>
      <c r="AM492" s="17"/>
      <c r="AN492" s="17"/>
    </row>
    <row r="493" spans="1:40" x14ac:dyDescent="0.3">
      <c r="A493" s="15"/>
      <c r="B493" s="15"/>
      <c r="C493" s="15"/>
      <c r="D493" s="17"/>
      <c r="E493" s="17"/>
      <c r="F493" s="15"/>
      <c r="G493" s="18" t="str">
        <f>IFERROR(VLOOKUP(F493,Lookups!$D$2:$E$20,2,FALSE),"")</f>
        <v/>
      </c>
      <c r="H493" s="15"/>
      <c r="I493" s="15"/>
      <c r="J493" s="15"/>
      <c r="K493" s="15"/>
      <c r="L493" s="17"/>
      <c r="M493" s="17"/>
      <c r="N493" s="18" t="str">
        <f t="shared" si="14"/>
        <v/>
      </c>
      <c r="O493" s="15"/>
      <c r="P493" s="15"/>
      <c r="Q493" s="17"/>
      <c r="R493" s="15"/>
      <c r="S493" s="15"/>
      <c r="T493" s="15"/>
      <c r="U493" s="15"/>
      <c r="V493" s="15"/>
      <c r="W493" s="15"/>
      <c r="X493" s="18" t="str">
        <f>IFERROR(VLOOKUP(W493,Lookups!$G$2:$H$83,2,FALSE),"")</f>
        <v/>
      </c>
      <c r="Y493" s="15"/>
      <c r="Z493" s="15"/>
      <c r="AA493" s="15"/>
      <c r="AB493" s="15"/>
      <c r="AC493" s="15"/>
      <c r="AD493" s="15"/>
      <c r="AE493" s="15"/>
      <c r="AF493" s="18" t="str">
        <f t="shared" si="15"/>
        <v/>
      </c>
      <c r="AG493" s="15"/>
      <c r="AH493" s="15"/>
      <c r="AI493" s="15"/>
      <c r="AJ493" s="62" t="str">
        <f>IFERROR(VLOOKUP(AI493,Lookups!$W$3:$X$24,2,FALSE),"")</f>
        <v/>
      </c>
      <c r="AK493" s="15"/>
      <c r="AL493" s="15"/>
      <c r="AM493" s="17"/>
      <c r="AN493" s="17"/>
    </row>
    <row r="494" spans="1:40" x14ac:dyDescent="0.3">
      <c r="A494" s="15"/>
      <c r="B494" s="15"/>
      <c r="C494" s="15"/>
      <c r="D494" s="17"/>
      <c r="E494" s="17"/>
      <c r="F494" s="15"/>
      <c r="G494" s="18" t="str">
        <f>IFERROR(VLOOKUP(F494,Lookups!$D$2:$E$20,2,FALSE),"")</f>
        <v/>
      </c>
      <c r="H494" s="15"/>
      <c r="I494" s="15"/>
      <c r="J494" s="15"/>
      <c r="K494" s="15"/>
      <c r="L494" s="17"/>
      <c r="M494" s="17"/>
      <c r="N494" s="18" t="str">
        <f t="shared" si="14"/>
        <v/>
      </c>
      <c r="O494" s="15"/>
      <c r="P494" s="15"/>
      <c r="Q494" s="17"/>
      <c r="R494" s="15"/>
      <c r="S494" s="15"/>
      <c r="T494" s="15"/>
      <c r="U494" s="15"/>
      <c r="V494" s="15"/>
      <c r="W494" s="15"/>
      <c r="X494" s="18" t="str">
        <f>IFERROR(VLOOKUP(W494,Lookups!$G$2:$H$83,2,FALSE),"")</f>
        <v/>
      </c>
      <c r="Y494" s="15"/>
      <c r="Z494" s="15"/>
      <c r="AA494" s="15"/>
      <c r="AB494" s="15"/>
      <c r="AC494" s="15"/>
      <c r="AD494" s="15"/>
      <c r="AE494" s="15"/>
      <c r="AF494" s="18" t="str">
        <f t="shared" si="15"/>
        <v/>
      </c>
      <c r="AG494" s="15"/>
      <c r="AH494" s="15"/>
      <c r="AI494" s="15"/>
      <c r="AJ494" s="62" t="str">
        <f>IFERROR(VLOOKUP(AI494,Lookups!$W$3:$X$24,2,FALSE),"")</f>
        <v/>
      </c>
      <c r="AK494" s="15"/>
      <c r="AL494" s="15"/>
      <c r="AM494" s="17"/>
      <c r="AN494" s="17"/>
    </row>
    <row r="495" spans="1:40" x14ac:dyDescent="0.3">
      <c r="A495" s="15"/>
      <c r="B495" s="15"/>
      <c r="C495" s="15"/>
      <c r="D495" s="17"/>
      <c r="E495" s="17"/>
      <c r="F495" s="15"/>
      <c r="G495" s="18" t="str">
        <f>IFERROR(VLOOKUP(F495,Lookups!$D$2:$E$20,2,FALSE),"")</f>
        <v/>
      </c>
      <c r="H495" s="15"/>
      <c r="I495" s="15"/>
      <c r="J495" s="15"/>
      <c r="K495" s="15"/>
      <c r="L495" s="17"/>
      <c r="M495" s="17"/>
      <c r="N495" s="18" t="str">
        <f t="shared" si="14"/>
        <v/>
      </c>
      <c r="O495" s="15"/>
      <c r="P495" s="15"/>
      <c r="Q495" s="17"/>
      <c r="R495" s="15"/>
      <c r="S495" s="15"/>
      <c r="T495" s="15"/>
      <c r="U495" s="15"/>
      <c r="V495" s="15"/>
      <c r="W495" s="15"/>
      <c r="X495" s="18" t="str">
        <f>IFERROR(VLOOKUP(W495,Lookups!$G$2:$H$83,2,FALSE),"")</f>
        <v/>
      </c>
      <c r="Y495" s="15"/>
      <c r="Z495" s="15"/>
      <c r="AA495" s="15"/>
      <c r="AB495" s="15"/>
      <c r="AC495" s="15"/>
      <c r="AD495" s="15"/>
      <c r="AE495" s="15"/>
      <c r="AF495" s="18" t="str">
        <f t="shared" si="15"/>
        <v/>
      </c>
      <c r="AG495" s="15"/>
      <c r="AH495" s="15"/>
      <c r="AI495" s="15"/>
      <c r="AJ495" s="62" t="str">
        <f>IFERROR(VLOOKUP(AI495,Lookups!$W$3:$X$24,2,FALSE),"")</f>
        <v/>
      </c>
      <c r="AK495" s="15"/>
      <c r="AL495" s="15"/>
      <c r="AM495" s="17"/>
      <c r="AN495" s="17"/>
    </row>
    <row r="496" spans="1:40" x14ac:dyDescent="0.3">
      <c r="A496" s="15"/>
      <c r="B496" s="15"/>
      <c r="C496" s="15"/>
      <c r="D496" s="17"/>
      <c r="E496" s="17"/>
      <c r="F496" s="15"/>
      <c r="G496" s="18" t="str">
        <f>IFERROR(VLOOKUP(F496,Lookups!$D$2:$E$20,2,FALSE),"")</f>
        <v/>
      </c>
      <c r="H496" s="15"/>
      <c r="I496" s="15"/>
      <c r="J496" s="15"/>
      <c r="K496" s="15"/>
      <c r="L496" s="17"/>
      <c r="M496" s="17"/>
      <c r="N496" s="18" t="str">
        <f t="shared" si="14"/>
        <v/>
      </c>
      <c r="O496" s="15"/>
      <c r="P496" s="15"/>
      <c r="Q496" s="17"/>
      <c r="R496" s="15"/>
      <c r="S496" s="15"/>
      <c r="T496" s="15"/>
      <c r="U496" s="15"/>
      <c r="V496" s="15"/>
      <c r="W496" s="15"/>
      <c r="X496" s="18" t="str">
        <f>IFERROR(VLOOKUP(W496,Lookups!$G$2:$H$83,2,FALSE),"")</f>
        <v/>
      </c>
      <c r="Y496" s="15"/>
      <c r="Z496" s="15"/>
      <c r="AA496" s="15"/>
      <c r="AB496" s="15"/>
      <c r="AC496" s="15"/>
      <c r="AD496" s="15"/>
      <c r="AE496" s="15"/>
      <c r="AF496" s="18" t="str">
        <f t="shared" si="15"/>
        <v/>
      </c>
      <c r="AG496" s="15"/>
      <c r="AH496" s="15"/>
      <c r="AI496" s="15"/>
      <c r="AJ496" s="62" t="str">
        <f>IFERROR(VLOOKUP(AI496,Lookups!$W$3:$X$24,2,FALSE),"")</f>
        <v/>
      </c>
      <c r="AK496" s="15"/>
      <c r="AL496" s="15"/>
      <c r="AM496" s="17"/>
      <c r="AN496" s="17"/>
    </row>
    <row r="497" spans="1:40" x14ac:dyDescent="0.3">
      <c r="A497" s="15"/>
      <c r="B497" s="15"/>
      <c r="C497" s="15"/>
      <c r="D497" s="17"/>
      <c r="E497" s="17"/>
      <c r="F497" s="15"/>
      <c r="G497" s="18" t="str">
        <f>IFERROR(VLOOKUP(F497,Lookups!$D$2:$E$20,2,FALSE),"")</f>
        <v/>
      </c>
      <c r="H497" s="15"/>
      <c r="I497" s="15"/>
      <c r="J497" s="15"/>
      <c r="K497" s="15"/>
      <c r="L497" s="17"/>
      <c r="M497" s="17"/>
      <c r="N497" s="18" t="str">
        <f t="shared" si="14"/>
        <v/>
      </c>
      <c r="O497" s="15"/>
      <c r="P497" s="15"/>
      <c r="Q497" s="17"/>
      <c r="R497" s="15"/>
      <c r="S497" s="15"/>
      <c r="T497" s="15"/>
      <c r="U497" s="15"/>
      <c r="V497" s="15"/>
      <c r="W497" s="15"/>
      <c r="X497" s="18" t="str">
        <f>IFERROR(VLOOKUP(W497,Lookups!$G$2:$H$83,2,FALSE),"")</f>
        <v/>
      </c>
      <c r="Y497" s="15"/>
      <c r="Z497" s="15"/>
      <c r="AA497" s="15"/>
      <c r="AB497" s="15"/>
      <c r="AC497" s="15"/>
      <c r="AD497" s="15"/>
      <c r="AE497" s="15"/>
      <c r="AF497" s="18" t="str">
        <f t="shared" si="15"/>
        <v/>
      </c>
      <c r="AG497" s="15"/>
      <c r="AH497" s="15"/>
      <c r="AI497" s="15"/>
      <c r="AJ497" s="62" t="str">
        <f>IFERROR(VLOOKUP(AI497,Lookups!$W$3:$X$24,2,FALSE),"")</f>
        <v/>
      </c>
      <c r="AK497" s="15"/>
      <c r="AL497" s="15"/>
      <c r="AM497" s="17"/>
      <c r="AN497" s="17"/>
    </row>
    <row r="498" spans="1:40" x14ac:dyDescent="0.3">
      <c r="A498" s="15"/>
      <c r="B498" s="15"/>
      <c r="C498" s="15"/>
      <c r="D498" s="17"/>
      <c r="E498" s="17"/>
      <c r="F498" s="15"/>
      <c r="G498" s="18" t="str">
        <f>IFERROR(VLOOKUP(F498,Lookups!$D$2:$E$20,2,FALSE),"")</f>
        <v/>
      </c>
      <c r="H498" s="15"/>
      <c r="I498" s="15"/>
      <c r="J498" s="15"/>
      <c r="K498" s="15"/>
      <c r="L498" s="17"/>
      <c r="M498" s="17"/>
      <c r="N498" s="18" t="str">
        <f t="shared" si="14"/>
        <v/>
      </c>
      <c r="O498" s="15"/>
      <c r="P498" s="15"/>
      <c r="Q498" s="17"/>
      <c r="R498" s="15"/>
      <c r="S498" s="15"/>
      <c r="T498" s="15"/>
      <c r="U498" s="15"/>
      <c r="V498" s="15"/>
      <c r="W498" s="15"/>
      <c r="X498" s="18" t="str">
        <f>IFERROR(VLOOKUP(W498,Lookups!$G$2:$H$83,2,FALSE),"")</f>
        <v/>
      </c>
      <c r="Y498" s="15"/>
      <c r="Z498" s="15"/>
      <c r="AA498" s="15"/>
      <c r="AB498" s="15"/>
      <c r="AC498" s="15"/>
      <c r="AD498" s="15"/>
      <c r="AE498" s="15"/>
      <c r="AF498" s="18" t="str">
        <f t="shared" si="15"/>
        <v/>
      </c>
      <c r="AG498" s="15"/>
      <c r="AH498" s="15"/>
      <c r="AI498" s="15"/>
      <c r="AJ498" s="62" t="str">
        <f>IFERROR(VLOOKUP(AI498,Lookups!$W$3:$X$24,2,FALSE),"")</f>
        <v/>
      </c>
      <c r="AK498" s="15"/>
      <c r="AL498" s="15"/>
      <c r="AM498" s="17"/>
      <c r="AN498" s="17"/>
    </row>
    <row r="499" spans="1:40" x14ac:dyDescent="0.3">
      <c r="A499" s="15"/>
      <c r="B499" s="15"/>
      <c r="C499" s="15"/>
      <c r="D499" s="17"/>
      <c r="E499" s="17"/>
      <c r="F499" s="15"/>
      <c r="G499" s="18" t="str">
        <f>IFERROR(VLOOKUP(F499,Lookups!$D$2:$E$20,2,FALSE),"")</f>
        <v/>
      </c>
      <c r="H499" s="15"/>
      <c r="I499" s="15"/>
      <c r="J499" s="15"/>
      <c r="K499" s="15"/>
      <c r="L499" s="17"/>
      <c r="M499" s="17"/>
      <c r="N499" s="18" t="str">
        <f t="shared" si="14"/>
        <v/>
      </c>
      <c r="O499" s="15"/>
      <c r="P499" s="15"/>
      <c r="Q499" s="17"/>
      <c r="R499" s="15"/>
      <c r="S499" s="15"/>
      <c r="T499" s="15"/>
      <c r="U499" s="15"/>
      <c r="V499" s="15"/>
      <c r="W499" s="15"/>
      <c r="X499" s="18" t="str">
        <f>IFERROR(VLOOKUP(W499,Lookups!$G$2:$H$83,2,FALSE),"")</f>
        <v/>
      </c>
      <c r="Y499" s="15"/>
      <c r="Z499" s="15"/>
      <c r="AA499" s="15"/>
      <c r="AB499" s="15"/>
      <c r="AC499" s="15"/>
      <c r="AD499" s="15"/>
      <c r="AE499" s="15"/>
      <c r="AF499" s="18" t="str">
        <f t="shared" si="15"/>
        <v/>
      </c>
      <c r="AG499" s="15"/>
      <c r="AH499" s="15"/>
      <c r="AI499" s="15"/>
      <c r="AJ499" s="62" t="str">
        <f>IFERROR(VLOOKUP(AI499,Lookups!$W$3:$X$24,2,FALSE),"")</f>
        <v/>
      </c>
      <c r="AK499" s="15"/>
      <c r="AL499" s="15"/>
      <c r="AM499" s="17"/>
      <c r="AN499" s="17"/>
    </row>
    <row r="500" spans="1:40" x14ac:dyDescent="0.3">
      <c r="A500" s="15"/>
      <c r="B500" s="15"/>
      <c r="C500" s="15"/>
      <c r="D500" s="17"/>
      <c r="E500" s="17"/>
      <c r="F500" s="15"/>
      <c r="G500" s="18" t="str">
        <f>IFERROR(VLOOKUP(F500,Lookups!$D$2:$E$20,2,FALSE),"")</f>
        <v/>
      </c>
      <c r="H500" s="15"/>
      <c r="I500" s="15"/>
      <c r="J500" s="15"/>
      <c r="K500" s="15"/>
      <c r="L500" s="17"/>
      <c r="M500" s="17"/>
      <c r="N500" s="18" t="str">
        <f t="shared" si="14"/>
        <v/>
      </c>
      <c r="O500" s="15"/>
      <c r="P500" s="15"/>
      <c r="Q500" s="17"/>
      <c r="R500" s="15"/>
      <c r="S500" s="15"/>
      <c r="T500" s="15"/>
      <c r="U500" s="15"/>
      <c r="V500" s="15"/>
      <c r="W500" s="15"/>
      <c r="X500" s="18" t="str">
        <f>IFERROR(VLOOKUP(W500,Lookups!$G$2:$H$83,2,FALSE),"")</f>
        <v/>
      </c>
      <c r="Y500" s="15"/>
      <c r="Z500" s="15"/>
      <c r="AA500" s="15"/>
      <c r="AB500" s="15"/>
      <c r="AC500" s="15"/>
      <c r="AD500" s="15"/>
      <c r="AE500" s="15"/>
      <c r="AF500" s="18" t="str">
        <f t="shared" si="15"/>
        <v/>
      </c>
      <c r="AG500" s="15"/>
      <c r="AH500" s="15"/>
      <c r="AI500" s="15"/>
      <c r="AJ500" s="62" t="str">
        <f>IFERROR(VLOOKUP(AI500,Lookups!$W$3:$X$24,2,FALSE),"")</f>
        <v/>
      </c>
      <c r="AK500" s="15"/>
      <c r="AL500" s="15"/>
      <c r="AM500" s="17"/>
      <c r="AN500" s="17"/>
    </row>
    <row r="501" spans="1:40" x14ac:dyDescent="0.3">
      <c r="A501" s="15"/>
      <c r="B501" s="15"/>
      <c r="C501" s="15"/>
      <c r="D501" s="17"/>
      <c r="E501" s="17"/>
      <c r="F501" s="15"/>
      <c r="G501" s="18" t="str">
        <f>IFERROR(VLOOKUP(F501,Lookups!$D$2:$E$20,2,FALSE),"")</f>
        <v/>
      </c>
      <c r="H501" s="15"/>
      <c r="I501" s="15"/>
      <c r="J501" s="15"/>
      <c r="K501" s="15"/>
      <c r="L501" s="17"/>
      <c r="M501" s="17"/>
      <c r="N501" s="18" t="str">
        <f t="shared" si="14"/>
        <v/>
      </c>
      <c r="O501" s="15"/>
      <c r="P501" s="15"/>
      <c r="Q501" s="17"/>
      <c r="R501" s="15"/>
      <c r="S501" s="15"/>
      <c r="T501" s="15"/>
      <c r="U501" s="15"/>
      <c r="V501" s="15"/>
      <c r="W501" s="15"/>
      <c r="X501" s="18" t="str">
        <f>IFERROR(VLOOKUP(W501,Lookups!$G$2:$H$83,2,FALSE),"")</f>
        <v/>
      </c>
      <c r="Y501" s="15"/>
      <c r="Z501" s="15"/>
      <c r="AA501" s="15"/>
      <c r="AB501" s="15"/>
      <c r="AC501" s="15"/>
      <c r="AD501" s="15"/>
      <c r="AE501" s="15"/>
      <c r="AF501" s="18" t="str">
        <f t="shared" si="15"/>
        <v/>
      </c>
      <c r="AG501" s="15"/>
      <c r="AH501" s="15"/>
      <c r="AI501" s="15"/>
      <c r="AJ501" s="62" t="str">
        <f>IFERROR(VLOOKUP(AI501,Lookups!$W$3:$X$24,2,FALSE),"")</f>
        <v/>
      </c>
      <c r="AK501" s="15"/>
      <c r="AL501" s="15"/>
      <c r="AM501" s="17"/>
      <c r="AN501" s="17"/>
    </row>
    <row r="502" spans="1:40" x14ac:dyDescent="0.3">
      <c r="A502" s="15"/>
      <c r="B502" s="15"/>
      <c r="C502" s="15"/>
      <c r="D502" s="17"/>
      <c r="E502" s="17"/>
      <c r="F502" s="15"/>
      <c r="G502" s="18" t="str">
        <f>IFERROR(VLOOKUP(F502,Lookups!$D$2:$E$20,2,FALSE),"")</f>
        <v/>
      </c>
      <c r="H502" s="15"/>
      <c r="I502" s="15"/>
      <c r="J502" s="15"/>
      <c r="K502" s="15"/>
      <c r="L502" s="17"/>
      <c r="M502" s="17"/>
      <c r="N502" s="18" t="str">
        <f t="shared" ref="N502:N550" si="16">IF(OR(ISBLANK(L502),ISBLANK(M502)),"",(M502-L502)+1)</f>
        <v/>
      </c>
      <c r="O502" s="15"/>
      <c r="P502" s="15"/>
      <c r="Q502" s="17"/>
      <c r="R502" s="15"/>
      <c r="S502" s="15"/>
      <c r="T502" s="15"/>
      <c r="U502" s="15"/>
      <c r="V502" s="15"/>
      <c r="W502" s="15"/>
      <c r="X502" s="18" t="str">
        <f>IFERROR(VLOOKUP(W502,Lookups!$G$2:$H$83,2,FALSE),"")</f>
        <v/>
      </c>
      <c r="Y502" s="15"/>
      <c r="Z502" s="15"/>
      <c r="AA502" s="15"/>
      <c r="AB502" s="15"/>
      <c r="AC502" s="15"/>
      <c r="AD502" s="15"/>
      <c r="AE502" s="15"/>
      <c r="AF502" s="18" t="str">
        <f t="shared" ref="AF502:AF550" si="17">IF(OR(ISBLANK(AD502),ISBLANK(AE502)),"",(AE502-AD502)+1)</f>
        <v/>
      </c>
      <c r="AG502" s="15"/>
      <c r="AH502" s="15"/>
      <c r="AI502" s="15"/>
      <c r="AJ502" s="62" t="str">
        <f>IFERROR(VLOOKUP(AI502,Lookups!$W$3:$X$24,2,FALSE),"")</f>
        <v/>
      </c>
      <c r="AK502" s="15"/>
      <c r="AL502" s="15"/>
      <c r="AM502" s="17"/>
      <c r="AN502" s="17"/>
    </row>
    <row r="503" spans="1:40" x14ac:dyDescent="0.3">
      <c r="A503" s="15"/>
      <c r="B503" s="15"/>
      <c r="C503" s="15"/>
      <c r="D503" s="17"/>
      <c r="E503" s="17"/>
      <c r="F503" s="15"/>
      <c r="G503" s="18" t="str">
        <f>IFERROR(VLOOKUP(F503,Lookups!$D$2:$E$20,2,FALSE),"")</f>
        <v/>
      </c>
      <c r="H503" s="15"/>
      <c r="I503" s="15"/>
      <c r="J503" s="15"/>
      <c r="K503" s="15"/>
      <c r="L503" s="17"/>
      <c r="M503" s="17"/>
      <c r="N503" s="18" t="str">
        <f t="shared" si="16"/>
        <v/>
      </c>
      <c r="O503" s="15"/>
      <c r="P503" s="15"/>
      <c r="Q503" s="17"/>
      <c r="R503" s="15"/>
      <c r="S503" s="15"/>
      <c r="T503" s="15"/>
      <c r="U503" s="15"/>
      <c r="V503" s="15"/>
      <c r="W503" s="15"/>
      <c r="X503" s="18" t="str">
        <f>IFERROR(VLOOKUP(W503,Lookups!$G$2:$H$83,2,FALSE),"")</f>
        <v/>
      </c>
      <c r="Y503" s="15"/>
      <c r="Z503" s="15"/>
      <c r="AA503" s="15"/>
      <c r="AB503" s="15"/>
      <c r="AC503" s="15"/>
      <c r="AD503" s="15"/>
      <c r="AE503" s="15"/>
      <c r="AF503" s="18" t="str">
        <f t="shared" si="17"/>
        <v/>
      </c>
      <c r="AG503" s="15"/>
      <c r="AH503" s="15"/>
      <c r="AI503" s="15"/>
      <c r="AJ503" s="62" t="str">
        <f>IFERROR(VLOOKUP(AI503,Lookups!$W$3:$X$24,2,FALSE),"")</f>
        <v/>
      </c>
      <c r="AK503" s="15"/>
      <c r="AL503" s="15"/>
      <c r="AM503" s="17"/>
      <c r="AN503" s="17"/>
    </row>
    <row r="504" spans="1:40" x14ac:dyDescent="0.3">
      <c r="A504" s="15"/>
      <c r="B504" s="15"/>
      <c r="C504" s="15"/>
      <c r="D504" s="17"/>
      <c r="E504" s="17"/>
      <c r="F504" s="15"/>
      <c r="G504" s="18" t="str">
        <f>IFERROR(VLOOKUP(F504,Lookups!$D$2:$E$20,2,FALSE),"")</f>
        <v/>
      </c>
      <c r="H504" s="15"/>
      <c r="I504" s="15"/>
      <c r="J504" s="15"/>
      <c r="K504" s="15"/>
      <c r="L504" s="17"/>
      <c r="M504" s="17"/>
      <c r="N504" s="18" t="str">
        <f t="shared" si="16"/>
        <v/>
      </c>
      <c r="O504" s="15"/>
      <c r="P504" s="15"/>
      <c r="Q504" s="17"/>
      <c r="R504" s="15"/>
      <c r="S504" s="15"/>
      <c r="T504" s="15"/>
      <c r="U504" s="15"/>
      <c r="V504" s="15"/>
      <c r="W504" s="15"/>
      <c r="X504" s="18" t="str">
        <f>IFERROR(VLOOKUP(W504,Lookups!$G$2:$H$83,2,FALSE),"")</f>
        <v/>
      </c>
      <c r="Y504" s="15"/>
      <c r="Z504" s="15"/>
      <c r="AA504" s="15"/>
      <c r="AB504" s="15"/>
      <c r="AC504" s="15"/>
      <c r="AD504" s="15"/>
      <c r="AE504" s="15"/>
      <c r="AF504" s="18" t="str">
        <f t="shared" si="17"/>
        <v/>
      </c>
      <c r="AG504" s="15"/>
      <c r="AH504" s="15"/>
      <c r="AI504" s="15"/>
      <c r="AJ504" s="62" t="str">
        <f>IFERROR(VLOOKUP(AI504,Lookups!$W$3:$X$24,2,FALSE),"")</f>
        <v/>
      </c>
      <c r="AK504" s="15"/>
      <c r="AL504" s="15"/>
      <c r="AM504" s="17"/>
      <c r="AN504" s="17"/>
    </row>
    <row r="505" spans="1:40" x14ac:dyDescent="0.3">
      <c r="A505" s="15"/>
      <c r="B505" s="15"/>
      <c r="C505" s="15"/>
      <c r="D505" s="17"/>
      <c r="E505" s="17"/>
      <c r="F505" s="15"/>
      <c r="G505" s="18" t="str">
        <f>IFERROR(VLOOKUP(F505,Lookups!$D$2:$E$20,2,FALSE),"")</f>
        <v/>
      </c>
      <c r="H505" s="15"/>
      <c r="I505" s="15"/>
      <c r="J505" s="15"/>
      <c r="K505" s="15"/>
      <c r="L505" s="17"/>
      <c r="M505" s="17"/>
      <c r="N505" s="18" t="str">
        <f t="shared" si="16"/>
        <v/>
      </c>
      <c r="O505" s="15"/>
      <c r="P505" s="15"/>
      <c r="Q505" s="17"/>
      <c r="R505" s="15"/>
      <c r="S505" s="15"/>
      <c r="T505" s="15"/>
      <c r="U505" s="15"/>
      <c r="V505" s="15"/>
      <c r="W505" s="15"/>
      <c r="X505" s="18" t="str">
        <f>IFERROR(VLOOKUP(W505,Lookups!$G$2:$H$83,2,FALSE),"")</f>
        <v/>
      </c>
      <c r="Y505" s="15"/>
      <c r="Z505" s="15"/>
      <c r="AA505" s="15"/>
      <c r="AB505" s="15"/>
      <c r="AC505" s="15"/>
      <c r="AD505" s="15"/>
      <c r="AE505" s="15"/>
      <c r="AF505" s="18" t="str">
        <f t="shared" si="17"/>
        <v/>
      </c>
      <c r="AG505" s="15"/>
      <c r="AH505" s="15"/>
      <c r="AI505" s="15"/>
      <c r="AJ505" s="62" t="str">
        <f>IFERROR(VLOOKUP(AI505,Lookups!$W$3:$X$24,2,FALSE),"")</f>
        <v/>
      </c>
      <c r="AK505" s="15"/>
      <c r="AL505" s="15"/>
      <c r="AM505" s="17"/>
      <c r="AN505" s="17"/>
    </row>
    <row r="506" spans="1:40" x14ac:dyDescent="0.3">
      <c r="A506" s="15"/>
      <c r="B506" s="15"/>
      <c r="C506" s="15"/>
      <c r="D506" s="17"/>
      <c r="E506" s="17"/>
      <c r="F506" s="15"/>
      <c r="G506" s="18" t="str">
        <f>IFERROR(VLOOKUP(F506,Lookups!$D$2:$E$20,2,FALSE),"")</f>
        <v/>
      </c>
      <c r="H506" s="15"/>
      <c r="I506" s="15"/>
      <c r="J506" s="15"/>
      <c r="K506" s="15"/>
      <c r="L506" s="17"/>
      <c r="M506" s="17"/>
      <c r="N506" s="18" t="str">
        <f t="shared" si="16"/>
        <v/>
      </c>
      <c r="O506" s="15"/>
      <c r="P506" s="15"/>
      <c r="Q506" s="17"/>
      <c r="R506" s="15"/>
      <c r="S506" s="15"/>
      <c r="T506" s="15"/>
      <c r="U506" s="15"/>
      <c r="V506" s="15"/>
      <c r="W506" s="15"/>
      <c r="X506" s="18" t="str">
        <f>IFERROR(VLOOKUP(W506,Lookups!$G$2:$H$83,2,FALSE),"")</f>
        <v/>
      </c>
      <c r="Y506" s="15"/>
      <c r="Z506" s="15"/>
      <c r="AA506" s="15"/>
      <c r="AB506" s="15"/>
      <c r="AC506" s="15"/>
      <c r="AD506" s="15"/>
      <c r="AE506" s="15"/>
      <c r="AF506" s="18" t="str">
        <f t="shared" si="17"/>
        <v/>
      </c>
      <c r="AG506" s="15"/>
      <c r="AH506" s="15"/>
      <c r="AI506" s="15"/>
      <c r="AJ506" s="62" t="str">
        <f>IFERROR(VLOOKUP(AI506,Lookups!$W$3:$X$24,2,FALSE),"")</f>
        <v/>
      </c>
      <c r="AK506" s="15"/>
      <c r="AL506" s="15"/>
      <c r="AM506" s="17"/>
      <c r="AN506" s="17"/>
    </row>
    <row r="507" spans="1:40" x14ac:dyDescent="0.3">
      <c r="A507" s="15"/>
      <c r="B507" s="15"/>
      <c r="C507" s="15"/>
      <c r="D507" s="17"/>
      <c r="E507" s="17"/>
      <c r="F507" s="15"/>
      <c r="G507" s="18" t="str">
        <f>IFERROR(VLOOKUP(F507,Lookups!$D$2:$E$20,2,FALSE),"")</f>
        <v/>
      </c>
      <c r="H507" s="15"/>
      <c r="I507" s="15"/>
      <c r="J507" s="15"/>
      <c r="K507" s="15"/>
      <c r="L507" s="17"/>
      <c r="M507" s="17"/>
      <c r="N507" s="18" t="str">
        <f t="shared" si="16"/>
        <v/>
      </c>
      <c r="O507" s="15"/>
      <c r="P507" s="15"/>
      <c r="Q507" s="17"/>
      <c r="R507" s="15"/>
      <c r="S507" s="15"/>
      <c r="T507" s="15"/>
      <c r="U507" s="15"/>
      <c r="V507" s="15"/>
      <c r="W507" s="15"/>
      <c r="X507" s="18" t="str">
        <f>IFERROR(VLOOKUP(W507,Lookups!$G$2:$H$83,2,FALSE),"")</f>
        <v/>
      </c>
      <c r="Y507" s="15"/>
      <c r="Z507" s="15"/>
      <c r="AA507" s="15"/>
      <c r="AB507" s="15"/>
      <c r="AC507" s="15"/>
      <c r="AD507" s="15"/>
      <c r="AE507" s="15"/>
      <c r="AF507" s="18" t="str">
        <f t="shared" si="17"/>
        <v/>
      </c>
      <c r="AG507" s="15"/>
      <c r="AH507" s="15"/>
      <c r="AI507" s="15"/>
      <c r="AJ507" s="62" t="str">
        <f>IFERROR(VLOOKUP(AI507,Lookups!$W$3:$X$24,2,FALSE),"")</f>
        <v/>
      </c>
      <c r="AK507" s="15"/>
      <c r="AL507" s="15"/>
      <c r="AM507" s="17"/>
      <c r="AN507" s="17"/>
    </row>
    <row r="508" spans="1:40" x14ac:dyDescent="0.3">
      <c r="A508" s="15"/>
      <c r="B508" s="15"/>
      <c r="C508" s="15"/>
      <c r="D508" s="17"/>
      <c r="E508" s="17"/>
      <c r="F508" s="15"/>
      <c r="G508" s="18" t="str">
        <f>IFERROR(VLOOKUP(F508,Lookups!$D$2:$E$20,2,FALSE),"")</f>
        <v/>
      </c>
      <c r="H508" s="15"/>
      <c r="I508" s="15"/>
      <c r="J508" s="15"/>
      <c r="K508" s="15"/>
      <c r="L508" s="17"/>
      <c r="M508" s="17"/>
      <c r="N508" s="18" t="str">
        <f t="shared" si="16"/>
        <v/>
      </c>
      <c r="O508" s="15"/>
      <c r="P508" s="15"/>
      <c r="Q508" s="17"/>
      <c r="R508" s="15"/>
      <c r="S508" s="15"/>
      <c r="T508" s="15"/>
      <c r="U508" s="15"/>
      <c r="V508" s="15"/>
      <c r="W508" s="15"/>
      <c r="X508" s="18" t="str">
        <f>IFERROR(VLOOKUP(W508,Lookups!$G$2:$H$83,2,FALSE),"")</f>
        <v/>
      </c>
      <c r="Y508" s="15"/>
      <c r="Z508" s="15"/>
      <c r="AA508" s="15"/>
      <c r="AB508" s="15"/>
      <c r="AC508" s="15"/>
      <c r="AD508" s="15"/>
      <c r="AE508" s="15"/>
      <c r="AF508" s="18" t="str">
        <f t="shared" si="17"/>
        <v/>
      </c>
      <c r="AG508" s="15"/>
      <c r="AH508" s="15"/>
      <c r="AI508" s="15"/>
      <c r="AJ508" s="62" t="str">
        <f>IFERROR(VLOOKUP(AI508,Lookups!$W$3:$X$24,2,FALSE),"")</f>
        <v/>
      </c>
      <c r="AK508" s="15"/>
      <c r="AL508" s="15"/>
      <c r="AM508" s="17"/>
      <c r="AN508" s="17"/>
    </row>
    <row r="509" spans="1:40" x14ac:dyDescent="0.3">
      <c r="A509" s="15"/>
      <c r="B509" s="15"/>
      <c r="C509" s="15"/>
      <c r="D509" s="17"/>
      <c r="E509" s="17"/>
      <c r="F509" s="15"/>
      <c r="G509" s="18" t="str">
        <f>IFERROR(VLOOKUP(F509,Lookups!$D$2:$E$20,2,FALSE),"")</f>
        <v/>
      </c>
      <c r="H509" s="15"/>
      <c r="I509" s="15"/>
      <c r="J509" s="15"/>
      <c r="K509" s="15"/>
      <c r="L509" s="17"/>
      <c r="M509" s="17"/>
      <c r="N509" s="18" t="str">
        <f t="shared" si="16"/>
        <v/>
      </c>
      <c r="O509" s="15"/>
      <c r="P509" s="15"/>
      <c r="Q509" s="17"/>
      <c r="R509" s="15"/>
      <c r="S509" s="15"/>
      <c r="T509" s="15"/>
      <c r="U509" s="15"/>
      <c r="V509" s="15"/>
      <c r="W509" s="15"/>
      <c r="X509" s="18" t="str">
        <f>IFERROR(VLOOKUP(W509,Lookups!$G$2:$H$83,2,FALSE),"")</f>
        <v/>
      </c>
      <c r="Y509" s="15"/>
      <c r="Z509" s="15"/>
      <c r="AA509" s="15"/>
      <c r="AB509" s="15"/>
      <c r="AC509" s="15"/>
      <c r="AD509" s="15"/>
      <c r="AE509" s="15"/>
      <c r="AF509" s="18" t="str">
        <f t="shared" si="17"/>
        <v/>
      </c>
      <c r="AG509" s="15"/>
      <c r="AH509" s="15"/>
      <c r="AI509" s="15"/>
      <c r="AJ509" s="62" t="str">
        <f>IFERROR(VLOOKUP(AI509,Lookups!$W$3:$X$24,2,FALSE),"")</f>
        <v/>
      </c>
      <c r="AK509" s="15"/>
      <c r="AL509" s="15"/>
      <c r="AM509" s="17"/>
      <c r="AN509" s="17"/>
    </row>
    <row r="510" spans="1:40" x14ac:dyDescent="0.3">
      <c r="A510" s="15"/>
      <c r="B510" s="15"/>
      <c r="C510" s="15"/>
      <c r="D510" s="17"/>
      <c r="E510" s="17"/>
      <c r="F510" s="15"/>
      <c r="G510" s="18" t="str">
        <f>IFERROR(VLOOKUP(F510,Lookups!$D$2:$E$20,2,FALSE),"")</f>
        <v/>
      </c>
      <c r="H510" s="15"/>
      <c r="I510" s="15"/>
      <c r="J510" s="15"/>
      <c r="K510" s="15"/>
      <c r="L510" s="17"/>
      <c r="M510" s="17"/>
      <c r="N510" s="18" t="str">
        <f t="shared" si="16"/>
        <v/>
      </c>
      <c r="O510" s="15"/>
      <c r="P510" s="15"/>
      <c r="Q510" s="17"/>
      <c r="R510" s="15"/>
      <c r="S510" s="15"/>
      <c r="T510" s="15"/>
      <c r="U510" s="15"/>
      <c r="V510" s="15"/>
      <c r="W510" s="15"/>
      <c r="X510" s="18" t="str">
        <f>IFERROR(VLOOKUP(W510,Lookups!$G$2:$H$83,2,FALSE),"")</f>
        <v/>
      </c>
      <c r="Y510" s="15"/>
      <c r="Z510" s="15"/>
      <c r="AA510" s="15"/>
      <c r="AB510" s="15"/>
      <c r="AC510" s="15"/>
      <c r="AD510" s="15"/>
      <c r="AE510" s="15"/>
      <c r="AF510" s="18" t="str">
        <f t="shared" si="17"/>
        <v/>
      </c>
      <c r="AG510" s="15"/>
      <c r="AH510" s="15"/>
      <c r="AI510" s="15"/>
      <c r="AJ510" s="62" t="str">
        <f>IFERROR(VLOOKUP(AI510,Lookups!$W$3:$X$24,2,FALSE),"")</f>
        <v/>
      </c>
      <c r="AK510" s="15"/>
      <c r="AL510" s="15"/>
      <c r="AM510" s="17"/>
      <c r="AN510" s="17"/>
    </row>
    <row r="511" spans="1:40" x14ac:dyDescent="0.3">
      <c r="A511" s="15"/>
      <c r="B511" s="15"/>
      <c r="C511" s="15"/>
      <c r="D511" s="17"/>
      <c r="E511" s="17"/>
      <c r="F511" s="15"/>
      <c r="G511" s="18" t="str">
        <f>IFERROR(VLOOKUP(F511,Lookups!$D$2:$E$20,2,FALSE),"")</f>
        <v/>
      </c>
      <c r="H511" s="15"/>
      <c r="I511" s="15"/>
      <c r="J511" s="15"/>
      <c r="K511" s="15"/>
      <c r="L511" s="17"/>
      <c r="M511" s="17"/>
      <c r="N511" s="18" t="str">
        <f t="shared" si="16"/>
        <v/>
      </c>
      <c r="O511" s="15"/>
      <c r="P511" s="15"/>
      <c r="Q511" s="17"/>
      <c r="R511" s="15"/>
      <c r="S511" s="15"/>
      <c r="T511" s="15"/>
      <c r="U511" s="15"/>
      <c r="V511" s="15"/>
      <c r="W511" s="15"/>
      <c r="X511" s="18" t="str">
        <f>IFERROR(VLOOKUP(W511,Lookups!$G$2:$H$83,2,FALSE),"")</f>
        <v/>
      </c>
      <c r="Y511" s="15"/>
      <c r="Z511" s="15"/>
      <c r="AA511" s="15"/>
      <c r="AB511" s="15"/>
      <c r="AC511" s="15"/>
      <c r="AD511" s="15"/>
      <c r="AE511" s="15"/>
      <c r="AF511" s="18" t="str">
        <f t="shared" si="17"/>
        <v/>
      </c>
      <c r="AG511" s="15"/>
      <c r="AH511" s="15"/>
      <c r="AI511" s="15"/>
      <c r="AJ511" s="62" t="str">
        <f>IFERROR(VLOOKUP(AI511,Lookups!$W$3:$X$24,2,FALSE),"")</f>
        <v/>
      </c>
      <c r="AK511" s="15"/>
      <c r="AL511" s="15"/>
      <c r="AM511" s="17"/>
      <c r="AN511" s="17"/>
    </row>
    <row r="512" spans="1:40" x14ac:dyDescent="0.3">
      <c r="A512" s="15"/>
      <c r="B512" s="15"/>
      <c r="C512" s="15"/>
      <c r="D512" s="17"/>
      <c r="E512" s="17"/>
      <c r="F512" s="15"/>
      <c r="G512" s="18" t="str">
        <f>IFERROR(VLOOKUP(F512,Lookups!$D$2:$E$20,2,FALSE),"")</f>
        <v/>
      </c>
      <c r="H512" s="15"/>
      <c r="I512" s="15"/>
      <c r="J512" s="15"/>
      <c r="K512" s="15"/>
      <c r="L512" s="17"/>
      <c r="M512" s="17"/>
      <c r="N512" s="18" t="str">
        <f t="shared" si="16"/>
        <v/>
      </c>
      <c r="O512" s="15"/>
      <c r="P512" s="15"/>
      <c r="Q512" s="17"/>
      <c r="R512" s="15"/>
      <c r="S512" s="15"/>
      <c r="T512" s="15"/>
      <c r="U512" s="15"/>
      <c r="V512" s="15"/>
      <c r="W512" s="15"/>
      <c r="X512" s="18" t="str">
        <f>IFERROR(VLOOKUP(W512,Lookups!$G$2:$H$83,2,FALSE),"")</f>
        <v/>
      </c>
      <c r="Y512" s="15"/>
      <c r="Z512" s="15"/>
      <c r="AA512" s="15"/>
      <c r="AB512" s="15"/>
      <c r="AC512" s="15"/>
      <c r="AD512" s="15"/>
      <c r="AE512" s="15"/>
      <c r="AF512" s="18" t="str">
        <f t="shared" si="17"/>
        <v/>
      </c>
      <c r="AG512" s="15"/>
      <c r="AH512" s="15"/>
      <c r="AI512" s="15"/>
      <c r="AJ512" s="62" t="str">
        <f>IFERROR(VLOOKUP(AI512,Lookups!$W$3:$X$24,2,FALSE),"")</f>
        <v/>
      </c>
      <c r="AK512" s="15"/>
      <c r="AL512" s="15"/>
      <c r="AM512" s="17"/>
      <c r="AN512" s="17"/>
    </row>
    <row r="513" spans="1:40" x14ac:dyDescent="0.3">
      <c r="A513" s="15"/>
      <c r="B513" s="15"/>
      <c r="C513" s="15"/>
      <c r="D513" s="17"/>
      <c r="E513" s="17"/>
      <c r="F513" s="15"/>
      <c r="G513" s="18" t="str">
        <f>IFERROR(VLOOKUP(F513,Lookups!$D$2:$E$20,2,FALSE),"")</f>
        <v/>
      </c>
      <c r="H513" s="15"/>
      <c r="I513" s="15"/>
      <c r="J513" s="15"/>
      <c r="K513" s="15"/>
      <c r="L513" s="17"/>
      <c r="M513" s="17"/>
      <c r="N513" s="18" t="str">
        <f t="shared" si="16"/>
        <v/>
      </c>
      <c r="O513" s="15"/>
      <c r="P513" s="15"/>
      <c r="Q513" s="17"/>
      <c r="R513" s="15"/>
      <c r="S513" s="15"/>
      <c r="T513" s="15"/>
      <c r="U513" s="15"/>
      <c r="V513" s="15"/>
      <c r="W513" s="15"/>
      <c r="X513" s="18" t="str">
        <f>IFERROR(VLOOKUP(W513,Lookups!$G$2:$H$83,2,FALSE),"")</f>
        <v/>
      </c>
      <c r="Y513" s="15"/>
      <c r="Z513" s="15"/>
      <c r="AA513" s="15"/>
      <c r="AB513" s="15"/>
      <c r="AC513" s="15"/>
      <c r="AD513" s="15"/>
      <c r="AE513" s="15"/>
      <c r="AF513" s="18" t="str">
        <f t="shared" si="17"/>
        <v/>
      </c>
      <c r="AG513" s="15"/>
      <c r="AH513" s="15"/>
      <c r="AI513" s="15"/>
      <c r="AJ513" s="62" t="str">
        <f>IFERROR(VLOOKUP(AI513,Lookups!$W$3:$X$24,2,FALSE),"")</f>
        <v/>
      </c>
      <c r="AK513" s="15"/>
      <c r="AL513" s="15"/>
      <c r="AM513" s="17"/>
      <c r="AN513" s="17"/>
    </row>
    <row r="514" spans="1:40" x14ac:dyDescent="0.3">
      <c r="A514" s="15"/>
      <c r="B514" s="15"/>
      <c r="C514" s="15"/>
      <c r="D514" s="17"/>
      <c r="E514" s="17"/>
      <c r="F514" s="15"/>
      <c r="G514" s="18" t="str">
        <f>IFERROR(VLOOKUP(F514,Lookups!$D$2:$E$20,2,FALSE),"")</f>
        <v/>
      </c>
      <c r="H514" s="15"/>
      <c r="I514" s="15"/>
      <c r="J514" s="15"/>
      <c r="K514" s="15"/>
      <c r="L514" s="17"/>
      <c r="M514" s="17"/>
      <c r="N514" s="18" t="str">
        <f t="shared" si="16"/>
        <v/>
      </c>
      <c r="O514" s="15"/>
      <c r="P514" s="15"/>
      <c r="Q514" s="17"/>
      <c r="R514" s="15"/>
      <c r="S514" s="15"/>
      <c r="T514" s="15"/>
      <c r="U514" s="15"/>
      <c r="V514" s="15"/>
      <c r="W514" s="15"/>
      <c r="X514" s="18" t="str">
        <f>IFERROR(VLOOKUP(W514,Lookups!$G$2:$H$83,2,FALSE),"")</f>
        <v/>
      </c>
      <c r="Y514" s="15"/>
      <c r="Z514" s="15"/>
      <c r="AA514" s="15"/>
      <c r="AB514" s="15"/>
      <c r="AC514" s="15"/>
      <c r="AD514" s="15"/>
      <c r="AE514" s="15"/>
      <c r="AF514" s="18" t="str">
        <f t="shared" si="17"/>
        <v/>
      </c>
      <c r="AG514" s="15"/>
      <c r="AH514" s="15"/>
      <c r="AI514" s="15"/>
      <c r="AJ514" s="62" t="str">
        <f>IFERROR(VLOOKUP(AI514,Lookups!$W$3:$X$24,2,FALSE),"")</f>
        <v/>
      </c>
      <c r="AK514" s="15"/>
      <c r="AL514" s="15"/>
      <c r="AM514" s="17"/>
      <c r="AN514" s="17"/>
    </row>
    <row r="515" spans="1:40" x14ac:dyDescent="0.3">
      <c r="A515" s="15"/>
      <c r="B515" s="15"/>
      <c r="C515" s="15"/>
      <c r="D515" s="17"/>
      <c r="E515" s="17"/>
      <c r="F515" s="15"/>
      <c r="G515" s="18" t="str">
        <f>IFERROR(VLOOKUP(F515,Lookups!$D$2:$E$20,2,FALSE),"")</f>
        <v/>
      </c>
      <c r="H515" s="15"/>
      <c r="I515" s="15"/>
      <c r="J515" s="15"/>
      <c r="K515" s="15"/>
      <c r="L515" s="17"/>
      <c r="M515" s="17"/>
      <c r="N515" s="18" t="str">
        <f t="shared" si="16"/>
        <v/>
      </c>
      <c r="O515" s="15"/>
      <c r="P515" s="15"/>
      <c r="Q515" s="17"/>
      <c r="R515" s="15"/>
      <c r="S515" s="15"/>
      <c r="T515" s="15"/>
      <c r="U515" s="15"/>
      <c r="V515" s="15"/>
      <c r="W515" s="15"/>
      <c r="X515" s="18" t="str">
        <f>IFERROR(VLOOKUP(W515,Lookups!$G$2:$H$83,2,FALSE),"")</f>
        <v/>
      </c>
      <c r="Y515" s="15"/>
      <c r="Z515" s="15"/>
      <c r="AA515" s="15"/>
      <c r="AB515" s="15"/>
      <c r="AC515" s="15"/>
      <c r="AD515" s="15"/>
      <c r="AE515" s="15"/>
      <c r="AF515" s="18" t="str">
        <f t="shared" si="17"/>
        <v/>
      </c>
      <c r="AG515" s="15"/>
      <c r="AH515" s="15"/>
      <c r="AI515" s="15"/>
      <c r="AJ515" s="62" t="str">
        <f>IFERROR(VLOOKUP(AI515,Lookups!$W$3:$X$24,2,FALSE),"")</f>
        <v/>
      </c>
      <c r="AK515" s="15"/>
      <c r="AL515" s="15"/>
      <c r="AM515" s="17"/>
      <c r="AN515" s="17"/>
    </row>
    <row r="516" spans="1:40" x14ac:dyDescent="0.3">
      <c r="A516" s="15"/>
      <c r="B516" s="15"/>
      <c r="C516" s="15"/>
      <c r="D516" s="17"/>
      <c r="E516" s="17"/>
      <c r="F516" s="15"/>
      <c r="G516" s="18" t="str">
        <f>IFERROR(VLOOKUP(F516,Lookups!$D$2:$E$20,2,FALSE),"")</f>
        <v/>
      </c>
      <c r="H516" s="15"/>
      <c r="I516" s="15"/>
      <c r="J516" s="15"/>
      <c r="K516" s="15"/>
      <c r="L516" s="17"/>
      <c r="M516" s="17"/>
      <c r="N516" s="18" t="str">
        <f t="shared" si="16"/>
        <v/>
      </c>
      <c r="O516" s="15"/>
      <c r="P516" s="15"/>
      <c r="Q516" s="17"/>
      <c r="R516" s="15"/>
      <c r="S516" s="15"/>
      <c r="T516" s="15"/>
      <c r="U516" s="15"/>
      <c r="V516" s="15"/>
      <c r="W516" s="15"/>
      <c r="X516" s="18" t="str">
        <f>IFERROR(VLOOKUP(W516,Lookups!$G$2:$H$83,2,FALSE),"")</f>
        <v/>
      </c>
      <c r="Y516" s="15"/>
      <c r="Z516" s="15"/>
      <c r="AA516" s="15"/>
      <c r="AB516" s="15"/>
      <c r="AC516" s="15"/>
      <c r="AD516" s="15"/>
      <c r="AE516" s="15"/>
      <c r="AF516" s="18" t="str">
        <f t="shared" si="17"/>
        <v/>
      </c>
      <c r="AG516" s="15"/>
      <c r="AH516" s="15"/>
      <c r="AI516" s="15"/>
      <c r="AJ516" s="62" t="str">
        <f>IFERROR(VLOOKUP(AI516,Lookups!$W$3:$X$24,2,FALSE),"")</f>
        <v/>
      </c>
      <c r="AK516" s="15"/>
      <c r="AL516" s="15"/>
      <c r="AM516" s="17"/>
      <c r="AN516" s="17"/>
    </row>
    <row r="517" spans="1:40" x14ac:dyDescent="0.3">
      <c r="A517" s="15"/>
      <c r="B517" s="15"/>
      <c r="C517" s="15"/>
      <c r="D517" s="17"/>
      <c r="E517" s="17"/>
      <c r="F517" s="15"/>
      <c r="G517" s="18" t="str">
        <f>IFERROR(VLOOKUP(F517,Lookups!$D$2:$E$20,2,FALSE),"")</f>
        <v/>
      </c>
      <c r="H517" s="15"/>
      <c r="I517" s="15"/>
      <c r="J517" s="15"/>
      <c r="K517" s="15"/>
      <c r="L517" s="17"/>
      <c r="M517" s="17"/>
      <c r="N517" s="18" t="str">
        <f t="shared" si="16"/>
        <v/>
      </c>
      <c r="O517" s="15"/>
      <c r="P517" s="15"/>
      <c r="Q517" s="17"/>
      <c r="R517" s="15"/>
      <c r="S517" s="15"/>
      <c r="T517" s="15"/>
      <c r="U517" s="15"/>
      <c r="V517" s="15"/>
      <c r="W517" s="15"/>
      <c r="X517" s="18" t="str">
        <f>IFERROR(VLOOKUP(W517,Lookups!$G$2:$H$83,2,FALSE),"")</f>
        <v/>
      </c>
      <c r="Y517" s="15"/>
      <c r="Z517" s="15"/>
      <c r="AA517" s="15"/>
      <c r="AB517" s="15"/>
      <c r="AC517" s="15"/>
      <c r="AD517" s="15"/>
      <c r="AE517" s="15"/>
      <c r="AF517" s="18" t="str">
        <f t="shared" si="17"/>
        <v/>
      </c>
      <c r="AG517" s="15"/>
      <c r="AH517" s="15"/>
      <c r="AI517" s="15"/>
      <c r="AJ517" s="62" t="str">
        <f>IFERROR(VLOOKUP(AI517,Lookups!$W$3:$X$24,2,FALSE),"")</f>
        <v/>
      </c>
      <c r="AK517" s="15"/>
      <c r="AL517" s="15"/>
      <c r="AM517" s="17"/>
      <c r="AN517" s="17"/>
    </row>
    <row r="518" spans="1:40" x14ac:dyDescent="0.3">
      <c r="A518" s="15"/>
      <c r="B518" s="15"/>
      <c r="C518" s="15"/>
      <c r="D518" s="17"/>
      <c r="E518" s="17"/>
      <c r="F518" s="15"/>
      <c r="G518" s="18" t="str">
        <f>IFERROR(VLOOKUP(F518,Lookups!$D$2:$E$20,2,FALSE),"")</f>
        <v/>
      </c>
      <c r="H518" s="15"/>
      <c r="I518" s="15"/>
      <c r="J518" s="15"/>
      <c r="K518" s="15"/>
      <c r="L518" s="17"/>
      <c r="M518" s="17"/>
      <c r="N518" s="18" t="str">
        <f t="shared" si="16"/>
        <v/>
      </c>
      <c r="O518" s="15"/>
      <c r="P518" s="15"/>
      <c r="Q518" s="17"/>
      <c r="R518" s="15"/>
      <c r="S518" s="15"/>
      <c r="T518" s="15"/>
      <c r="U518" s="15"/>
      <c r="V518" s="15"/>
      <c r="W518" s="15"/>
      <c r="X518" s="18" t="str">
        <f>IFERROR(VLOOKUP(W518,Lookups!$G$2:$H$83,2,FALSE),"")</f>
        <v/>
      </c>
      <c r="Y518" s="15"/>
      <c r="Z518" s="15"/>
      <c r="AA518" s="15"/>
      <c r="AB518" s="15"/>
      <c r="AC518" s="15"/>
      <c r="AD518" s="15"/>
      <c r="AE518" s="15"/>
      <c r="AF518" s="18" t="str">
        <f t="shared" si="17"/>
        <v/>
      </c>
      <c r="AG518" s="15"/>
      <c r="AH518" s="15"/>
      <c r="AI518" s="15"/>
      <c r="AJ518" s="62" t="str">
        <f>IFERROR(VLOOKUP(AI518,Lookups!$W$3:$X$24,2,FALSE),"")</f>
        <v/>
      </c>
      <c r="AK518" s="15"/>
      <c r="AL518" s="15"/>
      <c r="AM518" s="17"/>
      <c r="AN518" s="17"/>
    </row>
    <row r="519" spans="1:40" x14ac:dyDescent="0.3">
      <c r="A519" s="15"/>
      <c r="B519" s="15"/>
      <c r="C519" s="15"/>
      <c r="D519" s="17"/>
      <c r="E519" s="17"/>
      <c r="F519" s="15"/>
      <c r="G519" s="18" t="str">
        <f>IFERROR(VLOOKUP(F519,Lookups!$D$2:$E$20,2,FALSE),"")</f>
        <v/>
      </c>
      <c r="H519" s="15"/>
      <c r="I519" s="15"/>
      <c r="J519" s="15"/>
      <c r="K519" s="15"/>
      <c r="L519" s="17"/>
      <c r="M519" s="17"/>
      <c r="N519" s="18" t="str">
        <f t="shared" si="16"/>
        <v/>
      </c>
      <c r="O519" s="15"/>
      <c r="P519" s="15"/>
      <c r="Q519" s="17"/>
      <c r="R519" s="15"/>
      <c r="S519" s="15"/>
      <c r="T519" s="15"/>
      <c r="U519" s="15"/>
      <c r="V519" s="15"/>
      <c r="W519" s="15"/>
      <c r="X519" s="18" t="str">
        <f>IFERROR(VLOOKUP(W519,Lookups!$G$2:$H$83,2,FALSE),"")</f>
        <v/>
      </c>
      <c r="Y519" s="15"/>
      <c r="Z519" s="15"/>
      <c r="AA519" s="15"/>
      <c r="AB519" s="15"/>
      <c r="AC519" s="15"/>
      <c r="AD519" s="15"/>
      <c r="AE519" s="15"/>
      <c r="AF519" s="18" t="str">
        <f t="shared" si="17"/>
        <v/>
      </c>
      <c r="AG519" s="15"/>
      <c r="AH519" s="15"/>
      <c r="AI519" s="15"/>
      <c r="AJ519" s="62" t="str">
        <f>IFERROR(VLOOKUP(AI519,Lookups!$W$3:$X$24,2,FALSE),"")</f>
        <v/>
      </c>
      <c r="AK519" s="15"/>
      <c r="AL519" s="15"/>
      <c r="AM519" s="17"/>
      <c r="AN519" s="17"/>
    </row>
    <row r="520" spans="1:40" x14ac:dyDescent="0.3">
      <c r="A520" s="15"/>
      <c r="B520" s="15"/>
      <c r="C520" s="15"/>
      <c r="D520" s="17"/>
      <c r="E520" s="17"/>
      <c r="F520" s="15"/>
      <c r="G520" s="18" t="str">
        <f>IFERROR(VLOOKUP(F520,Lookups!$D$2:$E$20,2,FALSE),"")</f>
        <v/>
      </c>
      <c r="H520" s="15"/>
      <c r="I520" s="15"/>
      <c r="J520" s="15"/>
      <c r="K520" s="15"/>
      <c r="L520" s="17"/>
      <c r="M520" s="17"/>
      <c r="N520" s="18" t="str">
        <f t="shared" si="16"/>
        <v/>
      </c>
      <c r="O520" s="15"/>
      <c r="P520" s="15"/>
      <c r="Q520" s="17"/>
      <c r="R520" s="15"/>
      <c r="S520" s="15"/>
      <c r="T520" s="15"/>
      <c r="U520" s="15"/>
      <c r="V520" s="15"/>
      <c r="W520" s="15"/>
      <c r="X520" s="18" t="str">
        <f>IFERROR(VLOOKUP(W520,Lookups!$G$2:$H$83,2,FALSE),"")</f>
        <v/>
      </c>
      <c r="Y520" s="15"/>
      <c r="Z520" s="15"/>
      <c r="AA520" s="15"/>
      <c r="AB520" s="15"/>
      <c r="AC520" s="15"/>
      <c r="AD520" s="15"/>
      <c r="AE520" s="15"/>
      <c r="AF520" s="18" t="str">
        <f t="shared" si="17"/>
        <v/>
      </c>
      <c r="AG520" s="15"/>
      <c r="AH520" s="15"/>
      <c r="AI520" s="15"/>
      <c r="AJ520" s="62" t="str">
        <f>IFERROR(VLOOKUP(AI520,Lookups!$W$3:$X$24,2,FALSE),"")</f>
        <v/>
      </c>
      <c r="AK520" s="15"/>
      <c r="AL520" s="15"/>
      <c r="AM520" s="17"/>
      <c r="AN520" s="17"/>
    </row>
    <row r="521" spans="1:40" x14ac:dyDescent="0.3">
      <c r="A521" s="15"/>
      <c r="B521" s="15"/>
      <c r="C521" s="15"/>
      <c r="D521" s="17"/>
      <c r="E521" s="17"/>
      <c r="F521" s="15"/>
      <c r="G521" s="18" t="str">
        <f>IFERROR(VLOOKUP(F521,Lookups!$D$2:$E$20,2,FALSE),"")</f>
        <v/>
      </c>
      <c r="H521" s="15"/>
      <c r="I521" s="15"/>
      <c r="J521" s="15"/>
      <c r="K521" s="15"/>
      <c r="L521" s="17"/>
      <c r="M521" s="17"/>
      <c r="N521" s="18" t="str">
        <f t="shared" si="16"/>
        <v/>
      </c>
      <c r="O521" s="15"/>
      <c r="P521" s="15"/>
      <c r="Q521" s="17"/>
      <c r="R521" s="15"/>
      <c r="S521" s="15"/>
      <c r="T521" s="15"/>
      <c r="U521" s="15"/>
      <c r="V521" s="15"/>
      <c r="W521" s="15"/>
      <c r="X521" s="18" t="str">
        <f>IFERROR(VLOOKUP(W521,Lookups!$G$2:$H$83,2,FALSE),"")</f>
        <v/>
      </c>
      <c r="Y521" s="15"/>
      <c r="Z521" s="15"/>
      <c r="AA521" s="15"/>
      <c r="AB521" s="15"/>
      <c r="AC521" s="15"/>
      <c r="AD521" s="15"/>
      <c r="AE521" s="15"/>
      <c r="AF521" s="18" t="str">
        <f t="shared" si="17"/>
        <v/>
      </c>
      <c r="AG521" s="15"/>
      <c r="AH521" s="15"/>
      <c r="AI521" s="15"/>
      <c r="AJ521" s="62" t="str">
        <f>IFERROR(VLOOKUP(AI521,Lookups!$W$3:$X$24,2,FALSE),"")</f>
        <v/>
      </c>
      <c r="AK521" s="15"/>
      <c r="AL521" s="15"/>
      <c r="AM521" s="17"/>
      <c r="AN521" s="17"/>
    </row>
    <row r="522" spans="1:40" x14ac:dyDescent="0.3">
      <c r="A522" s="15"/>
      <c r="B522" s="15"/>
      <c r="C522" s="15"/>
      <c r="D522" s="17"/>
      <c r="E522" s="17"/>
      <c r="F522" s="15"/>
      <c r="G522" s="18" t="str">
        <f>IFERROR(VLOOKUP(F522,Lookups!$D$2:$E$20,2,FALSE),"")</f>
        <v/>
      </c>
      <c r="H522" s="15"/>
      <c r="I522" s="15"/>
      <c r="J522" s="15"/>
      <c r="K522" s="15"/>
      <c r="L522" s="17"/>
      <c r="M522" s="17"/>
      <c r="N522" s="18" t="str">
        <f t="shared" si="16"/>
        <v/>
      </c>
      <c r="O522" s="15"/>
      <c r="P522" s="15"/>
      <c r="Q522" s="17"/>
      <c r="R522" s="15"/>
      <c r="S522" s="15"/>
      <c r="T522" s="15"/>
      <c r="U522" s="15"/>
      <c r="V522" s="15"/>
      <c r="W522" s="15"/>
      <c r="X522" s="18" t="str">
        <f>IFERROR(VLOOKUP(W522,Lookups!$G$2:$H$83,2,FALSE),"")</f>
        <v/>
      </c>
      <c r="Y522" s="15"/>
      <c r="Z522" s="15"/>
      <c r="AA522" s="15"/>
      <c r="AB522" s="15"/>
      <c r="AC522" s="15"/>
      <c r="AD522" s="15"/>
      <c r="AE522" s="15"/>
      <c r="AF522" s="18" t="str">
        <f t="shared" si="17"/>
        <v/>
      </c>
      <c r="AG522" s="15"/>
      <c r="AH522" s="15"/>
      <c r="AI522" s="15"/>
      <c r="AJ522" s="62" t="str">
        <f>IFERROR(VLOOKUP(AI522,Lookups!$W$3:$X$24,2,FALSE),"")</f>
        <v/>
      </c>
      <c r="AK522" s="15"/>
      <c r="AL522" s="15"/>
      <c r="AM522" s="17"/>
      <c r="AN522" s="17"/>
    </row>
    <row r="523" spans="1:40" x14ac:dyDescent="0.3">
      <c r="A523" s="15"/>
      <c r="B523" s="15"/>
      <c r="C523" s="15"/>
      <c r="D523" s="17"/>
      <c r="E523" s="17"/>
      <c r="F523" s="15"/>
      <c r="G523" s="18" t="str">
        <f>IFERROR(VLOOKUP(F523,Lookups!$D$2:$E$20,2,FALSE),"")</f>
        <v/>
      </c>
      <c r="H523" s="15"/>
      <c r="I523" s="15"/>
      <c r="J523" s="15"/>
      <c r="K523" s="15"/>
      <c r="L523" s="17"/>
      <c r="M523" s="17"/>
      <c r="N523" s="18" t="str">
        <f t="shared" si="16"/>
        <v/>
      </c>
      <c r="O523" s="15"/>
      <c r="P523" s="15"/>
      <c r="Q523" s="17"/>
      <c r="R523" s="15"/>
      <c r="S523" s="15"/>
      <c r="T523" s="15"/>
      <c r="U523" s="15"/>
      <c r="V523" s="15"/>
      <c r="W523" s="15"/>
      <c r="X523" s="18" t="str">
        <f>IFERROR(VLOOKUP(W523,Lookups!$G$2:$H$83,2,FALSE),"")</f>
        <v/>
      </c>
      <c r="Y523" s="15"/>
      <c r="Z523" s="15"/>
      <c r="AA523" s="15"/>
      <c r="AB523" s="15"/>
      <c r="AC523" s="15"/>
      <c r="AD523" s="15"/>
      <c r="AE523" s="15"/>
      <c r="AF523" s="18" t="str">
        <f t="shared" si="17"/>
        <v/>
      </c>
      <c r="AG523" s="15"/>
      <c r="AH523" s="15"/>
      <c r="AI523" s="15"/>
      <c r="AJ523" s="62" t="str">
        <f>IFERROR(VLOOKUP(AI523,Lookups!$W$3:$X$24,2,FALSE),"")</f>
        <v/>
      </c>
      <c r="AK523" s="15"/>
      <c r="AL523" s="15"/>
      <c r="AM523" s="17"/>
      <c r="AN523" s="17"/>
    </row>
    <row r="524" spans="1:40" x14ac:dyDescent="0.3">
      <c r="A524" s="15"/>
      <c r="B524" s="15"/>
      <c r="C524" s="15"/>
      <c r="D524" s="17"/>
      <c r="E524" s="17"/>
      <c r="F524" s="15"/>
      <c r="G524" s="18" t="str">
        <f>IFERROR(VLOOKUP(F524,Lookups!$D$2:$E$20,2,FALSE),"")</f>
        <v/>
      </c>
      <c r="H524" s="15"/>
      <c r="I524" s="15"/>
      <c r="J524" s="15"/>
      <c r="K524" s="15"/>
      <c r="L524" s="17"/>
      <c r="M524" s="17"/>
      <c r="N524" s="18" t="str">
        <f t="shared" si="16"/>
        <v/>
      </c>
      <c r="O524" s="15"/>
      <c r="P524" s="15"/>
      <c r="Q524" s="17"/>
      <c r="R524" s="15"/>
      <c r="S524" s="15"/>
      <c r="T524" s="15"/>
      <c r="U524" s="15"/>
      <c r="V524" s="15"/>
      <c r="W524" s="15"/>
      <c r="X524" s="18" t="str">
        <f>IFERROR(VLOOKUP(W524,Lookups!$G$2:$H$83,2,FALSE),"")</f>
        <v/>
      </c>
      <c r="Y524" s="15"/>
      <c r="Z524" s="15"/>
      <c r="AA524" s="15"/>
      <c r="AB524" s="15"/>
      <c r="AC524" s="15"/>
      <c r="AD524" s="15"/>
      <c r="AE524" s="15"/>
      <c r="AF524" s="18" t="str">
        <f t="shared" si="17"/>
        <v/>
      </c>
      <c r="AG524" s="15"/>
      <c r="AH524" s="15"/>
      <c r="AI524" s="15"/>
      <c r="AJ524" s="62" t="str">
        <f>IFERROR(VLOOKUP(AI524,Lookups!$W$3:$X$24,2,FALSE),"")</f>
        <v/>
      </c>
      <c r="AK524" s="15"/>
      <c r="AL524" s="15"/>
      <c r="AM524" s="17"/>
      <c r="AN524" s="17"/>
    </row>
    <row r="525" spans="1:40" x14ac:dyDescent="0.3">
      <c r="A525" s="15"/>
      <c r="B525" s="15"/>
      <c r="C525" s="15"/>
      <c r="D525" s="17"/>
      <c r="E525" s="17"/>
      <c r="F525" s="15"/>
      <c r="G525" s="18" t="str">
        <f>IFERROR(VLOOKUP(F525,Lookups!$D$2:$E$20,2,FALSE),"")</f>
        <v/>
      </c>
      <c r="H525" s="15"/>
      <c r="I525" s="15"/>
      <c r="J525" s="15"/>
      <c r="K525" s="15"/>
      <c r="L525" s="17"/>
      <c r="M525" s="17"/>
      <c r="N525" s="18" t="str">
        <f t="shared" si="16"/>
        <v/>
      </c>
      <c r="O525" s="15"/>
      <c r="P525" s="15"/>
      <c r="Q525" s="17"/>
      <c r="R525" s="15"/>
      <c r="S525" s="15"/>
      <c r="T525" s="15"/>
      <c r="U525" s="15"/>
      <c r="V525" s="15"/>
      <c r="W525" s="15"/>
      <c r="X525" s="18" t="str">
        <f>IFERROR(VLOOKUP(W525,Lookups!$G$2:$H$83,2,FALSE),"")</f>
        <v/>
      </c>
      <c r="Y525" s="15"/>
      <c r="Z525" s="15"/>
      <c r="AA525" s="15"/>
      <c r="AB525" s="15"/>
      <c r="AC525" s="15"/>
      <c r="AD525" s="15"/>
      <c r="AE525" s="15"/>
      <c r="AF525" s="18" t="str">
        <f t="shared" si="17"/>
        <v/>
      </c>
      <c r="AG525" s="15"/>
      <c r="AH525" s="15"/>
      <c r="AI525" s="15"/>
      <c r="AJ525" s="62" t="str">
        <f>IFERROR(VLOOKUP(AI525,Lookups!$W$3:$X$24,2,FALSE),"")</f>
        <v/>
      </c>
      <c r="AK525" s="15"/>
      <c r="AL525" s="15"/>
      <c r="AM525" s="17"/>
      <c r="AN525" s="17"/>
    </row>
    <row r="526" spans="1:40" x14ac:dyDescent="0.3">
      <c r="A526" s="15"/>
      <c r="B526" s="15"/>
      <c r="C526" s="15"/>
      <c r="D526" s="17"/>
      <c r="E526" s="17"/>
      <c r="F526" s="15"/>
      <c r="G526" s="18" t="str">
        <f>IFERROR(VLOOKUP(F526,Lookups!$D$2:$E$20,2,FALSE),"")</f>
        <v/>
      </c>
      <c r="H526" s="15"/>
      <c r="I526" s="15"/>
      <c r="J526" s="15"/>
      <c r="K526" s="15"/>
      <c r="L526" s="17"/>
      <c r="M526" s="17"/>
      <c r="N526" s="18" t="str">
        <f t="shared" si="16"/>
        <v/>
      </c>
      <c r="O526" s="15"/>
      <c r="P526" s="15"/>
      <c r="Q526" s="17"/>
      <c r="R526" s="15"/>
      <c r="S526" s="15"/>
      <c r="T526" s="15"/>
      <c r="U526" s="15"/>
      <c r="V526" s="15"/>
      <c r="W526" s="15"/>
      <c r="X526" s="18" t="str">
        <f>IFERROR(VLOOKUP(W526,Lookups!$G$2:$H$83,2,FALSE),"")</f>
        <v/>
      </c>
      <c r="Y526" s="15"/>
      <c r="Z526" s="15"/>
      <c r="AA526" s="15"/>
      <c r="AB526" s="15"/>
      <c r="AC526" s="15"/>
      <c r="AD526" s="15"/>
      <c r="AE526" s="15"/>
      <c r="AF526" s="18" t="str">
        <f t="shared" si="17"/>
        <v/>
      </c>
      <c r="AG526" s="15"/>
      <c r="AH526" s="15"/>
      <c r="AI526" s="15"/>
      <c r="AJ526" s="62" t="str">
        <f>IFERROR(VLOOKUP(AI526,Lookups!$W$3:$X$24,2,FALSE),"")</f>
        <v/>
      </c>
      <c r="AK526" s="15"/>
      <c r="AL526" s="15"/>
      <c r="AM526" s="17"/>
      <c r="AN526" s="17"/>
    </row>
    <row r="527" spans="1:40" x14ac:dyDescent="0.3">
      <c r="A527" s="15"/>
      <c r="B527" s="15"/>
      <c r="C527" s="15"/>
      <c r="D527" s="17"/>
      <c r="E527" s="17"/>
      <c r="F527" s="15"/>
      <c r="G527" s="18" t="str">
        <f>IFERROR(VLOOKUP(F527,Lookups!$D$2:$E$20,2,FALSE),"")</f>
        <v/>
      </c>
      <c r="H527" s="15"/>
      <c r="I527" s="15"/>
      <c r="J527" s="15"/>
      <c r="K527" s="15"/>
      <c r="L527" s="17"/>
      <c r="M527" s="17"/>
      <c r="N527" s="18" t="str">
        <f t="shared" si="16"/>
        <v/>
      </c>
      <c r="O527" s="15"/>
      <c r="P527" s="15"/>
      <c r="Q527" s="17"/>
      <c r="R527" s="15"/>
      <c r="S527" s="15"/>
      <c r="T527" s="15"/>
      <c r="U527" s="15"/>
      <c r="V527" s="15"/>
      <c r="W527" s="15"/>
      <c r="X527" s="18" t="str">
        <f>IFERROR(VLOOKUP(W527,Lookups!$G$2:$H$83,2,FALSE),"")</f>
        <v/>
      </c>
      <c r="Y527" s="15"/>
      <c r="Z527" s="15"/>
      <c r="AA527" s="15"/>
      <c r="AB527" s="15"/>
      <c r="AC527" s="15"/>
      <c r="AD527" s="15"/>
      <c r="AE527" s="15"/>
      <c r="AF527" s="18" t="str">
        <f t="shared" si="17"/>
        <v/>
      </c>
      <c r="AG527" s="15"/>
      <c r="AH527" s="15"/>
      <c r="AI527" s="15"/>
      <c r="AJ527" s="62" t="str">
        <f>IFERROR(VLOOKUP(AI527,Lookups!$W$3:$X$24,2,FALSE),"")</f>
        <v/>
      </c>
      <c r="AK527" s="15"/>
      <c r="AL527" s="15"/>
      <c r="AM527" s="17"/>
      <c r="AN527" s="17"/>
    </row>
    <row r="528" spans="1:40" x14ac:dyDescent="0.3">
      <c r="A528" s="15"/>
      <c r="B528" s="15"/>
      <c r="C528" s="15"/>
      <c r="D528" s="17"/>
      <c r="E528" s="17"/>
      <c r="F528" s="15"/>
      <c r="G528" s="18" t="str">
        <f>IFERROR(VLOOKUP(F528,Lookups!$D$2:$E$20,2,FALSE),"")</f>
        <v/>
      </c>
      <c r="H528" s="15"/>
      <c r="I528" s="15"/>
      <c r="J528" s="15"/>
      <c r="K528" s="15"/>
      <c r="L528" s="17"/>
      <c r="M528" s="17"/>
      <c r="N528" s="18" t="str">
        <f t="shared" si="16"/>
        <v/>
      </c>
      <c r="O528" s="15"/>
      <c r="P528" s="15"/>
      <c r="Q528" s="17"/>
      <c r="R528" s="15"/>
      <c r="S528" s="15"/>
      <c r="T528" s="15"/>
      <c r="U528" s="15"/>
      <c r="V528" s="15"/>
      <c r="W528" s="15"/>
      <c r="X528" s="18" t="str">
        <f>IFERROR(VLOOKUP(W528,Lookups!$G$2:$H$83,2,FALSE),"")</f>
        <v/>
      </c>
      <c r="Y528" s="15"/>
      <c r="Z528" s="15"/>
      <c r="AA528" s="15"/>
      <c r="AB528" s="15"/>
      <c r="AC528" s="15"/>
      <c r="AD528" s="15"/>
      <c r="AE528" s="15"/>
      <c r="AF528" s="18" t="str">
        <f t="shared" si="17"/>
        <v/>
      </c>
      <c r="AG528" s="15"/>
      <c r="AH528" s="15"/>
      <c r="AI528" s="15"/>
      <c r="AJ528" s="62" t="str">
        <f>IFERROR(VLOOKUP(AI528,Lookups!$W$3:$X$24,2,FALSE),"")</f>
        <v/>
      </c>
      <c r="AK528" s="15"/>
      <c r="AL528" s="15"/>
      <c r="AM528" s="17"/>
      <c r="AN528" s="17"/>
    </row>
    <row r="529" spans="1:40" x14ac:dyDescent="0.3">
      <c r="A529" s="15"/>
      <c r="B529" s="15"/>
      <c r="C529" s="15"/>
      <c r="D529" s="17"/>
      <c r="E529" s="17"/>
      <c r="F529" s="15"/>
      <c r="G529" s="18" t="str">
        <f>IFERROR(VLOOKUP(F529,Lookups!$D$2:$E$20,2,FALSE),"")</f>
        <v/>
      </c>
      <c r="H529" s="15"/>
      <c r="I529" s="15"/>
      <c r="J529" s="15"/>
      <c r="K529" s="15"/>
      <c r="L529" s="17"/>
      <c r="M529" s="17"/>
      <c r="N529" s="18" t="str">
        <f t="shared" si="16"/>
        <v/>
      </c>
      <c r="O529" s="15"/>
      <c r="P529" s="15"/>
      <c r="Q529" s="17"/>
      <c r="R529" s="15"/>
      <c r="S529" s="15"/>
      <c r="T529" s="15"/>
      <c r="U529" s="15"/>
      <c r="V529" s="15"/>
      <c r="W529" s="15"/>
      <c r="X529" s="18" t="str">
        <f>IFERROR(VLOOKUP(W529,Lookups!$G$2:$H$83,2,FALSE),"")</f>
        <v/>
      </c>
      <c r="Y529" s="15"/>
      <c r="Z529" s="15"/>
      <c r="AA529" s="15"/>
      <c r="AB529" s="15"/>
      <c r="AC529" s="15"/>
      <c r="AD529" s="15"/>
      <c r="AE529" s="15"/>
      <c r="AF529" s="18" t="str">
        <f t="shared" si="17"/>
        <v/>
      </c>
      <c r="AG529" s="15"/>
      <c r="AH529" s="15"/>
      <c r="AI529" s="15"/>
      <c r="AJ529" s="62" t="str">
        <f>IFERROR(VLOOKUP(AI529,Lookups!$W$3:$X$24,2,FALSE),"")</f>
        <v/>
      </c>
      <c r="AK529" s="15"/>
      <c r="AL529" s="15"/>
      <c r="AM529" s="17"/>
      <c r="AN529" s="17"/>
    </row>
    <row r="530" spans="1:40" x14ac:dyDescent="0.3">
      <c r="A530" s="15"/>
      <c r="B530" s="15"/>
      <c r="C530" s="15"/>
      <c r="D530" s="17"/>
      <c r="E530" s="17"/>
      <c r="F530" s="15"/>
      <c r="G530" s="18" t="str">
        <f>IFERROR(VLOOKUP(F530,Lookups!$D$2:$E$20,2,FALSE),"")</f>
        <v/>
      </c>
      <c r="H530" s="15"/>
      <c r="I530" s="15"/>
      <c r="J530" s="15"/>
      <c r="K530" s="15"/>
      <c r="L530" s="17"/>
      <c r="M530" s="17"/>
      <c r="N530" s="18" t="str">
        <f t="shared" si="16"/>
        <v/>
      </c>
      <c r="O530" s="15"/>
      <c r="P530" s="15"/>
      <c r="Q530" s="17"/>
      <c r="R530" s="15"/>
      <c r="S530" s="15"/>
      <c r="T530" s="15"/>
      <c r="U530" s="15"/>
      <c r="V530" s="15"/>
      <c r="W530" s="15"/>
      <c r="X530" s="18" t="str">
        <f>IFERROR(VLOOKUP(W530,Lookups!$G$2:$H$83,2,FALSE),"")</f>
        <v/>
      </c>
      <c r="Y530" s="15"/>
      <c r="Z530" s="15"/>
      <c r="AA530" s="15"/>
      <c r="AB530" s="15"/>
      <c r="AC530" s="15"/>
      <c r="AD530" s="15"/>
      <c r="AE530" s="15"/>
      <c r="AF530" s="18" t="str">
        <f t="shared" si="17"/>
        <v/>
      </c>
      <c r="AG530" s="15"/>
      <c r="AH530" s="15"/>
      <c r="AI530" s="15"/>
      <c r="AJ530" s="62" t="str">
        <f>IFERROR(VLOOKUP(AI530,Lookups!$W$3:$X$24,2,FALSE),"")</f>
        <v/>
      </c>
      <c r="AK530" s="15"/>
      <c r="AL530" s="15"/>
      <c r="AM530" s="17"/>
      <c r="AN530" s="17"/>
    </row>
    <row r="531" spans="1:40" x14ac:dyDescent="0.3">
      <c r="A531" s="15"/>
      <c r="B531" s="15"/>
      <c r="C531" s="15"/>
      <c r="D531" s="17"/>
      <c r="E531" s="17"/>
      <c r="F531" s="15"/>
      <c r="G531" s="18" t="str">
        <f>IFERROR(VLOOKUP(F531,Lookups!$D$2:$E$20,2,FALSE),"")</f>
        <v/>
      </c>
      <c r="H531" s="15"/>
      <c r="I531" s="15"/>
      <c r="J531" s="15"/>
      <c r="K531" s="15"/>
      <c r="L531" s="17"/>
      <c r="M531" s="17"/>
      <c r="N531" s="18" t="str">
        <f t="shared" si="16"/>
        <v/>
      </c>
      <c r="O531" s="15"/>
      <c r="P531" s="15"/>
      <c r="Q531" s="17"/>
      <c r="R531" s="15"/>
      <c r="S531" s="15"/>
      <c r="T531" s="15"/>
      <c r="U531" s="15"/>
      <c r="V531" s="15"/>
      <c r="W531" s="15"/>
      <c r="X531" s="18" t="str">
        <f>IFERROR(VLOOKUP(W531,Lookups!$G$2:$H$83,2,FALSE),"")</f>
        <v/>
      </c>
      <c r="Y531" s="15"/>
      <c r="Z531" s="15"/>
      <c r="AA531" s="15"/>
      <c r="AB531" s="15"/>
      <c r="AC531" s="15"/>
      <c r="AD531" s="15"/>
      <c r="AE531" s="15"/>
      <c r="AF531" s="18" t="str">
        <f t="shared" si="17"/>
        <v/>
      </c>
      <c r="AG531" s="15"/>
      <c r="AH531" s="15"/>
      <c r="AI531" s="15"/>
      <c r="AJ531" s="62" t="str">
        <f>IFERROR(VLOOKUP(AI531,Lookups!$W$3:$X$24,2,FALSE),"")</f>
        <v/>
      </c>
      <c r="AK531" s="15"/>
      <c r="AL531" s="15"/>
      <c r="AM531" s="17"/>
      <c r="AN531" s="17"/>
    </row>
    <row r="532" spans="1:40" x14ac:dyDescent="0.3">
      <c r="A532" s="15"/>
      <c r="B532" s="15"/>
      <c r="C532" s="15"/>
      <c r="D532" s="17"/>
      <c r="E532" s="17"/>
      <c r="F532" s="15"/>
      <c r="G532" s="18" t="str">
        <f>IFERROR(VLOOKUP(F532,Lookups!$D$2:$E$20,2,FALSE),"")</f>
        <v/>
      </c>
      <c r="H532" s="15"/>
      <c r="I532" s="15"/>
      <c r="J532" s="15"/>
      <c r="K532" s="15"/>
      <c r="L532" s="17"/>
      <c r="M532" s="17"/>
      <c r="N532" s="18" t="str">
        <f t="shared" si="16"/>
        <v/>
      </c>
      <c r="O532" s="15"/>
      <c r="P532" s="15"/>
      <c r="Q532" s="17"/>
      <c r="R532" s="15"/>
      <c r="S532" s="15"/>
      <c r="T532" s="15"/>
      <c r="U532" s="15"/>
      <c r="V532" s="15"/>
      <c r="W532" s="15"/>
      <c r="X532" s="18" t="str">
        <f>IFERROR(VLOOKUP(W532,Lookups!$G$2:$H$83,2,FALSE),"")</f>
        <v/>
      </c>
      <c r="Y532" s="15"/>
      <c r="Z532" s="15"/>
      <c r="AA532" s="15"/>
      <c r="AB532" s="15"/>
      <c r="AC532" s="15"/>
      <c r="AD532" s="15"/>
      <c r="AE532" s="15"/>
      <c r="AF532" s="18" t="str">
        <f t="shared" si="17"/>
        <v/>
      </c>
      <c r="AG532" s="15"/>
      <c r="AH532" s="15"/>
      <c r="AI532" s="15"/>
      <c r="AJ532" s="62" t="str">
        <f>IFERROR(VLOOKUP(AI532,Lookups!$W$3:$X$24,2,FALSE),"")</f>
        <v/>
      </c>
      <c r="AK532" s="15"/>
      <c r="AL532" s="15"/>
      <c r="AM532" s="17"/>
      <c r="AN532" s="17"/>
    </row>
    <row r="533" spans="1:40" x14ac:dyDescent="0.3">
      <c r="A533" s="15"/>
      <c r="B533" s="15"/>
      <c r="C533" s="15"/>
      <c r="D533" s="17"/>
      <c r="E533" s="17"/>
      <c r="F533" s="15"/>
      <c r="G533" s="18" t="str">
        <f>IFERROR(VLOOKUP(F533,Lookups!$D$2:$E$20,2,FALSE),"")</f>
        <v/>
      </c>
      <c r="H533" s="15"/>
      <c r="I533" s="15"/>
      <c r="J533" s="15"/>
      <c r="K533" s="15"/>
      <c r="L533" s="17"/>
      <c r="M533" s="17"/>
      <c r="N533" s="18" t="str">
        <f t="shared" si="16"/>
        <v/>
      </c>
      <c r="O533" s="15"/>
      <c r="P533" s="15"/>
      <c r="Q533" s="17"/>
      <c r="R533" s="15"/>
      <c r="S533" s="15"/>
      <c r="T533" s="15"/>
      <c r="U533" s="15"/>
      <c r="V533" s="15"/>
      <c r="W533" s="15"/>
      <c r="X533" s="18" t="str">
        <f>IFERROR(VLOOKUP(W533,Lookups!$G$2:$H$83,2,FALSE),"")</f>
        <v/>
      </c>
      <c r="Y533" s="15"/>
      <c r="Z533" s="15"/>
      <c r="AA533" s="15"/>
      <c r="AB533" s="15"/>
      <c r="AC533" s="15"/>
      <c r="AD533" s="15"/>
      <c r="AE533" s="15"/>
      <c r="AF533" s="18" t="str">
        <f t="shared" si="17"/>
        <v/>
      </c>
      <c r="AG533" s="15"/>
      <c r="AH533" s="15"/>
      <c r="AI533" s="15"/>
      <c r="AJ533" s="62" t="str">
        <f>IFERROR(VLOOKUP(AI533,Lookups!$W$3:$X$24,2,FALSE),"")</f>
        <v/>
      </c>
      <c r="AK533" s="15"/>
      <c r="AL533" s="15"/>
      <c r="AM533" s="17"/>
      <c r="AN533" s="17"/>
    </row>
    <row r="534" spans="1:40" x14ac:dyDescent="0.3">
      <c r="A534" s="15"/>
      <c r="B534" s="15"/>
      <c r="C534" s="15"/>
      <c r="D534" s="17"/>
      <c r="E534" s="17"/>
      <c r="F534" s="15"/>
      <c r="G534" s="18" t="str">
        <f>IFERROR(VLOOKUP(F534,Lookups!$D$2:$E$20,2,FALSE),"")</f>
        <v/>
      </c>
      <c r="H534" s="15"/>
      <c r="I534" s="15"/>
      <c r="J534" s="15"/>
      <c r="K534" s="15"/>
      <c r="L534" s="17"/>
      <c r="M534" s="17"/>
      <c r="N534" s="18" t="str">
        <f t="shared" si="16"/>
        <v/>
      </c>
      <c r="O534" s="15"/>
      <c r="P534" s="15"/>
      <c r="Q534" s="17"/>
      <c r="R534" s="15"/>
      <c r="S534" s="15"/>
      <c r="T534" s="15"/>
      <c r="U534" s="15"/>
      <c r="V534" s="15"/>
      <c r="W534" s="15"/>
      <c r="X534" s="18" t="str">
        <f>IFERROR(VLOOKUP(W534,Lookups!$G$2:$H$83,2,FALSE),"")</f>
        <v/>
      </c>
      <c r="Y534" s="15"/>
      <c r="Z534" s="15"/>
      <c r="AA534" s="15"/>
      <c r="AB534" s="15"/>
      <c r="AC534" s="15"/>
      <c r="AD534" s="15"/>
      <c r="AE534" s="15"/>
      <c r="AF534" s="18" t="str">
        <f t="shared" si="17"/>
        <v/>
      </c>
      <c r="AG534" s="15"/>
      <c r="AH534" s="15"/>
      <c r="AI534" s="15"/>
      <c r="AJ534" s="62" t="str">
        <f>IFERROR(VLOOKUP(AI534,Lookups!$W$3:$X$24,2,FALSE),"")</f>
        <v/>
      </c>
      <c r="AK534" s="15"/>
      <c r="AL534" s="15"/>
      <c r="AM534" s="17"/>
      <c r="AN534" s="17"/>
    </row>
    <row r="535" spans="1:40" x14ac:dyDescent="0.3">
      <c r="A535" s="15"/>
      <c r="B535" s="15"/>
      <c r="C535" s="15"/>
      <c r="D535" s="17"/>
      <c r="E535" s="17"/>
      <c r="F535" s="15"/>
      <c r="G535" s="18" t="str">
        <f>IFERROR(VLOOKUP(F535,Lookups!$D$2:$E$20,2,FALSE),"")</f>
        <v/>
      </c>
      <c r="H535" s="15"/>
      <c r="I535" s="15"/>
      <c r="J535" s="15"/>
      <c r="K535" s="15"/>
      <c r="L535" s="17"/>
      <c r="M535" s="17"/>
      <c r="N535" s="18" t="str">
        <f t="shared" si="16"/>
        <v/>
      </c>
      <c r="O535" s="15"/>
      <c r="P535" s="15"/>
      <c r="Q535" s="17"/>
      <c r="R535" s="15"/>
      <c r="S535" s="15"/>
      <c r="T535" s="15"/>
      <c r="U535" s="15"/>
      <c r="V535" s="15"/>
      <c r="W535" s="15"/>
      <c r="X535" s="18" t="str">
        <f>IFERROR(VLOOKUP(W535,Lookups!$G$2:$H$83,2,FALSE),"")</f>
        <v/>
      </c>
      <c r="Y535" s="15"/>
      <c r="Z535" s="15"/>
      <c r="AA535" s="15"/>
      <c r="AB535" s="15"/>
      <c r="AC535" s="15"/>
      <c r="AD535" s="15"/>
      <c r="AE535" s="15"/>
      <c r="AF535" s="18" t="str">
        <f t="shared" si="17"/>
        <v/>
      </c>
      <c r="AG535" s="15"/>
      <c r="AH535" s="15"/>
      <c r="AI535" s="15"/>
      <c r="AJ535" s="62" t="str">
        <f>IFERROR(VLOOKUP(AI535,Lookups!$W$3:$X$24,2,FALSE),"")</f>
        <v/>
      </c>
      <c r="AK535" s="15"/>
      <c r="AL535" s="15"/>
      <c r="AM535" s="17"/>
      <c r="AN535" s="17"/>
    </row>
    <row r="536" spans="1:40" x14ac:dyDescent="0.3">
      <c r="A536" s="15"/>
      <c r="B536" s="15"/>
      <c r="C536" s="15"/>
      <c r="D536" s="17"/>
      <c r="E536" s="17"/>
      <c r="F536" s="15"/>
      <c r="G536" s="18" t="str">
        <f>IFERROR(VLOOKUP(F536,Lookups!$D$2:$E$20,2,FALSE),"")</f>
        <v/>
      </c>
      <c r="H536" s="15"/>
      <c r="I536" s="15"/>
      <c r="J536" s="15"/>
      <c r="K536" s="15"/>
      <c r="L536" s="17"/>
      <c r="M536" s="17"/>
      <c r="N536" s="18" t="str">
        <f t="shared" si="16"/>
        <v/>
      </c>
      <c r="O536" s="15"/>
      <c r="P536" s="15"/>
      <c r="Q536" s="17"/>
      <c r="R536" s="15"/>
      <c r="S536" s="15"/>
      <c r="T536" s="15"/>
      <c r="U536" s="15"/>
      <c r="V536" s="15"/>
      <c r="W536" s="15"/>
      <c r="X536" s="18" t="str">
        <f>IFERROR(VLOOKUP(W536,Lookups!$G$2:$H$83,2,FALSE),"")</f>
        <v/>
      </c>
      <c r="Y536" s="15"/>
      <c r="Z536" s="15"/>
      <c r="AA536" s="15"/>
      <c r="AB536" s="15"/>
      <c r="AC536" s="15"/>
      <c r="AD536" s="15"/>
      <c r="AE536" s="15"/>
      <c r="AF536" s="18" t="str">
        <f t="shared" si="17"/>
        <v/>
      </c>
      <c r="AG536" s="15"/>
      <c r="AH536" s="15"/>
      <c r="AI536" s="15"/>
      <c r="AJ536" s="62" t="str">
        <f>IFERROR(VLOOKUP(AI536,Lookups!$W$3:$X$24,2,FALSE),"")</f>
        <v/>
      </c>
      <c r="AK536" s="15"/>
      <c r="AL536" s="15"/>
      <c r="AM536" s="17"/>
      <c r="AN536" s="17"/>
    </row>
    <row r="537" spans="1:40" x14ac:dyDescent="0.3">
      <c r="A537" s="15"/>
      <c r="B537" s="15"/>
      <c r="C537" s="15"/>
      <c r="D537" s="17"/>
      <c r="E537" s="17"/>
      <c r="F537" s="15"/>
      <c r="G537" s="18" t="str">
        <f>IFERROR(VLOOKUP(F537,Lookups!$D$2:$E$20,2,FALSE),"")</f>
        <v/>
      </c>
      <c r="H537" s="15"/>
      <c r="I537" s="15"/>
      <c r="J537" s="15"/>
      <c r="K537" s="15"/>
      <c r="L537" s="17"/>
      <c r="M537" s="17"/>
      <c r="N537" s="18" t="str">
        <f t="shared" si="16"/>
        <v/>
      </c>
      <c r="O537" s="15"/>
      <c r="P537" s="15"/>
      <c r="Q537" s="17"/>
      <c r="R537" s="15"/>
      <c r="S537" s="15"/>
      <c r="T537" s="15"/>
      <c r="U537" s="15"/>
      <c r="V537" s="15"/>
      <c r="W537" s="15"/>
      <c r="X537" s="18" t="str">
        <f>IFERROR(VLOOKUP(W537,Lookups!$G$2:$H$83,2,FALSE),"")</f>
        <v/>
      </c>
      <c r="Y537" s="15"/>
      <c r="Z537" s="15"/>
      <c r="AA537" s="15"/>
      <c r="AB537" s="15"/>
      <c r="AC537" s="15"/>
      <c r="AD537" s="15"/>
      <c r="AE537" s="15"/>
      <c r="AF537" s="18" t="str">
        <f t="shared" si="17"/>
        <v/>
      </c>
      <c r="AG537" s="15"/>
      <c r="AH537" s="15"/>
      <c r="AI537" s="15"/>
      <c r="AJ537" s="62" t="str">
        <f>IFERROR(VLOOKUP(AI537,Lookups!$W$3:$X$24,2,FALSE),"")</f>
        <v/>
      </c>
      <c r="AK537" s="15"/>
      <c r="AL537" s="15"/>
      <c r="AM537" s="17"/>
      <c r="AN537" s="17"/>
    </row>
    <row r="538" spans="1:40" x14ac:dyDescent="0.3">
      <c r="A538" s="15"/>
      <c r="B538" s="15"/>
      <c r="C538" s="15"/>
      <c r="D538" s="17"/>
      <c r="E538" s="17"/>
      <c r="F538" s="15"/>
      <c r="G538" s="18" t="str">
        <f>IFERROR(VLOOKUP(F538,Lookups!$D$2:$E$20,2,FALSE),"")</f>
        <v/>
      </c>
      <c r="H538" s="15"/>
      <c r="I538" s="15"/>
      <c r="J538" s="15"/>
      <c r="K538" s="15"/>
      <c r="L538" s="17"/>
      <c r="M538" s="17"/>
      <c r="N538" s="18" t="str">
        <f t="shared" si="16"/>
        <v/>
      </c>
      <c r="O538" s="15"/>
      <c r="P538" s="15"/>
      <c r="Q538" s="17"/>
      <c r="R538" s="15"/>
      <c r="S538" s="15"/>
      <c r="T538" s="15"/>
      <c r="U538" s="15"/>
      <c r="V538" s="15"/>
      <c r="W538" s="15"/>
      <c r="X538" s="18" t="str">
        <f>IFERROR(VLOOKUP(W538,Lookups!$G$2:$H$83,2,FALSE),"")</f>
        <v/>
      </c>
      <c r="Y538" s="15"/>
      <c r="Z538" s="15"/>
      <c r="AA538" s="15"/>
      <c r="AB538" s="15"/>
      <c r="AC538" s="15"/>
      <c r="AD538" s="15"/>
      <c r="AE538" s="15"/>
      <c r="AF538" s="18" t="str">
        <f t="shared" si="17"/>
        <v/>
      </c>
      <c r="AG538" s="15"/>
      <c r="AH538" s="15"/>
      <c r="AI538" s="15"/>
      <c r="AJ538" s="62" t="str">
        <f>IFERROR(VLOOKUP(AI538,Lookups!$W$3:$X$24,2,FALSE),"")</f>
        <v/>
      </c>
      <c r="AK538" s="15"/>
      <c r="AL538" s="15"/>
      <c r="AM538" s="17"/>
      <c r="AN538" s="17"/>
    </row>
    <row r="539" spans="1:40" x14ac:dyDescent="0.3">
      <c r="A539" s="15"/>
      <c r="B539" s="15"/>
      <c r="C539" s="15"/>
      <c r="D539" s="17"/>
      <c r="E539" s="17"/>
      <c r="F539" s="15"/>
      <c r="G539" s="18" t="str">
        <f>IFERROR(VLOOKUP(F539,Lookups!$D$2:$E$20,2,FALSE),"")</f>
        <v/>
      </c>
      <c r="H539" s="15"/>
      <c r="I539" s="15"/>
      <c r="J539" s="15"/>
      <c r="K539" s="15"/>
      <c r="L539" s="17"/>
      <c r="M539" s="17"/>
      <c r="N539" s="18" t="str">
        <f t="shared" si="16"/>
        <v/>
      </c>
      <c r="O539" s="15"/>
      <c r="P539" s="15"/>
      <c r="Q539" s="17"/>
      <c r="R539" s="15"/>
      <c r="S539" s="15"/>
      <c r="T539" s="15"/>
      <c r="U539" s="15"/>
      <c r="V539" s="15"/>
      <c r="W539" s="15"/>
      <c r="X539" s="18" t="str">
        <f>IFERROR(VLOOKUP(W539,Lookups!$G$2:$H$83,2,FALSE),"")</f>
        <v/>
      </c>
      <c r="Y539" s="15"/>
      <c r="Z539" s="15"/>
      <c r="AA539" s="15"/>
      <c r="AB539" s="15"/>
      <c r="AC539" s="15"/>
      <c r="AD539" s="15"/>
      <c r="AE539" s="15"/>
      <c r="AF539" s="18" t="str">
        <f t="shared" si="17"/>
        <v/>
      </c>
      <c r="AG539" s="15"/>
      <c r="AH539" s="15"/>
      <c r="AI539" s="15"/>
      <c r="AJ539" s="62" t="str">
        <f>IFERROR(VLOOKUP(AI539,Lookups!$W$3:$X$24,2,FALSE),"")</f>
        <v/>
      </c>
      <c r="AK539" s="15"/>
      <c r="AL539" s="15"/>
      <c r="AM539" s="17"/>
      <c r="AN539" s="17"/>
    </row>
    <row r="540" spans="1:40" x14ac:dyDescent="0.3">
      <c r="A540" s="15"/>
      <c r="B540" s="15"/>
      <c r="C540" s="15"/>
      <c r="D540" s="17"/>
      <c r="E540" s="17"/>
      <c r="F540" s="15"/>
      <c r="G540" s="18" t="str">
        <f>IFERROR(VLOOKUP(F540,Lookups!$D$2:$E$20,2,FALSE),"")</f>
        <v/>
      </c>
      <c r="H540" s="15"/>
      <c r="I540" s="15"/>
      <c r="J540" s="15"/>
      <c r="K540" s="15"/>
      <c r="L540" s="17"/>
      <c r="M540" s="17"/>
      <c r="N540" s="18" t="str">
        <f t="shared" si="16"/>
        <v/>
      </c>
      <c r="O540" s="15"/>
      <c r="P540" s="15"/>
      <c r="Q540" s="17"/>
      <c r="R540" s="15"/>
      <c r="S540" s="15"/>
      <c r="T540" s="15"/>
      <c r="U540" s="15"/>
      <c r="V540" s="15"/>
      <c r="W540" s="15"/>
      <c r="X540" s="18" t="str">
        <f>IFERROR(VLOOKUP(W540,Lookups!$G$2:$H$83,2,FALSE),"")</f>
        <v/>
      </c>
      <c r="Y540" s="15"/>
      <c r="Z540" s="15"/>
      <c r="AA540" s="15"/>
      <c r="AB540" s="15"/>
      <c r="AC540" s="15"/>
      <c r="AD540" s="15"/>
      <c r="AE540" s="15"/>
      <c r="AF540" s="18" t="str">
        <f t="shared" si="17"/>
        <v/>
      </c>
      <c r="AG540" s="15"/>
      <c r="AH540" s="15"/>
      <c r="AI540" s="15"/>
      <c r="AJ540" s="62" t="str">
        <f>IFERROR(VLOOKUP(AI540,Lookups!$W$3:$X$24,2,FALSE),"")</f>
        <v/>
      </c>
      <c r="AK540" s="15"/>
      <c r="AL540" s="15"/>
      <c r="AM540" s="17"/>
      <c r="AN540" s="17"/>
    </row>
    <row r="541" spans="1:40" x14ac:dyDescent="0.3">
      <c r="A541" s="15"/>
      <c r="B541" s="15"/>
      <c r="C541" s="15"/>
      <c r="D541" s="17"/>
      <c r="E541" s="17"/>
      <c r="F541" s="15"/>
      <c r="G541" s="18" t="str">
        <f>IFERROR(VLOOKUP(F541,Lookups!$D$2:$E$20,2,FALSE),"")</f>
        <v/>
      </c>
      <c r="H541" s="15"/>
      <c r="I541" s="15"/>
      <c r="J541" s="15"/>
      <c r="K541" s="15"/>
      <c r="L541" s="17"/>
      <c r="M541" s="17"/>
      <c r="N541" s="18" t="str">
        <f t="shared" si="16"/>
        <v/>
      </c>
      <c r="O541" s="15"/>
      <c r="P541" s="15"/>
      <c r="Q541" s="17"/>
      <c r="R541" s="15"/>
      <c r="S541" s="15"/>
      <c r="T541" s="15"/>
      <c r="U541" s="15"/>
      <c r="V541" s="15"/>
      <c r="W541" s="15"/>
      <c r="X541" s="18" t="str">
        <f>IFERROR(VLOOKUP(W541,Lookups!$G$2:$H$83,2,FALSE),"")</f>
        <v/>
      </c>
      <c r="Y541" s="15"/>
      <c r="Z541" s="15"/>
      <c r="AA541" s="15"/>
      <c r="AB541" s="15"/>
      <c r="AC541" s="15"/>
      <c r="AD541" s="15"/>
      <c r="AE541" s="15"/>
      <c r="AF541" s="18" t="str">
        <f t="shared" si="17"/>
        <v/>
      </c>
      <c r="AG541" s="15"/>
      <c r="AH541" s="15"/>
      <c r="AI541" s="15"/>
      <c r="AJ541" s="62" t="str">
        <f>IFERROR(VLOOKUP(AI541,Lookups!$W$3:$X$24,2,FALSE),"")</f>
        <v/>
      </c>
      <c r="AK541" s="15"/>
      <c r="AL541" s="15"/>
      <c r="AM541" s="17"/>
      <c r="AN541" s="17"/>
    </row>
    <row r="542" spans="1:40" x14ac:dyDescent="0.3">
      <c r="A542" s="15"/>
      <c r="B542" s="15"/>
      <c r="C542" s="15"/>
      <c r="D542" s="17"/>
      <c r="E542" s="17"/>
      <c r="F542" s="15"/>
      <c r="G542" s="18" t="str">
        <f>IFERROR(VLOOKUP(F542,Lookups!$D$2:$E$20,2,FALSE),"")</f>
        <v/>
      </c>
      <c r="H542" s="15"/>
      <c r="I542" s="15"/>
      <c r="J542" s="15"/>
      <c r="K542" s="15"/>
      <c r="L542" s="17"/>
      <c r="M542" s="17"/>
      <c r="N542" s="18" t="str">
        <f t="shared" si="16"/>
        <v/>
      </c>
      <c r="O542" s="15"/>
      <c r="P542" s="15"/>
      <c r="Q542" s="17"/>
      <c r="R542" s="15"/>
      <c r="S542" s="15"/>
      <c r="T542" s="15"/>
      <c r="U542" s="15"/>
      <c r="V542" s="15"/>
      <c r="W542" s="15"/>
      <c r="X542" s="18" t="str">
        <f>IFERROR(VLOOKUP(W542,Lookups!$G$2:$H$83,2,FALSE),"")</f>
        <v/>
      </c>
      <c r="Y542" s="15"/>
      <c r="Z542" s="15"/>
      <c r="AA542" s="15"/>
      <c r="AB542" s="15"/>
      <c r="AC542" s="15"/>
      <c r="AD542" s="15"/>
      <c r="AE542" s="15"/>
      <c r="AF542" s="18" t="str">
        <f t="shared" si="17"/>
        <v/>
      </c>
      <c r="AG542" s="15"/>
      <c r="AH542" s="15"/>
      <c r="AI542" s="15"/>
      <c r="AJ542" s="62" t="str">
        <f>IFERROR(VLOOKUP(AI542,Lookups!$W$3:$X$24,2,FALSE),"")</f>
        <v/>
      </c>
      <c r="AK542" s="15"/>
      <c r="AL542" s="15"/>
      <c r="AM542" s="17"/>
      <c r="AN542" s="17"/>
    </row>
    <row r="543" spans="1:40" x14ac:dyDescent="0.3">
      <c r="A543" s="15"/>
      <c r="B543" s="15"/>
      <c r="C543" s="15"/>
      <c r="D543" s="17"/>
      <c r="E543" s="17"/>
      <c r="F543" s="15"/>
      <c r="G543" s="18" t="str">
        <f>IFERROR(VLOOKUP(F543,Lookups!$D$2:$E$20,2,FALSE),"")</f>
        <v/>
      </c>
      <c r="H543" s="15"/>
      <c r="I543" s="15"/>
      <c r="J543" s="15"/>
      <c r="K543" s="15"/>
      <c r="L543" s="17"/>
      <c r="M543" s="17"/>
      <c r="N543" s="18" t="str">
        <f t="shared" si="16"/>
        <v/>
      </c>
      <c r="O543" s="15"/>
      <c r="P543" s="15"/>
      <c r="Q543" s="17"/>
      <c r="R543" s="15"/>
      <c r="S543" s="15"/>
      <c r="T543" s="15"/>
      <c r="U543" s="15"/>
      <c r="V543" s="15"/>
      <c r="W543" s="15"/>
      <c r="X543" s="18" t="str">
        <f>IFERROR(VLOOKUP(W543,Lookups!$G$2:$H$83,2,FALSE),"")</f>
        <v/>
      </c>
      <c r="Y543" s="15"/>
      <c r="Z543" s="15"/>
      <c r="AA543" s="15"/>
      <c r="AB543" s="15"/>
      <c r="AC543" s="15"/>
      <c r="AD543" s="15"/>
      <c r="AE543" s="15"/>
      <c r="AF543" s="18" t="str">
        <f t="shared" si="17"/>
        <v/>
      </c>
      <c r="AG543" s="15"/>
      <c r="AH543" s="15"/>
      <c r="AI543" s="15"/>
      <c r="AJ543" s="62" t="str">
        <f>IFERROR(VLOOKUP(AI543,Lookups!$W$3:$X$24,2,FALSE),"")</f>
        <v/>
      </c>
      <c r="AK543" s="15"/>
      <c r="AL543" s="15"/>
      <c r="AM543" s="17"/>
      <c r="AN543" s="17"/>
    </row>
    <row r="544" spans="1:40" x14ac:dyDescent="0.3">
      <c r="A544" s="15"/>
      <c r="B544" s="15"/>
      <c r="C544" s="15"/>
      <c r="D544" s="17"/>
      <c r="E544" s="17"/>
      <c r="F544" s="15"/>
      <c r="G544" s="18" t="str">
        <f>IFERROR(VLOOKUP(F544,Lookups!$D$2:$E$20,2,FALSE),"")</f>
        <v/>
      </c>
      <c r="H544" s="15"/>
      <c r="I544" s="15"/>
      <c r="J544" s="15"/>
      <c r="K544" s="15"/>
      <c r="L544" s="17"/>
      <c r="M544" s="17"/>
      <c r="N544" s="18" t="str">
        <f t="shared" si="16"/>
        <v/>
      </c>
      <c r="O544" s="15"/>
      <c r="P544" s="15"/>
      <c r="Q544" s="17"/>
      <c r="R544" s="15"/>
      <c r="S544" s="15"/>
      <c r="T544" s="15"/>
      <c r="U544" s="15"/>
      <c r="V544" s="15"/>
      <c r="W544" s="15"/>
      <c r="X544" s="18" t="str">
        <f>IFERROR(VLOOKUP(W544,Lookups!$G$2:$H$83,2,FALSE),"")</f>
        <v/>
      </c>
      <c r="Y544" s="15"/>
      <c r="Z544" s="15"/>
      <c r="AA544" s="15"/>
      <c r="AB544" s="15"/>
      <c r="AC544" s="15"/>
      <c r="AD544" s="15"/>
      <c r="AE544" s="15"/>
      <c r="AF544" s="18" t="str">
        <f t="shared" si="17"/>
        <v/>
      </c>
      <c r="AG544" s="15"/>
      <c r="AH544" s="15"/>
      <c r="AI544" s="15"/>
      <c r="AJ544" s="62" t="str">
        <f>IFERROR(VLOOKUP(AI544,Lookups!$W$3:$X$24,2,FALSE),"")</f>
        <v/>
      </c>
      <c r="AK544" s="15"/>
      <c r="AL544" s="15"/>
      <c r="AM544" s="17"/>
      <c r="AN544" s="17"/>
    </row>
    <row r="545" spans="1:40" x14ac:dyDescent="0.3">
      <c r="A545" s="15"/>
      <c r="B545" s="15"/>
      <c r="C545" s="15"/>
      <c r="D545" s="17"/>
      <c r="E545" s="17"/>
      <c r="F545" s="15"/>
      <c r="G545" s="18" t="str">
        <f>IFERROR(VLOOKUP(F545,Lookups!$D$2:$E$20,2,FALSE),"")</f>
        <v/>
      </c>
      <c r="H545" s="15"/>
      <c r="I545" s="15"/>
      <c r="J545" s="15"/>
      <c r="K545" s="15"/>
      <c r="L545" s="17"/>
      <c r="M545" s="17"/>
      <c r="N545" s="18" t="str">
        <f t="shared" si="16"/>
        <v/>
      </c>
      <c r="O545" s="15"/>
      <c r="P545" s="15"/>
      <c r="Q545" s="17"/>
      <c r="R545" s="15"/>
      <c r="S545" s="15"/>
      <c r="T545" s="15"/>
      <c r="U545" s="15"/>
      <c r="V545" s="15"/>
      <c r="W545" s="15"/>
      <c r="X545" s="18" t="str">
        <f>IFERROR(VLOOKUP(W545,Lookups!$G$2:$H$83,2,FALSE),"")</f>
        <v/>
      </c>
      <c r="Y545" s="15"/>
      <c r="Z545" s="15"/>
      <c r="AA545" s="15"/>
      <c r="AB545" s="15"/>
      <c r="AC545" s="15"/>
      <c r="AD545" s="15"/>
      <c r="AE545" s="15"/>
      <c r="AF545" s="18" t="str">
        <f t="shared" si="17"/>
        <v/>
      </c>
      <c r="AG545" s="15"/>
      <c r="AH545" s="15"/>
      <c r="AI545" s="15"/>
      <c r="AJ545" s="62" t="str">
        <f>IFERROR(VLOOKUP(AI545,Lookups!$W$3:$X$24,2,FALSE),"")</f>
        <v/>
      </c>
      <c r="AK545" s="15"/>
      <c r="AL545" s="15"/>
      <c r="AM545" s="17"/>
      <c r="AN545" s="17"/>
    </row>
    <row r="546" spans="1:40" x14ac:dyDescent="0.3">
      <c r="A546" s="15"/>
      <c r="B546" s="15"/>
      <c r="C546" s="15"/>
      <c r="D546" s="17"/>
      <c r="E546" s="17"/>
      <c r="F546" s="15"/>
      <c r="G546" s="18" t="str">
        <f>IFERROR(VLOOKUP(F546,Lookups!$D$2:$E$20,2,FALSE),"")</f>
        <v/>
      </c>
      <c r="H546" s="15"/>
      <c r="I546" s="15"/>
      <c r="J546" s="15"/>
      <c r="K546" s="15"/>
      <c r="L546" s="17"/>
      <c r="M546" s="17"/>
      <c r="N546" s="18" t="str">
        <f t="shared" si="16"/>
        <v/>
      </c>
      <c r="O546" s="15"/>
      <c r="P546" s="15"/>
      <c r="Q546" s="17"/>
      <c r="R546" s="15"/>
      <c r="S546" s="15"/>
      <c r="T546" s="15"/>
      <c r="U546" s="15"/>
      <c r="V546" s="15"/>
      <c r="W546" s="15"/>
      <c r="X546" s="18" t="str">
        <f>IFERROR(VLOOKUP(W546,Lookups!$G$2:$H$83,2,FALSE),"")</f>
        <v/>
      </c>
      <c r="Y546" s="15"/>
      <c r="Z546" s="15"/>
      <c r="AA546" s="15"/>
      <c r="AB546" s="15"/>
      <c r="AC546" s="15"/>
      <c r="AD546" s="15"/>
      <c r="AE546" s="15"/>
      <c r="AF546" s="18" t="str">
        <f t="shared" si="17"/>
        <v/>
      </c>
      <c r="AG546" s="15"/>
      <c r="AH546" s="15"/>
      <c r="AI546" s="15"/>
      <c r="AJ546" s="62" t="str">
        <f>IFERROR(VLOOKUP(AI546,Lookups!$W$3:$X$24,2,FALSE),"")</f>
        <v/>
      </c>
      <c r="AK546" s="15"/>
      <c r="AL546" s="15"/>
      <c r="AM546" s="17"/>
      <c r="AN546" s="17"/>
    </row>
    <row r="547" spans="1:40" x14ac:dyDescent="0.3">
      <c r="A547" s="15"/>
      <c r="B547" s="15"/>
      <c r="C547" s="15"/>
      <c r="D547" s="17"/>
      <c r="E547" s="17"/>
      <c r="F547" s="15"/>
      <c r="G547" s="18" t="str">
        <f>IFERROR(VLOOKUP(F547,Lookups!$D$2:$E$20,2,FALSE),"")</f>
        <v/>
      </c>
      <c r="H547" s="15"/>
      <c r="I547" s="15"/>
      <c r="J547" s="15"/>
      <c r="K547" s="15"/>
      <c r="L547" s="17"/>
      <c r="M547" s="17"/>
      <c r="N547" s="18" t="str">
        <f t="shared" si="16"/>
        <v/>
      </c>
      <c r="O547" s="15"/>
      <c r="P547" s="15"/>
      <c r="Q547" s="17"/>
      <c r="R547" s="15"/>
      <c r="S547" s="15"/>
      <c r="T547" s="15"/>
      <c r="U547" s="15"/>
      <c r="V547" s="15"/>
      <c r="W547" s="15"/>
      <c r="X547" s="18" t="str">
        <f>IFERROR(VLOOKUP(W547,Lookups!$G$2:$H$83,2,FALSE),"")</f>
        <v/>
      </c>
      <c r="Y547" s="15"/>
      <c r="Z547" s="15"/>
      <c r="AA547" s="15"/>
      <c r="AB547" s="15"/>
      <c r="AC547" s="15"/>
      <c r="AD547" s="15"/>
      <c r="AE547" s="15"/>
      <c r="AF547" s="18" t="str">
        <f t="shared" si="17"/>
        <v/>
      </c>
      <c r="AG547" s="15"/>
      <c r="AH547" s="15"/>
      <c r="AI547" s="15"/>
      <c r="AJ547" s="62" t="str">
        <f>IFERROR(VLOOKUP(AI547,Lookups!$W$3:$X$24,2,FALSE),"")</f>
        <v/>
      </c>
      <c r="AK547" s="15"/>
      <c r="AL547" s="15"/>
      <c r="AM547" s="17"/>
      <c r="AN547" s="17"/>
    </row>
    <row r="548" spans="1:40" x14ac:dyDescent="0.3">
      <c r="A548" s="15"/>
      <c r="B548" s="15"/>
      <c r="C548" s="15"/>
      <c r="D548" s="17"/>
      <c r="E548" s="17"/>
      <c r="F548" s="15"/>
      <c r="G548" s="18" t="str">
        <f>IFERROR(VLOOKUP(F548,Lookups!$D$2:$E$20,2,FALSE),"")</f>
        <v/>
      </c>
      <c r="H548" s="15"/>
      <c r="I548" s="15"/>
      <c r="J548" s="15"/>
      <c r="K548" s="15"/>
      <c r="L548" s="17"/>
      <c r="M548" s="17"/>
      <c r="N548" s="18" t="str">
        <f t="shared" si="16"/>
        <v/>
      </c>
      <c r="O548" s="15"/>
      <c r="P548" s="15"/>
      <c r="Q548" s="17"/>
      <c r="R548" s="15"/>
      <c r="S548" s="15"/>
      <c r="T548" s="15"/>
      <c r="U548" s="15"/>
      <c r="V548" s="15"/>
      <c r="W548" s="15"/>
      <c r="X548" s="18" t="str">
        <f>IFERROR(VLOOKUP(W548,Lookups!$G$2:$H$83,2,FALSE),"")</f>
        <v/>
      </c>
      <c r="Y548" s="15"/>
      <c r="Z548" s="15"/>
      <c r="AA548" s="15"/>
      <c r="AB548" s="15"/>
      <c r="AC548" s="15"/>
      <c r="AD548" s="15"/>
      <c r="AE548" s="15"/>
      <c r="AF548" s="18" t="str">
        <f t="shared" si="17"/>
        <v/>
      </c>
      <c r="AG548" s="15"/>
      <c r="AH548" s="15"/>
      <c r="AI548" s="15"/>
      <c r="AJ548" s="62" t="str">
        <f>IFERROR(VLOOKUP(AI548,Lookups!$W$3:$X$24,2,FALSE),"")</f>
        <v/>
      </c>
      <c r="AK548" s="15"/>
      <c r="AL548" s="15"/>
      <c r="AM548" s="17"/>
      <c r="AN548" s="17"/>
    </row>
    <row r="549" spans="1:40" x14ac:dyDescent="0.3">
      <c r="A549" s="15"/>
      <c r="B549" s="15"/>
      <c r="C549" s="15"/>
      <c r="D549" s="17"/>
      <c r="E549" s="17"/>
      <c r="F549" s="15"/>
      <c r="G549" s="18" t="str">
        <f>IFERROR(VLOOKUP(F549,Lookups!$D$2:$E$20,2,FALSE),"")</f>
        <v/>
      </c>
      <c r="H549" s="15"/>
      <c r="I549" s="15"/>
      <c r="J549" s="15"/>
      <c r="K549" s="15"/>
      <c r="L549" s="17"/>
      <c r="M549" s="17"/>
      <c r="N549" s="18" t="str">
        <f t="shared" si="16"/>
        <v/>
      </c>
      <c r="O549" s="15"/>
      <c r="P549" s="15"/>
      <c r="Q549" s="17"/>
      <c r="R549" s="15"/>
      <c r="S549" s="15"/>
      <c r="T549" s="15"/>
      <c r="U549" s="15"/>
      <c r="V549" s="15"/>
      <c r="W549" s="15"/>
      <c r="X549" s="18" t="str">
        <f>IFERROR(VLOOKUP(W549,Lookups!$G$2:$H$83,2,FALSE),"")</f>
        <v/>
      </c>
      <c r="Y549" s="15"/>
      <c r="Z549" s="15"/>
      <c r="AA549" s="15"/>
      <c r="AB549" s="15"/>
      <c r="AC549" s="15"/>
      <c r="AD549" s="15"/>
      <c r="AE549" s="15"/>
      <c r="AF549" s="18" t="str">
        <f t="shared" si="17"/>
        <v/>
      </c>
      <c r="AG549" s="15"/>
      <c r="AH549" s="15"/>
      <c r="AI549" s="15"/>
      <c r="AJ549" s="62" t="str">
        <f>IFERROR(VLOOKUP(AI549,Lookups!$W$3:$X$24,2,FALSE),"")</f>
        <v/>
      </c>
      <c r="AK549" s="15"/>
      <c r="AL549" s="15"/>
      <c r="AM549" s="17"/>
      <c r="AN549" s="17"/>
    </row>
    <row r="550" spans="1:40" x14ac:dyDescent="0.3">
      <c r="A550" s="63"/>
      <c r="B550" s="63"/>
      <c r="C550" s="63"/>
      <c r="D550" s="64"/>
      <c r="E550" s="64"/>
      <c r="F550" s="63"/>
      <c r="G550" s="65" t="str">
        <f>IFERROR(VLOOKUP(F550,Lookups!$D$2:$E$20,2,FALSE),"")</f>
        <v/>
      </c>
      <c r="H550" s="63"/>
      <c r="I550" s="63"/>
      <c r="J550" s="63"/>
      <c r="K550" s="63"/>
      <c r="L550" s="64"/>
      <c r="M550" s="64"/>
      <c r="N550" s="65" t="str">
        <f t="shared" si="16"/>
        <v/>
      </c>
      <c r="O550" s="63"/>
      <c r="P550" s="63"/>
      <c r="Q550" s="64"/>
      <c r="R550" s="63"/>
      <c r="S550" s="63"/>
      <c r="T550" s="63"/>
      <c r="U550" s="63"/>
      <c r="V550" s="63"/>
      <c r="W550" s="63"/>
      <c r="X550" s="65" t="str">
        <f>IFERROR(VLOOKUP(W550,Lookups!$G$2:$H$83,2,FALSE),"")</f>
        <v/>
      </c>
      <c r="Y550" s="63"/>
      <c r="Z550" s="63"/>
      <c r="AA550" s="63"/>
      <c r="AB550" s="63"/>
      <c r="AC550" s="63"/>
      <c r="AD550" s="63"/>
      <c r="AE550" s="63"/>
      <c r="AF550" s="65" t="str">
        <f t="shared" si="17"/>
        <v/>
      </c>
      <c r="AG550" s="63"/>
      <c r="AH550" s="63"/>
      <c r="AI550" s="63"/>
      <c r="AJ550" s="66" t="str">
        <f>IFERROR(VLOOKUP(AI550,Lookups!$W$3:$X$24,2,FALSE),"")</f>
        <v/>
      </c>
      <c r="AK550" s="63"/>
      <c r="AL550" s="63"/>
      <c r="AM550" s="64"/>
      <c r="AN550" s="64"/>
    </row>
  </sheetData>
  <sheetProtection formatCells="0" formatColumns="0" formatRows="0" insertRows="0" deleteRows="0" sort="0" pivotTables="0"/>
  <mergeCells count="6">
    <mergeCell ref="AK1:AN1"/>
    <mergeCell ref="A1:D1"/>
    <mergeCell ref="I1:O1"/>
    <mergeCell ref="P1:V1"/>
    <mergeCell ref="W1:AH1"/>
    <mergeCell ref="E1:H1"/>
  </mergeCells>
  <dataValidations count="10">
    <dataValidation type="list" allowBlank="1" showInputMessage="1" showErrorMessage="1" sqref="Z3:Z550" xr:uid="{00000000-0002-0000-0C00-000000000000}">
      <formula1>INDIRECT("ABX_Route[ABX Route]")</formula1>
    </dataValidation>
    <dataValidation type="list" allowBlank="1" showInputMessage="1" showErrorMessage="1" sqref="F3:F550" xr:uid="{00000000-0002-0000-0C00-000001000000}">
      <formula1>INDIRECT("Infection_type[infection type]")</formula1>
    </dataValidation>
    <dataValidation type="list" allowBlank="1" showInputMessage="1" showErrorMessage="1" sqref="W3:W550" xr:uid="{00000000-0002-0000-0C00-000002000000}">
      <formula1>INDIRECT("ABX_Name_Class[ABX Name]")</formula1>
    </dataValidation>
    <dataValidation type="list" allowBlank="1" showInputMessage="1" showErrorMessage="1" sqref="H3:H550 P3:P550 U3:U550 AG3:AH550 AK3:AK550" xr:uid="{00000000-0002-0000-0C00-000003000000}">
      <formula1>"Yes, No"</formula1>
    </dataValidation>
    <dataValidation type="list" allowBlank="1" showInputMessage="1" showErrorMessage="1" sqref="K3:K550" xr:uid="{00000000-0002-0000-0C00-000004000000}">
      <formula1>INDIRECT("Device_Type[Device_Type]")</formula1>
    </dataValidation>
    <dataValidation type="list" allowBlank="1" showInputMessage="1" showErrorMessage="1" sqref="AC3:AC550" xr:uid="{00000000-0002-0000-0C00-000005000000}">
      <formula1>INDIRECT("ABX_Origination[ABX Origination]")</formula1>
    </dataValidation>
    <dataValidation type="list" allowBlank="1" showInputMessage="1" showErrorMessage="1" sqref="S3:S550" xr:uid="{00000000-0002-0000-0C00-000006000000}">
      <formula1>INDIRECT("Specimen_Source[Specimen Source]")</formula1>
    </dataValidation>
    <dataValidation type="list" allowBlank="1" showInputMessage="1" showErrorMessage="1" promptTitle="Existing Infection" prompt="If infection is an existing infection from previous month(s), leave columns F and G blank." sqref="E3:E550" xr:uid="{00000000-0002-0000-0C00-000007000000}">
      <formula1>"Yes, No"</formula1>
    </dataValidation>
    <dataValidation type="list" allowBlank="1" showInputMessage="1" showErrorMessage="1" sqref="AL3:AL550" xr:uid="{00000000-0002-0000-0C00-000008000000}">
      <formula1>INDIRECT("Precautions[Transmission-based Precautions]")</formula1>
    </dataValidation>
    <dataValidation type="list" allowBlank="1" showInputMessage="1" showErrorMessage="1" sqref="AI3:AI550" xr:uid="{00000000-0002-0000-0C00-000009000000}">
      <formula1>INDIRECT("Antimicrobials[Antimicrobial Drug]")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N550"/>
  <sheetViews>
    <sheetView showGridLines="0" zoomScale="80" zoomScaleNormal="80" workbookViewId="0">
      <pane ySplit="2" topLeftCell="A3" activePane="bottomLeft" state="frozen"/>
      <selection pane="bottomLeft" activeCell="A3" sqref="A3"/>
    </sheetView>
  </sheetViews>
  <sheetFormatPr defaultColWidth="9.109375" defaultRowHeight="14.4" x14ac:dyDescent="0.3"/>
  <cols>
    <col min="1" max="1" width="13.33203125" style="16" customWidth="1"/>
    <col min="2" max="3" width="11" style="16" customWidth="1"/>
    <col min="4" max="4" width="14.33203125" style="16" bestFit="1" customWidth="1"/>
    <col min="5" max="5" width="17.33203125" style="16" customWidth="1"/>
    <col min="6" max="6" width="27.6640625" style="16" customWidth="1"/>
    <col min="7" max="7" width="20.88671875" style="16" bestFit="1" customWidth="1"/>
    <col min="8" max="8" width="12" style="16" customWidth="1"/>
    <col min="9" max="9" width="31" style="16" customWidth="1"/>
    <col min="10" max="10" width="14" style="16" customWidth="1"/>
    <col min="11" max="13" width="12" style="16" customWidth="1"/>
    <col min="14" max="14" width="15.109375" style="16" bestFit="1" customWidth="1"/>
    <col min="15" max="15" width="13.5546875" style="16" customWidth="1"/>
    <col min="16" max="17" width="12" style="16" customWidth="1"/>
    <col min="18" max="18" width="15" style="16" bestFit="1" customWidth="1"/>
    <col min="19" max="19" width="12" style="16" customWidth="1"/>
    <col min="20" max="20" width="27.6640625" style="16" customWidth="1"/>
    <col min="21" max="22" width="12" style="16" customWidth="1"/>
    <col min="23" max="23" width="18.109375" style="16" customWidth="1"/>
    <col min="24" max="24" width="20.109375" style="16" customWidth="1"/>
    <col min="25" max="28" width="12" style="16" customWidth="1"/>
    <col min="29" max="29" width="25.109375" style="16" bestFit="1" customWidth="1"/>
    <col min="30" max="30" width="13.109375" style="16" bestFit="1" customWidth="1"/>
    <col min="31" max="31" width="12" style="16" customWidth="1"/>
    <col min="32" max="32" width="14.88671875" style="16" customWidth="1"/>
    <col min="33" max="33" width="12" style="16" customWidth="1"/>
    <col min="34" max="34" width="13.5546875" style="16" customWidth="1"/>
    <col min="35" max="35" width="14.5546875" style="16" customWidth="1"/>
    <col min="36" max="36" width="17.88671875" style="16" customWidth="1"/>
    <col min="37" max="37" width="16.109375" style="16" customWidth="1"/>
    <col min="38" max="38" width="12" style="16" customWidth="1"/>
    <col min="39" max="39" width="12" style="68" customWidth="1"/>
    <col min="40" max="40" width="11.6640625" style="60" bestFit="1" customWidth="1"/>
    <col min="41" max="16384" width="9.109375" style="60"/>
  </cols>
  <sheetData>
    <row r="1" spans="1:40" s="58" customFormat="1" x14ac:dyDescent="0.3">
      <c r="A1" s="96" t="s">
        <v>18</v>
      </c>
      <c r="B1" s="97"/>
      <c r="C1" s="97"/>
      <c r="D1" s="98"/>
      <c r="E1" s="94" t="s">
        <v>19</v>
      </c>
      <c r="F1" s="95"/>
      <c r="G1" s="95"/>
      <c r="H1" s="95"/>
      <c r="I1" s="96" t="s">
        <v>20</v>
      </c>
      <c r="J1" s="97"/>
      <c r="K1" s="97"/>
      <c r="L1" s="97"/>
      <c r="M1" s="97"/>
      <c r="N1" s="97"/>
      <c r="O1" s="98"/>
      <c r="P1" s="94" t="s">
        <v>21</v>
      </c>
      <c r="Q1" s="95"/>
      <c r="R1" s="95"/>
      <c r="S1" s="95"/>
      <c r="T1" s="95"/>
      <c r="U1" s="95"/>
      <c r="V1" s="99"/>
      <c r="W1" s="96" t="s">
        <v>168</v>
      </c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8"/>
      <c r="AI1" s="22"/>
      <c r="AJ1" s="22"/>
      <c r="AK1" s="90" t="s">
        <v>22</v>
      </c>
      <c r="AL1" s="91"/>
      <c r="AM1" s="91"/>
      <c r="AN1" s="91"/>
    </row>
    <row r="2" spans="1:40" s="59" customFormat="1" ht="120" customHeight="1" x14ac:dyDescent="0.3">
      <c r="A2" s="13" t="s">
        <v>0</v>
      </c>
      <c r="B2" s="13" t="s">
        <v>1</v>
      </c>
      <c r="C2" s="13" t="s">
        <v>2</v>
      </c>
      <c r="D2" s="13" t="s">
        <v>3</v>
      </c>
      <c r="E2" s="13" t="s">
        <v>274</v>
      </c>
      <c r="F2" s="13" t="s">
        <v>4</v>
      </c>
      <c r="G2" s="13" t="s">
        <v>5</v>
      </c>
      <c r="H2" s="13" t="s">
        <v>275</v>
      </c>
      <c r="I2" s="13" t="s">
        <v>47</v>
      </c>
      <c r="J2" s="13" t="s">
        <v>6</v>
      </c>
      <c r="K2" s="13" t="s">
        <v>7</v>
      </c>
      <c r="L2" s="13" t="s">
        <v>8</v>
      </c>
      <c r="M2" s="13" t="s">
        <v>9</v>
      </c>
      <c r="N2" s="13" t="s">
        <v>10</v>
      </c>
      <c r="O2" s="13" t="s">
        <v>11</v>
      </c>
      <c r="P2" s="13" t="s">
        <v>276</v>
      </c>
      <c r="Q2" s="13" t="s">
        <v>217</v>
      </c>
      <c r="R2" s="13" t="s">
        <v>12</v>
      </c>
      <c r="S2" s="13" t="s">
        <v>13</v>
      </c>
      <c r="T2" s="13" t="s">
        <v>14</v>
      </c>
      <c r="U2" s="13" t="s">
        <v>277</v>
      </c>
      <c r="V2" s="13" t="s">
        <v>15</v>
      </c>
      <c r="W2" s="13" t="s">
        <v>220</v>
      </c>
      <c r="X2" s="13" t="s">
        <v>159</v>
      </c>
      <c r="Y2" s="13" t="s">
        <v>44</v>
      </c>
      <c r="Z2" s="13" t="s">
        <v>45</v>
      </c>
      <c r="AA2" s="13" t="s">
        <v>46</v>
      </c>
      <c r="AB2" s="13" t="s">
        <v>16</v>
      </c>
      <c r="AC2" s="13" t="s">
        <v>231</v>
      </c>
      <c r="AD2" s="13" t="s">
        <v>232</v>
      </c>
      <c r="AE2" s="13" t="s">
        <v>233</v>
      </c>
      <c r="AF2" s="13" t="s">
        <v>169</v>
      </c>
      <c r="AG2" s="13" t="s">
        <v>278</v>
      </c>
      <c r="AH2" s="13" t="s">
        <v>279</v>
      </c>
      <c r="AI2" s="13" t="s">
        <v>222</v>
      </c>
      <c r="AJ2" s="13" t="s">
        <v>223</v>
      </c>
      <c r="AK2" s="13" t="s">
        <v>280</v>
      </c>
      <c r="AL2" s="13" t="s">
        <v>17</v>
      </c>
      <c r="AM2" s="13" t="s">
        <v>235</v>
      </c>
      <c r="AN2" s="83" t="s">
        <v>282</v>
      </c>
    </row>
    <row r="3" spans="1:40" x14ac:dyDescent="0.3">
      <c r="A3" s="15"/>
      <c r="B3" s="15"/>
      <c r="C3" s="15"/>
      <c r="D3" s="17"/>
      <c r="E3" s="17"/>
      <c r="F3" s="15"/>
      <c r="G3" s="18" t="str">
        <f>IFERROR(VLOOKUP(F3,Lookups!$D$2:$E$20,2,FALSE),"")</f>
        <v/>
      </c>
      <c r="H3" s="15"/>
      <c r="I3" s="15"/>
      <c r="J3" s="15"/>
      <c r="K3" s="15"/>
      <c r="L3" s="17"/>
      <c r="M3" s="17"/>
      <c r="N3" s="18" t="str">
        <f t="shared" ref="N3:N50" si="0">IF(OR(ISBLANK(L3),ISBLANK(M3)),"",(M3-L3)+1)</f>
        <v/>
      </c>
      <c r="O3" s="15"/>
      <c r="P3" s="15"/>
      <c r="Q3" s="17"/>
      <c r="R3" s="15"/>
      <c r="S3" s="15"/>
      <c r="T3" s="15"/>
      <c r="U3" s="15"/>
      <c r="V3" s="15"/>
      <c r="W3" s="15"/>
      <c r="X3" s="18" t="str">
        <f>IFERROR(VLOOKUP(W3,Lookups!$G$2:$H$83,2,FALSE),"")</f>
        <v/>
      </c>
      <c r="Y3" s="15"/>
      <c r="Z3" s="15"/>
      <c r="AA3" s="15"/>
      <c r="AB3" s="15"/>
      <c r="AC3" s="15"/>
      <c r="AD3" s="17"/>
      <c r="AE3" s="17"/>
      <c r="AF3" s="18" t="str">
        <f t="shared" ref="AF3:AF50" si="1">IF(OR(ISBLANK(AD3),ISBLANK(AE3)),"",(AE3-AD3)+1)</f>
        <v/>
      </c>
      <c r="AG3" s="15"/>
      <c r="AH3" s="15"/>
      <c r="AI3" s="15"/>
      <c r="AJ3" s="18" t="str">
        <f>IFERROR(VLOOKUP(AI3,Lookups!$W$3:$X$24,2,FALSE),"")</f>
        <v/>
      </c>
      <c r="AK3" s="15"/>
      <c r="AL3" s="15"/>
      <c r="AM3" s="17"/>
      <c r="AN3" s="70"/>
    </row>
    <row r="4" spans="1:40" x14ac:dyDescent="0.3">
      <c r="A4" s="15"/>
      <c r="B4" s="15"/>
      <c r="C4" s="15"/>
      <c r="D4" s="17"/>
      <c r="E4" s="17"/>
      <c r="F4" s="15"/>
      <c r="G4" s="18" t="str">
        <f>IFERROR(VLOOKUP(F4,Lookups!$D$2:$E$20,2,FALSE),"")</f>
        <v/>
      </c>
      <c r="H4" s="15"/>
      <c r="I4" s="15"/>
      <c r="J4" s="15"/>
      <c r="K4" s="15"/>
      <c r="L4" s="17"/>
      <c r="M4" s="17"/>
      <c r="N4" s="18" t="str">
        <f t="shared" si="0"/>
        <v/>
      </c>
      <c r="O4" s="15"/>
      <c r="P4" s="15"/>
      <c r="Q4" s="17"/>
      <c r="R4" s="15"/>
      <c r="S4" s="15"/>
      <c r="T4" s="15"/>
      <c r="U4" s="15"/>
      <c r="V4" s="15"/>
      <c r="W4" s="15"/>
      <c r="X4" s="18" t="str">
        <f>IFERROR(VLOOKUP(W4,Lookups!$G$2:$H$83,2,FALSE),"")</f>
        <v/>
      </c>
      <c r="Y4" s="15"/>
      <c r="Z4" s="15"/>
      <c r="AA4" s="15"/>
      <c r="AB4" s="15"/>
      <c r="AC4" s="15"/>
      <c r="AD4" s="17"/>
      <c r="AE4" s="17"/>
      <c r="AF4" s="18" t="str">
        <f t="shared" si="1"/>
        <v/>
      </c>
      <c r="AG4" s="15"/>
      <c r="AH4" s="15"/>
      <c r="AI4" s="15"/>
      <c r="AJ4" s="18" t="str">
        <f>IFERROR(VLOOKUP(AI4,Lookups!$W$3:$X$24,2,FALSE),"")</f>
        <v/>
      </c>
      <c r="AK4" s="15"/>
      <c r="AL4" s="15"/>
      <c r="AM4" s="17"/>
      <c r="AN4" s="17"/>
    </row>
    <row r="5" spans="1:40" x14ac:dyDescent="0.3">
      <c r="A5" s="15"/>
      <c r="B5" s="15"/>
      <c r="C5" s="15"/>
      <c r="D5" s="17"/>
      <c r="E5" s="17"/>
      <c r="F5" s="15"/>
      <c r="G5" s="18" t="str">
        <f>IFERROR(VLOOKUP(F5,Lookups!$D$2:$E$20,2,FALSE),"")</f>
        <v/>
      </c>
      <c r="H5" s="15"/>
      <c r="I5" s="15"/>
      <c r="J5" s="15"/>
      <c r="K5" s="15"/>
      <c r="L5" s="17"/>
      <c r="M5" s="17"/>
      <c r="N5" s="18" t="str">
        <f t="shared" si="0"/>
        <v/>
      </c>
      <c r="O5" s="15"/>
      <c r="P5" s="15"/>
      <c r="Q5" s="17"/>
      <c r="R5" s="15"/>
      <c r="S5" s="15"/>
      <c r="T5" s="15"/>
      <c r="U5" s="15"/>
      <c r="V5" s="15"/>
      <c r="W5" s="15"/>
      <c r="X5" s="18" t="str">
        <f>IFERROR(VLOOKUP(W5,Lookups!$G$2:$H$83,2,FALSE),"")</f>
        <v/>
      </c>
      <c r="Y5" s="15"/>
      <c r="Z5" s="15"/>
      <c r="AA5" s="15"/>
      <c r="AB5" s="15"/>
      <c r="AC5" s="15"/>
      <c r="AD5" s="17"/>
      <c r="AE5" s="17"/>
      <c r="AF5" s="18" t="str">
        <f t="shared" si="1"/>
        <v/>
      </c>
      <c r="AG5" s="15"/>
      <c r="AH5" s="15"/>
      <c r="AI5" s="15"/>
      <c r="AJ5" s="18" t="str">
        <f>IFERROR(VLOOKUP(AI5,Lookups!$W$3:$X$24,2,FALSE),"")</f>
        <v/>
      </c>
      <c r="AK5" s="15"/>
      <c r="AL5" s="15"/>
      <c r="AM5" s="17"/>
      <c r="AN5" s="17"/>
    </row>
    <row r="6" spans="1:40" x14ac:dyDescent="0.3">
      <c r="A6" s="15"/>
      <c r="B6" s="15"/>
      <c r="C6" s="15"/>
      <c r="D6" s="17"/>
      <c r="E6" s="17"/>
      <c r="F6" s="15"/>
      <c r="G6" s="18" t="str">
        <f>IFERROR(VLOOKUP(F6,Lookups!$D$2:$E$20,2,FALSE),"")</f>
        <v/>
      </c>
      <c r="H6" s="15"/>
      <c r="I6" s="15"/>
      <c r="J6" s="15"/>
      <c r="K6" s="15"/>
      <c r="L6" s="17"/>
      <c r="M6" s="17"/>
      <c r="N6" s="18" t="str">
        <f t="shared" si="0"/>
        <v/>
      </c>
      <c r="O6" s="15"/>
      <c r="P6" s="15"/>
      <c r="Q6" s="17"/>
      <c r="R6" s="15"/>
      <c r="S6" s="15"/>
      <c r="T6" s="15"/>
      <c r="U6" s="15"/>
      <c r="V6" s="15"/>
      <c r="W6" s="15"/>
      <c r="X6" s="18" t="str">
        <f>IFERROR(VLOOKUP(W6,Lookups!$G$2:$H$83,2,FALSE),"")</f>
        <v/>
      </c>
      <c r="Y6" s="15"/>
      <c r="Z6" s="15"/>
      <c r="AA6" s="15"/>
      <c r="AB6" s="15"/>
      <c r="AC6" s="15"/>
      <c r="AD6" s="17"/>
      <c r="AE6" s="17"/>
      <c r="AF6" s="18" t="str">
        <f t="shared" si="1"/>
        <v/>
      </c>
      <c r="AG6" s="15"/>
      <c r="AH6" s="15"/>
      <c r="AI6" s="15"/>
      <c r="AJ6" s="18" t="str">
        <f>IFERROR(VLOOKUP(AI6,Lookups!$W$3:$X$24,2,FALSE),"")</f>
        <v/>
      </c>
      <c r="AK6" s="15"/>
      <c r="AL6" s="15"/>
      <c r="AM6" s="17"/>
      <c r="AN6" s="17"/>
    </row>
    <row r="7" spans="1:40" x14ac:dyDescent="0.3">
      <c r="A7" s="15"/>
      <c r="B7" s="15"/>
      <c r="C7" s="15"/>
      <c r="D7" s="17"/>
      <c r="E7" s="17"/>
      <c r="F7" s="15"/>
      <c r="G7" s="18" t="str">
        <f>IFERROR(VLOOKUP(F7,Lookups!$D$2:$E$20,2,FALSE),"")</f>
        <v/>
      </c>
      <c r="H7" s="15"/>
      <c r="I7" s="15"/>
      <c r="J7" s="15"/>
      <c r="K7" s="15"/>
      <c r="L7" s="17"/>
      <c r="M7" s="17"/>
      <c r="N7" s="18" t="str">
        <f t="shared" si="0"/>
        <v/>
      </c>
      <c r="O7" s="15"/>
      <c r="P7" s="15"/>
      <c r="Q7" s="17"/>
      <c r="R7" s="15"/>
      <c r="S7" s="15"/>
      <c r="T7" s="15"/>
      <c r="U7" s="15"/>
      <c r="V7" s="15"/>
      <c r="W7" s="15"/>
      <c r="X7" s="18" t="str">
        <f>IFERROR(VLOOKUP(W7,Lookups!$G$2:$H$83,2,FALSE),"")</f>
        <v/>
      </c>
      <c r="Y7" s="15"/>
      <c r="Z7" s="15"/>
      <c r="AA7" s="15"/>
      <c r="AB7" s="15"/>
      <c r="AC7" s="15"/>
      <c r="AD7" s="17"/>
      <c r="AE7" s="17"/>
      <c r="AF7" s="18" t="str">
        <f t="shared" si="1"/>
        <v/>
      </c>
      <c r="AG7" s="15"/>
      <c r="AH7" s="15"/>
      <c r="AI7" s="15"/>
      <c r="AJ7" s="18" t="str">
        <f>IFERROR(VLOOKUP(AI7,Lookups!$W$3:$X$24,2,FALSE),"")</f>
        <v/>
      </c>
      <c r="AK7" s="15"/>
      <c r="AL7" s="15"/>
      <c r="AM7" s="17"/>
      <c r="AN7" s="17"/>
    </row>
    <row r="8" spans="1:40" x14ac:dyDescent="0.3">
      <c r="A8" s="15"/>
      <c r="B8" s="15"/>
      <c r="C8" s="15"/>
      <c r="D8" s="17"/>
      <c r="E8" s="17"/>
      <c r="F8" s="15"/>
      <c r="G8" s="18" t="str">
        <f>IFERROR(VLOOKUP(F8,Lookups!$D$2:$E$20,2,FALSE),"")</f>
        <v/>
      </c>
      <c r="H8" s="15"/>
      <c r="I8" s="15"/>
      <c r="J8" s="15"/>
      <c r="K8" s="15"/>
      <c r="L8" s="17"/>
      <c r="M8" s="17"/>
      <c r="N8" s="18" t="str">
        <f t="shared" si="0"/>
        <v/>
      </c>
      <c r="O8" s="15"/>
      <c r="P8" s="15"/>
      <c r="Q8" s="17"/>
      <c r="R8" s="15"/>
      <c r="S8" s="15"/>
      <c r="T8" s="15"/>
      <c r="U8" s="15"/>
      <c r="V8" s="15"/>
      <c r="W8" s="15"/>
      <c r="X8" s="18" t="str">
        <f>IFERROR(VLOOKUP(W8,Lookups!$G$2:$H$83,2,FALSE),"")</f>
        <v/>
      </c>
      <c r="Y8" s="15"/>
      <c r="Z8" s="15"/>
      <c r="AA8" s="15"/>
      <c r="AB8" s="15"/>
      <c r="AC8" s="15"/>
      <c r="AD8" s="17"/>
      <c r="AE8" s="17"/>
      <c r="AF8" s="18" t="str">
        <f t="shared" si="1"/>
        <v/>
      </c>
      <c r="AG8" s="15"/>
      <c r="AH8" s="15"/>
      <c r="AI8" s="15"/>
      <c r="AJ8" s="18" t="str">
        <f>IFERROR(VLOOKUP(AI8,Lookups!$W$3:$X$24,2,FALSE),"")</f>
        <v/>
      </c>
      <c r="AK8" s="15"/>
      <c r="AL8" s="15"/>
      <c r="AM8" s="17"/>
      <c r="AN8" s="17"/>
    </row>
    <row r="9" spans="1:40" x14ac:dyDescent="0.3">
      <c r="A9" s="15"/>
      <c r="B9" s="15"/>
      <c r="C9" s="15"/>
      <c r="D9" s="17"/>
      <c r="E9" s="17"/>
      <c r="F9" s="15"/>
      <c r="G9" s="18" t="str">
        <f>IFERROR(VLOOKUP(F9,Lookups!$D$2:$E$20,2,FALSE),"")</f>
        <v/>
      </c>
      <c r="H9" s="15"/>
      <c r="I9" s="15"/>
      <c r="J9" s="15"/>
      <c r="K9" s="15"/>
      <c r="L9" s="17"/>
      <c r="M9" s="17"/>
      <c r="N9" s="18" t="str">
        <f t="shared" si="0"/>
        <v/>
      </c>
      <c r="O9" s="15"/>
      <c r="P9" s="15"/>
      <c r="Q9" s="17"/>
      <c r="R9" s="15"/>
      <c r="S9" s="15"/>
      <c r="T9" s="15"/>
      <c r="U9" s="15"/>
      <c r="V9" s="15"/>
      <c r="W9" s="15"/>
      <c r="X9" s="18" t="str">
        <f>IFERROR(VLOOKUP(W9,Lookups!$G$2:$H$83,2,FALSE),"")</f>
        <v/>
      </c>
      <c r="Y9" s="15"/>
      <c r="Z9" s="15"/>
      <c r="AA9" s="15"/>
      <c r="AB9" s="15"/>
      <c r="AC9" s="15"/>
      <c r="AD9" s="17"/>
      <c r="AE9" s="17"/>
      <c r="AF9" s="18" t="str">
        <f t="shared" si="1"/>
        <v/>
      </c>
      <c r="AG9" s="15"/>
      <c r="AH9" s="15"/>
      <c r="AI9" s="15"/>
      <c r="AJ9" s="18" t="str">
        <f>IFERROR(VLOOKUP(AI9,Lookups!$W$3:$X$24,2,FALSE),"")</f>
        <v/>
      </c>
      <c r="AK9" s="15"/>
      <c r="AL9" s="15"/>
      <c r="AM9" s="17"/>
      <c r="AN9" s="17"/>
    </row>
    <row r="10" spans="1:40" x14ac:dyDescent="0.3">
      <c r="A10" s="15"/>
      <c r="B10" s="15"/>
      <c r="C10" s="15"/>
      <c r="D10" s="17"/>
      <c r="E10" s="17"/>
      <c r="F10" s="15"/>
      <c r="G10" s="18" t="str">
        <f>IFERROR(VLOOKUP(F10,Lookups!$D$2:$E$20,2,FALSE),"")</f>
        <v/>
      </c>
      <c r="H10" s="15"/>
      <c r="I10" s="15"/>
      <c r="J10" s="15"/>
      <c r="K10" s="15"/>
      <c r="L10" s="17"/>
      <c r="M10" s="17"/>
      <c r="N10" s="18" t="str">
        <f t="shared" si="0"/>
        <v/>
      </c>
      <c r="O10" s="15"/>
      <c r="P10" s="15"/>
      <c r="Q10" s="17"/>
      <c r="R10" s="15"/>
      <c r="S10" s="15"/>
      <c r="T10" s="15"/>
      <c r="U10" s="15"/>
      <c r="V10" s="15"/>
      <c r="W10" s="15"/>
      <c r="X10" s="18" t="str">
        <f>IFERROR(VLOOKUP(W10,Lookups!$G$2:$H$83,2,FALSE),"")</f>
        <v/>
      </c>
      <c r="Y10" s="15"/>
      <c r="Z10" s="15"/>
      <c r="AA10" s="15"/>
      <c r="AB10" s="15"/>
      <c r="AC10" s="15"/>
      <c r="AD10" s="17"/>
      <c r="AE10" s="17"/>
      <c r="AF10" s="18" t="str">
        <f t="shared" si="1"/>
        <v/>
      </c>
      <c r="AG10" s="15"/>
      <c r="AH10" s="15"/>
      <c r="AI10" s="15"/>
      <c r="AJ10" s="18" t="str">
        <f>IFERROR(VLOOKUP(AI10,Lookups!$W$3:$X$24,2,FALSE),"")</f>
        <v/>
      </c>
      <c r="AK10" s="15"/>
      <c r="AL10" s="15"/>
      <c r="AM10" s="17"/>
      <c r="AN10" s="17"/>
    </row>
    <row r="11" spans="1:40" x14ac:dyDescent="0.3">
      <c r="A11" s="15"/>
      <c r="B11" s="15"/>
      <c r="C11" s="15"/>
      <c r="D11" s="17"/>
      <c r="E11" s="17"/>
      <c r="F11" s="15"/>
      <c r="G11" s="18" t="str">
        <f>IFERROR(VLOOKUP(F11,Lookups!$D$2:$E$20,2,FALSE),"")</f>
        <v/>
      </c>
      <c r="H11" s="15"/>
      <c r="I11" s="15"/>
      <c r="J11" s="15"/>
      <c r="K11" s="15"/>
      <c r="L11" s="17"/>
      <c r="M11" s="17"/>
      <c r="N11" s="18" t="str">
        <f t="shared" si="0"/>
        <v/>
      </c>
      <c r="O11" s="15"/>
      <c r="P11" s="15"/>
      <c r="Q11" s="17"/>
      <c r="R11" s="15"/>
      <c r="S11" s="15"/>
      <c r="T11" s="15"/>
      <c r="U11" s="15"/>
      <c r="V11" s="15"/>
      <c r="W11" s="15"/>
      <c r="X11" s="18" t="str">
        <f>IFERROR(VLOOKUP(W11,Lookups!$G$2:$H$83,2,FALSE),"")</f>
        <v/>
      </c>
      <c r="Y11" s="15"/>
      <c r="Z11" s="15"/>
      <c r="AA11" s="15"/>
      <c r="AB11" s="15"/>
      <c r="AC11" s="15"/>
      <c r="AD11" s="17"/>
      <c r="AE11" s="17"/>
      <c r="AF11" s="18" t="str">
        <f t="shared" si="1"/>
        <v/>
      </c>
      <c r="AG11" s="15"/>
      <c r="AH11" s="15"/>
      <c r="AI11" s="15"/>
      <c r="AJ11" s="18" t="str">
        <f>IFERROR(VLOOKUP(AI11,Lookups!$W$3:$X$24,2,FALSE),"")</f>
        <v/>
      </c>
      <c r="AK11" s="15"/>
      <c r="AL11" s="15"/>
      <c r="AM11" s="17"/>
      <c r="AN11" s="17"/>
    </row>
    <row r="12" spans="1:40" x14ac:dyDescent="0.3">
      <c r="A12" s="15"/>
      <c r="B12" s="15"/>
      <c r="C12" s="15"/>
      <c r="D12" s="17"/>
      <c r="E12" s="17"/>
      <c r="F12" s="15"/>
      <c r="G12" s="18" t="str">
        <f>IFERROR(VLOOKUP(F12,Lookups!$D$2:$E$20,2,FALSE),"")</f>
        <v/>
      </c>
      <c r="H12" s="15"/>
      <c r="I12" s="15"/>
      <c r="J12" s="15"/>
      <c r="K12" s="15"/>
      <c r="L12" s="17"/>
      <c r="M12" s="17"/>
      <c r="N12" s="18" t="str">
        <f t="shared" si="0"/>
        <v/>
      </c>
      <c r="O12" s="15"/>
      <c r="P12" s="15"/>
      <c r="Q12" s="17"/>
      <c r="R12" s="15"/>
      <c r="S12" s="15"/>
      <c r="T12" s="15"/>
      <c r="U12" s="15"/>
      <c r="V12" s="15"/>
      <c r="W12" s="15"/>
      <c r="X12" s="18" t="str">
        <f>IFERROR(VLOOKUP(W12,Lookups!$G$2:$H$83,2,FALSE),"")</f>
        <v/>
      </c>
      <c r="Y12" s="15"/>
      <c r="Z12" s="15"/>
      <c r="AA12" s="15"/>
      <c r="AB12" s="15"/>
      <c r="AC12" s="15"/>
      <c r="AD12" s="17"/>
      <c r="AE12" s="17"/>
      <c r="AF12" s="18" t="str">
        <f t="shared" si="1"/>
        <v/>
      </c>
      <c r="AG12" s="15"/>
      <c r="AH12" s="15"/>
      <c r="AI12" s="15"/>
      <c r="AJ12" s="18" t="str">
        <f>IFERROR(VLOOKUP(AI12,Lookups!$W$3:$X$24,2,FALSE),"")</f>
        <v/>
      </c>
      <c r="AK12" s="15"/>
      <c r="AL12" s="15"/>
      <c r="AM12" s="17"/>
      <c r="AN12" s="17"/>
    </row>
    <row r="13" spans="1:40" x14ac:dyDescent="0.3">
      <c r="A13" s="15"/>
      <c r="B13" s="15"/>
      <c r="C13" s="15"/>
      <c r="D13" s="17"/>
      <c r="E13" s="17"/>
      <c r="F13" s="15"/>
      <c r="G13" s="18" t="str">
        <f>IFERROR(VLOOKUP(F13,Lookups!$D$2:$E$20,2,FALSE),"")</f>
        <v/>
      </c>
      <c r="H13" s="15"/>
      <c r="I13" s="15"/>
      <c r="J13" s="15"/>
      <c r="K13" s="15"/>
      <c r="L13" s="17"/>
      <c r="M13" s="17"/>
      <c r="N13" s="18" t="str">
        <f t="shared" si="0"/>
        <v/>
      </c>
      <c r="O13" s="15"/>
      <c r="P13" s="15"/>
      <c r="Q13" s="17"/>
      <c r="R13" s="15"/>
      <c r="S13" s="15"/>
      <c r="T13" s="15"/>
      <c r="U13" s="15"/>
      <c r="V13" s="15"/>
      <c r="W13" s="15"/>
      <c r="X13" s="18" t="str">
        <f>IFERROR(VLOOKUP(W13,Lookups!$G$2:$H$83,2,FALSE),"")</f>
        <v/>
      </c>
      <c r="Y13" s="15"/>
      <c r="Z13" s="15"/>
      <c r="AA13" s="15"/>
      <c r="AB13" s="15"/>
      <c r="AC13" s="15"/>
      <c r="AD13" s="17"/>
      <c r="AE13" s="17"/>
      <c r="AF13" s="18" t="str">
        <f t="shared" si="1"/>
        <v/>
      </c>
      <c r="AG13" s="15"/>
      <c r="AH13" s="15"/>
      <c r="AI13" s="15"/>
      <c r="AJ13" s="18" t="str">
        <f>IFERROR(VLOOKUP(AI13,Lookups!$W$3:$X$24,2,FALSE),"")</f>
        <v/>
      </c>
      <c r="AK13" s="15"/>
      <c r="AL13" s="15"/>
      <c r="AM13" s="17"/>
      <c r="AN13" s="17"/>
    </row>
    <row r="14" spans="1:40" x14ac:dyDescent="0.3">
      <c r="A14" s="15"/>
      <c r="B14" s="15"/>
      <c r="C14" s="15"/>
      <c r="D14" s="17"/>
      <c r="E14" s="17"/>
      <c r="F14" s="15"/>
      <c r="G14" s="18" t="str">
        <f>IFERROR(VLOOKUP(F14,Lookups!$D$2:$E$20,2,FALSE),"")</f>
        <v/>
      </c>
      <c r="H14" s="15"/>
      <c r="I14" s="15"/>
      <c r="J14" s="15"/>
      <c r="K14" s="15"/>
      <c r="L14" s="17"/>
      <c r="M14" s="17"/>
      <c r="N14" s="18" t="str">
        <f t="shared" si="0"/>
        <v/>
      </c>
      <c r="O14" s="15"/>
      <c r="P14" s="15"/>
      <c r="Q14" s="17"/>
      <c r="R14" s="15"/>
      <c r="S14" s="15"/>
      <c r="T14" s="15"/>
      <c r="U14" s="15"/>
      <c r="V14" s="15"/>
      <c r="W14" s="15"/>
      <c r="X14" s="18" t="str">
        <f>IFERROR(VLOOKUP(W14,Lookups!$G$2:$H$83,2,FALSE),"")</f>
        <v/>
      </c>
      <c r="Y14" s="15"/>
      <c r="Z14" s="15"/>
      <c r="AA14" s="15"/>
      <c r="AB14" s="15"/>
      <c r="AC14" s="15"/>
      <c r="AD14" s="17"/>
      <c r="AE14" s="17"/>
      <c r="AF14" s="18" t="str">
        <f t="shared" si="1"/>
        <v/>
      </c>
      <c r="AG14" s="15"/>
      <c r="AH14" s="15"/>
      <c r="AI14" s="15"/>
      <c r="AJ14" s="18" t="str">
        <f>IFERROR(VLOOKUP(AI14,Lookups!$W$3:$X$24,2,FALSE),"")</f>
        <v/>
      </c>
      <c r="AK14" s="15"/>
      <c r="AL14" s="15"/>
      <c r="AM14" s="17"/>
      <c r="AN14" s="17"/>
    </row>
    <row r="15" spans="1:40" x14ac:dyDescent="0.3">
      <c r="A15" s="15"/>
      <c r="B15" s="15"/>
      <c r="C15" s="15"/>
      <c r="D15" s="17"/>
      <c r="E15" s="17"/>
      <c r="F15" s="15"/>
      <c r="G15" s="18" t="str">
        <f>IFERROR(VLOOKUP(F15,Lookups!$D$2:$E$20,2,FALSE),"")</f>
        <v/>
      </c>
      <c r="H15" s="15"/>
      <c r="I15" s="15"/>
      <c r="J15" s="15"/>
      <c r="K15" s="15"/>
      <c r="L15" s="17"/>
      <c r="M15" s="17"/>
      <c r="N15" s="18" t="str">
        <f t="shared" si="0"/>
        <v/>
      </c>
      <c r="O15" s="15"/>
      <c r="P15" s="15"/>
      <c r="Q15" s="17"/>
      <c r="R15" s="15"/>
      <c r="S15" s="15"/>
      <c r="T15" s="15"/>
      <c r="U15" s="15"/>
      <c r="V15" s="15"/>
      <c r="W15" s="15"/>
      <c r="X15" s="18" t="str">
        <f>IFERROR(VLOOKUP(W15,Lookups!$G$2:$H$83,2,FALSE),"")</f>
        <v/>
      </c>
      <c r="Y15" s="15"/>
      <c r="Z15" s="15"/>
      <c r="AA15" s="15"/>
      <c r="AB15" s="15"/>
      <c r="AC15" s="15"/>
      <c r="AD15" s="17"/>
      <c r="AE15" s="17"/>
      <c r="AF15" s="18" t="str">
        <f t="shared" si="1"/>
        <v/>
      </c>
      <c r="AG15" s="15"/>
      <c r="AH15" s="15"/>
      <c r="AI15" s="15"/>
      <c r="AJ15" s="18" t="str">
        <f>IFERROR(VLOOKUP(AI15,Lookups!$W$3:$X$24,2,FALSE),"")</f>
        <v/>
      </c>
      <c r="AK15" s="15"/>
      <c r="AL15" s="15"/>
      <c r="AM15" s="17"/>
      <c r="AN15" s="17"/>
    </row>
    <row r="16" spans="1:40" x14ac:dyDescent="0.3">
      <c r="A16" s="15"/>
      <c r="B16" s="15"/>
      <c r="C16" s="15"/>
      <c r="D16" s="17"/>
      <c r="E16" s="17"/>
      <c r="F16" s="15"/>
      <c r="G16" s="18" t="str">
        <f>IFERROR(VLOOKUP(F16,Lookups!$D$2:$E$20,2,FALSE),"")</f>
        <v/>
      </c>
      <c r="H16" s="15"/>
      <c r="I16" s="15"/>
      <c r="J16" s="15"/>
      <c r="K16" s="15"/>
      <c r="L16" s="17"/>
      <c r="M16" s="17"/>
      <c r="N16" s="18" t="str">
        <f t="shared" si="0"/>
        <v/>
      </c>
      <c r="O16" s="15"/>
      <c r="P16" s="15"/>
      <c r="Q16" s="17"/>
      <c r="R16" s="15"/>
      <c r="S16" s="15"/>
      <c r="T16" s="15"/>
      <c r="U16" s="15"/>
      <c r="V16" s="15"/>
      <c r="W16" s="15"/>
      <c r="X16" s="18" t="str">
        <f>IFERROR(VLOOKUP(W16,Lookups!$G$2:$H$83,2,FALSE),"")</f>
        <v/>
      </c>
      <c r="Y16" s="15"/>
      <c r="Z16" s="15"/>
      <c r="AA16" s="15"/>
      <c r="AB16" s="15"/>
      <c r="AC16" s="15"/>
      <c r="AD16" s="17"/>
      <c r="AE16" s="17"/>
      <c r="AF16" s="18" t="str">
        <f t="shared" si="1"/>
        <v/>
      </c>
      <c r="AG16" s="15"/>
      <c r="AH16" s="15"/>
      <c r="AI16" s="15"/>
      <c r="AJ16" s="18" t="str">
        <f>IFERROR(VLOOKUP(AI16,Lookups!$W$3:$X$24,2,FALSE),"")</f>
        <v/>
      </c>
      <c r="AK16" s="15"/>
      <c r="AL16" s="15"/>
      <c r="AM16" s="17"/>
      <c r="AN16" s="17"/>
    </row>
    <row r="17" spans="1:40" x14ac:dyDescent="0.3">
      <c r="A17" s="15"/>
      <c r="B17" s="15"/>
      <c r="C17" s="15"/>
      <c r="D17" s="17"/>
      <c r="E17" s="17"/>
      <c r="F17" s="15"/>
      <c r="G17" s="18" t="str">
        <f>IFERROR(VLOOKUP(F17,Lookups!$D$2:$E$20,2,FALSE),"")</f>
        <v/>
      </c>
      <c r="H17" s="15"/>
      <c r="I17" s="15"/>
      <c r="J17" s="15"/>
      <c r="K17" s="15"/>
      <c r="L17" s="17"/>
      <c r="M17" s="17"/>
      <c r="N17" s="18" t="str">
        <f t="shared" si="0"/>
        <v/>
      </c>
      <c r="O17" s="15"/>
      <c r="P17" s="15"/>
      <c r="Q17" s="17"/>
      <c r="R17" s="15"/>
      <c r="S17" s="15"/>
      <c r="T17" s="15"/>
      <c r="U17" s="15"/>
      <c r="V17" s="15"/>
      <c r="W17" s="15"/>
      <c r="X17" s="18" t="str">
        <f>IFERROR(VLOOKUP(W17,Lookups!$G$2:$H$83,2,FALSE),"")</f>
        <v/>
      </c>
      <c r="Y17" s="15"/>
      <c r="Z17" s="15"/>
      <c r="AA17" s="15"/>
      <c r="AB17" s="15"/>
      <c r="AC17" s="15"/>
      <c r="AD17" s="17"/>
      <c r="AE17" s="17"/>
      <c r="AF17" s="18" t="str">
        <f t="shared" si="1"/>
        <v/>
      </c>
      <c r="AG17" s="15"/>
      <c r="AH17" s="15"/>
      <c r="AI17" s="15"/>
      <c r="AJ17" s="18" t="str">
        <f>IFERROR(VLOOKUP(AI17,Lookups!$W$3:$X$24,2,FALSE),"")</f>
        <v/>
      </c>
      <c r="AK17" s="15"/>
      <c r="AL17" s="15"/>
      <c r="AM17" s="17"/>
      <c r="AN17" s="17"/>
    </row>
    <row r="18" spans="1:40" x14ac:dyDescent="0.3">
      <c r="A18" s="15"/>
      <c r="B18" s="15"/>
      <c r="C18" s="15"/>
      <c r="D18" s="17"/>
      <c r="E18" s="17"/>
      <c r="F18" s="15"/>
      <c r="G18" s="18" t="str">
        <f>IFERROR(VLOOKUP(F18,Lookups!$D$2:$E$20,2,FALSE),"")</f>
        <v/>
      </c>
      <c r="H18" s="15"/>
      <c r="I18" s="15"/>
      <c r="J18" s="15"/>
      <c r="K18" s="15"/>
      <c r="L18" s="17"/>
      <c r="M18" s="17"/>
      <c r="N18" s="18" t="str">
        <f t="shared" si="0"/>
        <v/>
      </c>
      <c r="O18" s="15"/>
      <c r="P18" s="15"/>
      <c r="Q18" s="17"/>
      <c r="R18" s="15"/>
      <c r="S18" s="15"/>
      <c r="T18" s="15"/>
      <c r="U18" s="15"/>
      <c r="V18" s="15"/>
      <c r="W18" s="15"/>
      <c r="X18" s="18" t="str">
        <f>IFERROR(VLOOKUP(W18,Lookups!$G$2:$H$83,2,FALSE),"")</f>
        <v/>
      </c>
      <c r="Y18" s="15"/>
      <c r="Z18" s="15"/>
      <c r="AA18" s="15"/>
      <c r="AB18" s="15"/>
      <c r="AC18" s="15"/>
      <c r="AD18" s="17"/>
      <c r="AE18" s="17"/>
      <c r="AF18" s="18" t="str">
        <f t="shared" si="1"/>
        <v/>
      </c>
      <c r="AG18" s="15"/>
      <c r="AH18" s="15"/>
      <c r="AI18" s="15"/>
      <c r="AJ18" s="18" t="str">
        <f>IFERROR(VLOOKUP(AI18,Lookups!$W$3:$X$24,2,FALSE),"")</f>
        <v/>
      </c>
      <c r="AK18" s="15"/>
      <c r="AL18" s="15"/>
      <c r="AM18" s="17"/>
      <c r="AN18" s="17"/>
    </row>
    <row r="19" spans="1:40" x14ac:dyDescent="0.3">
      <c r="A19" s="15"/>
      <c r="B19" s="15"/>
      <c r="C19" s="15"/>
      <c r="D19" s="17"/>
      <c r="E19" s="17"/>
      <c r="F19" s="15"/>
      <c r="G19" s="18" t="str">
        <f>IFERROR(VLOOKUP(F19,Lookups!$D$2:$E$20,2,FALSE),"")</f>
        <v/>
      </c>
      <c r="H19" s="15"/>
      <c r="I19" s="15"/>
      <c r="J19" s="15"/>
      <c r="K19" s="15"/>
      <c r="L19" s="17"/>
      <c r="M19" s="17"/>
      <c r="N19" s="18" t="str">
        <f t="shared" si="0"/>
        <v/>
      </c>
      <c r="O19" s="15"/>
      <c r="P19" s="15"/>
      <c r="Q19" s="17"/>
      <c r="R19" s="15"/>
      <c r="S19" s="15"/>
      <c r="T19" s="15"/>
      <c r="U19" s="15"/>
      <c r="V19" s="15"/>
      <c r="W19" s="15"/>
      <c r="X19" s="18" t="str">
        <f>IFERROR(VLOOKUP(W19,Lookups!$G$2:$H$83,2,FALSE),"")</f>
        <v/>
      </c>
      <c r="Y19" s="15"/>
      <c r="Z19" s="15"/>
      <c r="AA19" s="15"/>
      <c r="AB19" s="15"/>
      <c r="AC19" s="15"/>
      <c r="AD19" s="17"/>
      <c r="AE19" s="17"/>
      <c r="AF19" s="18" t="str">
        <f t="shared" si="1"/>
        <v/>
      </c>
      <c r="AG19" s="15"/>
      <c r="AH19" s="15"/>
      <c r="AI19" s="15"/>
      <c r="AJ19" s="18" t="str">
        <f>IFERROR(VLOOKUP(AI19,Lookups!$W$3:$X$24,2,FALSE),"")</f>
        <v/>
      </c>
      <c r="AK19" s="15"/>
      <c r="AL19" s="15"/>
      <c r="AM19" s="17"/>
      <c r="AN19" s="17"/>
    </row>
    <row r="20" spans="1:40" x14ac:dyDescent="0.3">
      <c r="A20" s="15"/>
      <c r="B20" s="15"/>
      <c r="C20" s="15"/>
      <c r="D20" s="17"/>
      <c r="E20" s="17"/>
      <c r="F20" s="15"/>
      <c r="G20" s="18" t="str">
        <f>IFERROR(VLOOKUP(F20,Lookups!$D$2:$E$20,2,FALSE),"")</f>
        <v/>
      </c>
      <c r="H20" s="15"/>
      <c r="I20" s="15"/>
      <c r="J20" s="15"/>
      <c r="K20" s="15"/>
      <c r="L20" s="17"/>
      <c r="M20" s="17"/>
      <c r="N20" s="18" t="str">
        <f t="shared" si="0"/>
        <v/>
      </c>
      <c r="O20" s="15"/>
      <c r="P20" s="15"/>
      <c r="Q20" s="17"/>
      <c r="R20" s="15"/>
      <c r="S20" s="15"/>
      <c r="T20" s="15"/>
      <c r="U20" s="15"/>
      <c r="V20" s="15"/>
      <c r="W20" s="15"/>
      <c r="X20" s="18" t="str">
        <f>IFERROR(VLOOKUP(W20,Lookups!$G$2:$H$83,2,FALSE),"")</f>
        <v/>
      </c>
      <c r="Y20" s="15"/>
      <c r="Z20" s="15"/>
      <c r="AA20" s="15"/>
      <c r="AB20" s="15"/>
      <c r="AC20" s="15"/>
      <c r="AD20" s="17"/>
      <c r="AE20" s="17"/>
      <c r="AF20" s="18" t="str">
        <f t="shared" si="1"/>
        <v/>
      </c>
      <c r="AG20" s="15"/>
      <c r="AH20" s="15"/>
      <c r="AI20" s="15"/>
      <c r="AJ20" s="18" t="str">
        <f>IFERROR(VLOOKUP(AI20,Lookups!$W$3:$X$24,2,FALSE),"")</f>
        <v/>
      </c>
      <c r="AK20" s="15"/>
      <c r="AL20" s="15"/>
      <c r="AM20" s="17"/>
      <c r="AN20" s="17"/>
    </row>
    <row r="21" spans="1:40" x14ac:dyDescent="0.3">
      <c r="A21" s="15"/>
      <c r="B21" s="15"/>
      <c r="C21" s="15"/>
      <c r="D21" s="17"/>
      <c r="E21" s="17"/>
      <c r="F21" s="15"/>
      <c r="G21" s="18" t="str">
        <f>IFERROR(VLOOKUP(F21,Lookups!$D$2:$E$20,2,FALSE),"")</f>
        <v/>
      </c>
      <c r="H21" s="15"/>
      <c r="I21" s="15"/>
      <c r="J21" s="15"/>
      <c r="K21" s="15"/>
      <c r="L21" s="17"/>
      <c r="M21" s="17"/>
      <c r="N21" s="18" t="str">
        <f t="shared" si="0"/>
        <v/>
      </c>
      <c r="O21" s="15"/>
      <c r="P21" s="15"/>
      <c r="Q21" s="17"/>
      <c r="R21" s="15"/>
      <c r="S21" s="15"/>
      <c r="T21" s="15"/>
      <c r="U21" s="15"/>
      <c r="V21" s="15"/>
      <c r="W21" s="15"/>
      <c r="X21" s="18" t="str">
        <f>IFERROR(VLOOKUP(W21,Lookups!$G$2:$H$83,2,FALSE),"")</f>
        <v/>
      </c>
      <c r="Y21" s="15"/>
      <c r="Z21" s="15"/>
      <c r="AA21" s="15"/>
      <c r="AB21" s="15"/>
      <c r="AC21" s="15"/>
      <c r="AD21" s="17"/>
      <c r="AE21" s="17"/>
      <c r="AF21" s="18" t="str">
        <f t="shared" si="1"/>
        <v/>
      </c>
      <c r="AG21" s="15"/>
      <c r="AH21" s="15"/>
      <c r="AI21" s="15"/>
      <c r="AJ21" s="18" t="str">
        <f>IFERROR(VLOOKUP(AI21,Lookups!$W$3:$X$24,2,FALSE),"")</f>
        <v/>
      </c>
      <c r="AK21" s="15"/>
      <c r="AL21" s="15"/>
      <c r="AM21" s="17"/>
      <c r="AN21" s="17"/>
    </row>
    <row r="22" spans="1:40" x14ac:dyDescent="0.3">
      <c r="A22" s="15"/>
      <c r="B22" s="15"/>
      <c r="C22" s="15"/>
      <c r="D22" s="17"/>
      <c r="E22" s="17"/>
      <c r="F22" s="15"/>
      <c r="G22" s="18" t="str">
        <f>IFERROR(VLOOKUP(F22,Lookups!$D$2:$E$20,2,FALSE),"")</f>
        <v/>
      </c>
      <c r="H22" s="15"/>
      <c r="I22" s="15"/>
      <c r="J22" s="15"/>
      <c r="K22" s="15"/>
      <c r="L22" s="17"/>
      <c r="M22" s="17"/>
      <c r="N22" s="18" t="str">
        <f t="shared" si="0"/>
        <v/>
      </c>
      <c r="O22" s="15"/>
      <c r="P22" s="15"/>
      <c r="Q22" s="17"/>
      <c r="R22" s="15"/>
      <c r="S22" s="15"/>
      <c r="T22" s="15"/>
      <c r="U22" s="15"/>
      <c r="V22" s="15"/>
      <c r="W22" s="15"/>
      <c r="X22" s="18" t="str">
        <f>IFERROR(VLOOKUP(W22,Lookups!$G$2:$H$83,2,FALSE),"")</f>
        <v/>
      </c>
      <c r="Y22" s="15"/>
      <c r="Z22" s="15"/>
      <c r="AA22" s="15"/>
      <c r="AB22" s="15"/>
      <c r="AC22" s="15"/>
      <c r="AD22" s="17"/>
      <c r="AE22" s="17"/>
      <c r="AF22" s="18" t="str">
        <f t="shared" si="1"/>
        <v/>
      </c>
      <c r="AG22" s="15"/>
      <c r="AH22" s="15"/>
      <c r="AI22" s="15"/>
      <c r="AJ22" s="18" t="str">
        <f>IFERROR(VLOOKUP(AI22,Lookups!$W$3:$X$24,2,FALSE),"")</f>
        <v/>
      </c>
      <c r="AK22" s="15"/>
      <c r="AL22" s="15"/>
      <c r="AM22" s="17"/>
      <c r="AN22" s="17"/>
    </row>
    <row r="23" spans="1:40" x14ac:dyDescent="0.3">
      <c r="A23" s="15"/>
      <c r="B23" s="15"/>
      <c r="C23" s="15"/>
      <c r="D23" s="17"/>
      <c r="E23" s="17"/>
      <c r="F23" s="15"/>
      <c r="G23" s="18" t="str">
        <f>IFERROR(VLOOKUP(F23,Lookups!$D$2:$E$20,2,FALSE),"")</f>
        <v/>
      </c>
      <c r="H23" s="15"/>
      <c r="I23" s="15"/>
      <c r="J23" s="15"/>
      <c r="K23" s="15"/>
      <c r="L23" s="17"/>
      <c r="M23" s="17"/>
      <c r="N23" s="18" t="str">
        <f t="shared" si="0"/>
        <v/>
      </c>
      <c r="O23" s="15"/>
      <c r="P23" s="15"/>
      <c r="Q23" s="17"/>
      <c r="R23" s="15"/>
      <c r="S23" s="15"/>
      <c r="T23" s="15"/>
      <c r="U23" s="15"/>
      <c r="V23" s="15"/>
      <c r="W23" s="15"/>
      <c r="X23" s="18" t="str">
        <f>IFERROR(VLOOKUP(W23,Lookups!$G$2:$H$83,2,FALSE),"")</f>
        <v/>
      </c>
      <c r="Y23" s="15"/>
      <c r="Z23" s="15"/>
      <c r="AA23" s="15"/>
      <c r="AB23" s="15"/>
      <c r="AC23" s="15"/>
      <c r="AD23" s="17"/>
      <c r="AE23" s="17"/>
      <c r="AF23" s="18" t="str">
        <f t="shared" si="1"/>
        <v/>
      </c>
      <c r="AG23" s="15"/>
      <c r="AH23" s="15"/>
      <c r="AI23" s="15"/>
      <c r="AJ23" s="18" t="str">
        <f>IFERROR(VLOOKUP(AI23,Lookups!$W$3:$X$24,2,FALSE),"")</f>
        <v/>
      </c>
      <c r="AK23" s="15"/>
      <c r="AL23" s="15"/>
      <c r="AM23" s="17"/>
      <c r="AN23" s="17"/>
    </row>
    <row r="24" spans="1:40" x14ac:dyDescent="0.3">
      <c r="A24" s="15"/>
      <c r="B24" s="15"/>
      <c r="C24" s="15"/>
      <c r="D24" s="17"/>
      <c r="E24" s="17"/>
      <c r="F24" s="15"/>
      <c r="G24" s="18" t="str">
        <f>IFERROR(VLOOKUP(F24,Lookups!$D$2:$E$20,2,FALSE),"")</f>
        <v/>
      </c>
      <c r="H24" s="15"/>
      <c r="I24" s="15"/>
      <c r="J24" s="15"/>
      <c r="K24" s="15"/>
      <c r="L24" s="17"/>
      <c r="M24" s="17"/>
      <c r="N24" s="18" t="str">
        <f t="shared" si="0"/>
        <v/>
      </c>
      <c r="O24" s="15"/>
      <c r="P24" s="15"/>
      <c r="Q24" s="17"/>
      <c r="R24" s="15"/>
      <c r="S24" s="15"/>
      <c r="T24" s="15"/>
      <c r="U24" s="15"/>
      <c r="V24" s="15"/>
      <c r="W24" s="15"/>
      <c r="X24" s="18" t="str">
        <f>IFERROR(VLOOKUP(W24,Lookups!$G$2:$H$83,2,FALSE),"")</f>
        <v/>
      </c>
      <c r="Y24" s="15"/>
      <c r="Z24" s="15"/>
      <c r="AA24" s="15"/>
      <c r="AB24" s="15"/>
      <c r="AC24" s="15"/>
      <c r="AD24" s="17"/>
      <c r="AE24" s="17"/>
      <c r="AF24" s="18" t="str">
        <f t="shared" si="1"/>
        <v/>
      </c>
      <c r="AG24" s="15"/>
      <c r="AH24" s="15"/>
      <c r="AI24" s="15"/>
      <c r="AJ24" s="18" t="str">
        <f>IFERROR(VLOOKUP(AI24,Lookups!$W$3:$X$24,2,FALSE),"")</f>
        <v/>
      </c>
      <c r="AK24" s="15"/>
      <c r="AL24" s="15"/>
      <c r="AM24" s="17"/>
      <c r="AN24" s="17"/>
    </row>
    <row r="25" spans="1:40" x14ac:dyDescent="0.3">
      <c r="A25" s="15"/>
      <c r="B25" s="15"/>
      <c r="C25" s="15"/>
      <c r="D25" s="17"/>
      <c r="E25" s="17"/>
      <c r="F25" s="15"/>
      <c r="G25" s="18" t="str">
        <f>IFERROR(VLOOKUP(F25,Lookups!$D$2:$E$20,2,FALSE),"")</f>
        <v/>
      </c>
      <c r="H25" s="15"/>
      <c r="I25" s="15"/>
      <c r="J25" s="15"/>
      <c r="K25" s="15"/>
      <c r="L25" s="17"/>
      <c r="M25" s="17"/>
      <c r="N25" s="18" t="str">
        <f t="shared" si="0"/>
        <v/>
      </c>
      <c r="O25" s="15"/>
      <c r="P25" s="15"/>
      <c r="Q25" s="17"/>
      <c r="R25" s="15"/>
      <c r="S25" s="15"/>
      <c r="T25" s="15"/>
      <c r="U25" s="15"/>
      <c r="V25" s="15"/>
      <c r="W25" s="15"/>
      <c r="X25" s="18" t="str">
        <f>IFERROR(VLOOKUP(W25,Lookups!$G$2:$H$83,2,FALSE),"")</f>
        <v/>
      </c>
      <c r="Y25" s="15"/>
      <c r="Z25" s="15"/>
      <c r="AA25" s="15"/>
      <c r="AB25" s="15"/>
      <c r="AC25" s="15"/>
      <c r="AD25" s="17"/>
      <c r="AE25" s="17"/>
      <c r="AF25" s="18" t="str">
        <f t="shared" si="1"/>
        <v/>
      </c>
      <c r="AG25" s="15"/>
      <c r="AH25" s="15"/>
      <c r="AI25" s="15"/>
      <c r="AJ25" s="18" t="str">
        <f>IFERROR(VLOOKUP(AI25,Lookups!$W$3:$X$24,2,FALSE),"")</f>
        <v/>
      </c>
      <c r="AK25" s="15"/>
      <c r="AL25" s="15"/>
      <c r="AM25" s="17"/>
      <c r="AN25" s="17"/>
    </row>
    <row r="26" spans="1:40" x14ac:dyDescent="0.3">
      <c r="A26" s="15"/>
      <c r="B26" s="15"/>
      <c r="C26" s="15"/>
      <c r="D26" s="17"/>
      <c r="E26" s="17"/>
      <c r="F26" s="15"/>
      <c r="G26" s="18" t="str">
        <f>IFERROR(VLOOKUP(F26,Lookups!$D$2:$E$20,2,FALSE),"")</f>
        <v/>
      </c>
      <c r="H26" s="15"/>
      <c r="I26" s="15"/>
      <c r="J26" s="15"/>
      <c r="K26" s="15"/>
      <c r="L26" s="17"/>
      <c r="M26" s="17"/>
      <c r="N26" s="18" t="str">
        <f t="shared" si="0"/>
        <v/>
      </c>
      <c r="O26" s="15"/>
      <c r="P26" s="15"/>
      <c r="Q26" s="17"/>
      <c r="R26" s="15"/>
      <c r="S26" s="15"/>
      <c r="T26" s="15"/>
      <c r="U26" s="15"/>
      <c r="V26" s="15"/>
      <c r="W26" s="15"/>
      <c r="X26" s="18" t="str">
        <f>IFERROR(VLOOKUP(W26,Lookups!$G$2:$H$83,2,FALSE),"")</f>
        <v/>
      </c>
      <c r="Y26" s="15"/>
      <c r="Z26" s="15"/>
      <c r="AA26" s="15"/>
      <c r="AB26" s="15"/>
      <c r="AC26" s="15"/>
      <c r="AD26" s="17"/>
      <c r="AE26" s="17"/>
      <c r="AF26" s="18" t="str">
        <f t="shared" si="1"/>
        <v/>
      </c>
      <c r="AG26" s="15"/>
      <c r="AH26" s="15"/>
      <c r="AI26" s="15"/>
      <c r="AJ26" s="18" t="str">
        <f>IFERROR(VLOOKUP(AI26,Lookups!$W$3:$X$24,2,FALSE),"")</f>
        <v/>
      </c>
      <c r="AK26" s="15"/>
      <c r="AL26" s="15"/>
      <c r="AM26" s="17"/>
      <c r="AN26" s="17"/>
    </row>
    <row r="27" spans="1:40" x14ac:dyDescent="0.3">
      <c r="A27" s="15"/>
      <c r="B27" s="15"/>
      <c r="C27" s="15"/>
      <c r="D27" s="17"/>
      <c r="E27" s="17"/>
      <c r="F27" s="15"/>
      <c r="G27" s="18" t="str">
        <f>IFERROR(VLOOKUP(F27,Lookups!$D$2:$E$20,2,FALSE),"")</f>
        <v/>
      </c>
      <c r="H27" s="15"/>
      <c r="I27" s="15"/>
      <c r="J27" s="15"/>
      <c r="K27" s="15"/>
      <c r="L27" s="17"/>
      <c r="M27" s="17"/>
      <c r="N27" s="18" t="str">
        <f t="shared" si="0"/>
        <v/>
      </c>
      <c r="O27" s="15"/>
      <c r="P27" s="15"/>
      <c r="Q27" s="17"/>
      <c r="R27" s="15"/>
      <c r="S27" s="15"/>
      <c r="T27" s="15"/>
      <c r="U27" s="15"/>
      <c r="V27" s="15"/>
      <c r="W27" s="15"/>
      <c r="X27" s="18" t="str">
        <f>IFERROR(VLOOKUP(W27,Lookups!$G$2:$H$83,2,FALSE),"")</f>
        <v/>
      </c>
      <c r="Y27" s="15"/>
      <c r="Z27" s="15"/>
      <c r="AA27" s="15"/>
      <c r="AB27" s="15"/>
      <c r="AC27" s="15"/>
      <c r="AD27" s="17"/>
      <c r="AE27" s="17"/>
      <c r="AF27" s="18" t="str">
        <f t="shared" si="1"/>
        <v/>
      </c>
      <c r="AG27" s="15"/>
      <c r="AH27" s="15"/>
      <c r="AI27" s="15"/>
      <c r="AJ27" s="18" t="str">
        <f>IFERROR(VLOOKUP(AI27,Lookups!$W$3:$X$24,2,FALSE),"")</f>
        <v/>
      </c>
      <c r="AK27" s="15"/>
      <c r="AL27" s="15"/>
      <c r="AM27" s="17"/>
      <c r="AN27" s="17"/>
    </row>
    <row r="28" spans="1:40" x14ac:dyDescent="0.3">
      <c r="A28" s="15"/>
      <c r="B28" s="15"/>
      <c r="C28" s="15"/>
      <c r="D28" s="17"/>
      <c r="E28" s="17"/>
      <c r="F28" s="15"/>
      <c r="G28" s="18" t="str">
        <f>IFERROR(VLOOKUP(F28,Lookups!$D$2:$E$20,2,FALSE),"")</f>
        <v/>
      </c>
      <c r="H28" s="15"/>
      <c r="I28" s="15"/>
      <c r="J28" s="15"/>
      <c r="K28" s="15"/>
      <c r="L28" s="17"/>
      <c r="M28" s="17"/>
      <c r="N28" s="18" t="str">
        <f t="shared" si="0"/>
        <v/>
      </c>
      <c r="O28" s="15"/>
      <c r="P28" s="15"/>
      <c r="Q28" s="17"/>
      <c r="R28" s="15"/>
      <c r="S28" s="15"/>
      <c r="T28" s="15"/>
      <c r="U28" s="15"/>
      <c r="V28" s="15"/>
      <c r="W28" s="15"/>
      <c r="X28" s="18" t="str">
        <f>IFERROR(VLOOKUP(W28,Lookups!$G$2:$H$83,2,FALSE),"")</f>
        <v/>
      </c>
      <c r="Y28" s="15"/>
      <c r="Z28" s="15"/>
      <c r="AA28" s="15"/>
      <c r="AB28" s="15"/>
      <c r="AC28" s="15"/>
      <c r="AD28" s="17"/>
      <c r="AE28" s="17"/>
      <c r="AF28" s="18" t="str">
        <f t="shared" si="1"/>
        <v/>
      </c>
      <c r="AG28" s="15"/>
      <c r="AH28" s="15"/>
      <c r="AI28" s="15"/>
      <c r="AJ28" s="18" t="str">
        <f>IFERROR(VLOOKUP(AI28,Lookups!$W$3:$X$24,2,FALSE),"")</f>
        <v/>
      </c>
      <c r="AK28" s="15"/>
      <c r="AL28" s="15"/>
      <c r="AM28" s="17"/>
      <c r="AN28" s="17"/>
    </row>
    <row r="29" spans="1:40" x14ac:dyDescent="0.3">
      <c r="A29" s="15"/>
      <c r="B29" s="15"/>
      <c r="C29" s="15"/>
      <c r="D29" s="17"/>
      <c r="E29" s="17"/>
      <c r="F29" s="15"/>
      <c r="G29" s="18" t="str">
        <f>IFERROR(VLOOKUP(F29,Lookups!$D$2:$E$20,2,FALSE),"")</f>
        <v/>
      </c>
      <c r="H29" s="15"/>
      <c r="I29" s="15"/>
      <c r="J29" s="15"/>
      <c r="K29" s="15"/>
      <c r="L29" s="17"/>
      <c r="M29" s="17"/>
      <c r="N29" s="18" t="str">
        <f t="shared" si="0"/>
        <v/>
      </c>
      <c r="O29" s="15"/>
      <c r="P29" s="15"/>
      <c r="Q29" s="17"/>
      <c r="R29" s="15"/>
      <c r="S29" s="15"/>
      <c r="T29" s="15"/>
      <c r="U29" s="15"/>
      <c r="V29" s="15"/>
      <c r="W29" s="15"/>
      <c r="X29" s="18" t="str">
        <f>IFERROR(VLOOKUP(W29,Lookups!$G$2:$H$83,2,FALSE),"")</f>
        <v/>
      </c>
      <c r="Y29" s="15"/>
      <c r="Z29" s="15"/>
      <c r="AA29" s="15"/>
      <c r="AB29" s="15"/>
      <c r="AC29" s="15"/>
      <c r="AD29" s="17"/>
      <c r="AE29" s="17"/>
      <c r="AF29" s="18" t="str">
        <f t="shared" si="1"/>
        <v/>
      </c>
      <c r="AG29" s="15"/>
      <c r="AH29" s="15"/>
      <c r="AI29" s="15"/>
      <c r="AJ29" s="18" t="str">
        <f>IFERROR(VLOOKUP(AI29,Lookups!$W$3:$X$24,2,FALSE),"")</f>
        <v/>
      </c>
      <c r="AK29" s="15"/>
      <c r="AL29" s="15"/>
      <c r="AM29" s="17"/>
      <c r="AN29" s="17"/>
    </row>
    <row r="30" spans="1:40" x14ac:dyDescent="0.3">
      <c r="A30" s="15"/>
      <c r="B30" s="15"/>
      <c r="C30" s="15"/>
      <c r="D30" s="17"/>
      <c r="E30" s="17"/>
      <c r="F30" s="15"/>
      <c r="G30" s="18" t="str">
        <f>IFERROR(VLOOKUP(F30,Lookups!$D$2:$E$20,2,FALSE),"")</f>
        <v/>
      </c>
      <c r="H30" s="15"/>
      <c r="I30" s="15"/>
      <c r="J30" s="15"/>
      <c r="K30" s="15"/>
      <c r="L30" s="17"/>
      <c r="M30" s="17"/>
      <c r="N30" s="18" t="str">
        <f t="shared" si="0"/>
        <v/>
      </c>
      <c r="O30" s="15"/>
      <c r="P30" s="15"/>
      <c r="Q30" s="17"/>
      <c r="R30" s="15"/>
      <c r="S30" s="15"/>
      <c r="T30" s="15"/>
      <c r="U30" s="15"/>
      <c r="V30" s="15"/>
      <c r="W30" s="15"/>
      <c r="X30" s="18" t="str">
        <f>IFERROR(VLOOKUP(W30,Lookups!$G$2:$H$83,2,FALSE),"")</f>
        <v/>
      </c>
      <c r="Y30" s="15"/>
      <c r="Z30" s="15"/>
      <c r="AA30" s="15"/>
      <c r="AB30" s="15"/>
      <c r="AC30" s="15"/>
      <c r="AD30" s="17"/>
      <c r="AE30" s="17"/>
      <c r="AF30" s="18" t="str">
        <f t="shared" si="1"/>
        <v/>
      </c>
      <c r="AG30" s="15"/>
      <c r="AH30" s="15"/>
      <c r="AI30" s="15"/>
      <c r="AJ30" s="18" t="str">
        <f>IFERROR(VLOOKUP(AI30,Lookups!$W$3:$X$24,2,FALSE),"")</f>
        <v/>
      </c>
      <c r="AK30" s="15"/>
      <c r="AL30" s="15"/>
      <c r="AM30" s="17"/>
      <c r="AN30" s="17"/>
    </row>
    <row r="31" spans="1:40" x14ac:dyDescent="0.3">
      <c r="A31" s="15"/>
      <c r="B31" s="15"/>
      <c r="C31" s="15"/>
      <c r="D31" s="17"/>
      <c r="E31" s="17"/>
      <c r="F31" s="15"/>
      <c r="G31" s="18" t="str">
        <f>IFERROR(VLOOKUP(F31,Lookups!$D$2:$E$20,2,FALSE),"")</f>
        <v/>
      </c>
      <c r="H31" s="15"/>
      <c r="I31" s="15"/>
      <c r="J31" s="15"/>
      <c r="K31" s="15"/>
      <c r="L31" s="17"/>
      <c r="M31" s="17"/>
      <c r="N31" s="18" t="str">
        <f t="shared" si="0"/>
        <v/>
      </c>
      <c r="O31" s="15"/>
      <c r="P31" s="15"/>
      <c r="Q31" s="17"/>
      <c r="R31" s="15"/>
      <c r="S31" s="15"/>
      <c r="T31" s="15"/>
      <c r="U31" s="15"/>
      <c r="V31" s="15"/>
      <c r="W31" s="15"/>
      <c r="X31" s="18" t="str">
        <f>IFERROR(VLOOKUP(W31,Lookups!$G$2:$H$83,2,FALSE),"")</f>
        <v/>
      </c>
      <c r="Y31" s="15"/>
      <c r="Z31" s="15"/>
      <c r="AA31" s="15"/>
      <c r="AB31" s="15"/>
      <c r="AC31" s="15"/>
      <c r="AD31" s="17"/>
      <c r="AE31" s="17"/>
      <c r="AF31" s="18" t="str">
        <f t="shared" si="1"/>
        <v/>
      </c>
      <c r="AG31" s="15"/>
      <c r="AH31" s="15"/>
      <c r="AI31" s="15"/>
      <c r="AJ31" s="18" t="str">
        <f>IFERROR(VLOOKUP(AI31,Lookups!$W$3:$X$24,2,FALSE),"")</f>
        <v/>
      </c>
      <c r="AK31" s="15"/>
      <c r="AL31" s="15"/>
      <c r="AM31" s="17"/>
      <c r="AN31" s="17"/>
    </row>
    <row r="32" spans="1:40" x14ac:dyDescent="0.3">
      <c r="A32" s="15"/>
      <c r="B32" s="15"/>
      <c r="C32" s="15"/>
      <c r="D32" s="17"/>
      <c r="E32" s="17"/>
      <c r="F32" s="15"/>
      <c r="G32" s="18" t="str">
        <f>IFERROR(VLOOKUP(F32,Lookups!$D$2:$E$20,2,FALSE),"")</f>
        <v/>
      </c>
      <c r="H32" s="15"/>
      <c r="I32" s="15"/>
      <c r="J32" s="15"/>
      <c r="K32" s="15"/>
      <c r="L32" s="17"/>
      <c r="M32" s="17"/>
      <c r="N32" s="18" t="str">
        <f t="shared" si="0"/>
        <v/>
      </c>
      <c r="O32" s="15"/>
      <c r="P32" s="15"/>
      <c r="Q32" s="17"/>
      <c r="R32" s="15"/>
      <c r="S32" s="15"/>
      <c r="T32" s="15"/>
      <c r="U32" s="15"/>
      <c r="V32" s="15"/>
      <c r="W32" s="15"/>
      <c r="X32" s="18" t="str">
        <f>IFERROR(VLOOKUP(W32,Lookups!$G$2:$H$83,2,FALSE),"")</f>
        <v/>
      </c>
      <c r="Y32" s="15"/>
      <c r="Z32" s="15"/>
      <c r="AA32" s="15"/>
      <c r="AB32" s="15"/>
      <c r="AC32" s="15"/>
      <c r="AD32" s="17"/>
      <c r="AE32" s="17"/>
      <c r="AF32" s="18" t="str">
        <f t="shared" si="1"/>
        <v/>
      </c>
      <c r="AG32" s="15"/>
      <c r="AH32" s="15"/>
      <c r="AI32" s="15"/>
      <c r="AJ32" s="18" t="str">
        <f>IFERROR(VLOOKUP(AI32,Lookups!$W$3:$X$24,2,FALSE),"")</f>
        <v/>
      </c>
      <c r="AK32" s="15"/>
      <c r="AL32" s="15"/>
      <c r="AM32" s="17"/>
      <c r="AN32" s="17"/>
    </row>
    <row r="33" spans="1:40" x14ac:dyDescent="0.3">
      <c r="A33" s="15"/>
      <c r="B33" s="15"/>
      <c r="C33" s="15"/>
      <c r="D33" s="17"/>
      <c r="E33" s="17"/>
      <c r="F33" s="15"/>
      <c r="G33" s="18" t="str">
        <f>IFERROR(VLOOKUP(F33,Lookups!$D$2:$E$20,2,FALSE),"")</f>
        <v/>
      </c>
      <c r="H33" s="15"/>
      <c r="I33" s="15"/>
      <c r="J33" s="15"/>
      <c r="K33" s="15"/>
      <c r="L33" s="17"/>
      <c r="M33" s="17"/>
      <c r="N33" s="18" t="str">
        <f t="shared" si="0"/>
        <v/>
      </c>
      <c r="O33" s="15"/>
      <c r="P33" s="15"/>
      <c r="Q33" s="17"/>
      <c r="R33" s="15"/>
      <c r="S33" s="15"/>
      <c r="T33" s="15"/>
      <c r="U33" s="15"/>
      <c r="V33" s="15"/>
      <c r="W33" s="15"/>
      <c r="X33" s="18" t="str">
        <f>IFERROR(VLOOKUP(W33,Lookups!$G$2:$H$83,2,FALSE),"")</f>
        <v/>
      </c>
      <c r="Y33" s="15"/>
      <c r="Z33" s="15"/>
      <c r="AA33" s="15"/>
      <c r="AB33" s="15"/>
      <c r="AC33" s="15"/>
      <c r="AD33" s="17"/>
      <c r="AE33" s="17"/>
      <c r="AF33" s="18" t="str">
        <f t="shared" si="1"/>
        <v/>
      </c>
      <c r="AG33" s="15"/>
      <c r="AH33" s="15"/>
      <c r="AI33" s="15"/>
      <c r="AJ33" s="18" t="str">
        <f>IFERROR(VLOOKUP(AI33,Lookups!$W$3:$X$24,2,FALSE),"")</f>
        <v/>
      </c>
      <c r="AK33" s="15"/>
      <c r="AL33" s="15"/>
      <c r="AM33" s="17"/>
      <c r="AN33" s="17"/>
    </row>
    <row r="34" spans="1:40" x14ac:dyDescent="0.3">
      <c r="A34" s="15"/>
      <c r="B34" s="15"/>
      <c r="C34" s="15"/>
      <c r="D34" s="17"/>
      <c r="E34" s="17"/>
      <c r="F34" s="15"/>
      <c r="G34" s="18" t="str">
        <f>IFERROR(VLOOKUP(F34,Lookups!$D$2:$E$20,2,FALSE),"")</f>
        <v/>
      </c>
      <c r="H34" s="15"/>
      <c r="I34" s="15"/>
      <c r="J34" s="15"/>
      <c r="K34" s="15"/>
      <c r="L34" s="17"/>
      <c r="M34" s="17"/>
      <c r="N34" s="18" t="str">
        <f t="shared" si="0"/>
        <v/>
      </c>
      <c r="O34" s="15"/>
      <c r="P34" s="15"/>
      <c r="Q34" s="17"/>
      <c r="R34" s="15"/>
      <c r="S34" s="15"/>
      <c r="T34" s="15"/>
      <c r="U34" s="15"/>
      <c r="V34" s="15"/>
      <c r="W34" s="15"/>
      <c r="X34" s="18" t="str">
        <f>IFERROR(VLOOKUP(W34,Lookups!$G$2:$H$83,2,FALSE),"")</f>
        <v/>
      </c>
      <c r="Y34" s="15"/>
      <c r="Z34" s="15"/>
      <c r="AA34" s="15"/>
      <c r="AB34" s="15"/>
      <c r="AC34" s="15"/>
      <c r="AD34" s="17"/>
      <c r="AE34" s="17"/>
      <c r="AF34" s="18" t="str">
        <f t="shared" si="1"/>
        <v/>
      </c>
      <c r="AG34" s="15"/>
      <c r="AH34" s="15"/>
      <c r="AI34" s="15"/>
      <c r="AJ34" s="18" t="str">
        <f>IFERROR(VLOOKUP(AI34,Lookups!$W$3:$X$24,2,FALSE),"")</f>
        <v/>
      </c>
      <c r="AK34" s="15"/>
      <c r="AL34" s="15"/>
      <c r="AM34" s="17"/>
      <c r="AN34" s="17"/>
    </row>
    <row r="35" spans="1:40" x14ac:dyDescent="0.3">
      <c r="A35" s="15"/>
      <c r="B35" s="15"/>
      <c r="C35" s="15"/>
      <c r="D35" s="17"/>
      <c r="E35" s="17"/>
      <c r="F35" s="15"/>
      <c r="G35" s="18" t="str">
        <f>IFERROR(VLOOKUP(F35,Lookups!$D$2:$E$20,2,FALSE),"")</f>
        <v/>
      </c>
      <c r="H35" s="15"/>
      <c r="I35" s="15"/>
      <c r="J35" s="15"/>
      <c r="K35" s="15"/>
      <c r="L35" s="17"/>
      <c r="M35" s="17"/>
      <c r="N35" s="18" t="str">
        <f t="shared" si="0"/>
        <v/>
      </c>
      <c r="O35" s="15"/>
      <c r="P35" s="15"/>
      <c r="Q35" s="17"/>
      <c r="R35" s="15"/>
      <c r="S35" s="15"/>
      <c r="T35" s="15"/>
      <c r="U35" s="15"/>
      <c r="V35" s="15"/>
      <c r="W35" s="15"/>
      <c r="X35" s="18" t="str">
        <f>IFERROR(VLOOKUP(W35,Lookups!$G$2:$H$83,2,FALSE),"")</f>
        <v/>
      </c>
      <c r="Y35" s="15"/>
      <c r="Z35" s="15"/>
      <c r="AA35" s="15"/>
      <c r="AB35" s="15"/>
      <c r="AC35" s="15"/>
      <c r="AD35" s="17"/>
      <c r="AE35" s="17"/>
      <c r="AF35" s="18" t="str">
        <f t="shared" si="1"/>
        <v/>
      </c>
      <c r="AG35" s="15"/>
      <c r="AH35" s="15"/>
      <c r="AI35" s="15"/>
      <c r="AJ35" s="18" t="str">
        <f>IFERROR(VLOOKUP(AI35,Lookups!$W$3:$X$24,2,FALSE),"")</f>
        <v/>
      </c>
      <c r="AK35" s="15"/>
      <c r="AL35" s="15"/>
      <c r="AM35" s="17"/>
      <c r="AN35" s="17"/>
    </row>
    <row r="36" spans="1:40" x14ac:dyDescent="0.3">
      <c r="A36" s="15"/>
      <c r="B36" s="15"/>
      <c r="C36" s="15"/>
      <c r="D36" s="17"/>
      <c r="E36" s="17"/>
      <c r="F36" s="15"/>
      <c r="G36" s="18" t="str">
        <f>IFERROR(VLOOKUP(F36,Lookups!$D$2:$E$20,2,FALSE),"")</f>
        <v/>
      </c>
      <c r="H36" s="15"/>
      <c r="I36" s="15"/>
      <c r="J36" s="15"/>
      <c r="K36" s="15"/>
      <c r="L36" s="17"/>
      <c r="M36" s="17"/>
      <c r="N36" s="18" t="str">
        <f t="shared" si="0"/>
        <v/>
      </c>
      <c r="O36" s="15"/>
      <c r="P36" s="15"/>
      <c r="Q36" s="17"/>
      <c r="R36" s="15"/>
      <c r="S36" s="15"/>
      <c r="T36" s="15"/>
      <c r="U36" s="15"/>
      <c r="V36" s="15"/>
      <c r="W36" s="15"/>
      <c r="X36" s="18" t="str">
        <f>IFERROR(VLOOKUP(W36,Lookups!$G$2:$H$83,2,FALSE),"")</f>
        <v/>
      </c>
      <c r="Y36" s="15"/>
      <c r="Z36" s="15"/>
      <c r="AA36" s="15"/>
      <c r="AB36" s="15"/>
      <c r="AC36" s="15"/>
      <c r="AD36" s="17"/>
      <c r="AE36" s="17"/>
      <c r="AF36" s="18" t="str">
        <f t="shared" si="1"/>
        <v/>
      </c>
      <c r="AG36" s="15"/>
      <c r="AH36" s="15"/>
      <c r="AI36" s="15"/>
      <c r="AJ36" s="18" t="str">
        <f>IFERROR(VLOOKUP(AI36,Lookups!$W$3:$X$24,2,FALSE),"")</f>
        <v/>
      </c>
      <c r="AK36" s="15"/>
      <c r="AL36" s="15"/>
      <c r="AM36" s="17"/>
      <c r="AN36" s="17"/>
    </row>
    <row r="37" spans="1:40" x14ac:dyDescent="0.3">
      <c r="A37" s="15"/>
      <c r="B37" s="15"/>
      <c r="C37" s="15"/>
      <c r="D37" s="17"/>
      <c r="E37" s="17"/>
      <c r="F37" s="15"/>
      <c r="G37" s="18" t="str">
        <f>IFERROR(VLOOKUP(F37,Lookups!$D$2:$E$20,2,FALSE),"")</f>
        <v/>
      </c>
      <c r="H37" s="15"/>
      <c r="I37" s="15"/>
      <c r="J37" s="15"/>
      <c r="K37" s="15"/>
      <c r="L37" s="17"/>
      <c r="M37" s="17"/>
      <c r="N37" s="18" t="str">
        <f t="shared" si="0"/>
        <v/>
      </c>
      <c r="O37" s="15"/>
      <c r="P37" s="15"/>
      <c r="Q37" s="17"/>
      <c r="R37" s="15"/>
      <c r="S37" s="15"/>
      <c r="T37" s="15"/>
      <c r="U37" s="15"/>
      <c r="V37" s="15"/>
      <c r="W37" s="15"/>
      <c r="X37" s="18" t="str">
        <f>IFERROR(VLOOKUP(W37,Lookups!$G$2:$H$83,2,FALSE),"")</f>
        <v/>
      </c>
      <c r="Y37" s="15"/>
      <c r="Z37" s="15"/>
      <c r="AA37" s="15"/>
      <c r="AB37" s="15"/>
      <c r="AC37" s="15"/>
      <c r="AD37" s="17"/>
      <c r="AE37" s="17"/>
      <c r="AF37" s="18" t="str">
        <f t="shared" si="1"/>
        <v/>
      </c>
      <c r="AG37" s="15"/>
      <c r="AH37" s="15"/>
      <c r="AI37" s="15"/>
      <c r="AJ37" s="18" t="str">
        <f>IFERROR(VLOOKUP(AI37,Lookups!$W$3:$X$24,2,FALSE),"")</f>
        <v/>
      </c>
      <c r="AK37" s="15"/>
      <c r="AL37" s="15"/>
      <c r="AM37" s="17"/>
      <c r="AN37" s="17"/>
    </row>
    <row r="38" spans="1:40" x14ac:dyDescent="0.3">
      <c r="A38" s="15"/>
      <c r="B38" s="15"/>
      <c r="C38" s="15"/>
      <c r="D38" s="17"/>
      <c r="E38" s="17"/>
      <c r="F38" s="15"/>
      <c r="G38" s="18" t="str">
        <f>IFERROR(VLOOKUP(F38,Lookups!$D$2:$E$20,2,FALSE),"")</f>
        <v/>
      </c>
      <c r="H38" s="15"/>
      <c r="I38" s="15"/>
      <c r="J38" s="15"/>
      <c r="K38" s="15"/>
      <c r="L38" s="17"/>
      <c r="M38" s="17"/>
      <c r="N38" s="18" t="str">
        <f t="shared" si="0"/>
        <v/>
      </c>
      <c r="O38" s="15"/>
      <c r="P38" s="15"/>
      <c r="Q38" s="17"/>
      <c r="R38" s="15"/>
      <c r="S38" s="15"/>
      <c r="T38" s="15"/>
      <c r="U38" s="15"/>
      <c r="V38" s="15"/>
      <c r="W38" s="15"/>
      <c r="X38" s="18" t="str">
        <f>IFERROR(VLOOKUP(W38,Lookups!$G$2:$H$83,2,FALSE),"")</f>
        <v/>
      </c>
      <c r="Y38" s="15"/>
      <c r="Z38" s="15"/>
      <c r="AA38" s="15"/>
      <c r="AB38" s="15"/>
      <c r="AC38" s="15"/>
      <c r="AD38" s="17"/>
      <c r="AE38" s="17"/>
      <c r="AF38" s="18" t="str">
        <f t="shared" si="1"/>
        <v/>
      </c>
      <c r="AG38" s="15"/>
      <c r="AH38" s="15"/>
      <c r="AI38" s="15"/>
      <c r="AJ38" s="18" t="str">
        <f>IFERROR(VLOOKUP(AI38,Lookups!$W$3:$X$24,2,FALSE),"")</f>
        <v/>
      </c>
      <c r="AK38" s="15"/>
      <c r="AL38" s="15"/>
      <c r="AM38" s="17"/>
      <c r="AN38" s="17"/>
    </row>
    <row r="39" spans="1:40" x14ac:dyDescent="0.3">
      <c r="A39" s="15"/>
      <c r="B39" s="15"/>
      <c r="C39" s="15"/>
      <c r="D39" s="17"/>
      <c r="E39" s="17"/>
      <c r="F39" s="15"/>
      <c r="G39" s="18" t="str">
        <f>IFERROR(VLOOKUP(F39,Lookups!$D$2:$E$20,2,FALSE),"")</f>
        <v/>
      </c>
      <c r="H39" s="15"/>
      <c r="I39" s="15"/>
      <c r="J39" s="15"/>
      <c r="K39" s="15"/>
      <c r="L39" s="17"/>
      <c r="M39" s="17"/>
      <c r="N39" s="18" t="str">
        <f t="shared" si="0"/>
        <v/>
      </c>
      <c r="O39" s="15"/>
      <c r="P39" s="15"/>
      <c r="Q39" s="17"/>
      <c r="R39" s="15"/>
      <c r="S39" s="15"/>
      <c r="T39" s="15"/>
      <c r="U39" s="15"/>
      <c r="V39" s="15"/>
      <c r="W39" s="15"/>
      <c r="X39" s="18" t="str">
        <f>IFERROR(VLOOKUP(W39,Lookups!$G$2:$H$83,2,FALSE),"")</f>
        <v/>
      </c>
      <c r="Y39" s="15"/>
      <c r="Z39" s="15"/>
      <c r="AA39" s="15"/>
      <c r="AB39" s="15"/>
      <c r="AC39" s="15"/>
      <c r="AD39" s="17"/>
      <c r="AE39" s="17"/>
      <c r="AF39" s="18" t="str">
        <f t="shared" si="1"/>
        <v/>
      </c>
      <c r="AG39" s="15"/>
      <c r="AH39" s="15"/>
      <c r="AI39" s="15"/>
      <c r="AJ39" s="18" t="str">
        <f>IFERROR(VLOOKUP(AI39,Lookups!$W$3:$X$24,2,FALSE),"")</f>
        <v/>
      </c>
      <c r="AK39" s="15"/>
      <c r="AL39" s="15"/>
      <c r="AM39" s="17"/>
      <c r="AN39" s="17"/>
    </row>
    <row r="40" spans="1:40" x14ac:dyDescent="0.3">
      <c r="A40" s="15"/>
      <c r="B40" s="15"/>
      <c r="C40" s="15"/>
      <c r="D40" s="17"/>
      <c r="E40" s="17"/>
      <c r="F40" s="15"/>
      <c r="G40" s="18" t="str">
        <f>IFERROR(VLOOKUP(F40,Lookups!$D$2:$E$20,2,FALSE),"")</f>
        <v/>
      </c>
      <c r="H40" s="15"/>
      <c r="I40" s="15"/>
      <c r="J40" s="15"/>
      <c r="K40" s="15"/>
      <c r="L40" s="17"/>
      <c r="M40" s="17"/>
      <c r="N40" s="18" t="str">
        <f t="shared" si="0"/>
        <v/>
      </c>
      <c r="O40" s="15"/>
      <c r="P40" s="15"/>
      <c r="Q40" s="17"/>
      <c r="R40" s="15"/>
      <c r="S40" s="15"/>
      <c r="T40" s="15"/>
      <c r="U40" s="15"/>
      <c r="V40" s="15"/>
      <c r="W40" s="15"/>
      <c r="X40" s="18" t="str">
        <f>IFERROR(VLOOKUP(W40,Lookups!$G$2:$H$83,2,FALSE),"")</f>
        <v/>
      </c>
      <c r="Y40" s="15"/>
      <c r="Z40" s="15"/>
      <c r="AA40" s="15"/>
      <c r="AB40" s="15"/>
      <c r="AC40" s="15"/>
      <c r="AD40" s="17"/>
      <c r="AE40" s="17"/>
      <c r="AF40" s="18" t="str">
        <f t="shared" si="1"/>
        <v/>
      </c>
      <c r="AG40" s="15"/>
      <c r="AH40" s="15"/>
      <c r="AI40" s="15"/>
      <c r="AJ40" s="18" t="str">
        <f>IFERROR(VLOOKUP(AI40,Lookups!$W$3:$X$24,2,FALSE),"")</f>
        <v/>
      </c>
      <c r="AK40" s="15"/>
      <c r="AL40" s="15"/>
      <c r="AM40" s="17"/>
      <c r="AN40" s="17"/>
    </row>
    <row r="41" spans="1:40" x14ac:dyDescent="0.3">
      <c r="A41" s="15"/>
      <c r="B41" s="15"/>
      <c r="C41" s="15"/>
      <c r="D41" s="17"/>
      <c r="E41" s="17"/>
      <c r="F41" s="15"/>
      <c r="G41" s="18" t="str">
        <f>IFERROR(VLOOKUP(F41,Lookups!$D$2:$E$20,2,FALSE),"")</f>
        <v/>
      </c>
      <c r="H41" s="15"/>
      <c r="I41" s="15"/>
      <c r="J41" s="15"/>
      <c r="K41" s="15"/>
      <c r="L41" s="17"/>
      <c r="M41" s="17"/>
      <c r="N41" s="18" t="str">
        <f t="shared" si="0"/>
        <v/>
      </c>
      <c r="O41" s="15"/>
      <c r="P41" s="15"/>
      <c r="Q41" s="17"/>
      <c r="R41" s="15"/>
      <c r="S41" s="15"/>
      <c r="T41" s="15"/>
      <c r="U41" s="15"/>
      <c r="V41" s="15"/>
      <c r="W41" s="15"/>
      <c r="X41" s="18" t="str">
        <f>IFERROR(VLOOKUP(W41,Lookups!$G$2:$H$83,2,FALSE),"")</f>
        <v/>
      </c>
      <c r="Y41" s="15"/>
      <c r="Z41" s="15"/>
      <c r="AA41" s="15"/>
      <c r="AB41" s="15"/>
      <c r="AC41" s="15"/>
      <c r="AD41" s="17"/>
      <c r="AE41" s="17"/>
      <c r="AF41" s="18" t="str">
        <f t="shared" si="1"/>
        <v/>
      </c>
      <c r="AG41" s="15"/>
      <c r="AH41" s="15"/>
      <c r="AI41" s="15"/>
      <c r="AJ41" s="18" t="str">
        <f>IFERROR(VLOOKUP(AI41,Lookups!$W$3:$X$24,2,FALSE),"")</f>
        <v/>
      </c>
      <c r="AK41" s="15"/>
      <c r="AL41" s="15"/>
      <c r="AM41" s="17"/>
      <c r="AN41" s="17"/>
    </row>
    <row r="42" spans="1:40" x14ac:dyDescent="0.3">
      <c r="A42" s="15"/>
      <c r="B42" s="15"/>
      <c r="C42" s="15"/>
      <c r="D42" s="17"/>
      <c r="E42" s="17"/>
      <c r="F42" s="15"/>
      <c r="G42" s="18" t="str">
        <f>IFERROR(VLOOKUP(F42,Lookups!$D$2:$E$20,2,FALSE),"")</f>
        <v/>
      </c>
      <c r="H42" s="15"/>
      <c r="I42" s="15"/>
      <c r="J42" s="15"/>
      <c r="K42" s="15"/>
      <c r="L42" s="17"/>
      <c r="M42" s="17"/>
      <c r="N42" s="18" t="str">
        <f t="shared" si="0"/>
        <v/>
      </c>
      <c r="O42" s="15"/>
      <c r="P42" s="15"/>
      <c r="Q42" s="17"/>
      <c r="R42" s="15"/>
      <c r="S42" s="15"/>
      <c r="T42" s="15"/>
      <c r="U42" s="15"/>
      <c r="V42" s="15"/>
      <c r="W42" s="15"/>
      <c r="X42" s="18" t="str">
        <f>IFERROR(VLOOKUP(W42,Lookups!$G$2:$H$83,2,FALSE),"")</f>
        <v/>
      </c>
      <c r="Y42" s="15"/>
      <c r="Z42" s="15"/>
      <c r="AA42" s="15"/>
      <c r="AB42" s="15"/>
      <c r="AC42" s="15"/>
      <c r="AD42" s="17"/>
      <c r="AE42" s="17"/>
      <c r="AF42" s="18" t="str">
        <f t="shared" si="1"/>
        <v/>
      </c>
      <c r="AG42" s="15"/>
      <c r="AH42" s="15"/>
      <c r="AI42" s="15"/>
      <c r="AJ42" s="18" t="str">
        <f>IFERROR(VLOOKUP(AI42,Lookups!$W$3:$X$24,2,FALSE),"")</f>
        <v/>
      </c>
      <c r="AK42" s="15"/>
      <c r="AL42" s="15"/>
      <c r="AM42" s="17"/>
      <c r="AN42" s="17"/>
    </row>
    <row r="43" spans="1:40" x14ac:dyDescent="0.3">
      <c r="A43" s="15"/>
      <c r="B43" s="15"/>
      <c r="C43" s="15"/>
      <c r="D43" s="17"/>
      <c r="E43" s="17"/>
      <c r="F43" s="15"/>
      <c r="G43" s="18" t="str">
        <f>IFERROR(VLOOKUP(F43,Lookups!$D$2:$E$20,2,FALSE),"")</f>
        <v/>
      </c>
      <c r="H43" s="15"/>
      <c r="I43" s="15"/>
      <c r="J43" s="15"/>
      <c r="K43" s="15"/>
      <c r="L43" s="17"/>
      <c r="M43" s="17"/>
      <c r="N43" s="18" t="str">
        <f t="shared" si="0"/>
        <v/>
      </c>
      <c r="O43" s="15"/>
      <c r="P43" s="15"/>
      <c r="Q43" s="17"/>
      <c r="R43" s="15"/>
      <c r="S43" s="15"/>
      <c r="T43" s="15"/>
      <c r="U43" s="15"/>
      <c r="V43" s="15"/>
      <c r="W43" s="15"/>
      <c r="X43" s="18" t="str">
        <f>IFERROR(VLOOKUP(W43,Lookups!$G$2:$H$83,2,FALSE),"")</f>
        <v/>
      </c>
      <c r="Y43" s="15"/>
      <c r="Z43" s="15"/>
      <c r="AA43" s="15"/>
      <c r="AB43" s="15"/>
      <c r="AC43" s="15"/>
      <c r="AD43" s="17"/>
      <c r="AE43" s="17"/>
      <c r="AF43" s="18" t="str">
        <f t="shared" si="1"/>
        <v/>
      </c>
      <c r="AG43" s="15"/>
      <c r="AH43" s="15"/>
      <c r="AI43" s="15"/>
      <c r="AJ43" s="18" t="str">
        <f>IFERROR(VLOOKUP(AI43,Lookups!$W$3:$X$24,2,FALSE),"")</f>
        <v/>
      </c>
      <c r="AK43" s="15"/>
      <c r="AL43" s="15"/>
      <c r="AM43" s="17"/>
      <c r="AN43" s="17"/>
    </row>
    <row r="44" spans="1:40" x14ac:dyDescent="0.3">
      <c r="A44" s="15"/>
      <c r="B44" s="15"/>
      <c r="C44" s="15"/>
      <c r="D44" s="17"/>
      <c r="E44" s="17"/>
      <c r="F44" s="15"/>
      <c r="G44" s="18" t="str">
        <f>IFERROR(VLOOKUP(F44,Lookups!$D$2:$E$20,2,FALSE),"")</f>
        <v/>
      </c>
      <c r="H44" s="15"/>
      <c r="I44" s="15"/>
      <c r="J44" s="15"/>
      <c r="K44" s="15"/>
      <c r="L44" s="17"/>
      <c r="M44" s="17"/>
      <c r="N44" s="18" t="str">
        <f t="shared" si="0"/>
        <v/>
      </c>
      <c r="O44" s="15"/>
      <c r="P44" s="15"/>
      <c r="Q44" s="17"/>
      <c r="R44" s="15"/>
      <c r="S44" s="15"/>
      <c r="T44" s="15"/>
      <c r="U44" s="15"/>
      <c r="V44" s="15"/>
      <c r="W44" s="15"/>
      <c r="X44" s="18" t="str">
        <f>IFERROR(VLOOKUP(W44,Lookups!$G$2:$H$83,2,FALSE),"")</f>
        <v/>
      </c>
      <c r="Y44" s="15"/>
      <c r="Z44" s="15"/>
      <c r="AA44" s="15"/>
      <c r="AB44" s="15"/>
      <c r="AC44" s="15"/>
      <c r="AD44" s="17"/>
      <c r="AE44" s="17"/>
      <c r="AF44" s="18" t="str">
        <f t="shared" si="1"/>
        <v/>
      </c>
      <c r="AG44" s="15"/>
      <c r="AH44" s="15"/>
      <c r="AI44" s="15"/>
      <c r="AJ44" s="18" t="str">
        <f>IFERROR(VLOOKUP(AI44,Lookups!$W$3:$X$24,2,FALSE),"")</f>
        <v/>
      </c>
      <c r="AK44" s="15"/>
      <c r="AL44" s="15"/>
      <c r="AM44" s="17"/>
      <c r="AN44" s="17"/>
    </row>
    <row r="45" spans="1:40" x14ac:dyDescent="0.3">
      <c r="A45" s="15"/>
      <c r="B45" s="15"/>
      <c r="C45" s="15"/>
      <c r="D45" s="17"/>
      <c r="E45" s="17"/>
      <c r="F45" s="15"/>
      <c r="G45" s="18" t="str">
        <f>IFERROR(VLOOKUP(F45,Lookups!$D$2:$E$20,2,FALSE),"")</f>
        <v/>
      </c>
      <c r="H45" s="15"/>
      <c r="I45" s="15"/>
      <c r="J45" s="15"/>
      <c r="K45" s="15"/>
      <c r="L45" s="17"/>
      <c r="M45" s="17"/>
      <c r="N45" s="18" t="str">
        <f t="shared" si="0"/>
        <v/>
      </c>
      <c r="O45" s="15"/>
      <c r="P45" s="15"/>
      <c r="Q45" s="17"/>
      <c r="R45" s="15"/>
      <c r="S45" s="15"/>
      <c r="T45" s="15"/>
      <c r="U45" s="15"/>
      <c r="V45" s="15"/>
      <c r="W45" s="15"/>
      <c r="X45" s="18" t="str">
        <f>IFERROR(VLOOKUP(W45,Lookups!$G$2:$H$83,2,FALSE),"")</f>
        <v/>
      </c>
      <c r="Y45" s="15"/>
      <c r="Z45" s="15"/>
      <c r="AA45" s="15"/>
      <c r="AB45" s="15"/>
      <c r="AC45" s="15"/>
      <c r="AD45" s="17"/>
      <c r="AE45" s="17"/>
      <c r="AF45" s="18" t="str">
        <f t="shared" si="1"/>
        <v/>
      </c>
      <c r="AG45" s="15"/>
      <c r="AH45" s="15"/>
      <c r="AI45" s="15"/>
      <c r="AJ45" s="18" t="str">
        <f>IFERROR(VLOOKUP(AI45,Lookups!$W$3:$X$24,2,FALSE),"")</f>
        <v/>
      </c>
      <c r="AK45" s="15"/>
      <c r="AL45" s="15"/>
      <c r="AM45" s="17"/>
      <c r="AN45" s="17"/>
    </row>
    <row r="46" spans="1:40" x14ac:dyDescent="0.3">
      <c r="A46" s="15"/>
      <c r="B46" s="15"/>
      <c r="C46" s="15"/>
      <c r="D46" s="17"/>
      <c r="E46" s="17"/>
      <c r="F46" s="15"/>
      <c r="G46" s="18" t="str">
        <f>IFERROR(VLOOKUP(F46,Lookups!$D$2:$E$20,2,FALSE),"")</f>
        <v/>
      </c>
      <c r="H46" s="15"/>
      <c r="I46" s="15"/>
      <c r="J46" s="15"/>
      <c r="K46" s="15"/>
      <c r="L46" s="17"/>
      <c r="M46" s="17"/>
      <c r="N46" s="18" t="str">
        <f t="shared" si="0"/>
        <v/>
      </c>
      <c r="O46" s="15"/>
      <c r="P46" s="15"/>
      <c r="Q46" s="17"/>
      <c r="R46" s="15"/>
      <c r="S46" s="15"/>
      <c r="T46" s="15"/>
      <c r="U46" s="15"/>
      <c r="V46" s="15"/>
      <c r="W46" s="15"/>
      <c r="X46" s="18" t="str">
        <f>IFERROR(VLOOKUP(W46,Lookups!$G$2:$H$83,2,FALSE),"")</f>
        <v/>
      </c>
      <c r="Y46" s="15"/>
      <c r="Z46" s="15"/>
      <c r="AA46" s="15"/>
      <c r="AB46" s="15"/>
      <c r="AC46" s="15"/>
      <c r="AD46" s="17"/>
      <c r="AE46" s="17"/>
      <c r="AF46" s="18" t="str">
        <f t="shared" si="1"/>
        <v/>
      </c>
      <c r="AG46" s="15"/>
      <c r="AH46" s="15"/>
      <c r="AI46" s="15"/>
      <c r="AJ46" s="18" t="str">
        <f>IFERROR(VLOOKUP(AI46,Lookups!$W$3:$X$24,2,FALSE),"")</f>
        <v/>
      </c>
      <c r="AK46" s="15"/>
      <c r="AL46" s="15"/>
      <c r="AM46" s="17"/>
      <c r="AN46" s="17"/>
    </row>
    <row r="47" spans="1:40" x14ac:dyDescent="0.3">
      <c r="A47" s="15"/>
      <c r="B47" s="15"/>
      <c r="C47" s="15"/>
      <c r="D47" s="17"/>
      <c r="E47" s="17"/>
      <c r="F47" s="15"/>
      <c r="G47" s="18" t="str">
        <f>IFERROR(VLOOKUP(F47,Lookups!$D$2:$E$20,2,FALSE),"")</f>
        <v/>
      </c>
      <c r="H47" s="15"/>
      <c r="I47" s="15"/>
      <c r="J47" s="15"/>
      <c r="K47" s="15"/>
      <c r="L47" s="17"/>
      <c r="M47" s="17"/>
      <c r="N47" s="18" t="str">
        <f t="shared" si="0"/>
        <v/>
      </c>
      <c r="O47" s="15"/>
      <c r="P47" s="15"/>
      <c r="Q47" s="17"/>
      <c r="R47" s="15"/>
      <c r="S47" s="15"/>
      <c r="T47" s="15"/>
      <c r="U47" s="15"/>
      <c r="V47" s="15"/>
      <c r="W47" s="15"/>
      <c r="X47" s="18" t="str">
        <f>IFERROR(VLOOKUP(W47,Lookups!$G$2:$H$83,2,FALSE),"")</f>
        <v/>
      </c>
      <c r="Y47" s="15"/>
      <c r="Z47" s="15"/>
      <c r="AA47" s="15"/>
      <c r="AB47" s="15"/>
      <c r="AC47" s="15"/>
      <c r="AD47" s="17"/>
      <c r="AE47" s="17"/>
      <c r="AF47" s="18" t="str">
        <f t="shared" si="1"/>
        <v/>
      </c>
      <c r="AG47" s="15"/>
      <c r="AH47" s="15"/>
      <c r="AI47" s="15"/>
      <c r="AJ47" s="18" t="str">
        <f>IFERROR(VLOOKUP(AI47,Lookups!$W$3:$X$24,2,FALSE),"")</f>
        <v/>
      </c>
      <c r="AK47" s="15"/>
      <c r="AL47" s="15"/>
      <c r="AM47" s="17"/>
      <c r="AN47" s="17"/>
    </row>
    <row r="48" spans="1:40" x14ac:dyDescent="0.3">
      <c r="A48" s="15"/>
      <c r="B48" s="15"/>
      <c r="C48" s="15"/>
      <c r="D48" s="17"/>
      <c r="E48" s="17"/>
      <c r="F48" s="15"/>
      <c r="G48" s="18" t="str">
        <f>IFERROR(VLOOKUP(F48,Lookups!$D$2:$E$20,2,FALSE),"")</f>
        <v/>
      </c>
      <c r="H48" s="15"/>
      <c r="I48" s="15"/>
      <c r="J48" s="15"/>
      <c r="K48" s="15"/>
      <c r="L48" s="17"/>
      <c r="M48" s="17"/>
      <c r="N48" s="18" t="str">
        <f t="shared" si="0"/>
        <v/>
      </c>
      <c r="O48" s="15"/>
      <c r="P48" s="15"/>
      <c r="Q48" s="17"/>
      <c r="R48" s="15"/>
      <c r="S48" s="15"/>
      <c r="T48" s="15"/>
      <c r="U48" s="15"/>
      <c r="V48" s="15"/>
      <c r="W48" s="15"/>
      <c r="X48" s="18" t="str">
        <f>IFERROR(VLOOKUP(W48,Lookups!$G$2:$H$83,2,FALSE),"")</f>
        <v/>
      </c>
      <c r="Y48" s="15"/>
      <c r="Z48" s="15"/>
      <c r="AA48" s="15"/>
      <c r="AB48" s="15"/>
      <c r="AC48" s="15"/>
      <c r="AD48" s="17"/>
      <c r="AE48" s="17"/>
      <c r="AF48" s="18" t="str">
        <f t="shared" si="1"/>
        <v/>
      </c>
      <c r="AG48" s="15"/>
      <c r="AH48" s="15"/>
      <c r="AI48" s="15"/>
      <c r="AJ48" s="18" t="str">
        <f>IFERROR(VLOOKUP(AI48,Lookups!$W$3:$X$24,2,FALSE),"")</f>
        <v/>
      </c>
      <c r="AK48" s="15"/>
      <c r="AL48" s="15"/>
      <c r="AM48" s="17"/>
      <c r="AN48" s="17"/>
    </row>
    <row r="49" spans="1:40" x14ac:dyDescent="0.3">
      <c r="A49" s="15"/>
      <c r="B49" s="15"/>
      <c r="C49" s="15"/>
      <c r="D49" s="17"/>
      <c r="E49" s="17"/>
      <c r="F49" s="15"/>
      <c r="G49" s="18" t="str">
        <f>IFERROR(VLOOKUP(F49,Lookups!$D$2:$E$20,2,FALSE),"")</f>
        <v/>
      </c>
      <c r="H49" s="15"/>
      <c r="I49" s="15"/>
      <c r="J49" s="15"/>
      <c r="K49" s="15"/>
      <c r="L49" s="17"/>
      <c r="M49" s="17"/>
      <c r="N49" s="18" t="str">
        <f t="shared" si="0"/>
        <v/>
      </c>
      <c r="O49" s="15"/>
      <c r="P49" s="15"/>
      <c r="Q49" s="17"/>
      <c r="R49" s="15"/>
      <c r="S49" s="15"/>
      <c r="T49" s="15"/>
      <c r="U49" s="15"/>
      <c r="V49" s="15"/>
      <c r="W49" s="15"/>
      <c r="X49" s="18" t="str">
        <f>IFERROR(VLOOKUP(W49,Lookups!$G$2:$H$83,2,FALSE),"")</f>
        <v/>
      </c>
      <c r="Y49" s="15"/>
      <c r="Z49" s="15"/>
      <c r="AA49" s="15"/>
      <c r="AB49" s="15"/>
      <c r="AC49" s="15"/>
      <c r="AD49" s="17"/>
      <c r="AE49" s="17"/>
      <c r="AF49" s="18" t="str">
        <f t="shared" si="1"/>
        <v/>
      </c>
      <c r="AG49" s="15"/>
      <c r="AH49" s="15"/>
      <c r="AI49" s="15"/>
      <c r="AJ49" s="18" t="str">
        <f>IFERROR(VLOOKUP(AI49,Lookups!$W$3:$X$24,2,FALSE),"")</f>
        <v/>
      </c>
      <c r="AK49" s="15"/>
      <c r="AL49" s="15"/>
      <c r="AM49" s="17"/>
      <c r="AN49" s="17"/>
    </row>
    <row r="50" spans="1:40" x14ac:dyDescent="0.3">
      <c r="A50" s="15"/>
      <c r="B50" s="15"/>
      <c r="C50" s="15"/>
      <c r="D50" s="17"/>
      <c r="E50" s="17"/>
      <c r="F50" s="15"/>
      <c r="G50" s="18" t="str">
        <f>IFERROR(VLOOKUP(F50,Lookups!$D$2:$E$20,2,FALSE),"")</f>
        <v/>
      </c>
      <c r="H50" s="15"/>
      <c r="I50" s="15"/>
      <c r="J50" s="15"/>
      <c r="K50" s="15"/>
      <c r="L50" s="17"/>
      <c r="M50" s="17"/>
      <c r="N50" s="18" t="str">
        <f t="shared" si="0"/>
        <v/>
      </c>
      <c r="O50" s="15"/>
      <c r="P50" s="15"/>
      <c r="Q50" s="17"/>
      <c r="R50" s="15"/>
      <c r="S50" s="15"/>
      <c r="T50" s="15"/>
      <c r="U50" s="15"/>
      <c r="V50" s="15"/>
      <c r="W50" s="15"/>
      <c r="X50" s="18" t="str">
        <f>IFERROR(VLOOKUP(W50,Lookups!$G$2:$H$83,2,FALSE),"")</f>
        <v/>
      </c>
      <c r="Y50" s="15"/>
      <c r="Z50" s="15"/>
      <c r="AA50" s="15"/>
      <c r="AB50" s="15"/>
      <c r="AC50" s="15"/>
      <c r="AD50" s="17"/>
      <c r="AE50" s="17"/>
      <c r="AF50" s="18" t="str">
        <f t="shared" si="1"/>
        <v/>
      </c>
      <c r="AG50" s="15"/>
      <c r="AH50" s="15"/>
      <c r="AI50" s="15"/>
      <c r="AJ50" s="18" t="str">
        <f>IFERROR(VLOOKUP(AI50,Lookups!$W$3:$X$24,2,FALSE),"")</f>
        <v/>
      </c>
      <c r="AK50" s="15"/>
      <c r="AL50" s="15"/>
      <c r="AM50" s="17"/>
      <c r="AN50" s="17"/>
    </row>
    <row r="51" spans="1:40" x14ac:dyDescent="0.3">
      <c r="A51" s="15"/>
      <c r="B51" s="15"/>
      <c r="C51" s="15"/>
      <c r="D51" s="17"/>
      <c r="E51" s="17"/>
      <c r="F51" s="15"/>
      <c r="G51" s="18" t="str">
        <f>IFERROR(VLOOKUP(F51,Lookups!$D$2:$E$20,2,FALSE),"")</f>
        <v/>
      </c>
      <c r="H51" s="15"/>
      <c r="I51" s="15"/>
      <c r="J51" s="15"/>
      <c r="K51" s="15"/>
      <c r="L51" s="17"/>
      <c r="M51" s="17"/>
      <c r="N51" s="18" t="str">
        <f>IF(OR(ISBLANK(L51),ISBLANK(M51)),"",(M51-L51)+1)</f>
        <v/>
      </c>
      <c r="O51" s="15"/>
      <c r="P51" s="15"/>
      <c r="Q51" s="17"/>
      <c r="R51" s="15"/>
      <c r="S51" s="15"/>
      <c r="T51" s="15"/>
      <c r="U51" s="15"/>
      <c r="V51" s="15"/>
      <c r="W51" s="15"/>
      <c r="X51" s="18" t="str">
        <f>IFERROR(VLOOKUP(W51,Lookups!$G$2:$H$83,2,FALSE),"")</f>
        <v/>
      </c>
      <c r="Y51" s="15"/>
      <c r="Z51" s="15"/>
      <c r="AA51" s="15"/>
      <c r="AB51" s="15"/>
      <c r="AC51" s="15"/>
      <c r="AD51" s="17"/>
      <c r="AE51" s="17"/>
      <c r="AF51" s="18" t="str">
        <f>IF(OR(ISBLANK(AD51),ISBLANK(AE51)),"",(AE51-AD51)+1)</f>
        <v/>
      </c>
      <c r="AG51" s="15"/>
      <c r="AH51" s="15"/>
      <c r="AI51" s="15"/>
      <c r="AJ51" s="18" t="str">
        <f>IFERROR(VLOOKUP(AI51,Lookups!$W$3:$X$24,2,FALSE),"")</f>
        <v/>
      </c>
      <c r="AK51" s="15"/>
      <c r="AL51" s="15"/>
      <c r="AM51" s="17"/>
      <c r="AN51" s="17"/>
    </row>
    <row r="52" spans="1:40" x14ac:dyDescent="0.3">
      <c r="A52" s="15"/>
      <c r="B52" s="15"/>
      <c r="C52" s="15"/>
      <c r="D52" s="17"/>
      <c r="E52" s="17"/>
      <c r="F52" s="15"/>
      <c r="G52" s="18" t="str">
        <f>IFERROR(VLOOKUP(F52,Lookups!$D$2:$E$20,2,FALSE),"")</f>
        <v/>
      </c>
      <c r="H52" s="15"/>
      <c r="I52" s="15"/>
      <c r="J52" s="15"/>
      <c r="K52" s="15"/>
      <c r="L52" s="17"/>
      <c r="M52" s="17"/>
      <c r="N52" s="18" t="str">
        <f>IF(OR(ISBLANK(L52),ISBLANK(M52)),"",(M52-L52)+1)</f>
        <v/>
      </c>
      <c r="O52" s="15"/>
      <c r="P52" s="15"/>
      <c r="Q52" s="17"/>
      <c r="R52" s="15"/>
      <c r="S52" s="15"/>
      <c r="T52" s="15"/>
      <c r="U52" s="15"/>
      <c r="V52" s="15"/>
      <c r="W52" s="15"/>
      <c r="X52" s="18" t="str">
        <f>IFERROR(VLOOKUP(W52,Lookups!$G$2:$H$83,2,FALSE),"")</f>
        <v/>
      </c>
      <c r="Y52" s="15"/>
      <c r="Z52" s="15"/>
      <c r="AA52" s="15"/>
      <c r="AB52" s="15"/>
      <c r="AC52" s="15"/>
      <c r="AD52" s="17"/>
      <c r="AE52" s="17"/>
      <c r="AF52" s="18" t="str">
        <f>IF(OR(ISBLANK(AD52),ISBLANK(AE52)),"",(AE52-AD52)+1)</f>
        <v/>
      </c>
      <c r="AG52" s="15"/>
      <c r="AH52" s="15"/>
      <c r="AI52" s="15"/>
      <c r="AJ52" s="18" t="str">
        <f>IFERROR(VLOOKUP(AI52,Lookups!$W$3:$X$24,2,FALSE),"")</f>
        <v/>
      </c>
      <c r="AK52" s="15"/>
      <c r="AL52" s="15"/>
      <c r="AM52" s="17"/>
      <c r="AN52" s="17"/>
    </row>
    <row r="53" spans="1:40" x14ac:dyDescent="0.3">
      <c r="A53" s="15"/>
      <c r="B53" s="15"/>
      <c r="C53" s="15"/>
      <c r="D53" s="17"/>
      <c r="E53" s="17"/>
      <c r="F53" s="15"/>
      <c r="G53" s="18" t="str">
        <f>IFERROR(VLOOKUP(F53,Lookups!$D$2:$E$20,2,FALSE),"")</f>
        <v/>
      </c>
      <c r="H53" s="15"/>
      <c r="I53" s="15"/>
      <c r="J53" s="15"/>
      <c r="K53" s="15"/>
      <c r="L53" s="17"/>
      <c r="M53" s="17"/>
      <c r="N53" s="18" t="str">
        <f>IF(OR(ISBLANK(L53),ISBLANK(M53)),"",(M53-L53)+1)</f>
        <v/>
      </c>
      <c r="O53" s="15"/>
      <c r="P53" s="15"/>
      <c r="Q53" s="17"/>
      <c r="R53" s="15"/>
      <c r="S53" s="15"/>
      <c r="T53" s="15"/>
      <c r="U53" s="15"/>
      <c r="V53" s="15"/>
      <c r="W53" s="15"/>
      <c r="X53" s="18" t="str">
        <f>IFERROR(VLOOKUP(W53,Lookups!$G$2:$H$83,2,FALSE),"")</f>
        <v/>
      </c>
      <c r="Y53" s="15"/>
      <c r="Z53" s="15"/>
      <c r="AA53" s="15"/>
      <c r="AB53" s="15"/>
      <c r="AC53" s="15"/>
      <c r="AD53" s="17"/>
      <c r="AE53" s="17"/>
      <c r="AF53" s="18" t="str">
        <f>IF(OR(ISBLANK(AD53),ISBLANK(AE53)),"",(AE53-AD53)+1)</f>
        <v/>
      </c>
      <c r="AG53" s="15"/>
      <c r="AH53" s="15"/>
      <c r="AI53" s="15"/>
      <c r="AJ53" s="18" t="str">
        <f>IFERROR(VLOOKUP(AI53,Lookups!$W$3:$X$24,2,FALSE),"")</f>
        <v/>
      </c>
      <c r="AK53" s="15"/>
      <c r="AL53" s="15"/>
      <c r="AM53" s="17"/>
      <c r="AN53" s="17"/>
    </row>
    <row r="54" spans="1:40" x14ac:dyDescent="0.3">
      <c r="A54" s="15"/>
      <c r="B54" s="15"/>
      <c r="C54" s="15"/>
      <c r="D54" s="17"/>
      <c r="E54" s="17"/>
      <c r="F54" s="15"/>
      <c r="G54" s="18" t="str">
        <f>IFERROR(VLOOKUP(F54,Lookups!$D$2:$E$20,2,FALSE),"")</f>
        <v/>
      </c>
      <c r="H54" s="15"/>
      <c r="I54" s="15"/>
      <c r="J54" s="15"/>
      <c r="K54" s="15"/>
      <c r="L54" s="17"/>
      <c r="M54" s="17"/>
      <c r="N54" s="18" t="str">
        <f t="shared" ref="N54:N117" si="2">IF(OR(ISBLANK(L54),ISBLANK(M54)),"",(M54-L54)+1)</f>
        <v/>
      </c>
      <c r="O54" s="15"/>
      <c r="P54" s="15"/>
      <c r="Q54" s="17"/>
      <c r="R54" s="15"/>
      <c r="S54" s="15"/>
      <c r="T54" s="15"/>
      <c r="U54" s="15"/>
      <c r="V54" s="15"/>
      <c r="W54" s="15"/>
      <c r="X54" s="18" t="str">
        <f>IFERROR(VLOOKUP(W54,Lookups!$G$2:$H$83,2,FALSE),"")</f>
        <v/>
      </c>
      <c r="Y54" s="15"/>
      <c r="Z54" s="15"/>
      <c r="AA54" s="15"/>
      <c r="AB54" s="15"/>
      <c r="AC54" s="15"/>
      <c r="AD54" s="15"/>
      <c r="AE54" s="15"/>
      <c r="AF54" s="18" t="str">
        <f t="shared" ref="AF54:AF117" si="3">IF(OR(ISBLANK(AD54),ISBLANK(AE54)),"",(AE54-AD54)+1)</f>
        <v/>
      </c>
      <c r="AG54" s="15"/>
      <c r="AH54" s="15"/>
      <c r="AI54" s="15"/>
      <c r="AJ54" s="62" t="str">
        <f>IFERROR(VLOOKUP(AI54,Lookups!$W$3:$X$24,2,FALSE),"")</f>
        <v/>
      </c>
      <c r="AK54" s="15"/>
      <c r="AL54" s="15"/>
      <c r="AM54" s="17"/>
      <c r="AN54" s="17"/>
    </row>
    <row r="55" spans="1:40" x14ac:dyDescent="0.3">
      <c r="A55" s="15"/>
      <c r="B55" s="15"/>
      <c r="C55" s="15"/>
      <c r="D55" s="17"/>
      <c r="E55" s="17"/>
      <c r="F55" s="15"/>
      <c r="G55" s="18" t="str">
        <f>IFERROR(VLOOKUP(F55,Lookups!$D$2:$E$20,2,FALSE),"")</f>
        <v/>
      </c>
      <c r="H55" s="15"/>
      <c r="I55" s="15"/>
      <c r="J55" s="15"/>
      <c r="K55" s="15"/>
      <c r="L55" s="17"/>
      <c r="M55" s="17"/>
      <c r="N55" s="18" t="str">
        <f t="shared" si="2"/>
        <v/>
      </c>
      <c r="O55" s="15"/>
      <c r="P55" s="15"/>
      <c r="Q55" s="17"/>
      <c r="R55" s="15"/>
      <c r="S55" s="15"/>
      <c r="T55" s="15"/>
      <c r="U55" s="15"/>
      <c r="V55" s="15"/>
      <c r="W55" s="15"/>
      <c r="X55" s="18" t="str">
        <f>IFERROR(VLOOKUP(W55,Lookups!$G$2:$H$83,2,FALSE),"")</f>
        <v/>
      </c>
      <c r="Y55" s="15"/>
      <c r="Z55" s="15"/>
      <c r="AA55" s="15"/>
      <c r="AB55" s="15"/>
      <c r="AC55" s="15"/>
      <c r="AD55" s="15"/>
      <c r="AE55" s="15"/>
      <c r="AF55" s="18" t="str">
        <f t="shared" si="3"/>
        <v/>
      </c>
      <c r="AG55" s="15"/>
      <c r="AH55" s="15"/>
      <c r="AI55" s="15"/>
      <c r="AJ55" s="62" t="str">
        <f>IFERROR(VLOOKUP(AI55,Lookups!$W$3:$X$24,2,FALSE),"")</f>
        <v/>
      </c>
      <c r="AK55" s="15"/>
      <c r="AL55" s="15"/>
      <c r="AM55" s="17"/>
      <c r="AN55" s="17"/>
    </row>
    <row r="56" spans="1:40" x14ac:dyDescent="0.3">
      <c r="A56" s="15"/>
      <c r="B56" s="15"/>
      <c r="C56" s="15"/>
      <c r="D56" s="17"/>
      <c r="E56" s="17"/>
      <c r="F56" s="15"/>
      <c r="G56" s="18" t="str">
        <f>IFERROR(VLOOKUP(F56,Lookups!$D$2:$E$20,2,FALSE),"")</f>
        <v/>
      </c>
      <c r="H56" s="15"/>
      <c r="I56" s="15"/>
      <c r="J56" s="15"/>
      <c r="K56" s="15"/>
      <c r="L56" s="17"/>
      <c r="M56" s="17"/>
      <c r="N56" s="18" t="str">
        <f t="shared" si="2"/>
        <v/>
      </c>
      <c r="O56" s="15"/>
      <c r="P56" s="15"/>
      <c r="Q56" s="17"/>
      <c r="R56" s="15"/>
      <c r="S56" s="15"/>
      <c r="T56" s="15"/>
      <c r="U56" s="15"/>
      <c r="V56" s="15"/>
      <c r="W56" s="15"/>
      <c r="X56" s="18" t="str">
        <f>IFERROR(VLOOKUP(W56,Lookups!$G$2:$H$83,2,FALSE),"")</f>
        <v/>
      </c>
      <c r="Y56" s="15"/>
      <c r="Z56" s="15"/>
      <c r="AA56" s="15"/>
      <c r="AB56" s="15"/>
      <c r="AC56" s="15"/>
      <c r="AD56" s="15"/>
      <c r="AE56" s="15"/>
      <c r="AF56" s="18" t="str">
        <f t="shared" si="3"/>
        <v/>
      </c>
      <c r="AG56" s="15"/>
      <c r="AH56" s="15"/>
      <c r="AI56" s="15"/>
      <c r="AJ56" s="62" t="str">
        <f>IFERROR(VLOOKUP(AI56,Lookups!$W$3:$X$24,2,FALSE),"")</f>
        <v/>
      </c>
      <c r="AK56" s="15"/>
      <c r="AL56" s="15"/>
      <c r="AM56" s="17"/>
      <c r="AN56" s="17"/>
    </row>
    <row r="57" spans="1:40" x14ac:dyDescent="0.3">
      <c r="A57" s="15"/>
      <c r="B57" s="15"/>
      <c r="C57" s="15"/>
      <c r="D57" s="17"/>
      <c r="E57" s="17"/>
      <c r="F57" s="15"/>
      <c r="G57" s="18" t="str">
        <f>IFERROR(VLOOKUP(F57,Lookups!$D$2:$E$20,2,FALSE),"")</f>
        <v/>
      </c>
      <c r="H57" s="15"/>
      <c r="I57" s="15"/>
      <c r="J57" s="15"/>
      <c r="K57" s="15"/>
      <c r="L57" s="17"/>
      <c r="M57" s="17"/>
      <c r="N57" s="18" t="str">
        <f t="shared" si="2"/>
        <v/>
      </c>
      <c r="O57" s="15"/>
      <c r="P57" s="15"/>
      <c r="Q57" s="17"/>
      <c r="R57" s="15"/>
      <c r="S57" s="15"/>
      <c r="T57" s="15"/>
      <c r="U57" s="15"/>
      <c r="V57" s="15"/>
      <c r="W57" s="15"/>
      <c r="X57" s="18" t="str">
        <f>IFERROR(VLOOKUP(W57,Lookups!$G$2:$H$83,2,FALSE),"")</f>
        <v/>
      </c>
      <c r="Y57" s="15"/>
      <c r="Z57" s="15"/>
      <c r="AA57" s="15"/>
      <c r="AB57" s="15"/>
      <c r="AC57" s="15"/>
      <c r="AD57" s="15"/>
      <c r="AE57" s="15"/>
      <c r="AF57" s="18" t="str">
        <f t="shared" si="3"/>
        <v/>
      </c>
      <c r="AG57" s="15"/>
      <c r="AH57" s="15"/>
      <c r="AI57" s="15"/>
      <c r="AJ57" s="62" t="str">
        <f>IFERROR(VLOOKUP(AI57,Lookups!$W$3:$X$24,2,FALSE),"")</f>
        <v/>
      </c>
      <c r="AK57" s="15"/>
      <c r="AL57" s="15"/>
      <c r="AM57" s="17"/>
      <c r="AN57" s="17"/>
    </row>
    <row r="58" spans="1:40" x14ac:dyDescent="0.3">
      <c r="A58" s="15"/>
      <c r="B58" s="15"/>
      <c r="C58" s="15"/>
      <c r="D58" s="17"/>
      <c r="E58" s="17"/>
      <c r="F58" s="15"/>
      <c r="G58" s="18" t="str">
        <f>IFERROR(VLOOKUP(F58,Lookups!$D$2:$E$20,2,FALSE),"")</f>
        <v/>
      </c>
      <c r="H58" s="15"/>
      <c r="I58" s="15"/>
      <c r="J58" s="15"/>
      <c r="K58" s="15"/>
      <c r="L58" s="17"/>
      <c r="M58" s="17"/>
      <c r="N58" s="18" t="str">
        <f t="shared" si="2"/>
        <v/>
      </c>
      <c r="O58" s="15"/>
      <c r="P58" s="15"/>
      <c r="Q58" s="17"/>
      <c r="R58" s="15"/>
      <c r="S58" s="15"/>
      <c r="T58" s="15"/>
      <c r="U58" s="15"/>
      <c r="V58" s="15"/>
      <c r="W58" s="15"/>
      <c r="X58" s="18" t="str">
        <f>IFERROR(VLOOKUP(W58,Lookups!$G$2:$H$83,2,FALSE),"")</f>
        <v/>
      </c>
      <c r="Y58" s="15"/>
      <c r="Z58" s="15"/>
      <c r="AA58" s="15"/>
      <c r="AB58" s="15"/>
      <c r="AC58" s="15"/>
      <c r="AD58" s="15"/>
      <c r="AE58" s="15"/>
      <c r="AF58" s="18" t="str">
        <f t="shared" si="3"/>
        <v/>
      </c>
      <c r="AG58" s="15"/>
      <c r="AH58" s="15"/>
      <c r="AI58" s="15"/>
      <c r="AJ58" s="62" t="str">
        <f>IFERROR(VLOOKUP(AI58,Lookups!$W$3:$X$24,2,FALSE),"")</f>
        <v/>
      </c>
      <c r="AK58" s="15"/>
      <c r="AL58" s="15"/>
      <c r="AM58" s="17"/>
      <c r="AN58" s="17"/>
    </row>
    <row r="59" spans="1:40" x14ac:dyDescent="0.3">
      <c r="A59" s="15"/>
      <c r="B59" s="15"/>
      <c r="C59" s="15"/>
      <c r="D59" s="17"/>
      <c r="E59" s="17"/>
      <c r="F59" s="15"/>
      <c r="G59" s="18" t="str">
        <f>IFERROR(VLOOKUP(F59,Lookups!$D$2:$E$20,2,FALSE),"")</f>
        <v/>
      </c>
      <c r="H59" s="15"/>
      <c r="I59" s="15"/>
      <c r="J59" s="15"/>
      <c r="K59" s="15"/>
      <c r="L59" s="17"/>
      <c r="M59" s="17"/>
      <c r="N59" s="18" t="str">
        <f t="shared" si="2"/>
        <v/>
      </c>
      <c r="O59" s="15"/>
      <c r="P59" s="15"/>
      <c r="Q59" s="17"/>
      <c r="R59" s="15"/>
      <c r="S59" s="15"/>
      <c r="T59" s="15"/>
      <c r="U59" s="15"/>
      <c r="V59" s="15"/>
      <c r="W59" s="15"/>
      <c r="X59" s="18" t="str">
        <f>IFERROR(VLOOKUP(W59,Lookups!$G$2:$H$83,2,FALSE),"")</f>
        <v/>
      </c>
      <c r="Y59" s="15"/>
      <c r="Z59" s="15"/>
      <c r="AA59" s="15"/>
      <c r="AB59" s="15"/>
      <c r="AC59" s="15"/>
      <c r="AD59" s="15"/>
      <c r="AE59" s="15"/>
      <c r="AF59" s="18" t="str">
        <f t="shared" si="3"/>
        <v/>
      </c>
      <c r="AG59" s="15"/>
      <c r="AH59" s="15"/>
      <c r="AI59" s="15"/>
      <c r="AJ59" s="62" t="str">
        <f>IFERROR(VLOOKUP(AI59,Lookups!$W$3:$X$24,2,FALSE),"")</f>
        <v/>
      </c>
      <c r="AK59" s="15"/>
      <c r="AL59" s="15"/>
      <c r="AM59" s="17"/>
      <c r="AN59" s="17"/>
    </row>
    <row r="60" spans="1:40" x14ac:dyDescent="0.3">
      <c r="A60" s="15"/>
      <c r="B60" s="15"/>
      <c r="C60" s="15"/>
      <c r="D60" s="17"/>
      <c r="E60" s="17"/>
      <c r="F60" s="15"/>
      <c r="G60" s="18" t="str">
        <f>IFERROR(VLOOKUP(F60,Lookups!$D$2:$E$20,2,FALSE),"")</f>
        <v/>
      </c>
      <c r="H60" s="15"/>
      <c r="I60" s="15"/>
      <c r="J60" s="15"/>
      <c r="K60" s="15"/>
      <c r="L60" s="17"/>
      <c r="M60" s="17"/>
      <c r="N60" s="18" t="str">
        <f t="shared" si="2"/>
        <v/>
      </c>
      <c r="O60" s="15"/>
      <c r="P60" s="15"/>
      <c r="Q60" s="17"/>
      <c r="R60" s="15"/>
      <c r="S60" s="15"/>
      <c r="T60" s="15"/>
      <c r="U60" s="15"/>
      <c r="V60" s="15"/>
      <c r="W60" s="15"/>
      <c r="X60" s="18" t="str">
        <f>IFERROR(VLOOKUP(W60,Lookups!$G$2:$H$83,2,FALSE),"")</f>
        <v/>
      </c>
      <c r="Y60" s="15"/>
      <c r="Z60" s="15"/>
      <c r="AA60" s="15"/>
      <c r="AB60" s="15"/>
      <c r="AC60" s="15"/>
      <c r="AD60" s="15"/>
      <c r="AE60" s="15"/>
      <c r="AF60" s="18" t="str">
        <f t="shared" si="3"/>
        <v/>
      </c>
      <c r="AG60" s="15"/>
      <c r="AH60" s="15"/>
      <c r="AI60" s="15"/>
      <c r="AJ60" s="62" t="str">
        <f>IFERROR(VLOOKUP(AI60,Lookups!$W$3:$X$24,2,FALSE),"")</f>
        <v/>
      </c>
      <c r="AK60" s="15"/>
      <c r="AL60" s="15"/>
      <c r="AM60" s="17"/>
      <c r="AN60" s="17"/>
    </row>
    <row r="61" spans="1:40" x14ac:dyDescent="0.3">
      <c r="A61" s="15"/>
      <c r="B61" s="15"/>
      <c r="C61" s="15"/>
      <c r="D61" s="17"/>
      <c r="E61" s="17"/>
      <c r="F61" s="15"/>
      <c r="G61" s="18" t="str">
        <f>IFERROR(VLOOKUP(F61,Lookups!$D$2:$E$20,2,FALSE),"")</f>
        <v/>
      </c>
      <c r="H61" s="15"/>
      <c r="I61" s="15"/>
      <c r="J61" s="15"/>
      <c r="K61" s="15"/>
      <c r="L61" s="17"/>
      <c r="M61" s="17"/>
      <c r="N61" s="18" t="str">
        <f t="shared" si="2"/>
        <v/>
      </c>
      <c r="O61" s="15"/>
      <c r="P61" s="15"/>
      <c r="Q61" s="17"/>
      <c r="R61" s="15"/>
      <c r="S61" s="15"/>
      <c r="T61" s="15"/>
      <c r="U61" s="15"/>
      <c r="V61" s="15"/>
      <c r="W61" s="15"/>
      <c r="X61" s="18" t="str">
        <f>IFERROR(VLOOKUP(W61,Lookups!$G$2:$H$83,2,FALSE),"")</f>
        <v/>
      </c>
      <c r="Y61" s="15"/>
      <c r="Z61" s="15"/>
      <c r="AA61" s="15"/>
      <c r="AB61" s="15"/>
      <c r="AC61" s="15"/>
      <c r="AD61" s="15"/>
      <c r="AE61" s="15"/>
      <c r="AF61" s="18" t="str">
        <f t="shared" si="3"/>
        <v/>
      </c>
      <c r="AG61" s="15"/>
      <c r="AH61" s="15"/>
      <c r="AI61" s="15"/>
      <c r="AJ61" s="62" t="str">
        <f>IFERROR(VLOOKUP(AI61,Lookups!$W$3:$X$24,2,FALSE),"")</f>
        <v/>
      </c>
      <c r="AK61" s="15"/>
      <c r="AL61" s="15"/>
      <c r="AM61" s="17"/>
      <c r="AN61" s="17"/>
    </row>
    <row r="62" spans="1:40" x14ac:dyDescent="0.3">
      <c r="A62" s="15"/>
      <c r="B62" s="15"/>
      <c r="C62" s="15"/>
      <c r="D62" s="17"/>
      <c r="E62" s="17"/>
      <c r="F62" s="15"/>
      <c r="G62" s="18" t="str">
        <f>IFERROR(VLOOKUP(F62,Lookups!$D$2:$E$20,2,FALSE),"")</f>
        <v/>
      </c>
      <c r="H62" s="15"/>
      <c r="I62" s="15"/>
      <c r="J62" s="15"/>
      <c r="K62" s="15"/>
      <c r="L62" s="17"/>
      <c r="M62" s="17"/>
      <c r="N62" s="18" t="str">
        <f t="shared" si="2"/>
        <v/>
      </c>
      <c r="O62" s="15"/>
      <c r="P62" s="15"/>
      <c r="Q62" s="17"/>
      <c r="R62" s="15"/>
      <c r="S62" s="15"/>
      <c r="T62" s="15"/>
      <c r="U62" s="15"/>
      <c r="V62" s="15"/>
      <c r="W62" s="15"/>
      <c r="X62" s="18" t="str">
        <f>IFERROR(VLOOKUP(W62,Lookups!$G$2:$H$83,2,FALSE),"")</f>
        <v/>
      </c>
      <c r="Y62" s="15"/>
      <c r="Z62" s="15"/>
      <c r="AA62" s="15"/>
      <c r="AB62" s="15"/>
      <c r="AC62" s="15"/>
      <c r="AD62" s="15"/>
      <c r="AE62" s="15"/>
      <c r="AF62" s="18" t="str">
        <f t="shared" si="3"/>
        <v/>
      </c>
      <c r="AG62" s="15"/>
      <c r="AH62" s="15"/>
      <c r="AI62" s="15"/>
      <c r="AJ62" s="62" t="str">
        <f>IFERROR(VLOOKUP(AI62,Lookups!$W$3:$X$24,2,FALSE),"")</f>
        <v/>
      </c>
      <c r="AK62" s="15"/>
      <c r="AL62" s="15"/>
      <c r="AM62" s="17"/>
      <c r="AN62" s="17"/>
    </row>
    <row r="63" spans="1:40" x14ac:dyDescent="0.3">
      <c r="A63" s="15"/>
      <c r="B63" s="15"/>
      <c r="C63" s="15"/>
      <c r="D63" s="17"/>
      <c r="E63" s="17"/>
      <c r="F63" s="15"/>
      <c r="G63" s="18" t="str">
        <f>IFERROR(VLOOKUP(F63,Lookups!$D$2:$E$20,2,FALSE),"")</f>
        <v/>
      </c>
      <c r="H63" s="15"/>
      <c r="I63" s="15"/>
      <c r="J63" s="15"/>
      <c r="K63" s="15"/>
      <c r="L63" s="17"/>
      <c r="M63" s="17"/>
      <c r="N63" s="18" t="str">
        <f t="shared" si="2"/>
        <v/>
      </c>
      <c r="O63" s="15"/>
      <c r="P63" s="15"/>
      <c r="Q63" s="17"/>
      <c r="R63" s="15"/>
      <c r="S63" s="15"/>
      <c r="T63" s="15"/>
      <c r="U63" s="15"/>
      <c r="V63" s="15"/>
      <c r="W63" s="15"/>
      <c r="X63" s="18" t="str">
        <f>IFERROR(VLOOKUP(W63,Lookups!$G$2:$H$83,2,FALSE),"")</f>
        <v/>
      </c>
      <c r="Y63" s="15"/>
      <c r="Z63" s="15"/>
      <c r="AA63" s="15"/>
      <c r="AB63" s="15"/>
      <c r="AC63" s="15"/>
      <c r="AD63" s="15"/>
      <c r="AE63" s="15"/>
      <c r="AF63" s="18" t="str">
        <f t="shared" si="3"/>
        <v/>
      </c>
      <c r="AG63" s="15"/>
      <c r="AH63" s="15"/>
      <c r="AI63" s="15"/>
      <c r="AJ63" s="62" t="str">
        <f>IFERROR(VLOOKUP(AI63,Lookups!$W$3:$X$24,2,FALSE),"")</f>
        <v/>
      </c>
      <c r="AK63" s="15"/>
      <c r="AL63" s="15"/>
      <c r="AM63" s="17"/>
      <c r="AN63" s="17"/>
    </row>
    <row r="64" spans="1:40" x14ac:dyDescent="0.3">
      <c r="A64" s="15"/>
      <c r="B64" s="15"/>
      <c r="C64" s="15"/>
      <c r="D64" s="17"/>
      <c r="E64" s="17"/>
      <c r="F64" s="15"/>
      <c r="G64" s="18" t="str">
        <f>IFERROR(VLOOKUP(F64,Lookups!$D$2:$E$20,2,FALSE),"")</f>
        <v/>
      </c>
      <c r="H64" s="15"/>
      <c r="I64" s="15"/>
      <c r="J64" s="15"/>
      <c r="K64" s="15"/>
      <c r="L64" s="17"/>
      <c r="M64" s="17"/>
      <c r="N64" s="18" t="str">
        <f t="shared" si="2"/>
        <v/>
      </c>
      <c r="O64" s="15"/>
      <c r="P64" s="15"/>
      <c r="Q64" s="17"/>
      <c r="R64" s="15"/>
      <c r="S64" s="15"/>
      <c r="T64" s="15"/>
      <c r="U64" s="15"/>
      <c r="V64" s="15"/>
      <c r="W64" s="15"/>
      <c r="X64" s="18" t="str">
        <f>IFERROR(VLOOKUP(W64,Lookups!$G$2:$H$83,2,FALSE),"")</f>
        <v/>
      </c>
      <c r="Y64" s="15"/>
      <c r="Z64" s="15"/>
      <c r="AA64" s="15"/>
      <c r="AB64" s="15"/>
      <c r="AC64" s="15"/>
      <c r="AD64" s="15"/>
      <c r="AE64" s="15"/>
      <c r="AF64" s="18" t="str">
        <f t="shared" si="3"/>
        <v/>
      </c>
      <c r="AG64" s="15"/>
      <c r="AH64" s="15"/>
      <c r="AI64" s="15"/>
      <c r="AJ64" s="62" t="str">
        <f>IFERROR(VLOOKUP(AI64,Lookups!$W$3:$X$24,2,FALSE),"")</f>
        <v/>
      </c>
      <c r="AK64" s="15"/>
      <c r="AL64" s="15"/>
      <c r="AM64" s="17"/>
      <c r="AN64" s="17"/>
    </row>
    <row r="65" spans="1:40" x14ac:dyDescent="0.3">
      <c r="A65" s="15"/>
      <c r="B65" s="15"/>
      <c r="C65" s="15"/>
      <c r="D65" s="17"/>
      <c r="E65" s="17"/>
      <c r="F65" s="15"/>
      <c r="G65" s="18" t="str">
        <f>IFERROR(VLOOKUP(F65,Lookups!$D$2:$E$20,2,FALSE),"")</f>
        <v/>
      </c>
      <c r="H65" s="15"/>
      <c r="I65" s="15"/>
      <c r="J65" s="15"/>
      <c r="K65" s="15"/>
      <c r="L65" s="17"/>
      <c r="M65" s="17"/>
      <c r="N65" s="18" t="str">
        <f t="shared" si="2"/>
        <v/>
      </c>
      <c r="O65" s="15"/>
      <c r="P65" s="15"/>
      <c r="Q65" s="17"/>
      <c r="R65" s="15"/>
      <c r="S65" s="15"/>
      <c r="T65" s="15"/>
      <c r="U65" s="15"/>
      <c r="V65" s="15"/>
      <c r="W65" s="15"/>
      <c r="X65" s="18" t="str">
        <f>IFERROR(VLOOKUP(W65,Lookups!$G$2:$H$83,2,FALSE),"")</f>
        <v/>
      </c>
      <c r="Y65" s="15"/>
      <c r="Z65" s="15"/>
      <c r="AA65" s="15"/>
      <c r="AB65" s="15"/>
      <c r="AC65" s="15"/>
      <c r="AD65" s="15"/>
      <c r="AE65" s="15"/>
      <c r="AF65" s="18" t="str">
        <f t="shared" si="3"/>
        <v/>
      </c>
      <c r="AG65" s="15"/>
      <c r="AH65" s="15"/>
      <c r="AI65" s="15"/>
      <c r="AJ65" s="62" t="str">
        <f>IFERROR(VLOOKUP(AI65,Lookups!$W$3:$X$24,2,FALSE),"")</f>
        <v/>
      </c>
      <c r="AK65" s="15"/>
      <c r="AL65" s="15"/>
      <c r="AM65" s="17"/>
      <c r="AN65" s="17"/>
    </row>
    <row r="66" spans="1:40" x14ac:dyDescent="0.3">
      <c r="A66" s="15"/>
      <c r="B66" s="15"/>
      <c r="C66" s="15"/>
      <c r="D66" s="17"/>
      <c r="E66" s="17"/>
      <c r="F66" s="15"/>
      <c r="G66" s="18" t="str">
        <f>IFERROR(VLOOKUP(F66,Lookups!$D$2:$E$20,2,FALSE),"")</f>
        <v/>
      </c>
      <c r="H66" s="15"/>
      <c r="I66" s="15"/>
      <c r="J66" s="15"/>
      <c r="K66" s="15"/>
      <c r="L66" s="17"/>
      <c r="M66" s="17"/>
      <c r="N66" s="18" t="str">
        <f t="shared" si="2"/>
        <v/>
      </c>
      <c r="O66" s="15"/>
      <c r="P66" s="15"/>
      <c r="Q66" s="17"/>
      <c r="R66" s="15"/>
      <c r="S66" s="15"/>
      <c r="T66" s="15"/>
      <c r="U66" s="15"/>
      <c r="V66" s="15"/>
      <c r="W66" s="15"/>
      <c r="X66" s="18" t="str">
        <f>IFERROR(VLOOKUP(W66,Lookups!$G$2:$H$83,2,FALSE),"")</f>
        <v/>
      </c>
      <c r="Y66" s="15"/>
      <c r="Z66" s="15"/>
      <c r="AA66" s="15"/>
      <c r="AB66" s="15"/>
      <c r="AC66" s="15"/>
      <c r="AD66" s="15"/>
      <c r="AE66" s="15"/>
      <c r="AF66" s="18" t="str">
        <f t="shared" si="3"/>
        <v/>
      </c>
      <c r="AG66" s="15"/>
      <c r="AH66" s="15"/>
      <c r="AI66" s="15"/>
      <c r="AJ66" s="62" t="str">
        <f>IFERROR(VLOOKUP(AI66,Lookups!$W$3:$X$24,2,FALSE),"")</f>
        <v/>
      </c>
      <c r="AK66" s="15"/>
      <c r="AL66" s="15"/>
      <c r="AM66" s="17"/>
      <c r="AN66" s="17"/>
    </row>
    <row r="67" spans="1:40" x14ac:dyDescent="0.3">
      <c r="A67" s="15"/>
      <c r="B67" s="15"/>
      <c r="C67" s="15"/>
      <c r="D67" s="17"/>
      <c r="E67" s="17"/>
      <c r="F67" s="15"/>
      <c r="G67" s="18" t="str">
        <f>IFERROR(VLOOKUP(F67,Lookups!$D$2:$E$20,2,FALSE),"")</f>
        <v/>
      </c>
      <c r="H67" s="15"/>
      <c r="I67" s="15"/>
      <c r="J67" s="15"/>
      <c r="K67" s="15"/>
      <c r="L67" s="17"/>
      <c r="M67" s="17"/>
      <c r="N67" s="18" t="str">
        <f t="shared" si="2"/>
        <v/>
      </c>
      <c r="O67" s="15"/>
      <c r="P67" s="15"/>
      <c r="Q67" s="17"/>
      <c r="R67" s="15"/>
      <c r="S67" s="15"/>
      <c r="T67" s="15"/>
      <c r="U67" s="15"/>
      <c r="V67" s="15"/>
      <c r="W67" s="15"/>
      <c r="X67" s="18" t="str">
        <f>IFERROR(VLOOKUP(W67,Lookups!$G$2:$H$83,2,FALSE),"")</f>
        <v/>
      </c>
      <c r="Y67" s="15"/>
      <c r="Z67" s="15"/>
      <c r="AA67" s="15"/>
      <c r="AB67" s="15"/>
      <c r="AC67" s="15"/>
      <c r="AD67" s="15"/>
      <c r="AE67" s="15"/>
      <c r="AF67" s="18" t="str">
        <f t="shared" si="3"/>
        <v/>
      </c>
      <c r="AG67" s="15"/>
      <c r="AH67" s="15"/>
      <c r="AI67" s="15"/>
      <c r="AJ67" s="62" t="str">
        <f>IFERROR(VLOOKUP(AI67,Lookups!$W$3:$X$24,2,FALSE),"")</f>
        <v/>
      </c>
      <c r="AK67" s="15"/>
      <c r="AL67" s="15"/>
      <c r="AM67" s="17"/>
      <c r="AN67" s="17"/>
    </row>
    <row r="68" spans="1:40" x14ac:dyDescent="0.3">
      <c r="A68" s="15"/>
      <c r="B68" s="15"/>
      <c r="C68" s="15"/>
      <c r="D68" s="17"/>
      <c r="E68" s="17"/>
      <c r="F68" s="15"/>
      <c r="G68" s="18" t="str">
        <f>IFERROR(VLOOKUP(F68,Lookups!$D$2:$E$20,2,FALSE),"")</f>
        <v/>
      </c>
      <c r="H68" s="15"/>
      <c r="I68" s="15"/>
      <c r="J68" s="15"/>
      <c r="K68" s="15"/>
      <c r="L68" s="17"/>
      <c r="M68" s="17"/>
      <c r="N68" s="18" t="str">
        <f t="shared" si="2"/>
        <v/>
      </c>
      <c r="O68" s="15"/>
      <c r="P68" s="15"/>
      <c r="Q68" s="17"/>
      <c r="R68" s="15"/>
      <c r="S68" s="15"/>
      <c r="T68" s="15"/>
      <c r="U68" s="15"/>
      <c r="V68" s="15"/>
      <c r="W68" s="15"/>
      <c r="X68" s="18" t="str">
        <f>IFERROR(VLOOKUP(W68,Lookups!$G$2:$H$83,2,FALSE),"")</f>
        <v/>
      </c>
      <c r="Y68" s="15"/>
      <c r="Z68" s="15"/>
      <c r="AA68" s="15"/>
      <c r="AB68" s="15"/>
      <c r="AC68" s="15"/>
      <c r="AD68" s="15"/>
      <c r="AE68" s="15"/>
      <c r="AF68" s="18" t="str">
        <f t="shared" si="3"/>
        <v/>
      </c>
      <c r="AG68" s="15"/>
      <c r="AH68" s="15"/>
      <c r="AI68" s="15"/>
      <c r="AJ68" s="62" t="str">
        <f>IFERROR(VLOOKUP(AI68,Lookups!$W$3:$X$24,2,FALSE),"")</f>
        <v/>
      </c>
      <c r="AK68" s="15"/>
      <c r="AL68" s="15"/>
      <c r="AM68" s="17"/>
      <c r="AN68" s="17"/>
    </row>
    <row r="69" spans="1:40" x14ac:dyDescent="0.3">
      <c r="A69" s="15"/>
      <c r="B69" s="15"/>
      <c r="C69" s="15"/>
      <c r="D69" s="17"/>
      <c r="E69" s="17"/>
      <c r="F69" s="15"/>
      <c r="G69" s="18" t="str">
        <f>IFERROR(VLOOKUP(F69,Lookups!$D$2:$E$20,2,FALSE),"")</f>
        <v/>
      </c>
      <c r="H69" s="15"/>
      <c r="I69" s="15"/>
      <c r="J69" s="15"/>
      <c r="K69" s="15"/>
      <c r="L69" s="17"/>
      <c r="M69" s="17"/>
      <c r="N69" s="18" t="str">
        <f t="shared" si="2"/>
        <v/>
      </c>
      <c r="O69" s="15"/>
      <c r="P69" s="15"/>
      <c r="Q69" s="17"/>
      <c r="R69" s="15"/>
      <c r="S69" s="15"/>
      <c r="T69" s="15"/>
      <c r="U69" s="15"/>
      <c r="V69" s="15"/>
      <c r="W69" s="15"/>
      <c r="X69" s="18" t="str">
        <f>IFERROR(VLOOKUP(W69,Lookups!$G$2:$H$83,2,FALSE),"")</f>
        <v/>
      </c>
      <c r="Y69" s="15"/>
      <c r="Z69" s="15"/>
      <c r="AA69" s="15"/>
      <c r="AB69" s="15"/>
      <c r="AC69" s="15"/>
      <c r="AD69" s="15"/>
      <c r="AE69" s="15"/>
      <c r="AF69" s="18" t="str">
        <f t="shared" si="3"/>
        <v/>
      </c>
      <c r="AG69" s="15"/>
      <c r="AH69" s="15"/>
      <c r="AI69" s="15"/>
      <c r="AJ69" s="62" t="str">
        <f>IFERROR(VLOOKUP(AI69,Lookups!$W$3:$X$24,2,FALSE),"")</f>
        <v/>
      </c>
      <c r="AK69" s="15"/>
      <c r="AL69" s="15"/>
      <c r="AM69" s="17"/>
      <c r="AN69" s="17"/>
    </row>
    <row r="70" spans="1:40" x14ac:dyDescent="0.3">
      <c r="A70" s="15"/>
      <c r="B70" s="15"/>
      <c r="C70" s="15"/>
      <c r="D70" s="17"/>
      <c r="E70" s="17"/>
      <c r="F70" s="15"/>
      <c r="G70" s="18" t="str">
        <f>IFERROR(VLOOKUP(F70,Lookups!$D$2:$E$20,2,FALSE),"")</f>
        <v/>
      </c>
      <c r="H70" s="15"/>
      <c r="I70" s="15"/>
      <c r="J70" s="15"/>
      <c r="K70" s="15"/>
      <c r="L70" s="17"/>
      <c r="M70" s="17"/>
      <c r="N70" s="18" t="str">
        <f t="shared" si="2"/>
        <v/>
      </c>
      <c r="O70" s="15"/>
      <c r="P70" s="15"/>
      <c r="Q70" s="17"/>
      <c r="R70" s="15"/>
      <c r="S70" s="15"/>
      <c r="T70" s="15"/>
      <c r="U70" s="15"/>
      <c r="V70" s="15"/>
      <c r="W70" s="15"/>
      <c r="X70" s="18" t="str">
        <f>IFERROR(VLOOKUP(W70,Lookups!$G$2:$H$83,2,FALSE),"")</f>
        <v/>
      </c>
      <c r="Y70" s="15"/>
      <c r="Z70" s="15"/>
      <c r="AA70" s="15"/>
      <c r="AB70" s="15"/>
      <c r="AC70" s="15"/>
      <c r="AD70" s="15"/>
      <c r="AE70" s="15"/>
      <c r="AF70" s="18" t="str">
        <f t="shared" si="3"/>
        <v/>
      </c>
      <c r="AG70" s="15"/>
      <c r="AH70" s="15"/>
      <c r="AI70" s="15"/>
      <c r="AJ70" s="62" t="str">
        <f>IFERROR(VLOOKUP(AI70,Lookups!$W$3:$X$24,2,FALSE),"")</f>
        <v/>
      </c>
      <c r="AK70" s="15"/>
      <c r="AL70" s="15"/>
      <c r="AM70" s="17"/>
      <c r="AN70" s="17"/>
    </row>
    <row r="71" spans="1:40" x14ac:dyDescent="0.3">
      <c r="A71" s="15"/>
      <c r="B71" s="15"/>
      <c r="C71" s="15"/>
      <c r="D71" s="17"/>
      <c r="E71" s="17"/>
      <c r="F71" s="15"/>
      <c r="G71" s="18" t="str">
        <f>IFERROR(VLOOKUP(F71,Lookups!$D$2:$E$20,2,FALSE),"")</f>
        <v/>
      </c>
      <c r="H71" s="15"/>
      <c r="I71" s="15"/>
      <c r="J71" s="15"/>
      <c r="K71" s="15"/>
      <c r="L71" s="17"/>
      <c r="M71" s="17"/>
      <c r="N71" s="18" t="str">
        <f t="shared" si="2"/>
        <v/>
      </c>
      <c r="O71" s="15"/>
      <c r="P71" s="15"/>
      <c r="Q71" s="17"/>
      <c r="R71" s="15"/>
      <c r="S71" s="15"/>
      <c r="T71" s="15"/>
      <c r="U71" s="15"/>
      <c r="V71" s="15"/>
      <c r="W71" s="15"/>
      <c r="X71" s="18" t="str">
        <f>IFERROR(VLOOKUP(W71,Lookups!$G$2:$H$83,2,FALSE),"")</f>
        <v/>
      </c>
      <c r="Y71" s="15"/>
      <c r="Z71" s="15"/>
      <c r="AA71" s="15"/>
      <c r="AB71" s="15"/>
      <c r="AC71" s="15"/>
      <c r="AD71" s="15"/>
      <c r="AE71" s="15"/>
      <c r="AF71" s="18" t="str">
        <f t="shared" si="3"/>
        <v/>
      </c>
      <c r="AG71" s="15"/>
      <c r="AH71" s="15"/>
      <c r="AI71" s="15"/>
      <c r="AJ71" s="62" t="str">
        <f>IFERROR(VLOOKUP(AI71,Lookups!$W$3:$X$24,2,FALSE),"")</f>
        <v/>
      </c>
      <c r="AK71" s="15"/>
      <c r="AL71" s="15"/>
      <c r="AM71" s="17"/>
      <c r="AN71" s="17"/>
    </row>
    <row r="72" spans="1:40" x14ac:dyDescent="0.3">
      <c r="A72" s="15"/>
      <c r="B72" s="15"/>
      <c r="C72" s="15"/>
      <c r="D72" s="17"/>
      <c r="E72" s="17"/>
      <c r="F72" s="15"/>
      <c r="G72" s="18" t="str">
        <f>IFERROR(VLOOKUP(F72,Lookups!$D$2:$E$20,2,FALSE),"")</f>
        <v/>
      </c>
      <c r="H72" s="15"/>
      <c r="I72" s="15"/>
      <c r="J72" s="15"/>
      <c r="K72" s="15"/>
      <c r="L72" s="17"/>
      <c r="M72" s="17"/>
      <c r="N72" s="18" t="str">
        <f t="shared" si="2"/>
        <v/>
      </c>
      <c r="O72" s="15"/>
      <c r="P72" s="15"/>
      <c r="Q72" s="17"/>
      <c r="R72" s="15"/>
      <c r="S72" s="15"/>
      <c r="T72" s="15"/>
      <c r="U72" s="15"/>
      <c r="V72" s="15"/>
      <c r="W72" s="15"/>
      <c r="X72" s="18" t="str">
        <f>IFERROR(VLOOKUP(W72,Lookups!$G$2:$H$83,2,FALSE),"")</f>
        <v/>
      </c>
      <c r="Y72" s="15"/>
      <c r="Z72" s="15"/>
      <c r="AA72" s="15"/>
      <c r="AB72" s="15"/>
      <c r="AC72" s="15"/>
      <c r="AD72" s="15"/>
      <c r="AE72" s="15"/>
      <c r="AF72" s="18" t="str">
        <f t="shared" si="3"/>
        <v/>
      </c>
      <c r="AG72" s="15"/>
      <c r="AH72" s="15"/>
      <c r="AI72" s="15"/>
      <c r="AJ72" s="62" t="str">
        <f>IFERROR(VLOOKUP(AI72,Lookups!$W$3:$X$24,2,FALSE),"")</f>
        <v/>
      </c>
      <c r="AK72" s="15"/>
      <c r="AL72" s="15"/>
      <c r="AM72" s="17"/>
      <c r="AN72" s="17"/>
    </row>
    <row r="73" spans="1:40" x14ac:dyDescent="0.3">
      <c r="A73" s="15"/>
      <c r="B73" s="15"/>
      <c r="C73" s="15"/>
      <c r="D73" s="17"/>
      <c r="E73" s="17"/>
      <c r="F73" s="15"/>
      <c r="G73" s="18" t="str">
        <f>IFERROR(VLOOKUP(F73,Lookups!$D$2:$E$20,2,FALSE),"")</f>
        <v/>
      </c>
      <c r="H73" s="15"/>
      <c r="I73" s="15"/>
      <c r="J73" s="15"/>
      <c r="K73" s="15"/>
      <c r="L73" s="17"/>
      <c r="M73" s="17"/>
      <c r="N73" s="18" t="str">
        <f t="shared" si="2"/>
        <v/>
      </c>
      <c r="O73" s="15"/>
      <c r="P73" s="15"/>
      <c r="Q73" s="17"/>
      <c r="R73" s="15"/>
      <c r="S73" s="15"/>
      <c r="T73" s="15"/>
      <c r="U73" s="15"/>
      <c r="V73" s="15"/>
      <c r="W73" s="15"/>
      <c r="X73" s="18" t="str">
        <f>IFERROR(VLOOKUP(W73,Lookups!$G$2:$H$83,2,FALSE),"")</f>
        <v/>
      </c>
      <c r="Y73" s="15"/>
      <c r="Z73" s="15"/>
      <c r="AA73" s="15"/>
      <c r="AB73" s="15"/>
      <c r="AC73" s="15"/>
      <c r="AD73" s="15"/>
      <c r="AE73" s="15"/>
      <c r="AF73" s="18" t="str">
        <f t="shared" si="3"/>
        <v/>
      </c>
      <c r="AG73" s="15"/>
      <c r="AH73" s="15"/>
      <c r="AI73" s="15"/>
      <c r="AJ73" s="62" t="str">
        <f>IFERROR(VLOOKUP(AI73,Lookups!$W$3:$X$24,2,FALSE),"")</f>
        <v/>
      </c>
      <c r="AK73" s="15"/>
      <c r="AL73" s="15"/>
      <c r="AM73" s="17"/>
      <c r="AN73" s="17"/>
    </row>
    <row r="74" spans="1:40" x14ac:dyDescent="0.3">
      <c r="A74" s="15"/>
      <c r="B74" s="15"/>
      <c r="C74" s="15"/>
      <c r="D74" s="17"/>
      <c r="E74" s="17"/>
      <c r="F74" s="15"/>
      <c r="G74" s="18" t="str">
        <f>IFERROR(VLOOKUP(F74,Lookups!$D$2:$E$20,2,FALSE),"")</f>
        <v/>
      </c>
      <c r="H74" s="15"/>
      <c r="I74" s="15"/>
      <c r="J74" s="15"/>
      <c r="K74" s="15"/>
      <c r="L74" s="17"/>
      <c r="M74" s="17"/>
      <c r="N74" s="18" t="str">
        <f t="shared" si="2"/>
        <v/>
      </c>
      <c r="O74" s="15"/>
      <c r="P74" s="15"/>
      <c r="Q74" s="17"/>
      <c r="R74" s="15"/>
      <c r="S74" s="15"/>
      <c r="T74" s="15"/>
      <c r="U74" s="15"/>
      <c r="V74" s="15"/>
      <c r="W74" s="15"/>
      <c r="X74" s="18" t="str">
        <f>IFERROR(VLOOKUP(W74,Lookups!$G$2:$H$83,2,FALSE),"")</f>
        <v/>
      </c>
      <c r="Y74" s="15"/>
      <c r="Z74" s="15"/>
      <c r="AA74" s="15"/>
      <c r="AB74" s="15"/>
      <c r="AC74" s="15"/>
      <c r="AD74" s="15"/>
      <c r="AE74" s="15"/>
      <c r="AF74" s="18" t="str">
        <f t="shared" si="3"/>
        <v/>
      </c>
      <c r="AG74" s="15"/>
      <c r="AH74" s="15"/>
      <c r="AI74" s="15"/>
      <c r="AJ74" s="62" t="str">
        <f>IFERROR(VLOOKUP(AI74,Lookups!$W$3:$X$24,2,FALSE),"")</f>
        <v/>
      </c>
      <c r="AK74" s="15"/>
      <c r="AL74" s="15"/>
      <c r="AM74" s="17"/>
      <c r="AN74" s="17"/>
    </row>
    <row r="75" spans="1:40" x14ac:dyDescent="0.3">
      <c r="A75" s="15"/>
      <c r="B75" s="15"/>
      <c r="C75" s="15"/>
      <c r="D75" s="17"/>
      <c r="E75" s="17"/>
      <c r="F75" s="15"/>
      <c r="G75" s="18" t="str">
        <f>IFERROR(VLOOKUP(F75,Lookups!$D$2:$E$20,2,FALSE),"")</f>
        <v/>
      </c>
      <c r="H75" s="15"/>
      <c r="I75" s="15"/>
      <c r="J75" s="15"/>
      <c r="K75" s="15"/>
      <c r="L75" s="17"/>
      <c r="M75" s="17"/>
      <c r="N75" s="18" t="str">
        <f t="shared" si="2"/>
        <v/>
      </c>
      <c r="O75" s="15"/>
      <c r="P75" s="15"/>
      <c r="Q75" s="17"/>
      <c r="R75" s="15"/>
      <c r="S75" s="15"/>
      <c r="T75" s="15"/>
      <c r="U75" s="15"/>
      <c r="V75" s="15"/>
      <c r="W75" s="15"/>
      <c r="X75" s="18" t="str">
        <f>IFERROR(VLOOKUP(W75,Lookups!$G$2:$H$83,2,FALSE),"")</f>
        <v/>
      </c>
      <c r="Y75" s="15"/>
      <c r="Z75" s="15"/>
      <c r="AA75" s="15"/>
      <c r="AB75" s="15"/>
      <c r="AC75" s="15"/>
      <c r="AD75" s="15"/>
      <c r="AE75" s="15"/>
      <c r="AF75" s="18" t="str">
        <f t="shared" si="3"/>
        <v/>
      </c>
      <c r="AG75" s="15"/>
      <c r="AH75" s="15"/>
      <c r="AI75" s="15"/>
      <c r="AJ75" s="62" t="str">
        <f>IFERROR(VLOOKUP(AI75,Lookups!$W$3:$X$24,2,FALSE),"")</f>
        <v/>
      </c>
      <c r="AK75" s="15"/>
      <c r="AL75" s="15"/>
      <c r="AM75" s="17"/>
      <c r="AN75" s="17"/>
    </row>
    <row r="76" spans="1:40" x14ac:dyDescent="0.3">
      <c r="A76" s="15"/>
      <c r="B76" s="15"/>
      <c r="C76" s="15"/>
      <c r="D76" s="17"/>
      <c r="E76" s="17"/>
      <c r="F76" s="15"/>
      <c r="G76" s="18" t="str">
        <f>IFERROR(VLOOKUP(F76,Lookups!$D$2:$E$20,2,FALSE),"")</f>
        <v/>
      </c>
      <c r="H76" s="15"/>
      <c r="I76" s="15"/>
      <c r="J76" s="15"/>
      <c r="K76" s="15"/>
      <c r="L76" s="17"/>
      <c r="M76" s="17"/>
      <c r="N76" s="18" t="str">
        <f t="shared" si="2"/>
        <v/>
      </c>
      <c r="O76" s="15"/>
      <c r="P76" s="15"/>
      <c r="Q76" s="17"/>
      <c r="R76" s="15"/>
      <c r="S76" s="15"/>
      <c r="T76" s="15"/>
      <c r="U76" s="15"/>
      <c r="V76" s="15"/>
      <c r="W76" s="15"/>
      <c r="X76" s="18" t="str">
        <f>IFERROR(VLOOKUP(W76,Lookups!$G$2:$H$83,2,FALSE),"")</f>
        <v/>
      </c>
      <c r="Y76" s="15"/>
      <c r="Z76" s="15"/>
      <c r="AA76" s="15"/>
      <c r="AB76" s="15"/>
      <c r="AC76" s="15"/>
      <c r="AD76" s="15"/>
      <c r="AE76" s="15"/>
      <c r="AF76" s="18" t="str">
        <f t="shared" si="3"/>
        <v/>
      </c>
      <c r="AG76" s="15"/>
      <c r="AH76" s="15"/>
      <c r="AI76" s="15"/>
      <c r="AJ76" s="62" t="str">
        <f>IFERROR(VLOOKUP(AI76,Lookups!$W$3:$X$24,2,FALSE),"")</f>
        <v/>
      </c>
      <c r="AK76" s="15"/>
      <c r="AL76" s="15"/>
      <c r="AM76" s="17"/>
      <c r="AN76" s="17"/>
    </row>
    <row r="77" spans="1:40" x14ac:dyDescent="0.3">
      <c r="A77" s="15"/>
      <c r="B77" s="15"/>
      <c r="C77" s="15"/>
      <c r="D77" s="17"/>
      <c r="E77" s="17"/>
      <c r="F77" s="15"/>
      <c r="G77" s="18" t="str">
        <f>IFERROR(VLOOKUP(F77,Lookups!$D$2:$E$20,2,FALSE),"")</f>
        <v/>
      </c>
      <c r="H77" s="15"/>
      <c r="I77" s="15"/>
      <c r="J77" s="15"/>
      <c r="K77" s="15"/>
      <c r="L77" s="17"/>
      <c r="M77" s="17"/>
      <c r="N77" s="18" t="str">
        <f t="shared" si="2"/>
        <v/>
      </c>
      <c r="O77" s="15"/>
      <c r="P77" s="15"/>
      <c r="Q77" s="17"/>
      <c r="R77" s="15"/>
      <c r="S77" s="15"/>
      <c r="T77" s="15"/>
      <c r="U77" s="15"/>
      <c r="V77" s="15"/>
      <c r="W77" s="15"/>
      <c r="X77" s="18" t="str">
        <f>IFERROR(VLOOKUP(W77,Lookups!$G$2:$H$83,2,FALSE),"")</f>
        <v/>
      </c>
      <c r="Y77" s="15"/>
      <c r="Z77" s="15"/>
      <c r="AA77" s="15"/>
      <c r="AB77" s="15"/>
      <c r="AC77" s="15"/>
      <c r="AD77" s="15"/>
      <c r="AE77" s="15"/>
      <c r="AF77" s="18" t="str">
        <f t="shared" si="3"/>
        <v/>
      </c>
      <c r="AG77" s="15"/>
      <c r="AH77" s="15"/>
      <c r="AI77" s="15"/>
      <c r="AJ77" s="62" t="str">
        <f>IFERROR(VLOOKUP(AI77,Lookups!$W$3:$X$24,2,FALSE),"")</f>
        <v/>
      </c>
      <c r="AK77" s="15"/>
      <c r="AL77" s="15"/>
      <c r="AM77" s="17"/>
      <c r="AN77" s="17"/>
    </row>
    <row r="78" spans="1:40" x14ac:dyDescent="0.3">
      <c r="A78" s="15"/>
      <c r="B78" s="15"/>
      <c r="C78" s="15"/>
      <c r="D78" s="17"/>
      <c r="E78" s="17"/>
      <c r="F78" s="15"/>
      <c r="G78" s="18" t="str">
        <f>IFERROR(VLOOKUP(F78,Lookups!$D$2:$E$20,2,FALSE),"")</f>
        <v/>
      </c>
      <c r="H78" s="15"/>
      <c r="I78" s="15"/>
      <c r="J78" s="15"/>
      <c r="K78" s="15"/>
      <c r="L78" s="17"/>
      <c r="M78" s="17"/>
      <c r="N78" s="18" t="str">
        <f t="shared" si="2"/>
        <v/>
      </c>
      <c r="O78" s="15"/>
      <c r="P78" s="15"/>
      <c r="Q78" s="17"/>
      <c r="R78" s="15"/>
      <c r="S78" s="15"/>
      <c r="T78" s="15"/>
      <c r="U78" s="15"/>
      <c r="V78" s="15"/>
      <c r="W78" s="15"/>
      <c r="X78" s="18" t="str">
        <f>IFERROR(VLOOKUP(W78,Lookups!$G$2:$H$83,2,FALSE),"")</f>
        <v/>
      </c>
      <c r="Y78" s="15"/>
      <c r="Z78" s="15"/>
      <c r="AA78" s="15"/>
      <c r="AB78" s="15"/>
      <c r="AC78" s="15"/>
      <c r="AD78" s="15"/>
      <c r="AE78" s="15"/>
      <c r="AF78" s="18" t="str">
        <f t="shared" si="3"/>
        <v/>
      </c>
      <c r="AG78" s="15"/>
      <c r="AH78" s="15"/>
      <c r="AI78" s="15"/>
      <c r="AJ78" s="62" t="str">
        <f>IFERROR(VLOOKUP(AI78,Lookups!$W$3:$X$24,2,FALSE),"")</f>
        <v/>
      </c>
      <c r="AK78" s="15"/>
      <c r="AL78" s="15"/>
      <c r="AM78" s="17"/>
      <c r="AN78" s="17"/>
    </row>
    <row r="79" spans="1:40" x14ac:dyDescent="0.3">
      <c r="A79" s="15"/>
      <c r="B79" s="15"/>
      <c r="C79" s="15"/>
      <c r="D79" s="17"/>
      <c r="E79" s="17"/>
      <c r="F79" s="15"/>
      <c r="G79" s="18" t="str">
        <f>IFERROR(VLOOKUP(F79,Lookups!$D$2:$E$20,2,FALSE),"")</f>
        <v/>
      </c>
      <c r="H79" s="15"/>
      <c r="I79" s="15"/>
      <c r="J79" s="15"/>
      <c r="K79" s="15"/>
      <c r="L79" s="17"/>
      <c r="M79" s="17"/>
      <c r="N79" s="18" t="str">
        <f t="shared" si="2"/>
        <v/>
      </c>
      <c r="O79" s="15"/>
      <c r="P79" s="15"/>
      <c r="Q79" s="17"/>
      <c r="R79" s="15"/>
      <c r="S79" s="15"/>
      <c r="T79" s="15"/>
      <c r="U79" s="15"/>
      <c r="V79" s="15"/>
      <c r="W79" s="15"/>
      <c r="X79" s="18" t="str">
        <f>IFERROR(VLOOKUP(W79,Lookups!$G$2:$H$83,2,FALSE),"")</f>
        <v/>
      </c>
      <c r="Y79" s="15"/>
      <c r="Z79" s="15"/>
      <c r="AA79" s="15"/>
      <c r="AB79" s="15"/>
      <c r="AC79" s="15"/>
      <c r="AD79" s="15"/>
      <c r="AE79" s="15"/>
      <c r="AF79" s="18" t="str">
        <f t="shared" si="3"/>
        <v/>
      </c>
      <c r="AG79" s="15"/>
      <c r="AH79" s="15"/>
      <c r="AI79" s="15"/>
      <c r="AJ79" s="62" t="str">
        <f>IFERROR(VLOOKUP(AI79,Lookups!$W$3:$X$24,2,FALSE),"")</f>
        <v/>
      </c>
      <c r="AK79" s="15"/>
      <c r="AL79" s="15"/>
      <c r="AM79" s="17"/>
      <c r="AN79" s="17"/>
    </row>
    <row r="80" spans="1:40" x14ac:dyDescent="0.3">
      <c r="A80" s="15"/>
      <c r="B80" s="15"/>
      <c r="C80" s="15"/>
      <c r="D80" s="17"/>
      <c r="E80" s="17"/>
      <c r="F80" s="15"/>
      <c r="G80" s="18" t="str">
        <f>IFERROR(VLOOKUP(F80,Lookups!$D$2:$E$20,2,FALSE),"")</f>
        <v/>
      </c>
      <c r="H80" s="15"/>
      <c r="I80" s="15"/>
      <c r="J80" s="15"/>
      <c r="K80" s="15"/>
      <c r="L80" s="17"/>
      <c r="M80" s="17"/>
      <c r="N80" s="18" t="str">
        <f t="shared" si="2"/>
        <v/>
      </c>
      <c r="O80" s="15"/>
      <c r="P80" s="15"/>
      <c r="Q80" s="17"/>
      <c r="R80" s="15"/>
      <c r="S80" s="15"/>
      <c r="T80" s="15"/>
      <c r="U80" s="15"/>
      <c r="V80" s="15"/>
      <c r="W80" s="15"/>
      <c r="X80" s="18" t="str">
        <f>IFERROR(VLOOKUP(W80,Lookups!$G$2:$H$83,2,FALSE),"")</f>
        <v/>
      </c>
      <c r="Y80" s="15"/>
      <c r="Z80" s="15"/>
      <c r="AA80" s="15"/>
      <c r="AB80" s="15"/>
      <c r="AC80" s="15"/>
      <c r="AD80" s="15"/>
      <c r="AE80" s="15"/>
      <c r="AF80" s="18" t="str">
        <f t="shared" si="3"/>
        <v/>
      </c>
      <c r="AG80" s="15"/>
      <c r="AH80" s="15"/>
      <c r="AI80" s="15"/>
      <c r="AJ80" s="62" t="str">
        <f>IFERROR(VLOOKUP(AI80,Lookups!$W$3:$X$24,2,FALSE),"")</f>
        <v/>
      </c>
      <c r="AK80" s="15"/>
      <c r="AL80" s="15"/>
      <c r="AM80" s="17"/>
      <c r="AN80" s="17"/>
    </row>
    <row r="81" spans="1:40" x14ac:dyDescent="0.3">
      <c r="A81" s="15"/>
      <c r="B81" s="15"/>
      <c r="C81" s="15"/>
      <c r="D81" s="17"/>
      <c r="E81" s="17"/>
      <c r="F81" s="15"/>
      <c r="G81" s="18" t="str">
        <f>IFERROR(VLOOKUP(F81,Lookups!$D$2:$E$20,2,FALSE),"")</f>
        <v/>
      </c>
      <c r="H81" s="15"/>
      <c r="I81" s="15"/>
      <c r="J81" s="15"/>
      <c r="K81" s="15"/>
      <c r="L81" s="17"/>
      <c r="M81" s="17"/>
      <c r="N81" s="18" t="str">
        <f t="shared" si="2"/>
        <v/>
      </c>
      <c r="O81" s="15"/>
      <c r="P81" s="15"/>
      <c r="Q81" s="17"/>
      <c r="R81" s="15"/>
      <c r="S81" s="15"/>
      <c r="T81" s="15"/>
      <c r="U81" s="15"/>
      <c r="V81" s="15"/>
      <c r="W81" s="15"/>
      <c r="X81" s="18" t="str">
        <f>IFERROR(VLOOKUP(W81,Lookups!$G$2:$H$83,2,FALSE),"")</f>
        <v/>
      </c>
      <c r="Y81" s="15"/>
      <c r="Z81" s="15"/>
      <c r="AA81" s="15"/>
      <c r="AB81" s="15"/>
      <c r="AC81" s="15"/>
      <c r="AD81" s="15"/>
      <c r="AE81" s="15"/>
      <c r="AF81" s="18" t="str">
        <f t="shared" si="3"/>
        <v/>
      </c>
      <c r="AG81" s="15"/>
      <c r="AH81" s="15"/>
      <c r="AI81" s="15"/>
      <c r="AJ81" s="62" t="str">
        <f>IFERROR(VLOOKUP(AI81,Lookups!$W$3:$X$24,2,FALSE),"")</f>
        <v/>
      </c>
      <c r="AK81" s="15"/>
      <c r="AL81" s="15"/>
      <c r="AM81" s="17"/>
      <c r="AN81" s="17"/>
    </row>
    <row r="82" spans="1:40" x14ac:dyDescent="0.3">
      <c r="A82" s="15"/>
      <c r="B82" s="15"/>
      <c r="C82" s="15"/>
      <c r="D82" s="17"/>
      <c r="E82" s="17"/>
      <c r="F82" s="15"/>
      <c r="G82" s="18" t="str">
        <f>IFERROR(VLOOKUP(F82,Lookups!$D$2:$E$20,2,FALSE),"")</f>
        <v/>
      </c>
      <c r="H82" s="15"/>
      <c r="I82" s="15"/>
      <c r="J82" s="15"/>
      <c r="K82" s="15"/>
      <c r="L82" s="17"/>
      <c r="M82" s="17"/>
      <c r="N82" s="18" t="str">
        <f t="shared" si="2"/>
        <v/>
      </c>
      <c r="O82" s="15"/>
      <c r="P82" s="15"/>
      <c r="Q82" s="17"/>
      <c r="R82" s="15"/>
      <c r="S82" s="15"/>
      <c r="T82" s="15"/>
      <c r="U82" s="15"/>
      <c r="V82" s="15"/>
      <c r="W82" s="15"/>
      <c r="X82" s="18" t="str">
        <f>IFERROR(VLOOKUP(W82,Lookups!$G$2:$H$83,2,FALSE),"")</f>
        <v/>
      </c>
      <c r="Y82" s="15"/>
      <c r="Z82" s="15"/>
      <c r="AA82" s="15"/>
      <c r="AB82" s="15"/>
      <c r="AC82" s="15"/>
      <c r="AD82" s="15"/>
      <c r="AE82" s="15"/>
      <c r="AF82" s="18" t="str">
        <f t="shared" si="3"/>
        <v/>
      </c>
      <c r="AG82" s="15"/>
      <c r="AH82" s="15"/>
      <c r="AI82" s="15"/>
      <c r="AJ82" s="62" t="str">
        <f>IFERROR(VLOOKUP(AI82,Lookups!$W$3:$X$24,2,FALSE),"")</f>
        <v/>
      </c>
      <c r="AK82" s="15"/>
      <c r="AL82" s="15"/>
      <c r="AM82" s="17"/>
      <c r="AN82" s="17"/>
    </row>
    <row r="83" spans="1:40" x14ac:dyDescent="0.3">
      <c r="A83" s="15"/>
      <c r="B83" s="15"/>
      <c r="C83" s="15"/>
      <c r="D83" s="17"/>
      <c r="E83" s="17"/>
      <c r="F83" s="15"/>
      <c r="G83" s="18" t="str">
        <f>IFERROR(VLOOKUP(F83,Lookups!$D$2:$E$20,2,FALSE),"")</f>
        <v/>
      </c>
      <c r="H83" s="15"/>
      <c r="I83" s="15"/>
      <c r="J83" s="15"/>
      <c r="K83" s="15"/>
      <c r="L83" s="17"/>
      <c r="M83" s="17"/>
      <c r="N83" s="18" t="str">
        <f t="shared" si="2"/>
        <v/>
      </c>
      <c r="O83" s="15"/>
      <c r="P83" s="15"/>
      <c r="Q83" s="17"/>
      <c r="R83" s="15"/>
      <c r="S83" s="15"/>
      <c r="T83" s="15"/>
      <c r="U83" s="15"/>
      <c r="V83" s="15"/>
      <c r="W83" s="15"/>
      <c r="X83" s="18" t="str">
        <f>IFERROR(VLOOKUP(W83,Lookups!$G$2:$H$83,2,FALSE),"")</f>
        <v/>
      </c>
      <c r="Y83" s="15"/>
      <c r="Z83" s="15"/>
      <c r="AA83" s="15"/>
      <c r="AB83" s="15"/>
      <c r="AC83" s="15"/>
      <c r="AD83" s="15"/>
      <c r="AE83" s="15"/>
      <c r="AF83" s="18" t="str">
        <f t="shared" si="3"/>
        <v/>
      </c>
      <c r="AG83" s="15"/>
      <c r="AH83" s="15"/>
      <c r="AI83" s="15"/>
      <c r="AJ83" s="62" t="str">
        <f>IFERROR(VLOOKUP(AI83,Lookups!$W$3:$X$24,2,FALSE),"")</f>
        <v/>
      </c>
      <c r="AK83" s="15"/>
      <c r="AL83" s="15"/>
      <c r="AM83" s="17"/>
      <c r="AN83" s="17"/>
    </row>
    <row r="84" spans="1:40" x14ac:dyDescent="0.3">
      <c r="A84" s="15"/>
      <c r="B84" s="15"/>
      <c r="C84" s="15"/>
      <c r="D84" s="17"/>
      <c r="E84" s="17"/>
      <c r="F84" s="15"/>
      <c r="G84" s="18" t="str">
        <f>IFERROR(VLOOKUP(F84,Lookups!$D$2:$E$20,2,FALSE),"")</f>
        <v/>
      </c>
      <c r="H84" s="15"/>
      <c r="I84" s="15"/>
      <c r="J84" s="15"/>
      <c r="K84" s="15"/>
      <c r="L84" s="17"/>
      <c r="M84" s="17"/>
      <c r="N84" s="18" t="str">
        <f t="shared" si="2"/>
        <v/>
      </c>
      <c r="O84" s="15"/>
      <c r="P84" s="15"/>
      <c r="Q84" s="17"/>
      <c r="R84" s="15"/>
      <c r="S84" s="15"/>
      <c r="T84" s="15"/>
      <c r="U84" s="15"/>
      <c r="V84" s="15"/>
      <c r="W84" s="15"/>
      <c r="X84" s="18" t="str">
        <f>IFERROR(VLOOKUP(W84,Lookups!$G$2:$H$83,2,FALSE),"")</f>
        <v/>
      </c>
      <c r="Y84" s="15"/>
      <c r="Z84" s="15"/>
      <c r="AA84" s="15"/>
      <c r="AB84" s="15"/>
      <c r="AC84" s="15"/>
      <c r="AD84" s="15"/>
      <c r="AE84" s="15"/>
      <c r="AF84" s="18" t="str">
        <f t="shared" si="3"/>
        <v/>
      </c>
      <c r="AG84" s="15"/>
      <c r="AH84" s="15"/>
      <c r="AI84" s="15"/>
      <c r="AJ84" s="62" t="str">
        <f>IFERROR(VLOOKUP(AI84,Lookups!$W$3:$X$24,2,FALSE),"")</f>
        <v/>
      </c>
      <c r="AK84" s="15"/>
      <c r="AL84" s="15"/>
      <c r="AM84" s="17"/>
      <c r="AN84" s="17"/>
    </row>
    <row r="85" spans="1:40" x14ac:dyDescent="0.3">
      <c r="A85" s="15"/>
      <c r="B85" s="15"/>
      <c r="C85" s="15"/>
      <c r="D85" s="17"/>
      <c r="E85" s="17"/>
      <c r="F85" s="15"/>
      <c r="G85" s="18" t="str">
        <f>IFERROR(VLOOKUP(F85,Lookups!$D$2:$E$20,2,FALSE),"")</f>
        <v/>
      </c>
      <c r="H85" s="15"/>
      <c r="I85" s="15"/>
      <c r="J85" s="15"/>
      <c r="K85" s="15"/>
      <c r="L85" s="17"/>
      <c r="M85" s="17"/>
      <c r="N85" s="18" t="str">
        <f t="shared" si="2"/>
        <v/>
      </c>
      <c r="O85" s="15"/>
      <c r="P85" s="15"/>
      <c r="Q85" s="17"/>
      <c r="R85" s="15"/>
      <c r="S85" s="15"/>
      <c r="T85" s="15"/>
      <c r="U85" s="15"/>
      <c r="V85" s="15"/>
      <c r="W85" s="15"/>
      <c r="X85" s="18" t="str">
        <f>IFERROR(VLOOKUP(W85,Lookups!$G$2:$H$83,2,FALSE),"")</f>
        <v/>
      </c>
      <c r="Y85" s="15"/>
      <c r="Z85" s="15"/>
      <c r="AA85" s="15"/>
      <c r="AB85" s="15"/>
      <c r="AC85" s="15"/>
      <c r="AD85" s="15"/>
      <c r="AE85" s="15"/>
      <c r="AF85" s="18" t="str">
        <f t="shared" si="3"/>
        <v/>
      </c>
      <c r="AG85" s="15"/>
      <c r="AH85" s="15"/>
      <c r="AI85" s="15"/>
      <c r="AJ85" s="62" t="str">
        <f>IFERROR(VLOOKUP(AI85,Lookups!$W$3:$X$24,2,FALSE),"")</f>
        <v/>
      </c>
      <c r="AK85" s="15"/>
      <c r="AL85" s="15"/>
      <c r="AM85" s="17"/>
      <c r="AN85" s="17"/>
    </row>
    <row r="86" spans="1:40" x14ac:dyDescent="0.3">
      <c r="A86" s="15"/>
      <c r="B86" s="15"/>
      <c r="C86" s="15"/>
      <c r="D86" s="17"/>
      <c r="E86" s="17"/>
      <c r="F86" s="15"/>
      <c r="G86" s="18" t="str">
        <f>IFERROR(VLOOKUP(F86,Lookups!$D$2:$E$20,2,FALSE),"")</f>
        <v/>
      </c>
      <c r="H86" s="15"/>
      <c r="I86" s="15"/>
      <c r="J86" s="15"/>
      <c r="K86" s="15"/>
      <c r="L86" s="17"/>
      <c r="M86" s="17"/>
      <c r="N86" s="18" t="str">
        <f t="shared" si="2"/>
        <v/>
      </c>
      <c r="O86" s="15"/>
      <c r="P86" s="15"/>
      <c r="Q86" s="17"/>
      <c r="R86" s="15"/>
      <c r="S86" s="15"/>
      <c r="T86" s="15"/>
      <c r="U86" s="15"/>
      <c r="V86" s="15"/>
      <c r="W86" s="15"/>
      <c r="X86" s="18" t="str">
        <f>IFERROR(VLOOKUP(W86,Lookups!$G$2:$H$83,2,FALSE),"")</f>
        <v/>
      </c>
      <c r="Y86" s="15"/>
      <c r="Z86" s="15"/>
      <c r="AA86" s="15"/>
      <c r="AB86" s="15"/>
      <c r="AC86" s="15"/>
      <c r="AD86" s="15"/>
      <c r="AE86" s="15"/>
      <c r="AF86" s="18" t="str">
        <f t="shared" si="3"/>
        <v/>
      </c>
      <c r="AG86" s="15"/>
      <c r="AH86" s="15"/>
      <c r="AI86" s="15"/>
      <c r="AJ86" s="62" t="str">
        <f>IFERROR(VLOOKUP(AI86,Lookups!$W$3:$X$24,2,FALSE),"")</f>
        <v/>
      </c>
      <c r="AK86" s="15"/>
      <c r="AL86" s="15"/>
      <c r="AM86" s="17"/>
      <c r="AN86" s="17"/>
    </row>
    <row r="87" spans="1:40" x14ac:dyDescent="0.3">
      <c r="A87" s="15"/>
      <c r="B87" s="15"/>
      <c r="C87" s="15"/>
      <c r="D87" s="17"/>
      <c r="E87" s="17"/>
      <c r="F87" s="15"/>
      <c r="G87" s="18" t="str">
        <f>IFERROR(VLOOKUP(F87,Lookups!$D$2:$E$20,2,FALSE),"")</f>
        <v/>
      </c>
      <c r="H87" s="15"/>
      <c r="I87" s="15"/>
      <c r="J87" s="15"/>
      <c r="K87" s="15"/>
      <c r="L87" s="17"/>
      <c r="M87" s="17"/>
      <c r="N87" s="18" t="str">
        <f t="shared" si="2"/>
        <v/>
      </c>
      <c r="O87" s="15"/>
      <c r="P87" s="15"/>
      <c r="Q87" s="17"/>
      <c r="R87" s="15"/>
      <c r="S87" s="15"/>
      <c r="T87" s="15"/>
      <c r="U87" s="15"/>
      <c r="V87" s="15"/>
      <c r="W87" s="15"/>
      <c r="X87" s="18" t="str">
        <f>IFERROR(VLOOKUP(W87,Lookups!$G$2:$H$83,2,FALSE),"")</f>
        <v/>
      </c>
      <c r="Y87" s="15"/>
      <c r="Z87" s="15"/>
      <c r="AA87" s="15"/>
      <c r="AB87" s="15"/>
      <c r="AC87" s="15"/>
      <c r="AD87" s="15"/>
      <c r="AE87" s="15"/>
      <c r="AF87" s="18" t="str">
        <f t="shared" si="3"/>
        <v/>
      </c>
      <c r="AG87" s="15"/>
      <c r="AH87" s="15"/>
      <c r="AI87" s="15"/>
      <c r="AJ87" s="62" t="str">
        <f>IFERROR(VLOOKUP(AI87,Lookups!$W$3:$X$24,2,FALSE),"")</f>
        <v/>
      </c>
      <c r="AK87" s="15"/>
      <c r="AL87" s="15"/>
      <c r="AM87" s="17"/>
      <c r="AN87" s="17"/>
    </row>
    <row r="88" spans="1:40" x14ac:dyDescent="0.3">
      <c r="A88" s="15"/>
      <c r="B88" s="15"/>
      <c r="C88" s="15"/>
      <c r="D88" s="17"/>
      <c r="E88" s="17"/>
      <c r="F88" s="15"/>
      <c r="G88" s="18" t="str">
        <f>IFERROR(VLOOKUP(F88,Lookups!$D$2:$E$20,2,FALSE),"")</f>
        <v/>
      </c>
      <c r="H88" s="15"/>
      <c r="I88" s="15"/>
      <c r="J88" s="15"/>
      <c r="K88" s="15"/>
      <c r="L88" s="17"/>
      <c r="M88" s="17"/>
      <c r="N88" s="18" t="str">
        <f t="shared" si="2"/>
        <v/>
      </c>
      <c r="O88" s="15"/>
      <c r="P88" s="15"/>
      <c r="Q88" s="17"/>
      <c r="R88" s="15"/>
      <c r="S88" s="15"/>
      <c r="T88" s="15"/>
      <c r="U88" s="15"/>
      <c r="V88" s="15"/>
      <c r="W88" s="15"/>
      <c r="X88" s="18" t="str">
        <f>IFERROR(VLOOKUP(W88,Lookups!$G$2:$H$83,2,FALSE),"")</f>
        <v/>
      </c>
      <c r="Y88" s="15"/>
      <c r="Z88" s="15"/>
      <c r="AA88" s="15"/>
      <c r="AB88" s="15"/>
      <c r="AC88" s="15"/>
      <c r="AD88" s="15"/>
      <c r="AE88" s="15"/>
      <c r="AF88" s="18" t="str">
        <f t="shared" si="3"/>
        <v/>
      </c>
      <c r="AG88" s="15"/>
      <c r="AH88" s="15"/>
      <c r="AI88" s="15"/>
      <c r="AJ88" s="62" t="str">
        <f>IFERROR(VLOOKUP(AI88,Lookups!$W$3:$X$24,2,FALSE),"")</f>
        <v/>
      </c>
      <c r="AK88" s="15"/>
      <c r="AL88" s="15"/>
      <c r="AM88" s="17"/>
      <c r="AN88" s="17"/>
    </row>
    <row r="89" spans="1:40" x14ac:dyDescent="0.3">
      <c r="A89" s="15"/>
      <c r="B89" s="15"/>
      <c r="C89" s="15"/>
      <c r="D89" s="17"/>
      <c r="E89" s="17"/>
      <c r="F89" s="15"/>
      <c r="G89" s="18" t="str">
        <f>IFERROR(VLOOKUP(F89,Lookups!$D$2:$E$20,2,FALSE),"")</f>
        <v/>
      </c>
      <c r="H89" s="15"/>
      <c r="I89" s="15"/>
      <c r="J89" s="15"/>
      <c r="K89" s="15"/>
      <c r="L89" s="17"/>
      <c r="M89" s="17"/>
      <c r="N89" s="18" t="str">
        <f t="shared" si="2"/>
        <v/>
      </c>
      <c r="O89" s="15"/>
      <c r="P89" s="15"/>
      <c r="Q89" s="17"/>
      <c r="R89" s="15"/>
      <c r="S89" s="15"/>
      <c r="T89" s="15"/>
      <c r="U89" s="15"/>
      <c r="V89" s="15"/>
      <c r="W89" s="15"/>
      <c r="X89" s="18" t="str">
        <f>IFERROR(VLOOKUP(W89,Lookups!$G$2:$H$83,2,FALSE),"")</f>
        <v/>
      </c>
      <c r="Y89" s="15"/>
      <c r="Z89" s="15"/>
      <c r="AA89" s="15"/>
      <c r="AB89" s="15"/>
      <c r="AC89" s="15"/>
      <c r="AD89" s="15"/>
      <c r="AE89" s="15"/>
      <c r="AF89" s="18" t="str">
        <f t="shared" si="3"/>
        <v/>
      </c>
      <c r="AG89" s="15"/>
      <c r="AH89" s="15"/>
      <c r="AI89" s="15"/>
      <c r="AJ89" s="62" t="str">
        <f>IFERROR(VLOOKUP(AI89,Lookups!$W$3:$X$24,2,FALSE),"")</f>
        <v/>
      </c>
      <c r="AK89" s="15"/>
      <c r="AL89" s="15"/>
      <c r="AM89" s="17"/>
      <c r="AN89" s="17"/>
    </row>
    <row r="90" spans="1:40" x14ac:dyDescent="0.3">
      <c r="A90" s="15"/>
      <c r="B90" s="15"/>
      <c r="C90" s="15"/>
      <c r="D90" s="17"/>
      <c r="E90" s="17"/>
      <c r="F90" s="15"/>
      <c r="G90" s="18" t="str">
        <f>IFERROR(VLOOKUP(F90,Lookups!$D$2:$E$20,2,FALSE),"")</f>
        <v/>
      </c>
      <c r="H90" s="15"/>
      <c r="I90" s="15"/>
      <c r="J90" s="15"/>
      <c r="K90" s="15"/>
      <c r="L90" s="17"/>
      <c r="M90" s="17"/>
      <c r="N90" s="18" t="str">
        <f t="shared" si="2"/>
        <v/>
      </c>
      <c r="O90" s="15"/>
      <c r="P90" s="15"/>
      <c r="Q90" s="17"/>
      <c r="R90" s="15"/>
      <c r="S90" s="15"/>
      <c r="T90" s="15"/>
      <c r="U90" s="15"/>
      <c r="V90" s="15"/>
      <c r="W90" s="15"/>
      <c r="X90" s="18" t="str">
        <f>IFERROR(VLOOKUP(W90,Lookups!$G$2:$H$83,2,FALSE),"")</f>
        <v/>
      </c>
      <c r="Y90" s="15"/>
      <c r="Z90" s="15"/>
      <c r="AA90" s="15"/>
      <c r="AB90" s="15"/>
      <c r="AC90" s="15"/>
      <c r="AD90" s="15"/>
      <c r="AE90" s="15"/>
      <c r="AF90" s="18" t="str">
        <f t="shared" si="3"/>
        <v/>
      </c>
      <c r="AG90" s="15"/>
      <c r="AH90" s="15"/>
      <c r="AI90" s="15"/>
      <c r="AJ90" s="62" t="str">
        <f>IFERROR(VLOOKUP(AI90,Lookups!$W$3:$X$24,2,FALSE),"")</f>
        <v/>
      </c>
      <c r="AK90" s="15"/>
      <c r="AL90" s="15"/>
      <c r="AM90" s="17"/>
      <c r="AN90" s="17"/>
    </row>
    <row r="91" spans="1:40" x14ac:dyDescent="0.3">
      <c r="A91" s="15"/>
      <c r="B91" s="15"/>
      <c r="C91" s="15"/>
      <c r="D91" s="17"/>
      <c r="E91" s="17"/>
      <c r="F91" s="15"/>
      <c r="G91" s="18" t="str">
        <f>IFERROR(VLOOKUP(F91,Lookups!$D$2:$E$20,2,FALSE),"")</f>
        <v/>
      </c>
      <c r="H91" s="15"/>
      <c r="I91" s="15"/>
      <c r="J91" s="15"/>
      <c r="K91" s="15"/>
      <c r="L91" s="17"/>
      <c r="M91" s="17"/>
      <c r="N91" s="18" t="str">
        <f t="shared" si="2"/>
        <v/>
      </c>
      <c r="O91" s="15"/>
      <c r="P91" s="15"/>
      <c r="Q91" s="17"/>
      <c r="R91" s="15"/>
      <c r="S91" s="15"/>
      <c r="T91" s="15"/>
      <c r="U91" s="15"/>
      <c r="V91" s="15"/>
      <c r="W91" s="15"/>
      <c r="X91" s="18" t="str">
        <f>IFERROR(VLOOKUP(W91,Lookups!$G$2:$H$83,2,FALSE),"")</f>
        <v/>
      </c>
      <c r="Y91" s="15"/>
      <c r="Z91" s="15"/>
      <c r="AA91" s="15"/>
      <c r="AB91" s="15"/>
      <c r="AC91" s="15"/>
      <c r="AD91" s="15"/>
      <c r="AE91" s="15"/>
      <c r="AF91" s="18" t="str">
        <f t="shared" si="3"/>
        <v/>
      </c>
      <c r="AG91" s="15"/>
      <c r="AH91" s="15"/>
      <c r="AI91" s="15"/>
      <c r="AJ91" s="62" t="str">
        <f>IFERROR(VLOOKUP(AI91,Lookups!$W$3:$X$24,2,FALSE),"")</f>
        <v/>
      </c>
      <c r="AK91" s="15"/>
      <c r="AL91" s="15"/>
      <c r="AM91" s="17"/>
      <c r="AN91" s="17"/>
    </row>
    <row r="92" spans="1:40" x14ac:dyDescent="0.3">
      <c r="A92" s="15"/>
      <c r="B92" s="15"/>
      <c r="C92" s="15"/>
      <c r="D92" s="17"/>
      <c r="E92" s="17"/>
      <c r="F92" s="15"/>
      <c r="G92" s="18" t="str">
        <f>IFERROR(VLOOKUP(F92,Lookups!$D$2:$E$20,2,FALSE),"")</f>
        <v/>
      </c>
      <c r="H92" s="15"/>
      <c r="I92" s="15"/>
      <c r="J92" s="15"/>
      <c r="K92" s="15"/>
      <c r="L92" s="17"/>
      <c r="M92" s="17"/>
      <c r="N92" s="18" t="str">
        <f t="shared" si="2"/>
        <v/>
      </c>
      <c r="O92" s="15"/>
      <c r="P92" s="15"/>
      <c r="Q92" s="17"/>
      <c r="R92" s="15"/>
      <c r="S92" s="15"/>
      <c r="T92" s="15"/>
      <c r="U92" s="15"/>
      <c r="V92" s="15"/>
      <c r="W92" s="15"/>
      <c r="X92" s="18" t="str">
        <f>IFERROR(VLOOKUP(W92,Lookups!$G$2:$H$83,2,FALSE),"")</f>
        <v/>
      </c>
      <c r="Y92" s="15"/>
      <c r="Z92" s="15"/>
      <c r="AA92" s="15"/>
      <c r="AB92" s="15"/>
      <c r="AC92" s="15"/>
      <c r="AD92" s="15"/>
      <c r="AE92" s="15"/>
      <c r="AF92" s="18" t="str">
        <f t="shared" si="3"/>
        <v/>
      </c>
      <c r="AG92" s="15"/>
      <c r="AH92" s="15"/>
      <c r="AI92" s="15"/>
      <c r="AJ92" s="62" t="str">
        <f>IFERROR(VLOOKUP(AI92,Lookups!$W$3:$X$24,2,FALSE),"")</f>
        <v/>
      </c>
      <c r="AK92" s="15"/>
      <c r="AL92" s="15"/>
      <c r="AM92" s="17"/>
      <c r="AN92" s="17"/>
    </row>
    <row r="93" spans="1:40" x14ac:dyDescent="0.3">
      <c r="A93" s="15"/>
      <c r="B93" s="15"/>
      <c r="C93" s="15"/>
      <c r="D93" s="17"/>
      <c r="E93" s="17"/>
      <c r="F93" s="15"/>
      <c r="G93" s="18" t="str">
        <f>IFERROR(VLOOKUP(F93,Lookups!$D$2:$E$20,2,FALSE),"")</f>
        <v/>
      </c>
      <c r="H93" s="15"/>
      <c r="I93" s="15"/>
      <c r="J93" s="15"/>
      <c r="K93" s="15"/>
      <c r="L93" s="17"/>
      <c r="M93" s="17"/>
      <c r="N93" s="18" t="str">
        <f t="shared" si="2"/>
        <v/>
      </c>
      <c r="O93" s="15"/>
      <c r="P93" s="15"/>
      <c r="Q93" s="17"/>
      <c r="R93" s="15"/>
      <c r="S93" s="15"/>
      <c r="T93" s="15"/>
      <c r="U93" s="15"/>
      <c r="V93" s="15"/>
      <c r="W93" s="15"/>
      <c r="X93" s="18" t="str">
        <f>IFERROR(VLOOKUP(W93,Lookups!$G$2:$H$83,2,FALSE),"")</f>
        <v/>
      </c>
      <c r="Y93" s="15"/>
      <c r="Z93" s="15"/>
      <c r="AA93" s="15"/>
      <c r="AB93" s="15"/>
      <c r="AC93" s="15"/>
      <c r="AD93" s="15"/>
      <c r="AE93" s="15"/>
      <c r="AF93" s="18" t="str">
        <f t="shared" si="3"/>
        <v/>
      </c>
      <c r="AG93" s="15"/>
      <c r="AH93" s="15"/>
      <c r="AI93" s="15"/>
      <c r="AJ93" s="62" t="str">
        <f>IFERROR(VLOOKUP(AI93,Lookups!$W$3:$X$24,2,FALSE),"")</f>
        <v/>
      </c>
      <c r="AK93" s="15"/>
      <c r="AL93" s="15"/>
      <c r="AM93" s="17"/>
      <c r="AN93" s="17"/>
    </row>
    <row r="94" spans="1:40" x14ac:dyDescent="0.3">
      <c r="A94" s="15"/>
      <c r="B94" s="15"/>
      <c r="C94" s="15"/>
      <c r="D94" s="17"/>
      <c r="E94" s="17"/>
      <c r="F94" s="15"/>
      <c r="G94" s="18" t="str">
        <f>IFERROR(VLOOKUP(F94,Lookups!$D$2:$E$20,2,FALSE),"")</f>
        <v/>
      </c>
      <c r="H94" s="15"/>
      <c r="I94" s="15"/>
      <c r="J94" s="15"/>
      <c r="K94" s="15"/>
      <c r="L94" s="17"/>
      <c r="M94" s="17"/>
      <c r="N94" s="18" t="str">
        <f t="shared" si="2"/>
        <v/>
      </c>
      <c r="O94" s="15"/>
      <c r="P94" s="15"/>
      <c r="Q94" s="17"/>
      <c r="R94" s="15"/>
      <c r="S94" s="15"/>
      <c r="T94" s="15"/>
      <c r="U94" s="15"/>
      <c r="V94" s="15"/>
      <c r="W94" s="15"/>
      <c r="X94" s="18" t="str">
        <f>IFERROR(VLOOKUP(W94,Lookups!$G$2:$H$83,2,FALSE),"")</f>
        <v/>
      </c>
      <c r="Y94" s="15"/>
      <c r="Z94" s="15"/>
      <c r="AA94" s="15"/>
      <c r="AB94" s="15"/>
      <c r="AC94" s="15"/>
      <c r="AD94" s="15"/>
      <c r="AE94" s="15"/>
      <c r="AF94" s="18" t="str">
        <f t="shared" si="3"/>
        <v/>
      </c>
      <c r="AG94" s="15"/>
      <c r="AH94" s="15"/>
      <c r="AI94" s="15"/>
      <c r="AJ94" s="62" t="str">
        <f>IFERROR(VLOOKUP(AI94,Lookups!$W$3:$X$24,2,FALSE),"")</f>
        <v/>
      </c>
      <c r="AK94" s="15"/>
      <c r="AL94" s="15"/>
      <c r="AM94" s="17"/>
      <c r="AN94" s="17"/>
    </row>
    <row r="95" spans="1:40" x14ac:dyDescent="0.3">
      <c r="A95" s="15"/>
      <c r="B95" s="15"/>
      <c r="C95" s="15"/>
      <c r="D95" s="17"/>
      <c r="E95" s="17"/>
      <c r="F95" s="15"/>
      <c r="G95" s="18" t="str">
        <f>IFERROR(VLOOKUP(F95,Lookups!$D$2:$E$20,2,FALSE),"")</f>
        <v/>
      </c>
      <c r="H95" s="15"/>
      <c r="I95" s="15"/>
      <c r="J95" s="15"/>
      <c r="K95" s="15"/>
      <c r="L95" s="17"/>
      <c r="M95" s="17"/>
      <c r="N95" s="18" t="str">
        <f t="shared" si="2"/>
        <v/>
      </c>
      <c r="O95" s="15"/>
      <c r="P95" s="15"/>
      <c r="Q95" s="17"/>
      <c r="R95" s="15"/>
      <c r="S95" s="15"/>
      <c r="T95" s="15"/>
      <c r="U95" s="15"/>
      <c r="V95" s="15"/>
      <c r="W95" s="15"/>
      <c r="X95" s="18" t="str">
        <f>IFERROR(VLOOKUP(W95,Lookups!$G$2:$H$83,2,FALSE),"")</f>
        <v/>
      </c>
      <c r="Y95" s="15"/>
      <c r="Z95" s="15"/>
      <c r="AA95" s="15"/>
      <c r="AB95" s="15"/>
      <c r="AC95" s="15"/>
      <c r="AD95" s="15"/>
      <c r="AE95" s="15"/>
      <c r="AF95" s="18" t="str">
        <f t="shared" si="3"/>
        <v/>
      </c>
      <c r="AG95" s="15"/>
      <c r="AH95" s="15"/>
      <c r="AI95" s="15"/>
      <c r="AJ95" s="62" t="str">
        <f>IFERROR(VLOOKUP(AI95,Lookups!$W$3:$X$24,2,FALSE),"")</f>
        <v/>
      </c>
      <c r="AK95" s="15"/>
      <c r="AL95" s="15"/>
      <c r="AM95" s="17"/>
      <c r="AN95" s="17"/>
    </row>
    <row r="96" spans="1:40" x14ac:dyDescent="0.3">
      <c r="A96" s="15"/>
      <c r="B96" s="15"/>
      <c r="C96" s="15"/>
      <c r="D96" s="17"/>
      <c r="E96" s="17"/>
      <c r="F96" s="15"/>
      <c r="G96" s="18" t="str">
        <f>IFERROR(VLOOKUP(F96,Lookups!$D$2:$E$20,2,FALSE),"")</f>
        <v/>
      </c>
      <c r="H96" s="15"/>
      <c r="I96" s="15"/>
      <c r="J96" s="15"/>
      <c r="K96" s="15"/>
      <c r="L96" s="17"/>
      <c r="M96" s="17"/>
      <c r="N96" s="18" t="str">
        <f t="shared" si="2"/>
        <v/>
      </c>
      <c r="O96" s="15"/>
      <c r="P96" s="15"/>
      <c r="Q96" s="17"/>
      <c r="R96" s="15"/>
      <c r="S96" s="15"/>
      <c r="T96" s="15"/>
      <c r="U96" s="15"/>
      <c r="V96" s="15"/>
      <c r="W96" s="15"/>
      <c r="X96" s="18" t="str">
        <f>IFERROR(VLOOKUP(W96,Lookups!$G$2:$H$83,2,FALSE),"")</f>
        <v/>
      </c>
      <c r="Y96" s="15"/>
      <c r="Z96" s="15"/>
      <c r="AA96" s="15"/>
      <c r="AB96" s="15"/>
      <c r="AC96" s="15"/>
      <c r="AD96" s="15"/>
      <c r="AE96" s="15"/>
      <c r="AF96" s="18" t="str">
        <f t="shared" si="3"/>
        <v/>
      </c>
      <c r="AG96" s="15"/>
      <c r="AH96" s="15"/>
      <c r="AI96" s="15"/>
      <c r="AJ96" s="62" t="str">
        <f>IFERROR(VLOOKUP(AI96,Lookups!$W$3:$X$24,2,FALSE),"")</f>
        <v/>
      </c>
      <c r="AK96" s="15"/>
      <c r="AL96" s="15"/>
      <c r="AM96" s="17"/>
      <c r="AN96" s="17"/>
    </row>
    <row r="97" spans="1:40" x14ac:dyDescent="0.3">
      <c r="A97" s="15"/>
      <c r="B97" s="15"/>
      <c r="C97" s="15"/>
      <c r="D97" s="17"/>
      <c r="E97" s="17"/>
      <c r="F97" s="15"/>
      <c r="G97" s="18" t="str">
        <f>IFERROR(VLOOKUP(F97,Lookups!$D$2:$E$20,2,FALSE),"")</f>
        <v/>
      </c>
      <c r="H97" s="15"/>
      <c r="I97" s="15"/>
      <c r="J97" s="15"/>
      <c r="K97" s="15"/>
      <c r="L97" s="17"/>
      <c r="M97" s="17"/>
      <c r="N97" s="18" t="str">
        <f t="shared" si="2"/>
        <v/>
      </c>
      <c r="O97" s="15"/>
      <c r="P97" s="15"/>
      <c r="Q97" s="17"/>
      <c r="R97" s="15"/>
      <c r="S97" s="15"/>
      <c r="T97" s="15"/>
      <c r="U97" s="15"/>
      <c r="V97" s="15"/>
      <c r="W97" s="15"/>
      <c r="X97" s="18" t="str">
        <f>IFERROR(VLOOKUP(W97,Lookups!$G$2:$H$83,2,FALSE),"")</f>
        <v/>
      </c>
      <c r="Y97" s="15"/>
      <c r="Z97" s="15"/>
      <c r="AA97" s="15"/>
      <c r="AB97" s="15"/>
      <c r="AC97" s="15"/>
      <c r="AD97" s="15"/>
      <c r="AE97" s="15"/>
      <c r="AF97" s="18" t="str">
        <f t="shared" si="3"/>
        <v/>
      </c>
      <c r="AG97" s="15"/>
      <c r="AH97" s="15"/>
      <c r="AI97" s="15"/>
      <c r="AJ97" s="62" t="str">
        <f>IFERROR(VLOOKUP(AI97,Lookups!$W$3:$X$24,2,FALSE),"")</f>
        <v/>
      </c>
      <c r="AK97" s="15"/>
      <c r="AL97" s="15"/>
      <c r="AM97" s="17"/>
      <c r="AN97" s="17"/>
    </row>
    <row r="98" spans="1:40" x14ac:dyDescent="0.3">
      <c r="A98" s="15"/>
      <c r="B98" s="15"/>
      <c r="C98" s="15"/>
      <c r="D98" s="17"/>
      <c r="E98" s="17"/>
      <c r="F98" s="15"/>
      <c r="G98" s="18" t="str">
        <f>IFERROR(VLOOKUP(F98,Lookups!$D$2:$E$20,2,FALSE),"")</f>
        <v/>
      </c>
      <c r="H98" s="15"/>
      <c r="I98" s="15"/>
      <c r="J98" s="15"/>
      <c r="K98" s="15"/>
      <c r="L98" s="17"/>
      <c r="M98" s="17"/>
      <c r="N98" s="18" t="str">
        <f t="shared" si="2"/>
        <v/>
      </c>
      <c r="O98" s="15"/>
      <c r="P98" s="15"/>
      <c r="Q98" s="17"/>
      <c r="R98" s="15"/>
      <c r="S98" s="15"/>
      <c r="T98" s="15"/>
      <c r="U98" s="15"/>
      <c r="V98" s="15"/>
      <c r="W98" s="15"/>
      <c r="X98" s="18" t="str">
        <f>IFERROR(VLOOKUP(W98,Lookups!$G$2:$H$83,2,FALSE),"")</f>
        <v/>
      </c>
      <c r="Y98" s="15"/>
      <c r="Z98" s="15"/>
      <c r="AA98" s="15"/>
      <c r="AB98" s="15"/>
      <c r="AC98" s="15"/>
      <c r="AD98" s="15"/>
      <c r="AE98" s="15"/>
      <c r="AF98" s="18" t="str">
        <f t="shared" si="3"/>
        <v/>
      </c>
      <c r="AG98" s="15"/>
      <c r="AH98" s="15"/>
      <c r="AI98" s="15"/>
      <c r="AJ98" s="62" t="str">
        <f>IFERROR(VLOOKUP(AI98,Lookups!$W$3:$X$24,2,FALSE),"")</f>
        <v/>
      </c>
      <c r="AK98" s="15"/>
      <c r="AL98" s="15"/>
      <c r="AM98" s="17"/>
      <c r="AN98" s="17"/>
    </row>
    <row r="99" spans="1:40" x14ac:dyDescent="0.3">
      <c r="A99" s="15"/>
      <c r="B99" s="15"/>
      <c r="C99" s="15"/>
      <c r="D99" s="17"/>
      <c r="E99" s="17"/>
      <c r="F99" s="15"/>
      <c r="G99" s="18" t="str">
        <f>IFERROR(VLOOKUP(F99,Lookups!$D$2:$E$20,2,FALSE),"")</f>
        <v/>
      </c>
      <c r="H99" s="15"/>
      <c r="I99" s="15"/>
      <c r="J99" s="15"/>
      <c r="K99" s="15"/>
      <c r="L99" s="17"/>
      <c r="M99" s="17"/>
      <c r="N99" s="18" t="str">
        <f t="shared" si="2"/>
        <v/>
      </c>
      <c r="O99" s="15"/>
      <c r="P99" s="15"/>
      <c r="Q99" s="17"/>
      <c r="R99" s="15"/>
      <c r="S99" s="15"/>
      <c r="T99" s="15"/>
      <c r="U99" s="15"/>
      <c r="V99" s="15"/>
      <c r="W99" s="15"/>
      <c r="X99" s="18" t="str">
        <f>IFERROR(VLOOKUP(W99,Lookups!$G$2:$H$83,2,FALSE),"")</f>
        <v/>
      </c>
      <c r="Y99" s="15"/>
      <c r="Z99" s="15"/>
      <c r="AA99" s="15"/>
      <c r="AB99" s="15"/>
      <c r="AC99" s="15"/>
      <c r="AD99" s="15"/>
      <c r="AE99" s="15"/>
      <c r="AF99" s="18" t="str">
        <f t="shared" si="3"/>
        <v/>
      </c>
      <c r="AG99" s="15"/>
      <c r="AH99" s="15"/>
      <c r="AI99" s="15"/>
      <c r="AJ99" s="62" t="str">
        <f>IFERROR(VLOOKUP(AI99,Lookups!$W$3:$X$24,2,FALSE),"")</f>
        <v/>
      </c>
      <c r="AK99" s="15"/>
      <c r="AL99" s="15"/>
      <c r="AM99" s="17"/>
      <c r="AN99" s="17"/>
    </row>
    <row r="100" spans="1:40" x14ac:dyDescent="0.3">
      <c r="A100" s="15"/>
      <c r="B100" s="15"/>
      <c r="C100" s="15"/>
      <c r="D100" s="17"/>
      <c r="E100" s="17"/>
      <c r="F100" s="15"/>
      <c r="G100" s="18" t="str">
        <f>IFERROR(VLOOKUP(F100,Lookups!$D$2:$E$20,2,FALSE),"")</f>
        <v/>
      </c>
      <c r="H100" s="15"/>
      <c r="I100" s="15"/>
      <c r="J100" s="15"/>
      <c r="K100" s="15"/>
      <c r="L100" s="17"/>
      <c r="M100" s="17"/>
      <c r="N100" s="18" t="str">
        <f t="shared" si="2"/>
        <v/>
      </c>
      <c r="O100" s="15"/>
      <c r="P100" s="15"/>
      <c r="Q100" s="17"/>
      <c r="R100" s="15"/>
      <c r="S100" s="15"/>
      <c r="T100" s="15"/>
      <c r="U100" s="15"/>
      <c r="V100" s="15"/>
      <c r="W100" s="15"/>
      <c r="X100" s="18" t="str">
        <f>IFERROR(VLOOKUP(W100,Lookups!$G$2:$H$83,2,FALSE),"")</f>
        <v/>
      </c>
      <c r="Y100" s="15"/>
      <c r="Z100" s="15"/>
      <c r="AA100" s="15"/>
      <c r="AB100" s="15"/>
      <c r="AC100" s="15"/>
      <c r="AD100" s="15"/>
      <c r="AE100" s="15"/>
      <c r="AF100" s="18" t="str">
        <f t="shared" si="3"/>
        <v/>
      </c>
      <c r="AG100" s="15"/>
      <c r="AH100" s="15"/>
      <c r="AI100" s="15"/>
      <c r="AJ100" s="62" t="str">
        <f>IFERROR(VLOOKUP(AI100,Lookups!$W$3:$X$24,2,FALSE),"")</f>
        <v/>
      </c>
      <c r="AK100" s="15"/>
      <c r="AL100" s="15"/>
      <c r="AM100" s="17"/>
      <c r="AN100" s="17"/>
    </row>
    <row r="101" spans="1:40" x14ac:dyDescent="0.3">
      <c r="A101" s="15"/>
      <c r="B101" s="15"/>
      <c r="C101" s="15"/>
      <c r="D101" s="17"/>
      <c r="E101" s="17"/>
      <c r="F101" s="15"/>
      <c r="G101" s="18" t="str">
        <f>IFERROR(VLOOKUP(F101,Lookups!$D$2:$E$20,2,FALSE),"")</f>
        <v/>
      </c>
      <c r="H101" s="15"/>
      <c r="I101" s="15"/>
      <c r="J101" s="15"/>
      <c r="K101" s="15"/>
      <c r="L101" s="17"/>
      <c r="M101" s="17"/>
      <c r="N101" s="18" t="str">
        <f t="shared" si="2"/>
        <v/>
      </c>
      <c r="O101" s="15"/>
      <c r="P101" s="15"/>
      <c r="Q101" s="17"/>
      <c r="R101" s="15"/>
      <c r="S101" s="15"/>
      <c r="T101" s="15"/>
      <c r="U101" s="15"/>
      <c r="V101" s="15"/>
      <c r="W101" s="15"/>
      <c r="X101" s="18" t="str">
        <f>IFERROR(VLOOKUP(W101,Lookups!$G$2:$H$83,2,FALSE),"")</f>
        <v/>
      </c>
      <c r="Y101" s="15"/>
      <c r="Z101" s="15"/>
      <c r="AA101" s="15"/>
      <c r="AB101" s="15"/>
      <c r="AC101" s="15"/>
      <c r="AD101" s="15"/>
      <c r="AE101" s="15"/>
      <c r="AF101" s="18" t="str">
        <f t="shared" si="3"/>
        <v/>
      </c>
      <c r="AG101" s="15"/>
      <c r="AH101" s="15"/>
      <c r="AI101" s="15"/>
      <c r="AJ101" s="62" t="str">
        <f>IFERROR(VLOOKUP(AI101,Lookups!$W$3:$X$24,2,FALSE),"")</f>
        <v/>
      </c>
      <c r="AK101" s="15"/>
      <c r="AL101" s="15"/>
      <c r="AM101" s="17"/>
      <c r="AN101" s="17"/>
    </row>
    <row r="102" spans="1:40" x14ac:dyDescent="0.3">
      <c r="A102" s="15"/>
      <c r="B102" s="15"/>
      <c r="C102" s="15"/>
      <c r="D102" s="17"/>
      <c r="E102" s="17"/>
      <c r="F102" s="15"/>
      <c r="G102" s="18" t="str">
        <f>IFERROR(VLOOKUP(F102,Lookups!$D$2:$E$20,2,FALSE),"")</f>
        <v/>
      </c>
      <c r="H102" s="15"/>
      <c r="I102" s="15"/>
      <c r="J102" s="15"/>
      <c r="K102" s="15"/>
      <c r="L102" s="17"/>
      <c r="M102" s="17"/>
      <c r="N102" s="18" t="str">
        <f t="shared" si="2"/>
        <v/>
      </c>
      <c r="O102" s="15"/>
      <c r="P102" s="15"/>
      <c r="Q102" s="17"/>
      <c r="R102" s="15"/>
      <c r="S102" s="15"/>
      <c r="T102" s="15"/>
      <c r="U102" s="15"/>
      <c r="V102" s="15"/>
      <c r="W102" s="15"/>
      <c r="X102" s="18" t="str">
        <f>IFERROR(VLOOKUP(W102,Lookups!$G$2:$H$83,2,FALSE),"")</f>
        <v/>
      </c>
      <c r="Y102" s="15"/>
      <c r="Z102" s="15"/>
      <c r="AA102" s="15"/>
      <c r="AB102" s="15"/>
      <c r="AC102" s="15"/>
      <c r="AD102" s="15"/>
      <c r="AE102" s="15"/>
      <c r="AF102" s="18" t="str">
        <f t="shared" si="3"/>
        <v/>
      </c>
      <c r="AG102" s="15"/>
      <c r="AH102" s="15"/>
      <c r="AI102" s="15"/>
      <c r="AJ102" s="62" t="str">
        <f>IFERROR(VLOOKUP(AI102,Lookups!$W$3:$X$24,2,FALSE),"")</f>
        <v/>
      </c>
      <c r="AK102" s="15"/>
      <c r="AL102" s="15"/>
      <c r="AM102" s="17"/>
      <c r="AN102" s="17"/>
    </row>
    <row r="103" spans="1:40" x14ac:dyDescent="0.3">
      <c r="A103" s="15"/>
      <c r="B103" s="15"/>
      <c r="C103" s="15"/>
      <c r="D103" s="17"/>
      <c r="E103" s="17"/>
      <c r="F103" s="15"/>
      <c r="G103" s="18" t="str">
        <f>IFERROR(VLOOKUP(F103,Lookups!$D$2:$E$20,2,FALSE),"")</f>
        <v/>
      </c>
      <c r="H103" s="15"/>
      <c r="I103" s="15"/>
      <c r="J103" s="15"/>
      <c r="K103" s="15"/>
      <c r="L103" s="17"/>
      <c r="M103" s="17"/>
      <c r="N103" s="18" t="str">
        <f t="shared" si="2"/>
        <v/>
      </c>
      <c r="O103" s="15"/>
      <c r="P103" s="15"/>
      <c r="Q103" s="17"/>
      <c r="R103" s="15"/>
      <c r="S103" s="15"/>
      <c r="T103" s="15"/>
      <c r="U103" s="15"/>
      <c r="V103" s="15"/>
      <c r="W103" s="15"/>
      <c r="X103" s="18" t="str">
        <f>IFERROR(VLOOKUP(W103,Lookups!$G$2:$H$83,2,FALSE),"")</f>
        <v/>
      </c>
      <c r="Y103" s="15"/>
      <c r="Z103" s="15"/>
      <c r="AA103" s="15"/>
      <c r="AB103" s="15"/>
      <c r="AC103" s="15"/>
      <c r="AD103" s="15"/>
      <c r="AE103" s="15"/>
      <c r="AF103" s="18" t="str">
        <f t="shared" si="3"/>
        <v/>
      </c>
      <c r="AG103" s="15"/>
      <c r="AH103" s="15"/>
      <c r="AI103" s="15"/>
      <c r="AJ103" s="62" t="str">
        <f>IFERROR(VLOOKUP(AI103,Lookups!$W$3:$X$24,2,FALSE),"")</f>
        <v/>
      </c>
      <c r="AK103" s="15"/>
      <c r="AL103" s="15"/>
      <c r="AM103" s="17"/>
      <c r="AN103" s="17"/>
    </row>
    <row r="104" spans="1:40" x14ac:dyDescent="0.3">
      <c r="A104" s="15"/>
      <c r="B104" s="15"/>
      <c r="C104" s="15"/>
      <c r="D104" s="17"/>
      <c r="E104" s="17"/>
      <c r="F104" s="15"/>
      <c r="G104" s="18" t="str">
        <f>IFERROR(VLOOKUP(F104,Lookups!$D$2:$E$20,2,FALSE),"")</f>
        <v/>
      </c>
      <c r="H104" s="15"/>
      <c r="I104" s="15"/>
      <c r="J104" s="15"/>
      <c r="K104" s="15"/>
      <c r="L104" s="17"/>
      <c r="M104" s="17"/>
      <c r="N104" s="18" t="str">
        <f t="shared" si="2"/>
        <v/>
      </c>
      <c r="O104" s="15"/>
      <c r="P104" s="15"/>
      <c r="Q104" s="17"/>
      <c r="R104" s="15"/>
      <c r="S104" s="15"/>
      <c r="T104" s="15"/>
      <c r="U104" s="15"/>
      <c r="V104" s="15"/>
      <c r="W104" s="15"/>
      <c r="X104" s="18" t="str">
        <f>IFERROR(VLOOKUP(W104,Lookups!$G$2:$H$83,2,FALSE),"")</f>
        <v/>
      </c>
      <c r="Y104" s="15"/>
      <c r="Z104" s="15"/>
      <c r="AA104" s="15"/>
      <c r="AB104" s="15"/>
      <c r="AC104" s="15"/>
      <c r="AD104" s="15"/>
      <c r="AE104" s="15"/>
      <c r="AF104" s="18" t="str">
        <f t="shared" si="3"/>
        <v/>
      </c>
      <c r="AG104" s="15"/>
      <c r="AH104" s="15"/>
      <c r="AI104" s="15"/>
      <c r="AJ104" s="62" t="str">
        <f>IFERROR(VLOOKUP(AI104,Lookups!$W$3:$X$24,2,FALSE),"")</f>
        <v/>
      </c>
      <c r="AK104" s="15"/>
      <c r="AL104" s="15"/>
      <c r="AM104" s="17"/>
      <c r="AN104" s="17"/>
    </row>
    <row r="105" spans="1:40" x14ac:dyDescent="0.3">
      <c r="A105" s="15"/>
      <c r="B105" s="15"/>
      <c r="C105" s="15"/>
      <c r="D105" s="17"/>
      <c r="E105" s="17"/>
      <c r="F105" s="15"/>
      <c r="G105" s="18" t="str">
        <f>IFERROR(VLOOKUP(F105,Lookups!$D$2:$E$20,2,FALSE),"")</f>
        <v/>
      </c>
      <c r="H105" s="15"/>
      <c r="I105" s="15"/>
      <c r="J105" s="15"/>
      <c r="K105" s="15"/>
      <c r="L105" s="17"/>
      <c r="M105" s="17"/>
      <c r="N105" s="18" t="str">
        <f t="shared" si="2"/>
        <v/>
      </c>
      <c r="O105" s="15"/>
      <c r="P105" s="15"/>
      <c r="Q105" s="17"/>
      <c r="R105" s="15"/>
      <c r="S105" s="15"/>
      <c r="T105" s="15"/>
      <c r="U105" s="15"/>
      <c r="V105" s="15"/>
      <c r="W105" s="15"/>
      <c r="X105" s="18" t="str">
        <f>IFERROR(VLOOKUP(W105,Lookups!$G$2:$H$83,2,FALSE),"")</f>
        <v/>
      </c>
      <c r="Y105" s="15"/>
      <c r="Z105" s="15"/>
      <c r="AA105" s="15"/>
      <c r="AB105" s="15"/>
      <c r="AC105" s="15"/>
      <c r="AD105" s="15"/>
      <c r="AE105" s="15"/>
      <c r="AF105" s="18" t="str">
        <f t="shared" si="3"/>
        <v/>
      </c>
      <c r="AG105" s="15"/>
      <c r="AH105" s="15"/>
      <c r="AI105" s="15"/>
      <c r="AJ105" s="62" t="str">
        <f>IFERROR(VLOOKUP(AI105,Lookups!$W$3:$X$24,2,FALSE),"")</f>
        <v/>
      </c>
      <c r="AK105" s="15"/>
      <c r="AL105" s="15"/>
      <c r="AM105" s="17"/>
      <c r="AN105" s="17"/>
    </row>
    <row r="106" spans="1:40" x14ac:dyDescent="0.3">
      <c r="A106" s="15"/>
      <c r="B106" s="15"/>
      <c r="C106" s="15"/>
      <c r="D106" s="17"/>
      <c r="E106" s="17"/>
      <c r="F106" s="15"/>
      <c r="G106" s="18" t="str">
        <f>IFERROR(VLOOKUP(F106,Lookups!$D$2:$E$20,2,FALSE),"")</f>
        <v/>
      </c>
      <c r="H106" s="15"/>
      <c r="I106" s="15"/>
      <c r="J106" s="15"/>
      <c r="K106" s="15"/>
      <c r="L106" s="17"/>
      <c r="M106" s="17"/>
      <c r="N106" s="18" t="str">
        <f t="shared" si="2"/>
        <v/>
      </c>
      <c r="O106" s="15"/>
      <c r="P106" s="15"/>
      <c r="Q106" s="17"/>
      <c r="R106" s="15"/>
      <c r="S106" s="15"/>
      <c r="T106" s="15"/>
      <c r="U106" s="15"/>
      <c r="V106" s="15"/>
      <c r="W106" s="15"/>
      <c r="X106" s="18" t="str">
        <f>IFERROR(VLOOKUP(W106,Lookups!$G$2:$H$83,2,FALSE),"")</f>
        <v/>
      </c>
      <c r="Y106" s="15"/>
      <c r="Z106" s="15"/>
      <c r="AA106" s="15"/>
      <c r="AB106" s="15"/>
      <c r="AC106" s="15"/>
      <c r="AD106" s="15"/>
      <c r="AE106" s="15"/>
      <c r="AF106" s="18" t="str">
        <f t="shared" si="3"/>
        <v/>
      </c>
      <c r="AG106" s="15"/>
      <c r="AH106" s="15"/>
      <c r="AI106" s="15"/>
      <c r="AJ106" s="62" t="str">
        <f>IFERROR(VLOOKUP(AI106,Lookups!$W$3:$X$24,2,FALSE),"")</f>
        <v/>
      </c>
      <c r="AK106" s="15"/>
      <c r="AL106" s="15"/>
      <c r="AM106" s="17"/>
      <c r="AN106" s="17"/>
    </row>
    <row r="107" spans="1:40" x14ac:dyDescent="0.3">
      <c r="A107" s="15"/>
      <c r="B107" s="15"/>
      <c r="C107" s="15"/>
      <c r="D107" s="17"/>
      <c r="E107" s="17"/>
      <c r="F107" s="15"/>
      <c r="G107" s="18" t="str">
        <f>IFERROR(VLOOKUP(F107,Lookups!$D$2:$E$20,2,FALSE),"")</f>
        <v/>
      </c>
      <c r="H107" s="15"/>
      <c r="I107" s="15"/>
      <c r="J107" s="15"/>
      <c r="K107" s="15"/>
      <c r="L107" s="17"/>
      <c r="M107" s="17"/>
      <c r="N107" s="18" t="str">
        <f t="shared" si="2"/>
        <v/>
      </c>
      <c r="O107" s="15"/>
      <c r="P107" s="15"/>
      <c r="Q107" s="17"/>
      <c r="R107" s="15"/>
      <c r="S107" s="15"/>
      <c r="T107" s="15"/>
      <c r="U107" s="15"/>
      <c r="V107" s="15"/>
      <c r="W107" s="15"/>
      <c r="X107" s="18" t="str">
        <f>IFERROR(VLOOKUP(W107,Lookups!$G$2:$H$83,2,FALSE),"")</f>
        <v/>
      </c>
      <c r="Y107" s="15"/>
      <c r="Z107" s="15"/>
      <c r="AA107" s="15"/>
      <c r="AB107" s="15"/>
      <c r="AC107" s="15"/>
      <c r="AD107" s="15"/>
      <c r="AE107" s="15"/>
      <c r="AF107" s="18" t="str">
        <f t="shared" si="3"/>
        <v/>
      </c>
      <c r="AG107" s="15"/>
      <c r="AH107" s="15"/>
      <c r="AI107" s="15"/>
      <c r="AJ107" s="62" t="str">
        <f>IFERROR(VLOOKUP(AI107,Lookups!$W$3:$X$24,2,FALSE),"")</f>
        <v/>
      </c>
      <c r="AK107" s="15"/>
      <c r="AL107" s="15"/>
      <c r="AM107" s="17"/>
      <c r="AN107" s="17"/>
    </row>
    <row r="108" spans="1:40" x14ac:dyDescent="0.3">
      <c r="A108" s="15"/>
      <c r="B108" s="15"/>
      <c r="C108" s="15"/>
      <c r="D108" s="17"/>
      <c r="E108" s="17"/>
      <c r="F108" s="15"/>
      <c r="G108" s="18" t="str">
        <f>IFERROR(VLOOKUP(F108,Lookups!$D$2:$E$20,2,FALSE),"")</f>
        <v/>
      </c>
      <c r="H108" s="15"/>
      <c r="I108" s="15"/>
      <c r="J108" s="15"/>
      <c r="K108" s="15"/>
      <c r="L108" s="17"/>
      <c r="M108" s="17"/>
      <c r="N108" s="18" t="str">
        <f t="shared" si="2"/>
        <v/>
      </c>
      <c r="O108" s="15"/>
      <c r="P108" s="15"/>
      <c r="Q108" s="17"/>
      <c r="R108" s="15"/>
      <c r="S108" s="15"/>
      <c r="T108" s="15"/>
      <c r="U108" s="15"/>
      <c r="V108" s="15"/>
      <c r="W108" s="15"/>
      <c r="X108" s="18" t="str">
        <f>IFERROR(VLOOKUP(W108,Lookups!$G$2:$H$83,2,FALSE),"")</f>
        <v/>
      </c>
      <c r="Y108" s="15"/>
      <c r="Z108" s="15"/>
      <c r="AA108" s="15"/>
      <c r="AB108" s="15"/>
      <c r="AC108" s="15"/>
      <c r="AD108" s="15"/>
      <c r="AE108" s="15"/>
      <c r="AF108" s="18" t="str">
        <f t="shared" si="3"/>
        <v/>
      </c>
      <c r="AG108" s="15"/>
      <c r="AH108" s="15"/>
      <c r="AI108" s="15"/>
      <c r="AJ108" s="62" t="str">
        <f>IFERROR(VLOOKUP(AI108,Lookups!$W$3:$X$24,2,FALSE),"")</f>
        <v/>
      </c>
      <c r="AK108" s="15"/>
      <c r="AL108" s="15"/>
      <c r="AM108" s="17"/>
      <c r="AN108" s="17"/>
    </row>
    <row r="109" spans="1:40" x14ac:dyDescent="0.3">
      <c r="A109" s="15"/>
      <c r="B109" s="15"/>
      <c r="C109" s="15"/>
      <c r="D109" s="17"/>
      <c r="E109" s="17"/>
      <c r="F109" s="15"/>
      <c r="G109" s="18" t="str">
        <f>IFERROR(VLOOKUP(F109,Lookups!$D$2:$E$20,2,FALSE),"")</f>
        <v/>
      </c>
      <c r="H109" s="15"/>
      <c r="I109" s="15"/>
      <c r="J109" s="15"/>
      <c r="K109" s="15"/>
      <c r="L109" s="17"/>
      <c r="M109" s="17"/>
      <c r="N109" s="18" t="str">
        <f t="shared" si="2"/>
        <v/>
      </c>
      <c r="O109" s="15"/>
      <c r="P109" s="15"/>
      <c r="Q109" s="17"/>
      <c r="R109" s="15"/>
      <c r="S109" s="15"/>
      <c r="T109" s="15"/>
      <c r="U109" s="15"/>
      <c r="V109" s="15"/>
      <c r="W109" s="15"/>
      <c r="X109" s="18" t="str">
        <f>IFERROR(VLOOKUP(W109,Lookups!$G$2:$H$83,2,FALSE),"")</f>
        <v/>
      </c>
      <c r="Y109" s="15"/>
      <c r="Z109" s="15"/>
      <c r="AA109" s="15"/>
      <c r="AB109" s="15"/>
      <c r="AC109" s="15"/>
      <c r="AD109" s="15"/>
      <c r="AE109" s="15"/>
      <c r="AF109" s="18" t="str">
        <f t="shared" si="3"/>
        <v/>
      </c>
      <c r="AG109" s="15"/>
      <c r="AH109" s="15"/>
      <c r="AI109" s="15"/>
      <c r="AJ109" s="62" t="str">
        <f>IFERROR(VLOOKUP(AI109,Lookups!$W$3:$X$24,2,FALSE),"")</f>
        <v/>
      </c>
      <c r="AK109" s="15"/>
      <c r="AL109" s="15"/>
      <c r="AM109" s="17"/>
      <c r="AN109" s="17"/>
    </row>
    <row r="110" spans="1:40" x14ac:dyDescent="0.3">
      <c r="A110" s="15"/>
      <c r="B110" s="15"/>
      <c r="C110" s="15"/>
      <c r="D110" s="17"/>
      <c r="E110" s="17"/>
      <c r="F110" s="15"/>
      <c r="G110" s="18" t="str">
        <f>IFERROR(VLOOKUP(F110,Lookups!$D$2:$E$20,2,FALSE),"")</f>
        <v/>
      </c>
      <c r="H110" s="15"/>
      <c r="I110" s="15"/>
      <c r="J110" s="15"/>
      <c r="K110" s="15"/>
      <c r="L110" s="17"/>
      <c r="M110" s="17"/>
      <c r="N110" s="18" t="str">
        <f t="shared" si="2"/>
        <v/>
      </c>
      <c r="O110" s="15"/>
      <c r="P110" s="15"/>
      <c r="Q110" s="17"/>
      <c r="R110" s="15"/>
      <c r="S110" s="15"/>
      <c r="T110" s="15"/>
      <c r="U110" s="15"/>
      <c r="V110" s="15"/>
      <c r="W110" s="15"/>
      <c r="X110" s="18" t="str">
        <f>IFERROR(VLOOKUP(W110,Lookups!$G$2:$H$83,2,FALSE),"")</f>
        <v/>
      </c>
      <c r="Y110" s="15"/>
      <c r="Z110" s="15"/>
      <c r="AA110" s="15"/>
      <c r="AB110" s="15"/>
      <c r="AC110" s="15"/>
      <c r="AD110" s="15"/>
      <c r="AE110" s="15"/>
      <c r="AF110" s="18" t="str">
        <f t="shared" si="3"/>
        <v/>
      </c>
      <c r="AG110" s="15"/>
      <c r="AH110" s="15"/>
      <c r="AI110" s="15"/>
      <c r="AJ110" s="62" t="str">
        <f>IFERROR(VLOOKUP(AI110,Lookups!$W$3:$X$24,2,FALSE),"")</f>
        <v/>
      </c>
      <c r="AK110" s="15"/>
      <c r="AL110" s="15"/>
      <c r="AM110" s="17"/>
      <c r="AN110" s="17"/>
    </row>
    <row r="111" spans="1:40" x14ac:dyDescent="0.3">
      <c r="A111" s="15"/>
      <c r="B111" s="15"/>
      <c r="C111" s="15"/>
      <c r="D111" s="17"/>
      <c r="E111" s="17"/>
      <c r="F111" s="15"/>
      <c r="G111" s="18" t="str">
        <f>IFERROR(VLOOKUP(F111,Lookups!$D$2:$E$20,2,FALSE),"")</f>
        <v/>
      </c>
      <c r="H111" s="15"/>
      <c r="I111" s="15"/>
      <c r="J111" s="15"/>
      <c r="K111" s="15"/>
      <c r="L111" s="17"/>
      <c r="M111" s="17"/>
      <c r="N111" s="18" t="str">
        <f t="shared" si="2"/>
        <v/>
      </c>
      <c r="O111" s="15"/>
      <c r="P111" s="15"/>
      <c r="Q111" s="17"/>
      <c r="R111" s="15"/>
      <c r="S111" s="15"/>
      <c r="T111" s="15"/>
      <c r="U111" s="15"/>
      <c r="V111" s="15"/>
      <c r="W111" s="15"/>
      <c r="X111" s="18" t="str">
        <f>IFERROR(VLOOKUP(W111,Lookups!$G$2:$H$83,2,FALSE),"")</f>
        <v/>
      </c>
      <c r="Y111" s="15"/>
      <c r="Z111" s="15"/>
      <c r="AA111" s="15"/>
      <c r="AB111" s="15"/>
      <c r="AC111" s="15"/>
      <c r="AD111" s="15"/>
      <c r="AE111" s="15"/>
      <c r="AF111" s="18" t="str">
        <f t="shared" si="3"/>
        <v/>
      </c>
      <c r="AG111" s="15"/>
      <c r="AH111" s="15"/>
      <c r="AI111" s="15"/>
      <c r="AJ111" s="62" t="str">
        <f>IFERROR(VLOOKUP(AI111,Lookups!$W$3:$X$24,2,FALSE),"")</f>
        <v/>
      </c>
      <c r="AK111" s="15"/>
      <c r="AL111" s="15"/>
      <c r="AM111" s="17"/>
      <c r="AN111" s="17"/>
    </row>
    <row r="112" spans="1:40" x14ac:dyDescent="0.3">
      <c r="A112" s="15"/>
      <c r="B112" s="15"/>
      <c r="C112" s="15"/>
      <c r="D112" s="17"/>
      <c r="E112" s="17"/>
      <c r="F112" s="15"/>
      <c r="G112" s="18" t="str">
        <f>IFERROR(VLOOKUP(F112,Lookups!$D$2:$E$20,2,FALSE),"")</f>
        <v/>
      </c>
      <c r="H112" s="15"/>
      <c r="I112" s="15"/>
      <c r="J112" s="15"/>
      <c r="K112" s="15"/>
      <c r="L112" s="17"/>
      <c r="M112" s="17"/>
      <c r="N112" s="18" t="str">
        <f t="shared" si="2"/>
        <v/>
      </c>
      <c r="O112" s="15"/>
      <c r="P112" s="15"/>
      <c r="Q112" s="17"/>
      <c r="R112" s="15"/>
      <c r="S112" s="15"/>
      <c r="T112" s="15"/>
      <c r="U112" s="15"/>
      <c r="V112" s="15"/>
      <c r="W112" s="15"/>
      <c r="X112" s="18" t="str">
        <f>IFERROR(VLOOKUP(W112,Lookups!$G$2:$H$83,2,FALSE),"")</f>
        <v/>
      </c>
      <c r="Y112" s="15"/>
      <c r="Z112" s="15"/>
      <c r="AA112" s="15"/>
      <c r="AB112" s="15"/>
      <c r="AC112" s="15"/>
      <c r="AD112" s="15"/>
      <c r="AE112" s="15"/>
      <c r="AF112" s="18" t="str">
        <f t="shared" si="3"/>
        <v/>
      </c>
      <c r="AG112" s="15"/>
      <c r="AH112" s="15"/>
      <c r="AI112" s="15"/>
      <c r="AJ112" s="62" t="str">
        <f>IFERROR(VLOOKUP(AI112,Lookups!$W$3:$X$24,2,FALSE),"")</f>
        <v/>
      </c>
      <c r="AK112" s="15"/>
      <c r="AL112" s="15"/>
      <c r="AM112" s="17"/>
      <c r="AN112" s="17"/>
    </row>
    <row r="113" spans="1:40" x14ac:dyDescent="0.3">
      <c r="A113" s="15"/>
      <c r="B113" s="15"/>
      <c r="C113" s="15"/>
      <c r="D113" s="17"/>
      <c r="E113" s="17"/>
      <c r="F113" s="15"/>
      <c r="G113" s="18" t="str">
        <f>IFERROR(VLOOKUP(F113,Lookups!$D$2:$E$20,2,FALSE),"")</f>
        <v/>
      </c>
      <c r="H113" s="15"/>
      <c r="I113" s="15"/>
      <c r="J113" s="15"/>
      <c r="K113" s="15"/>
      <c r="L113" s="17"/>
      <c r="M113" s="17"/>
      <c r="N113" s="18" t="str">
        <f t="shared" si="2"/>
        <v/>
      </c>
      <c r="O113" s="15"/>
      <c r="P113" s="15"/>
      <c r="Q113" s="17"/>
      <c r="R113" s="15"/>
      <c r="S113" s="15"/>
      <c r="T113" s="15"/>
      <c r="U113" s="15"/>
      <c r="V113" s="15"/>
      <c r="W113" s="15"/>
      <c r="X113" s="18" t="str">
        <f>IFERROR(VLOOKUP(W113,Lookups!$G$2:$H$83,2,FALSE),"")</f>
        <v/>
      </c>
      <c r="Y113" s="15"/>
      <c r="Z113" s="15"/>
      <c r="AA113" s="15"/>
      <c r="AB113" s="15"/>
      <c r="AC113" s="15"/>
      <c r="AD113" s="15"/>
      <c r="AE113" s="15"/>
      <c r="AF113" s="18" t="str">
        <f t="shared" si="3"/>
        <v/>
      </c>
      <c r="AG113" s="15"/>
      <c r="AH113" s="15"/>
      <c r="AI113" s="15"/>
      <c r="AJ113" s="62" t="str">
        <f>IFERROR(VLOOKUP(AI113,Lookups!$W$3:$X$24,2,FALSE),"")</f>
        <v/>
      </c>
      <c r="AK113" s="15"/>
      <c r="AL113" s="15"/>
      <c r="AM113" s="17"/>
      <c r="AN113" s="17"/>
    </row>
    <row r="114" spans="1:40" x14ac:dyDescent="0.3">
      <c r="A114" s="15"/>
      <c r="B114" s="15"/>
      <c r="C114" s="15"/>
      <c r="D114" s="17"/>
      <c r="E114" s="17"/>
      <c r="F114" s="15"/>
      <c r="G114" s="18" t="str">
        <f>IFERROR(VLOOKUP(F114,Lookups!$D$2:$E$20,2,FALSE),"")</f>
        <v/>
      </c>
      <c r="H114" s="15"/>
      <c r="I114" s="15"/>
      <c r="J114" s="15"/>
      <c r="K114" s="15"/>
      <c r="L114" s="17"/>
      <c r="M114" s="17"/>
      <c r="N114" s="18" t="str">
        <f t="shared" si="2"/>
        <v/>
      </c>
      <c r="O114" s="15"/>
      <c r="P114" s="15"/>
      <c r="Q114" s="17"/>
      <c r="R114" s="15"/>
      <c r="S114" s="15"/>
      <c r="T114" s="15"/>
      <c r="U114" s="15"/>
      <c r="V114" s="15"/>
      <c r="W114" s="15"/>
      <c r="X114" s="18" t="str">
        <f>IFERROR(VLOOKUP(W114,Lookups!$G$2:$H$83,2,FALSE),"")</f>
        <v/>
      </c>
      <c r="Y114" s="15"/>
      <c r="Z114" s="15"/>
      <c r="AA114" s="15"/>
      <c r="AB114" s="15"/>
      <c r="AC114" s="15"/>
      <c r="AD114" s="15"/>
      <c r="AE114" s="15"/>
      <c r="AF114" s="18" t="str">
        <f t="shared" si="3"/>
        <v/>
      </c>
      <c r="AG114" s="15"/>
      <c r="AH114" s="15"/>
      <c r="AI114" s="15"/>
      <c r="AJ114" s="62" t="str">
        <f>IFERROR(VLOOKUP(AI114,Lookups!$W$3:$X$24,2,FALSE),"")</f>
        <v/>
      </c>
      <c r="AK114" s="15"/>
      <c r="AL114" s="15"/>
      <c r="AM114" s="17"/>
      <c r="AN114" s="17"/>
    </row>
    <row r="115" spans="1:40" x14ac:dyDescent="0.3">
      <c r="A115" s="15"/>
      <c r="B115" s="15"/>
      <c r="C115" s="15"/>
      <c r="D115" s="17"/>
      <c r="E115" s="17"/>
      <c r="F115" s="15"/>
      <c r="G115" s="18" t="str">
        <f>IFERROR(VLOOKUP(F115,Lookups!$D$2:$E$20,2,FALSE),"")</f>
        <v/>
      </c>
      <c r="H115" s="15"/>
      <c r="I115" s="15"/>
      <c r="J115" s="15"/>
      <c r="K115" s="15"/>
      <c r="L115" s="17"/>
      <c r="M115" s="17"/>
      <c r="N115" s="18" t="str">
        <f t="shared" si="2"/>
        <v/>
      </c>
      <c r="O115" s="15"/>
      <c r="P115" s="15"/>
      <c r="Q115" s="17"/>
      <c r="R115" s="15"/>
      <c r="S115" s="15"/>
      <c r="T115" s="15"/>
      <c r="U115" s="15"/>
      <c r="V115" s="15"/>
      <c r="W115" s="15"/>
      <c r="X115" s="18" t="str">
        <f>IFERROR(VLOOKUP(W115,Lookups!$G$2:$H$83,2,FALSE),"")</f>
        <v/>
      </c>
      <c r="Y115" s="15"/>
      <c r="Z115" s="15"/>
      <c r="AA115" s="15"/>
      <c r="AB115" s="15"/>
      <c r="AC115" s="15"/>
      <c r="AD115" s="15"/>
      <c r="AE115" s="15"/>
      <c r="AF115" s="18" t="str">
        <f t="shared" si="3"/>
        <v/>
      </c>
      <c r="AG115" s="15"/>
      <c r="AH115" s="15"/>
      <c r="AI115" s="15"/>
      <c r="AJ115" s="62" t="str">
        <f>IFERROR(VLOOKUP(AI115,Lookups!$W$3:$X$24,2,FALSE),"")</f>
        <v/>
      </c>
      <c r="AK115" s="15"/>
      <c r="AL115" s="15"/>
      <c r="AM115" s="17"/>
      <c r="AN115" s="17"/>
    </row>
    <row r="116" spans="1:40" x14ac:dyDescent="0.3">
      <c r="A116" s="15"/>
      <c r="B116" s="15"/>
      <c r="C116" s="15"/>
      <c r="D116" s="17"/>
      <c r="E116" s="17"/>
      <c r="F116" s="15"/>
      <c r="G116" s="18" t="str">
        <f>IFERROR(VLOOKUP(F116,Lookups!$D$2:$E$20,2,FALSE),"")</f>
        <v/>
      </c>
      <c r="H116" s="15"/>
      <c r="I116" s="15"/>
      <c r="J116" s="15"/>
      <c r="K116" s="15"/>
      <c r="L116" s="17"/>
      <c r="M116" s="17"/>
      <c r="N116" s="18" t="str">
        <f t="shared" si="2"/>
        <v/>
      </c>
      <c r="O116" s="15"/>
      <c r="P116" s="15"/>
      <c r="Q116" s="17"/>
      <c r="R116" s="15"/>
      <c r="S116" s="15"/>
      <c r="T116" s="15"/>
      <c r="U116" s="15"/>
      <c r="V116" s="15"/>
      <c r="W116" s="15"/>
      <c r="X116" s="18" t="str">
        <f>IFERROR(VLOOKUP(W116,Lookups!$G$2:$H$83,2,FALSE),"")</f>
        <v/>
      </c>
      <c r="Y116" s="15"/>
      <c r="Z116" s="15"/>
      <c r="AA116" s="15"/>
      <c r="AB116" s="15"/>
      <c r="AC116" s="15"/>
      <c r="AD116" s="15"/>
      <c r="AE116" s="15"/>
      <c r="AF116" s="18" t="str">
        <f t="shared" si="3"/>
        <v/>
      </c>
      <c r="AG116" s="15"/>
      <c r="AH116" s="15"/>
      <c r="AI116" s="15"/>
      <c r="AJ116" s="62" t="str">
        <f>IFERROR(VLOOKUP(AI116,Lookups!$W$3:$X$24,2,FALSE),"")</f>
        <v/>
      </c>
      <c r="AK116" s="15"/>
      <c r="AL116" s="15"/>
      <c r="AM116" s="17"/>
      <c r="AN116" s="17"/>
    </row>
    <row r="117" spans="1:40" x14ac:dyDescent="0.3">
      <c r="A117" s="15"/>
      <c r="B117" s="15"/>
      <c r="C117" s="15"/>
      <c r="D117" s="17"/>
      <c r="E117" s="17"/>
      <c r="F117" s="15"/>
      <c r="G117" s="18" t="str">
        <f>IFERROR(VLOOKUP(F117,Lookups!$D$2:$E$20,2,FALSE),"")</f>
        <v/>
      </c>
      <c r="H117" s="15"/>
      <c r="I117" s="15"/>
      <c r="J117" s="15"/>
      <c r="K117" s="15"/>
      <c r="L117" s="17"/>
      <c r="M117" s="17"/>
      <c r="N117" s="18" t="str">
        <f t="shared" si="2"/>
        <v/>
      </c>
      <c r="O117" s="15"/>
      <c r="P117" s="15"/>
      <c r="Q117" s="17"/>
      <c r="R117" s="15"/>
      <c r="S117" s="15"/>
      <c r="T117" s="15"/>
      <c r="U117" s="15"/>
      <c r="V117" s="15"/>
      <c r="W117" s="15"/>
      <c r="X117" s="18" t="str">
        <f>IFERROR(VLOOKUP(W117,Lookups!$G$2:$H$83,2,FALSE),"")</f>
        <v/>
      </c>
      <c r="Y117" s="15"/>
      <c r="Z117" s="15"/>
      <c r="AA117" s="15"/>
      <c r="AB117" s="15"/>
      <c r="AC117" s="15"/>
      <c r="AD117" s="15"/>
      <c r="AE117" s="15"/>
      <c r="AF117" s="18" t="str">
        <f t="shared" si="3"/>
        <v/>
      </c>
      <c r="AG117" s="15"/>
      <c r="AH117" s="15"/>
      <c r="AI117" s="15"/>
      <c r="AJ117" s="62" t="str">
        <f>IFERROR(VLOOKUP(AI117,Lookups!$W$3:$X$24,2,FALSE),"")</f>
        <v/>
      </c>
      <c r="AK117" s="15"/>
      <c r="AL117" s="15"/>
      <c r="AM117" s="17"/>
      <c r="AN117" s="17"/>
    </row>
    <row r="118" spans="1:40" x14ac:dyDescent="0.3">
      <c r="A118" s="15"/>
      <c r="B118" s="15"/>
      <c r="C118" s="15"/>
      <c r="D118" s="17"/>
      <c r="E118" s="17"/>
      <c r="F118" s="15"/>
      <c r="G118" s="18" t="str">
        <f>IFERROR(VLOOKUP(F118,Lookups!$D$2:$E$20,2,FALSE),"")</f>
        <v/>
      </c>
      <c r="H118" s="15"/>
      <c r="I118" s="15"/>
      <c r="J118" s="15"/>
      <c r="K118" s="15"/>
      <c r="L118" s="17"/>
      <c r="M118" s="17"/>
      <c r="N118" s="18" t="str">
        <f t="shared" ref="N118:N181" si="4">IF(OR(ISBLANK(L118),ISBLANK(M118)),"",(M118-L118)+1)</f>
        <v/>
      </c>
      <c r="O118" s="15"/>
      <c r="P118" s="15"/>
      <c r="Q118" s="17"/>
      <c r="R118" s="15"/>
      <c r="S118" s="15"/>
      <c r="T118" s="15"/>
      <c r="U118" s="15"/>
      <c r="V118" s="15"/>
      <c r="W118" s="15"/>
      <c r="X118" s="18" t="str">
        <f>IFERROR(VLOOKUP(W118,Lookups!$G$2:$H$83,2,FALSE),"")</f>
        <v/>
      </c>
      <c r="Y118" s="15"/>
      <c r="Z118" s="15"/>
      <c r="AA118" s="15"/>
      <c r="AB118" s="15"/>
      <c r="AC118" s="15"/>
      <c r="AD118" s="15"/>
      <c r="AE118" s="15"/>
      <c r="AF118" s="18" t="str">
        <f t="shared" ref="AF118:AF181" si="5">IF(OR(ISBLANK(AD118),ISBLANK(AE118)),"",(AE118-AD118)+1)</f>
        <v/>
      </c>
      <c r="AG118" s="15"/>
      <c r="AH118" s="15"/>
      <c r="AI118" s="15"/>
      <c r="AJ118" s="62" t="str">
        <f>IFERROR(VLOOKUP(AI118,Lookups!$W$3:$X$24,2,FALSE),"")</f>
        <v/>
      </c>
      <c r="AK118" s="15"/>
      <c r="AL118" s="15"/>
      <c r="AM118" s="17"/>
      <c r="AN118" s="17"/>
    </row>
    <row r="119" spans="1:40" x14ac:dyDescent="0.3">
      <c r="A119" s="15"/>
      <c r="B119" s="15"/>
      <c r="C119" s="15"/>
      <c r="D119" s="17"/>
      <c r="E119" s="17"/>
      <c r="F119" s="15"/>
      <c r="G119" s="18" t="str">
        <f>IFERROR(VLOOKUP(F119,Lookups!$D$2:$E$20,2,FALSE),"")</f>
        <v/>
      </c>
      <c r="H119" s="15"/>
      <c r="I119" s="15"/>
      <c r="J119" s="15"/>
      <c r="K119" s="15"/>
      <c r="L119" s="17"/>
      <c r="M119" s="17"/>
      <c r="N119" s="18" t="str">
        <f t="shared" si="4"/>
        <v/>
      </c>
      <c r="O119" s="15"/>
      <c r="P119" s="15"/>
      <c r="Q119" s="17"/>
      <c r="R119" s="15"/>
      <c r="S119" s="15"/>
      <c r="T119" s="15"/>
      <c r="U119" s="15"/>
      <c r="V119" s="15"/>
      <c r="W119" s="15"/>
      <c r="X119" s="18" t="str">
        <f>IFERROR(VLOOKUP(W119,Lookups!$G$2:$H$83,2,FALSE),"")</f>
        <v/>
      </c>
      <c r="Y119" s="15"/>
      <c r="Z119" s="15"/>
      <c r="AA119" s="15"/>
      <c r="AB119" s="15"/>
      <c r="AC119" s="15"/>
      <c r="AD119" s="15"/>
      <c r="AE119" s="15"/>
      <c r="AF119" s="18" t="str">
        <f t="shared" si="5"/>
        <v/>
      </c>
      <c r="AG119" s="15"/>
      <c r="AH119" s="15"/>
      <c r="AI119" s="15"/>
      <c r="AJ119" s="62" t="str">
        <f>IFERROR(VLOOKUP(AI119,Lookups!$W$3:$X$24,2,FALSE),"")</f>
        <v/>
      </c>
      <c r="AK119" s="15"/>
      <c r="AL119" s="15"/>
      <c r="AM119" s="17"/>
      <c r="AN119" s="17"/>
    </row>
    <row r="120" spans="1:40" x14ac:dyDescent="0.3">
      <c r="A120" s="15"/>
      <c r="B120" s="15"/>
      <c r="C120" s="15"/>
      <c r="D120" s="17"/>
      <c r="E120" s="17"/>
      <c r="F120" s="15"/>
      <c r="G120" s="18" t="str">
        <f>IFERROR(VLOOKUP(F120,Lookups!$D$2:$E$20,2,FALSE),"")</f>
        <v/>
      </c>
      <c r="H120" s="15"/>
      <c r="I120" s="15"/>
      <c r="J120" s="15"/>
      <c r="K120" s="15"/>
      <c r="L120" s="17"/>
      <c r="M120" s="17"/>
      <c r="N120" s="18" t="str">
        <f t="shared" si="4"/>
        <v/>
      </c>
      <c r="O120" s="15"/>
      <c r="P120" s="15"/>
      <c r="Q120" s="17"/>
      <c r="R120" s="15"/>
      <c r="S120" s="15"/>
      <c r="T120" s="15"/>
      <c r="U120" s="15"/>
      <c r="V120" s="15"/>
      <c r="W120" s="15"/>
      <c r="X120" s="18" t="str">
        <f>IFERROR(VLOOKUP(W120,Lookups!$G$2:$H$83,2,FALSE),"")</f>
        <v/>
      </c>
      <c r="Y120" s="15"/>
      <c r="Z120" s="15"/>
      <c r="AA120" s="15"/>
      <c r="AB120" s="15"/>
      <c r="AC120" s="15"/>
      <c r="AD120" s="15"/>
      <c r="AE120" s="15"/>
      <c r="AF120" s="18" t="str">
        <f t="shared" si="5"/>
        <v/>
      </c>
      <c r="AG120" s="15"/>
      <c r="AH120" s="15"/>
      <c r="AI120" s="15"/>
      <c r="AJ120" s="62" t="str">
        <f>IFERROR(VLOOKUP(AI120,Lookups!$W$3:$X$24,2,FALSE),"")</f>
        <v/>
      </c>
      <c r="AK120" s="15"/>
      <c r="AL120" s="15"/>
      <c r="AM120" s="17"/>
      <c r="AN120" s="17"/>
    </row>
    <row r="121" spans="1:40" x14ac:dyDescent="0.3">
      <c r="A121" s="15"/>
      <c r="B121" s="15"/>
      <c r="C121" s="15"/>
      <c r="D121" s="17"/>
      <c r="E121" s="17"/>
      <c r="F121" s="15"/>
      <c r="G121" s="18" t="str">
        <f>IFERROR(VLOOKUP(F121,Lookups!$D$2:$E$20,2,FALSE),"")</f>
        <v/>
      </c>
      <c r="H121" s="15"/>
      <c r="I121" s="15"/>
      <c r="J121" s="15"/>
      <c r="K121" s="15"/>
      <c r="L121" s="17"/>
      <c r="M121" s="17"/>
      <c r="N121" s="18" t="str">
        <f t="shared" si="4"/>
        <v/>
      </c>
      <c r="O121" s="15"/>
      <c r="P121" s="15"/>
      <c r="Q121" s="17"/>
      <c r="R121" s="15"/>
      <c r="S121" s="15"/>
      <c r="T121" s="15"/>
      <c r="U121" s="15"/>
      <c r="V121" s="15"/>
      <c r="W121" s="15"/>
      <c r="X121" s="18" t="str">
        <f>IFERROR(VLOOKUP(W121,Lookups!$G$2:$H$83,2,FALSE),"")</f>
        <v/>
      </c>
      <c r="Y121" s="15"/>
      <c r="Z121" s="15"/>
      <c r="AA121" s="15"/>
      <c r="AB121" s="15"/>
      <c r="AC121" s="15"/>
      <c r="AD121" s="15"/>
      <c r="AE121" s="15"/>
      <c r="AF121" s="18" t="str">
        <f t="shared" si="5"/>
        <v/>
      </c>
      <c r="AG121" s="15"/>
      <c r="AH121" s="15"/>
      <c r="AI121" s="15"/>
      <c r="AJ121" s="62" t="str">
        <f>IFERROR(VLOOKUP(AI121,Lookups!$W$3:$X$24,2,FALSE),"")</f>
        <v/>
      </c>
      <c r="AK121" s="15"/>
      <c r="AL121" s="15"/>
      <c r="AM121" s="17"/>
      <c r="AN121" s="17"/>
    </row>
    <row r="122" spans="1:40" x14ac:dyDescent="0.3">
      <c r="A122" s="15"/>
      <c r="B122" s="15"/>
      <c r="C122" s="15"/>
      <c r="D122" s="17"/>
      <c r="E122" s="17"/>
      <c r="F122" s="15"/>
      <c r="G122" s="18" t="str">
        <f>IFERROR(VLOOKUP(F122,Lookups!$D$2:$E$20,2,FALSE),"")</f>
        <v/>
      </c>
      <c r="H122" s="15"/>
      <c r="I122" s="15"/>
      <c r="J122" s="15"/>
      <c r="K122" s="15"/>
      <c r="L122" s="17"/>
      <c r="M122" s="17"/>
      <c r="N122" s="18" t="str">
        <f t="shared" si="4"/>
        <v/>
      </c>
      <c r="O122" s="15"/>
      <c r="P122" s="15"/>
      <c r="Q122" s="17"/>
      <c r="R122" s="15"/>
      <c r="S122" s="15"/>
      <c r="T122" s="15"/>
      <c r="U122" s="15"/>
      <c r="V122" s="15"/>
      <c r="W122" s="15"/>
      <c r="X122" s="18" t="str">
        <f>IFERROR(VLOOKUP(W122,Lookups!$G$2:$H$83,2,FALSE),"")</f>
        <v/>
      </c>
      <c r="Y122" s="15"/>
      <c r="Z122" s="15"/>
      <c r="AA122" s="15"/>
      <c r="AB122" s="15"/>
      <c r="AC122" s="15"/>
      <c r="AD122" s="15"/>
      <c r="AE122" s="15"/>
      <c r="AF122" s="18" t="str">
        <f t="shared" si="5"/>
        <v/>
      </c>
      <c r="AG122" s="15"/>
      <c r="AH122" s="15"/>
      <c r="AI122" s="15"/>
      <c r="AJ122" s="62" t="str">
        <f>IFERROR(VLOOKUP(AI122,Lookups!$W$3:$X$24,2,FALSE),"")</f>
        <v/>
      </c>
      <c r="AK122" s="15"/>
      <c r="AL122" s="15"/>
      <c r="AM122" s="17"/>
      <c r="AN122" s="17"/>
    </row>
    <row r="123" spans="1:40" x14ac:dyDescent="0.3">
      <c r="A123" s="15"/>
      <c r="B123" s="15"/>
      <c r="C123" s="15"/>
      <c r="D123" s="17"/>
      <c r="E123" s="17"/>
      <c r="F123" s="15"/>
      <c r="G123" s="18" t="str">
        <f>IFERROR(VLOOKUP(F123,Lookups!$D$2:$E$20,2,FALSE),"")</f>
        <v/>
      </c>
      <c r="H123" s="15"/>
      <c r="I123" s="15"/>
      <c r="J123" s="15"/>
      <c r="K123" s="15"/>
      <c r="L123" s="17"/>
      <c r="M123" s="17"/>
      <c r="N123" s="18" t="str">
        <f t="shared" si="4"/>
        <v/>
      </c>
      <c r="O123" s="15"/>
      <c r="P123" s="15"/>
      <c r="Q123" s="17"/>
      <c r="R123" s="15"/>
      <c r="S123" s="15"/>
      <c r="T123" s="15"/>
      <c r="U123" s="15"/>
      <c r="V123" s="15"/>
      <c r="W123" s="15"/>
      <c r="X123" s="18" t="str">
        <f>IFERROR(VLOOKUP(W123,Lookups!$G$2:$H$83,2,FALSE),"")</f>
        <v/>
      </c>
      <c r="Y123" s="15"/>
      <c r="Z123" s="15"/>
      <c r="AA123" s="15"/>
      <c r="AB123" s="15"/>
      <c r="AC123" s="15"/>
      <c r="AD123" s="15"/>
      <c r="AE123" s="15"/>
      <c r="AF123" s="18" t="str">
        <f t="shared" si="5"/>
        <v/>
      </c>
      <c r="AG123" s="15"/>
      <c r="AH123" s="15"/>
      <c r="AI123" s="15"/>
      <c r="AJ123" s="62" t="str">
        <f>IFERROR(VLOOKUP(AI123,Lookups!$W$3:$X$24,2,FALSE),"")</f>
        <v/>
      </c>
      <c r="AK123" s="15"/>
      <c r="AL123" s="15"/>
      <c r="AM123" s="17"/>
      <c r="AN123" s="17"/>
    </row>
    <row r="124" spans="1:40" x14ac:dyDescent="0.3">
      <c r="A124" s="15"/>
      <c r="B124" s="15"/>
      <c r="C124" s="15"/>
      <c r="D124" s="17"/>
      <c r="E124" s="17"/>
      <c r="F124" s="15"/>
      <c r="G124" s="18" t="str">
        <f>IFERROR(VLOOKUP(F124,Lookups!$D$2:$E$20,2,FALSE),"")</f>
        <v/>
      </c>
      <c r="H124" s="15"/>
      <c r="I124" s="15"/>
      <c r="J124" s="15"/>
      <c r="K124" s="15"/>
      <c r="L124" s="17"/>
      <c r="M124" s="17"/>
      <c r="N124" s="18" t="str">
        <f t="shared" si="4"/>
        <v/>
      </c>
      <c r="O124" s="15"/>
      <c r="P124" s="15"/>
      <c r="Q124" s="17"/>
      <c r="R124" s="15"/>
      <c r="S124" s="15"/>
      <c r="T124" s="15"/>
      <c r="U124" s="15"/>
      <c r="V124" s="15"/>
      <c r="W124" s="15"/>
      <c r="X124" s="18" t="str">
        <f>IFERROR(VLOOKUP(W124,Lookups!$G$2:$H$83,2,FALSE),"")</f>
        <v/>
      </c>
      <c r="Y124" s="15"/>
      <c r="Z124" s="15"/>
      <c r="AA124" s="15"/>
      <c r="AB124" s="15"/>
      <c r="AC124" s="15"/>
      <c r="AD124" s="15"/>
      <c r="AE124" s="15"/>
      <c r="AF124" s="18" t="str">
        <f t="shared" si="5"/>
        <v/>
      </c>
      <c r="AG124" s="15"/>
      <c r="AH124" s="15"/>
      <c r="AI124" s="15"/>
      <c r="AJ124" s="62" t="str">
        <f>IFERROR(VLOOKUP(AI124,Lookups!$W$3:$X$24,2,FALSE),"")</f>
        <v/>
      </c>
      <c r="AK124" s="15"/>
      <c r="AL124" s="15"/>
      <c r="AM124" s="17"/>
      <c r="AN124" s="17"/>
    </row>
    <row r="125" spans="1:40" x14ac:dyDescent="0.3">
      <c r="A125" s="15"/>
      <c r="B125" s="15"/>
      <c r="C125" s="15"/>
      <c r="D125" s="17"/>
      <c r="E125" s="17"/>
      <c r="F125" s="15"/>
      <c r="G125" s="18" t="str">
        <f>IFERROR(VLOOKUP(F125,Lookups!$D$2:$E$20,2,FALSE),"")</f>
        <v/>
      </c>
      <c r="H125" s="15"/>
      <c r="I125" s="15"/>
      <c r="J125" s="15"/>
      <c r="K125" s="15"/>
      <c r="L125" s="17"/>
      <c r="M125" s="17"/>
      <c r="N125" s="18" t="str">
        <f t="shared" si="4"/>
        <v/>
      </c>
      <c r="O125" s="15"/>
      <c r="P125" s="15"/>
      <c r="Q125" s="17"/>
      <c r="R125" s="15"/>
      <c r="S125" s="15"/>
      <c r="T125" s="15"/>
      <c r="U125" s="15"/>
      <c r="V125" s="15"/>
      <c r="W125" s="15"/>
      <c r="X125" s="18" t="str">
        <f>IFERROR(VLOOKUP(W125,Lookups!$G$2:$H$83,2,FALSE),"")</f>
        <v/>
      </c>
      <c r="Y125" s="15"/>
      <c r="Z125" s="15"/>
      <c r="AA125" s="15"/>
      <c r="AB125" s="15"/>
      <c r="AC125" s="15"/>
      <c r="AD125" s="15"/>
      <c r="AE125" s="15"/>
      <c r="AF125" s="18" t="str">
        <f t="shared" si="5"/>
        <v/>
      </c>
      <c r="AG125" s="15"/>
      <c r="AH125" s="15"/>
      <c r="AI125" s="15"/>
      <c r="AJ125" s="62" t="str">
        <f>IFERROR(VLOOKUP(AI125,Lookups!$W$3:$X$24,2,FALSE),"")</f>
        <v/>
      </c>
      <c r="AK125" s="15"/>
      <c r="AL125" s="15"/>
      <c r="AM125" s="17"/>
      <c r="AN125" s="17"/>
    </row>
    <row r="126" spans="1:40" x14ac:dyDescent="0.3">
      <c r="A126" s="15"/>
      <c r="B126" s="15"/>
      <c r="C126" s="15"/>
      <c r="D126" s="17"/>
      <c r="E126" s="17"/>
      <c r="F126" s="15"/>
      <c r="G126" s="18" t="str">
        <f>IFERROR(VLOOKUP(F126,Lookups!$D$2:$E$20,2,FALSE),"")</f>
        <v/>
      </c>
      <c r="H126" s="15"/>
      <c r="I126" s="15"/>
      <c r="J126" s="15"/>
      <c r="K126" s="15"/>
      <c r="L126" s="17"/>
      <c r="M126" s="17"/>
      <c r="N126" s="18" t="str">
        <f t="shared" si="4"/>
        <v/>
      </c>
      <c r="O126" s="15"/>
      <c r="P126" s="15"/>
      <c r="Q126" s="17"/>
      <c r="R126" s="15"/>
      <c r="S126" s="15"/>
      <c r="T126" s="15"/>
      <c r="U126" s="15"/>
      <c r="V126" s="15"/>
      <c r="W126" s="15"/>
      <c r="X126" s="18" t="str">
        <f>IFERROR(VLOOKUP(W126,Lookups!$G$2:$H$83,2,FALSE),"")</f>
        <v/>
      </c>
      <c r="Y126" s="15"/>
      <c r="Z126" s="15"/>
      <c r="AA126" s="15"/>
      <c r="AB126" s="15"/>
      <c r="AC126" s="15"/>
      <c r="AD126" s="15"/>
      <c r="AE126" s="15"/>
      <c r="AF126" s="18" t="str">
        <f t="shared" si="5"/>
        <v/>
      </c>
      <c r="AG126" s="15"/>
      <c r="AH126" s="15"/>
      <c r="AI126" s="15"/>
      <c r="AJ126" s="62" t="str">
        <f>IFERROR(VLOOKUP(AI126,Lookups!$W$3:$X$24,2,FALSE),"")</f>
        <v/>
      </c>
      <c r="AK126" s="15"/>
      <c r="AL126" s="15"/>
      <c r="AM126" s="17"/>
      <c r="AN126" s="17"/>
    </row>
    <row r="127" spans="1:40" x14ac:dyDescent="0.3">
      <c r="A127" s="15"/>
      <c r="B127" s="15"/>
      <c r="C127" s="15"/>
      <c r="D127" s="17"/>
      <c r="E127" s="17"/>
      <c r="F127" s="15"/>
      <c r="G127" s="18" t="str">
        <f>IFERROR(VLOOKUP(F127,Lookups!$D$2:$E$20,2,FALSE),"")</f>
        <v/>
      </c>
      <c r="H127" s="15"/>
      <c r="I127" s="15"/>
      <c r="J127" s="15"/>
      <c r="K127" s="15"/>
      <c r="L127" s="17"/>
      <c r="M127" s="17"/>
      <c r="N127" s="18" t="str">
        <f t="shared" si="4"/>
        <v/>
      </c>
      <c r="O127" s="15"/>
      <c r="P127" s="15"/>
      <c r="Q127" s="17"/>
      <c r="R127" s="15"/>
      <c r="S127" s="15"/>
      <c r="T127" s="15"/>
      <c r="U127" s="15"/>
      <c r="V127" s="15"/>
      <c r="W127" s="15"/>
      <c r="X127" s="18" t="str">
        <f>IFERROR(VLOOKUP(W127,Lookups!$G$2:$H$83,2,FALSE),"")</f>
        <v/>
      </c>
      <c r="Y127" s="15"/>
      <c r="Z127" s="15"/>
      <c r="AA127" s="15"/>
      <c r="AB127" s="15"/>
      <c r="AC127" s="15"/>
      <c r="AD127" s="15"/>
      <c r="AE127" s="15"/>
      <c r="AF127" s="18" t="str">
        <f t="shared" si="5"/>
        <v/>
      </c>
      <c r="AG127" s="15"/>
      <c r="AH127" s="15"/>
      <c r="AI127" s="15"/>
      <c r="AJ127" s="62" t="str">
        <f>IFERROR(VLOOKUP(AI127,Lookups!$W$3:$X$24,2,FALSE),"")</f>
        <v/>
      </c>
      <c r="AK127" s="15"/>
      <c r="AL127" s="15"/>
      <c r="AM127" s="17"/>
      <c r="AN127" s="17"/>
    </row>
    <row r="128" spans="1:40" x14ac:dyDescent="0.3">
      <c r="A128" s="15"/>
      <c r="B128" s="15"/>
      <c r="C128" s="15"/>
      <c r="D128" s="17"/>
      <c r="E128" s="17"/>
      <c r="F128" s="15"/>
      <c r="G128" s="18" t="str">
        <f>IFERROR(VLOOKUP(F128,Lookups!$D$2:$E$20,2,FALSE),"")</f>
        <v/>
      </c>
      <c r="H128" s="15"/>
      <c r="I128" s="15"/>
      <c r="J128" s="15"/>
      <c r="K128" s="15"/>
      <c r="L128" s="17"/>
      <c r="M128" s="17"/>
      <c r="N128" s="18" t="str">
        <f t="shared" si="4"/>
        <v/>
      </c>
      <c r="O128" s="15"/>
      <c r="P128" s="15"/>
      <c r="Q128" s="17"/>
      <c r="R128" s="15"/>
      <c r="S128" s="15"/>
      <c r="T128" s="15"/>
      <c r="U128" s="15"/>
      <c r="V128" s="15"/>
      <c r="W128" s="15"/>
      <c r="X128" s="18" t="str">
        <f>IFERROR(VLOOKUP(W128,Lookups!$G$2:$H$83,2,FALSE),"")</f>
        <v/>
      </c>
      <c r="Y128" s="15"/>
      <c r="Z128" s="15"/>
      <c r="AA128" s="15"/>
      <c r="AB128" s="15"/>
      <c r="AC128" s="15"/>
      <c r="AD128" s="15"/>
      <c r="AE128" s="15"/>
      <c r="AF128" s="18" t="str">
        <f t="shared" si="5"/>
        <v/>
      </c>
      <c r="AG128" s="15"/>
      <c r="AH128" s="15"/>
      <c r="AI128" s="15"/>
      <c r="AJ128" s="62" t="str">
        <f>IFERROR(VLOOKUP(AI128,Lookups!$W$3:$X$24,2,FALSE),"")</f>
        <v/>
      </c>
      <c r="AK128" s="15"/>
      <c r="AL128" s="15"/>
      <c r="AM128" s="17"/>
      <c r="AN128" s="17"/>
    </row>
    <row r="129" spans="1:40" x14ac:dyDescent="0.3">
      <c r="A129" s="15"/>
      <c r="B129" s="15"/>
      <c r="C129" s="15"/>
      <c r="D129" s="17"/>
      <c r="E129" s="17"/>
      <c r="F129" s="15"/>
      <c r="G129" s="18" t="str">
        <f>IFERROR(VLOOKUP(F129,Lookups!$D$2:$E$20,2,FALSE),"")</f>
        <v/>
      </c>
      <c r="H129" s="15"/>
      <c r="I129" s="15"/>
      <c r="J129" s="15"/>
      <c r="K129" s="15"/>
      <c r="L129" s="17"/>
      <c r="M129" s="17"/>
      <c r="N129" s="18" t="str">
        <f t="shared" si="4"/>
        <v/>
      </c>
      <c r="O129" s="15"/>
      <c r="P129" s="15"/>
      <c r="Q129" s="17"/>
      <c r="R129" s="15"/>
      <c r="S129" s="15"/>
      <c r="T129" s="15"/>
      <c r="U129" s="15"/>
      <c r="V129" s="15"/>
      <c r="W129" s="15"/>
      <c r="X129" s="18" t="str">
        <f>IFERROR(VLOOKUP(W129,Lookups!$G$2:$H$83,2,FALSE),"")</f>
        <v/>
      </c>
      <c r="Y129" s="15"/>
      <c r="Z129" s="15"/>
      <c r="AA129" s="15"/>
      <c r="AB129" s="15"/>
      <c r="AC129" s="15"/>
      <c r="AD129" s="15"/>
      <c r="AE129" s="15"/>
      <c r="AF129" s="18" t="str">
        <f t="shared" si="5"/>
        <v/>
      </c>
      <c r="AG129" s="15"/>
      <c r="AH129" s="15"/>
      <c r="AI129" s="15"/>
      <c r="AJ129" s="62" t="str">
        <f>IFERROR(VLOOKUP(AI129,Lookups!$W$3:$X$24,2,FALSE),"")</f>
        <v/>
      </c>
      <c r="AK129" s="15"/>
      <c r="AL129" s="15"/>
      <c r="AM129" s="17"/>
      <c r="AN129" s="17"/>
    </row>
    <row r="130" spans="1:40" x14ac:dyDescent="0.3">
      <c r="A130" s="15"/>
      <c r="B130" s="15"/>
      <c r="C130" s="15"/>
      <c r="D130" s="17"/>
      <c r="E130" s="17"/>
      <c r="F130" s="15"/>
      <c r="G130" s="18" t="str">
        <f>IFERROR(VLOOKUP(F130,Lookups!$D$2:$E$20,2,FALSE),"")</f>
        <v/>
      </c>
      <c r="H130" s="15"/>
      <c r="I130" s="15"/>
      <c r="J130" s="15"/>
      <c r="K130" s="15"/>
      <c r="L130" s="17"/>
      <c r="M130" s="17"/>
      <c r="N130" s="18" t="str">
        <f t="shared" si="4"/>
        <v/>
      </c>
      <c r="O130" s="15"/>
      <c r="P130" s="15"/>
      <c r="Q130" s="17"/>
      <c r="R130" s="15"/>
      <c r="S130" s="15"/>
      <c r="T130" s="15"/>
      <c r="U130" s="15"/>
      <c r="V130" s="15"/>
      <c r="W130" s="15"/>
      <c r="X130" s="18" t="str">
        <f>IFERROR(VLOOKUP(W130,Lookups!$G$2:$H$83,2,FALSE),"")</f>
        <v/>
      </c>
      <c r="Y130" s="15"/>
      <c r="Z130" s="15"/>
      <c r="AA130" s="15"/>
      <c r="AB130" s="15"/>
      <c r="AC130" s="15"/>
      <c r="AD130" s="15"/>
      <c r="AE130" s="15"/>
      <c r="AF130" s="18" t="str">
        <f t="shared" si="5"/>
        <v/>
      </c>
      <c r="AG130" s="15"/>
      <c r="AH130" s="15"/>
      <c r="AI130" s="15"/>
      <c r="AJ130" s="62" t="str">
        <f>IFERROR(VLOOKUP(AI130,Lookups!$W$3:$X$24,2,FALSE),"")</f>
        <v/>
      </c>
      <c r="AK130" s="15"/>
      <c r="AL130" s="15"/>
      <c r="AM130" s="17"/>
      <c r="AN130" s="17"/>
    </row>
    <row r="131" spans="1:40" x14ac:dyDescent="0.3">
      <c r="A131" s="15"/>
      <c r="B131" s="15"/>
      <c r="C131" s="15"/>
      <c r="D131" s="17"/>
      <c r="E131" s="17"/>
      <c r="F131" s="15"/>
      <c r="G131" s="18" t="str">
        <f>IFERROR(VLOOKUP(F131,Lookups!$D$2:$E$20,2,FALSE),"")</f>
        <v/>
      </c>
      <c r="H131" s="15"/>
      <c r="I131" s="15"/>
      <c r="J131" s="15"/>
      <c r="K131" s="15"/>
      <c r="L131" s="17"/>
      <c r="M131" s="17"/>
      <c r="N131" s="18" t="str">
        <f t="shared" si="4"/>
        <v/>
      </c>
      <c r="O131" s="15"/>
      <c r="P131" s="15"/>
      <c r="Q131" s="17"/>
      <c r="R131" s="15"/>
      <c r="S131" s="15"/>
      <c r="T131" s="15"/>
      <c r="U131" s="15"/>
      <c r="V131" s="15"/>
      <c r="W131" s="15"/>
      <c r="X131" s="18" t="str">
        <f>IFERROR(VLOOKUP(W131,Lookups!$G$2:$H$83,2,FALSE),"")</f>
        <v/>
      </c>
      <c r="Y131" s="15"/>
      <c r="Z131" s="15"/>
      <c r="AA131" s="15"/>
      <c r="AB131" s="15"/>
      <c r="AC131" s="15"/>
      <c r="AD131" s="15"/>
      <c r="AE131" s="15"/>
      <c r="AF131" s="18" t="str">
        <f t="shared" si="5"/>
        <v/>
      </c>
      <c r="AG131" s="15"/>
      <c r="AH131" s="15"/>
      <c r="AI131" s="15"/>
      <c r="AJ131" s="62" t="str">
        <f>IFERROR(VLOOKUP(AI131,Lookups!$W$3:$X$24,2,FALSE),"")</f>
        <v/>
      </c>
      <c r="AK131" s="15"/>
      <c r="AL131" s="15"/>
      <c r="AM131" s="17"/>
      <c r="AN131" s="17"/>
    </row>
    <row r="132" spans="1:40" x14ac:dyDescent="0.3">
      <c r="A132" s="15"/>
      <c r="B132" s="15"/>
      <c r="C132" s="15"/>
      <c r="D132" s="17"/>
      <c r="E132" s="17"/>
      <c r="F132" s="15"/>
      <c r="G132" s="18" t="str">
        <f>IFERROR(VLOOKUP(F132,Lookups!$D$2:$E$20,2,FALSE),"")</f>
        <v/>
      </c>
      <c r="H132" s="15"/>
      <c r="I132" s="15"/>
      <c r="J132" s="15"/>
      <c r="K132" s="15"/>
      <c r="L132" s="17"/>
      <c r="M132" s="17"/>
      <c r="N132" s="18" t="str">
        <f t="shared" si="4"/>
        <v/>
      </c>
      <c r="O132" s="15"/>
      <c r="P132" s="15"/>
      <c r="Q132" s="17"/>
      <c r="R132" s="15"/>
      <c r="S132" s="15"/>
      <c r="T132" s="15"/>
      <c r="U132" s="15"/>
      <c r="V132" s="15"/>
      <c r="W132" s="15"/>
      <c r="X132" s="18" t="str">
        <f>IFERROR(VLOOKUP(W132,Lookups!$G$2:$H$83,2,FALSE),"")</f>
        <v/>
      </c>
      <c r="Y132" s="15"/>
      <c r="Z132" s="15"/>
      <c r="AA132" s="15"/>
      <c r="AB132" s="15"/>
      <c r="AC132" s="15"/>
      <c r="AD132" s="15"/>
      <c r="AE132" s="15"/>
      <c r="AF132" s="18" t="str">
        <f t="shared" si="5"/>
        <v/>
      </c>
      <c r="AG132" s="15"/>
      <c r="AH132" s="15"/>
      <c r="AI132" s="15"/>
      <c r="AJ132" s="62" t="str">
        <f>IFERROR(VLOOKUP(AI132,Lookups!$W$3:$X$24,2,FALSE),"")</f>
        <v/>
      </c>
      <c r="AK132" s="15"/>
      <c r="AL132" s="15"/>
      <c r="AM132" s="17"/>
      <c r="AN132" s="17"/>
    </row>
    <row r="133" spans="1:40" x14ac:dyDescent="0.3">
      <c r="A133" s="15"/>
      <c r="B133" s="15"/>
      <c r="C133" s="15"/>
      <c r="D133" s="17"/>
      <c r="E133" s="17"/>
      <c r="F133" s="15"/>
      <c r="G133" s="18" t="str">
        <f>IFERROR(VLOOKUP(F133,Lookups!$D$2:$E$20,2,FALSE),"")</f>
        <v/>
      </c>
      <c r="H133" s="15"/>
      <c r="I133" s="15"/>
      <c r="J133" s="15"/>
      <c r="K133" s="15"/>
      <c r="L133" s="17"/>
      <c r="M133" s="17"/>
      <c r="N133" s="18" t="str">
        <f t="shared" si="4"/>
        <v/>
      </c>
      <c r="O133" s="15"/>
      <c r="P133" s="15"/>
      <c r="Q133" s="17"/>
      <c r="R133" s="15"/>
      <c r="S133" s="15"/>
      <c r="T133" s="15"/>
      <c r="U133" s="15"/>
      <c r="V133" s="15"/>
      <c r="W133" s="15"/>
      <c r="X133" s="18" t="str">
        <f>IFERROR(VLOOKUP(W133,Lookups!$G$2:$H$83,2,FALSE),"")</f>
        <v/>
      </c>
      <c r="Y133" s="15"/>
      <c r="Z133" s="15"/>
      <c r="AA133" s="15"/>
      <c r="AB133" s="15"/>
      <c r="AC133" s="15"/>
      <c r="AD133" s="15"/>
      <c r="AE133" s="15"/>
      <c r="AF133" s="18" t="str">
        <f t="shared" si="5"/>
        <v/>
      </c>
      <c r="AG133" s="15"/>
      <c r="AH133" s="15"/>
      <c r="AI133" s="15"/>
      <c r="AJ133" s="62" t="str">
        <f>IFERROR(VLOOKUP(AI133,Lookups!$W$3:$X$24,2,FALSE),"")</f>
        <v/>
      </c>
      <c r="AK133" s="15"/>
      <c r="AL133" s="15"/>
      <c r="AM133" s="17"/>
      <c r="AN133" s="17"/>
    </row>
    <row r="134" spans="1:40" x14ac:dyDescent="0.3">
      <c r="A134" s="15"/>
      <c r="B134" s="15"/>
      <c r="C134" s="15"/>
      <c r="D134" s="17"/>
      <c r="E134" s="17"/>
      <c r="F134" s="15"/>
      <c r="G134" s="18" t="str">
        <f>IFERROR(VLOOKUP(F134,Lookups!$D$2:$E$20,2,FALSE),"")</f>
        <v/>
      </c>
      <c r="H134" s="15"/>
      <c r="I134" s="15"/>
      <c r="J134" s="15"/>
      <c r="K134" s="15"/>
      <c r="L134" s="17"/>
      <c r="M134" s="17"/>
      <c r="N134" s="18" t="str">
        <f t="shared" si="4"/>
        <v/>
      </c>
      <c r="O134" s="15"/>
      <c r="P134" s="15"/>
      <c r="Q134" s="17"/>
      <c r="R134" s="15"/>
      <c r="S134" s="15"/>
      <c r="T134" s="15"/>
      <c r="U134" s="15"/>
      <c r="V134" s="15"/>
      <c r="W134" s="15"/>
      <c r="X134" s="18" t="str">
        <f>IFERROR(VLOOKUP(W134,Lookups!$G$2:$H$83,2,FALSE),"")</f>
        <v/>
      </c>
      <c r="Y134" s="15"/>
      <c r="Z134" s="15"/>
      <c r="AA134" s="15"/>
      <c r="AB134" s="15"/>
      <c r="AC134" s="15"/>
      <c r="AD134" s="15"/>
      <c r="AE134" s="15"/>
      <c r="AF134" s="18" t="str">
        <f t="shared" si="5"/>
        <v/>
      </c>
      <c r="AG134" s="15"/>
      <c r="AH134" s="15"/>
      <c r="AI134" s="15"/>
      <c r="AJ134" s="62" t="str">
        <f>IFERROR(VLOOKUP(AI134,Lookups!$W$3:$X$24,2,FALSE),"")</f>
        <v/>
      </c>
      <c r="AK134" s="15"/>
      <c r="AL134" s="15"/>
      <c r="AM134" s="17"/>
      <c r="AN134" s="17"/>
    </row>
    <row r="135" spans="1:40" x14ac:dyDescent="0.3">
      <c r="A135" s="15"/>
      <c r="B135" s="15"/>
      <c r="C135" s="15"/>
      <c r="D135" s="17"/>
      <c r="E135" s="17"/>
      <c r="F135" s="15"/>
      <c r="G135" s="18" t="str">
        <f>IFERROR(VLOOKUP(F135,Lookups!$D$2:$E$20,2,FALSE),"")</f>
        <v/>
      </c>
      <c r="H135" s="15"/>
      <c r="I135" s="15"/>
      <c r="J135" s="15"/>
      <c r="K135" s="15"/>
      <c r="L135" s="17"/>
      <c r="M135" s="17"/>
      <c r="N135" s="18" t="str">
        <f t="shared" si="4"/>
        <v/>
      </c>
      <c r="O135" s="15"/>
      <c r="P135" s="15"/>
      <c r="Q135" s="17"/>
      <c r="R135" s="15"/>
      <c r="S135" s="15"/>
      <c r="T135" s="15"/>
      <c r="U135" s="15"/>
      <c r="V135" s="15"/>
      <c r="W135" s="15"/>
      <c r="X135" s="18" t="str">
        <f>IFERROR(VLOOKUP(W135,Lookups!$G$2:$H$83,2,FALSE),"")</f>
        <v/>
      </c>
      <c r="Y135" s="15"/>
      <c r="Z135" s="15"/>
      <c r="AA135" s="15"/>
      <c r="AB135" s="15"/>
      <c r="AC135" s="15"/>
      <c r="AD135" s="15"/>
      <c r="AE135" s="15"/>
      <c r="AF135" s="18" t="str">
        <f t="shared" si="5"/>
        <v/>
      </c>
      <c r="AG135" s="15"/>
      <c r="AH135" s="15"/>
      <c r="AI135" s="15"/>
      <c r="AJ135" s="62" t="str">
        <f>IFERROR(VLOOKUP(AI135,Lookups!$W$3:$X$24,2,FALSE),"")</f>
        <v/>
      </c>
      <c r="AK135" s="15"/>
      <c r="AL135" s="15"/>
      <c r="AM135" s="17"/>
      <c r="AN135" s="17"/>
    </row>
    <row r="136" spans="1:40" x14ac:dyDescent="0.3">
      <c r="A136" s="15"/>
      <c r="B136" s="15"/>
      <c r="C136" s="15"/>
      <c r="D136" s="17"/>
      <c r="E136" s="17"/>
      <c r="F136" s="15"/>
      <c r="G136" s="18" t="str">
        <f>IFERROR(VLOOKUP(F136,Lookups!$D$2:$E$20,2,FALSE),"")</f>
        <v/>
      </c>
      <c r="H136" s="15"/>
      <c r="I136" s="15"/>
      <c r="J136" s="15"/>
      <c r="K136" s="15"/>
      <c r="L136" s="17"/>
      <c r="M136" s="17"/>
      <c r="N136" s="18" t="str">
        <f t="shared" si="4"/>
        <v/>
      </c>
      <c r="O136" s="15"/>
      <c r="P136" s="15"/>
      <c r="Q136" s="17"/>
      <c r="R136" s="15"/>
      <c r="S136" s="15"/>
      <c r="T136" s="15"/>
      <c r="U136" s="15"/>
      <c r="V136" s="15"/>
      <c r="W136" s="15"/>
      <c r="X136" s="18" t="str">
        <f>IFERROR(VLOOKUP(W136,Lookups!$G$2:$H$83,2,FALSE),"")</f>
        <v/>
      </c>
      <c r="Y136" s="15"/>
      <c r="Z136" s="15"/>
      <c r="AA136" s="15"/>
      <c r="AB136" s="15"/>
      <c r="AC136" s="15"/>
      <c r="AD136" s="15"/>
      <c r="AE136" s="15"/>
      <c r="AF136" s="18" t="str">
        <f t="shared" si="5"/>
        <v/>
      </c>
      <c r="AG136" s="15"/>
      <c r="AH136" s="15"/>
      <c r="AI136" s="15"/>
      <c r="AJ136" s="62" t="str">
        <f>IFERROR(VLOOKUP(AI136,Lookups!$W$3:$X$24,2,FALSE),"")</f>
        <v/>
      </c>
      <c r="AK136" s="15"/>
      <c r="AL136" s="15"/>
      <c r="AM136" s="17"/>
      <c r="AN136" s="17"/>
    </row>
    <row r="137" spans="1:40" x14ac:dyDescent="0.3">
      <c r="A137" s="15"/>
      <c r="B137" s="15"/>
      <c r="C137" s="15"/>
      <c r="D137" s="17"/>
      <c r="E137" s="17"/>
      <c r="F137" s="15"/>
      <c r="G137" s="18" t="str">
        <f>IFERROR(VLOOKUP(F137,Lookups!$D$2:$E$20,2,FALSE),"")</f>
        <v/>
      </c>
      <c r="H137" s="15"/>
      <c r="I137" s="15"/>
      <c r="J137" s="15"/>
      <c r="K137" s="15"/>
      <c r="L137" s="17"/>
      <c r="M137" s="17"/>
      <c r="N137" s="18" t="str">
        <f t="shared" si="4"/>
        <v/>
      </c>
      <c r="O137" s="15"/>
      <c r="P137" s="15"/>
      <c r="Q137" s="17"/>
      <c r="R137" s="15"/>
      <c r="S137" s="15"/>
      <c r="T137" s="15"/>
      <c r="U137" s="15"/>
      <c r="V137" s="15"/>
      <c r="W137" s="15"/>
      <c r="X137" s="18" t="str">
        <f>IFERROR(VLOOKUP(W137,Lookups!$G$2:$H$83,2,FALSE),"")</f>
        <v/>
      </c>
      <c r="Y137" s="15"/>
      <c r="Z137" s="15"/>
      <c r="AA137" s="15"/>
      <c r="AB137" s="15"/>
      <c r="AC137" s="15"/>
      <c r="AD137" s="15"/>
      <c r="AE137" s="15"/>
      <c r="AF137" s="18" t="str">
        <f t="shared" si="5"/>
        <v/>
      </c>
      <c r="AG137" s="15"/>
      <c r="AH137" s="15"/>
      <c r="AI137" s="15"/>
      <c r="AJ137" s="62" t="str">
        <f>IFERROR(VLOOKUP(AI137,Lookups!$W$3:$X$24,2,FALSE),"")</f>
        <v/>
      </c>
      <c r="AK137" s="15"/>
      <c r="AL137" s="15"/>
      <c r="AM137" s="17"/>
      <c r="AN137" s="17"/>
    </row>
    <row r="138" spans="1:40" x14ac:dyDescent="0.3">
      <c r="A138" s="15"/>
      <c r="B138" s="15"/>
      <c r="C138" s="15"/>
      <c r="D138" s="17"/>
      <c r="E138" s="17"/>
      <c r="F138" s="15"/>
      <c r="G138" s="18" t="str">
        <f>IFERROR(VLOOKUP(F138,Lookups!$D$2:$E$20,2,FALSE),"")</f>
        <v/>
      </c>
      <c r="H138" s="15"/>
      <c r="I138" s="15"/>
      <c r="J138" s="15"/>
      <c r="K138" s="15"/>
      <c r="L138" s="17"/>
      <c r="M138" s="17"/>
      <c r="N138" s="18" t="str">
        <f t="shared" si="4"/>
        <v/>
      </c>
      <c r="O138" s="15"/>
      <c r="P138" s="15"/>
      <c r="Q138" s="17"/>
      <c r="R138" s="15"/>
      <c r="S138" s="15"/>
      <c r="T138" s="15"/>
      <c r="U138" s="15"/>
      <c r="V138" s="15"/>
      <c r="W138" s="15"/>
      <c r="X138" s="18" t="str">
        <f>IFERROR(VLOOKUP(W138,Lookups!$G$2:$H$83,2,FALSE),"")</f>
        <v/>
      </c>
      <c r="Y138" s="15"/>
      <c r="Z138" s="15"/>
      <c r="AA138" s="15"/>
      <c r="AB138" s="15"/>
      <c r="AC138" s="15"/>
      <c r="AD138" s="15"/>
      <c r="AE138" s="15"/>
      <c r="AF138" s="18" t="str">
        <f t="shared" si="5"/>
        <v/>
      </c>
      <c r="AG138" s="15"/>
      <c r="AH138" s="15"/>
      <c r="AI138" s="15"/>
      <c r="AJ138" s="62" t="str">
        <f>IFERROR(VLOOKUP(AI138,Lookups!$W$3:$X$24,2,FALSE),"")</f>
        <v/>
      </c>
      <c r="AK138" s="15"/>
      <c r="AL138" s="15"/>
      <c r="AM138" s="17"/>
      <c r="AN138" s="17"/>
    </row>
    <row r="139" spans="1:40" x14ac:dyDescent="0.3">
      <c r="A139" s="15"/>
      <c r="B139" s="15"/>
      <c r="C139" s="15"/>
      <c r="D139" s="17"/>
      <c r="E139" s="17"/>
      <c r="F139" s="15"/>
      <c r="G139" s="18" t="str">
        <f>IFERROR(VLOOKUP(F139,Lookups!$D$2:$E$20,2,FALSE),"")</f>
        <v/>
      </c>
      <c r="H139" s="15"/>
      <c r="I139" s="15"/>
      <c r="J139" s="15"/>
      <c r="K139" s="15"/>
      <c r="L139" s="17"/>
      <c r="M139" s="17"/>
      <c r="N139" s="18" t="str">
        <f t="shared" si="4"/>
        <v/>
      </c>
      <c r="O139" s="15"/>
      <c r="P139" s="15"/>
      <c r="Q139" s="17"/>
      <c r="R139" s="15"/>
      <c r="S139" s="15"/>
      <c r="T139" s="15"/>
      <c r="U139" s="15"/>
      <c r="V139" s="15"/>
      <c r="W139" s="15"/>
      <c r="X139" s="18" t="str">
        <f>IFERROR(VLOOKUP(W139,Lookups!$G$2:$H$83,2,FALSE),"")</f>
        <v/>
      </c>
      <c r="Y139" s="15"/>
      <c r="Z139" s="15"/>
      <c r="AA139" s="15"/>
      <c r="AB139" s="15"/>
      <c r="AC139" s="15"/>
      <c r="AD139" s="15"/>
      <c r="AE139" s="15"/>
      <c r="AF139" s="18" t="str">
        <f t="shared" si="5"/>
        <v/>
      </c>
      <c r="AG139" s="15"/>
      <c r="AH139" s="15"/>
      <c r="AI139" s="15"/>
      <c r="AJ139" s="62" t="str">
        <f>IFERROR(VLOOKUP(AI139,Lookups!$W$3:$X$24,2,FALSE),"")</f>
        <v/>
      </c>
      <c r="AK139" s="15"/>
      <c r="AL139" s="15"/>
      <c r="AM139" s="17"/>
      <c r="AN139" s="17"/>
    </row>
    <row r="140" spans="1:40" x14ac:dyDescent="0.3">
      <c r="A140" s="15"/>
      <c r="B140" s="15"/>
      <c r="C140" s="15"/>
      <c r="D140" s="17"/>
      <c r="E140" s="17"/>
      <c r="F140" s="15"/>
      <c r="G140" s="18" t="str">
        <f>IFERROR(VLOOKUP(F140,Lookups!$D$2:$E$20,2,FALSE),"")</f>
        <v/>
      </c>
      <c r="H140" s="15"/>
      <c r="I140" s="15"/>
      <c r="J140" s="15"/>
      <c r="K140" s="15"/>
      <c r="L140" s="17"/>
      <c r="M140" s="17"/>
      <c r="N140" s="18" t="str">
        <f t="shared" si="4"/>
        <v/>
      </c>
      <c r="O140" s="15"/>
      <c r="P140" s="15"/>
      <c r="Q140" s="17"/>
      <c r="R140" s="15"/>
      <c r="S140" s="15"/>
      <c r="T140" s="15"/>
      <c r="U140" s="15"/>
      <c r="V140" s="15"/>
      <c r="W140" s="15"/>
      <c r="X140" s="18" t="str">
        <f>IFERROR(VLOOKUP(W140,Lookups!$G$2:$H$83,2,FALSE),"")</f>
        <v/>
      </c>
      <c r="Y140" s="15"/>
      <c r="Z140" s="15"/>
      <c r="AA140" s="15"/>
      <c r="AB140" s="15"/>
      <c r="AC140" s="15"/>
      <c r="AD140" s="15"/>
      <c r="AE140" s="15"/>
      <c r="AF140" s="18" t="str">
        <f t="shared" si="5"/>
        <v/>
      </c>
      <c r="AG140" s="15"/>
      <c r="AH140" s="15"/>
      <c r="AI140" s="15"/>
      <c r="AJ140" s="62" t="str">
        <f>IFERROR(VLOOKUP(AI140,Lookups!$W$3:$X$24,2,FALSE),"")</f>
        <v/>
      </c>
      <c r="AK140" s="15"/>
      <c r="AL140" s="15"/>
      <c r="AM140" s="17"/>
      <c r="AN140" s="17"/>
    </row>
    <row r="141" spans="1:40" x14ac:dyDescent="0.3">
      <c r="A141" s="15"/>
      <c r="B141" s="15"/>
      <c r="C141" s="15"/>
      <c r="D141" s="17"/>
      <c r="E141" s="17"/>
      <c r="F141" s="15"/>
      <c r="G141" s="18" t="str">
        <f>IFERROR(VLOOKUP(F141,Lookups!$D$2:$E$20,2,FALSE),"")</f>
        <v/>
      </c>
      <c r="H141" s="15"/>
      <c r="I141" s="15"/>
      <c r="J141" s="15"/>
      <c r="K141" s="15"/>
      <c r="L141" s="17"/>
      <c r="M141" s="17"/>
      <c r="N141" s="18" t="str">
        <f t="shared" si="4"/>
        <v/>
      </c>
      <c r="O141" s="15"/>
      <c r="P141" s="15"/>
      <c r="Q141" s="17"/>
      <c r="R141" s="15"/>
      <c r="S141" s="15"/>
      <c r="T141" s="15"/>
      <c r="U141" s="15"/>
      <c r="V141" s="15"/>
      <c r="W141" s="15"/>
      <c r="X141" s="18" t="str">
        <f>IFERROR(VLOOKUP(W141,Lookups!$G$2:$H$83,2,FALSE),"")</f>
        <v/>
      </c>
      <c r="Y141" s="15"/>
      <c r="Z141" s="15"/>
      <c r="AA141" s="15"/>
      <c r="AB141" s="15"/>
      <c r="AC141" s="15"/>
      <c r="AD141" s="15"/>
      <c r="AE141" s="15"/>
      <c r="AF141" s="18" t="str">
        <f t="shared" si="5"/>
        <v/>
      </c>
      <c r="AG141" s="15"/>
      <c r="AH141" s="15"/>
      <c r="AI141" s="15"/>
      <c r="AJ141" s="62" t="str">
        <f>IFERROR(VLOOKUP(AI141,Lookups!$W$3:$X$24,2,FALSE),"")</f>
        <v/>
      </c>
      <c r="AK141" s="15"/>
      <c r="AL141" s="15"/>
      <c r="AM141" s="17"/>
      <c r="AN141" s="17"/>
    </row>
    <row r="142" spans="1:40" x14ac:dyDescent="0.3">
      <c r="A142" s="15"/>
      <c r="B142" s="15"/>
      <c r="C142" s="15"/>
      <c r="D142" s="17"/>
      <c r="E142" s="17"/>
      <c r="F142" s="15"/>
      <c r="G142" s="18" t="str">
        <f>IFERROR(VLOOKUP(F142,Lookups!$D$2:$E$20,2,FALSE),"")</f>
        <v/>
      </c>
      <c r="H142" s="15"/>
      <c r="I142" s="15"/>
      <c r="J142" s="15"/>
      <c r="K142" s="15"/>
      <c r="L142" s="17"/>
      <c r="M142" s="17"/>
      <c r="N142" s="18" t="str">
        <f t="shared" si="4"/>
        <v/>
      </c>
      <c r="O142" s="15"/>
      <c r="P142" s="15"/>
      <c r="Q142" s="17"/>
      <c r="R142" s="15"/>
      <c r="S142" s="15"/>
      <c r="T142" s="15"/>
      <c r="U142" s="15"/>
      <c r="V142" s="15"/>
      <c r="W142" s="15"/>
      <c r="X142" s="18" t="str">
        <f>IFERROR(VLOOKUP(W142,Lookups!$G$2:$H$83,2,FALSE),"")</f>
        <v/>
      </c>
      <c r="Y142" s="15"/>
      <c r="Z142" s="15"/>
      <c r="AA142" s="15"/>
      <c r="AB142" s="15"/>
      <c r="AC142" s="15"/>
      <c r="AD142" s="15"/>
      <c r="AE142" s="15"/>
      <c r="AF142" s="18" t="str">
        <f t="shared" si="5"/>
        <v/>
      </c>
      <c r="AG142" s="15"/>
      <c r="AH142" s="15"/>
      <c r="AI142" s="15"/>
      <c r="AJ142" s="62" t="str">
        <f>IFERROR(VLOOKUP(AI142,Lookups!$W$3:$X$24,2,FALSE),"")</f>
        <v/>
      </c>
      <c r="AK142" s="15"/>
      <c r="AL142" s="15"/>
      <c r="AM142" s="17"/>
      <c r="AN142" s="17"/>
    </row>
    <row r="143" spans="1:40" x14ac:dyDescent="0.3">
      <c r="A143" s="15"/>
      <c r="B143" s="15"/>
      <c r="C143" s="15"/>
      <c r="D143" s="17"/>
      <c r="E143" s="17"/>
      <c r="F143" s="15"/>
      <c r="G143" s="18" t="str">
        <f>IFERROR(VLOOKUP(F143,Lookups!$D$2:$E$20,2,FALSE),"")</f>
        <v/>
      </c>
      <c r="H143" s="15"/>
      <c r="I143" s="15"/>
      <c r="J143" s="15"/>
      <c r="K143" s="15"/>
      <c r="L143" s="17"/>
      <c r="M143" s="17"/>
      <c r="N143" s="18" t="str">
        <f t="shared" si="4"/>
        <v/>
      </c>
      <c r="O143" s="15"/>
      <c r="P143" s="15"/>
      <c r="Q143" s="17"/>
      <c r="R143" s="15"/>
      <c r="S143" s="15"/>
      <c r="T143" s="15"/>
      <c r="U143" s="15"/>
      <c r="V143" s="15"/>
      <c r="W143" s="15"/>
      <c r="X143" s="18" t="str">
        <f>IFERROR(VLOOKUP(W143,Lookups!$G$2:$H$83,2,FALSE),"")</f>
        <v/>
      </c>
      <c r="Y143" s="15"/>
      <c r="Z143" s="15"/>
      <c r="AA143" s="15"/>
      <c r="AB143" s="15"/>
      <c r="AC143" s="15"/>
      <c r="AD143" s="15"/>
      <c r="AE143" s="15"/>
      <c r="AF143" s="18" t="str">
        <f t="shared" si="5"/>
        <v/>
      </c>
      <c r="AG143" s="15"/>
      <c r="AH143" s="15"/>
      <c r="AI143" s="15"/>
      <c r="AJ143" s="62" t="str">
        <f>IFERROR(VLOOKUP(AI143,Lookups!$W$3:$X$24,2,FALSE),"")</f>
        <v/>
      </c>
      <c r="AK143" s="15"/>
      <c r="AL143" s="15"/>
      <c r="AM143" s="17"/>
      <c r="AN143" s="17"/>
    </row>
    <row r="144" spans="1:40" x14ac:dyDescent="0.3">
      <c r="A144" s="15"/>
      <c r="B144" s="15"/>
      <c r="C144" s="15"/>
      <c r="D144" s="17"/>
      <c r="E144" s="17"/>
      <c r="F144" s="15"/>
      <c r="G144" s="18" t="str">
        <f>IFERROR(VLOOKUP(F144,Lookups!$D$2:$E$20,2,FALSE),"")</f>
        <v/>
      </c>
      <c r="H144" s="15"/>
      <c r="I144" s="15"/>
      <c r="J144" s="15"/>
      <c r="K144" s="15"/>
      <c r="L144" s="17"/>
      <c r="M144" s="17"/>
      <c r="N144" s="18" t="str">
        <f t="shared" si="4"/>
        <v/>
      </c>
      <c r="O144" s="15"/>
      <c r="P144" s="15"/>
      <c r="Q144" s="17"/>
      <c r="R144" s="15"/>
      <c r="S144" s="15"/>
      <c r="T144" s="15"/>
      <c r="U144" s="15"/>
      <c r="V144" s="15"/>
      <c r="W144" s="15"/>
      <c r="X144" s="18" t="str">
        <f>IFERROR(VLOOKUP(W144,Lookups!$G$2:$H$83,2,FALSE),"")</f>
        <v/>
      </c>
      <c r="Y144" s="15"/>
      <c r="Z144" s="15"/>
      <c r="AA144" s="15"/>
      <c r="AB144" s="15"/>
      <c r="AC144" s="15"/>
      <c r="AD144" s="15"/>
      <c r="AE144" s="15"/>
      <c r="AF144" s="18" t="str">
        <f t="shared" si="5"/>
        <v/>
      </c>
      <c r="AG144" s="15"/>
      <c r="AH144" s="15"/>
      <c r="AI144" s="15"/>
      <c r="AJ144" s="62" t="str">
        <f>IFERROR(VLOOKUP(AI144,Lookups!$W$3:$X$24,2,FALSE),"")</f>
        <v/>
      </c>
      <c r="AK144" s="15"/>
      <c r="AL144" s="15"/>
      <c r="AM144" s="17"/>
      <c r="AN144" s="17"/>
    </row>
    <row r="145" spans="1:40" x14ac:dyDescent="0.3">
      <c r="A145" s="15"/>
      <c r="B145" s="15"/>
      <c r="C145" s="15"/>
      <c r="D145" s="17"/>
      <c r="E145" s="17"/>
      <c r="F145" s="15"/>
      <c r="G145" s="18" t="str">
        <f>IFERROR(VLOOKUP(F145,Lookups!$D$2:$E$20,2,FALSE),"")</f>
        <v/>
      </c>
      <c r="H145" s="15"/>
      <c r="I145" s="15"/>
      <c r="J145" s="15"/>
      <c r="K145" s="15"/>
      <c r="L145" s="17"/>
      <c r="M145" s="17"/>
      <c r="N145" s="18" t="str">
        <f t="shared" si="4"/>
        <v/>
      </c>
      <c r="O145" s="15"/>
      <c r="P145" s="15"/>
      <c r="Q145" s="17"/>
      <c r="R145" s="15"/>
      <c r="S145" s="15"/>
      <c r="T145" s="15"/>
      <c r="U145" s="15"/>
      <c r="V145" s="15"/>
      <c r="W145" s="15"/>
      <c r="X145" s="18" t="str">
        <f>IFERROR(VLOOKUP(W145,Lookups!$G$2:$H$83,2,FALSE),"")</f>
        <v/>
      </c>
      <c r="Y145" s="15"/>
      <c r="Z145" s="15"/>
      <c r="AA145" s="15"/>
      <c r="AB145" s="15"/>
      <c r="AC145" s="15"/>
      <c r="AD145" s="15"/>
      <c r="AE145" s="15"/>
      <c r="AF145" s="18" t="str">
        <f t="shared" si="5"/>
        <v/>
      </c>
      <c r="AG145" s="15"/>
      <c r="AH145" s="15"/>
      <c r="AI145" s="15"/>
      <c r="AJ145" s="62" t="str">
        <f>IFERROR(VLOOKUP(AI145,Lookups!$W$3:$X$24,2,FALSE),"")</f>
        <v/>
      </c>
      <c r="AK145" s="15"/>
      <c r="AL145" s="15"/>
      <c r="AM145" s="17"/>
      <c r="AN145" s="17"/>
    </row>
    <row r="146" spans="1:40" x14ac:dyDescent="0.3">
      <c r="A146" s="15"/>
      <c r="B146" s="15"/>
      <c r="C146" s="15"/>
      <c r="D146" s="17"/>
      <c r="E146" s="17"/>
      <c r="F146" s="15"/>
      <c r="G146" s="18" t="str">
        <f>IFERROR(VLOOKUP(F146,Lookups!$D$2:$E$20,2,FALSE),"")</f>
        <v/>
      </c>
      <c r="H146" s="15"/>
      <c r="I146" s="15"/>
      <c r="J146" s="15"/>
      <c r="K146" s="15"/>
      <c r="L146" s="17"/>
      <c r="M146" s="17"/>
      <c r="N146" s="18" t="str">
        <f t="shared" si="4"/>
        <v/>
      </c>
      <c r="O146" s="15"/>
      <c r="P146" s="15"/>
      <c r="Q146" s="17"/>
      <c r="R146" s="15"/>
      <c r="S146" s="15"/>
      <c r="T146" s="15"/>
      <c r="U146" s="15"/>
      <c r="V146" s="15"/>
      <c r="W146" s="15"/>
      <c r="X146" s="18" t="str">
        <f>IFERROR(VLOOKUP(W146,Lookups!$G$2:$H$83,2,FALSE),"")</f>
        <v/>
      </c>
      <c r="Y146" s="15"/>
      <c r="Z146" s="15"/>
      <c r="AA146" s="15"/>
      <c r="AB146" s="15"/>
      <c r="AC146" s="15"/>
      <c r="AD146" s="15"/>
      <c r="AE146" s="15"/>
      <c r="AF146" s="18" t="str">
        <f t="shared" si="5"/>
        <v/>
      </c>
      <c r="AG146" s="15"/>
      <c r="AH146" s="15"/>
      <c r="AI146" s="15"/>
      <c r="AJ146" s="62" t="str">
        <f>IFERROR(VLOOKUP(AI146,Lookups!$W$3:$X$24,2,FALSE),"")</f>
        <v/>
      </c>
      <c r="AK146" s="15"/>
      <c r="AL146" s="15"/>
      <c r="AM146" s="17"/>
      <c r="AN146" s="17"/>
    </row>
    <row r="147" spans="1:40" x14ac:dyDescent="0.3">
      <c r="A147" s="15"/>
      <c r="B147" s="15"/>
      <c r="C147" s="15"/>
      <c r="D147" s="17"/>
      <c r="E147" s="17"/>
      <c r="F147" s="15"/>
      <c r="G147" s="18" t="str">
        <f>IFERROR(VLOOKUP(F147,Lookups!$D$2:$E$20,2,FALSE),"")</f>
        <v/>
      </c>
      <c r="H147" s="15"/>
      <c r="I147" s="15"/>
      <c r="J147" s="15"/>
      <c r="K147" s="15"/>
      <c r="L147" s="17"/>
      <c r="M147" s="17"/>
      <c r="N147" s="18" t="str">
        <f t="shared" si="4"/>
        <v/>
      </c>
      <c r="O147" s="15"/>
      <c r="P147" s="15"/>
      <c r="Q147" s="17"/>
      <c r="R147" s="15"/>
      <c r="S147" s="15"/>
      <c r="T147" s="15"/>
      <c r="U147" s="15"/>
      <c r="V147" s="15"/>
      <c r="W147" s="15"/>
      <c r="X147" s="18" t="str">
        <f>IFERROR(VLOOKUP(W147,Lookups!$G$2:$H$83,2,FALSE),"")</f>
        <v/>
      </c>
      <c r="Y147" s="15"/>
      <c r="Z147" s="15"/>
      <c r="AA147" s="15"/>
      <c r="AB147" s="15"/>
      <c r="AC147" s="15"/>
      <c r="AD147" s="15"/>
      <c r="AE147" s="15"/>
      <c r="AF147" s="18" t="str">
        <f t="shared" si="5"/>
        <v/>
      </c>
      <c r="AG147" s="15"/>
      <c r="AH147" s="15"/>
      <c r="AI147" s="15"/>
      <c r="AJ147" s="62" t="str">
        <f>IFERROR(VLOOKUP(AI147,Lookups!$W$3:$X$24,2,FALSE),"")</f>
        <v/>
      </c>
      <c r="AK147" s="15"/>
      <c r="AL147" s="15"/>
      <c r="AM147" s="17"/>
      <c r="AN147" s="17"/>
    </row>
    <row r="148" spans="1:40" x14ac:dyDescent="0.3">
      <c r="A148" s="15"/>
      <c r="B148" s="15"/>
      <c r="C148" s="15"/>
      <c r="D148" s="17"/>
      <c r="E148" s="17"/>
      <c r="F148" s="15"/>
      <c r="G148" s="18" t="str">
        <f>IFERROR(VLOOKUP(F148,Lookups!$D$2:$E$20,2,FALSE),"")</f>
        <v/>
      </c>
      <c r="H148" s="15"/>
      <c r="I148" s="15"/>
      <c r="J148" s="15"/>
      <c r="K148" s="15"/>
      <c r="L148" s="17"/>
      <c r="M148" s="17"/>
      <c r="N148" s="18" t="str">
        <f t="shared" si="4"/>
        <v/>
      </c>
      <c r="O148" s="15"/>
      <c r="P148" s="15"/>
      <c r="Q148" s="17"/>
      <c r="R148" s="15"/>
      <c r="S148" s="15"/>
      <c r="T148" s="15"/>
      <c r="U148" s="15"/>
      <c r="V148" s="15"/>
      <c r="W148" s="15"/>
      <c r="X148" s="18" t="str">
        <f>IFERROR(VLOOKUP(W148,Lookups!$G$2:$H$83,2,FALSE),"")</f>
        <v/>
      </c>
      <c r="Y148" s="15"/>
      <c r="Z148" s="15"/>
      <c r="AA148" s="15"/>
      <c r="AB148" s="15"/>
      <c r="AC148" s="15"/>
      <c r="AD148" s="15"/>
      <c r="AE148" s="15"/>
      <c r="AF148" s="18" t="str">
        <f t="shared" si="5"/>
        <v/>
      </c>
      <c r="AG148" s="15"/>
      <c r="AH148" s="15"/>
      <c r="AI148" s="15"/>
      <c r="AJ148" s="62" t="str">
        <f>IFERROR(VLOOKUP(AI148,Lookups!$W$3:$X$24,2,FALSE),"")</f>
        <v/>
      </c>
      <c r="AK148" s="15"/>
      <c r="AL148" s="15"/>
      <c r="AM148" s="17"/>
      <c r="AN148" s="17"/>
    </row>
    <row r="149" spans="1:40" x14ac:dyDescent="0.3">
      <c r="A149" s="15"/>
      <c r="B149" s="15"/>
      <c r="C149" s="15"/>
      <c r="D149" s="17"/>
      <c r="E149" s="17"/>
      <c r="F149" s="15"/>
      <c r="G149" s="18" t="str">
        <f>IFERROR(VLOOKUP(F149,Lookups!$D$2:$E$20,2,FALSE),"")</f>
        <v/>
      </c>
      <c r="H149" s="15"/>
      <c r="I149" s="15"/>
      <c r="J149" s="15"/>
      <c r="K149" s="15"/>
      <c r="L149" s="17"/>
      <c r="M149" s="17"/>
      <c r="N149" s="18" t="str">
        <f t="shared" si="4"/>
        <v/>
      </c>
      <c r="O149" s="15"/>
      <c r="P149" s="15"/>
      <c r="Q149" s="17"/>
      <c r="R149" s="15"/>
      <c r="S149" s="15"/>
      <c r="T149" s="15"/>
      <c r="U149" s="15"/>
      <c r="V149" s="15"/>
      <c r="W149" s="15"/>
      <c r="X149" s="18" t="str">
        <f>IFERROR(VLOOKUP(W149,Lookups!$G$2:$H$83,2,FALSE),"")</f>
        <v/>
      </c>
      <c r="Y149" s="15"/>
      <c r="Z149" s="15"/>
      <c r="AA149" s="15"/>
      <c r="AB149" s="15"/>
      <c r="AC149" s="15"/>
      <c r="AD149" s="15"/>
      <c r="AE149" s="15"/>
      <c r="AF149" s="18" t="str">
        <f t="shared" si="5"/>
        <v/>
      </c>
      <c r="AG149" s="15"/>
      <c r="AH149" s="15"/>
      <c r="AI149" s="15"/>
      <c r="AJ149" s="62" t="str">
        <f>IFERROR(VLOOKUP(AI149,Lookups!$W$3:$X$24,2,FALSE),"")</f>
        <v/>
      </c>
      <c r="AK149" s="15"/>
      <c r="AL149" s="15"/>
      <c r="AM149" s="17"/>
      <c r="AN149" s="17"/>
    </row>
    <row r="150" spans="1:40" x14ac:dyDescent="0.3">
      <c r="A150" s="15"/>
      <c r="B150" s="15"/>
      <c r="C150" s="15"/>
      <c r="D150" s="17"/>
      <c r="E150" s="17"/>
      <c r="F150" s="15"/>
      <c r="G150" s="18" t="str">
        <f>IFERROR(VLOOKUP(F150,Lookups!$D$2:$E$20,2,FALSE),"")</f>
        <v/>
      </c>
      <c r="H150" s="15"/>
      <c r="I150" s="15"/>
      <c r="J150" s="15"/>
      <c r="K150" s="15"/>
      <c r="L150" s="17"/>
      <c r="M150" s="17"/>
      <c r="N150" s="18" t="str">
        <f t="shared" si="4"/>
        <v/>
      </c>
      <c r="O150" s="15"/>
      <c r="P150" s="15"/>
      <c r="Q150" s="17"/>
      <c r="R150" s="15"/>
      <c r="S150" s="15"/>
      <c r="T150" s="15"/>
      <c r="U150" s="15"/>
      <c r="V150" s="15"/>
      <c r="W150" s="15"/>
      <c r="X150" s="18" t="str">
        <f>IFERROR(VLOOKUP(W150,Lookups!$G$2:$H$83,2,FALSE),"")</f>
        <v/>
      </c>
      <c r="Y150" s="15"/>
      <c r="Z150" s="15"/>
      <c r="AA150" s="15"/>
      <c r="AB150" s="15"/>
      <c r="AC150" s="15"/>
      <c r="AD150" s="15"/>
      <c r="AE150" s="15"/>
      <c r="AF150" s="18" t="str">
        <f t="shared" si="5"/>
        <v/>
      </c>
      <c r="AG150" s="15"/>
      <c r="AH150" s="15"/>
      <c r="AI150" s="15"/>
      <c r="AJ150" s="62" t="str">
        <f>IFERROR(VLOOKUP(AI150,Lookups!$W$3:$X$24,2,FALSE),"")</f>
        <v/>
      </c>
      <c r="AK150" s="15"/>
      <c r="AL150" s="15"/>
      <c r="AM150" s="17"/>
      <c r="AN150" s="17"/>
    </row>
    <row r="151" spans="1:40" x14ac:dyDescent="0.3">
      <c r="A151" s="15"/>
      <c r="B151" s="15"/>
      <c r="C151" s="15"/>
      <c r="D151" s="17"/>
      <c r="E151" s="17"/>
      <c r="F151" s="15"/>
      <c r="G151" s="18" t="str">
        <f>IFERROR(VLOOKUP(F151,Lookups!$D$2:$E$20,2,FALSE),"")</f>
        <v/>
      </c>
      <c r="H151" s="15"/>
      <c r="I151" s="15"/>
      <c r="J151" s="15"/>
      <c r="K151" s="15"/>
      <c r="L151" s="17"/>
      <c r="M151" s="17"/>
      <c r="N151" s="18" t="str">
        <f t="shared" si="4"/>
        <v/>
      </c>
      <c r="O151" s="15"/>
      <c r="P151" s="15"/>
      <c r="Q151" s="17"/>
      <c r="R151" s="15"/>
      <c r="S151" s="15"/>
      <c r="T151" s="15"/>
      <c r="U151" s="15"/>
      <c r="V151" s="15"/>
      <c r="W151" s="15"/>
      <c r="X151" s="18" t="str">
        <f>IFERROR(VLOOKUP(W151,Lookups!$G$2:$H$83,2,FALSE),"")</f>
        <v/>
      </c>
      <c r="Y151" s="15"/>
      <c r="Z151" s="15"/>
      <c r="AA151" s="15"/>
      <c r="AB151" s="15"/>
      <c r="AC151" s="15"/>
      <c r="AD151" s="15"/>
      <c r="AE151" s="15"/>
      <c r="AF151" s="18" t="str">
        <f t="shared" si="5"/>
        <v/>
      </c>
      <c r="AG151" s="15"/>
      <c r="AH151" s="15"/>
      <c r="AI151" s="15"/>
      <c r="AJ151" s="62" t="str">
        <f>IFERROR(VLOOKUP(AI151,Lookups!$W$3:$X$24,2,FALSE),"")</f>
        <v/>
      </c>
      <c r="AK151" s="15"/>
      <c r="AL151" s="15"/>
      <c r="AM151" s="17"/>
      <c r="AN151" s="17"/>
    </row>
    <row r="152" spans="1:40" x14ac:dyDescent="0.3">
      <c r="A152" s="15"/>
      <c r="B152" s="15"/>
      <c r="C152" s="15"/>
      <c r="D152" s="17"/>
      <c r="E152" s="17"/>
      <c r="F152" s="15"/>
      <c r="G152" s="18" t="str">
        <f>IFERROR(VLOOKUP(F152,Lookups!$D$2:$E$20,2,FALSE),"")</f>
        <v/>
      </c>
      <c r="H152" s="15"/>
      <c r="I152" s="15"/>
      <c r="J152" s="15"/>
      <c r="K152" s="15"/>
      <c r="L152" s="17"/>
      <c r="M152" s="17"/>
      <c r="N152" s="18" t="str">
        <f t="shared" si="4"/>
        <v/>
      </c>
      <c r="O152" s="15"/>
      <c r="P152" s="15"/>
      <c r="Q152" s="17"/>
      <c r="R152" s="15"/>
      <c r="S152" s="15"/>
      <c r="T152" s="15"/>
      <c r="U152" s="15"/>
      <c r="V152" s="15"/>
      <c r="W152" s="15"/>
      <c r="X152" s="18" t="str">
        <f>IFERROR(VLOOKUP(W152,Lookups!$G$2:$H$83,2,FALSE),"")</f>
        <v/>
      </c>
      <c r="Y152" s="15"/>
      <c r="Z152" s="15"/>
      <c r="AA152" s="15"/>
      <c r="AB152" s="15"/>
      <c r="AC152" s="15"/>
      <c r="AD152" s="15"/>
      <c r="AE152" s="15"/>
      <c r="AF152" s="18" t="str">
        <f t="shared" si="5"/>
        <v/>
      </c>
      <c r="AG152" s="15"/>
      <c r="AH152" s="15"/>
      <c r="AI152" s="15"/>
      <c r="AJ152" s="62" t="str">
        <f>IFERROR(VLOOKUP(AI152,Lookups!$W$3:$X$24,2,FALSE),"")</f>
        <v/>
      </c>
      <c r="AK152" s="15"/>
      <c r="AL152" s="15"/>
      <c r="AM152" s="17"/>
      <c r="AN152" s="17"/>
    </row>
    <row r="153" spans="1:40" x14ac:dyDescent="0.3">
      <c r="A153" s="15"/>
      <c r="B153" s="15"/>
      <c r="C153" s="15"/>
      <c r="D153" s="17"/>
      <c r="E153" s="17"/>
      <c r="F153" s="15"/>
      <c r="G153" s="18" t="str">
        <f>IFERROR(VLOOKUP(F153,Lookups!$D$2:$E$20,2,FALSE),"")</f>
        <v/>
      </c>
      <c r="H153" s="15"/>
      <c r="I153" s="15"/>
      <c r="J153" s="15"/>
      <c r="K153" s="15"/>
      <c r="L153" s="17"/>
      <c r="M153" s="17"/>
      <c r="N153" s="18" t="str">
        <f t="shared" si="4"/>
        <v/>
      </c>
      <c r="O153" s="15"/>
      <c r="P153" s="15"/>
      <c r="Q153" s="17"/>
      <c r="R153" s="15"/>
      <c r="S153" s="15"/>
      <c r="T153" s="15"/>
      <c r="U153" s="15"/>
      <c r="V153" s="15"/>
      <c r="W153" s="15"/>
      <c r="X153" s="18" t="str">
        <f>IFERROR(VLOOKUP(W153,Lookups!$G$2:$H$83,2,FALSE),"")</f>
        <v/>
      </c>
      <c r="Y153" s="15"/>
      <c r="Z153" s="15"/>
      <c r="AA153" s="15"/>
      <c r="AB153" s="15"/>
      <c r="AC153" s="15"/>
      <c r="AD153" s="15"/>
      <c r="AE153" s="15"/>
      <c r="AF153" s="18" t="str">
        <f t="shared" si="5"/>
        <v/>
      </c>
      <c r="AG153" s="15"/>
      <c r="AH153" s="15"/>
      <c r="AI153" s="15"/>
      <c r="AJ153" s="62" t="str">
        <f>IFERROR(VLOOKUP(AI153,Lookups!$W$3:$X$24,2,FALSE),"")</f>
        <v/>
      </c>
      <c r="AK153" s="15"/>
      <c r="AL153" s="15"/>
      <c r="AM153" s="17"/>
      <c r="AN153" s="17"/>
    </row>
    <row r="154" spans="1:40" x14ac:dyDescent="0.3">
      <c r="A154" s="15"/>
      <c r="B154" s="15"/>
      <c r="C154" s="15"/>
      <c r="D154" s="17"/>
      <c r="E154" s="17"/>
      <c r="F154" s="15"/>
      <c r="G154" s="18" t="str">
        <f>IFERROR(VLOOKUP(F154,Lookups!$D$2:$E$20,2,FALSE),"")</f>
        <v/>
      </c>
      <c r="H154" s="15"/>
      <c r="I154" s="15"/>
      <c r="J154" s="15"/>
      <c r="K154" s="15"/>
      <c r="L154" s="17"/>
      <c r="M154" s="17"/>
      <c r="N154" s="18" t="str">
        <f t="shared" si="4"/>
        <v/>
      </c>
      <c r="O154" s="15"/>
      <c r="P154" s="15"/>
      <c r="Q154" s="17"/>
      <c r="R154" s="15"/>
      <c r="S154" s="15"/>
      <c r="T154" s="15"/>
      <c r="U154" s="15"/>
      <c r="V154" s="15"/>
      <c r="W154" s="15"/>
      <c r="X154" s="18" t="str">
        <f>IFERROR(VLOOKUP(W154,Lookups!$G$2:$H$83,2,FALSE),"")</f>
        <v/>
      </c>
      <c r="Y154" s="15"/>
      <c r="Z154" s="15"/>
      <c r="AA154" s="15"/>
      <c r="AB154" s="15"/>
      <c r="AC154" s="15"/>
      <c r="AD154" s="15"/>
      <c r="AE154" s="15"/>
      <c r="AF154" s="18" t="str">
        <f t="shared" si="5"/>
        <v/>
      </c>
      <c r="AG154" s="15"/>
      <c r="AH154" s="15"/>
      <c r="AI154" s="15"/>
      <c r="AJ154" s="62" t="str">
        <f>IFERROR(VLOOKUP(AI154,Lookups!$W$3:$X$24,2,FALSE),"")</f>
        <v/>
      </c>
      <c r="AK154" s="15"/>
      <c r="AL154" s="15"/>
      <c r="AM154" s="17"/>
      <c r="AN154" s="17"/>
    </row>
    <row r="155" spans="1:40" x14ac:dyDescent="0.3">
      <c r="A155" s="15"/>
      <c r="B155" s="15"/>
      <c r="C155" s="15"/>
      <c r="D155" s="17"/>
      <c r="E155" s="17"/>
      <c r="F155" s="15"/>
      <c r="G155" s="18" t="str">
        <f>IFERROR(VLOOKUP(F155,Lookups!$D$2:$E$20,2,FALSE),"")</f>
        <v/>
      </c>
      <c r="H155" s="15"/>
      <c r="I155" s="15"/>
      <c r="J155" s="15"/>
      <c r="K155" s="15"/>
      <c r="L155" s="17"/>
      <c r="M155" s="17"/>
      <c r="N155" s="18" t="str">
        <f t="shared" si="4"/>
        <v/>
      </c>
      <c r="O155" s="15"/>
      <c r="P155" s="15"/>
      <c r="Q155" s="17"/>
      <c r="R155" s="15"/>
      <c r="S155" s="15"/>
      <c r="T155" s="15"/>
      <c r="U155" s="15"/>
      <c r="V155" s="15"/>
      <c r="W155" s="15"/>
      <c r="X155" s="18" t="str">
        <f>IFERROR(VLOOKUP(W155,Lookups!$G$2:$H$83,2,FALSE),"")</f>
        <v/>
      </c>
      <c r="Y155" s="15"/>
      <c r="Z155" s="15"/>
      <c r="AA155" s="15"/>
      <c r="AB155" s="15"/>
      <c r="AC155" s="15"/>
      <c r="AD155" s="15"/>
      <c r="AE155" s="15"/>
      <c r="AF155" s="18" t="str">
        <f t="shared" si="5"/>
        <v/>
      </c>
      <c r="AG155" s="15"/>
      <c r="AH155" s="15"/>
      <c r="AI155" s="15"/>
      <c r="AJ155" s="62" t="str">
        <f>IFERROR(VLOOKUP(AI155,Lookups!$W$3:$X$24,2,FALSE),"")</f>
        <v/>
      </c>
      <c r="AK155" s="15"/>
      <c r="AL155" s="15"/>
      <c r="AM155" s="17"/>
      <c r="AN155" s="17"/>
    </row>
    <row r="156" spans="1:40" x14ac:dyDescent="0.3">
      <c r="A156" s="15"/>
      <c r="B156" s="15"/>
      <c r="C156" s="15"/>
      <c r="D156" s="17"/>
      <c r="E156" s="17"/>
      <c r="F156" s="15"/>
      <c r="G156" s="18" t="str">
        <f>IFERROR(VLOOKUP(F156,Lookups!$D$2:$E$20,2,FALSE),"")</f>
        <v/>
      </c>
      <c r="H156" s="15"/>
      <c r="I156" s="15"/>
      <c r="J156" s="15"/>
      <c r="K156" s="15"/>
      <c r="L156" s="17"/>
      <c r="M156" s="17"/>
      <c r="N156" s="18" t="str">
        <f t="shared" si="4"/>
        <v/>
      </c>
      <c r="O156" s="15"/>
      <c r="P156" s="15"/>
      <c r="Q156" s="17"/>
      <c r="R156" s="15"/>
      <c r="S156" s="15"/>
      <c r="T156" s="15"/>
      <c r="U156" s="15"/>
      <c r="V156" s="15"/>
      <c r="W156" s="15"/>
      <c r="X156" s="18" t="str">
        <f>IFERROR(VLOOKUP(W156,Lookups!$G$2:$H$83,2,FALSE),"")</f>
        <v/>
      </c>
      <c r="Y156" s="15"/>
      <c r="Z156" s="15"/>
      <c r="AA156" s="15"/>
      <c r="AB156" s="15"/>
      <c r="AC156" s="15"/>
      <c r="AD156" s="15"/>
      <c r="AE156" s="15"/>
      <c r="AF156" s="18" t="str">
        <f t="shared" si="5"/>
        <v/>
      </c>
      <c r="AG156" s="15"/>
      <c r="AH156" s="15"/>
      <c r="AI156" s="15"/>
      <c r="AJ156" s="62" t="str">
        <f>IFERROR(VLOOKUP(AI156,Lookups!$W$3:$X$24,2,FALSE),"")</f>
        <v/>
      </c>
      <c r="AK156" s="15"/>
      <c r="AL156" s="15"/>
      <c r="AM156" s="17"/>
      <c r="AN156" s="17"/>
    </row>
    <row r="157" spans="1:40" x14ac:dyDescent="0.3">
      <c r="A157" s="15"/>
      <c r="B157" s="15"/>
      <c r="C157" s="15"/>
      <c r="D157" s="17"/>
      <c r="E157" s="17"/>
      <c r="F157" s="15"/>
      <c r="G157" s="18" t="str">
        <f>IFERROR(VLOOKUP(F157,Lookups!$D$2:$E$20,2,FALSE),"")</f>
        <v/>
      </c>
      <c r="H157" s="15"/>
      <c r="I157" s="15"/>
      <c r="J157" s="15"/>
      <c r="K157" s="15"/>
      <c r="L157" s="17"/>
      <c r="M157" s="17"/>
      <c r="N157" s="18" t="str">
        <f t="shared" si="4"/>
        <v/>
      </c>
      <c r="O157" s="15"/>
      <c r="P157" s="15"/>
      <c r="Q157" s="17"/>
      <c r="R157" s="15"/>
      <c r="S157" s="15"/>
      <c r="T157" s="15"/>
      <c r="U157" s="15"/>
      <c r="V157" s="15"/>
      <c r="W157" s="15"/>
      <c r="X157" s="18" t="str">
        <f>IFERROR(VLOOKUP(W157,Lookups!$G$2:$H$83,2,FALSE),"")</f>
        <v/>
      </c>
      <c r="Y157" s="15"/>
      <c r="Z157" s="15"/>
      <c r="AA157" s="15"/>
      <c r="AB157" s="15"/>
      <c r="AC157" s="15"/>
      <c r="AD157" s="15"/>
      <c r="AE157" s="15"/>
      <c r="AF157" s="18" t="str">
        <f t="shared" si="5"/>
        <v/>
      </c>
      <c r="AG157" s="15"/>
      <c r="AH157" s="15"/>
      <c r="AI157" s="15"/>
      <c r="AJ157" s="62" t="str">
        <f>IFERROR(VLOOKUP(AI157,Lookups!$W$3:$X$24,2,FALSE),"")</f>
        <v/>
      </c>
      <c r="AK157" s="15"/>
      <c r="AL157" s="15"/>
      <c r="AM157" s="17"/>
      <c r="AN157" s="17"/>
    </row>
    <row r="158" spans="1:40" x14ac:dyDescent="0.3">
      <c r="A158" s="15"/>
      <c r="B158" s="15"/>
      <c r="C158" s="15"/>
      <c r="D158" s="17"/>
      <c r="E158" s="17"/>
      <c r="F158" s="15"/>
      <c r="G158" s="18" t="str">
        <f>IFERROR(VLOOKUP(F158,Lookups!$D$2:$E$20,2,FALSE),"")</f>
        <v/>
      </c>
      <c r="H158" s="15"/>
      <c r="I158" s="15"/>
      <c r="J158" s="15"/>
      <c r="K158" s="15"/>
      <c r="L158" s="17"/>
      <c r="M158" s="17"/>
      <c r="N158" s="18" t="str">
        <f t="shared" si="4"/>
        <v/>
      </c>
      <c r="O158" s="15"/>
      <c r="P158" s="15"/>
      <c r="Q158" s="17"/>
      <c r="R158" s="15"/>
      <c r="S158" s="15"/>
      <c r="T158" s="15"/>
      <c r="U158" s="15"/>
      <c r="V158" s="15"/>
      <c r="W158" s="15"/>
      <c r="X158" s="18" t="str">
        <f>IFERROR(VLOOKUP(W158,Lookups!$G$2:$H$83,2,FALSE),"")</f>
        <v/>
      </c>
      <c r="Y158" s="15"/>
      <c r="Z158" s="15"/>
      <c r="AA158" s="15"/>
      <c r="AB158" s="15"/>
      <c r="AC158" s="15"/>
      <c r="AD158" s="15"/>
      <c r="AE158" s="15"/>
      <c r="AF158" s="18" t="str">
        <f t="shared" si="5"/>
        <v/>
      </c>
      <c r="AG158" s="15"/>
      <c r="AH158" s="15"/>
      <c r="AI158" s="15"/>
      <c r="AJ158" s="62" t="str">
        <f>IFERROR(VLOOKUP(AI158,Lookups!$W$3:$X$24,2,FALSE),"")</f>
        <v/>
      </c>
      <c r="AK158" s="15"/>
      <c r="AL158" s="15"/>
      <c r="AM158" s="17"/>
      <c r="AN158" s="17"/>
    </row>
    <row r="159" spans="1:40" x14ac:dyDescent="0.3">
      <c r="A159" s="15"/>
      <c r="B159" s="15"/>
      <c r="C159" s="15"/>
      <c r="D159" s="17"/>
      <c r="E159" s="17"/>
      <c r="F159" s="15"/>
      <c r="G159" s="18" t="str">
        <f>IFERROR(VLOOKUP(F159,Lookups!$D$2:$E$20,2,FALSE),"")</f>
        <v/>
      </c>
      <c r="H159" s="15"/>
      <c r="I159" s="15"/>
      <c r="J159" s="15"/>
      <c r="K159" s="15"/>
      <c r="L159" s="17"/>
      <c r="M159" s="17"/>
      <c r="N159" s="18" t="str">
        <f t="shared" si="4"/>
        <v/>
      </c>
      <c r="O159" s="15"/>
      <c r="P159" s="15"/>
      <c r="Q159" s="17"/>
      <c r="R159" s="15"/>
      <c r="S159" s="15"/>
      <c r="T159" s="15"/>
      <c r="U159" s="15"/>
      <c r="V159" s="15"/>
      <c r="W159" s="15"/>
      <c r="X159" s="18" t="str">
        <f>IFERROR(VLOOKUP(W159,Lookups!$G$2:$H$83,2,FALSE),"")</f>
        <v/>
      </c>
      <c r="Y159" s="15"/>
      <c r="Z159" s="15"/>
      <c r="AA159" s="15"/>
      <c r="AB159" s="15"/>
      <c r="AC159" s="15"/>
      <c r="AD159" s="15"/>
      <c r="AE159" s="15"/>
      <c r="AF159" s="18" t="str">
        <f t="shared" si="5"/>
        <v/>
      </c>
      <c r="AG159" s="15"/>
      <c r="AH159" s="15"/>
      <c r="AI159" s="15"/>
      <c r="AJ159" s="62" t="str">
        <f>IFERROR(VLOOKUP(AI159,Lookups!$W$3:$X$24,2,FALSE),"")</f>
        <v/>
      </c>
      <c r="AK159" s="15"/>
      <c r="AL159" s="15"/>
      <c r="AM159" s="17"/>
      <c r="AN159" s="17"/>
    </row>
    <row r="160" spans="1:40" x14ac:dyDescent="0.3">
      <c r="A160" s="15"/>
      <c r="B160" s="15"/>
      <c r="C160" s="15"/>
      <c r="D160" s="17"/>
      <c r="E160" s="17"/>
      <c r="F160" s="15"/>
      <c r="G160" s="18" t="str">
        <f>IFERROR(VLOOKUP(F160,Lookups!$D$2:$E$20,2,FALSE),"")</f>
        <v/>
      </c>
      <c r="H160" s="15"/>
      <c r="I160" s="15"/>
      <c r="J160" s="15"/>
      <c r="K160" s="15"/>
      <c r="L160" s="17"/>
      <c r="M160" s="17"/>
      <c r="N160" s="18" t="str">
        <f t="shared" si="4"/>
        <v/>
      </c>
      <c r="O160" s="15"/>
      <c r="P160" s="15"/>
      <c r="Q160" s="17"/>
      <c r="R160" s="15"/>
      <c r="S160" s="15"/>
      <c r="T160" s="15"/>
      <c r="U160" s="15"/>
      <c r="V160" s="15"/>
      <c r="W160" s="15"/>
      <c r="X160" s="18" t="str">
        <f>IFERROR(VLOOKUP(W160,Lookups!$G$2:$H$83,2,FALSE),"")</f>
        <v/>
      </c>
      <c r="Y160" s="15"/>
      <c r="Z160" s="15"/>
      <c r="AA160" s="15"/>
      <c r="AB160" s="15"/>
      <c r="AC160" s="15"/>
      <c r="AD160" s="15"/>
      <c r="AE160" s="15"/>
      <c r="AF160" s="18" t="str">
        <f t="shared" si="5"/>
        <v/>
      </c>
      <c r="AG160" s="15"/>
      <c r="AH160" s="15"/>
      <c r="AI160" s="15"/>
      <c r="AJ160" s="62" t="str">
        <f>IFERROR(VLOOKUP(AI160,Lookups!$W$3:$X$24,2,FALSE),"")</f>
        <v/>
      </c>
      <c r="AK160" s="15"/>
      <c r="AL160" s="15"/>
      <c r="AM160" s="17"/>
      <c r="AN160" s="17"/>
    </row>
    <row r="161" spans="1:40" x14ac:dyDescent="0.3">
      <c r="A161" s="15"/>
      <c r="B161" s="15"/>
      <c r="C161" s="15"/>
      <c r="D161" s="17"/>
      <c r="E161" s="17"/>
      <c r="F161" s="15"/>
      <c r="G161" s="18" t="str">
        <f>IFERROR(VLOOKUP(F161,Lookups!$D$2:$E$20,2,FALSE),"")</f>
        <v/>
      </c>
      <c r="H161" s="15"/>
      <c r="I161" s="15"/>
      <c r="J161" s="15"/>
      <c r="K161" s="15"/>
      <c r="L161" s="17"/>
      <c r="M161" s="17"/>
      <c r="N161" s="18" t="str">
        <f t="shared" si="4"/>
        <v/>
      </c>
      <c r="O161" s="15"/>
      <c r="P161" s="15"/>
      <c r="Q161" s="17"/>
      <c r="R161" s="15"/>
      <c r="S161" s="15"/>
      <c r="T161" s="15"/>
      <c r="U161" s="15"/>
      <c r="V161" s="15"/>
      <c r="W161" s="15"/>
      <c r="X161" s="18" t="str">
        <f>IFERROR(VLOOKUP(W161,Lookups!$G$2:$H$83,2,FALSE),"")</f>
        <v/>
      </c>
      <c r="Y161" s="15"/>
      <c r="Z161" s="15"/>
      <c r="AA161" s="15"/>
      <c r="AB161" s="15"/>
      <c r="AC161" s="15"/>
      <c r="AD161" s="15"/>
      <c r="AE161" s="15"/>
      <c r="AF161" s="18" t="str">
        <f t="shared" si="5"/>
        <v/>
      </c>
      <c r="AG161" s="15"/>
      <c r="AH161" s="15"/>
      <c r="AI161" s="15"/>
      <c r="AJ161" s="62" t="str">
        <f>IFERROR(VLOOKUP(AI161,Lookups!$W$3:$X$24,2,FALSE),"")</f>
        <v/>
      </c>
      <c r="AK161" s="15"/>
      <c r="AL161" s="15"/>
      <c r="AM161" s="17"/>
      <c r="AN161" s="17"/>
    </row>
    <row r="162" spans="1:40" x14ac:dyDescent="0.3">
      <c r="A162" s="15"/>
      <c r="B162" s="15"/>
      <c r="C162" s="15"/>
      <c r="D162" s="17"/>
      <c r="E162" s="17"/>
      <c r="F162" s="15"/>
      <c r="G162" s="18" t="str">
        <f>IFERROR(VLOOKUP(F162,Lookups!$D$2:$E$20,2,FALSE),"")</f>
        <v/>
      </c>
      <c r="H162" s="15"/>
      <c r="I162" s="15"/>
      <c r="J162" s="15"/>
      <c r="K162" s="15"/>
      <c r="L162" s="17"/>
      <c r="M162" s="17"/>
      <c r="N162" s="18" t="str">
        <f t="shared" si="4"/>
        <v/>
      </c>
      <c r="O162" s="15"/>
      <c r="P162" s="15"/>
      <c r="Q162" s="17"/>
      <c r="R162" s="15"/>
      <c r="S162" s="15"/>
      <c r="T162" s="15"/>
      <c r="U162" s="15"/>
      <c r="V162" s="15"/>
      <c r="W162" s="15"/>
      <c r="X162" s="18" t="str">
        <f>IFERROR(VLOOKUP(W162,Lookups!$G$2:$H$83,2,FALSE),"")</f>
        <v/>
      </c>
      <c r="Y162" s="15"/>
      <c r="Z162" s="15"/>
      <c r="AA162" s="15"/>
      <c r="AB162" s="15"/>
      <c r="AC162" s="15"/>
      <c r="AD162" s="15"/>
      <c r="AE162" s="15"/>
      <c r="AF162" s="18" t="str">
        <f t="shared" si="5"/>
        <v/>
      </c>
      <c r="AG162" s="15"/>
      <c r="AH162" s="15"/>
      <c r="AI162" s="15"/>
      <c r="AJ162" s="62" t="str">
        <f>IFERROR(VLOOKUP(AI162,Lookups!$W$3:$X$24,2,FALSE),"")</f>
        <v/>
      </c>
      <c r="AK162" s="15"/>
      <c r="AL162" s="15"/>
      <c r="AM162" s="17"/>
      <c r="AN162" s="17"/>
    </row>
    <row r="163" spans="1:40" x14ac:dyDescent="0.3">
      <c r="A163" s="15"/>
      <c r="B163" s="15"/>
      <c r="C163" s="15"/>
      <c r="D163" s="17"/>
      <c r="E163" s="17"/>
      <c r="F163" s="15"/>
      <c r="G163" s="18" t="str">
        <f>IFERROR(VLOOKUP(F163,Lookups!$D$2:$E$20,2,FALSE),"")</f>
        <v/>
      </c>
      <c r="H163" s="15"/>
      <c r="I163" s="15"/>
      <c r="J163" s="15"/>
      <c r="K163" s="15"/>
      <c r="L163" s="17"/>
      <c r="M163" s="17"/>
      <c r="N163" s="18" t="str">
        <f t="shared" si="4"/>
        <v/>
      </c>
      <c r="O163" s="15"/>
      <c r="P163" s="15"/>
      <c r="Q163" s="17"/>
      <c r="R163" s="15"/>
      <c r="S163" s="15"/>
      <c r="T163" s="15"/>
      <c r="U163" s="15"/>
      <c r="V163" s="15"/>
      <c r="W163" s="15"/>
      <c r="X163" s="18" t="str">
        <f>IFERROR(VLOOKUP(W163,Lookups!$G$2:$H$83,2,FALSE),"")</f>
        <v/>
      </c>
      <c r="Y163" s="15"/>
      <c r="Z163" s="15"/>
      <c r="AA163" s="15"/>
      <c r="AB163" s="15"/>
      <c r="AC163" s="15"/>
      <c r="AD163" s="15"/>
      <c r="AE163" s="15"/>
      <c r="AF163" s="18" t="str">
        <f t="shared" si="5"/>
        <v/>
      </c>
      <c r="AG163" s="15"/>
      <c r="AH163" s="15"/>
      <c r="AI163" s="15"/>
      <c r="AJ163" s="62" t="str">
        <f>IFERROR(VLOOKUP(AI163,Lookups!$W$3:$X$24,2,FALSE),"")</f>
        <v/>
      </c>
      <c r="AK163" s="15"/>
      <c r="AL163" s="15"/>
      <c r="AM163" s="17"/>
      <c r="AN163" s="17"/>
    </row>
    <row r="164" spans="1:40" x14ac:dyDescent="0.3">
      <c r="A164" s="15"/>
      <c r="B164" s="15"/>
      <c r="C164" s="15"/>
      <c r="D164" s="17"/>
      <c r="E164" s="17"/>
      <c r="F164" s="15"/>
      <c r="G164" s="18" t="str">
        <f>IFERROR(VLOOKUP(F164,Lookups!$D$2:$E$20,2,FALSE),"")</f>
        <v/>
      </c>
      <c r="H164" s="15"/>
      <c r="I164" s="15"/>
      <c r="J164" s="15"/>
      <c r="K164" s="15"/>
      <c r="L164" s="17"/>
      <c r="M164" s="17"/>
      <c r="N164" s="18" t="str">
        <f t="shared" si="4"/>
        <v/>
      </c>
      <c r="O164" s="15"/>
      <c r="P164" s="15"/>
      <c r="Q164" s="17"/>
      <c r="R164" s="15"/>
      <c r="S164" s="15"/>
      <c r="T164" s="15"/>
      <c r="U164" s="15"/>
      <c r="V164" s="15"/>
      <c r="W164" s="15"/>
      <c r="X164" s="18" t="str">
        <f>IFERROR(VLOOKUP(W164,Lookups!$G$2:$H$83,2,FALSE),"")</f>
        <v/>
      </c>
      <c r="Y164" s="15"/>
      <c r="Z164" s="15"/>
      <c r="AA164" s="15"/>
      <c r="AB164" s="15"/>
      <c r="AC164" s="15"/>
      <c r="AD164" s="15"/>
      <c r="AE164" s="15"/>
      <c r="AF164" s="18" t="str">
        <f t="shared" si="5"/>
        <v/>
      </c>
      <c r="AG164" s="15"/>
      <c r="AH164" s="15"/>
      <c r="AI164" s="15"/>
      <c r="AJ164" s="62" t="str">
        <f>IFERROR(VLOOKUP(AI164,Lookups!$W$3:$X$24,2,FALSE),"")</f>
        <v/>
      </c>
      <c r="AK164" s="15"/>
      <c r="AL164" s="15"/>
      <c r="AM164" s="17"/>
      <c r="AN164" s="17"/>
    </row>
    <row r="165" spans="1:40" x14ac:dyDescent="0.3">
      <c r="A165" s="15"/>
      <c r="B165" s="15"/>
      <c r="C165" s="15"/>
      <c r="D165" s="17"/>
      <c r="E165" s="17"/>
      <c r="F165" s="15"/>
      <c r="G165" s="18" t="str">
        <f>IFERROR(VLOOKUP(F165,Lookups!$D$2:$E$20,2,FALSE),"")</f>
        <v/>
      </c>
      <c r="H165" s="15"/>
      <c r="I165" s="15"/>
      <c r="J165" s="15"/>
      <c r="K165" s="15"/>
      <c r="L165" s="17"/>
      <c r="M165" s="17"/>
      <c r="N165" s="18" t="str">
        <f t="shared" si="4"/>
        <v/>
      </c>
      <c r="O165" s="15"/>
      <c r="P165" s="15"/>
      <c r="Q165" s="17"/>
      <c r="R165" s="15"/>
      <c r="S165" s="15"/>
      <c r="T165" s="15"/>
      <c r="U165" s="15"/>
      <c r="V165" s="15"/>
      <c r="W165" s="15"/>
      <c r="X165" s="18" t="str">
        <f>IFERROR(VLOOKUP(W165,Lookups!$G$2:$H$83,2,FALSE),"")</f>
        <v/>
      </c>
      <c r="Y165" s="15"/>
      <c r="Z165" s="15"/>
      <c r="AA165" s="15"/>
      <c r="AB165" s="15"/>
      <c r="AC165" s="15"/>
      <c r="AD165" s="15"/>
      <c r="AE165" s="15"/>
      <c r="AF165" s="18" t="str">
        <f t="shared" si="5"/>
        <v/>
      </c>
      <c r="AG165" s="15"/>
      <c r="AH165" s="15"/>
      <c r="AI165" s="15"/>
      <c r="AJ165" s="62" t="str">
        <f>IFERROR(VLOOKUP(AI165,Lookups!$W$3:$X$24,2,FALSE),"")</f>
        <v/>
      </c>
      <c r="AK165" s="15"/>
      <c r="AL165" s="15"/>
      <c r="AM165" s="17"/>
      <c r="AN165" s="17"/>
    </row>
    <row r="166" spans="1:40" x14ac:dyDescent="0.3">
      <c r="A166" s="15"/>
      <c r="B166" s="15"/>
      <c r="C166" s="15"/>
      <c r="D166" s="17"/>
      <c r="E166" s="17"/>
      <c r="F166" s="15"/>
      <c r="G166" s="18" t="str">
        <f>IFERROR(VLOOKUP(F166,Lookups!$D$2:$E$20,2,FALSE),"")</f>
        <v/>
      </c>
      <c r="H166" s="15"/>
      <c r="I166" s="15"/>
      <c r="J166" s="15"/>
      <c r="K166" s="15"/>
      <c r="L166" s="17"/>
      <c r="M166" s="17"/>
      <c r="N166" s="18" t="str">
        <f t="shared" si="4"/>
        <v/>
      </c>
      <c r="O166" s="15"/>
      <c r="P166" s="15"/>
      <c r="Q166" s="17"/>
      <c r="R166" s="15"/>
      <c r="S166" s="15"/>
      <c r="T166" s="15"/>
      <c r="U166" s="15"/>
      <c r="V166" s="15"/>
      <c r="W166" s="15"/>
      <c r="X166" s="18" t="str">
        <f>IFERROR(VLOOKUP(W166,Lookups!$G$2:$H$83,2,FALSE),"")</f>
        <v/>
      </c>
      <c r="Y166" s="15"/>
      <c r="Z166" s="15"/>
      <c r="AA166" s="15"/>
      <c r="AB166" s="15"/>
      <c r="AC166" s="15"/>
      <c r="AD166" s="15"/>
      <c r="AE166" s="15"/>
      <c r="AF166" s="18" t="str">
        <f t="shared" si="5"/>
        <v/>
      </c>
      <c r="AG166" s="15"/>
      <c r="AH166" s="15"/>
      <c r="AI166" s="15"/>
      <c r="AJ166" s="62" t="str">
        <f>IFERROR(VLOOKUP(AI166,Lookups!$W$3:$X$24,2,FALSE),"")</f>
        <v/>
      </c>
      <c r="AK166" s="15"/>
      <c r="AL166" s="15"/>
      <c r="AM166" s="17"/>
      <c r="AN166" s="17"/>
    </row>
    <row r="167" spans="1:40" x14ac:dyDescent="0.3">
      <c r="A167" s="15"/>
      <c r="B167" s="15"/>
      <c r="C167" s="15"/>
      <c r="D167" s="17"/>
      <c r="E167" s="17"/>
      <c r="F167" s="15"/>
      <c r="G167" s="18" t="str">
        <f>IFERROR(VLOOKUP(F167,Lookups!$D$2:$E$20,2,FALSE),"")</f>
        <v/>
      </c>
      <c r="H167" s="15"/>
      <c r="I167" s="15"/>
      <c r="J167" s="15"/>
      <c r="K167" s="15"/>
      <c r="L167" s="17"/>
      <c r="M167" s="17"/>
      <c r="N167" s="18" t="str">
        <f t="shared" si="4"/>
        <v/>
      </c>
      <c r="O167" s="15"/>
      <c r="P167" s="15"/>
      <c r="Q167" s="17"/>
      <c r="R167" s="15"/>
      <c r="S167" s="15"/>
      <c r="T167" s="15"/>
      <c r="U167" s="15"/>
      <c r="V167" s="15"/>
      <c r="W167" s="15"/>
      <c r="X167" s="18" t="str">
        <f>IFERROR(VLOOKUP(W167,Lookups!$G$2:$H$83,2,FALSE),"")</f>
        <v/>
      </c>
      <c r="Y167" s="15"/>
      <c r="Z167" s="15"/>
      <c r="AA167" s="15"/>
      <c r="AB167" s="15"/>
      <c r="AC167" s="15"/>
      <c r="AD167" s="15"/>
      <c r="AE167" s="15"/>
      <c r="AF167" s="18" t="str">
        <f t="shared" si="5"/>
        <v/>
      </c>
      <c r="AG167" s="15"/>
      <c r="AH167" s="15"/>
      <c r="AI167" s="15"/>
      <c r="AJ167" s="62" t="str">
        <f>IFERROR(VLOOKUP(AI167,Lookups!$W$3:$X$24,2,FALSE),"")</f>
        <v/>
      </c>
      <c r="AK167" s="15"/>
      <c r="AL167" s="15"/>
      <c r="AM167" s="17"/>
      <c r="AN167" s="17"/>
    </row>
    <row r="168" spans="1:40" x14ac:dyDescent="0.3">
      <c r="A168" s="15"/>
      <c r="B168" s="15"/>
      <c r="C168" s="15"/>
      <c r="D168" s="17"/>
      <c r="E168" s="17"/>
      <c r="F168" s="15"/>
      <c r="G168" s="18" t="str">
        <f>IFERROR(VLOOKUP(F168,Lookups!$D$2:$E$20,2,FALSE),"")</f>
        <v/>
      </c>
      <c r="H168" s="15"/>
      <c r="I168" s="15"/>
      <c r="J168" s="15"/>
      <c r="K168" s="15"/>
      <c r="L168" s="17"/>
      <c r="M168" s="17"/>
      <c r="N168" s="18" t="str">
        <f t="shared" si="4"/>
        <v/>
      </c>
      <c r="O168" s="15"/>
      <c r="P168" s="15"/>
      <c r="Q168" s="17"/>
      <c r="R168" s="15"/>
      <c r="S168" s="15"/>
      <c r="T168" s="15"/>
      <c r="U168" s="15"/>
      <c r="V168" s="15"/>
      <c r="W168" s="15"/>
      <c r="X168" s="18" t="str">
        <f>IFERROR(VLOOKUP(W168,Lookups!$G$2:$H$83,2,FALSE),"")</f>
        <v/>
      </c>
      <c r="Y168" s="15"/>
      <c r="Z168" s="15"/>
      <c r="AA168" s="15"/>
      <c r="AB168" s="15"/>
      <c r="AC168" s="15"/>
      <c r="AD168" s="15"/>
      <c r="AE168" s="15"/>
      <c r="AF168" s="18" t="str">
        <f t="shared" si="5"/>
        <v/>
      </c>
      <c r="AG168" s="15"/>
      <c r="AH168" s="15"/>
      <c r="AI168" s="15"/>
      <c r="AJ168" s="62" t="str">
        <f>IFERROR(VLOOKUP(AI168,Lookups!$W$3:$X$24,2,FALSE),"")</f>
        <v/>
      </c>
      <c r="AK168" s="15"/>
      <c r="AL168" s="15"/>
      <c r="AM168" s="17"/>
      <c r="AN168" s="17"/>
    </row>
    <row r="169" spans="1:40" x14ac:dyDescent="0.3">
      <c r="A169" s="15"/>
      <c r="B169" s="15"/>
      <c r="C169" s="15"/>
      <c r="D169" s="17"/>
      <c r="E169" s="17"/>
      <c r="F169" s="15"/>
      <c r="G169" s="18" t="str">
        <f>IFERROR(VLOOKUP(F169,Lookups!$D$2:$E$20,2,FALSE),"")</f>
        <v/>
      </c>
      <c r="H169" s="15"/>
      <c r="I169" s="15"/>
      <c r="J169" s="15"/>
      <c r="K169" s="15"/>
      <c r="L169" s="17"/>
      <c r="M169" s="17"/>
      <c r="N169" s="18" t="str">
        <f t="shared" si="4"/>
        <v/>
      </c>
      <c r="O169" s="15"/>
      <c r="P169" s="15"/>
      <c r="Q169" s="17"/>
      <c r="R169" s="15"/>
      <c r="S169" s="15"/>
      <c r="T169" s="15"/>
      <c r="U169" s="15"/>
      <c r="V169" s="15"/>
      <c r="W169" s="15"/>
      <c r="X169" s="18" t="str">
        <f>IFERROR(VLOOKUP(W169,Lookups!$G$2:$H$83,2,FALSE),"")</f>
        <v/>
      </c>
      <c r="Y169" s="15"/>
      <c r="Z169" s="15"/>
      <c r="AA169" s="15"/>
      <c r="AB169" s="15"/>
      <c r="AC169" s="15"/>
      <c r="AD169" s="15"/>
      <c r="AE169" s="15"/>
      <c r="AF169" s="18" t="str">
        <f t="shared" si="5"/>
        <v/>
      </c>
      <c r="AG169" s="15"/>
      <c r="AH169" s="15"/>
      <c r="AI169" s="15"/>
      <c r="AJ169" s="62" t="str">
        <f>IFERROR(VLOOKUP(AI169,Lookups!$W$3:$X$24,2,FALSE),"")</f>
        <v/>
      </c>
      <c r="AK169" s="15"/>
      <c r="AL169" s="15"/>
      <c r="AM169" s="17"/>
      <c r="AN169" s="17"/>
    </row>
    <row r="170" spans="1:40" x14ac:dyDescent="0.3">
      <c r="A170" s="15"/>
      <c r="B170" s="15"/>
      <c r="C170" s="15"/>
      <c r="D170" s="17"/>
      <c r="E170" s="17"/>
      <c r="F170" s="15"/>
      <c r="G170" s="18" t="str">
        <f>IFERROR(VLOOKUP(F170,Lookups!$D$2:$E$20,2,FALSE),"")</f>
        <v/>
      </c>
      <c r="H170" s="15"/>
      <c r="I170" s="15"/>
      <c r="J170" s="15"/>
      <c r="K170" s="15"/>
      <c r="L170" s="17"/>
      <c r="M170" s="17"/>
      <c r="N170" s="18" t="str">
        <f t="shared" si="4"/>
        <v/>
      </c>
      <c r="O170" s="15"/>
      <c r="P170" s="15"/>
      <c r="Q170" s="17"/>
      <c r="R170" s="15"/>
      <c r="S170" s="15"/>
      <c r="T170" s="15"/>
      <c r="U170" s="15"/>
      <c r="V170" s="15"/>
      <c r="W170" s="15"/>
      <c r="X170" s="18" t="str">
        <f>IFERROR(VLOOKUP(W170,Lookups!$G$2:$H$83,2,FALSE),"")</f>
        <v/>
      </c>
      <c r="Y170" s="15"/>
      <c r="Z170" s="15"/>
      <c r="AA170" s="15"/>
      <c r="AB170" s="15"/>
      <c r="AC170" s="15"/>
      <c r="AD170" s="15"/>
      <c r="AE170" s="15"/>
      <c r="AF170" s="18" t="str">
        <f t="shared" si="5"/>
        <v/>
      </c>
      <c r="AG170" s="15"/>
      <c r="AH170" s="15"/>
      <c r="AI170" s="15"/>
      <c r="AJ170" s="62" t="str">
        <f>IFERROR(VLOOKUP(AI170,Lookups!$W$3:$X$24,2,FALSE),"")</f>
        <v/>
      </c>
      <c r="AK170" s="15"/>
      <c r="AL170" s="15"/>
      <c r="AM170" s="17"/>
      <c r="AN170" s="17"/>
    </row>
    <row r="171" spans="1:40" x14ac:dyDescent="0.3">
      <c r="A171" s="15"/>
      <c r="B171" s="15"/>
      <c r="C171" s="15"/>
      <c r="D171" s="17"/>
      <c r="E171" s="17"/>
      <c r="F171" s="15"/>
      <c r="G171" s="18" t="str">
        <f>IFERROR(VLOOKUP(F171,Lookups!$D$2:$E$20,2,FALSE),"")</f>
        <v/>
      </c>
      <c r="H171" s="15"/>
      <c r="I171" s="15"/>
      <c r="J171" s="15"/>
      <c r="K171" s="15"/>
      <c r="L171" s="17"/>
      <c r="M171" s="17"/>
      <c r="N171" s="18" t="str">
        <f t="shared" si="4"/>
        <v/>
      </c>
      <c r="O171" s="15"/>
      <c r="P171" s="15"/>
      <c r="Q171" s="17"/>
      <c r="R171" s="15"/>
      <c r="S171" s="15"/>
      <c r="T171" s="15"/>
      <c r="U171" s="15"/>
      <c r="V171" s="15"/>
      <c r="W171" s="15"/>
      <c r="X171" s="18" t="str">
        <f>IFERROR(VLOOKUP(W171,Lookups!$G$2:$H$83,2,FALSE),"")</f>
        <v/>
      </c>
      <c r="Y171" s="15"/>
      <c r="Z171" s="15"/>
      <c r="AA171" s="15"/>
      <c r="AB171" s="15"/>
      <c r="AC171" s="15"/>
      <c r="AD171" s="15"/>
      <c r="AE171" s="15"/>
      <c r="AF171" s="18" t="str">
        <f t="shared" si="5"/>
        <v/>
      </c>
      <c r="AG171" s="15"/>
      <c r="AH171" s="15"/>
      <c r="AI171" s="15"/>
      <c r="AJ171" s="62" t="str">
        <f>IFERROR(VLOOKUP(AI171,Lookups!$W$3:$X$24,2,FALSE),"")</f>
        <v/>
      </c>
      <c r="AK171" s="15"/>
      <c r="AL171" s="15"/>
      <c r="AM171" s="17"/>
      <c r="AN171" s="17"/>
    </row>
    <row r="172" spans="1:40" x14ac:dyDescent="0.3">
      <c r="A172" s="15"/>
      <c r="B172" s="15"/>
      <c r="C172" s="15"/>
      <c r="D172" s="17"/>
      <c r="E172" s="17"/>
      <c r="F172" s="15"/>
      <c r="G172" s="18" t="str">
        <f>IFERROR(VLOOKUP(F172,Lookups!$D$2:$E$20,2,FALSE),"")</f>
        <v/>
      </c>
      <c r="H172" s="15"/>
      <c r="I172" s="15"/>
      <c r="J172" s="15"/>
      <c r="K172" s="15"/>
      <c r="L172" s="17"/>
      <c r="M172" s="17"/>
      <c r="N172" s="18" t="str">
        <f t="shared" si="4"/>
        <v/>
      </c>
      <c r="O172" s="15"/>
      <c r="P172" s="15"/>
      <c r="Q172" s="17"/>
      <c r="R172" s="15"/>
      <c r="S172" s="15"/>
      <c r="T172" s="15"/>
      <c r="U172" s="15"/>
      <c r="V172" s="15"/>
      <c r="W172" s="15"/>
      <c r="X172" s="18" t="str">
        <f>IFERROR(VLOOKUP(W172,Lookups!$G$2:$H$83,2,FALSE),"")</f>
        <v/>
      </c>
      <c r="Y172" s="15"/>
      <c r="Z172" s="15"/>
      <c r="AA172" s="15"/>
      <c r="AB172" s="15"/>
      <c r="AC172" s="15"/>
      <c r="AD172" s="15"/>
      <c r="AE172" s="15"/>
      <c r="AF172" s="18" t="str">
        <f t="shared" si="5"/>
        <v/>
      </c>
      <c r="AG172" s="15"/>
      <c r="AH172" s="15"/>
      <c r="AI172" s="15"/>
      <c r="AJ172" s="62" t="str">
        <f>IFERROR(VLOOKUP(AI172,Lookups!$W$3:$X$24,2,FALSE),"")</f>
        <v/>
      </c>
      <c r="AK172" s="15"/>
      <c r="AL172" s="15"/>
      <c r="AM172" s="17"/>
      <c r="AN172" s="17"/>
    </row>
    <row r="173" spans="1:40" x14ac:dyDescent="0.3">
      <c r="A173" s="15"/>
      <c r="B173" s="15"/>
      <c r="C173" s="15"/>
      <c r="D173" s="17"/>
      <c r="E173" s="17"/>
      <c r="F173" s="15"/>
      <c r="G173" s="18" t="str">
        <f>IFERROR(VLOOKUP(F173,Lookups!$D$2:$E$20,2,FALSE),"")</f>
        <v/>
      </c>
      <c r="H173" s="15"/>
      <c r="I173" s="15"/>
      <c r="J173" s="15"/>
      <c r="K173" s="15"/>
      <c r="L173" s="17"/>
      <c r="M173" s="17"/>
      <c r="N173" s="18" t="str">
        <f t="shared" si="4"/>
        <v/>
      </c>
      <c r="O173" s="15"/>
      <c r="P173" s="15"/>
      <c r="Q173" s="17"/>
      <c r="R173" s="15"/>
      <c r="S173" s="15"/>
      <c r="T173" s="15"/>
      <c r="U173" s="15"/>
      <c r="V173" s="15"/>
      <c r="W173" s="15"/>
      <c r="X173" s="18" t="str">
        <f>IFERROR(VLOOKUP(W173,Lookups!$G$2:$H$83,2,FALSE),"")</f>
        <v/>
      </c>
      <c r="Y173" s="15"/>
      <c r="Z173" s="15"/>
      <c r="AA173" s="15"/>
      <c r="AB173" s="15"/>
      <c r="AC173" s="15"/>
      <c r="AD173" s="15"/>
      <c r="AE173" s="15"/>
      <c r="AF173" s="18" t="str">
        <f t="shared" si="5"/>
        <v/>
      </c>
      <c r="AG173" s="15"/>
      <c r="AH173" s="15"/>
      <c r="AI173" s="15"/>
      <c r="AJ173" s="62" t="str">
        <f>IFERROR(VLOOKUP(AI173,Lookups!$W$3:$X$24,2,FALSE),"")</f>
        <v/>
      </c>
      <c r="AK173" s="15"/>
      <c r="AL173" s="15"/>
      <c r="AM173" s="17"/>
      <c r="AN173" s="17"/>
    </row>
    <row r="174" spans="1:40" x14ac:dyDescent="0.3">
      <c r="A174" s="15"/>
      <c r="B174" s="15"/>
      <c r="C174" s="15"/>
      <c r="D174" s="17"/>
      <c r="E174" s="17"/>
      <c r="F174" s="15"/>
      <c r="G174" s="18" t="str">
        <f>IFERROR(VLOOKUP(F174,Lookups!$D$2:$E$20,2,FALSE),"")</f>
        <v/>
      </c>
      <c r="H174" s="15"/>
      <c r="I174" s="15"/>
      <c r="J174" s="15"/>
      <c r="K174" s="15"/>
      <c r="L174" s="17"/>
      <c r="M174" s="17"/>
      <c r="N174" s="18" t="str">
        <f t="shared" si="4"/>
        <v/>
      </c>
      <c r="O174" s="15"/>
      <c r="P174" s="15"/>
      <c r="Q174" s="17"/>
      <c r="R174" s="15"/>
      <c r="S174" s="15"/>
      <c r="T174" s="15"/>
      <c r="U174" s="15"/>
      <c r="V174" s="15"/>
      <c r="W174" s="15"/>
      <c r="X174" s="18" t="str">
        <f>IFERROR(VLOOKUP(W174,Lookups!$G$2:$H$83,2,FALSE),"")</f>
        <v/>
      </c>
      <c r="Y174" s="15"/>
      <c r="Z174" s="15"/>
      <c r="AA174" s="15"/>
      <c r="AB174" s="15"/>
      <c r="AC174" s="15"/>
      <c r="AD174" s="15"/>
      <c r="AE174" s="15"/>
      <c r="AF174" s="18" t="str">
        <f t="shared" si="5"/>
        <v/>
      </c>
      <c r="AG174" s="15"/>
      <c r="AH174" s="15"/>
      <c r="AI174" s="15"/>
      <c r="AJ174" s="62" t="str">
        <f>IFERROR(VLOOKUP(AI174,Lookups!$W$3:$X$24,2,FALSE),"")</f>
        <v/>
      </c>
      <c r="AK174" s="15"/>
      <c r="AL174" s="15"/>
      <c r="AM174" s="17"/>
      <c r="AN174" s="17"/>
    </row>
    <row r="175" spans="1:40" x14ac:dyDescent="0.3">
      <c r="A175" s="15"/>
      <c r="B175" s="15"/>
      <c r="C175" s="15"/>
      <c r="D175" s="17"/>
      <c r="E175" s="17"/>
      <c r="F175" s="15"/>
      <c r="G175" s="18" t="str">
        <f>IFERROR(VLOOKUP(F175,Lookups!$D$2:$E$20,2,FALSE),"")</f>
        <v/>
      </c>
      <c r="H175" s="15"/>
      <c r="I175" s="15"/>
      <c r="J175" s="15"/>
      <c r="K175" s="15"/>
      <c r="L175" s="17"/>
      <c r="M175" s="17"/>
      <c r="N175" s="18" t="str">
        <f t="shared" si="4"/>
        <v/>
      </c>
      <c r="O175" s="15"/>
      <c r="P175" s="15"/>
      <c r="Q175" s="17"/>
      <c r="R175" s="15"/>
      <c r="S175" s="15"/>
      <c r="T175" s="15"/>
      <c r="U175" s="15"/>
      <c r="V175" s="15"/>
      <c r="W175" s="15"/>
      <c r="X175" s="18" t="str">
        <f>IFERROR(VLOOKUP(W175,Lookups!$G$2:$H$83,2,FALSE),"")</f>
        <v/>
      </c>
      <c r="Y175" s="15"/>
      <c r="Z175" s="15"/>
      <c r="AA175" s="15"/>
      <c r="AB175" s="15"/>
      <c r="AC175" s="15"/>
      <c r="AD175" s="15"/>
      <c r="AE175" s="15"/>
      <c r="AF175" s="18" t="str">
        <f t="shared" si="5"/>
        <v/>
      </c>
      <c r="AG175" s="15"/>
      <c r="AH175" s="15"/>
      <c r="AI175" s="15"/>
      <c r="AJ175" s="62" t="str">
        <f>IFERROR(VLOOKUP(AI175,Lookups!$W$3:$X$24,2,FALSE),"")</f>
        <v/>
      </c>
      <c r="AK175" s="15"/>
      <c r="AL175" s="15"/>
      <c r="AM175" s="17"/>
      <c r="AN175" s="17"/>
    </row>
    <row r="176" spans="1:40" x14ac:dyDescent="0.3">
      <c r="A176" s="15"/>
      <c r="B176" s="15"/>
      <c r="C176" s="15"/>
      <c r="D176" s="17"/>
      <c r="E176" s="17"/>
      <c r="F176" s="15"/>
      <c r="G176" s="18" t="str">
        <f>IFERROR(VLOOKUP(F176,Lookups!$D$2:$E$20,2,FALSE),"")</f>
        <v/>
      </c>
      <c r="H176" s="15"/>
      <c r="I176" s="15"/>
      <c r="J176" s="15"/>
      <c r="K176" s="15"/>
      <c r="L176" s="17"/>
      <c r="M176" s="17"/>
      <c r="N176" s="18" t="str">
        <f t="shared" si="4"/>
        <v/>
      </c>
      <c r="O176" s="15"/>
      <c r="P176" s="15"/>
      <c r="Q176" s="17"/>
      <c r="R176" s="15"/>
      <c r="S176" s="15"/>
      <c r="T176" s="15"/>
      <c r="U176" s="15"/>
      <c r="V176" s="15"/>
      <c r="W176" s="15"/>
      <c r="X176" s="18" t="str">
        <f>IFERROR(VLOOKUP(W176,Lookups!$G$2:$H$83,2,FALSE),"")</f>
        <v/>
      </c>
      <c r="Y176" s="15"/>
      <c r="Z176" s="15"/>
      <c r="AA176" s="15"/>
      <c r="AB176" s="15"/>
      <c r="AC176" s="15"/>
      <c r="AD176" s="15"/>
      <c r="AE176" s="15"/>
      <c r="AF176" s="18" t="str">
        <f t="shared" si="5"/>
        <v/>
      </c>
      <c r="AG176" s="15"/>
      <c r="AH176" s="15"/>
      <c r="AI176" s="15"/>
      <c r="AJ176" s="62" t="str">
        <f>IFERROR(VLOOKUP(AI176,Lookups!$W$3:$X$24,2,FALSE),"")</f>
        <v/>
      </c>
      <c r="AK176" s="15"/>
      <c r="AL176" s="15"/>
      <c r="AM176" s="17"/>
      <c r="AN176" s="17"/>
    </row>
    <row r="177" spans="1:40" x14ac:dyDescent="0.3">
      <c r="A177" s="15"/>
      <c r="B177" s="15"/>
      <c r="C177" s="15"/>
      <c r="D177" s="17"/>
      <c r="E177" s="17"/>
      <c r="F177" s="15"/>
      <c r="G177" s="18" t="str">
        <f>IFERROR(VLOOKUP(F177,Lookups!$D$2:$E$20,2,FALSE),"")</f>
        <v/>
      </c>
      <c r="H177" s="15"/>
      <c r="I177" s="15"/>
      <c r="J177" s="15"/>
      <c r="K177" s="15"/>
      <c r="L177" s="17"/>
      <c r="M177" s="17"/>
      <c r="N177" s="18" t="str">
        <f t="shared" si="4"/>
        <v/>
      </c>
      <c r="O177" s="15"/>
      <c r="P177" s="15"/>
      <c r="Q177" s="17"/>
      <c r="R177" s="15"/>
      <c r="S177" s="15"/>
      <c r="T177" s="15"/>
      <c r="U177" s="15"/>
      <c r="V177" s="15"/>
      <c r="W177" s="15"/>
      <c r="X177" s="18" t="str">
        <f>IFERROR(VLOOKUP(W177,Lookups!$G$2:$H$83,2,FALSE),"")</f>
        <v/>
      </c>
      <c r="Y177" s="15"/>
      <c r="Z177" s="15"/>
      <c r="AA177" s="15"/>
      <c r="AB177" s="15"/>
      <c r="AC177" s="15"/>
      <c r="AD177" s="15"/>
      <c r="AE177" s="15"/>
      <c r="AF177" s="18" t="str">
        <f t="shared" si="5"/>
        <v/>
      </c>
      <c r="AG177" s="15"/>
      <c r="AH177" s="15"/>
      <c r="AI177" s="15"/>
      <c r="AJ177" s="62" t="str">
        <f>IFERROR(VLOOKUP(AI177,Lookups!$W$3:$X$24,2,FALSE),"")</f>
        <v/>
      </c>
      <c r="AK177" s="15"/>
      <c r="AL177" s="15"/>
      <c r="AM177" s="17"/>
      <c r="AN177" s="17"/>
    </row>
    <row r="178" spans="1:40" x14ac:dyDescent="0.3">
      <c r="A178" s="15"/>
      <c r="B178" s="15"/>
      <c r="C178" s="15"/>
      <c r="D178" s="17"/>
      <c r="E178" s="17"/>
      <c r="F178" s="15"/>
      <c r="G178" s="18" t="str">
        <f>IFERROR(VLOOKUP(F178,Lookups!$D$2:$E$20,2,FALSE),"")</f>
        <v/>
      </c>
      <c r="H178" s="15"/>
      <c r="I178" s="15"/>
      <c r="J178" s="15"/>
      <c r="K178" s="15"/>
      <c r="L178" s="17"/>
      <c r="M178" s="17"/>
      <c r="N178" s="18" t="str">
        <f t="shared" si="4"/>
        <v/>
      </c>
      <c r="O178" s="15"/>
      <c r="P178" s="15"/>
      <c r="Q178" s="17"/>
      <c r="R178" s="15"/>
      <c r="S178" s="15"/>
      <c r="T178" s="15"/>
      <c r="U178" s="15"/>
      <c r="V178" s="15"/>
      <c r="W178" s="15"/>
      <c r="X178" s="18" t="str">
        <f>IFERROR(VLOOKUP(W178,Lookups!$G$2:$H$83,2,FALSE),"")</f>
        <v/>
      </c>
      <c r="Y178" s="15"/>
      <c r="Z178" s="15"/>
      <c r="AA178" s="15"/>
      <c r="AB178" s="15"/>
      <c r="AC178" s="15"/>
      <c r="AD178" s="15"/>
      <c r="AE178" s="15"/>
      <c r="AF178" s="18" t="str">
        <f t="shared" si="5"/>
        <v/>
      </c>
      <c r="AG178" s="15"/>
      <c r="AH178" s="15"/>
      <c r="AI178" s="15"/>
      <c r="AJ178" s="62" t="str">
        <f>IFERROR(VLOOKUP(AI178,Lookups!$W$3:$X$24,2,FALSE),"")</f>
        <v/>
      </c>
      <c r="AK178" s="15"/>
      <c r="AL178" s="15"/>
      <c r="AM178" s="17"/>
      <c r="AN178" s="17"/>
    </row>
    <row r="179" spans="1:40" x14ac:dyDescent="0.3">
      <c r="A179" s="15"/>
      <c r="B179" s="15"/>
      <c r="C179" s="15"/>
      <c r="D179" s="17"/>
      <c r="E179" s="17"/>
      <c r="F179" s="15"/>
      <c r="G179" s="18" t="str">
        <f>IFERROR(VLOOKUP(F179,Lookups!$D$2:$E$20,2,FALSE),"")</f>
        <v/>
      </c>
      <c r="H179" s="15"/>
      <c r="I179" s="15"/>
      <c r="J179" s="15"/>
      <c r="K179" s="15"/>
      <c r="L179" s="17"/>
      <c r="M179" s="17"/>
      <c r="N179" s="18" t="str">
        <f t="shared" si="4"/>
        <v/>
      </c>
      <c r="O179" s="15"/>
      <c r="P179" s="15"/>
      <c r="Q179" s="17"/>
      <c r="R179" s="15"/>
      <c r="S179" s="15"/>
      <c r="T179" s="15"/>
      <c r="U179" s="15"/>
      <c r="V179" s="15"/>
      <c r="W179" s="15"/>
      <c r="X179" s="18" t="str">
        <f>IFERROR(VLOOKUP(W179,Lookups!$G$2:$H$83,2,FALSE),"")</f>
        <v/>
      </c>
      <c r="Y179" s="15"/>
      <c r="Z179" s="15"/>
      <c r="AA179" s="15"/>
      <c r="AB179" s="15"/>
      <c r="AC179" s="15"/>
      <c r="AD179" s="15"/>
      <c r="AE179" s="15"/>
      <c r="AF179" s="18" t="str">
        <f t="shared" si="5"/>
        <v/>
      </c>
      <c r="AG179" s="15"/>
      <c r="AH179" s="15"/>
      <c r="AI179" s="15"/>
      <c r="AJ179" s="62" t="str">
        <f>IFERROR(VLOOKUP(AI179,Lookups!$W$3:$X$24,2,FALSE),"")</f>
        <v/>
      </c>
      <c r="AK179" s="15"/>
      <c r="AL179" s="15"/>
      <c r="AM179" s="17"/>
      <c r="AN179" s="17"/>
    </row>
    <row r="180" spans="1:40" x14ac:dyDescent="0.3">
      <c r="A180" s="15"/>
      <c r="B180" s="15"/>
      <c r="C180" s="15"/>
      <c r="D180" s="17"/>
      <c r="E180" s="17"/>
      <c r="F180" s="15"/>
      <c r="G180" s="18" t="str">
        <f>IFERROR(VLOOKUP(F180,Lookups!$D$2:$E$20,2,FALSE),"")</f>
        <v/>
      </c>
      <c r="H180" s="15"/>
      <c r="I180" s="15"/>
      <c r="J180" s="15"/>
      <c r="K180" s="15"/>
      <c r="L180" s="17"/>
      <c r="M180" s="17"/>
      <c r="N180" s="18" t="str">
        <f t="shared" si="4"/>
        <v/>
      </c>
      <c r="O180" s="15"/>
      <c r="P180" s="15"/>
      <c r="Q180" s="17"/>
      <c r="R180" s="15"/>
      <c r="S180" s="15"/>
      <c r="T180" s="15"/>
      <c r="U180" s="15"/>
      <c r="V180" s="15"/>
      <c r="W180" s="15"/>
      <c r="X180" s="18" t="str">
        <f>IFERROR(VLOOKUP(W180,Lookups!$G$2:$H$83,2,FALSE),"")</f>
        <v/>
      </c>
      <c r="Y180" s="15"/>
      <c r="Z180" s="15"/>
      <c r="AA180" s="15"/>
      <c r="AB180" s="15"/>
      <c r="AC180" s="15"/>
      <c r="AD180" s="15"/>
      <c r="AE180" s="15"/>
      <c r="AF180" s="18" t="str">
        <f t="shared" si="5"/>
        <v/>
      </c>
      <c r="AG180" s="15"/>
      <c r="AH180" s="15"/>
      <c r="AI180" s="15"/>
      <c r="AJ180" s="62" t="str">
        <f>IFERROR(VLOOKUP(AI180,Lookups!$W$3:$X$24,2,FALSE),"")</f>
        <v/>
      </c>
      <c r="AK180" s="15"/>
      <c r="AL180" s="15"/>
      <c r="AM180" s="17"/>
      <c r="AN180" s="17"/>
    </row>
    <row r="181" spans="1:40" x14ac:dyDescent="0.3">
      <c r="A181" s="15"/>
      <c r="B181" s="15"/>
      <c r="C181" s="15"/>
      <c r="D181" s="17"/>
      <c r="E181" s="17"/>
      <c r="F181" s="15"/>
      <c r="G181" s="18" t="str">
        <f>IFERROR(VLOOKUP(F181,Lookups!$D$2:$E$20,2,FALSE),"")</f>
        <v/>
      </c>
      <c r="H181" s="15"/>
      <c r="I181" s="15"/>
      <c r="J181" s="15"/>
      <c r="K181" s="15"/>
      <c r="L181" s="17"/>
      <c r="M181" s="17"/>
      <c r="N181" s="18" t="str">
        <f t="shared" si="4"/>
        <v/>
      </c>
      <c r="O181" s="15"/>
      <c r="P181" s="15"/>
      <c r="Q181" s="17"/>
      <c r="R181" s="15"/>
      <c r="S181" s="15"/>
      <c r="T181" s="15"/>
      <c r="U181" s="15"/>
      <c r="V181" s="15"/>
      <c r="W181" s="15"/>
      <c r="X181" s="18" t="str">
        <f>IFERROR(VLOOKUP(W181,Lookups!$G$2:$H$83,2,FALSE),"")</f>
        <v/>
      </c>
      <c r="Y181" s="15"/>
      <c r="Z181" s="15"/>
      <c r="AA181" s="15"/>
      <c r="AB181" s="15"/>
      <c r="AC181" s="15"/>
      <c r="AD181" s="15"/>
      <c r="AE181" s="15"/>
      <c r="AF181" s="18" t="str">
        <f t="shared" si="5"/>
        <v/>
      </c>
      <c r="AG181" s="15"/>
      <c r="AH181" s="15"/>
      <c r="AI181" s="15"/>
      <c r="AJ181" s="62" t="str">
        <f>IFERROR(VLOOKUP(AI181,Lookups!$W$3:$X$24,2,FALSE),"")</f>
        <v/>
      </c>
      <c r="AK181" s="15"/>
      <c r="AL181" s="15"/>
      <c r="AM181" s="17"/>
      <c r="AN181" s="17"/>
    </row>
    <row r="182" spans="1:40" x14ac:dyDescent="0.3">
      <c r="A182" s="15"/>
      <c r="B182" s="15"/>
      <c r="C182" s="15"/>
      <c r="D182" s="17"/>
      <c r="E182" s="17"/>
      <c r="F182" s="15"/>
      <c r="G182" s="18" t="str">
        <f>IFERROR(VLOOKUP(F182,Lookups!$D$2:$E$20,2,FALSE),"")</f>
        <v/>
      </c>
      <c r="H182" s="15"/>
      <c r="I182" s="15"/>
      <c r="J182" s="15"/>
      <c r="K182" s="15"/>
      <c r="L182" s="17"/>
      <c r="M182" s="17"/>
      <c r="N182" s="18" t="str">
        <f t="shared" ref="N182:N245" si="6">IF(OR(ISBLANK(L182),ISBLANK(M182)),"",(M182-L182)+1)</f>
        <v/>
      </c>
      <c r="O182" s="15"/>
      <c r="P182" s="15"/>
      <c r="Q182" s="17"/>
      <c r="R182" s="15"/>
      <c r="S182" s="15"/>
      <c r="T182" s="15"/>
      <c r="U182" s="15"/>
      <c r="V182" s="15"/>
      <c r="W182" s="15"/>
      <c r="X182" s="18" t="str">
        <f>IFERROR(VLOOKUP(W182,Lookups!$G$2:$H$83,2,FALSE),"")</f>
        <v/>
      </c>
      <c r="Y182" s="15"/>
      <c r="Z182" s="15"/>
      <c r="AA182" s="15"/>
      <c r="AB182" s="15"/>
      <c r="AC182" s="15"/>
      <c r="AD182" s="15"/>
      <c r="AE182" s="15"/>
      <c r="AF182" s="18" t="str">
        <f t="shared" ref="AF182:AF245" si="7">IF(OR(ISBLANK(AD182),ISBLANK(AE182)),"",(AE182-AD182)+1)</f>
        <v/>
      </c>
      <c r="AG182" s="15"/>
      <c r="AH182" s="15"/>
      <c r="AI182" s="15"/>
      <c r="AJ182" s="62" t="str">
        <f>IFERROR(VLOOKUP(AI182,Lookups!$W$3:$X$24,2,FALSE),"")</f>
        <v/>
      </c>
      <c r="AK182" s="15"/>
      <c r="AL182" s="15"/>
      <c r="AM182" s="17"/>
      <c r="AN182" s="17"/>
    </row>
    <row r="183" spans="1:40" x14ac:dyDescent="0.3">
      <c r="A183" s="15"/>
      <c r="B183" s="15"/>
      <c r="C183" s="15"/>
      <c r="D183" s="17"/>
      <c r="E183" s="17"/>
      <c r="F183" s="15"/>
      <c r="G183" s="18" t="str">
        <f>IFERROR(VLOOKUP(F183,Lookups!$D$2:$E$20,2,FALSE),"")</f>
        <v/>
      </c>
      <c r="H183" s="15"/>
      <c r="I183" s="15"/>
      <c r="J183" s="15"/>
      <c r="K183" s="15"/>
      <c r="L183" s="17"/>
      <c r="M183" s="17"/>
      <c r="N183" s="18" t="str">
        <f t="shared" si="6"/>
        <v/>
      </c>
      <c r="O183" s="15"/>
      <c r="P183" s="15"/>
      <c r="Q183" s="17"/>
      <c r="R183" s="15"/>
      <c r="S183" s="15"/>
      <c r="T183" s="15"/>
      <c r="U183" s="15"/>
      <c r="V183" s="15"/>
      <c r="W183" s="15"/>
      <c r="X183" s="18" t="str">
        <f>IFERROR(VLOOKUP(W183,Lookups!$G$2:$H$83,2,FALSE),"")</f>
        <v/>
      </c>
      <c r="Y183" s="15"/>
      <c r="Z183" s="15"/>
      <c r="AA183" s="15"/>
      <c r="AB183" s="15"/>
      <c r="AC183" s="15"/>
      <c r="AD183" s="15"/>
      <c r="AE183" s="15"/>
      <c r="AF183" s="18" t="str">
        <f t="shared" si="7"/>
        <v/>
      </c>
      <c r="AG183" s="15"/>
      <c r="AH183" s="15"/>
      <c r="AI183" s="15"/>
      <c r="AJ183" s="62" t="str">
        <f>IFERROR(VLOOKUP(AI183,Lookups!$W$3:$X$24,2,FALSE),"")</f>
        <v/>
      </c>
      <c r="AK183" s="15"/>
      <c r="AL183" s="15"/>
      <c r="AM183" s="17"/>
      <c r="AN183" s="17"/>
    </row>
    <row r="184" spans="1:40" x14ac:dyDescent="0.3">
      <c r="A184" s="15"/>
      <c r="B184" s="15"/>
      <c r="C184" s="15"/>
      <c r="D184" s="17"/>
      <c r="E184" s="17"/>
      <c r="F184" s="15"/>
      <c r="G184" s="18" t="str">
        <f>IFERROR(VLOOKUP(F184,Lookups!$D$2:$E$20,2,FALSE),"")</f>
        <v/>
      </c>
      <c r="H184" s="15"/>
      <c r="I184" s="15"/>
      <c r="J184" s="15"/>
      <c r="K184" s="15"/>
      <c r="L184" s="17"/>
      <c r="M184" s="17"/>
      <c r="N184" s="18" t="str">
        <f t="shared" si="6"/>
        <v/>
      </c>
      <c r="O184" s="15"/>
      <c r="P184" s="15"/>
      <c r="Q184" s="17"/>
      <c r="R184" s="15"/>
      <c r="S184" s="15"/>
      <c r="T184" s="15"/>
      <c r="U184" s="15"/>
      <c r="V184" s="15"/>
      <c r="W184" s="15"/>
      <c r="X184" s="18" t="str">
        <f>IFERROR(VLOOKUP(W184,Lookups!$G$2:$H$83,2,FALSE),"")</f>
        <v/>
      </c>
      <c r="Y184" s="15"/>
      <c r="Z184" s="15"/>
      <c r="AA184" s="15"/>
      <c r="AB184" s="15"/>
      <c r="AC184" s="15"/>
      <c r="AD184" s="15"/>
      <c r="AE184" s="15"/>
      <c r="AF184" s="18" t="str">
        <f t="shared" si="7"/>
        <v/>
      </c>
      <c r="AG184" s="15"/>
      <c r="AH184" s="15"/>
      <c r="AI184" s="15"/>
      <c r="AJ184" s="62" t="str">
        <f>IFERROR(VLOOKUP(AI184,Lookups!$W$3:$X$24,2,FALSE),"")</f>
        <v/>
      </c>
      <c r="AK184" s="15"/>
      <c r="AL184" s="15"/>
      <c r="AM184" s="17"/>
      <c r="AN184" s="17"/>
    </row>
    <row r="185" spans="1:40" x14ac:dyDescent="0.3">
      <c r="A185" s="15"/>
      <c r="B185" s="15"/>
      <c r="C185" s="15"/>
      <c r="D185" s="17"/>
      <c r="E185" s="17"/>
      <c r="F185" s="15"/>
      <c r="G185" s="18" t="str">
        <f>IFERROR(VLOOKUP(F185,Lookups!$D$2:$E$20,2,FALSE),"")</f>
        <v/>
      </c>
      <c r="H185" s="15"/>
      <c r="I185" s="15"/>
      <c r="J185" s="15"/>
      <c r="K185" s="15"/>
      <c r="L185" s="17"/>
      <c r="M185" s="17"/>
      <c r="N185" s="18" t="str">
        <f t="shared" si="6"/>
        <v/>
      </c>
      <c r="O185" s="15"/>
      <c r="P185" s="15"/>
      <c r="Q185" s="17"/>
      <c r="R185" s="15"/>
      <c r="S185" s="15"/>
      <c r="T185" s="15"/>
      <c r="U185" s="15"/>
      <c r="V185" s="15"/>
      <c r="W185" s="15"/>
      <c r="X185" s="18" t="str">
        <f>IFERROR(VLOOKUP(W185,Lookups!$G$2:$H$83,2,FALSE),"")</f>
        <v/>
      </c>
      <c r="Y185" s="15"/>
      <c r="Z185" s="15"/>
      <c r="AA185" s="15"/>
      <c r="AB185" s="15"/>
      <c r="AC185" s="15"/>
      <c r="AD185" s="15"/>
      <c r="AE185" s="15"/>
      <c r="AF185" s="18" t="str">
        <f t="shared" si="7"/>
        <v/>
      </c>
      <c r="AG185" s="15"/>
      <c r="AH185" s="15"/>
      <c r="AI185" s="15"/>
      <c r="AJ185" s="62" t="str">
        <f>IFERROR(VLOOKUP(AI185,Lookups!$W$3:$X$24,2,FALSE),"")</f>
        <v/>
      </c>
      <c r="AK185" s="15"/>
      <c r="AL185" s="15"/>
      <c r="AM185" s="17"/>
      <c r="AN185" s="17"/>
    </row>
    <row r="186" spans="1:40" x14ac:dyDescent="0.3">
      <c r="A186" s="15"/>
      <c r="B186" s="15"/>
      <c r="C186" s="15"/>
      <c r="D186" s="17"/>
      <c r="E186" s="17"/>
      <c r="F186" s="15"/>
      <c r="G186" s="18" t="str">
        <f>IFERROR(VLOOKUP(F186,Lookups!$D$2:$E$20,2,FALSE),"")</f>
        <v/>
      </c>
      <c r="H186" s="15"/>
      <c r="I186" s="15"/>
      <c r="J186" s="15"/>
      <c r="K186" s="15"/>
      <c r="L186" s="17"/>
      <c r="M186" s="17"/>
      <c r="N186" s="18" t="str">
        <f t="shared" si="6"/>
        <v/>
      </c>
      <c r="O186" s="15"/>
      <c r="P186" s="15"/>
      <c r="Q186" s="17"/>
      <c r="R186" s="15"/>
      <c r="S186" s="15"/>
      <c r="T186" s="15"/>
      <c r="U186" s="15"/>
      <c r="V186" s="15"/>
      <c r="W186" s="15"/>
      <c r="X186" s="18" t="str">
        <f>IFERROR(VLOOKUP(W186,Lookups!$G$2:$H$83,2,FALSE),"")</f>
        <v/>
      </c>
      <c r="Y186" s="15"/>
      <c r="Z186" s="15"/>
      <c r="AA186" s="15"/>
      <c r="AB186" s="15"/>
      <c r="AC186" s="15"/>
      <c r="AD186" s="15"/>
      <c r="AE186" s="15"/>
      <c r="AF186" s="18" t="str">
        <f t="shared" si="7"/>
        <v/>
      </c>
      <c r="AG186" s="15"/>
      <c r="AH186" s="15"/>
      <c r="AI186" s="15"/>
      <c r="AJ186" s="62" t="str">
        <f>IFERROR(VLOOKUP(AI186,Lookups!$W$3:$X$24,2,FALSE),"")</f>
        <v/>
      </c>
      <c r="AK186" s="15"/>
      <c r="AL186" s="15"/>
      <c r="AM186" s="17"/>
      <c r="AN186" s="17"/>
    </row>
    <row r="187" spans="1:40" x14ac:dyDescent="0.3">
      <c r="A187" s="15"/>
      <c r="B187" s="15"/>
      <c r="C187" s="15"/>
      <c r="D187" s="17"/>
      <c r="E187" s="17"/>
      <c r="F187" s="15"/>
      <c r="G187" s="18" t="str">
        <f>IFERROR(VLOOKUP(F187,Lookups!$D$2:$E$20,2,FALSE),"")</f>
        <v/>
      </c>
      <c r="H187" s="15"/>
      <c r="I187" s="15"/>
      <c r="J187" s="15"/>
      <c r="K187" s="15"/>
      <c r="L187" s="17"/>
      <c r="M187" s="17"/>
      <c r="N187" s="18" t="str">
        <f t="shared" si="6"/>
        <v/>
      </c>
      <c r="O187" s="15"/>
      <c r="P187" s="15"/>
      <c r="Q187" s="17"/>
      <c r="R187" s="15"/>
      <c r="S187" s="15"/>
      <c r="T187" s="15"/>
      <c r="U187" s="15"/>
      <c r="V187" s="15"/>
      <c r="W187" s="15"/>
      <c r="X187" s="18" t="str">
        <f>IFERROR(VLOOKUP(W187,Lookups!$G$2:$H$83,2,FALSE),"")</f>
        <v/>
      </c>
      <c r="Y187" s="15"/>
      <c r="Z187" s="15"/>
      <c r="AA187" s="15"/>
      <c r="AB187" s="15"/>
      <c r="AC187" s="15"/>
      <c r="AD187" s="15"/>
      <c r="AE187" s="15"/>
      <c r="AF187" s="18" t="str">
        <f t="shared" si="7"/>
        <v/>
      </c>
      <c r="AG187" s="15"/>
      <c r="AH187" s="15"/>
      <c r="AI187" s="15"/>
      <c r="AJ187" s="62" t="str">
        <f>IFERROR(VLOOKUP(AI187,Lookups!$W$3:$X$24,2,FALSE),"")</f>
        <v/>
      </c>
      <c r="AK187" s="15"/>
      <c r="AL187" s="15"/>
      <c r="AM187" s="17"/>
      <c r="AN187" s="17"/>
    </row>
    <row r="188" spans="1:40" x14ac:dyDescent="0.3">
      <c r="A188" s="15"/>
      <c r="B188" s="15"/>
      <c r="C188" s="15"/>
      <c r="D188" s="17"/>
      <c r="E188" s="17"/>
      <c r="F188" s="15"/>
      <c r="G188" s="18" t="str">
        <f>IFERROR(VLOOKUP(F188,Lookups!$D$2:$E$20,2,FALSE),"")</f>
        <v/>
      </c>
      <c r="H188" s="15"/>
      <c r="I188" s="15"/>
      <c r="J188" s="15"/>
      <c r="K188" s="15"/>
      <c r="L188" s="17"/>
      <c r="M188" s="17"/>
      <c r="N188" s="18" t="str">
        <f t="shared" si="6"/>
        <v/>
      </c>
      <c r="O188" s="15"/>
      <c r="P188" s="15"/>
      <c r="Q188" s="17"/>
      <c r="R188" s="15"/>
      <c r="S188" s="15"/>
      <c r="T188" s="15"/>
      <c r="U188" s="15"/>
      <c r="V188" s="15"/>
      <c r="W188" s="15"/>
      <c r="X188" s="18" t="str">
        <f>IFERROR(VLOOKUP(W188,Lookups!$G$2:$H$83,2,FALSE),"")</f>
        <v/>
      </c>
      <c r="Y188" s="15"/>
      <c r="Z188" s="15"/>
      <c r="AA188" s="15"/>
      <c r="AB188" s="15"/>
      <c r="AC188" s="15"/>
      <c r="AD188" s="15"/>
      <c r="AE188" s="15"/>
      <c r="AF188" s="18" t="str">
        <f t="shared" si="7"/>
        <v/>
      </c>
      <c r="AG188" s="15"/>
      <c r="AH188" s="15"/>
      <c r="AI188" s="15"/>
      <c r="AJ188" s="62" t="str">
        <f>IFERROR(VLOOKUP(AI188,Lookups!$W$3:$X$24,2,FALSE),"")</f>
        <v/>
      </c>
      <c r="AK188" s="15"/>
      <c r="AL188" s="15"/>
      <c r="AM188" s="17"/>
      <c r="AN188" s="17"/>
    </row>
    <row r="189" spans="1:40" x14ac:dyDescent="0.3">
      <c r="A189" s="15"/>
      <c r="B189" s="15"/>
      <c r="C189" s="15"/>
      <c r="D189" s="17"/>
      <c r="E189" s="17"/>
      <c r="F189" s="15"/>
      <c r="G189" s="18" t="str">
        <f>IFERROR(VLOOKUP(F189,Lookups!$D$2:$E$20,2,FALSE),"")</f>
        <v/>
      </c>
      <c r="H189" s="15"/>
      <c r="I189" s="15"/>
      <c r="J189" s="15"/>
      <c r="K189" s="15"/>
      <c r="L189" s="17"/>
      <c r="M189" s="17"/>
      <c r="N189" s="18" t="str">
        <f t="shared" si="6"/>
        <v/>
      </c>
      <c r="O189" s="15"/>
      <c r="P189" s="15"/>
      <c r="Q189" s="17"/>
      <c r="R189" s="15"/>
      <c r="S189" s="15"/>
      <c r="T189" s="15"/>
      <c r="U189" s="15"/>
      <c r="V189" s="15"/>
      <c r="W189" s="15"/>
      <c r="X189" s="18" t="str">
        <f>IFERROR(VLOOKUP(W189,Lookups!$G$2:$H$83,2,FALSE),"")</f>
        <v/>
      </c>
      <c r="Y189" s="15"/>
      <c r="Z189" s="15"/>
      <c r="AA189" s="15"/>
      <c r="AB189" s="15"/>
      <c r="AC189" s="15"/>
      <c r="AD189" s="15"/>
      <c r="AE189" s="15"/>
      <c r="AF189" s="18" t="str">
        <f t="shared" si="7"/>
        <v/>
      </c>
      <c r="AG189" s="15"/>
      <c r="AH189" s="15"/>
      <c r="AI189" s="15"/>
      <c r="AJ189" s="62" t="str">
        <f>IFERROR(VLOOKUP(AI189,Lookups!$W$3:$X$24,2,FALSE),"")</f>
        <v/>
      </c>
      <c r="AK189" s="15"/>
      <c r="AL189" s="15"/>
      <c r="AM189" s="17"/>
      <c r="AN189" s="17"/>
    </row>
    <row r="190" spans="1:40" x14ac:dyDescent="0.3">
      <c r="A190" s="15"/>
      <c r="B190" s="15"/>
      <c r="C190" s="15"/>
      <c r="D190" s="17"/>
      <c r="E190" s="17"/>
      <c r="F190" s="15"/>
      <c r="G190" s="18" t="str">
        <f>IFERROR(VLOOKUP(F190,Lookups!$D$2:$E$20,2,FALSE),"")</f>
        <v/>
      </c>
      <c r="H190" s="15"/>
      <c r="I190" s="15"/>
      <c r="J190" s="15"/>
      <c r="K190" s="15"/>
      <c r="L190" s="17"/>
      <c r="M190" s="17"/>
      <c r="N190" s="18" t="str">
        <f t="shared" si="6"/>
        <v/>
      </c>
      <c r="O190" s="15"/>
      <c r="P190" s="15"/>
      <c r="Q190" s="17"/>
      <c r="R190" s="15"/>
      <c r="S190" s="15"/>
      <c r="T190" s="15"/>
      <c r="U190" s="15"/>
      <c r="V190" s="15"/>
      <c r="W190" s="15"/>
      <c r="X190" s="18" t="str">
        <f>IFERROR(VLOOKUP(W190,Lookups!$G$2:$H$83,2,FALSE),"")</f>
        <v/>
      </c>
      <c r="Y190" s="15"/>
      <c r="Z190" s="15"/>
      <c r="AA190" s="15"/>
      <c r="AB190" s="15"/>
      <c r="AC190" s="15"/>
      <c r="AD190" s="15"/>
      <c r="AE190" s="15"/>
      <c r="AF190" s="18" t="str">
        <f t="shared" si="7"/>
        <v/>
      </c>
      <c r="AG190" s="15"/>
      <c r="AH190" s="15"/>
      <c r="AI190" s="15"/>
      <c r="AJ190" s="62" t="str">
        <f>IFERROR(VLOOKUP(AI190,Lookups!$W$3:$X$24,2,FALSE),"")</f>
        <v/>
      </c>
      <c r="AK190" s="15"/>
      <c r="AL190" s="15"/>
      <c r="AM190" s="17"/>
      <c r="AN190" s="17"/>
    </row>
    <row r="191" spans="1:40" x14ac:dyDescent="0.3">
      <c r="A191" s="15"/>
      <c r="B191" s="15"/>
      <c r="C191" s="15"/>
      <c r="D191" s="17"/>
      <c r="E191" s="17"/>
      <c r="F191" s="15"/>
      <c r="G191" s="18" t="str">
        <f>IFERROR(VLOOKUP(F191,Lookups!$D$2:$E$20,2,FALSE),"")</f>
        <v/>
      </c>
      <c r="H191" s="15"/>
      <c r="I191" s="15"/>
      <c r="J191" s="15"/>
      <c r="K191" s="15"/>
      <c r="L191" s="17"/>
      <c r="M191" s="17"/>
      <c r="N191" s="18" t="str">
        <f t="shared" si="6"/>
        <v/>
      </c>
      <c r="O191" s="15"/>
      <c r="P191" s="15"/>
      <c r="Q191" s="17"/>
      <c r="R191" s="15"/>
      <c r="S191" s="15"/>
      <c r="T191" s="15"/>
      <c r="U191" s="15"/>
      <c r="V191" s="15"/>
      <c r="W191" s="15"/>
      <c r="X191" s="18" t="str">
        <f>IFERROR(VLOOKUP(W191,Lookups!$G$2:$H$83,2,FALSE),"")</f>
        <v/>
      </c>
      <c r="Y191" s="15"/>
      <c r="Z191" s="15"/>
      <c r="AA191" s="15"/>
      <c r="AB191" s="15"/>
      <c r="AC191" s="15"/>
      <c r="AD191" s="15"/>
      <c r="AE191" s="15"/>
      <c r="AF191" s="18" t="str">
        <f t="shared" si="7"/>
        <v/>
      </c>
      <c r="AG191" s="15"/>
      <c r="AH191" s="15"/>
      <c r="AI191" s="15"/>
      <c r="AJ191" s="62" t="str">
        <f>IFERROR(VLOOKUP(AI191,Lookups!$W$3:$X$24,2,FALSE),"")</f>
        <v/>
      </c>
      <c r="AK191" s="15"/>
      <c r="AL191" s="15"/>
      <c r="AM191" s="17"/>
      <c r="AN191" s="17"/>
    </row>
    <row r="192" spans="1:40" x14ac:dyDescent="0.3">
      <c r="A192" s="15"/>
      <c r="B192" s="15"/>
      <c r="C192" s="15"/>
      <c r="D192" s="17"/>
      <c r="E192" s="17"/>
      <c r="F192" s="15"/>
      <c r="G192" s="18" t="str">
        <f>IFERROR(VLOOKUP(F192,Lookups!$D$2:$E$20,2,FALSE),"")</f>
        <v/>
      </c>
      <c r="H192" s="15"/>
      <c r="I192" s="15"/>
      <c r="J192" s="15"/>
      <c r="K192" s="15"/>
      <c r="L192" s="17"/>
      <c r="M192" s="17"/>
      <c r="N192" s="18" t="str">
        <f t="shared" si="6"/>
        <v/>
      </c>
      <c r="O192" s="15"/>
      <c r="P192" s="15"/>
      <c r="Q192" s="17"/>
      <c r="R192" s="15"/>
      <c r="S192" s="15"/>
      <c r="T192" s="15"/>
      <c r="U192" s="15"/>
      <c r="V192" s="15"/>
      <c r="W192" s="15"/>
      <c r="X192" s="18" t="str">
        <f>IFERROR(VLOOKUP(W192,Lookups!$G$2:$H$83,2,FALSE),"")</f>
        <v/>
      </c>
      <c r="Y192" s="15"/>
      <c r="Z192" s="15"/>
      <c r="AA192" s="15"/>
      <c r="AB192" s="15"/>
      <c r="AC192" s="15"/>
      <c r="AD192" s="15"/>
      <c r="AE192" s="15"/>
      <c r="AF192" s="18" t="str">
        <f t="shared" si="7"/>
        <v/>
      </c>
      <c r="AG192" s="15"/>
      <c r="AH192" s="15"/>
      <c r="AI192" s="15"/>
      <c r="AJ192" s="62" t="str">
        <f>IFERROR(VLOOKUP(AI192,Lookups!$W$3:$X$24,2,FALSE),"")</f>
        <v/>
      </c>
      <c r="AK192" s="15"/>
      <c r="AL192" s="15"/>
      <c r="AM192" s="17"/>
      <c r="AN192" s="17"/>
    </row>
    <row r="193" spans="1:40" x14ac:dyDescent="0.3">
      <c r="A193" s="15"/>
      <c r="B193" s="15"/>
      <c r="C193" s="15"/>
      <c r="D193" s="17"/>
      <c r="E193" s="17"/>
      <c r="F193" s="15"/>
      <c r="G193" s="18" t="str">
        <f>IFERROR(VLOOKUP(F193,Lookups!$D$2:$E$20,2,FALSE),"")</f>
        <v/>
      </c>
      <c r="H193" s="15"/>
      <c r="I193" s="15"/>
      <c r="J193" s="15"/>
      <c r="K193" s="15"/>
      <c r="L193" s="17"/>
      <c r="M193" s="17"/>
      <c r="N193" s="18" t="str">
        <f t="shared" si="6"/>
        <v/>
      </c>
      <c r="O193" s="15"/>
      <c r="P193" s="15"/>
      <c r="Q193" s="17"/>
      <c r="R193" s="15"/>
      <c r="S193" s="15"/>
      <c r="T193" s="15"/>
      <c r="U193" s="15"/>
      <c r="V193" s="15"/>
      <c r="W193" s="15"/>
      <c r="X193" s="18" t="str">
        <f>IFERROR(VLOOKUP(W193,Lookups!$G$2:$H$83,2,FALSE),"")</f>
        <v/>
      </c>
      <c r="Y193" s="15"/>
      <c r="Z193" s="15"/>
      <c r="AA193" s="15"/>
      <c r="AB193" s="15"/>
      <c r="AC193" s="15"/>
      <c r="AD193" s="15"/>
      <c r="AE193" s="15"/>
      <c r="AF193" s="18" t="str">
        <f t="shared" si="7"/>
        <v/>
      </c>
      <c r="AG193" s="15"/>
      <c r="AH193" s="15"/>
      <c r="AI193" s="15"/>
      <c r="AJ193" s="62" t="str">
        <f>IFERROR(VLOOKUP(AI193,Lookups!$W$3:$X$24,2,FALSE),"")</f>
        <v/>
      </c>
      <c r="AK193" s="15"/>
      <c r="AL193" s="15"/>
      <c r="AM193" s="17"/>
      <c r="AN193" s="17"/>
    </row>
    <row r="194" spans="1:40" x14ac:dyDescent="0.3">
      <c r="A194" s="15"/>
      <c r="B194" s="15"/>
      <c r="C194" s="15"/>
      <c r="D194" s="17"/>
      <c r="E194" s="17"/>
      <c r="F194" s="15"/>
      <c r="G194" s="18" t="str">
        <f>IFERROR(VLOOKUP(F194,Lookups!$D$2:$E$20,2,FALSE),"")</f>
        <v/>
      </c>
      <c r="H194" s="15"/>
      <c r="I194" s="15"/>
      <c r="J194" s="15"/>
      <c r="K194" s="15"/>
      <c r="L194" s="17"/>
      <c r="M194" s="17"/>
      <c r="N194" s="18" t="str">
        <f t="shared" si="6"/>
        <v/>
      </c>
      <c r="O194" s="15"/>
      <c r="P194" s="15"/>
      <c r="Q194" s="17"/>
      <c r="R194" s="15"/>
      <c r="S194" s="15"/>
      <c r="T194" s="15"/>
      <c r="U194" s="15"/>
      <c r="V194" s="15"/>
      <c r="W194" s="15"/>
      <c r="X194" s="18" t="str">
        <f>IFERROR(VLOOKUP(W194,Lookups!$G$2:$H$83,2,FALSE),"")</f>
        <v/>
      </c>
      <c r="Y194" s="15"/>
      <c r="Z194" s="15"/>
      <c r="AA194" s="15"/>
      <c r="AB194" s="15"/>
      <c r="AC194" s="15"/>
      <c r="AD194" s="15"/>
      <c r="AE194" s="15"/>
      <c r="AF194" s="18" t="str">
        <f t="shared" si="7"/>
        <v/>
      </c>
      <c r="AG194" s="15"/>
      <c r="AH194" s="15"/>
      <c r="AI194" s="15"/>
      <c r="AJ194" s="62" t="str">
        <f>IFERROR(VLOOKUP(AI194,Lookups!$W$3:$X$24,2,FALSE),"")</f>
        <v/>
      </c>
      <c r="AK194" s="15"/>
      <c r="AL194" s="15"/>
      <c r="AM194" s="17"/>
      <c r="AN194" s="17"/>
    </row>
    <row r="195" spans="1:40" x14ac:dyDescent="0.3">
      <c r="A195" s="15"/>
      <c r="B195" s="15"/>
      <c r="C195" s="15"/>
      <c r="D195" s="17"/>
      <c r="E195" s="17"/>
      <c r="F195" s="15"/>
      <c r="G195" s="18" t="str">
        <f>IFERROR(VLOOKUP(F195,Lookups!$D$2:$E$20,2,FALSE),"")</f>
        <v/>
      </c>
      <c r="H195" s="15"/>
      <c r="I195" s="15"/>
      <c r="J195" s="15"/>
      <c r="K195" s="15"/>
      <c r="L195" s="17"/>
      <c r="M195" s="17"/>
      <c r="N195" s="18" t="str">
        <f t="shared" si="6"/>
        <v/>
      </c>
      <c r="O195" s="15"/>
      <c r="P195" s="15"/>
      <c r="Q195" s="17"/>
      <c r="R195" s="15"/>
      <c r="S195" s="15"/>
      <c r="T195" s="15"/>
      <c r="U195" s="15"/>
      <c r="V195" s="15"/>
      <c r="W195" s="15"/>
      <c r="X195" s="18" t="str">
        <f>IFERROR(VLOOKUP(W195,Lookups!$G$2:$H$83,2,FALSE),"")</f>
        <v/>
      </c>
      <c r="Y195" s="15"/>
      <c r="Z195" s="15"/>
      <c r="AA195" s="15"/>
      <c r="AB195" s="15"/>
      <c r="AC195" s="15"/>
      <c r="AD195" s="15"/>
      <c r="AE195" s="15"/>
      <c r="AF195" s="18" t="str">
        <f t="shared" si="7"/>
        <v/>
      </c>
      <c r="AG195" s="15"/>
      <c r="AH195" s="15"/>
      <c r="AI195" s="15"/>
      <c r="AJ195" s="62" t="str">
        <f>IFERROR(VLOOKUP(AI195,Lookups!$W$3:$X$24,2,FALSE),"")</f>
        <v/>
      </c>
      <c r="AK195" s="15"/>
      <c r="AL195" s="15"/>
      <c r="AM195" s="17"/>
      <c r="AN195" s="17"/>
    </row>
    <row r="196" spans="1:40" x14ac:dyDescent="0.3">
      <c r="A196" s="15"/>
      <c r="B196" s="15"/>
      <c r="C196" s="15"/>
      <c r="D196" s="17"/>
      <c r="E196" s="17"/>
      <c r="F196" s="15"/>
      <c r="G196" s="18" t="str">
        <f>IFERROR(VLOOKUP(F196,Lookups!$D$2:$E$20,2,FALSE),"")</f>
        <v/>
      </c>
      <c r="H196" s="15"/>
      <c r="I196" s="15"/>
      <c r="J196" s="15"/>
      <c r="K196" s="15"/>
      <c r="L196" s="17"/>
      <c r="M196" s="17"/>
      <c r="N196" s="18" t="str">
        <f t="shared" si="6"/>
        <v/>
      </c>
      <c r="O196" s="15"/>
      <c r="P196" s="15"/>
      <c r="Q196" s="17"/>
      <c r="R196" s="15"/>
      <c r="S196" s="15"/>
      <c r="T196" s="15"/>
      <c r="U196" s="15"/>
      <c r="V196" s="15"/>
      <c r="W196" s="15"/>
      <c r="X196" s="18" t="str">
        <f>IFERROR(VLOOKUP(W196,Lookups!$G$2:$H$83,2,FALSE),"")</f>
        <v/>
      </c>
      <c r="Y196" s="15"/>
      <c r="Z196" s="15"/>
      <c r="AA196" s="15"/>
      <c r="AB196" s="15"/>
      <c r="AC196" s="15"/>
      <c r="AD196" s="15"/>
      <c r="AE196" s="15"/>
      <c r="AF196" s="18" t="str">
        <f t="shared" si="7"/>
        <v/>
      </c>
      <c r="AG196" s="15"/>
      <c r="AH196" s="15"/>
      <c r="AI196" s="15"/>
      <c r="AJ196" s="62" t="str">
        <f>IFERROR(VLOOKUP(AI196,Lookups!$W$3:$X$24,2,FALSE),"")</f>
        <v/>
      </c>
      <c r="AK196" s="15"/>
      <c r="AL196" s="15"/>
      <c r="AM196" s="17"/>
      <c r="AN196" s="17"/>
    </row>
    <row r="197" spans="1:40" x14ac:dyDescent="0.3">
      <c r="A197" s="15"/>
      <c r="B197" s="15"/>
      <c r="C197" s="15"/>
      <c r="D197" s="17"/>
      <c r="E197" s="17"/>
      <c r="F197" s="15"/>
      <c r="G197" s="18" t="str">
        <f>IFERROR(VLOOKUP(F197,Lookups!$D$2:$E$20,2,FALSE),"")</f>
        <v/>
      </c>
      <c r="H197" s="15"/>
      <c r="I197" s="15"/>
      <c r="J197" s="15"/>
      <c r="K197" s="15"/>
      <c r="L197" s="17"/>
      <c r="M197" s="17"/>
      <c r="N197" s="18" t="str">
        <f t="shared" si="6"/>
        <v/>
      </c>
      <c r="O197" s="15"/>
      <c r="P197" s="15"/>
      <c r="Q197" s="17"/>
      <c r="R197" s="15"/>
      <c r="S197" s="15"/>
      <c r="T197" s="15"/>
      <c r="U197" s="15"/>
      <c r="V197" s="15"/>
      <c r="W197" s="15"/>
      <c r="X197" s="18" t="str">
        <f>IFERROR(VLOOKUP(W197,Lookups!$G$2:$H$83,2,FALSE),"")</f>
        <v/>
      </c>
      <c r="Y197" s="15"/>
      <c r="Z197" s="15"/>
      <c r="AA197" s="15"/>
      <c r="AB197" s="15"/>
      <c r="AC197" s="15"/>
      <c r="AD197" s="15"/>
      <c r="AE197" s="15"/>
      <c r="AF197" s="18" t="str">
        <f t="shared" si="7"/>
        <v/>
      </c>
      <c r="AG197" s="15"/>
      <c r="AH197" s="15"/>
      <c r="AI197" s="15"/>
      <c r="AJ197" s="62" t="str">
        <f>IFERROR(VLOOKUP(AI197,Lookups!$W$3:$X$24,2,FALSE),"")</f>
        <v/>
      </c>
      <c r="AK197" s="15"/>
      <c r="AL197" s="15"/>
      <c r="AM197" s="17"/>
      <c r="AN197" s="17"/>
    </row>
    <row r="198" spans="1:40" x14ac:dyDescent="0.3">
      <c r="A198" s="15"/>
      <c r="B198" s="15"/>
      <c r="C198" s="15"/>
      <c r="D198" s="17"/>
      <c r="E198" s="17"/>
      <c r="F198" s="15"/>
      <c r="G198" s="18" t="str">
        <f>IFERROR(VLOOKUP(F198,Lookups!$D$2:$E$20,2,FALSE),"")</f>
        <v/>
      </c>
      <c r="H198" s="15"/>
      <c r="I198" s="15"/>
      <c r="J198" s="15"/>
      <c r="K198" s="15"/>
      <c r="L198" s="17"/>
      <c r="M198" s="17"/>
      <c r="N198" s="18" t="str">
        <f t="shared" si="6"/>
        <v/>
      </c>
      <c r="O198" s="15"/>
      <c r="P198" s="15"/>
      <c r="Q198" s="17"/>
      <c r="R198" s="15"/>
      <c r="S198" s="15"/>
      <c r="T198" s="15"/>
      <c r="U198" s="15"/>
      <c r="V198" s="15"/>
      <c r="W198" s="15"/>
      <c r="X198" s="18" t="str">
        <f>IFERROR(VLOOKUP(W198,Lookups!$G$2:$H$83,2,FALSE),"")</f>
        <v/>
      </c>
      <c r="Y198" s="15"/>
      <c r="Z198" s="15"/>
      <c r="AA198" s="15"/>
      <c r="AB198" s="15"/>
      <c r="AC198" s="15"/>
      <c r="AD198" s="15"/>
      <c r="AE198" s="15"/>
      <c r="AF198" s="18" t="str">
        <f t="shared" si="7"/>
        <v/>
      </c>
      <c r="AG198" s="15"/>
      <c r="AH198" s="15"/>
      <c r="AI198" s="15"/>
      <c r="AJ198" s="62" t="str">
        <f>IFERROR(VLOOKUP(AI198,Lookups!$W$3:$X$24,2,FALSE),"")</f>
        <v/>
      </c>
      <c r="AK198" s="15"/>
      <c r="AL198" s="15"/>
      <c r="AM198" s="17"/>
      <c r="AN198" s="17"/>
    </row>
    <row r="199" spans="1:40" x14ac:dyDescent="0.3">
      <c r="A199" s="15"/>
      <c r="B199" s="15"/>
      <c r="C199" s="15"/>
      <c r="D199" s="17"/>
      <c r="E199" s="17"/>
      <c r="F199" s="15"/>
      <c r="G199" s="18" t="str">
        <f>IFERROR(VLOOKUP(F199,Lookups!$D$2:$E$20,2,FALSE),"")</f>
        <v/>
      </c>
      <c r="H199" s="15"/>
      <c r="I199" s="15"/>
      <c r="J199" s="15"/>
      <c r="K199" s="15"/>
      <c r="L199" s="17"/>
      <c r="M199" s="17"/>
      <c r="N199" s="18" t="str">
        <f t="shared" si="6"/>
        <v/>
      </c>
      <c r="O199" s="15"/>
      <c r="P199" s="15"/>
      <c r="Q199" s="17"/>
      <c r="R199" s="15"/>
      <c r="S199" s="15"/>
      <c r="T199" s="15"/>
      <c r="U199" s="15"/>
      <c r="V199" s="15"/>
      <c r="W199" s="15"/>
      <c r="X199" s="18" t="str">
        <f>IFERROR(VLOOKUP(W199,Lookups!$G$2:$H$83,2,FALSE),"")</f>
        <v/>
      </c>
      <c r="Y199" s="15"/>
      <c r="Z199" s="15"/>
      <c r="AA199" s="15"/>
      <c r="AB199" s="15"/>
      <c r="AC199" s="15"/>
      <c r="AD199" s="15"/>
      <c r="AE199" s="15"/>
      <c r="AF199" s="18" t="str">
        <f t="shared" si="7"/>
        <v/>
      </c>
      <c r="AG199" s="15"/>
      <c r="AH199" s="15"/>
      <c r="AI199" s="15"/>
      <c r="AJ199" s="62" t="str">
        <f>IFERROR(VLOOKUP(AI199,Lookups!$W$3:$X$24,2,FALSE),"")</f>
        <v/>
      </c>
      <c r="AK199" s="15"/>
      <c r="AL199" s="15"/>
      <c r="AM199" s="17"/>
      <c r="AN199" s="17"/>
    </row>
    <row r="200" spans="1:40" x14ac:dyDescent="0.3">
      <c r="A200" s="15"/>
      <c r="B200" s="15"/>
      <c r="C200" s="15"/>
      <c r="D200" s="17"/>
      <c r="E200" s="17"/>
      <c r="F200" s="15"/>
      <c r="G200" s="18" t="str">
        <f>IFERROR(VLOOKUP(F200,Lookups!$D$2:$E$20,2,FALSE),"")</f>
        <v/>
      </c>
      <c r="H200" s="15"/>
      <c r="I200" s="15"/>
      <c r="J200" s="15"/>
      <c r="K200" s="15"/>
      <c r="L200" s="17"/>
      <c r="M200" s="17"/>
      <c r="N200" s="18" t="str">
        <f t="shared" si="6"/>
        <v/>
      </c>
      <c r="O200" s="15"/>
      <c r="P200" s="15"/>
      <c r="Q200" s="17"/>
      <c r="R200" s="15"/>
      <c r="S200" s="15"/>
      <c r="T200" s="15"/>
      <c r="U200" s="15"/>
      <c r="V200" s="15"/>
      <c r="W200" s="15"/>
      <c r="X200" s="18" t="str">
        <f>IFERROR(VLOOKUP(W200,Lookups!$G$2:$H$83,2,FALSE),"")</f>
        <v/>
      </c>
      <c r="Y200" s="15"/>
      <c r="Z200" s="15"/>
      <c r="AA200" s="15"/>
      <c r="AB200" s="15"/>
      <c r="AC200" s="15"/>
      <c r="AD200" s="15"/>
      <c r="AE200" s="15"/>
      <c r="AF200" s="18" t="str">
        <f t="shared" si="7"/>
        <v/>
      </c>
      <c r="AG200" s="15"/>
      <c r="AH200" s="15"/>
      <c r="AI200" s="15"/>
      <c r="AJ200" s="62" t="str">
        <f>IFERROR(VLOOKUP(AI200,Lookups!$W$3:$X$24,2,FALSE),"")</f>
        <v/>
      </c>
      <c r="AK200" s="15"/>
      <c r="AL200" s="15"/>
      <c r="AM200" s="17"/>
      <c r="AN200" s="17"/>
    </row>
    <row r="201" spans="1:40" x14ac:dyDescent="0.3">
      <c r="A201" s="15"/>
      <c r="B201" s="15"/>
      <c r="C201" s="15"/>
      <c r="D201" s="17"/>
      <c r="E201" s="17"/>
      <c r="F201" s="15"/>
      <c r="G201" s="18" t="str">
        <f>IFERROR(VLOOKUP(F201,Lookups!$D$2:$E$20,2,FALSE),"")</f>
        <v/>
      </c>
      <c r="H201" s="15"/>
      <c r="I201" s="15"/>
      <c r="J201" s="15"/>
      <c r="K201" s="15"/>
      <c r="L201" s="17"/>
      <c r="M201" s="17"/>
      <c r="N201" s="18" t="str">
        <f t="shared" si="6"/>
        <v/>
      </c>
      <c r="O201" s="15"/>
      <c r="P201" s="15"/>
      <c r="Q201" s="17"/>
      <c r="R201" s="15"/>
      <c r="S201" s="15"/>
      <c r="T201" s="15"/>
      <c r="U201" s="15"/>
      <c r="V201" s="15"/>
      <c r="W201" s="15"/>
      <c r="X201" s="18" t="str">
        <f>IFERROR(VLOOKUP(W201,Lookups!$G$2:$H$83,2,FALSE),"")</f>
        <v/>
      </c>
      <c r="Y201" s="15"/>
      <c r="Z201" s="15"/>
      <c r="AA201" s="15"/>
      <c r="AB201" s="15"/>
      <c r="AC201" s="15"/>
      <c r="AD201" s="15"/>
      <c r="AE201" s="15"/>
      <c r="AF201" s="18" t="str">
        <f t="shared" si="7"/>
        <v/>
      </c>
      <c r="AG201" s="15"/>
      <c r="AH201" s="15"/>
      <c r="AI201" s="15"/>
      <c r="AJ201" s="62" t="str">
        <f>IFERROR(VLOOKUP(AI201,Lookups!$W$3:$X$24,2,FALSE),"")</f>
        <v/>
      </c>
      <c r="AK201" s="15"/>
      <c r="AL201" s="15"/>
      <c r="AM201" s="17"/>
      <c r="AN201" s="17"/>
    </row>
    <row r="202" spans="1:40" x14ac:dyDescent="0.3">
      <c r="A202" s="15"/>
      <c r="B202" s="15"/>
      <c r="C202" s="15"/>
      <c r="D202" s="17"/>
      <c r="E202" s="17"/>
      <c r="F202" s="15"/>
      <c r="G202" s="18" t="str">
        <f>IFERROR(VLOOKUP(F202,Lookups!$D$2:$E$20,2,FALSE),"")</f>
        <v/>
      </c>
      <c r="H202" s="15"/>
      <c r="I202" s="15"/>
      <c r="J202" s="15"/>
      <c r="K202" s="15"/>
      <c r="L202" s="17"/>
      <c r="M202" s="17"/>
      <c r="N202" s="18" t="str">
        <f t="shared" si="6"/>
        <v/>
      </c>
      <c r="O202" s="15"/>
      <c r="P202" s="15"/>
      <c r="Q202" s="17"/>
      <c r="R202" s="15"/>
      <c r="S202" s="15"/>
      <c r="T202" s="15"/>
      <c r="U202" s="15"/>
      <c r="V202" s="15"/>
      <c r="W202" s="15"/>
      <c r="X202" s="18" t="str">
        <f>IFERROR(VLOOKUP(W202,Lookups!$G$2:$H$83,2,FALSE),"")</f>
        <v/>
      </c>
      <c r="Y202" s="15"/>
      <c r="Z202" s="15"/>
      <c r="AA202" s="15"/>
      <c r="AB202" s="15"/>
      <c r="AC202" s="15"/>
      <c r="AD202" s="15"/>
      <c r="AE202" s="15"/>
      <c r="AF202" s="18" t="str">
        <f t="shared" si="7"/>
        <v/>
      </c>
      <c r="AG202" s="15"/>
      <c r="AH202" s="15"/>
      <c r="AI202" s="15"/>
      <c r="AJ202" s="62" t="str">
        <f>IFERROR(VLOOKUP(AI202,Lookups!$W$3:$X$24,2,FALSE),"")</f>
        <v/>
      </c>
      <c r="AK202" s="15"/>
      <c r="AL202" s="15"/>
      <c r="AM202" s="17"/>
      <c r="AN202" s="17"/>
    </row>
    <row r="203" spans="1:40" x14ac:dyDescent="0.3">
      <c r="A203" s="15"/>
      <c r="B203" s="15"/>
      <c r="C203" s="15"/>
      <c r="D203" s="17"/>
      <c r="E203" s="17"/>
      <c r="F203" s="15"/>
      <c r="G203" s="18" t="str">
        <f>IFERROR(VLOOKUP(F203,Lookups!$D$2:$E$20,2,FALSE),"")</f>
        <v/>
      </c>
      <c r="H203" s="15"/>
      <c r="I203" s="15"/>
      <c r="J203" s="15"/>
      <c r="K203" s="15"/>
      <c r="L203" s="17"/>
      <c r="M203" s="17"/>
      <c r="N203" s="18" t="str">
        <f t="shared" si="6"/>
        <v/>
      </c>
      <c r="O203" s="15"/>
      <c r="P203" s="15"/>
      <c r="Q203" s="17"/>
      <c r="R203" s="15"/>
      <c r="S203" s="15"/>
      <c r="T203" s="15"/>
      <c r="U203" s="15"/>
      <c r="V203" s="15"/>
      <c r="W203" s="15"/>
      <c r="X203" s="18" t="str">
        <f>IFERROR(VLOOKUP(W203,Lookups!$G$2:$H$83,2,FALSE),"")</f>
        <v/>
      </c>
      <c r="Y203" s="15"/>
      <c r="Z203" s="15"/>
      <c r="AA203" s="15"/>
      <c r="AB203" s="15"/>
      <c r="AC203" s="15"/>
      <c r="AD203" s="15"/>
      <c r="AE203" s="15"/>
      <c r="AF203" s="18" t="str">
        <f t="shared" si="7"/>
        <v/>
      </c>
      <c r="AG203" s="15"/>
      <c r="AH203" s="15"/>
      <c r="AI203" s="15"/>
      <c r="AJ203" s="62" t="str">
        <f>IFERROR(VLOOKUP(AI203,Lookups!$W$3:$X$24,2,FALSE),"")</f>
        <v/>
      </c>
      <c r="AK203" s="15"/>
      <c r="AL203" s="15"/>
      <c r="AM203" s="17"/>
      <c r="AN203" s="17"/>
    </row>
    <row r="204" spans="1:40" x14ac:dyDescent="0.3">
      <c r="A204" s="15"/>
      <c r="B204" s="15"/>
      <c r="C204" s="15"/>
      <c r="D204" s="17"/>
      <c r="E204" s="17"/>
      <c r="F204" s="15"/>
      <c r="G204" s="18" t="str">
        <f>IFERROR(VLOOKUP(F204,Lookups!$D$2:$E$20,2,FALSE),"")</f>
        <v/>
      </c>
      <c r="H204" s="15"/>
      <c r="I204" s="15"/>
      <c r="J204" s="15"/>
      <c r="K204" s="15"/>
      <c r="L204" s="17"/>
      <c r="M204" s="17"/>
      <c r="N204" s="18" t="str">
        <f t="shared" si="6"/>
        <v/>
      </c>
      <c r="O204" s="15"/>
      <c r="P204" s="15"/>
      <c r="Q204" s="17"/>
      <c r="R204" s="15"/>
      <c r="S204" s="15"/>
      <c r="T204" s="15"/>
      <c r="U204" s="15"/>
      <c r="V204" s="15"/>
      <c r="W204" s="15"/>
      <c r="X204" s="18" t="str">
        <f>IFERROR(VLOOKUP(W204,Lookups!$G$2:$H$83,2,FALSE),"")</f>
        <v/>
      </c>
      <c r="Y204" s="15"/>
      <c r="Z204" s="15"/>
      <c r="AA204" s="15"/>
      <c r="AB204" s="15"/>
      <c r="AC204" s="15"/>
      <c r="AD204" s="15"/>
      <c r="AE204" s="15"/>
      <c r="AF204" s="18" t="str">
        <f t="shared" si="7"/>
        <v/>
      </c>
      <c r="AG204" s="15"/>
      <c r="AH204" s="15"/>
      <c r="AI204" s="15"/>
      <c r="AJ204" s="62" t="str">
        <f>IFERROR(VLOOKUP(AI204,Lookups!$W$3:$X$24,2,FALSE),"")</f>
        <v/>
      </c>
      <c r="AK204" s="15"/>
      <c r="AL204" s="15"/>
      <c r="AM204" s="17"/>
      <c r="AN204" s="17"/>
    </row>
    <row r="205" spans="1:40" x14ac:dyDescent="0.3">
      <c r="A205" s="15"/>
      <c r="B205" s="15"/>
      <c r="C205" s="15"/>
      <c r="D205" s="17"/>
      <c r="E205" s="17"/>
      <c r="F205" s="15"/>
      <c r="G205" s="18" t="str">
        <f>IFERROR(VLOOKUP(F205,Lookups!$D$2:$E$20,2,FALSE),"")</f>
        <v/>
      </c>
      <c r="H205" s="15"/>
      <c r="I205" s="15"/>
      <c r="J205" s="15"/>
      <c r="K205" s="15"/>
      <c r="L205" s="17"/>
      <c r="M205" s="17"/>
      <c r="N205" s="18" t="str">
        <f t="shared" si="6"/>
        <v/>
      </c>
      <c r="O205" s="15"/>
      <c r="P205" s="15"/>
      <c r="Q205" s="17"/>
      <c r="R205" s="15"/>
      <c r="S205" s="15"/>
      <c r="T205" s="15"/>
      <c r="U205" s="15"/>
      <c r="V205" s="15"/>
      <c r="W205" s="15"/>
      <c r="X205" s="18" t="str">
        <f>IFERROR(VLOOKUP(W205,Lookups!$G$2:$H$83,2,FALSE),"")</f>
        <v/>
      </c>
      <c r="Y205" s="15"/>
      <c r="Z205" s="15"/>
      <c r="AA205" s="15"/>
      <c r="AB205" s="15"/>
      <c r="AC205" s="15"/>
      <c r="AD205" s="15"/>
      <c r="AE205" s="15"/>
      <c r="AF205" s="18" t="str">
        <f t="shared" si="7"/>
        <v/>
      </c>
      <c r="AG205" s="15"/>
      <c r="AH205" s="15"/>
      <c r="AI205" s="15"/>
      <c r="AJ205" s="62" t="str">
        <f>IFERROR(VLOOKUP(AI205,Lookups!$W$3:$X$24,2,FALSE),"")</f>
        <v/>
      </c>
      <c r="AK205" s="15"/>
      <c r="AL205" s="15"/>
      <c r="AM205" s="17"/>
      <c r="AN205" s="17"/>
    </row>
    <row r="206" spans="1:40" x14ac:dyDescent="0.3">
      <c r="A206" s="15"/>
      <c r="B206" s="15"/>
      <c r="C206" s="15"/>
      <c r="D206" s="17"/>
      <c r="E206" s="17"/>
      <c r="F206" s="15"/>
      <c r="G206" s="18" t="str">
        <f>IFERROR(VLOOKUP(F206,Lookups!$D$2:$E$20,2,FALSE),"")</f>
        <v/>
      </c>
      <c r="H206" s="15"/>
      <c r="I206" s="15"/>
      <c r="J206" s="15"/>
      <c r="K206" s="15"/>
      <c r="L206" s="17"/>
      <c r="M206" s="17"/>
      <c r="N206" s="18" t="str">
        <f t="shared" si="6"/>
        <v/>
      </c>
      <c r="O206" s="15"/>
      <c r="P206" s="15"/>
      <c r="Q206" s="17"/>
      <c r="R206" s="15"/>
      <c r="S206" s="15"/>
      <c r="T206" s="15"/>
      <c r="U206" s="15"/>
      <c r="V206" s="15"/>
      <c r="W206" s="15"/>
      <c r="X206" s="18" t="str">
        <f>IFERROR(VLOOKUP(W206,Lookups!$G$2:$H$83,2,FALSE),"")</f>
        <v/>
      </c>
      <c r="Y206" s="15"/>
      <c r="Z206" s="15"/>
      <c r="AA206" s="15"/>
      <c r="AB206" s="15"/>
      <c r="AC206" s="15"/>
      <c r="AD206" s="15"/>
      <c r="AE206" s="15"/>
      <c r="AF206" s="18" t="str">
        <f t="shared" si="7"/>
        <v/>
      </c>
      <c r="AG206" s="15"/>
      <c r="AH206" s="15"/>
      <c r="AI206" s="15"/>
      <c r="AJ206" s="62" t="str">
        <f>IFERROR(VLOOKUP(AI206,Lookups!$W$3:$X$24,2,FALSE),"")</f>
        <v/>
      </c>
      <c r="AK206" s="15"/>
      <c r="AL206" s="15"/>
      <c r="AM206" s="17"/>
      <c r="AN206" s="17"/>
    </row>
    <row r="207" spans="1:40" x14ac:dyDescent="0.3">
      <c r="A207" s="15"/>
      <c r="B207" s="15"/>
      <c r="C207" s="15"/>
      <c r="D207" s="17"/>
      <c r="E207" s="17"/>
      <c r="F207" s="15"/>
      <c r="G207" s="18" t="str">
        <f>IFERROR(VLOOKUP(F207,Lookups!$D$2:$E$20,2,FALSE),"")</f>
        <v/>
      </c>
      <c r="H207" s="15"/>
      <c r="I207" s="15"/>
      <c r="J207" s="15"/>
      <c r="K207" s="15"/>
      <c r="L207" s="17"/>
      <c r="M207" s="17"/>
      <c r="N207" s="18" t="str">
        <f t="shared" si="6"/>
        <v/>
      </c>
      <c r="O207" s="15"/>
      <c r="P207" s="15"/>
      <c r="Q207" s="17"/>
      <c r="R207" s="15"/>
      <c r="S207" s="15"/>
      <c r="T207" s="15"/>
      <c r="U207" s="15"/>
      <c r="V207" s="15"/>
      <c r="W207" s="15"/>
      <c r="X207" s="18" t="str">
        <f>IFERROR(VLOOKUP(W207,Lookups!$G$2:$H$83,2,FALSE),"")</f>
        <v/>
      </c>
      <c r="Y207" s="15"/>
      <c r="Z207" s="15"/>
      <c r="AA207" s="15"/>
      <c r="AB207" s="15"/>
      <c r="AC207" s="15"/>
      <c r="AD207" s="15"/>
      <c r="AE207" s="15"/>
      <c r="AF207" s="18" t="str">
        <f t="shared" si="7"/>
        <v/>
      </c>
      <c r="AG207" s="15"/>
      <c r="AH207" s="15"/>
      <c r="AI207" s="15"/>
      <c r="AJ207" s="62" t="str">
        <f>IFERROR(VLOOKUP(AI207,Lookups!$W$3:$X$24,2,FALSE),"")</f>
        <v/>
      </c>
      <c r="AK207" s="15"/>
      <c r="AL207" s="15"/>
      <c r="AM207" s="17"/>
      <c r="AN207" s="17"/>
    </row>
    <row r="208" spans="1:40" x14ac:dyDescent="0.3">
      <c r="A208" s="15"/>
      <c r="B208" s="15"/>
      <c r="C208" s="15"/>
      <c r="D208" s="17"/>
      <c r="E208" s="17"/>
      <c r="F208" s="15"/>
      <c r="G208" s="18" t="str">
        <f>IFERROR(VLOOKUP(F208,Lookups!$D$2:$E$20,2,FALSE),"")</f>
        <v/>
      </c>
      <c r="H208" s="15"/>
      <c r="I208" s="15"/>
      <c r="J208" s="15"/>
      <c r="K208" s="15"/>
      <c r="L208" s="17"/>
      <c r="M208" s="17"/>
      <c r="N208" s="18" t="str">
        <f t="shared" si="6"/>
        <v/>
      </c>
      <c r="O208" s="15"/>
      <c r="P208" s="15"/>
      <c r="Q208" s="17"/>
      <c r="R208" s="15"/>
      <c r="S208" s="15"/>
      <c r="T208" s="15"/>
      <c r="U208" s="15"/>
      <c r="V208" s="15"/>
      <c r="W208" s="15"/>
      <c r="X208" s="18" t="str">
        <f>IFERROR(VLOOKUP(W208,Lookups!$G$2:$H$83,2,FALSE),"")</f>
        <v/>
      </c>
      <c r="Y208" s="15"/>
      <c r="Z208" s="15"/>
      <c r="AA208" s="15"/>
      <c r="AB208" s="15"/>
      <c r="AC208" s="15"/>
      <c r="AD208" s="15"/>
      <c r="AE208" s="15"/>
      <c r="AF208" s="18" t="str">
        <f t="shared" si="7"/>
        <v/>
      </c>
      <c r="AG208" s="15"/>
      <c r="AH208" s="15"/>
      <c r="AI208" s="15"/>
      <c r="AJ208" s="62" t="str">
        <f>IFERROR(VLOOKUP(AI208,Lookups!$W$3:$X$24,2,FALSE),"")</f>
        <v/>
      </c>
      <c r="AK208" s="15"/>
      <c r="AL208" s="15"/>
      <c r="AM208" s="17"/>
      <c r="AN208" s="17"/>
    </row>
    <row r="209" spans="1:40" x14ac:dyDescent="0.3">
      <c r="A209" s="15"/>
      <c r="B209" s="15"/>
      <c r="C209" s="15"/>
      <c r="D209" s="17"/>
      <c r="E209" s="17"/>
      <c r="F209" s="15"/>
      <c r="G209" s="18" t="str">
        <f>IFERROR(VLOOKUP(F209,Lookups!$D$2:$E$20,2,FALSE),"")</f>
        <v/>
      </c>
      <c r="H209" s="15"/>
      <c r="I209" s="15"/>
      <c r="J209" s="15"/>
      <c r="K209" s="15"/>
      <c r="L209" s="17"/>
      <c r="M209" s="17"/>
      <c r="N209" s="18" t="str">
        <f t="shared" si="6"/>
        <v/>
      </c>
      <c r="O209" s="15"/>
      <c r="P209" s="15"/>
      <c r="Q209" s="17"/>
      <c r="R209" s="15"/>
      <c r="S209" s="15"/>
      <c r="T209" s="15"/>
      <c r="U209" s="15"/>
      <c r="V209" s="15"/>
      <c r="W209" s="15"/>
      <c r="X209" s="18" t="str">
        <f>IFERROR(VLOOKUP(W209,Lookups!$G$2:$H$83,2,FALSE),"")</f>
        <v/>
      </c>
      <c r="Y209" s="15"/>
      <c r="Z209" s="15"/>
      <c r="AA209" s="15"/>
      <c r="AB209" s="15"/>
      <c r="AC209" s="15"/>
      <c r="AD209" s="15"/>
      <c r="AE209" s="15"/>
      <c r="AF209" s="18" t="str">
        <f t="shared" si="7"/>
        <v/>
      </c>
      <c r="AG209" s="15"/>
      <c r="AH209" s="15"/>
      <c r="AI209" s="15"/>
      <c r="AJ209" s="62" t="str">
        <f>IFERROR(VLOOKUP(AI209,Lookups!$W$3:$X$24,2,FALSE),"")</f>
        <v/>
      </c>
      <c r="AK209" s="15"/>
      <c r="AL209" s="15"/>
      <c r="AM209" s="17"/>
      <c r="AN209" s="17"/>
    </row>
    <row r="210" spans="1:40" x14ac:dyDescent="0.3">
      <c r="A210" s="15"/>
      <c r="B210" s="15"/>
      <c r="C210" s="15"/>
      <c r="D210" s="17"/>
      <c r="E210" s="17"/>
      <c r="F210" s="15"/>
      <c r="G210" s="18" t="str">
        <f>IFERROR(VLOOKUP(F210,Lookups!$D$2:$E$20,2,FALSE),"")</f>
        <v/>
      </c>
      <c r="H210" s="15"/>
      <c r="I210" s="15"/>
      <c r="J210" s="15"/>
      <c r="K210" s="15"/>
      <c r="L210" s="17"/>
      <c r="M210" s="17"/>
      <c r="N210" s="18" t="str">
        <f t="shared" si="6"/>
        <v/>
      </c>
      <c r="O210" s="15"/>
      <c r="P210" s="15"/>
      <c r="Q210" s="17"/>
      <c r="R210" s="15"/>
      <c r="S210" s="15"/>
      <c r="T210" s="15"/>
      <c r="U210" s="15"/>
      <c r="V210" s="15"/>
      <c r="W210" s="15"/>
      <c r="X210" s="18" t="str">
        <f>IFERROR(VLOOKUP(W210,Lookups!$G$2:$H$83,2,FALSE),"")</f>
        <v/>
      </c>
      <c r="Y210" s="15"/>
      <c r="Z210" s="15"/>
      <c r="AA210" s="15"/>
      <c r="AB210" s="15"/>
      <c r="AC210" s="15"/>
      <c r="AD210" s="15"/>
      <c r="AE210" s="15"/>
      <c r="AF210" s="18" t="str">
        <f t="shared" si="7"/>
        <v/>
      </c>
      <c r="AG210" s="15"/>
      <c r="AH210" s="15"/>
      <c r="AI210" s="15"/>
      <c r="AJ210" s="62" t="str">
        <f>IFERROR(VLOOKUP(AI210,Lookups!$W$3:$X$24,2,FALSE),"")</f>
        <v/>
      </c>
      <c r="AK210" s="15"/>
      <c r="AL210" s="15"/>
      <c r="AM210" s="17"/>
      <c r="AN210" s="17"/>
    </row>
    <row r="211" spans="1:40" x14ac:dyDescent="0.3">
      <c r="A211" s="15"/>
      <c r="B211" s="15"/>
      <c r="C211" s="15"/>
      <c r="D211" s="17"/>
      <c r="E211" s="17"/>
      <c r="F211" s="15"/>
      <c r="G211" s="18" t="str">
        <f>IFERROR(VLOOKUP(F211,Lookups!$D$2:$E$20,2,FALSE),"")</f>
        <v/>
      </c>
      <c r="H211" s="15"/>
      <c r="I211" s="15"/>
      <c r="J211" s="15"/>
      <c r="K211" s="15"/>
      <c r="L211" s="17"/>
      <c r="M211" s="17"/>
      <c r="N211" s="18" t="str">
        <f t="shared" si="6"/>
        <v/>
      </c>
      <c r="O211" s="15"/>
      <c r="P211" s="15"/>
      <c r="Q211" s="17"/>
      <c r="R211" s="15"/>
      <c r="S211" s="15"/>
      <c r="T211" s="15"/>
      <c r="U211" s="15"/>
      <c r="V211" s="15"/>
      <c r="W211" s="15"/>
      <c r="X211" s="18" t="str">
        <f>IFERROR(VLOOKUP(W211,Lookups!$G$2:$H$83,2,FALSE),"")</f>
        <v/>
      </c>
      <c r="Y211" s="15"/>
      <c r="Z211" s="15"/>
      <c r="AA211" s="15"/>
      <c r="AB211" s="15"/>
      <c r="AC211" s="15"/>
      <c r="AD211" s="15"/>
      <c r="AE211" s="15"/>
      <c r="AF211" s="18" t="str">
        <f t="shared" si="7"/>
        <v/>
      </c>
      <c r="AG211" s="15"/>
      <c r="AH211" s="15"/>
      <c r="AI211" s="15"/>
      <c r="AJ211" s="62" t="str">
        <f>IFERROR(VLOOKUP(AI211,Lookups!$W$3:$X$24,2,FALSE),"")</f>
        <v/>
      </c>
      <c r="AK211" s="15"/>
      <c r="AL211" s="15"/>
      <c r="AM211" s="17"/>
      <c r="AN211" s="17"/>
    </row>
    <row r="212" spans="1:40" x14ac:dyDescent="0.3">
      <c r="A212" s="15"/>
      <c r="B212" s="15"/>
      <c r="C212" s="15"/>
      <c r="D212" s="17"/>
      <c r="E212" s="17"/>
      <c r="F212" s="15"/>
      <c r="G212" s="18" t="str">
        <f>IFERROR(VLOOKUP(F212,Lookups!$D$2:$E$20,2,FALSE),"")</f>
        <v/>
      </c>
      <c r="H212" s="15"/>
      <c r="I212" s="15"/>
      <c r="J212" s="15"/>
      <c r="K212" s="15"/>
      <c r="L212" s="17"/>
      <c r="M212" s="17"/>
      <c r="N212" s="18" t="str">
        <f t="shared" si="6"/>
        <v/>
      </c>
      <c r="O212" s="15"/>
      <c r="P212" s="15"/>
      <c r="Q212" s="17"/>
      <c r="R212" s="15"/>
      <c r="S212" s="15"/>
      <c r="T212" s="15"/>
      <c r="U212" s="15"/>
      <c r="V212" s="15"/>
      <c r="W212" s="15"/>
      <c r="X212" s="18" t="str">
        <f>IFERROR(VLOOKUP(W212,Lookups!$G$2:$H$83,2,FALSE),"")</f>
        <v/>
      </c>
      <c r="Y212" s="15"/>
      <c r="Z212" s="15"/>
      <c r="AA212" s="15"/>
      <c r="AB212" s="15"/>
      <c r="AC212" s="15"/>
      <c r="AD212" s="15"/>
      <c r="AE212" s="15"/>
      <c r="AF212" s="18" t="str">
        <f t="shared" si="7"/>
        <v/>
      </c>
      <c r="AG212" s="15"/>
      <c r="AH212" s="15"/>
      <c r="AI212" s="15"/>
      <c r="AJ212" s="62" t="str">
        <f>IFERROR(VLOOKUP(AI212,Lookups!$W$3:$X$24,2,FALSE),"")</f>
        <v/>
      </c>
      <c r="AK212" s="15"/>
      <c r="AL212" s="15"/>
      <c r="AM212" s="17"/>
      <c r="AN212" s="17"/>
    </row>
    <row r="213" spans="1:40" x14ac:dyDescent="0.3">
      <c r="A213" s="15"/>
      <c r="B213" s="15"/>
      <c r="C213" s="15"/>
      <c r="D213" s="17"/>
      <c r="E213" s="17"/>
      <c r="F213" s="15"/>
      <c r="G213" s="18" t="str">
        <f>IFERROR(VLOOKUP(F213,Lookups!$D$2:$E$20,2,FALSE),"")</f>
        <v/>
      </c>
      <c r="H213" s="15"/>
      <c r="I213" s="15"/>
      <c r="J213" s="15"/>
      <c r="K213" s="15"/>
      <c r="L213" s="17"/>
      <c r="M213" s="17"/>
      <c r="N213" s="18" t="str">
        <f t="shared" si="6"/>
        <v/>
      </c>
      <c r="O213" s="15"/>
      <c r="P213" s="15"/>
      <c r="Q213" s="17"/>
      <c r="R213" s="15"/>
      <c r="S213" s="15"/>
      <c r="T213" s="15"/>
      <c r="U213" s="15"/>
      <c r="V213" s="15"/>
      <c r="W213" s="15"/>
      <c r="X213" s="18" t="str">
        <f>IFERROR(VLOOKUP(W213,Lookups!$G$2:$H$83,2,FALSE),"")</f>
        <v/>
      </c>
      <c r="Y213" s="15"/>
      <c r="Z213" s="15"/>
      <c r="AA213" s="15"/>
      <c r="AB213" s="15"/>
      <c r="AC213" s="15"/>
      <c r="AD213" s="15"/>
      <c r="AE213" s="15"/>
      <c r="AF213" s="18" t="str">
        <f t="shared" si="7"/>
        <v/>
      </c>
      <c r="AG213" s="15"/>
      <c r="AH213" s="15"/>
      <c r="AI213" s="15"/>
      <c r="AJ213" s="62" t="str">
        <f>IFERROR(VLOOKUP(AI213,Lookups!$W$3:$X$24,2,FALSE),"")</f>
        <v/>
      </c>
      <c r="AK213" s="15"/>
      <c r="AL213" s="15"/>
      <c r="AM213" s="17"/>
      <c r="AN213" s="17"/>
    </row>
    <row r="214" spans="1:40" x14ac:dyDescent="0.3">
      <c r="A214" s="15"/>
      <c r="B214" s="15"/>
      <c r="C214" s="15"/>
      <c r="D214" s="17"/>
      <c r="E214" s="17"/>
      <c r="F214" s="15"/>
      <c r="G214" s="18" t="str">
        <f>IFERROR(VLOOKUP(F214,Lookups!$D$2:$E$20,2,FALSE),"")</f>
        <v/>
      </c>
      <c r="H214" s="15"/>
      <c r="I214" s="15"/>
      <c r="J214" s="15"/>
      <c r="K214" s="15"/>
      <c r="L214" s="17"/>
      <c r="M214" s="17"/>
      <c r="N214" s="18" t="str">
        <f t="shared" si="6"/>
        <v/>
      </c>
      <c r="O214" s="15"/>
      <c r="P214" s="15"/>
      <c r="Q214" s="17"/>
      <c r="R214" s="15"/>
      <c r="S214" s="15"/>
      <c r="T214" s="15"/>
      <c r="U214" s="15"/>
      <c r="V214" s="15"/>
      <c r="W214" s="15"/>
      <c r="X214" s="18" t="str">
        <f>IFERROR(VLOOKUP(W214,Lookups!$G$2:$H$83,2,FALSE),"")</f>
        <v/>
      </c>
      <c r="Y214" s="15"/>
      <c r="Z214" s="15"/>
      <c r="AA214" s="15"/>
      <c r="AB214" s="15"/>
      <c r="AC214" s="15"/>
      <c r="AD214" s="15"/>
      <c r="AE214" s="15"/>
      <c r="AF214" s="18" t="str">
        <f t="shared" si="7"/>
        <v/>
      </c>
      <c r="AG214" s="15"/>
      <c r="AH214" s="15"/>
      <c r="AI214" s="15"/>
      <c r="AJ214" s="62" t="str">
        <f>IFERROR(VLOOKUP(AI214,Lookups!$W$3:$X$24,2,FALSE),"")</f>
        <v/>
      </c>
      <c r="AK214" s="15"/>
      <c r="AL214" s="15"/>
      <c r="AM214" s="17"/>
      <c r="AN214" s="17"/>
    </row>
    <row r="215" spans="1:40" x14ac:dyDescent="0.3">
      <c r="A215" s="15"/>
      <c r="B215" s="15"/>
      <c r="C215" s="15"/>
      <c r="D215" s="17"/>
      <c r="E215" s="17"/>
      <c r="F215" s="15"/>
      <c r="G215" s="18" t="str">
        <f>IFERROR(VLOOKUP(F215,Lookups!$D$2:$E$20,2,FALSE),"")</f>
        <v/>
      </c>
      <c r="H215" s="15"/>
      <c r="I215" s="15"/>
      <c r="J215" s="15"/>
      <c r="K215" s="15"/>
      <c r="L215" s="17"/>
      <c r="M215" s="17"/>
      <c r="N215" s="18" t="str">
        <f t="shared" si="6"/>
        <v/>
      </c>
      <c r="O215" s="15"/>
      <c r="P215" s="15"/>
      <c r="Q215" s="17"/>
      <c r="R215" s="15"/>
      <c r="S215" s="15"/>
      <c r="T215" s="15"/>
      <c r="U215" s="15"/>
      <c r="V215" s="15"/>
      <c r="W215" s="15"/>
      <c r="X215" s="18" t="str">
        <f>IFERROR(VLOOKUP(W215,Lookups!$G$2:$H$83,2,FALSE),"")</f>
        <v/>
      </c>
      <c r="Y215" s="15"/>
      <c r="Z215" s="15"/>
      <c r="AA215" s="15"/>
      <c r="AB215" s="15"/>
      <c r="AC215" s="15"/>
      <c r="AD215" s="15"/>
      <c r="AE215" s="15"/>
      <c r="AF215" s="18" t="str">
        <f t="shared" si="7"/>
        <v/>
      </c>
      <c r="AG215" s="15"/>
      <c r="AH215" s="15"/>
      <c r="AI215" s="15"/>
      <c r="AJ215" s="62" t="str">
        <f>IFERROR(VLOOKUP(AI215,Lookups!$W$3:$X$24,2,FALSE),"")</f>
        <v/>
      </c>
      <c r="AK215" s="15"/>
      <c r="AL215" s="15"/>
      <c r="AM215" s="17"/>
      <c r="AN215" s="17"/>
    </row>
    <row r="216" spans="1:40" x14ac:dyDescent="0.3">
      <c r="A216" s="15"/>
      <c r="B216" s="15"/>
      <c r="C216" s="15"/>
      <c r="D216" s="17"/>
      <c r="E216" s="17"/>
      <c r="F216" s="15"/>
      <c r="G216" s="18" t="str">
        <f>IFERROR(VLOOKUP(F216,Lookups!$D$2:$E$20,2,FALSE),"")</f>
        <v/>
      </c>
      <c r="H216" s="15"/>
      <c r="I216" s="15"/>
      <c r="J216" s="15"/>
      <c r="K216" s="15"/>
      <c r="L216" s="17"/>
      <c r="M216" s="17"/>
      <c r="N216" s="18" t="str">
        <f t="shared" si="6"/>
        <v/>
      </c>
      <c r="O216" s="15"/>
      <c r="P216" s="15"/>
      <c r="Q216" s="17"/>
      <c r="R216" s="15"/>
      <c r="S216" s="15"/>
      <c r="T216" s="15"/>
      <c r="U216" s="15"/>
      <c r="V216" s="15"/>
      <c r="W216" s="15"/>
      <c r="X216" s="18" t="str">
        <f>IFERROR(VLOOKUP(W216,Lookups!$G$2:$H$83,2,FALSE),"")</f>
        <v/>
      </c>
      <c r="Y216" s="15"/>
      <c r="Z216" s="15"/>
      <c r="AA216" s="15"/>
      <c r="AB216" s="15"/>
      <c r="AC216" s="15"/>
      <c r="AD216" s="15"/>
      <c r="AE216" s="15"/>
      <c r="AF216" s="18" t="str">
        <f t="shared" si="7"/>
        <v/>
      </c>
      <c r="AG216" s="15"/>
      <c r="AH216" s="15"/>
      <c r="AI216" s="15"/>
      <c r="AJ216" s="62" t="str">
        <f>IFERROR(VLOOKUP(AI216,Lookups!$W$3:$X$24,2,FALSE),"")</f>
        <v/>
      </c>
      <c r="AK216" s="15"/>
      <c r="AL216" s="15"/>
      <c r="AM216" s="17"/>
      <c r="AN216" s="17"/>
    </row>
    <row r="217" spans="1:40" x14ac:dyDescent="0.3">
      <c r="A217" s="15"/>
      <c r="B217" s="15"/>
      <c r="C217" s="15"/>
      <c r="D217" s="17"/>
      <c r="E217" s="17"/>
      <c r="F217" s="15"/>
      <c r="G217" s="18" t="str">
        <f>IFERROR(VLOOKUP(F217,Lookups!$D$2:$E$20,2,FALSE),"")</f>
        <v/>
      </c>
      <c r="H217" s="15"/>
      <c r="I217" s="15"/>
      <c r="J217" s="15"/>
      <c r="K217" s="15"/>
      <c r="L217" s="17"/>
      <c r="M217" s="17"/>
      <c r="N217" s="18" t="str">
        <f t="shared" si="6"/>
        <v/>
      </c>
      <c r="O217" s="15"/>
      <c r="P217" s="15"/>
      <c r="Q217" s="17"/>
      <c r="R217" s="15"/>
      <c r="S217" s="15"/>
      <c r="T217" s="15"/>
      <c r="U217" s="15"/>
      <c r="V217" s="15"/>
      <c r="W217" s="15"/>
      <c r="X217" s="18" t="str">
        <f>IFERROR(VLOOKUP(W217,Lookups!$G$2:$H$83,2,FALSE),"")</f>
        <v/>
      </c>
      <c r="Y217" s="15"/>
      <c r="Z217" s="15"/>
      <c r="AA217" s="15"/>
      <c r="AB217" s="15"/>
      <c r="AC217" s="15"/>
      <c r="AD217" s="15"/>
      <c r="AE217" s="15"/>
      <c r="AF217" s="18" t="str">
        <f t="shared" si="7"/>
        <v/>
      </c>
      <c r="AG217" s="15"/>
      <c r="AH217" s="15"/>
      <c r="AI217" s="15"/>
      <c r="AJ217" s="62" t="str">
        <f>IFERROR(VLOOKUP(AI217,Lookups!$W$3:$X$24,2,FALSE),"")</f>
        <v/>
      </c>
      <c r="AK217" s="15"/>
      <c r="AL217" s="15"/>
      <c r="AM217" s="17"/>
      <c r="AN217" s="17"/>
    </row>
    <row r="218" spans="1:40" x14ac:dyDescent="0.3">
      <c r="A218" s="15"/>
      <c r="B218" s="15"/>
      <c r="C218" s="15"/>
      <c r="D218" s="17"/>
      <c r="E218" s="17"/>
      <c r="F218" s="15"/>
      <c r="G218" s="18" t="str">
        <f>IFERROR(VLOOKUP(F218,Lookups!$D$2:$E$20,2,FALSE),"")</f>
        <v/>
      </c>
      <c r="H218" s="15"/>
      <c r="I218" s="15"/>
      <c r="J218" s="15"/>
      <c r="K218" s="15"/>
      <c r="L218" s="17"/>
      <c r="M218" s="17"/>
      <c r="N218" s="18" t="str">
        <f t="shared" si="6"/>
        <v/>
      </c>
      <c r="O218" s="15"/>
      <c r="P218" s="15"/>
      <c r="Q218" s="17"/>
      <c r="R218" s="15"/>
      <c r="S218" s="15"/>
      <c r="T218" s="15"/>
      <c r="U218" s="15"/>
      <c r="V218" s="15"/>
      <c r="W218" s="15"/>
      <c r="X218" s="18" t="str">
        <f>IFERROR(VLOOKUP(W218,Lookups!$G$2:$H$83,2,FALSE),"")</f>
        <v/>
      </c>
      <c r="Y218" s="15"/>
      <c r="Z218" s="15"/>
      <c r="AA218" s="15"/>
      <c r="AB218" s="15"/>
      <c r="AC218" s="15"/>
      <c r="AD218" s="15"/>
      <c r="AE218" s="15"/>
      <c r="AF218" s="18" t="str">
        <f t="shared" si="7"/>
        <v/>
      </c>
      <c r="AG218" s="15"/>
      <c r="AH218" s="15"/>
      <c r="AI218" s="15"/>
      <c r="AJ218" s="62" t="str">
        <f>IFERROR(VLOOKUP(AI218,Lookups!$W$3:$X$24,2,FALSE),"")</f>
        <v/>
      </c>
      <c r="AK218" s="15"/>
      <c r="AL218" s="15"/>
      <c r="AM218" s="17"/>
      <c r="AN218" s="17"/>
    </row>
    <row r="219" spans="1:40" x14ac:dyDescent="0.3">
      <c r="A219" s="15"/>
      <c r="B219" s="15"/>
      <c r="C219" s="15"/>
      <c r="D219" s="17"/>
      <c r="E219" s="17"/>
      <c r="F219" s="15"/>
      <c r="G219" s="18" t="str">
        <f>IFERROR(VLOOKUP(F219,Lookups!$D$2:$E$20,2,FALSE),"")</f>
        <v/>
      </c>
      <c r="H219" s="15"/>
      <c r="I219" s="15"/>
      <c r="J219" s="15"/>
      <c r="K219" s="15"/>
      <c r="L219" s="17"/>
      <c r="M219" s="17"/>
      <c r="N219" s="18" t="str">
        <f t="shared" si="6"/>
        <v/>
      </c>
      <c r="O219" s="15"/>
      <c r="P219" s="15"/>
      <c r="Q219" s="17"/>
      <c r="R219" s="15"/>
      <c r="S219" s="15"/>
      <c r="T219" s="15"/>
      <c r="U219" s="15"/>
      <c r="V219" s="15"/>
      <c r="W219" s="15"/>
      <c r="X219" s="18" t="str">
        <f>IFERROR(VLOOKUP(W219,Lookups!$G$2:$H$83,2,FALSE),"")</f>
        <v/>
      </c>
      <c r="Y219" s="15"/>
      <c r="Z219" s="15"/>
      <c r="AA219" s="15"/>
      <c r="AB219" s="15"/>
      <c r="AC219" s="15"/>
      <c r="AD219" s="15"/>
      <c r="AE219" s="15"/>
      <c r="AF219" s="18" t="str">
        <f t="shared" si="7"/>
        <v/>
      </c>
      <c r="AG219" s="15"/>
      <c r="AH219" s="15"/>
      <c r="AI219" s="15"/>
      <c r="AJ219" s="62" t="str">
        <f>IFERROR(VLOOKUP(AI219,Lookups!$W$3:$X$24,2,FALSE),"")</f>
        <v/>
      </c>
      <c r="AK219" s="15"/>
      <c r="AL219" s="15"/>
      <c r="AM219" s="17"/>
      <c r="AN219" s="17"/>
    </row>
    <row r="220" spans="1:40" x14ac:dyDescent="0.3">
      <c r="A220" s="15"/>
      <c r="B220" s="15"/>
      <c r="C220" s="15"/>
      <c r="D220" s="17"/>
      <c r="E220" s="17"/>
      <c r="F220" s="15"/>
      <c r="G220" s="18" t="str">
        <f>IFERROR(VLOOKUP(F220,Lookups!$D$2:$E$20,2,FALSE),"")</f>
        <v/>
      </c>
      <c r="H220" s="15"/>
      <c r="I220" s="15"/>
      <c r="J220" s="15"/>
      <c r="K220" s="15"/>
      <c r="L220" s="17"/>
      <c r="M220" s="17"/>
      <c r="N220" s="18" t="str">
        <f t="shared" si="6"/>
        <v/>
      </c>
      <c r="O220" s="15"/>
      <c r="P220" s="15"/>
      <c r="Q220" s="17"/>
      <c r="R220" s="15"/>
      <c r="S220" s="15"/>
      <c r="T220" s="15"/>
      <c r="U220" s="15"/>
      <c r="V220" s="15"/>
      <c r="W220" s="15"/>
      <c r="X220" s="18" t="str">
        <f>IFERROR(VLOOKUP(W220,Lookups!$G$2:$H$83,2,FALSE),"")</f>
        <v/>
      </c>
      <c r="Y220" s="15"/>
      <c r="Z220" s="15"/>
      <c r="AA220" s="15"/>
      <c r="AB220" s="15"/>
      <c r="AC220" s="15"/>
      <c r="AD220" s="15"/>
      <c r="AE220" s="15"/>
      <c r="AF220" s="18" t="str">
        <f t="shared" si="7"/>
        <v/>
      </c>
      <c r="AG220" s="15"/>
      <c r="AH220" s="15"/>
      <c r="AI220" s="15"/>
      <c r="AJ220" s="62" t="str">
        <f>IFERROR(VLOOKUP(AI220,Lookups!$W$3:$X$24,2,FALSE),"")</f>
        <v/>
      </c>
      <c r="AK220" s="15"/>
      <c r="AL220" s="15"/>
      <c r="AM220" s="17"/>
      <c r="AN220" s="17"/>
    </row>
    <row r="221" spans="1:40" x14ac:dyDescent="0.3">
      <c r="A221" s="15"/>
      <c r="B221" s="15"/>
      <c r="C221" s="15"/>
      <c r="D221" s="17"/>
      <c r="E221" s="17"/>
      <c r="F221" s="15"/>
      <c r="G221" s="18" t="str">
        <f>IFERROR(VLOOKUP(F221,Lookups!$D$2:$E$20,2,FALSE),"")</f>
        <v/>
      </c>
      <c r="H221" s="15"/>
      <c r="I221" s="15"/>
      <c r="J221" s="15"/>
      <c r="K221" s="15"/>
      <c r="L221" s="17"/>
      <c r="M221" s="17"/>
      <c r="N221" s="18" t="str">
        <f t="shared" si="6"/>
        <v/>
      </c>
      <c r="O221" s="15"/>
      <c r="P221" s="15"/>
      <c r="Q221" s="17"/>
      <c r="R221" s="15"/>
      <c r="S221" s="15"/>
      <c r="T221" s="15"/>
      <c r="U221" s="15"/>
      <c r="V221" s="15"/>
      <c r="W221" s="15"/>
      <c r="X221" s="18" t="str">
        <f>IFERROR(VLOOKUP(W221,Lookups!$G$2:$H$83,2,FALSE),"")</f>
        <v/>
      </c>
      <c r="Y221" s="15"/>
      <c r="Z221" s="15"/>
      <c r="AA221" s="15"/>
      <c r="AB221" s="15"/>
      <c r="AC221" s="15"/>
      <c r="AD221" s="15"/>
      <c r="AE221" s="15"/>
      <c r="AF221" s="18" t="str">
        <f t="shared" si="7"/>
        <v/>
      </c>
      <c r="AG221" s="15"/>
      <c r="AH221" s="15"/>
      <c r="AI221" s="15"/>
      <c r="AJ221" s="62" t="str">
        <f>IFERROR(VLOOKUP(AI221,Lookups!$W$3:$X$24,2,FALSE),"")</f>
        <v/>
      </c>
      <c r="AK221" s="15"/>
      <c r="AL221" s="15"/>
      <c r="AM221" s="17"/>
      <c r="AN221" s="17"/>
    </row>
    <row r="222" spans="1:40" x14ac:dyDescent="0.3">
      <c r="A222" s="15"/>
      <c r="B222" s="15"/>
      <c r="C222" s="15"/>
      <c r="D222" s="17"/>
      <c r="E222" s="17"/>
      <c r="F222" s="15"/>
      <c r="G222" s="18" t="str">
        <f>IFERROR(VLOOKUP(F222,Lookups!$D$2:$E$20,2,FALSE),"")</f>
        <v/>
      </c>
      <c r="H222" s="15"/>
      <c r="I222" s="15"/>
      <c r="J222" s="15"/>
      <c r="K222" s="15"/>
      <c r="L222" s="17"/>
      <c r="M222" s="17"/>
      <c r="N222" s="18" t="str">
        <f t="shared" si="6"/>
        <v/>
      </c>
      <c r="O222" s="15"/>
      <c r="P222" s="15"/>
      <c r="Q222" s="17"/>
      <c r="R222" s="15"/>
      <c r="S222" s="15"/>
      <c r="T222" s="15"/>
      <c r="U222" s="15"/>
      <c r="V222" s="15"/>
      <c r="W222" s="15"/>
      <c r="X222" s="18" t="str">
        <f>IFERROR(VLOOKUP(W222,Lookups!$G$2:$H$83,2,FALSE),"")</f>
        <v/>
      </c>
      <c r="Y222" s="15"/>
      <c r="Z222" s="15"/>
      <c r="AA222" s="15"/>
      <c r="AB222" s="15"/>
      <c r="AC222" s="15"/>
      <c r="AD222" s="15"/>
      <c r="AE222" s="15"/>
      <c r="AF222" s="18" t="str">
        <f t="shared" si="7"/>
        <v/>
      </c>
      <c r="AG222" s="15"/>
      <c r="AH222" s="15"/>
      <c r="AI222" s="15"/>
      <c r="AJ222" s="62" t="str">
        <f>IFERROR(VLOOKUP(AI222,Lookups!$W$3:$X$24,2,FALSE),"")</f>
        <v/>
      </c>
      <c r="AK222" s="15"/>
      <c r="AL222" s="15"/>
      <c r="AM222" s="17"/>
      <c r="AN222" s="17"/>
    </row>
    <row r="223" spans="1:40" x14ac:dyDescent="0.3">
      <c r="A223" s="15"/>
      <c r="B223" s="15"/>
      <c r="C223" s="15"/>
      <c r="D223" s="17"/>
      <c r="E223" s="17"/>
      <c r="F223" s="15"/>
      <c r="G223" s="18" t="str">
        <f>IFERROR(VLOOKUP(F223,Lookups!$D$2:$E$20,2,FALSE),"")</f>
        <v/>
      </c>
      <c r="H223" s="15"/>
      <c r="I223" s="15"/>
      <c r="J223" s="15"/>
      <c r="K223" s="15"/>
      <c r="L223" s="17"/>
      <c r="M223" s="17"/>
      <c r="N223" s="18" t="str">
        <f t="shared" si="6"/>
        <v/>
      </c>
      <c r="O223" s="15"/>
      <c r="P223" s="15"/>
      <c r="Q223" s="17"/>
      <c r="R223" s="15"/>
      <c r="S223" s="15"/>
      <c r="T223" s="15"/>
      <c r="U223" s="15"/>
      <c r="V223" s="15"/>
      <c r="W223" s="15"/>
      <c r="X223" s="18" t="str">
        <f>IFERROR(VLOOKUP(W223,Lookups!$G$2:$H$83,2,FALSE),"")</f>
        <v/>
      </c>
      <c r="Y223" s="15"/>
      <c r="Z223" s="15"/>
      <c r="AA223" s="15"/>
      <c r="AB223" s="15"/>
      <c r="AC223" s="15"/>
      <c r="AD223" s="15"/>
      <c r="AE223" s="15"/>
      <c r="AF223" s="18" t="str">
        <f t="shared" si="7"/>
        <v/>
      </c>
      <c r="AG223" s="15"/>
      <c r="AH223" s="15"/>
      <c r="AI223" s="15"/>
      <c r="AJ223" s="62" t="str">
        <f>IFERROR(VLOOKUP(AI223,Lookups!$W$3:$X$24,2,FALSE),"")</f>
        <v/>
      </c>
      <c r="AK223" s="15"/>
      <c r="AL223" s="15"/>
      <c r="AM223" s="17"/>
      <c r="AN223" s="17"/>
    </row>
    <row r="224" spans="1:40" x14ac:dyDescent="0.3">
      <c r="A224" s="15"/>
      <c r="B224" s="15"/>
      <c r="C224" s="15"/>
      <c r="D224" s="17"/>
      <c r="E224" s="17"/>
      <c r="F224" s="15"/>
      <c r="G224" s="18" t="str">
        <f>IFERROR(VLOOKUP(F224,Lookups!$D$2:$E$20,2,FALSE),"")</f>
        <v/>
      </c>
      <c r="H224" s="15"/>
      <c r="I224" s="15"/>
      <c r="J224" s="15"/>
      <c r="K224" s="15"/>
      <c r="L224" s="17"/>
      <c r="M224" s="17"/>
      <c r="N224" s="18" t="str">
        <f t="shared" si="6"/>
        <v/>
      </c>
      <c r="O224" s="15"/>
      <c r="P224" s="15"/>
      <c r="Q224" s="17"/>
      <c r="R224" s="15"/>
      <c r="S224" s="15"/>
      <c r="T224" s="15"/>
      <c r="U224" s="15"/>
      <c r="V224" s="15"/>
      <c r="W224" s="15"/>
      <c r="X224" s="18" t="str">
        <f>IFERROR(VLOOKUP(W224,Lookups!$G$2:$H$83,2,FALSE),"")</f>
        <v/>
      </c>
      <c r="Y224" s="15"/>
      <c r="Z224" s="15"/>
      <c r="AA224" s="15"/>
      <c r="AB224" s="15"/>
      <c r="AC224" s="15"/>
      <c r="AD224" s="15"/>
      <c r="AE224" s="15"/>
      <c r="AF224" s="18" t="str">
        <f t="shared" si="7"/>
        <v/>
      </c>
      <c r="AG224" s="15"/>
      <c r="AH224" s="15"/>
      <c r="AI224" s="15"/>
      <c r="AJ224" s="62" t="str">
        <f>IFERROR(VLOOKUP(AI224,Lookups!$W$3:$X$24,2,FALSE),"")</f>
        <v/>
      </c>
      <c r="AK224" s="15"/>
      <c r="AL224" s="15"/>
      <c r="AM224" s="17"/>
      <c r="AN224" s="17"/>
    </row>
    <row r="225" spans="1:40" x14ac:dyDescent="0.3">
      <c r="A225" s="15"/>
      <c r="B225" s="15"/>
      <c r="C225" s="15"/>
      <c r="D225" s="17"/>
      <c r="E225" s="17"/>
      <c r="F225" s="15"/>
      <c r="G225" s="18" t="str">
        <f>IFERROR(VLOOKUP(F225,Lookups!$D$2:$E$20,2,FALSE),"")</f>
        <v/>
      </c>
      <c r="H225" s="15"/>
      <c r="I225" s="15"/>
      <c r="J225" s="15"/>
      <c r="K225" s="15"/>
      <c r="L225" s="17"/>
      <c r="M225" s="17"/>
      <c r="N225" s="18" t="str">
        <f t="shared" si="6"/>
        <v/>
      </c>
      <c r="O225" s="15"/>
      <c r="P225" s="15"/>
      <c r="Q225" s="17"/>
      <c r="R225" s="15"/>
      <c r="S225" s="15"/>
      <c r="T225" s="15"/>
      <c r="U225" s="15"/>
      <c r="V225" s="15"/>
      <c r="W225" s="15"/>
      <c r="X225" s="18" t="str">
        <f>IFERROR(VLOOKUP(W225,Lookups!$G$2:$H$83,2,FALSE),"")</f>
        <v/>
      </c>
      <c r="Y225" s="15"/>
      <c r="Z225" s="15"/>
      <c r="AA225" s="15"/>
      <c r="AB225" s="15"/>
      <c r="AC225" s="15"/>
      <c r="AD225" s="15"/>
      <c r="AE225" s="15"/>
      <c r="AF225" s="18" t="str">
        <f t="shared" si="7"/>
        <v/>
      </c>
      <c r="AG225" s="15"/>
      <c r="AH225" s="15"/>
      <c r="AI225" s="15"/>
      <c r="AJ225" s="62" t="str">
        <f>IFERROR(VLOOKUP(AI225,Lookups!$W$3:$X$24,2,FALSE),"")</f>
        <v/>
      </c>
      <c r="AK225" s="15"/>
      <c r="AL225" s="15"/>
      <c r="AM225" s="17"/>
      <c r="AN225" s="17"/>
    </row>
    <row r="226" spans="1:40" x14ac:dyDescent="0.3">
      <c r="A226" s="15"/>
      <c r="B226" s="15"/>
      <c r="C226" s="15"/>
      <c r="D226" s="17"/>
      <c r="E226" s="17"/>
      <c r="F226" s="15"/>
      <c r="G226" s="18" t="str">
        <f>IFERROR(VLOOKUP(F226,Lookups!$D$2:$E$20,2,FALSE),"")</f>
        <v/>
      </c>
      <c r="H226" s="15"/>
      <c r="I226" s="15"/>
      <c r="J226" s="15"/>
      <c r="K226" s="15"/>
      <c r="L226" s="17"/>
      <c r="M226" s="17"/>
      <c r="N226" s="18" t="str">
        <f t="shared" si="6"/>
        <v/>
      </c>
      <c r="O226" s="15"/>
      <c r="P226" s="15"/>
      <c r="Q226" s="17"/>
      <c r="R226" s="15"/>
      <c r="S226" s="15"/>
      <c r="T226" s="15"/>
      <c r="U226" s="15"/>
      <c r="V226" s="15"/>
      <c r="W226" s="15"/>
      <c r="X226" s="18" t="str">
        <f>IFERROR(VLOOKUP(W226,Lookups!$G$2:$H$83,2,FALSE),"")</f>
        <v/>
      </c>
      <c r="Y226" s="15"/>
      <c r="Z226" s="15"/>
      <c r="AA226" s="15"/>
      <c r="AB226" s="15"/>
      <c r="AC226" s="15"/>
      <c r="AD226" s="15"/>
      <c r="AE226" s="15"/>
      <c r="AF226" s="18" t="str">
        <f t="shared" si="7"/>
        <v/>
      </c>
      <c r="AG226" s="15"/>
      <c r="AH226" s="15"/>
      <c r="AI226" s="15"/>
      <c r="AJ226" s="62" t="str">
        <f>IFERROR(VLOOKUP(AI226,Lookups!$W$3:$X$24,2,FALSE),"")</f>
        <v/>
      </c>
      <c r="AK226" s="15"/>
      <c r="AL226" s="15"/>
      <c r="AM226" s="17"/>
      <c r="AN226" s="17"/>
    </row>
    <row r="227" spans="1:40" x14ac:dyDescent="0.3">
      <c r="A227" s="15"/>
      <c r="B227" s="15"/>
      <c r="C227" s="15"/>
      <c r="D227" s="17"/>
      <c r="E227" s="17"/>
      <c r="F227" s="15"/>
      <c r="G227" s="18" t="str">
        <f>IFERROR(VLOOKUP(F227,Lookups!$D$2:$E$20,2,FALSE),"")</f>
        <v/>
      </c>
      <c r="H227" s="15"/>
      <c r="I227" s="15"/>
      <c r="J227" s="15"/>
      <c r="K227" s="15"/>
      <c r="L227" s="17"/>
      <c r="M227" s="17"/>
      <c r="N227" s="18" t="str">
        <f t="shared" si="6"/>
        <v/>
      </c>
      <c r="O227" s="15"/>
      <c r="P227" s="15"/>
      <c r="Q227" s="17"/>
      <c r="R227" s="15"/>
      <c r="S227" s="15"/>
      <c r="T227" s="15"/>
      <c r="U227" s="15"/>
      <c r="V227" s="15"/>
      <c r="W227" s="15"/>
      <c r="X227" s="18" t="str">
        <f>IFERROR(VLOOKUP(W227,Lookups!$G$2:$H$83,2,FALSE),"")</f>
        <v/>
      </c>
      <c r="Y227" s="15"/>
      <c r="Z227" s="15"/>
      <c r="AA227" s="15"/>
      <c r="AB227" s="15"/>
      <c r="AC227" s="15"/>
      <c r="AD227" s="15"/>
      <c r="AE227" s="15"/>
      <c r="AF227" s="18" t="str">
        <f t="shared" si="7"/>
        <v/>
      </c>
      <c r="AG227" s="15"/>
      <c r="AH227" s="15"/>
      <c r="AI227" s="15"/>
      <c r="AJ227" s="62" t="str">
        <f>IFERROR(VLOOKUP(AI227,Lookups!$W$3:$X$24,2,FALSE),"")</f>
        <v/>
      </c>
      <c r="AK227" s="15"/>
      <c r="AL227" s="15"/>
      <c r="AM227" s="17"/>
      <c r="AN227" s="17"/>
    </row>
    <row r="228" spans="1:40" x14ac:dyDescent="0.3">
      <c r="A228" s="15"/>
      <c r="B228" s="15"/>
      <c r="C228" s="15"/>
      <c r="D228" s="17"/>
      <c r="E228" s="17"/>
      <c r="F228" s="15"/>
      <c r="G228" s="18" t="str">
        <f>IFERROR(VLOOKUP(F228,Lookups!$D$2:$E$20,2,FALSE),"")</f>
        <v/>
      </c>
      <c r="H228" s="15"/>
      <c r="I228" s="15"/>
      <c r="J228" s="15"/>
      <c r="K228" s="15"/>
      <c r="L228" s="17"/>
      <c r="M228" s="17"/>
      <c r="N228" s="18" t="str">
        <f t="shared" si="6"/>
        <v/>
      </c>
      <c r="O228" s="15"/>
      <c r="P228" s="15"/>
      <c r="Q228" s="17"/>
      <c r="R228" s="15"/>
      <c r="S228" s="15"/>
      <c r="T228" s="15"/>
      <c r="U228" s="15"/>
      <c r="V228" s="15"/>
      <c r="W228" s="15"/>
      <c r="X228" s="18" t="str">
        <f>IFERROR(VLOOKUP(W228,Lookups!$G$2:$H$83,2,FALSE),"")</f>
        <v/>
      </c>
      <c r="Y228" s="15"/>
      <c r="Z228" s="15"/>
      <c r="AA228" s="15"/>
      <c r="AB228" s="15"/>
      <c r="AC228" s="15"/>
      <c r="AD228" s="15"/>
      <c r="AE228" s="15"/>
      <c r="AF228" s="18" t="str">
        <f t="shared" si="7"/>
        <v/>
      </c>
      <c r="AG228" s="15"/>
      <c r="AH228" s="15"/>
      <c r="AI228" s="15"/>
      <c r="AJ228" s="62" t="str">
        <f>IFERROR(VLOOKUP(AI228,Lookups!$W$3:$X$24,2,FALSE),"")</f>
        <v/>
      </c>
      <c r="AK228" s="15"/>
      <c r="AL228" s="15"/>
      <c r="AM228" s="17"/>
      <c r="AN228" s="17"/>
    </row>
    <row r="229" spans="1:40" x14ac:dyDescent="0.3">
      <c r="A229" s="15"/>
      <c r="B229" s="15"/>
      <c r="C229" s="15"/>
      <c r="D229" s="17"/>
      <c r="E229" s="17"/>
      <c r="F229" s="15"/>
      <c r="G229" s="18" t="str">
        <f>IFERROR(VLOOKUP(F229,Lookups!$D$2:$E$20,2,FALSE),"")</f>
        <v/>
      </c>
      <c r="H229" s="15"/>
      <c r="I229" s="15"/>
      <c r="J229" s="15"/>
      <c r="K229" s="15"/>
      <c r="L229" s="17"/>
      <c r="M229" s="17"/>
      <c r="N229" s="18" t="str">
        <f t="shared" si="6"/>
        <v/>
      </c>
      <c r="O229" s="15"/>
      <c r="P229" s="15"/>
      <c r="Q229" s="17"/>
      <c r="R229" s="15"/>
      <c r="S229" s="15"/>
      <c r="T229" s="15"/>
      <c r="U229" s="15"/>
      <c r="V229" s="15"/>
      <c r="W229" s="15"/>
      <c r="X229" s="18" t="str">
        <f>IFERROR(VLOOKUP(W229,Lookups!$G$2:$H$83,2,FALSE),"")</f>
        <v/>
      </c>
      <c r="Y229" s="15"/>
      <c r="Z229" s="15"/>
      <c r="AA229" s="15"/>
      <c r="AB229" s="15"/>
      <c r="AC229" s="15"/>
      <c r="AD229" s="15"/>
      <c r="AE229" s="15"/>
      <c r="AF229" s="18" t="str">
        <f t="shared" si="7"/>
        <v/>
      </c>
      <c r="AG229" s="15"/>
      <c r="AH229" s="15"/>
      <c r="AI229" s="15"/>
      <c r="AJ229" s="62" t="str">
        <f>IFERROR(VLOOKUP(AI229,Lookups!$W$3:$X$24,2,FALSE),"")</f>
        <v/>
      </c>
      <c r="AK229" s="15"/>
      <c r="AL229" s="15"/>
      <c r="AM229" s="17"/>
      <c r="AN229" s="17"/>
    </row>
    <row r="230" spans="1:40" x14ac:dyDescent="0.3">
      <c r="A230" s="15"/>
      <c r="B230" s="15"/>
      <c r="C230" s="15"/>
      <c r="D230" s="17"/>
      <c r="E230" s="17"/>
      <c r="F230" s="15"/>
      <c r="G230" s="18" t="str">
        <f>IFERROR(VLOOKUP(F230,Lookups!$D$2:$E$20,2,FALSE),"")</f>
        <v/>
      </c>
      <c r="H230" s="15"/>
      <c r="I230" s="15"/>
      <c r="J230" s="15"/>
      <c r="K230" s="15"/>
      <c r="L230" s="17"/>
      <c r="M230" s="17"/>
      <c r="N230" s="18" t="str">
        <f t="shared" si="6"/>
        <v/>
      </c>
      <c r="O230" s="15"/>
      <c r="P230" s="15"/>
      <c r="Q230" s="17"/>
      <c r="R230" s="15"/>
      <c r="S230" s="15"/>
      <c r="T230" s="15"/>
      <c r="U230" s="15"/>
      <c r="V230" s="15"/>
      <c r="W230" s="15"/>
      <c r="X230" s="18" t="str">
        <f>IFERROR(VLOOKUP(W230,Lookups!$G$2:$H$83,2,FALSE),"")</f>
        <v/>
      </c>
      <c r="Y230" s="15"/>
      <c r="Z230" s="15"/>
      <c r="AA230" s="15"/>
      <c r="AB230" s="15"/>
      <c r="AC230" s="15"/>
      <c r="AD230" s="15"/>
      <c r="AE230" s="15"/>
      <c r="AF230" s="18" t="str">
        <f t="shared" si="7"/>
        <v/>
      </c>
      <c r="AG230" s="15"/>
      <c r="AH230" s="15"/>
      <c r="AI230" s="15"/>
      <c r="AJ230" s="62" t="str">
        <f>IFERROR(VLOOKUP(AI230,Lookups!$W$3:$X$24,2,FALSE),"")</f>
        <v/>
      </c>
      <c r="AK230" s="15"/>
      <c r="AL230" s="15"/>
      <c r="AM230" s="17"/>
      <c r="AN230" s="17"/>
    </row>
    <row r="231" spans="1:40" x14ac:dyDescent="0.3">
      <c r="A231" s="15"/>
      <c r="B231" s="15"/>
      <c r="C231" s="15"/>
      <c r="D231" s="17"/>
      <c r="E231" s="17"/>
      <c r="F231" s="15"/>
      <c r="G231" s="18" t="str">
        <f>IFERROR(VLOOKUP(F231,Lookups!$D$2:$E$20,2,FALSE),"")</f>
        <v/>
      </c>
      <c r="H231" s="15"/>
      <c r="I231" s="15"/>
      <c r="J231" s="15"/>
      <c r="K231" s="15"/>
      <c r="L231" s="17"/>
      <c r="M231" s="17"/>
      <c r="N231" s="18" t="str">
        <f t="shared" si="6"/>
        <v/>
      </c>
      <c r="O231" s="15"/>
      <c r="P231" s="15"/>
      <c r="Q231" s="17"/>
      <c r="R231" s="15"/>
      <c r="S231" s="15"/>
      <c r="T231" s="15"/>
      <c r="U231" s="15"/>
      <c r="V231" s="15"/>
      <c r="W231" s="15"/>
      <c r="X231" s="18" t="str">
        <f>IFERROR(VLOOKUP(W231,Lookups!$G$2:$H$83,2,FALSE),"")</f>
        <v/>
      </c>
      <c r="Y231" s="15"/>
      <c r="Z231" s="15"/>
      <c r="AA231" s="15"/>
      <c r="AB231" s="15"/>
      <c r="AC231" s="15"/>
      <c r="AD231" s="15"/>
      <c r="AE231" s="15"/>
      <c r="AF231" s="18" t="str">
        <f t="shared" si="7"/>
        <v/>
      </c>
      <c r="AG231" s="15"/>
      <c r="AH231" s="15"/>
      <c r="AI231" s="15"/>
      <c r="AJ231" s="62" t="str">
        <f>IFERROR(VLOOKUP(AI231,Lookups!$W$3:$X$24,2,FALSE),"")</f>
        <v/>
      </c>
      <c r="AK231" s="15"/>
      <c r="AL231" s="15"/>
      <c r="AM231" s="17"/>
      <c r="AN231" s="17"/>
    </row>
    <row r="232" spans="1:40" x14ac:dyDescent="0.3">
      <c r="A232" s="15"/>
      <c r="B232" s="15"/>
      <c r="C232" s="15"/>
      <c r="D232" s="17"/>
      <c r="E232" s="17"/>
      <c r="F232" s="15"/>
      <c r="G232" s="18" t="str">
        <f>IFERROR(VLOOKUP(F232,Lookups!$D$2:$E$20,2,FALSE),"")</f>
        <v/>
      </c>
      <c r="H232" s="15"/>
      <c r="I232" s="15"/>
      <c r="J232" s="15"/>
      <c r="K232" s="15"/>
      <c r="L232" s="17"/>
      <c r="M232" s="17"/>
      <c r="N232" s="18" t="str">
        <f t="shared" si="6"/>
        <v/>
      </c>
      <c r="O232" s="15"/>
      <c r="P232" s="15"/>
      <c r="Q232" s="17"/>
      <c r="R232" s="15"/>
      <c r="S232" s="15"/>
      <c r="T232" s="15"/>
      <c r="U232" s="15"/>
      <c r="V232" s="15"/>
      <c r="W232" s="15"/>
      <c r="X232" s="18" t="str">
        <f>IFERROR(VLOOKUP(W232,Lookups!$G$2:$H$83,2,FALSE),"")</f>
        <v/>
      </c>
      <c r="Y232" s="15"/>
      <c r="Z232" s="15"/>
      <c r="AA232" s="15"/>
      <c r="AB232" s="15"/>
      <c r="AC232" s="15"/>
      <c r="AD232" s="15"/>
      <c r="AE232" s="15"/>
      <c r="AF232" s="18" t="str">
        <f t="shared" si="7"/>
        <v/>
      </c>
      <c r="AG232" s="15"/>
      <c r="AH232" s="15"/>
      <c r="AI232" s="15"/>
      <c r="AJ232" s="62" t="str">
        <f>IFERROR(VLOOKUP(AI232,Lookups!$W$3:$X$24,2,FALSE),"")</f>
        <v/>
      </c>
      <c r="AK232" s="15"/>
      <c r="AL232" s="15"/>
      <c r="AM232" s="17"/>
      <c r="AN232" s="17"/>
    </row>
    <row r="233" spans="1:40" x14ac:dyDescent="0.3">
      <c r="A233" s="15"/>
      <c r="B233" s="15"/>
      <c r="C233" s="15"/>
      <c r="D233" s="17"/>
      <c r="E233" s="17"/>
      <c r="F233" s="15"/>
      <c r="G233" s="18" t="str">
        <f>IFERROR(VLOOKUP(F233,Lookups!$D$2:$E$20,2,FALSE),"")</f>
        <v/>
      </c>
      <c r="H233" s="15"/>
      <c r="I233" s="15"/>
      <c r="J233" s="15"/>
      <c r="K233" s="15"/>
      <c r="L233" s="17"/>
      <c r="M233" s="17"/>
      <c r="N233" s="18" t="str">
        <f t="shared" si="6"/>
        <v/>
      </c>
      <c r="O233" s="15"/>
      <c r="P233" s="15"/>
      <c r="Q233" s="17"/>
      <c r="R233" s="15"/>
      <c r="S233" s="15"/>
      <c r="T233" s="15"/>
      <c r="U233" s="15"/>
      <c r="V233" s="15"/>
      <c r="W233" s="15"/>
      <c r="X233" s="18" t="str">
        <f>IFERROR(VLOOKUP(W233,Lookups!$G$2:$H$83,2,FALSE),"")</f>
        <v/>
      </c>
      <c r="Y233" s="15"/>
      <c r="Z233" s="15"/>
      <c r="AA233" s="15"/>
      <c r="AB233" s="15"/>
      <c r="AC233" s="15"/>
      <c r="AD233" s="15"/>
      <c r="AE233" s="15"/>
      <c r="AF233" s="18" t="str">
        <f t="shared" si="7"/>
        <v/>
      </c>
      <c r="AG233" s="15"/>
      <c r="AH233" s="15"/>
      <c r="AI233" s="15"/>
      <c r="AJ233" s="62" t="str">
        <f>IFERROR(VLOOKUP(AI233,Lookups!$W$3:$X$24,2,FALSE),"")</f>
        <v/>
      </c>
      <c r="AK233" s="15"/>
      <c r="AL233" s="15"/>
      <c r="AM233" s="17"/>
      <c r="AN233" s="17"/>
    </row>
    <row r="234" spans="1:40" x14ac:dyDescent="0.3">
      <c r="A234" s="15"/>
      <c r="B234" s="15"/>
      <c r="C234" s="15"/>
      <c r="D234" s="17"/>
      <c r="E234" s="17"/>
      <c r="F234" s="15"/>
      <c r="G234" s="18" t="str">
        <f>IFERROR(VLOOKUP(F234,Lookups!$D$2:$E$20,2,FALSE),"")</f>
        <v/>
      </c>
      <c r="H234" s="15"/>
      <c r="I234" s="15"/>
      <c r="J234" s="15"/>
      <c r="K234" s="15"/>
      <c r="L234" s="17"/>
      <c r="M234" s="17"/>
      <c r="N234" s="18" t="str">
        <f t="shared" si="6"/>
        <v/>
      </c>
      <c r="O234" s="15"/>
      <c r="P234" s="15"/>
      <c r="Q234" s="17"/>
      <c r="R234" s="15"/>
      <c r="S234" s="15"/>
      <c r="T234" s="15"/>
      <c r="U234" s="15"/>
      <c r="V234" s="15"/>
      <c r="W234" s="15"/>
      <c r="X234" s="18" t="str">
        <f>IFERROR(VLOOKUP(W234,Lookups!$G$2:$H$83,2,FALSE),"")</f>
        <v/>
      </c>
      <c r="Y234" s="15"/>
      <c r="Z234" s="15"/>
      <c r="AA234" s="15"/>
      <c r="AB234" s="15"/>
      <c r="AC234" s="15"/>
      <c r="AD234" s="15"/>
      <c r="AE234" s="15"/>
      <c r="AF234" s="18" t="str">
        <f t="shared" si="7"/>
        <v/>
      </c>
      <c r="AG234" s="15"/>
      <c r="AH234" s="15"/>
      <c r="AI234" s="15"/>
      <c r="AJ234" s="62" t="str">
        <f>IFERROR(VLOOKUP(AI234,Lookups!$W$3:$X$24,2,FALSE),"")</f>
        <v/>
      </c>
      <c r="AK234" s="15"/>
      <c r="AL234" s="15"/>
      <c r="AM234" s="17"/>
      <c r="AN234" s="17"/>
    </row>
    <row r="235" spans="1:40" x14ac:dyDescent="0.3">
      <c r="A235" s="15"/>
      <c r="B235" s="15"/>
      <c r="C235" s="15"/>
      <c r="D235" s="17"/>
      <c r="E235" s="17"/>
      <c r="F235" s="15"/>
      <c r="G235" s="18" t="str">
        <f>IFERROR(VLOOKUP(F235,Lookups!$D$2:$E$20,2,FALSE),"")</f>
        <v/>
      </c>
      <c r="H235" s="15"/>
      <c r="I235" s="15"/>
      <c r="J235" s="15"/>
      <c r="K235" s="15"/>
      <c r="L235" s="17"/>
      <c r="M235" s="17"/>
      <c r="N235" s="18" t="str">
        <f t="shared" si="6"/>
        <v/>
      </c>
      <c r="O235" s="15"/>
      <c r="P235" s="15"/>
      <c r="Q235" s="17"/>
      <c r="R235" s="15"/>
      <c r="S235" s="15"/>
      <c r="T235" s="15"/>
      <c r="U235" s="15"/>
      <c r="V235" s="15"/>
      <c r="W235" s="15"/>
      <c r="X235" s="18" t="str">
        <f>IFERROR(VLOOKUP(W235,Lookups!$G$2:$H$83,2,FALSE),"")</f>
        <v/>
      </c>
      <c r="Y235" s="15"/>
      <c r="Z235" s="15"/>
      <c r="AA235" s="15"/>
      <c r="AB235" s="15"/>
      <c r="AC235" s="15"/>
      <c r="AD235" s="15"/>
      <c r="AE235" s="15"/>
      <c r="AF235" s="18" t="str">
        <f t="shared" si="7"/>
        <v/>
      </c>
      <c r="AG235" s="15"/>
      <c r="AH235" s="15"/>
      <c r="AI235" s="15"/>
      <c r="AJ235" s="62" t="str">
        <f>IFERROR(VLOOKUP(AI235,Lookups!$W$3:$X$24,2,FALSE),"")</f>
        <v/>
      </c>
      <c r="AK235" s="15"/>
      <c r="AL235" s="15"/>
      <c r="AM235" s="17"/>
      <c r="AN235" s="17"/>
    </row>
    <row r="236" spans="1:40" x14ac:dyDescent="0.3">
      <c r="A236" s="15"/>
      <c r="B236" s="15"/>
      <c r="C236" s="15"/>
      <c r="D236" s="17"/>
      <c r="E236" s="17"/>
      <c r="F236" s="15"/>
      <c r="G236" s="18" t="str">
        <f>IFERROR(VLOOKUP(F236,Lookups!$D$2:$E$20,2,FALSE),"")</f>
        <v/>
      </c>
      <c r="H236" s="15"/>
      <c r="I236" s="15"/>
      <c r="J236" s="15"/>
      <c r="K236" s="15"/>
      <c r="L236" s="17"/>
      <c r="M236" s="17"/>
      <c r="N236" s="18" t="str">
        <f t="shared" si="6"/>
        <v/>
      </c>
      <c r="O236" s="15"/>
      <c r="P236" s="15"/>
      <c r="Q236" s="17"/>
      <c r="R236" s="15"/>
      <c r="S236" s="15"/>
      <c r="T236" s="15"/>
      <c r="U236" s="15"/>
      <c r="V236" s="15"/>
      <c r="W236" s="15"/>
      <c r="X236" s="18" t="str">
        <f>IFERROR(VLOOKUP(W236,Lookups!$G$2:$H$83,2,FALSE),"")</f>
        <v/>
      </c>
      <c r="Y236" s="15"/>
      <c r="Z236" s="15"/>
      <c r="AA236" s="15"/>
      <c r="AB236" s="15"/>
      <c r="AC236" s="15"/>
      <c r="AD236" s="15"/>
      <c r="AE236" s="15"/>
      <c r="AF236" s="18" t="str">
        <f t="shared" si="7"/>
        <v/>
      </c>
      <c r="AG236" s="15"/>
      <c r="AH236" s="15"/>
      <c r="AI236" s="15"/>
      <c r="AJ236" s="62" t="str">
        <f>IFERROR(VLOOKUP(AI236,Lookups!$W$3:$X$24,2,FALSE),"")</f>
        <v/>
      </c>
      <c r="AK236" s="15"/>
      <c r="AL236" s="15"/>
      <c r="AM236" s="17"/>
      <c r="AN236" s="17"/>
    </row>
    <row r="237" spans="1:40" x14ac:dyDescent="0.3">
      <c r="A237" s="15"/>
      <c r="B237" s="15"/>
      <c r="C237" s="15"/>
      <c r="D237" s="17"/>
      <c r="E237" s="17"/>
      <c r="F237" s="15"/>
      <c r="G237" s="18" t="str">
        <f>IFERROR(VLOOKUP(F237,Lookups!$D$2:$E$20,2,FALSE),"")</f>
        <v/>
      </c>
      <c r="H237" s="15"/>
      <c r="I237" s="15"/>
      <c r="J237" s="15"/>
      <c r="K237" s="15"/>
      <c r="L237" s="17"/>
      <c r="M237" s="17"/>
      <c r="N237" s="18" t="str">
        <f t="shared" si="6"/>
        <v/>
      </c>
      <c r="O237" s="15"/>
      <c r="P237" s="15"/>
      <c r="Q237" s="17"/>
      <c r="R237" s="15"/>
      <c r="S237" s="15"/>
      <c r="T237" s="15"/>
      <c r="U237" s="15"/>
      <c r="V237" s="15"/>
      <c r="W237" s="15"/>
      <c r="X237" s="18" t="str">
        <f>IFERROR(VLOOKUP(W237,Lookups!$G$2:$H$83,2,FALSE),"")</f>
        <v/>
      </c>
      <c r="Y237" s="15"/>
      <c r="Z237" s="15"/>
      <c r="AA237" s="15"/>
      <c r="AB237" s="15"/>
      <c r="AC237" s="15"/>
      <c r="AD237" s="15"/>
      <c r="AE237" s="15"/>
      <c r="AF237" s="18" t="str">
        <f t="shared" si="7"/>
        <v/>
      </c>
      <c r="AG237" s="15"/>
      <c r="AH237" s="15"/>
      <c r="AI237" s="15"/>
      <c r="AJ237" s="62" t="str">
        <f>IFERROR(VLOOKUP(AI237,Lookups!$W$3:$X$24,2,FALSE),"")</f>
        <v/>
      </c>
      <c r="AK237" s="15"/>
      <c r="AL237" s="15"/>
      <c r="AM237" s="17"/>
      <c r="AN237" s="17"/>
    </row>
    <row r="238" spans="1:40" x14ac:dyDescent="0.3">
      <c r="A238" s="15"/>
      <c r="B238" s="15"/>
      <c r="C238" s="15"/>
      <c r="D238" s="17"/>
      <c r="E238" s="17"/>
      <c r="F238" s="15"/>
      <c r="G238" s="18" t="str">
        <f>IFERROR(VLOOKUP(F238,Lookups!$D$2:$E$20,2,FALSE),"")</f>
        <v/>
      </c>
      <c r="H238" s="15"/>
      <c r="I238" s="15"/>
      <c r="J238" s="15"/>
      <c r="K238" s="15"/>
      <c r="L238" s="17"/>
      <c r="M238" s="17"/>
      <c r="N238" s="18" t="str">
        <f t="shared" si="6"/>
        <v/>
      </c>
      <c r="O238" s="15"/>
      <c r="P238" s="15"/>
      <c r="Q238" s="17"/>
      <c r="R238" s="15"/>
      <c r="S238" s="15"/>
      <c r="T238" s="15"/>
      <c r="U238" s="15"/>
      <c r="V238" s="15"/>
      <c r="W238" s="15"/>
      <c r="X238" s="18" t="str">
        <f>IFERROR(VLOOKUP(W238,Lookups!$G$2:$H$83,2,FALSE),"")</f>
        <v/>
      </c>
      <c r="Y238" s="15"/>
      <c r="Z238" s="15"/>
      <c r="AA238" s="15"/>
      <c r="AB238" s="15"/>
      <c r="AC238" s="15"/>
      <c r="AD238" s="15"/>
      <c r="AE238" s="15"/>
      <c r="AF238" s="18" t="str">
        <f t="shared" si="7"/>
        <v/>
      </c>
      <c r="AG238" s="15"/>
      <c r="AH238" s="15"/>
      <c r="AI238" s="15"/>
      <c r="AJ238" s="62" t="str">
        <f>IFERROR(VLOOKUP(AI238,Lookups!$W$3:$X$24,2,FALSE),"")</f>
        <v/>
      </c>
      <c r="AK238" s="15"/>
      <c r="AL238" s="15"/>
      <c r="AM238" s="17"/>
      <c r="AN238" s="17"/>
    </row>
    <row r="239" spans="1:40" x14ac:dyDescent="0.3">
      <c r="A239" s="15"/>
      <c r="B239" s="15"/>
      <c r="C239" s="15"/>
      <c r="D239" s="17"/>
      <c r="E239" s="17"/>
      <c r="F239" s="15"/>
      <c r="G239" s="18" t="str">
        <f>IFERROR(VLOOKUP(F239,Lookups!$D$2:$E$20,2,FALSE),"")</f>
        <v/>
      </c>
      <c r="H239" s="15"/>
      <c r="I239" s="15"/>
      <c r="J239" s="15"/>
      <c r="K239" s="15"/>
      <c r="L239" s="17"/>
      <c r="M239" s="17"/>
      <c r="N239" s="18" t="str">
        <f t="shared" si="6"/>
        <v/>
      </c>
      <c r="O239" s="15"/>
      <c r="P239" s="15"/>
      <c r="Q239" s="17"/>
      <c r="R239" s="15"/>
      <c r="S239" s="15"/>
      <c r="T239" s="15"/>
      <c r="U239" s="15"/>
      <c r="V239" s="15"/>
      <c r="W239" s="15"/>
      <c r="X239" s="18" t="str">
        <f>IFERROR(VLOOKUP(W239,Lookups!$G$2:$H$83,2,FALSE),"")</f>
        <v/>
      </c>
      <c r="Y239" s="15"/>
      <c r="Z239" s="15"/>
      <c r="AA239" s="15"/>
      <c r="AB239" s="15"/>
      <c r="AC239" s="15"/>
      <c r="AD239" s="15"/>
      <c r="AE239" s="15"/>
      <c r="AF239" s="18" t="str">
        <f t="shared" si="7"/>
        <v/>
      </c>
      <c r="AG239" s="15"/>
      <c r="AH239" s="15"/>
      <c r="AI239" s="15"/>
      <c r="AJ239" s="62" t="str">
        <f>IFERROR(VLOOKUP(AI239,Lookups!$W$3:$X$24,2,FALSE),"")</f>
        <v/>
      </c>
      <c r="AK239" s="15"/>
      <c r="AL239" s="15"/>
      <c r="AM239" s="17"/>
      <c r="AN239" s="17"/>
    </row>
    <row r="240" spans="1:40" x14ac:dyDescent="0.3">
      <c r="A240" s="15"/>
      <c r="B240" s="15"/>
      <c r="C240" s="15"/>
      <c r="D240" s="17"/>
      <c r="E240" s="17"/>
      <c r="F240" s="15"/>
      <c r="G240" s="18" t="str">
        <f>IFERROR(VLOOKUP(F240,Lookups!$D$2:$E$20,2,FALSE),"")</f>
        <v/>
      </c>
      <c r="H240" s="15"/>
      <c r="I240" s="15"/>
      <c r="J240" s="15"/>
      <c r="K240" s="15"/>
      <c r="L240" s="17"/>
      <c r="M240" s="17"/>
      <c r="N240" s="18" t="str">
        <f t="shared" si="6"/>
        <v/>
      </c>
      <c r="O240" s="15"/>
      <c r="P240" s="15"/>
      <c r="Q240" s="17"/>
      <c r="R240" s="15"/>
      <c r="S240" s="15"/>
      <c r="T240" s="15"/>
      <c r="U240" s="15"/>
      <c r="V240" s="15"/>
      <c r="W240" s="15"/>
      <c r="X240" s="18" t="str">
        <f>IFERROR(VLOOKUP(W240,Lookups!$G$2:$H$83,2,FALSE),"")</f>
        <v/>
      </c>
      <c r="Y240" s="15"/>
      <c r="Z240" s="15"/>
      <c r="AA240" s="15"/>
      <c r="AB240" s="15"/>
      <c r="AC240" s="15"/>
      <c r="AD240" s="15"/>
      <c r="AE240" s="15"/>
      <c r="AF240" s="18" t="str">
        <f t="shared" si="7"/>
        <v/>
      </c>
      <c r="AG240" s="15"/>
      <c r="AH240" s="15"/>
      <c r="AI240" s="15"/>
      <c r="AJ240" s="62" t="str">
        <f>IFERROR(VLOOKUP(AI240,Lookups!$W$3:$X$24,2,FALSE),"")</f>
        <v/>
      </c>
      <c r="AK240" s="15"/>
      <c r="AL240" s="15"/>
      <c r="AM240" s="17"/>
      <c r="AN240" s="17"/>
    </row>
    <row r="241" spans="1:40" x14ac:dyDescent="0.3">
      <c r="A241" s="15"/>
      <c r="B241" s="15"/>
      <c r="C241" s="15"/>
      <c r="D241" s="17"/>
      <c r="E241" s="17"/>
      <c r="F241" s="15"/>
      <c r="G241" s="18" t="str">
        <f>IFERROR(VLOOKUP(F241,Lookups!$D$2:$E$20,2,FALSE),"")</f>
        <v/>
      </c>
      <c r="H241" s="15"/>
      <c r="I241" s="15"/>
      <c r="J241" s="15"/>
      <c r="K241" s="15"/>
      <c r="L241" s="17"/>
      <c r="M241" s="17"/>
      <c r="N241" s="18" t="str">
        <f t="shared" si="6"/>
        <v/>
      </c>
      <c r="O241" s="15"/>
      <c r="P241" s="15"/>
      <c r="Q241" s="17"/>
      <c r="R241" s="15"/>
      <c r="S241" s="15"/>
      <c r="T241" s="15"/>
      <c r="U241" s="15"/>
      <c r="V241" s="15"/>
      <c r="W241" s="15"/>
      <c r="X241" s="18" t="str">
        <f>IFERROR(VLOOKUP(W241,Lookups!$G$2:$H$83,2,FALSE),"")</f>
        <v/>
      </c>
      <c r="Y241" s="15"/>
      <c r="Z241" s="15"/>
      <c r="AA241" s="15"/>
      <c r="AB241" s="15"/>
      <c r="AC241" s="15"/>
      <c r="AD241" s="15"/>
      <c r="AE241" s="15"/>
      <c r="AF241" s="18" t="str">
        <f t="shared" si="7"/>
        <v/>
      </c>
      <c r="AG241" s="15"/>
      <c r="AH241" s="15"/>
      <c r="AI241" s="15"/>
      <c r="AJ241" s="62" t="str">
        <f>IFERROR(VLOOKUP(AI241,Lookups!$W$3:$X$24,2,FALSE),"")</f>
        <v/>
      </c>
      <c r="AK241" s="15"/>
      <c r="AL241" s="15"/>
      <c r="AM241" s="17"/>
      <c r="AN241" s="17"/>
    </row>
    <row r="242" spans="1:40" x14ac:dyDescent="0.3">
      <c r="A242" s="15"/>
      <c r="B242" s="15"/>
      <c r="C242" s="15"/>
      <c r="D242" s="17"/>
      <c r="E242" s="17"/>
      <c r="F242" s="15"/>
      <c r="G242" s="18" t="str">
        <f>IFERROR(VLOOKUP(F242,Lookups!$D$2:$E$20,2,FALSE),"")</f>
        <v/>
      </c>
      <c r="H242" s="15"/>
      <c r="I242" s="15"/>
      <c r="J242" s="15"/>
      <c r="K242" s="15"/>
      <c r="L242" s="17"/>
      <c r="M242" s="17"/>
      <c r="N242" s="18" t="str">
        <f t="shared" si="6"/>
        <v/>
      </c>
      <c r="O242" s="15"/>
      <c r="P242" s="15"/>
      <c r="Q242" s="17"/>
      <c r="R242" s="15"/>
      <c r="S242" s="15"/>
      <c r="T242" s="15"/>
      <c r="U242" s="15"/>
      <c r="V242" s="15"/>
      <c r="W242" s="15"/>
      <c r="X242" s="18" t="str">
        <f>IFERROR(VLOOKUP(W242,Lookups!$G$2:$H$83,2,FALSE),"")</f>
        <v/>
      </c>
      <c r="Y242" s="15"/>
      <c r="Z242" s="15"/>
      <c r="AA242" s="15"/>
      <c r="AB242" s="15"/>
      <c r="AC242" s="15"/>
      <c r="AD242" s="15"/>
      <c r="AE242" s="15"/>
      <c r="AF242" s="18" t="str">
        <f t="shared" si="7"/>
        <v/>
      </c>
      <c r="AG242" s="15"/>
      <c r="AH242" s="15"/>
      <c r="AI242" s="15"/>
      <c r="AJ242" s="62" t="str">
        <f>IFERROR(VLOOKUP(AI242,Lookups!$W$3:$X$24,2,FALSE),"")</f>
        <v/>
      </c>
      <c r="AK242" s="15"/>
      <c r="AL242" s="15"/>
      <c r="AM242" s="17"/>
      <c r="AN242" s="17"/>
    </row>
    <row r="243" spans="1:40" x14ac:dyDescent="0.3">
      <c r="A243" s="15"/>
      <c r="B243" s="15"/>
      <c r="C243" s="15"/>
      <c r="D243" s="17"/>
      <c r="E243" s="17"/>
      <c r="F243" s="15"/>
      <c r="G243" s="18" t="str">
        <f>IFERROR(VLOOKUP(F243,Lookups!$D$2:$E$20,2,FALSE),"")</f>
        <v/>
      </c>
      <c r="H243" s="15"/>
      <c r="I243" s="15"/>
      <c r="J243" s="15"/>
      <c r="K243" s="15"/>
      <c r="L243" s="17"/>
      <c r="M243" s="17"/>
      <c r="N243" s="18" t="str">
        <f t="shared" si="6"/>
        <v/>
      </c>
      <c r="O243" s="15"/>
      <c r="P243" s="15"/>
      <c r="Q243" s="17"/>
      <c r="R243" s="15"/>
      <c r="S243" s="15"/>
      <c r="T243" s="15"/>
      <c r="U243" s="15"/>
      <c r="V243" s="15"/>
      <c r="W243" s="15"/>
      <c r="X243" s="18" t="str">
        <f>IFERROR(VLOOKUP(W243,Lookups!$G$2:$H$83,2,FALSE),"")</f>
        <v/>
      </c>
      <c r="Y243" s="15"/>
      <c r="Z243" s="15"/>
      <c r="AA243" s="15"/>
      <c r="AB243" s="15"/>
      <c r="AC243" s="15"/>
      <c r="AD243" s="15"/>
      <c r="AE243" s="15"/>
      <c r="AF243" s="18" t="str">
        <f t="shared" si="7"/>
        <v/>
      </c>
      <c r="AG243" s="15"/>
      <c r="AH243" s="15"/>
      <c r="AI243" s="15"/>
      <c r="AJ243" s="62" t="str">
        <f>IFERROR(VLOOKUP(AI243,Lookups!$W$3:$X$24,2,FALSE),"")</f>
        <v/>
      </c>
      <c r="AK243" s="15"/>
      <c r="AL243" s="15"/>
      <c r="AM243" s="17"/>
      <c r="AN243" s="17"/>
    </row>
    <row r="244" spans="1:40" x14ac:dyDescent="0.3">
      <c r="A244" s="15"/>
      <c r="B244" s="15"/>
      <c r="C244" s="15"/>
      <c r="D244" s="17"/>
      <c r="E244" s="17"/>
      <c r="F244" s="15"/>
      <c r="G244" s="18" t="str">
        <f>IFERROR(VLOOKUP(F244,Lookups!$D$2:$E$20,2,FALSE),"")</f>
        <v/>
      </c>
      <c r="H244" s="15"/>
      <c r="I244" s="15"/>
      <c r="J244" s="15"/>
      <c r="K244" s="15"/>
      <c r="L244" s="17"/>
      <c r="M244" s="17"/>
      <c r="N244" s="18" t="str">
        <f t="shared" si="6"/>
        <v/>
      </c>
      <c r="O244" s="15"/>
      <c r="P244" s="15"/>
      <c r="Q244" s="17"/>
      <c r="R244" s="15"/>
      <c r="S244" s="15"/>
      <c r="T244" s="15"/>
      <c r="U244" s="15"/>
      <c r="V244" s="15"/>
      <c r="W244" s="15"/>
      <c r="X244" s="18" t="str">
        <f>IFERROR(VLOOKUP(W244,Lookups!$G$2:$H$83,2,FALSE),"")</f>
        <v/>
      </c>
      <c r="Y244" s="15"/>
      <c r="Z244" s="15"/>
      <c r="AA244" s="15"/>
      <c r="AB244" s="15"/>
      <c r="AC244" s="15"/>
      <c r="AD244" s="15"/>
      <c r="AE244" s="15"/>
      <c r="AF244" s="18" t="str">
        <f t="shared" si="7"/>
        <v/>
      </c>
      <c r="AG244" s="15"/>
      <c r="AH244" s="15"/>
      <c r="AI244" s="15"/>
      <c r="AJ244" s="62" t="str">
        <f>IFERROR(VLOOKUP(AI244,Lookups!$W$3:$X$24,2,FALSE),"")</f>
        <v/>
      </c>
      <c r="AK244" s="15"/>
      <c r="AL244" s="15"/>
      <c r="AM244" s="17"/>
      <c r="AN244" s="17"/>
    </row>
    <row r="245" spans="1:40" x14ac:dyDescent="0.3">
      <c r="A245" s="15"/>
      <c r="B245" s="15"/>
      <c r="C245" s="15"/>
      <c r="D245" s="17"/>
      <c r="E245" s="17"/>
      <c r="F245" s="15"/>
      <c r="G245" s="18" t="str">
        <f>IFERROR(VLOOKUP(F245,Lookups!$D$2:$E$20,2,FALSE),"")</f>
        <v/>
      </c>
      <c r="H245" s="15"/>
      <c r="I245" s="15"/>
      <c r="J245" s="15"/>
      <c r="K245" s="15"/>
      <c r="L245" s="17"/>
      <c r="M245" s="17"/>
      <c r="N245" s="18" t="str">
        <f t="shared" si="6"/>
        <v/>
      </c>
      <c r="O245" s="15"/>
      <c r="P245" s="15"/>
      <c r="Q245" s="17"/>
      <c r="R245" s="15"/>
      <c r="S245" s="15"/>
      <c r="T245" s="15"/>
      <c r="U245" s="15"/>
      <c r="V245" s="15"/>
      <c r="W245" s="15"/>
      <c r="X245" s="18" t="str">
        <f>IFERROR(VLOOKUP(W245,Lookups!$G$2:$H$83,2,FALSE),"")</f>
        <v/>
      </c>
      <c r="Y245" s="15"/>
      <c r="Z245" s="15"/>
      <c r="AA245" s="15"/>
      <c r="AB245" s="15"/>
      <c r="AC245" s="15"/>
      <c r="AD245" s="15"/>
      <c r="AE245" s="15"/>
      <c r="AF245" s="18" t="str">
        <f t="shared" si="7"/>
        <v/>
      </c>
      <c r="AG245" s="15"/>
      <c r="AH245" s="15"/>
      <c r="AI245" s="15"/>
      <c r="AJ245" s="62" t="str">
        <f>IFERROR(VLOOKUP(AI245,Lookups!$W$3:$X$24,2,FALSE),"")</f>
        <v/>
      </c>
      <c r="AK245" s="15"/>
      <c r="AL245" s="15"/>
      <c r="AM245" s="17"/>
      <c r="AN245" s="17"/>
    </row>
    <row r="246" spans="1:40" x14ac:dyDescent="0.3">
      <c r="A246" s="15"/>
      <c r="B246" s="15"/>
      <c r="C246" s="15"/>
      <c r="D246" s="17"/>
      <c r="E246" s="17"/>
      <c r="F246" s="15"/>
      <c r="G246" s="18" t="str">
        <f>IFERROR(VLOOKUP(F246,Lookups!$D$2:$E$20,2,FALSE),"")</f>
        <v/>
      </c>
      <c r="H246" s="15"/>
      <c r="I246" s="15"/>
      <c r="J246" s="15"/>
      <c r="K246" s="15"/>
      <c r="L246" s="17"/>
      <c r="M246" s="17"/>
      <c r="N246" s="18" t="str">
        <f t="shared" ref="N246:N309" si="8">IF(OR(ISBLANK(L246),ISBLANK(M246)),"",(M246-L246)+1)</f>
        <v/>
      </c>
      <c r="O246" s="15"/>
      <c r="P246" s="15"/>
      <c r="Q246" s="17"/>
      <c r="R246" s="15"/>
      <c r="S246" s="15"/>
      <c r="T246" s="15"/>
      <c r="U246" s="15"/>
      <c r="V246" s="15"/>
      <c r="W246" s="15"/>
      <c r="X246" s="18" t="str">
        <f>IFERROR(VLOOKUP(W246,Lookups!$G$2:$H$83,2,FALSE),"")</f>
        <v/>
      </c>
      <c r="Y246" s="15"/>
      <c r="Z246" s="15"/>
      <c r="AA246" s="15"/>
      <c r="AB246" s="15"/>
      <c r="AC246" s="15"/>
      <c r="AD246" s="15"/>
      <c r="AE246" s="15"/>
      <c r="AF246" s="18" t="str">
        <f t="shared" ref="AF246:AF309" si="9">IF(OR(ISBLANK(AD246),ISBLANK(AE246)),"",(AE246-AD246)+1)</f>
        <v/>
      </c>
      <c r="AG246" s="15"/>
      <c r="AH246" s="15"/>
      <c r="AI246" s="15"/>
      <c r="AJ246" s="62" t="str">
        <f>IFERROR(VLOOKUP(AI246,Lookups!$W$3:$X$24,2,FALSE),"")</f>
        <v/>
      </c>
      <c r="AK246" s="15"/>
      <c r="AL246" s="15"/>
      <c r="AM246" s="17"/>
      <c r="AN246" s="17"/>
    </row>
    <row r="247" spans="1:40" x14ac:dyDescent="0.3">
      <c r="A247" s="15"/>
      <c r="B247" s="15"/>
      <c r="C247" s="15"/>
      <c r="D247" s="17"/>
      <c r="E247" s="17"/>
      <c r="F247" s="15"/>
      <c r="G247" s="18" t="str">
        <f>IFERROR(VLOOKUP(F247,Lookups!$D$2:$E$20,2,FALSE),"")</f>
        <v/>
      </c>
      <c r="H247" s="15"/>
      <c r="I247" s="15"/>
      <c r="J247" s="15"/>
      <c r="K247" s="15"/>
      <c r="L247" s="17"/>
      <c r="M247" s="17"/>
      <c r="N247" s="18" t="str">
        <f t="shared" si="8"/>
        <v/>
      </c>
      <c r="O247" s="15"/>
      <c r="P247" s="15"/>
      <c r="Q247" s="17"/>
      <c r="R247" s="15"/>
      <c r="S247" s="15"/>
      <c r="T247" s="15"/>
      <c r="U247" s="15"/>
      <c r="V247" s="15"/>
      <c r="W247" s="15"/>
      <c r="X247" s="18" t="str">
        <f>IFERROR(VLOOKUP(W247,Lookups!$G$2:$H$83,2,FALSE),"")</f>
        <v/>
      </c>
      <c r="Y247" s="15"/>
      <c r="Z247" s="15"/>
      <c r="AA247" s="15"/>
      <c r="AB247" s="15"/>
      <c r="AC247" s="15"/>
      <c r="AD247" s="15"/>
      <c r="AE247" s="15"/>
      <c r="AF247" s="18" t="str">
        <f t="shared" si="9"/>
        <v/>
      </c>
      <c r="AG247" s="15"/>
      <c r="AH247" s="15"/>
      <c r="AI247" s="15"/>
      <c r="AJ247" s="62" t="str">
        <f>IFERROR(VLOOKUP(AI247,Lookups!$W$3:$X$24,2,FALSE),"")</f>
        <v/>
      </c>
      <c r="AK247" s="15"/>
      <c r="AL247" s="15"/>
      <c r="AM247" s="17"/>
      <c r="AN247" s="17"/>
    </row>
    <row r="248" spans="1:40" x14ac:dyDescent="0.3">
      <c r="A248" s="15"/>
      <c r="B248" s="15"/>
      <c r="C248" s="15"/>
      <c r="D248" s="17"/>
      <c r="E248" s="17"/>
      <c r="F248" s="15"/>
      <c r="G248" s="18" t="str">
        <f>IFERROR(VLOOKUP(F248,Lookups!$D$2:$E$20,2,FALSE),"")</f>
        <v/>
      </c>
      <c r="H248" s="15"/>
      <c r="I248" s="15"/>
      <c r="J248" s="15"/>
      <c r="K248" s="15"/>
      <c r="L248" s="17"/>
      <c r="M248" s="17"/>
      <c r="N248" s="18" t="str">
        <f t="shared" si="8"/>
        <v/>
      </c>
      <c r="O248" s="15"/>
      <c r="P248" s="15"/>
      <c r="Q248" s="17"/>
      <c r="R248" s="15"/>
      <c r="S248" s="15"/>
      <c r="T248" s="15"/>
      <c r="U248" s="15"/>
      <c r="V248" s="15"/>
      <c r="W248" s="15"/>
      <c r="X248" s="18" t="str">
        <f>IFERROR(VLOOKUP(W248,Lookups!$G$2:$H$83,2,FALSE),"")</f>
        <v/>
      </c>
      <c r="Y248" s="15"/>
      <c r="Z248" s="15"/>
      <c r="AA248" s="15"/>
      <c r="AB248" s="15"/>
      <c r="AC248" s="15"/>
      <c r="AD248" s="15"/>
      <c r="AE248" s="15"/>
      <c r="AF248" s="18" t="str">
        <f t="shared" si="9"/>
        <v/>
      </c>
      <c r="AG248" s="15"/>
      <c r="AH248" s="15"/>
      <c r="AI248" s="15"/>
      <c r="AJ248" s="62" t="str">
        <f>IFERROR(VLOOKUP(AI248,Lookups!$W$3:$X$24,2,FALSE),"")</f>
        <v/>
      </c>
      <c r="AK248" s="15"/>
      <c r="AL248" s="15"/>
      <c r="AM248" s="17"/>
      <c r="AN248" s="17"/>
    </row>
    <row r="249" spans="1:40" x14ac:dyDescent="0.3">
      <c r="A249" s="15"/>
      <c r="B249" s="15"/>
      <c r="C249" s="15"/>
      <c r="D249" s="17"/>
      <c r="E249" s="17"/>
      <c r="F249" s="15"/>
      <c r="G249" s="18" t="str">
        <f>IFERROR(VLOOKUP(F249,Lookups!$D$2:$E$20,2,FALSE),"")</f>
        <v/>
      </c>
      <c r="H249" s="15"/>
      <c r="I249" s="15"/>
      <c r="J249" s="15"/>
      <c r="K249" s="15"/>
      <c r="L249" s="17"/>
      <c r="M249" s="17"/>
      <c r="N249" s="18" t="str">
        <f t="shared" si="8"/>
        <v/>
      </c>
      <c r="O249" s="15"/>
      <c r="P249" s="15"/>
      <c r="Q249" s="17"/>
      <c r="R249" s="15"/>
      <c r="S249" s="15"/>
      <c r="T249" s="15"/>
      <c r="U249" s="15"/>
      <c r="V249" s="15"/>
      <c r="W249" s="15"/>
      <c r="X249" s="18" t="str">
        <f>IFERROR(VLOOKUP(W249,Lookups!$G$2:$H$83,2,FALSE),"")</f>
        <v/>
      </c>
      <c r="Y249" s="15"/>
      <c r="Z249" s="15"/>
      <c r="AA249" s="15"/>
      <c r="AB249" s="15"/>
      <c r="AC249" s="15"/>
      <c r="AD249" s="15"/>
      <c r="AE249" s="15"/>
      <c r="AF249" s="18" t="str">
        <f t="shared" si="9"/>
        <v/>
      </c>
      <c r="AG249" s="15"/>
      <c r="AH249" s="15"/>
      <c r="AI249" s="15"/>
      <c r="AJ249" s="62" t="str">
        <f>IFERROR(VLOOKUP(AI249,Lookups!$W$3:$X$24,2,FALSE),"")</f>
        <v/>
      </c>
      <c r="AK249" s="15"/>
      <c r="AL249" s="15"/>
      <c r="AM249" s="17"/>
      <c r="AN249" s="17"/>
    </row>
    <row r="250" spans="1:40" x14ac:dyDescent="0.3">
      <c r="A250" s="15"/>
      <c r="B250" s="15"/>
      <c r="C250" s="15"/>
      <c r="D250" s="17"/>
      <c r="E250" s="17"/>
      <c r="F250" s="15"/>
      <c r="G250" s="18" t="str">
        <f>IFERROR(VLOOKUP(F250,Lookups!$D$2:$E$20,2,FALSE),"")</f>
        <v/>
      </c>
      <c r="H250" s="15"/>
      <c r="I250" s="15"/>
      <c r="J250" s="15"/>
      <c r="K250" s="15"/>
      <c r="L250" s="17"/>
      <c r="M250" s="17"/>
      <c r="N250" s="18" t="str">
        <f t="shared" si="8"/>
        <v/>
      </c>
      <c r="O250" s="15"/>
      <c r="P250" s="15"/>
      <c r="Q250" s="17"/>
      <c r="R250" s="15"/>
      <c r="S250" s="15"/>
      <c r="T250" s="15"/>
      <c r="U250" s="15"/>
      <c r="V250" s="15"/>
      <c r="W250" s="15"/>
      <c r="X250" s="18" t="str">
        <f>IFERROR(VLOOKUP(W250,Lookups!$G$2:$H$83,2,FALSE),"")</f>
        <v/>
      </c>
      <c r="Y250" s="15"/>
      <c r="Z250" s="15"/>
      <c r="AA250" s="15"/>
      <c r="AB250" s="15"/>
      <c r="AC250" s="15"/>
      <c r="AD250" s="15"/>
      <c r="AE250" s="15"/>
      <c r="AF250" s="18" t="str">
        <f t="shared" si="9"/>
        <v/>
      </c>
      <c r="AG250" s="15"/>
      <c r="AH250" s="15"/>
      <c r="AI250" s="15"/>
      <c r="AJ250" s="62" t="str">
        <f>IFERROR(VLOOKUP(AI250,Lookups!$W$3:$X$24,2,FALSE),"")</f>
        <v/>
      </c>
      <c r="AK250" s="15"/>
      <c r="AL250" s="15"/>
      <c r="AM250" s="17"/>
      <c r="AN250" s="17"/>
    </row>
    <row r="251" spans="1:40" x14ac:dyDescent="0.3">
      <c r="A251" s="15"/>
      <c r="B251" s="15"/>
      <c r="C251" s="15"/>
      <c r="D251" s="17"/>
      <c r="E251" s="17"/>
      <c r="F251" s="15"/>
      <c r="G251" s="18" t="str">
        <f>IFERROR(VLOOKUP(F251,Lookups!$D$2:$E$20,2,FALSE),"")</f>
        <v/>
      </c>
      <c r="H251" s="15"/>
      <c r="I251" s="15"/>
      <c r="J251" s="15"/>
      <c r="K251" s="15"/>
      <c r="L251" s="17"/>
      <c r="M251" s="17"/>
      <c r="N251" s="18" t="str">
        <f t="shared" si="8"/>
        <v/>
      </c>
      <c r="O251" s="15"/>
      <c r="P251" s="15"/>
      <c r="Q251" s="17"/>
      <c r="R251" s="15"/>
      <c r="S251" s="15"/>
      <c r="T251" s="15"/>
      <c r="U251" s="15"/>
      <c r="V251" s="15"/>
      <c r="W251" s="15"/>
      <c r="X251" s="18" t="str">
        <f>IFERROR(VLOOKUP(W251,Lookups!$G$2:$H$83,2,FALSE),"")</f>
        <v/>
      </c>
      <c r="Y251" s="15"/>
      <c r="Z251" s="15"/>
      <c r="AA251" s="15"/>
      <c r="AB251" s="15"/>
      <c r="AC251" s="15"/>
      <c r="AD251" s="15"/>
      <c r="AE251" s="15"/>
      <c r="AF251" s="18" t="str">
        <f t="shared" si="9"/>
        <v/>
      </c>
      <c r="AG251" s="15"/>
      <c r="AH251" s="15"/>
      <c r="AI251" s="15"/>
      <c r="AJ251" s="62" t="str">
        <f>IFERROR(VLOOKUP(AI251,Lookups!$W$3:$X$24,2,FALSE),"")</f>
        <v/>
      </c>
      <c r="AK251" s="15"/>
      <c r="AL251" s="15"/>
      <c r="AM251" s="17"/>
      <c r="AN251" s="17"/>
    </row>
    <row r="252" spans="1:40" x14ac:dyDescent="0.3">
      <c r="A252" s="15"/>
      <c r="B252" s="15"/>
      <c r="C252" s="15"/>
      <c r="D252" s="17"/>
      <c r="E252" s="17"/>
      <c r="F252" s="15"/>
      <c r="G252" s="18" t="str">
        <f>IFERROR(VLOOKUP(F252,Lookups!$D$2:$E$20,2,FALSE),"")</f>
        <v/>
      </c>
      <c r="H252" s="15"/>
      <c r="I252" s="15"/>
      <c r="J252" s="15"/>
      <c r="K252" s="15"/>
      <c r="L252" s="17"/>
      <c r="M252" s="17"/>
      <c r="N252" s="18" t="str">
        <f t="shared" si="8"/>
        <v/>
      </c>
      <c r="O252" s="15"/>
      <c r="P252" s="15"/>
      <c r="Q252" s="17"/>
      <c r="R252" s="15"/>
      <c r="S252" s="15"/>
      <c r="T252" s="15"/>
      <c r="U252" s="15"/>
      <c r="V252" s="15"/>
      <c r="W252" s="15"/>
      <c r="X252" s="18" t="str">
        <f>IFERROR(VLOOKUP(W252,Lookups!$G$2:$H$83,2,FALSE),"")</f>
        <v/>
      </c>
      <c r="Y252" s="15"/>
      <c r="Z252" s="15"/>
      <c r="AA252" s="15"/>
      <c r="AB252" s="15"/>
      <c r="AC252" s="15"/>
      <c r="AD252" s="15"/>
      <c r="AE252" s="15"/>
      <c r="AF252" s="18" t="str">
        <f t="shared" si="9"/>
        <v/>
      </c>
      <c r="AG252" s="15"/>
      <c r="AH252" s="15"/>
      <c r="AI252" s="15"/>
      <c r="AJ252" s="62" t="str">
        <f>IFERROR(VLOOKUP(AI252,Lookups!$W$3:$X$24,2,FALSE),"")</f>
        <v/>
      </c>
      <c r="AK252" s="15"/>
      <c r="AL252" s="15"/>
      <c r="AM252" s="17"/>
      <c r="AN252" s="17"/>
    </row>
    <row r="253" spans="1:40" x14ac:dyDescent="0.3">
      <c r="A253" s="15"/>
      <c r="B253" s="15"/>
      <c r="C253" s="15"/>
      <c r="D253" s="17"/>
      <c r="E253" s="17"/>
      <c r="F253" s="15"/>
      <c r="G253" s="18" t="str">
        <f>IFERROR(VLOOKUP(F253,Lookups!$D$2:$E$20,2,FALSE),"")</f>
        <v/>
      </c>
      <c r="H253" s="15"/>
      <c r="I253" s="15"/>
      <c r="J253" s="15"/>
      <c r="K253" s="15"/>
      <c r="L253" s="17"/>
      <c r="M253" s="17"/>
      <c r="N253" s="18" t="str">
        <f t="shared" si="8"/>
        <v/>
      </c>
      <c r="O253" s="15"/>
      <c r="P253" s="15"/>
      <c r="Q253" s="17"/>
      <c r="R253" s="15"/>
      <c r="S253" s="15"/>
      <c r="T253" s="15"/>
      <c r="U253" s="15"/>
      <c r="V253" s="15"/>
      <c r="W253" s="15"/>
      <c r="X253" s="18" t="str">
        <f>IFERROR(VLOOKUP(W253,Lookups!$G$2:$H$83,2,FALSE),"")</f>
        <v/>
      </c>
      <c r="Y253" s="15"/>
      <c r="Z253" s="15"/>
      <c r="AA253" s="15"/>
      <c r="AB253" s="15"/>
      <c r="AC253" s="15"/>
      <c r="AD253" s="15"/>
      <c r="AE253" s="15"/>
      <c r="AF253" s="18" t="str">
        <f t="shared" si="9"/>
        <v/>
      </c>
      <c r="AG253" s="15"/>
      <c r="AH253" s="15"/>
      <c r="AI253" s="15"/>
      <c r="AJ253" s="62" t="str">
        <f>IFERROR(VLOOKUP(AI253,Lookups!$W$3:$X$24,2,FALSE),"")</f>
        <v/>
      </c>
      <c r="AK253" s="15"/>
      <c r="AL253" s="15"/>
      <c r="AM253" s="17"/>
      <c r="AN253" s="17"/>
    </row>
    <row r="254" spans="1:40" x14ac:dyDescent="0.3">
      <c r="A254" s="15"/>
      <c r="B254" s="15"/>
      <c r="C254" s="15"/>
      <c r="D254" s="17"/>
      <c r="E254" s="17"/>
      <c r="F254" s="15"/>
      <c r="G254" s="18" t="str">
        <f>IFERROR(VLOOKUP(F254,Lookups!$D$2:$E$20,2,FALSE),"")</f>
        <v/>
      </c>
      <c r="H254" s="15"/>
      <c r="I254" s="15"/>
      <c r="J254" s="15"/>
      <c r="K254" s="15"/>
      <c r="L254" s="17"/>
      <c r="M254" s="17"/>
      <c r="N254" s="18" t="str">
        <f t="shared" si="8"/>
        <v/>
      </c>
      <c r="O254" s="15"/>
      <c r="P254" s="15"/>
      <c r="Q254" s="17"/>
      <c r="R254" s="15"/>
      <c r="S254" s="15"/>
      <c r="T254" s="15"/>
      <c r="U254" s="15"/>
      <c r="V254" s="15"/>
      <c r="W254" s="15"/>
      <c r="X254" s="18" t="str">
        <f>IFERROR(VLOOKUP(W254,Lookups!$G$2:$H$83,2,FALSE),"")</f>
        <v/>
      </c>
      <c r="Y254" s="15"/>
      <c r="Z254" s="15"/>
      <c r="AA254" s="15"/>
      <c r="AB254" s="15"/>
      <c r="AC254" s="15"/>
      <c r="AD254" s="15"/>
      <c r="AE254" s="15"/>
      <c r="AF254" s="18" t="str">
        <f t="shared" si="9"/>
        <v/>
      </c>
      <c r="AG254" s="15"/>
      <c r="AH254" s="15"/>
      <c r="AI254" s="15"/>
      <c r="AJ254" s="62" t="str">
        <f>IFERROR(VLOOKUP(AI254,Lookups!$W$3:$X$24,2,FALSE),"")</f>
        <v/>
      </c>
      <c r="AK254" s="15"/>
      <c r="AL254" s="15"/>
      <c r="AM254" s="17"/>
      <c r="AN254" s="17"/>
    </row>
    <row r="255" spans="1:40" x14ac:dyDescent="0.3">
      <c r="A255" s="15"/>
      <c r="B255" s="15"/>
      <c r="C255" s="15"/>
      <c r="D255" s="17"/>
      <c r="E255" s="17"/>
      <c r="F255" s="15"/>
      <c r="G255" s="18" t="str">
        <f>IFERROR(VLOOKUP(F255,Lookups!$D$2:$E$20,2,FALSE),"")</f>
        <v/>
      </c>
      <c r="H255" s="15"/>
      <c r="I255" s="15"/>
      <c r="J255" s="15"/>
      <c r="K255" s="15"/>
      <c r="L255" s="17"/>
      <c r="M255" s="17"/>
      <c r="N255" s="18" t="str">
        <f t="shared" si="8"/>
        <v/>
      </c>
      <c r="O255" s="15"/>
      <c r="P255" s="15"/>
      <c r="Q255" s="17"/>
      <c r="R255" s="15"/>
      <c r="S255" s="15"/>
      <c r="T255" s="15"/>
      <c r="U255" s="15"/>
      <c r="V255" s="15"/>
      <c r="W255" s="15"/>
      <c r="X255" s="18" t="str">
        <f>IFERROR(VLOOKUP(W255,Lookups!$G$2:$H$83,2,FALSE),"")</f>
        <v/>
      </c>
      <c r="Y255" s="15"/>
      <c r="Z255" s="15"/>
      <c r="AA255" s="15"/>
      <c r="AB255" s="15"/>
      <c r="AC255" s="15"/>
      <c r="AD255" s="15"/>
      <c r="AE255" s="15"/>
      <c r="AF255" s="18" t="str">
        <f t="shared" si="9"/>
        <v/>
      </c>
      <c r="AG255" s="15"/>
      <c r="AH255" s="15"/>
      <c r="AI255" s="15"/>
      <c r="AJ255" s="62" t="str">
        <f>IFERROR(VLOOKUP(AI255,Lookups!$W$3:$X$24,2,FALSE),"")</f>
        <v/>
      </c>
      <c r="AK255" s="15"/>
      <c r="AL255" s="15"/>
      <c r="AM255" s="17"/>
      <c r="AN255" s="17"/>
    </row>
    <row r="256" spans="1:40" x14ac:dyDescent="0.3">
      <c r="A256" s="15"/>
      <c r="B256" s="15"/>
      <c r="C256" s="15"/>
      <c r="D256" s="17"/>
      <c r="E256" s="17"/>
      <c r="F256" s="15"/>
      <c r="G256" s="18" t="str">
        <f>IFERROR(VLOOKUP(F256,Lookups!$D$2:$E$20,2,FALSE),"")</f>
        <v/>
      </c>
      <c r="H256" s="15"/>
      <c r="I256" s="15"/>
      <c r="J256" s="15"/>
      <c r="K256" s="15"/>
      <c r="L256" s="17"/>
      <c r="M256" s="17"/>
      <c r="N256" s="18" t="str">
        <f t="shared" si="8"/>
        <v/>
      </c>
      <c r="O256" s="15"/>
      <c r="P256" s="15"/>
      <c r="Q256" s="17"/>
      <c r="R256" s="15"/>
      <c r="S256" s="15"/>
      <c r="T256" s="15"/>
      <c r="U256" s="15"/>
      <c r="V256" s="15"/>
      <c r="W256" s="15"/>
      <c r="X256" s="18" t="str">
        <f>IFERROR(VLOOKUP(W256,Lookups!$G$2:$H$83,2,FALSE),"")</f>
        <v/>
      </c>
      <c r="Y256" s="15"/>
      <c r="Z256" s="15"/>
      <c r="AA256" s="15"/>
      <c r="AB256" s="15"/>
      <c r="AC256" s="15"/>
      <c r="AD256" s="15"/>
      <c r="AE256" s="15"/>
      <c r="AF256" s="18" t="str">
        <f t="shared" si="9"/>
        <v/>
      </c>
      <c r="AG256" s="15"/>
      <c r="AH256" s="15"/>
      <c r="AI256" s="15"/>
      <c r="AJ256" s="62" t="str">
        <f>IFERROR(VLOOKUP(AI256,Lookups!$W$3:$X$24,2,FALSE),"")</f>
        <v/>
      </c>
      <c r="AK256" s="15"/>
      <c r="AL256" s="15"/>
      <c r="AM256" s="17"/>
      <c r="AN256" s="17"/>
    </row>
    <row r="257" spans="1:40" x14ac:dyDescent="0.3">
      <c r="A257" s="15"/>
      <c r="B257" s="15"/>
      <c r="C257" s="15"/>
      <c r="D257" s="17"/>
      <c r="E257" s="17"/>
      <c r="F257" s="15"/>
      <c r="G257" s="18" t="str">
        <f>IFERROR(VLOOKUP(F257,Lookups!$D$2:$E$20,2,FALSE),"")</f>
        <v/>
      </c>
      <c r="H257" s="15"/>
      <c r="I257" s="15"/>
      <c r="J257" s="15"/>
      <c r="K257" s="15"/>
      <c r="L257" s="17"/>
      <c r="M257" s="17"/>
      <c r="N257" s="18" t="str">
        <f t="shared" si="8"/>
        <v/>
      </c>
      <c r="O257" s="15"/>
      <c r="P257" s="15"/>
      <c r="Q257" s="17"/>
      <c r="R257" s="15"/>
      <c r="S257" s="15"/>
      <c r="T257" s="15"/>
      <c r="U257" s="15"/>
      <c r="V257" s="15"/>
      <c r="W257" s="15"/>
      <c r="X257" s="18" t="str">
        <f>IFERROR(VLOOKUP(W257,Lookups!$G$2:$H$83,2,FALSE),"")</f>
        <v/>
      </c>
      <c r="Y257" s="15"/>
      <c r="Z257" s="15"/>
      <c r="AA257" s="15"/>
      <c r="AB257" s="15"/>
      <c r="AC257" s="15"/>
      <c r="AD257" s="15"/>
      <c r="AE257" s="15"/>
      <c r="AF257" s="18" t="str">
        <f t="shared" si="9"/>
        <v/>
      </c>
      <c r="AG257" s="15"/>
      <c r="AH257" s="15"/>
      <c r="AI257" s="15"/>
      <c r="AJ257" s="62" t="str">
        <f>IFERROR(VLOOKUP(AI257,Lookups!$W$3:$X$24,2,FALSE),"")</f>
        <v/>
      </c>
      <c r="AK257" s="15"/>
      <c r="AL257" s="15"/>
      <c r="AM257" s="17"/>
      <c r="AN257" s="17"/>
    </row>
    <row r="258" spans="1:40" x14ac:dyDescent="0.3">
      <c r="A258" s="15"/>
      <c r="B258" s="15"/>
      <c r="C258" s="15"/>
      <c r="D258" s="17"/>
      <c r="E258" s="17"/>
      <c r="F258" s="15"/>
      <c r="G258" s="18" t="str">
        <f>IFERROR(VLOOKUP(F258,Lookups!$D$2:$E$20,2,FALSE),"")</f>
        <v/>
      </c>
      <c r="H258" s="15"/>
      <c r="I258" s="15"/>
      <c r="J258" s="15"/>
      <c r="K258" s="15"/>
      <c r="L258" s="17"/>
      <c r="M258" s="17"/>
      <c r="N258" s="18" t="str">
        <f t="shared" si="8"/>
        <v/>
      </c>
      <c r="O258" s="15"/>
      <c r="P258" s="15"/>
      <c r="Q258" s="17"/>
      <c r="R258" s="15"/>
      <c r="S258" s="15"/>
      <c r="T258" s="15"/>
      <c r="U258" s="15"/>
      <c r="V258" s="15"/>
      <c r="W258" s="15"/>
      <c r="X258" s="18" t="str">
        <f>IFERROR(VLOOKUP(W258,Lookups!$G$2:$H$83,2,FALSE),"")</f>
        <v/>
      </c>
      <c r="Y258" s="15"/>
      <c r="Z258" s="15"/>
      <c r="AA258" s="15"/>
      <c r="AB258" s="15"/>
      <c r="AC258" s="15"/>
      <c r="AD258" s="15"/>
      <c r="AE258" s="15"/>
      <c r="AF258" s="18" t="str">
        <f t="shared" si="9"/>
        <v/>
      </c>
      <c r="AG258" s="15"/>
      <c r="AH258" s="15"/>
      <c r="AI258" s="15"/>
      <c r="AJ258" s="62" t="str">
        <f>IFERROR(VLOOKUP(AI258,Lookups!$W$3:$X$24,2,FALSE),"")</f>
        <v/>
      </c>
      <c r="AK258" s="15"/>
      <c r="AL258" s="15"/>
      <c r="AM258" s="17"/>
      <c r="AN258" s="17"/>
    </row>
    <row r="259" spans="1:40" x14ac:dyDescent="0.3">
      <c r="A259" s="15"/>
      <c r="B259" s="15"/>
      <c r="C259" s="15"/>
      <c r="D259" s="17"/>
      <c r="E259" s="17"/>
      <c r="F259" s="15"/>
      <c r="G259" s="18" t="str">
        <f>IFERROR(VLOOKUP(F259,Lookups!$D$2:$E$20,2,FALSE),"")</f>
        <v/>
      </c>
      <c r="H259" s="15"/>
      <c r="I259" s="15"/>
      <c r="J259" s="15"/>
      <c r="K259" s="15"/>
      <c r="L259" s="17"/>
      <c r="M259" s="17"/>
      <c r="N259" s="18" t="str">
        <f t="shared" si="8"/>
        <v/>
      </c>
      <c r="O259" s="15"/>
      <c r="P259" s="15"/>
      <c r="Q259" s="17"/>
      <c r="R259" s="15"/>
      <c r="S259" s="15"/>
      <c r="T259" s="15"/>
      <c r="U259" s="15"/>
      <c r="V259" s="15"/>
      <c r="W259" s="15"/>
      <c r="X259" s="18" t="str">
        <f>IFERROR(VLOOKUP(W259,Lookups!$G$2:$H$83,2,FALSE),"")</f>
        <v/>
      </c>
      <c r="Y259" s="15"/>
      <c r="Z259" s="15"/>
      <c r="AA259" s="15"/>
      <c r="AB259" s="15"/>
      <c r="AC259" s="15"/>
      <c r="AD259" s="15"/>
      <c r="AE259" s="15"/>
      <c r="AF259" s="18" t="str">
        <f t="shared" si="9"/>
        <v/>
      </c>
      <c r="AG259" s="15"/>
      <c r="AH259" s="15"/>
      <c r="AI259" s="15"/>
      <c r="AJ259" s="62" t="str">
        <f>IFERROR(VLOOKUP(AI259,Lookups!$W$3:$X$24,2,FALSE),"")</f>
        <v/>
      </c>
      <c r="AK259" s="15"/>
      <c r="AL259" s="15"/>
      <c r="AM259" s="17"/>
      <c r="AN259" s="17"/>
    </row>
    <row r="260" spans="1:40" x14ac:dyDescent="0.3">
      <c r="A260" s="15"/>
      <c r="B260" s="15"/>
      <c r="C260" s="15"/>
      <c r="D260" s="17"/>
      <c r="E260" s="17"/>
      <c r="F260" s="15"/>
      <c r="G260" s="18" t="str">
        <f>IFERROR(VLOOKUP(F260,Lookups!$D$2:$E$20,2,FALSE),"")</f>
        <v/>
      </c>
      <c r="H260" s="15"/>
      <c r="I260" s="15"/>
      <c r="J260" s="15"/>
      <c r="K260" s="15"/>
      <c r="L260" s="17"/>
      <c r="M260" s="17"/>
      <c r="N260" s="18" t="str">
        <f t="shared" si="8"/>
        <v/>
      </c>
      <c r="O260" s="15"/>
      <c r="P260" s="15"/>
      <c r="Q260" s="17"/>
      <c r="R260" s="15"/>
      <c r="S260" s="15"/>
      <c r="T260" s="15"/>
      <c r="U260" s="15"/>
      <c r="V260" s="15"/>
      <c r="W260" s="15"/>
      <c r="X260" s="18" t="str">
        <f>IFERROR(VLOOKUP(W260,Lookups!$G$2:$H$83,2,FALSE),"")</f>
        <v/>
      </c>
      <c r="Y260" s="15"/>
      <c r="Z260" s="15"/>
      <c r="AA260" s="15"/>
      <c r="AB260" s="15"/>
      <c r="AC260" s="15"/>
      <c r="AD260" s="15"/>
      <c r="AE260" s="15"/>
      <c r="AF260" s="18" t="str">
        <f t="shared" si="9"/>
        <v/>
      </c>
      <c r="AG260" s="15"/>
      <c r="AH260" s="15"/>
      <c r="AI260" s="15"/>
      <c r="AJ260" s="62" t="str">
        <f>IFERROR(VLOOKUP(AI260,Lookups!$W$3:$X$24,2,FALSE),"")</f>
        <v/>
      </c>
      <c r="AK260" s="15"/>
      <c r="AL260" s="15"/>
      <c r="AM260" s="17"/>
      <c r="AN260" s="17"/>
    </row>
    <row r="261" spans="1:40" x14ac:dyDescent="0.3">
      <c r="A261" s="15"/>
      <c r="B261" s="15"/>
      <c r="C261" s="15"/>
      <c r="D261" s="17"/>
      <c r="E261" s="17"/>
      <c r="F261" s="15"/>
      <c r="G261" s="18" t="str">
        <f>IFERROR(VLOOKUP(F261,Lookups!$D$2:$E$20,2,FALSE),"")</f>
        <v/>
      </c>
      <c r="H261" s="15"/>
      <c r="I261" s="15"/>
      <c r="J261" s="15"/>
      <c r="K261" s="15"/>
      <c r="L261" s="17"/>
      <c r="M261" s="17"/>
      <c r="N261" s="18" t="str">
        <f t="shared" si="8"/>
        <v/>
      </c>
      <c r="O261" s="15"/>
      <c r="P261" s="15"/>
      <c r="Q261" s="17"/>
      <c r="R261" s="15"/>
      <c r="S261" s="15"/>
      <c r="T261" s="15"/>
      <c r="U261" s="15"/>
      <c r="V261" s="15"/>
      <c r="W261" s="15"/>
      <c r="X261" s="18" t="str">
        <f>IFERROR(VLOOKUP(W261,Lookups!$G$2:$H$83,2,FALSE),"")</f>
        <v/>
      </c>
      <c r="Y261" s="15"/>
      <c r="Z261" s="15"/>
      <c r="AA261" s="15"/>
      <c r="AB261" s="15"/>
      <c r="AC261" s="15"/>
      <c r="AD261" s="15"/>
      <c r="AE261" s="15"/>
      <c r="AF261" s="18" t="str">
        <f t="shared" si="9"/>
        <v/>
      </c>
      <c r="AG261" s="15"/>
      <c r="AH261" s="15"/>
      <c r="AI261" s="15"/>
      <c r="AJ261" s="62" t="str">
        <f>IFERROR(VLOOKUP(AI261,Lookups!$W$3:$X$24,2,FALSE),"")</f>
        <v/>
      </c>
      <c r="AK261" s="15"/>
      <c r="AL261" s="15"/>
      <c r="AM261" s="17"/>
      <c r="AN261" s="17"/>
    </row>
    <row r="262" spans="1:40" x14ac:dyDescent="0.3">
      <c r="A262" s="15"/>
      <c r="B262" s="15"/>
      <c r="C262" s="15"/>
      <c r="D262" s="17"/>
      <c r="E262" s="17"/>
      <c r="F262" s="15"/>
      <c r="G262" s="18" t="str">
        <f>IFERROR(VLOOKUP(F262,Lookups!$D$2:$E$20,2,FALSE),"")</f>
        <v/>
      </c>
      <c r="H262" s="15"/>
      <c r="I262" s="15"/>
      <c r="J262" s="15"/>
      <c r="K262" s="15"/>
      <c r="L262" s="17"/>
      <c r="M262" s="17"/>
      <c r="N262" s="18" t="str">
        <f t="shared" si="8"/>
        <v/>
      </c>
      <c r="O262" s="15"/>
      <c r="P262" s="15"/>
      <c r="Q262" s="17"/>
      <c r="R262" s="15"/>
      <c r="S262" s="15"/>
      <c r="T262" s="15"/>
      <c r="U262" s="15"/>
      <c r="V262" s="15"/>
      <c r="W262" s="15"/>
      <c r="X262" s="18" t="str">
        <f>IFERROR(VLOOKUP(W262,Lookups!$G$2:$H$83,2,FALSE),"")</f>
        <v/>
      </c>
      <c r="Y262" s="15"/>
      <c r="Z262" s="15"/>
      <c r="AA262" s="15"/>
      <c r="AB262" s="15"/>
      <c r="AC262" s="15"/>
      <c r="AD262" s="15"/>
      <c r="AE262" s="15"/>
      <c r="AF262" s="18" t="str">
        <f t="shared" si="9"/>
        <v/>
      </c>
      <c r="AG262" s="15"/>
      <c r="AH262" s="15"/>
      <c r="AI262" s="15"/>
      <c r="AJ262" s="62" t="str">
        <f>IFERROR(VLOOKUP(AI262,Lookups!$W$3:$X$24,2,FALSE),"")</f>
        <v/>
      </c>
      <c r="AK262" s="15"/>
      <c r="AL262" s="15"/>
      <c r="AM262" s="17"/>
      <c r="AN262" s="17"/>
    </row>
    <row r="263" spans="1:40" x14ac:dyDescent="0.3">
      <c r="A263" s="15"/>
      <c r="B263" s="15"/>
      <c r="C263" s="15"/>
      <c r="D263" s="17"/>
      <c r="E263" s="17"/>
      <c r="F263" s="15"/>
      <c r="G263" s="18" t="str">
        <f>IFERROR(VLOOKUP(F263,Lookups!$D$2:$E$20,2,FALSE),"")</f>
        <v/>
      </c>
      <c r="H263" s="15"/>
      <c r="I263" s="15"/>
      <c r="J263" s="15"/>
      <c r="K263" s="15"/>
      <c r="L263" s="17"/>
      <c r="M263" s="17"/>
      <c r="N263" s="18" t="str">
        <f t="shared" si="8"/>
        <v/>
      </c>
      <c r="O263" s="15"/>
      <c r="P263" s="15"/>
      <c r="Q263" s="17"/>
      <c r="R263" s="15"/>
      <c r="S263" s="15"/>
      <c r="T263" s="15"/>
      <c r="U263" s="15"/>
      <c r="V263" s="15"/>
      <c r="W263" s="15"/>
      <c r="X263" s="18" t="str">
        <f>IFERROR(VLOOKUP(W263,Lookups!$G$2:$H$83,2,FALSE),"")</f>
        <v/>
      </c>
      <c r="Y263" s="15"/>
      <c r="Z263" s="15"/>
      <c r="AA263" s="15"/>
      <c r="AB263" s="15"/>
      <c r="AC263" s="15"/>
      <c r="AD263" s="15"/>
      <c r="AE263" s="15"/>
      <c r="AF263" s="18" t="str">
        <f t="shared" si="9"/>
        <v/>
      </c>
      <c r="AG263" s="15"/>
      <c r="AH263" s="15"/>
      <c r="AI263" s="15"/>
      <c r="AJ263" s="62" t="str">
        <f>IFERROR(VLOOKUP(AI263,Lookups!$W$3:$X$24,2,FALSE),"")</f>
        <v/>
      </c>
      <c r="AK263" s="15"/>
      <c r="AL263" s="15"/>
      <c r="AM263" s="17"/>
      <c r="AN263" s="17"/>
    </row>
    <row r="264" spans="1:40" x14ac:dyDescent="0.3">
      <c r="A264" s="15"/>
      <c r="B264" s="15"/>
      <c r="C264" s="15"/>
      <c r="D264" s="17"/>
      <c r="E264" s="17"/>
      <c r="F264" s="15"/>
      <c r="G264" s="18" t="str">
        <f>IFERROR(VLOOKUP(F264,Lookups!$D$2:$E$20,2,FALSE),"")</f>
        <v/>
      </c>
      <c r="H264" s="15"/>
      <c r="I264" s="15"/>
      <c r="J264" s="15"/>
      <c r="K264" s="15"/>
      <c r="L264" s="17"/>
      <c r="M264" s="17"/>
      <c r="N264" s="18" t="str">
        <f t="shared" si="8"/>
        <v/>
      </c>
      <c r="O264" s="15"/>
      <c r="P264" s="15"/>
      <c r="Q264" s="17"/>
      <c r="R264" s="15"/>
      <c r="S264" s="15"/>
      <c r="T264" s="15"/>
      <c r="U264" s="15"/>
      <c r="V264" s="15"/>
      <c r="W264" s="15"/>
      <c r="X264" s="18" t="str">
        <f>IFERROR(VLOOKUP(W264,Lookups!$G$2:$H$83,2,FALSE),"")</f>
        <v/>
      </c>
      <c r="Y264" s="15"/>
      <c r="Z264" s="15"/>
      <c r="AA264" s="15"/>
      <c r="AB264" s="15"/>
      <c r="AC264" s="15"/>
      <c r="AD264" s="15"/>
      <c r="AE264" s="15"/>
      <c r="AF264" s="18" t="str">
        <f t="shared" si="9"/>
        <v/>
      </c>
      <c r="AG264" s="15"/>
      <c r="AH264" s="15"/>
      <c r="AI264" s="15"/>
      <c r="AJ264" s="62" t="str">
        <f>IFERROR(VLOOKUP(AI264,Lookups!$W$3:$X$24,2,FALSE),"")</f>
        <v/>
      </c>
      <c r="AK264" s="15"/>
      <c r="AL264" s="15"/>
      <c r="AM264" s="17"/>
      <c r="AN264" s="17"/>
    </row>
    <row r="265" spans="1:40" x14ac:dyDescent="0.3">
      <c r="A265" s="15"/>
      <c r="B265" s="15"/>
      <c r="C265" s="15"/>
      <c r="D265" s="17"/>
      <c r="E265" s="17"/>
      <c r="F265" s="15"/>
      <c r="G265" s="18" t="str">
        <f>IFERROR(VLOOKUP(F265,Lookups!$D$2:$E$20,2,FALSE),"")</f>
        <v/>
      </c>
      <c r="H265" s="15"/>
      <c r="I265" s="15"/>
      <c r="J265" s="15"/>
      <c r="K265" s="15"/>
      <c r="L265" s="17"/>
      <c r="M265" s="17"/>
      <c r="N265" s="18" t="str">
        <f t="shared" si="8"/>
        <v/>
      </c>
      <c r="O265" s="15"/>
      <c r="P265" s="15"/>
      <c r="Q265" s="17"/>
      <c r="R265" s="15"/>
      <c r="S265" s="15"/>
      <c r="T265" s="15"/>
      <c r="U265" s="15"/>
      <c r="V265" s="15"/>
      <c r="W265" s="15"/>
      <c r="X265" s="18" t="str">
        <f>IFERROR(VLOOKUP(W265,Lookups!$G$2:$H$83,2,FALSE),"")</f>
        <v/>
      </c>
      <c r="Y265" s="15"/>
      <c r="Z265" s="15"/>
      <c r="AA265" s="15"/>
      <c r="AB265" s="15"/>
      <c r="AC265" s="15"/>
      <c r="AD265" s="15"/>
      <c r="AE265" s="15"/>
      <c r="AF265" s="18" t="str">
        <f t="shared" si="9"/>
        <v/>
      </c>
      <c r="AG265" s="15"/>
      <c r="AH265" s="15"/>
      <c r="AI265" s="15"/>
      <c r="AJ265" s="62" t="str">
        <f>IFERROR(VLOOKUP(AI265,Lookups!$W$3:$X$24,2,FALSE),"")</f>
        <v/>
      </c>
      <c r="AK265" s="15"/>
      <c r="AL265" s="15"/>
      <c r="AM265" s="17"/>
      <c r="AN265" s="17"/>
    </row>
    <row r="266" spans="1:40" x14ac:dyDescent="0.3">
      <c r="A266" s="15"/>
      <c r="B266" s="15"/>
      <c r="C266" s="15"/>
      <c r="D266" s="17"/>
      <c r="E266" s="17"/>
      <c r="F266" s="15"/>
      <c r="G266" s="18" t="str">
        <f>IFERROR(VLOOKUP(F266,Lookups!$D$2:$E$20,2,FALSE),"")</f>
        <v/>
      </c>
      <c r="H266" s="15"/>
      <c r="I266" s="15"/>
      <c r="J266" s="15"/>
      <c r="K266" s="15"/>
      <c r="L266" s="17"/>
      <c r="M266" s="17"/>
      <c r="N266" s="18" t="str">
        <f t="shared" si="8"/>
        <v/>
      </c>
      <c r="O266" s="15"/>
      <c r="P266" s="15"/>
      <c r="Q266" s="17"/>
      <c r="R266" s="15"/>
      <c r="S266" s="15"/>
      <c r="T266" s="15"/>
      <c r="U266" s="15"/>
      <c r="V266" s="15"/>
      <c r="W266" s="15"/>
      <c r="X266" s="18" t="str">
        <f>IFERROR(VLOOKUP(W266,Lookups!$G$2:$H$83,2,FALSE),"")</f>
        <v/>
      </c>
      <c r="Y266" s="15"/>
      <c r="Z266" s="15"/>
      <c r="AA266" s="15"/>
      <c r="AB266" s="15"/>
      <c r="AC266" s="15"/>
      <c r="AD266" s="15"/>
      <c r="AE266" s="15"/>
      <c r="AF266" s="18" t="str">
        <f t="shared" si="9"/>
        <v/>
      </c>
      <c r="AG266" s="15"/>
      <c r="AH266" s="15"/>
      <c r="AI266" s="15"/>
      <c r="AJ266" s="62" t="str">
        <f>IFERROR(VLOOKUP(AI266,Lookups!$W$3:$X$24,2,FALSE),"")</f>
        <v/>
      </c>
      <c r="AK266" s="15"/>
      <c r="AL266" s="15"/>
      <c r="AM266" s="17"/>
      <c r="AN266" s="17"/>
    </row>
    <row r="267" spans="1:40" x14ac:dyDescent="0.3">
      <c r="A267" s="15"/>
      <c r="B267" s="15"/>
      <c r="C267" s="15"/>
      <c r="D267" s="17"/>
      <c r="E267" s="17"/>
      <c r="F267" s="15"/>
      <c r="G267" s="18" t="str">
        <f>IFERROR(VLOOKUP(F267,Lookups!$D$2:$E$20,2,FALSE),"")</f>
        <v/>
      </c>
      <c r="H267" s="15"/>
      <c r="I267" s="15"/>
      <c r="J267" s="15"/>
      <c r="K267" s="15"/>
      <c r="L267" s="17"/>
      <c r="M267" s="17"/>
      <c r="N267" s="18" t="str">
        <f t="shared" si="8"/>
        <v/>
      </c>
      <c r="O267" s="15"/>
      <c r="P267" s="15"/>
      <c r="Q267" s="17"/>
      <c r="R267" s="15"/>
      <c r="S267" s="15"/>
      <c r="T267" s="15"/>
      <c r="U267" s="15"/>
      <c r="V267" s="15"/>
      <c r="W267" s="15"/>
      <c r="X267" s="18" t="str">
        <f>IFERROR(VLOOKUP(W267,Lookups!$G$2:$H$83,2,FALSE),"")</f>
        <v/>
      </c>
      <c r="Y267" s="15"/>
      <c r="Z267" s="15"/>
      <c r="AA267" s="15"/>
      <c r="AB267" s="15"/>
      <c r="AC267" s="15"/>
      <c r="AD267" s="15"/>
      <c r="AE267" s="15"/>
      <c r="AF267" s="18" t="str">
        <f t="shared" si="9"/>
        <v/>
      </c>
      <c r="AG267" s="15"/>
      <c r="AH267" s="15"/>
      <c r="AI267" s="15"/>
      <c r="AJ267" s="62" t="str">
        <f>IFERROR(VLOOKUP(AI267,Lookups!$W$3:$X$24,2,FALSE),"")</f>
        <v/>
      </c>
      <c r="AK267" s="15"/>
      <c r="AL267" s="15"/>
      <c r="AM267" s="17"/>
      <c r="AN267" s="17"/>
    </row>
    <row r="268" spans="1:40" x14ac:dyDescent="0.3">
      <c r="A268" s="15"/>
      <c r="B268" s="15"/>
      <c r="C268" s="15"/>
      <c r="D268" s="17"/>
      <c r="E268" s="17"/>
      <c r="F268" s="15"/>
      <c r="G268" s="18" t="str">
        <f>IFERROR(VLOOKUP(F268,Lookups!$D$2:$E$20,2,FALSE),"")</f>
        <v/>
      </c>
      <c r="H268" s="15"/>
      <c r="I268" s="15"/>
      <c r="J268" s="15"/>
      <c r="K268" s="15"/>
      <c r="L268" s="17"/>
      <c r="M268" s="17"/>
      <c r="N268" s="18" t="str">
        <f t="shared" si="8"/>
        <v/>
      </c>
      <c r="O268" s="15"/>
      <c r="P268" s="15"/>
      <c r="Q268" s="17"/>
      <c r="R268" s="15"/>
      <c r="S268" s="15"/>
      <c r="T268" s="15"/>
      <c r="U268" s="15"/>
      <c r="V268" s="15"/>
      <c r="W268" s="15"/>
      <c r="X268" s="18" t="str">
        <f>IFERROR(VLOOKUP(W268,Lookups!$G$2:$H$83,2,FALSE),"")</f>
        <v/>
      </c>
      <c r="Y268" s="15"/>
      <c r="Z268" s="15"/>
      <c r="AA268" s="15"/>
      <c r="AB268" s="15"/>
      <c r="AC268" s="15"/>
      <c r="AD268" s="15"/>
      <c r="AE268" s="15"/>
      <c r="AF268" s="18" t="str">
        <f t="shared" si="9"/>
        <v/>
      </c>
      <c r="AG268" s="15"/>
      <c r="AH268" s="15"/>
      <c r="AI268" s="15"/>
      <c r="AJ268" s="62" t="str">
        <f>IFERROR(VLOOKUP(AI268,Lookups!$W$3:$X$24,2,FALSE),"")</f>
        <v/>
      </c>
      <c r="AK268" s="15"/>
      <c r="AL268" s="15"/>
      <c r="AM268" s="17"/>
      <c r="AN268" s="17"/>
    </row>
    <row r="269" spans="1:40" x14ac:dyDescent="0.3">
      <c r="A269" s="15"/>
      <c r="B269" s="15"/>
      <c r="C269" s="15"/>
      <c r="D269" s="17"/>
      <c r="E269" s="17"/>
      <c r="F269" s="15"/>
      <c r="G269" s="18" t="str">
        <f>IFERROR(VLOOKUP(F269,Lookups!$D$2:$E$20,2,FALSE),"")</f>
        <v/>
      </c>
      <c r="H269" s="15"/>
      <c r="I269" s="15"/>
      <c r="J269" s="15"/>
      <c r="K269" s="15"/>
      <c r="L269" s="17"/>
      <c r="M269" s="17"/>
      <c r="N269" s="18" t="str">
        <f t="shared" si="8"/>
        <v/>
      </c>
      <c r="O269" s="15"/>
      <c r="P269" s="15"/>
      <c r="Q269" s="17"/>
      <c r="R269" s="15"/>
      <c r="S269" s="15"/>
      <c r="T269" s="15"/>
      <c r="U269" s="15"/>
      <c r="V269" s="15"/>
      <c r="W269" s="15"/>
      <c r="X269" s="18" t="str">
        <f>IFERROR(VLOOKUP(W269,Lookups!$G$2:$H$83,2,FALSE),"")</f>
        <v/>
      </c>
      <c r="Y269" s="15"/>
      <c r="Z269" s="15"/>
      <c r="AA269" s="15"/>
      <c r="AB269" s="15"/>
      <c r="AC269" s="15"/>
      <c r="AD269" s="15"/>
      <c r="AE269" s="15"/>
      <c r="AF269" s="18" t="str">
        <f t="shared" si="9"/>
        <v/>
      </c>
      <c r="AG269" s="15"/>
      <c r="AH269" s="15"/>
      <c r="AI269" s="15"/>
      <c r="AJ269" s="62" t="str">
        <f>IFERROR(VLOOKUP(AI269,Lookups!$W$3:$X$24,2,FALSE),"")</f>
        <v/>
      </c>
      <c r="AK269" s="15"/>
      <c r="AL269" s="15"/>
      <c r="AM269" s="17"/>
      <c r="AN269" s="17"/>
    </row>
    <row r="270" spans="1:40" x14ac:dyDescent="0.3">
      <c r="A270" s="15"/>
      <c r="B270" s="15"/>
      <c r="C270" s="15"/>
      <c r="D270" s="17"/>
      <c r="E270" s="17"/>
      <c r="F270" s="15"/>
      <c r="G270" s="18" t="str">
        <f>IFERROR(VLOOKUP(F270,Lookups!$D$2:$E$20,2,FALSE),"")</f>
        <v/>
      </c>
      <c r="H270" s="15"/>
      <c r="I270" s="15"/>
      <c r="J270" s="15"/>
      <c r="K270" s="15"/>
      <c r="L270" s="17"/>
      <c r="M270" s="17"/>
      <c r="N270" s="18" t="str">
        <f t="shared" si="8"/>
        <v/>
      </c>
      <c r="O270" s="15"/>
      <c r="P270" s="15"/>
      <c r="Q270" s="17"/>
      <c r="R270" s="15"/>
      <c r="S270" s="15"/>
      <c r="T270" s="15"/>
      <c r="U270" s="15"/>
      <c r="V270" s="15"/>
      <c r="W270" s="15"/>
      <c r="X270" s="18" t="str">
        <f>IFERROR(VLOOKUP(W270,Lookups!$G$2:$H$83,2,FALSE),"")</f>
        <v/>
      </c>
      <c r="Y270" s="15"/>
      <c r="Z270" s="15"/>
      <c r="AA270" s="15"/>
      <c r="AB270" s="15"/>
      <c r="AC270" s="15"/>
      <c r="AD270" s="15"/>
      <c r="AE270" s="15"/>
      <c r="AF270" s="18" t="str">
        <f t="shared" si="9"/>
        <v/>
      </c>
      <c r="AG270" s="15"/>
      <c r="AH270" s="15"/>
      <c r="AI270" s="15"/>
      <c r="AJ270" s="62" t="str">
        <f>IFERROR(VLOOKUP(AI270,Lookups!$W$3:$X$24,2,FALSE),"")</f>
        <v/>
      </c>
      <c r="AK270" s="15"/>
      <c r="AL270" s="15"/>
      <c r="AM270" s="17"/>
      <c r="AN270" s="17"/>
    </row>
    <row r="271" spans="1:40" x14ac:dyDescent="0.3">
      <c r="A271" s="15"/>
      <c r="B271" s="15"/>
      <c r="C271" s="15"/>
      <c r="D271" s="17"/>
      <c r="E271" s="17"/>
      <c r="F271" s="15"/>
      <c r="G271" s="18" t="str">
        <f>IFERROR(VLOOKUP(F271,Lookups!$D$2:$E$20,2,FALSE),"")</f>
        <v/>
      </c>
      <c r="H271" s="15"/>
      <c r="I271" s="15"/>
      <c r="J271" s="15"/>
      <c r="K271" s="15"/>
      <c r="L271" s="17"/>
      <c r="M271" s="17"/>
      <c r="N271" s="18" t="str">
        <f t="shared" si="8"/>
        <v/>
      </c>
      <c r="O271" s="15"/>
      <c r="P271" s="15"/>
      <c r="Q271" s="17"/>
      <c r="R271" s="15"/>
      <c r="S271" s="15"/>
      <c r="T271" s="15"/>
      <c r="U271" s="15"/>
      <c r="V271" s="15"/>
      <c r="W271" s="15"/>
      <c r="X271" s="18" t="str">
        <f>IFERROR(VLOOKUP(W271,Lookups!$G$2:$H$83,2,FALSE),"")</f>
        <v/>
      </c>
      <c r="Y271" s="15"/>
      <c r="Z271" s="15"/>
      <c r="AA271" s="15"/>
      <c r="AB271" s="15"/>
      <c r="AC271" s="15"/>
      <c r="AD271" s="15"/>
      <c r="AE271" s="15"/>
      <c r="AF271" s="18" t="str">
        <f t="shared" si="9"/>
        <v/>
      </c>
      <c r="AG271" s="15"/>
      <c r="AH271" s="15"/>
      <c r="AI271" s="15"/>
      <c r="AJ271" s="62" t="str">
        <f>IFERROR(VLOOKUP(AI271,Lookups!$W$3:$X$24,2,FALSE),"")</f>
        <v/>
      </c>
      <c r="AK271" s="15"/>
      <c r="AL271" s="15"/>
      <c r="AM271" s="17"/>
      <c r="AN271" s="17"/>
    </row>
    <row r="272" spans="1:40" x14ac:dyDescent="0.3">
      <c r="A272" s="15"/>
      <c r="B272" s="15"/>
      <c r="C272" s="15"/>
      <c r="D272" s="17"/>
      <c r="E272" s="17"/>
      <c r="F272" s="15"/>
      <c r="G272" s="18" t="str">
        <f>IFERROR(VLOOKUP(F272,Lookups!$D$2:$E$20,2,FALSE),"")</f>
        <v/>
      </c>
      <c r="H272" s="15"/>
      <c r="I272" s="15"/>
      <c r="J272" s="15"/>
      <c r="K272" s="15"/>
      <c r="L272" s="17"/>
      <c r="M272" s="17"/>
      <c r="N272" s="18" t="str">
        <f t="shared" si="8"/>
        <v/>
      </c>
      <c r="O272" s="15"/>
      <c r="P272" s="15"/>
      <c r="Q272" s="17"/>
      <c r="R272" s="15"/>
      <c r="S272" s="15"/>
      <c r="T272" s="15"/>
      <c r="U272" s="15"/>
      <c r="V272" s="15"/>
      <c r="W272" s="15"/>
      <c r="X272" s="18" t="str">
        <f>IFERROR(VLOOKUP(W272,Lookups!$G$2:$H$83,2,FALSE),"")</f>
        <v/>
      </c>
      <c r="Y272" s="15"/>
      <c r="Z272" s="15"/>
      <c r="AA272" s="15"/>
      <c r="AB272" s="15"/>
      <c r="AC272" s="15"/>
      <c r="AD272" s="15"/>
      <c r="AE272" s="15"/>
      <c r="AF272" s="18" t="str">
        <f t="shared" si="9"/>
        <v/>
      </c>
      <c r="AG272" s="15"/>
      <c r="AH272" s="15"/>
      <c r="AI272" s="15"/>
      <c r="AJ272" s="62" t="str">
        <f>IFERROR(VLOOKUP(AI272,Lookups!$W$3:$X$24,2,FALSE),"")</f>
        <v/>
      </c>
      <c r="AK272" s="15"/>
      <c r="AL272" s="15"/>
      <c r="AM272" s="17"/>
      <c r="AN272" s="17"/>
    </row>
    <row r="273" spans="1:40" x14ac:dyDescent="0.3">
      <c r="A273" s="15"/>
      <c r="B273" s="15"/>
      <c r="C273" s="15"/>
      <c r="D273" s="17"/>
      <c r="E273" s="17"/>
      <c r="F273" s="15"/>
      <c r="G273" s="18" t="str">
        <f>IFERROR(VLOOKUP(F273,Lookups!$D$2:$E$20,2,FALSE),"")</f>
        <v/>
      </c>
      <c r="H273" s="15"/>
      <c r="I273" s="15"/>
      <c r="J273" s="15"/>
      <c r="K273" s="15"/>
      <c r="L273" s="17"/>
      <c r="M273" s="17"/>
      <c r="N273" s="18" t="str">
        <f t="shared" si="8"/>
        <v/>
      </c>
      <c r="O273" s="15"/>
      <c r="P273" s="15"/>
      <c r="Q273" s="17"/>
      <c r="R273" s="15"/>
      <c r="S273" s="15"/>
      <c r="T273" s="15"/>
      <c r="U273" s="15"/>
      <c r="V273" s="15"/>
      <c r="W273" s="15"/>
      <c r="X273" s="18" t="str">
        <f>IFERROR(VLOOKUP(W273,Lookups!$G$2:$H$83,2,FALSE),"")</f>
        <v/>
      </c>
      <c r="Y273" s="15"/>
      <c r="Z273" s="15"/>
      <c r="AA273" s="15"/>
      <c r="AB273" s="15"/>
      <c r="AC273" s="15"/>
      <c r="AD273" s="15"/>
      <c r="AE273" s="15"/>
      <c r="AF273" s="18" t="str">
        <f t="shared" si="9"/>
        <v/>
      </c>
      <c r="AG273" s="15"/>
      <c r="AH273" s="15"/>
      <c r="AI273" s="15"/>
      <c r="AJ273" s="62" t="str">
        <f>IFERROR(VLOOKUP(AI273,Lookups!$W$3:$X$24,2,FALSE),"")</f>
        <v/>
      </c>
      <c r="AK273" s="15"/>
      <c r="AL273" s="15"/>
      <c r="AM273" s="17"/>
      <c r="AN273" s="17"/>
    </row>
    <row r="274" spans="1:40" x14ac:dyDescent="0.3">
      <c r="A274" s="15"/>
      <c r="B274" s="15"/>
      <c r="C274" s="15"/>
      <c r="D274" s="17"/>
      <c r="E274" s="17"/>
      <c r="F274" s="15"/>
      <c r="G274" s="18" t="str">
        <f>IFERROR(VLOOKUP(F274,Lookups!$D$2:$E$20,2,FALSE),"")</f>
        <v/>
      </c>
      <c r="H274" s="15"/>
      <c r="I274" s="15"/>
      <c r="J274" s="15"/>
      <c r="K274" s="15"/>
      <c r="L274" s="17"/>
      <c r="M274" s="17"/>
      <c r="N274" s="18" t="str">
        <f t="shared" si="8"/>
        <v/>
      </c>
      <c r="O274" s="15"/>
      <c r="P274" s="15"/>
      <c r="Q274" s="17"/>
      <c r="R274" s="15"/>
      <c r="S274" s="15"/>
      <c r="T274" s="15"/>
      <c r="U274" s="15"/>
      <c r="V274" s="15"/>
      <c r="W274" s="15"/>
      <c r="X274" s="18" t="str">
        <f>IFERROR(VLOOKUP(W274,Lookups!$G$2:$H$83,2,FALSE),"")</f>
        <v/>
      </c>
      <c r="Y274" s="15"/>
      <c r="Z274" s="15"/>
      <c r="AA274" s="15"/>
      <c r="AB274" s="15"/>
      <c r="AC274" s="15"/>
      <c r="AD274" s="15"/>
      <c r="AE274" s="15"/>
      <c r="AF274" s="18" t="str">
        <f t="shared" si="9"/>
        <v/>
      </c>
      <c r="AG274" s="15"/>
      <c r="AH274" s="15"/>
      <c r="AI274" s="15"/>
      <c r="AJ274" s="62" t="str">
        <f>IFERROR(VLOOKUP(AI274,Lookups!$W$3:$X$24,2,FALSE),"")</f>
        <v/>
      </c>
      <c r="AK274" s="15"/>
      <c r="AL274" s="15"/>
      <c r="AM274" s="17"/>
      <c r="AN274" s="17"/>
    </row>
    <row r="275" spans="1:40" x14ac:dyDescent="0.3">
      <c r="A275" s="15"/>
      <c r="B275" s="15"/>
      <c r="C275" s="15"/>
      <c r="D275" s="17"/>
      <c r="E275" s="17"/>
      <c r="F275" s="15"/>
      <c r="G275" s="18" t="str">
        <f>IFERROR(VLOOKUP(F275,Lookups!$D$2:$E$20,2,FALSE),"")</f>
        <v/>
      </c>
      <c r="H275" s="15"/>
      <c r="I275" s="15"/>
      <c r="J275" s="15"/>
      <c r="K275" s="15"/>
      <c r="L275" s="17"/>
      <c r="M275" s="17"/>
      <c r="N275" s="18" t="str">
        <f t="shared" si="8"/>
        <v/>
      </c>
      <c r="O275" s="15"/>
      <c r="P275" s="15"/>
      <c r="Q275" s="17"/>
      <c r="R275" s="15"/>
      <c r="S275" s="15"/>
      <c r="T275" s="15"/>
      <c r="U275" s="15"/>
      <c r="V275" s="15"/>
      <c r="W275" s="15"/>
      <c r="X275" s="18" t="str">
        <f>IFERROR(VLOOKUP(W275,Lookups!$G$2:$H$83,2,FALSE),"")</f>
        <v/>
      </c>
      <c r="Y275" s="15"/>
      <c r="Z275" s="15"/>
      <c r="AA275" s="15"/>
      <c r="AB275" s="15"/>
      <c r="AC275" s="15"/>
      <c r="AD275" s="15"/>
      <c r="AE275" s="15"/>
      <c r="AF275" s="18" t="str">
        <f t="shared" si="9"/>
        <v/>
      </c>
      <c r="AG275" s="15"/>
      <c r="AH275" s="15"/>
      <c r="AI275" s="15"/>
      <c r="AJ275" s="62" t="str">
        <f>IFERROR(VLOOKUP(AI275,Lookups!$W$3:$X$24,2,FALSE),"")</f>
        <v/>
      </c>
      <c r="AK275" s="15"/>
      <c r="AL275" s="15"/>
      <c r="AM275" s="17"/>
      <c r="AN275" s="17"/>
    </row>
    <row r="276" spans="1:40" x14ac:dyDescent="0.3">
      <c r="A276" s="15"/>
      <c r="B276" s="15"/>
      <c r="C276" s="15"/>
      <c r="D276" s="17"/>
      <c r="E276" s="17"/>
      <c r="F276" s="15"/>
      <c r="G276" s="18" t="str">
        <f>IFERROR(VLOOKUP(F276,Lookups!$D$2:$E$20,2,FALSE),"")</f>
        <v/>
      </c>
      <c r="H276" s="15"/>
      <c r="I276" s="15"/>
      <c r="J276" s="15"/>
      <c r="K276" s="15"/>
      <c r="L276" s="17"/>
      <c r="M276" s="17"/>
      <c r="N276" s="18" t="str">
        <f t="shared" si="8"/>
        <v/>
      </c>
      <c r="O276" s="15"/>
      <c r="P276" s="15"/>
      <c r="Q276" s="17"/>
      <c r="R276" s="15"/>
      <c r="S276" s="15"/>
      <c r="T276" s="15"/>
      <c r="U276" s="15"/>
      <c r="V276" s="15"/>
      <c r="W276" s="15"/>
      <c r="X276" s="18" t="str">
        <f>IFERROR(VLOOKUP(W276,Lookups!$G$2:$H$83,2,FALSE),"")</f>
        <v/>
      </c>
      <c r="Y276" s="15"/>
      <c r="Z276" s="15"/>
      <c r="AA276" s="15"/>
      <c r="AB276" s="15"/>
      <c r="AC276" s="15"/>
      <c r="AD276" s="15"/>
      <c r="AE276" s="15"/>
      <c r="AF276" s="18" t="str">
        <f t="shared" si="9"/>
        <v/>
      </c>
      <c r="AG276" s="15"/>
      <c r="AH276" s="15"/>
      <c r="AI276" s="15"/>
      <c r="AJ276" s="62" t="str">
        <f>IFERROR(VLOOKUP(AI276,Lookups!$W$3:$X$24,2,FALSE),"")</f>
        <v/>
      </c>
      <c r="AK276" s="15"/>
      <c r="AL276" s="15"/>
      <c r="AM276" s="17"/>
      <c r="AN276" s="17"/>
    </row>
    <row r="277" spans="1:40" x14ac:dyDescent="0.3">
      <c r="A277" s="15"/>
      <c r="B277" s="15"/>
      <c r="C277" s="15"/>
      <c r="D277" s="17"/>
      <c r="E277" s="17"/>
      <c r="F277" s="15"/>
      <c r="G277" s="18" t="str">
        <f>IFERROR(VLOOKUP(F277,Lookups!$D$2:$E$20,2,FALSE),"")</f>
        <v/>
      </c>
      <c r="H277" s="15"/>
      <c r="I277" s="15"/>
      <c r="J277" s="15"/>
      <c r="K277" s="15"/>
      <c r="L277" s="17"/>
      <c r="M277" s="17"/>
      <c r="N277" s="18" t="str">
        <f t="shared" si="8"/>
        <v/>
      </c>
      <c r="O277" s="15"/>
      <c r="P277" s="15"/>
      <c r="Q277" s="17"/>
      <c r="R277" s="15"/>
      <c r="S277" s="15"/>
      <c r="T277" s="15"/>
      <c r="U277" s="15"/>
      <c r="V277" s="15"/>
      <c r="W277" s="15"/>
      <c r="X277" s="18" t="str">
        <f>IFERROR(VLOOKUP(W277,Lookups!$G$2:$H$83,2,FALSE),"")</f>
        <v/>
      </c>
      <c r="Y277" s="15"/>
      <c r="Z277" s="15"/>
      <c r="AA277" s="15"/>
      <c r="AB277" s="15"/>
      <c r="AC277" s="15"/>
      <c r="AD277" s="15"/>
      <c r="AE277" s="15"/>
      <c r="AF277" s="18" t="str">
        <f t="shared" si="9"/>
        <v/>
      </c>
      <c r="AG277" s="15"/>
      <c r="AH277" s="15"/>
      <c r="AI277" s="15"/>
      <c r="AJ277" s="62" t="str">
        <f>IFERROR(VLOOKUP(AI277,Lookups!$W$3:$X$24,2,FALSE),"")</f>
        <v/>
      </c>
      <c r="AK277" s="15"/>
      <c r="AL277" s="15"/>
      <c r="AM277" s="17"/>
      <c r="AN277" s="17"/>
    </row>
    <row r="278" spans="1:40" x14ac:dyDescent="0.3">
      <c r="A278" s="15"/>
      <c r="B278" s="15"/>
      <c r="C278" s="15"/>
      <c r="D278" s="17"/>
      <c r="E278" s="17"/>
      <c r="F278" s="15"/>
      <c r="G278" s="18" t="str">
        <f>IFERROR(VLOOKUP(F278,Lookups!$D$2:$E$20,2,FALSE),"")</f>
        <v/>
      </c>
      <c r="H278" s="15"/>
      <c r="I278" s="15"/>
      <c r="J278" s="15"/>
      <c r="K278" s="15"/>
      <c r="L278" s="17"/>
      <c r="M278" s="17"/>
      <c r="N278" s="18" t="str">
        <f t="shared" si="8"/>
        <v/>
      </c>
      <c r="O278" s="15"/>
      <c r="P278" s="15"/>
      <c r="Q278" s="17"/>
      <c r="R278" s="15"/>
      <c r="S278" s="15"/>
      <c r="T278" s="15"/>
      <c r="U278" s="15"/>
      <c r="V278" s="15"/>
      <c r="W278" s="15"/>
      <c r="X278" s="18" t="str">
        <f>IFERROR(VLOOKUP(W278,Lookups!$G$2:$H$83,2,FALSE),"")</f>
        <v/>
      </c>
      <c r="Y278" s="15"/>
      <c r="Z278" s="15"/>
      <c r="AA278" s="15"/>
      <c r="AB278" s="15"/>
      <c r="AC278" s="15"/>
      <c r="AD278" s="15"/>
      <c r="AE278" s="15"/>
      <c r="AF278" s="18" t="str">
        <f t="shared" si="9"/>
        <v/>
      </c>
      <c r="AG278" s="15"/>
      <c r="AH278" s="15"/>
      <c r="AI278" s="15"/>
      <c r="AJ278" s="62" t="str">
        <f>IFERROR(VLOOKUP(AI278,Lookups!$W$3:$X$24,2,FALSE),"")</f>
        <v/>
      </c>
      <c r="AK278" s="15"/>
      <c r="AL278" s="15"/>
      <c r="AM278" s="17"/>
      <c r="AN278" s="17"/>
    </row>
    <row r="279" spans="1:40" x14ac:dyDescent="0.3">
      <c r="A279" s="15"/>
      <c r="B279" s="15"/>
      <c r="C279" s="15"/>
      <c r="D279" s="17"/>
      <c r="E279" s="17"/>
      <c r="F279" s="15"/>
      <c r="G279" s="18" t="str">
        <f>IFERROR(VLOOKUP(F279,Lookups!$D$2:$E$20,2,FALSE),"")</f>
        <v/>
      </c>
      <c r="H279" s="15"/>
      <c r="I279" s="15"/>
      <c r="J279" s="15"/>
      <c r="K279" s="15"/>
      <c r="L279" s="17"/>
      <c r="M279" s="17"/>
      <c r="N279" s="18" t="str">
        <f t="shared" si="8"/>
        <v/>
      </c>
      <c r="O279" s="15"/>
      <c r="P279" s="15"/>
      <c r="Q279" s="17"/>
      <c r="R279" s="15"/>
      <c r="S279" s="15"/>
      <c r="T279" s="15"/>
      <c r="U279" s="15"/>
      <c r="V279" s="15"/>
      <c r="W279" s="15"/>
      <c r="X279" s="18" t="str">
        <f>IFERROR(VLOOKUP(W279,Lookups!$G$2:$H$83,2,FALSE),"")</f>
        <v/>
      </c>
      <c r="Y279" s="15"/>
      <c r="Z279" s="15"/>
      <c r="AA279" s="15"/>
      <c r="AB279" s="15"/>
      <c r="AC279" s="15"/>
      <c r="AD279" s="15"/>
      <c r="AE279" s="15"/>
      <c r="AF279" s="18" t="str">
        <f t="shared" si="9"/>
        <v/>
      </c>
      <c r="AG279" s="15"/>
      <c r="AH279" s="15"/>
      <c r="AI279" s="15"/>
      <c r="AJ279" s="62" t="str">
        <f>IFERROR(VLOOKUP(AI279,Lookups!$W$3:$X$24,2,FALSE),"")</f>
        <v/>
      </c>
      <c r="AK279" s="15"/>
      <c r="AL279" s="15"/>
      <c r="AM279" s="17"/>
      <c r="AN279" s="17"/>
    </row>
    <row r="280" spans="1:40" x14ac:dyDescent="0.3">
      <c r="A280" s="15"/>
      <c r="B280" s="15"/>
      <c r="C280" s="15"/>
      <c r="D280" s="17"/>
      <c r="E280" s="17"/>
      <c r="F280" s="15"/>
      <c r="G280" s="18" t="str">
        <f>IFERROR(VLOOKUP(F280,Lookups!$D$2:$E$20,2,FALSE),"")</f>
        <v/>
      </c>
      <c r="H280" s="15"/>
      <c r="I280" s="15"/>
      <c r="J280" s="15"/>
      <c r="K280" s="15"/>
      <c r="L280" s="17"/>
      <c r="M280" s="17"/>
      <c r="N280" s="18" t="str">
        <f t="shared" si="8"/>
        <v/>
      </c>
      <c r="O280" s="15"/>
      <c r="P280" s="15"/>
      <c r="Q280" s="17"/>
      <c r="R280" s="15"/>
      <c r="S280" s="15"/>
      <c r="T280" s="15"/>
      <c r="U280" s="15"/>
      <c r="V280" s="15"/>
      <c r="W280" s="15"/>
      <c r="X280" s="18" t="str">
        <f>IFERROR(VLOOKUP(W280,Lookups!$G$2:$H$83,2,FALSE),"")</f>
        <v/>
      </c>
      <c r="Y280" s="15"/>
      <c r="Z280" s="15"/>
      <c r="AA280" s="15"/>
      <c r="AB280" s="15"/>
      <c r="AC280" s="15"/>
      <c r="AD280" s="15"/>
      <c r="AE280" s="15"/>
      <c r="AF280" s="18" t="str">
        <f t="shared" si="9"/>
        <v/>
      </c>
      <c r="AG280" s="15"/>
      <c r="AH280" s="15"/>
      <c r="AI280" s="15"/>
      <c r="AJ280" s="62" t="str">
        <f>IFERROR(VLOOKUP(AI280,Lookups!$W$3:$X$24,2,FALSE),"")</f>
        <v/>
      </c>
      <c r="AK280" s="15"/>
      <c r="AL280" s="15"/>
      <c r="AM280" s="17"/>
      <c r="AN280" s="17"/>
    </row>
    <row r="281" spans="1:40" x14ac:dyDescent="0.3">
      <c r="A281" s="15"/>
      <c r="B281" s="15"/>
      <c r="C281" s="15"/>
      <c r="D281" s="17"/>
      <c r="E281" s="17"/>
      <c r="F281" s="15"/>
      <c r="G281" s="18" t="str">
        <f>IFERROR(VLOOKUP(F281,Lookups!$D$2:$E$20,2,FALSE),"")</f>
        <v/>
      </c>
      <c r="H281" s="15"/>
      <c r="I281" s="15"/>
      <c r="J281" s="15"/>
      <c r="K281" s="15"/>
      <c r="L281" s="17"/>
      <c r="M281" s="17"/>
      <c r="N281" s="18" t="str">
        <f t="shared" si="8"/>
        <v/>
      </c>
      <c r="O281" s="15"/>
      <c r="P281" s="15"/>
      <c r="Q281" s="17"/>
      <c r="R281" s="15"/>
      <c r="S281" s="15"/>
      <c r="T281" s="15"/>
      <c r="U281" s="15"/>
      <c r="V281" s="15"/>
      <c r="W281" s="15"/>
      <c r="X281" s="18" t="str">
        <f>IFERROR(VLOOKUP(W281,Lookups!$G$2:$H$83,2,FALSE),"")</f>
        <v/>
      </c>
      <c r="Y281" s="15"/>
      <c r="Z281" s="15"/>
      <c r="AA281" s="15"/>
      <c r="AB281" s="15"/>
      <c r="AC281" s="15"/>
      <c r="AD281" s="15"/>
      <c r="AE281" s="15"/>
      <c r="AF281" s="18" t="str">
        <f t="shared" si="9"/>
        <v/>
      </c>
      <c r="AG281" s="15"/>
      <c r="AH281" s="15"/>
      <c r="AI281" s="15"/>
      <c r="AJ281" s="62" t="str">
        <f>IFERROR(VLOOKUP(AI281,Lookups!$W$3:$X$24,2,FALSE),"")</f>
        <v/>
      </c>
      <c r="AK281" s="15"/>
      <c r="AL281" s="15"/>
      <c r="AM281" s="17"/>
      <c r="AN281" s="17"/>
    </row>
    <row r="282" spans="1:40" x14ac:dyDescent="0.3">
      <c r="A282" s="15"/>
      <c r="B282" s="15"/>
      <c r="C282" s="15"/>
      <c r="D282" s="17"/>
      <c r="E282" s="17"/>
      <c r="F282" s="15"/>
      <c r="G282" s="18" t="str">
        <f>IFERROR(VLOOKUP(F282,Lookups!$D$2:$E$20,2,FALSE),"")</f>
        <v/>
      </c>
      <c r="H282" s="15"/>
      <c r="I282" s="15"/>
      <c r="J282" s="15"/>
      <c r="K282" s="15"/>
      <c r="L282" s="17"/>
      <c r="M282" s="17"/>
      <c r="N282" s="18" t="str">
        <f t="shared" si="8"/>
        <v/>
      </c>
      <c r="O282" s="15"/>
      <c r="P282" s="15"/>
      <c r="Q282" s="17"/>
      <c r="R282" s="15"/>
      <c r="S282" s="15"/>
      <c r="T282" s="15"/>
      <c r="U282" s="15"/>
      <c r="V282" s="15"/>
      <c r="W282" s="15"/>
      <c r="X282" s="18" t="str">
        <f>IFERROR(VLOOKUP(W282,Lookups!$G$2:$H$83,2,FALSE),"")</f>
        <v/>
      </c>
      <c r="Y282" s="15"/>
      <c r="Z282" s="15"/>
      <c r="AA282" s="15"/>
      <c r="AB282" s="15"/>
      <c r="AC282" s="15"/>
      <c r="AD282" s="15"/>
      <c r="AE282" s="15"/>
      <c r="AF282" s="18" t="str">
        <f t="shared" si="9"/>
        <v/>
      </c>
      <c r="AG282" s="15"/>
      <c r="AH282" s="15"/>
      <c r="AI282" s="15"/>
      <c r="AJ282" s="62" t="str">
        <f>IFERROR(VLOOKUP(AI282,Lookups!$W$3:$X$24,2,FALSE),"")</f>
        <v/>
      </c>
      <c r="AK282" s="15"/>
      <c r="AL282" s="15"/>
      <c r="AM282" s="17"/>
      <c r="AN282" s="17"/>
    </row>
    <row r="283" spans="1:40" x14ac:dyDescent="0.3">
      <c r="A283" s="15"/>
      <c r="B283" s="15"/>
      <c r="C283" s="15"/>
      <c r="D283" s="17"/>
      <c r="E283" s="17"/>
      <c r="F283" s="15"/>
      <c r="G283" s="18" t="str">
        <f>IFERROR(VLOOKUP(F283,Lookups!$D$2:$E$20,2,FALSE),"")</f>
        <v/>
      </c>
      <c r="H283" s="15"/>
      <c r="I283" s="15"/>
      <c r="J283" s="15"/>
      <c r="K283" s="15"/>
      <c r="L283" s="17"/>
      <c r="M283" s="17"/>
      <c r="N283" s="18" t="str">
        <f t="shared" si="8"/>
        <v/>
      </c>
      <c r="O283" s="15"/>
      <c r="P283" s="15"/>
      <c r="Q283" s="17"/>
      <c r="R283" s="15"/>
      <c r="S283" s="15"/>
      <c r="T283" s="15"/>
      <c r="U283" s="15"/>
      <c r="V283" s="15"/>
      <c r="W283" s="15"/>
      <c r="X283" s="18" t="str">
        <f>IFERROR(VLOOKUP(W283,Lookups!$G$2:$H$83,2,FALSE),"")</f>
        <v/>
      </c>
      <c r="Y283" s="15"/>
      <c r="Z283" s="15"/>
      <c r="AA283" s="15"/>
      <c r="AB283" s="15"/>
      <c r="AC283" s="15"/>
      <c r="AD283" s="15"/>
      <c r="AE283" s="15"/>
      <c r="AF283" s="18" t="str">
        <f t="shared" si="9"/>
        <v/>
      </c>
      <c r="AG283" s="15"/>
      <c r="AH283" s="15"/>
      <c r="AI283" s="15"/>
      <c r="AJ283" s="62" t="str">
        <f>IFERROR(VLOOKUP(AI283,Lookups!$W$3:$X$24,2,FALSE),"")</f>
        <v/>
      </c>
      <c r="AK283" s="15"/>
      <c r="AL283" s="15"/>
      <c r="AM283" s="17"/>
      <c r="AN283" s="17"/>
    </row>
    <row r="284" spans="1:40" x14ac:dyDescent="0.3">
      <c r="A284" s="15"/>
      <c r="B284" s="15"/>
      <c r="C284" s="15"/>
      <c r="D284" s="17"/>
      <c r="E284" s="17"/>
      <c r="F284" s="15"/>
      <c r="G284" s="18" t="str">
        <f>IFERROR(VLOOKUP(F284,Lookups!$D$2:$E$20,2,FALSE),"")</f>
        <v/>
      </c>
      <c r="H284" s="15"/>
      <c r="I284" s="15"/>
      <c r="J284" s="15"/>
      <c r="K284" s="15"/>
      <c r="L284" s="17"/>
      <c r="M284" s="17"/>
      <c r="N284" s="18" t="str">
        <f t="shared" si="8"/>
        <v/>
      </c>
      <c r="O284" s="15"/>
      <c r="P284" s="15"/>
      <c r="Q284" s="17"/>
      <c r="R284" s="15"/>
      <c r="S284" s="15"/>
      <c r="T284" s="15"/>
      <c r="U284" s="15"/>
      <c r="V284" s="15"/>
      <c r="W284" s="15"/>
      <c r="X284" s="18" t="str">
        <f>IFERROR(VLOOKUP(W284,Lookups!$G$2:$H$83,2,FALSE),"")</f>
        <v/>
      </c>
      <c r="Y284" s="15"/>
      <c r="Z284" s="15"/>
      <c r="AA284" s="15"/>
      <c r="AB284" s="15"/>
      <c r="AC284" s="15"/>
      <c r="AD284" s="15"/>
      <c r="AE284" s="15"/>
      <c r="AF284" s="18" t="str">
        <f t="shared" si="9"/>
        <v/>
      </c>
      <c r="AG284" s="15"/>
      <c r="AH284" s="15"/>
      <c r="AI284" s="15"/>
      <c r="AJ284" s="62" t="str">
        <f>IFERROR(VLOOKUP(AI284,Lookups!$W$3:$X$24,2,FALSE),"")</f>
        <v/>
      </c>
      <c r="AK284" s="15"/>
      <c r="AL284" s="15"/>
      <c r="AM284" s="17"/>
      <c r="AN284" s="17"/>
    </row>
    <row r="285" spans="1:40" x14ac:dyDescent="0.3">
      <c r="A285" s="15"/>
      <c r="B285" s="15"/>
      <c r="C285" s="15"/>
      <c r="D285" s="17"/>
      <c r="E285" s="17"/>
      <c r="F285" s="15"/>
      <c r="G285" s="18" t="str">
        <f>IFERROR(VLOOKUP(F285,Lookups!$D$2:$E$20,2,FALSE),"")</f>
        <v/>
      </c>
      <c r="H285" s="15"/>
      <c r="I285" s="15"/>
      <c r="J285" s="15"/>
      <c r="K285" s="15"/>
      <c r="L285" s="17"/>
      <c r="M285" s="17"/>
      <c r="N285" s="18" t="str">
        <f t="shared" si="8"/>
        <v/>
      </c>
      <c r="O285" s="15"/>
      <c r="P285" s="15"/>
      <c r="Q285" s="17"/>
      <c r="R285" s="15"/>
      <c r="S285" s="15"/>
      <c r="T285" s="15"/>
      <c r="U285" s="15"/>
      <c r="V285" s="15"/>
      <c r="W285" s="15"/>
      <c r="X285" s="18" t="str">
        <f>IFERROR(VLOOKUP(W285,Lookups!$G$2:$H$83,2,FALSE),"")</f>
        <v/>
      </c>
      <c r="Y285" s="15"/>
      <c r="Z285" s="15"/>
      <c r="AA285" s="15"/>
      <c r="AB285" s="15"/>
      <c r="AC285" s="15"/>
      <c r="AD285" s="15"/>
      <c r="AE285" s="15"/>
      <c r="AF285" s="18" t="str">
        <f t="shared" si="9"/>
        <v/>
      </c>
      <c r="AG285" s="15"/>
      <c r="AH285" s="15"/>
      <c r="AI285" s="15"/>
      <c r="AJ285" s="62" t="str">
        <f>IFERROR(VLOOKUP(AI285,Lookups!$W$3:$X$24,2,FALSE),"")</f>
        <v/>
      </c>
      <c r="AK285" s="15"/>
      <c r="AL285" s="15"/>
      <c r="AM285" s="17"/>
      <c r="AN285" s="17"/>
    </row>
    <row r="286" spans="1:40" x14ac:dyDescent="0.3">
      <c r="A286" s="15"/>
      <c r="B286" s="15"/>
      <c r="C286" s="15"/>
      <c r="D286" s="17"/>
      <c r="E286" s="17"/>
      <c r="F286" s="15"/>
      <c r="G286" s="18" t="str">
        <f>IFERROR(VLOOKUP(F286,Lookups!$D$2:$E$20,2,FALSE),"")</f>
        <v/>
      </c>
      <c r="H286" s="15"/>
      <c r="I286" s="15"/>
      <c r="J286" s="15"/>
      <c r="K286" s="15"/>
      <c r="L286" s="17"/>
      <c r="M286" s="17"/>
      <c r="N286" s="18" t="str">
        <f t="shared" si="8"/>
        <v/>
      </c>
      <c r="O286" s="15"/>
      <c r="P286" s="15"/>
      <c r="Q286" s="17"/>
      <c r="R286" s="15"/>
      <c r="S286" s="15"/>
      <c r="T286" s="15"/>
      <c r="U286" s="15"/>
      <c r="V286" s="15"/>
      <c r="W286" s="15"/>
      <c r="X286" s="18" t="str">
        <f>IFERROR(VLOOKUP(W286,Lookups!$G$2:$H$83,2,FALSE),"")</f>
        <v/>
      </c>
      <c r="Y286" s="15"/>
      <c r="Z286" s="15"/>
      <c r="AA286" s="15"/>
      <c r="AB286" s="15"/>
      <c r="AC286" s="15"/>
      <c r="AD286" s="15"/>
      <c r="AE286" s="15"/>
      <c r="AF286" s="18" t="str">
        <f t="shared" si="9"/>
        <v/>
      </c>
      <c r="AG286" s="15"/>
      <c r="AH286" s="15"/>
      <c r="AI286" s="15"/>
      <c r="AJ286" s="62" t="str">
        <f>IFERROR(VLOOKUP(AI286,Lookups!$W$3:$X$24,2,FALSE),"")</f>
        <v/>
      </c>
      <c r="AK286" s="15"/>
      <c r="AL286" s="15"/>
      <c r="AM286" s="17"/>
      <c r="AN286" s="17"/>
    </row>
    <row r="287" spans="1:40" x14ac:dyDescent="0.3">
      <c r="A287" s="15"/>
      <c r="B287" s="15"/>
      <c r="C287" s="15"/>
      <c r="D287" s="17"/>
      <c r="E287" s="17"/>
      <c r="F287" s="15"/>
      <c r="G287" s="18" t="str">
        <f>IFERROR(VLOOKUP(F287,Lookups!$D$2:$E$20,2,FALSE),"")</f>
        <v/>
      </c>
      <c r="H287" s="15"/>
      <c r="I287" s="15"/>
      <c r="J287" s="15"/>
      <c r="K287" s="15"/>
      <c r="L287" s="17"/>
      <c r="M287" s="17"/>
      <c r="N287" s="18" t="str">
        <f t="shared" si="8"/>
        <v/>
      </c>
      <c r="O287" s="15"/>
      <c r="P287" s="15"/>
      <c r="Q287" s="17"/>
      <c r="R287" s="15"/>
      <c r="S287" s="15"/>
      <c r="T287" s="15"/>
      <c r="U287" s="15"/>
      <c r="V287" s="15"/>
      <c r="W287" s="15"/>
      <c r="X287" s="18" t="str">
        <f>IFERROR(VLOOKUP(W287,Lookups!$G$2:$H$83,2,FALSE),"")</f>
        <v/>
      </c>
      <c r="Y287" s="15"/>
      <c r="Z287" s="15"/>
      <c r="AA287" s="15"/>
      <c r="AB287" s="15"/>
      <c r="AC287" s="15"/>
      <c r="AD287" s="15"/>
      <c r="AE287" s="15"/>
      <c r="AF287" s="18" t="str">
        <f t="shared" si="9"/>
        <v/>
      </c>
      <c r="AG287" s="15"/>
      <c r="AH287" s="15"/>
      <c r="AI287" s="15"/>
      <c r="AJ287" s="62" t="str">
        <f>IFERROR(VLOOKUP(AI287,Lookups!$W$3:$X$24,2,FALSE),"")</f>
        <v/>
      </c>
      <c r="AK287" s="15"/>
      <c r="AL287" s="15"/>
      <c r="AM287" s="17"/>
      <c r="AN287" s="17"/>
    </row>
    <row r="288" spans="1:40" x14ac:dyDescent="0.3">
      <c r="A288" s="15"/>
      <c r="B288" s="15"/>
      <c r="C288" s="15"/>
      <c r="D288" s="17"/>
      <c r="E288" s="17"/>
      <c r="F288" s="15"/>
      <c r="G288" s="18" t="str">
        <f>IFERROR(VLOOKUP(F288,Lookups!$D$2:$E$20,2,FALSE),"")</f>
        <v/>
      </c>
      <c r="H288" s="15"/>
      <c r="I288" s="15"/>
      <c r="J288" s="15"/>
      <c r="K288" s="15"/>
      <c r="L288" s="17"/>
      <c r="M288" s="17"/>
      <c r="N288" s="18" t="str">
        <f t="shared" si="8"/>
        <v/>
      </c>
      <c r="O288" s="15"/>
      <c r="P288" s="15"/>
      <c r="Q288" s="17"/>
      <c r="R288" s="15"/>
      <c r="S288" s="15"/>
      <c r="T288" s="15"/>
      <c r="U288" s="15"/>
      <c r="V288" s="15"/>
      <c r="W288" s="15"/>
      <c r="X288" s="18" t="str">
        <f>IFERROR(VLOOKUP(W288,Lookups!$G$2:$H$83,2,FALSE),"")</f>
        <v/>
      </c>
      <c r="Y288" s="15"/>
      <c r="Z288" s="15"/>
      <c r="AA288" s="15"/>
      <c r="AB288" s="15"/>
      <c r="AC288" s="15"/>
      <c r="AD288" s="15"/>
      <c r="AE288" s="15"/>
      <c r="AF288" s="18" t="str">
        <f t="shared" si="9"/>
        <v/>
      </c>
      <c r="AG288" s="15"/>
      <c r="AH288" s="15"/>
      <c r="AI288" s="15"/>
      <c r="AJ288" s="62" t="str">
        <f>IFERROR(VLOOKUP(AI288,Lookups!$W$3:$X$24,2,FALSE),"")</f>
        <v/>
      </c>
      <c r="AK288" s="15"/>
      <c r="AL288" s="15"/>
      <c r="AM288" s="17"/>
      <c r="AN288" s="17"/>
    </row>
    <row r="289" spans="1:40" x14ac:dyDescent="0.3">
      <c r="A289" s="15"/>
      <c r="B289" s="15"/>
      <c r="C289" s="15"/>
      <c r="D289" s="17"/>
      <c r="E289" s="17"/>
      <c r="F289" s="15"/>
      <c r="G289" s="18" t="str">
        <f>IFERROR(VLOOKUP(F289,Lookups!$D$2:$E$20,2,FALSE),"")</f>
        <v/>
      </c>
      <c r="H289" s="15"/>
      <c r="I289" s="15"/>
      <c r="J289" s="15"/>
      <c r="K289" s="15"/>
      <c r="L289" s="17"/>
      <c r="M289" s="17"/>
      <c r="N289" s="18" t="str">
        <f t="shared" si="8"/>
        <v/>
      </c>
      <c r="O289" s="15"/>
      <c r="P289" s="15"/>
      <c r="Q289" s="17"/>
      <c r="R289" s="15"/>
      <c r="S289" s="15"/>
      <c r="T289" s="15"/>
      <c r="U289" s="15"/>
      <c r="V289" s="15"/>
      <c r="W289" s="15"/>
      <c r="X289" s="18" t="str">
        <f>IFERROR(VLOOKUP(W289,Lookups!$G$2:$H$83,2,FALSE),"")</f>
        <v/>
      </c>
      <c r="Y289" s="15"/>
      <c r="Z289" s="15"/>
      <c r="AA289" s="15"/>
      <c r="AB289" s="15"/>
      <c r="AC289" s="15"/>
      <c r="AD289" s="15"/>
      <c r="AE289" s="15"/>
      <c r="AF289" s="18" t="str">
        <f t="shared" si="9"/>
        <v/>
      </c>
      <c r="AG289" s="15"/>
      <c r="AH289" s="15"/>
      <c r="AI289" s="15"/>
      <c r="AJ289" s="62" t="str">
        <f>IFERROR(VLOOKUP(AI289,Lookups!$W$3:$X$24,2,FALSE),"")</f>
        <v/>
      </c>
      <c r="AK289" s="15"/>
      <c r="AL289" s="15"/>
      <c r="AM289" s="17"/>
      <c r="AN289" s="17"/>
    </row>
    <row r="290" spans="1:40" x14ac:dyDescent="0.3">
      <c r="A290" s="15"/>
      <c r="B290" s="15"/>
      <c r="C290" s="15"/>
      <c r="D290" s="17"/>
      <c r="E290" s="17"/>
      <c r="F290" s="15"/>
      <c r="G290" s="18" t="str">
        <f>IFERROR(VLOOKUP(F290,Lookups!$D$2:$E$20,2,FALSE),"")</f>
        <v/>
      </c>
      <c r="H290" s="15"/>
      <c r="I290" s="15"/>
      <c r="J290" s="15"/>
      <c r="K290" s="15"/>
      <c r="L290" s="17"/>
      <c r="M290" s="17"/>
      <c r="N290" s="18" t="str">
        <f t="shared" si="8"/>
        <v/>
      </c>
      <c r="O290" s="15"/>
      <c r="P290" s="15"/>
      <c r="Q290" s="17"/>
      <c r="R290" s="15"/>
      <c r="S290" s="15"/>
      <c r="T290" s="15"/>
      <c r="U290" s="15"/>
      <c r="V290" s="15"/>
      <c r="W290" s="15"/>
      <c r="X290" s="18" t="str">
        <f>IFERROR(VLOOKUP(W290,Lookups!$G$2:$H$83,2,FALSE),"")</f>
        <v/>
      </c>
      <c r="Y290" s="15"/>
      <c r="Z290" s="15"/>
      <c r="AA290" s="15"/>
      <c r="AB290" s="15"/>
      <c r="AC290" s="15"/>
      <c r="AD290" s="15"/>
      <c r="AE290" s="15"/>
      <c r="AF290" s="18" t="str">
        <f t="shared" si="9"/>
        <v/>
      </c>
      <c r="AG290" s="15"/>
      <c r="AH290" s="15"/>
      <c r="AI290" s="15"/>
      <c r="AJ290" s="62" t="str">
        <f>IFERROR(VLOOKUP(AI290,Lookups!$W$3:$X$24,2,FALSE),"")</f>
        <v/>
      </c>
      <c r="AK290" s="15"/>
      <c r="AL290" s="15"/>
      <c r="AM290" s="17"/>
      <c r="AN290" s="17"/>
    </row>
    <row r="291" spans="1:40" x14ac:dyDescent="0.3">
      <c r="A291" s="15"/>
      <c r="B291" s="15"/>
      <c r="C291" s="15"/>
      <c r="D291" s="17"/>
      <c r="E291" s="17"/>
      <c r="F291" s="15"/>
      <c r="G291" s="18" t="str">
        <f>IFERROR(VLOOKUP(F291,Lookups!$D$2:$E$20,2,FALSE),"")</f>
        <v/>
      </c>
      <c r="H291" s="15"/>
      <c r="I291" s="15"/>
      <c r="J291" s="15"/>
      <c r="K291" s="15"/>
      <c r="L291" s="17"/>
      <c r="M291" s="17"/>
      <c r="N291" s="18" t="str">
        <f t="shared" si="8"/>
        <v/>
      </c>
      <c r="O291" s="15"/>
      <c r="P291" s="15"/>
      <c r="Q291" s="17"/>
      <c r="R291" s="15"/>
      <c r="S291" s="15"/>
      <c r="T291" s="15"/>
      <c r="U291" s="15"/>
      <c r="V291" s="15"/>
      <c r="W291" s="15"/>
      <c r="X291" s="18" t="str">
        <f>IFERROR(VLOOKUP(W291,Lookups!$G$2:$H$83,2,FALSE),"")</f>
        <v/>
      </c>
      <c r="Y291" s="15"/>
      <c r="Z291" s="15"/>
      <c r="AA291" s="15"/>
      <c r="AB291" s="15"/>
      <c r="AC291" s="15"/>
      <c r="AD291" s="15"/>
      <c r="AE291" s="15"/>
      <c r="AF291" s="18" t="str">
        <f t="shared" si="9"/>
        <v/>
      </c>
      <c r="AG291" s="15"/>
      <c r="AH291" s="15"/>
      <c r="AI291" s="15"/>
      <c r="AJ291" s="62" t="str">
        <f>IFERROR(VLOOKUP(AI291,Lookups!$W$3:$X$24,2,FALSE),"")</f>
        <v/>
      </c>
      <c r="AK291" s="15"/>
      <c r="AL291" s="15"/>
      <c r="AM291" s="17"/>
      <c r="AN291" s="17"/>
    </row>
    <row r="292" spans="1:40" x14ac:dyDescent="0.3">
      <c r="A292" s="15"/>
      <c r="B292" s="15"/>
      <c r="C292" s="15"/>
      <c r="D292" s="17"/>
      <c r="E292" s="17"/>
      <c r="F292" s="15"/>
      <c r="G292" s="18" t="str">
        <f>IFERROR(VLOOKUP(F292,Lookups!$D$2:$E$20,2,FALSE),"")</f>
        <v/>
      </c>
      <c r="H292" s="15"/>
      <c r="I292" s="15"/>
      <c r="J292" s="15"/>
      <c r="K292" s="15"/>
      <c r="L292" s="17"/>
      <c r="M292" s="17"/>
      <c r="N292" s="18" t="str">
        <f t="shared" si="8"/>
        <v/>
      </c>
      <c r="O292" s="15"/>
      <c r="P292" s="15"/>
      <c r="Q292" s="17"/>
      <c r="R292" s="15"/>
      <c r="S292" s="15"/>
      <c r="T292" s="15"/>
      <c r="U292" s="15"/>
      <c r="V292" s="15"/>
      <c r="W292" s="15"/>
      <c r="X292" s="18" t="str">
        <f>IFERROR(VLOOKUP(W292,Lookups!$G$2:$H$83,2,FALSE),"")</f>
        <v/>
      </c>
      <c r="Y292" s="15"/>
      <c r="Z292" s="15"/>
      <c r="AA292" s="15"/>
      <c r="AB292" s="15"/>
      <c r="AC292" s="15"/>
      <c r="AD292" s="15"/>
      <c r="AE292" s="15"/>
      <c r="AF292" s="18" t="str">
        <f t="shared" si="9"/>
        <v/>
      </c>
      <c r="AG292" s="15"/>
      <c r="AH292" s="15"/>
      <c r="AI292" s="15"/>
      <c r="AJ292" s="62" t="str">
        <f>IFERROR(VLOOKUP(AI292,Lookups!$W$3:$X$24,2,FALSE),"")</f>
        <v/>
      </c>
      <c r="AK292" s="15"/>
      <c r="AL292" s="15"/>
      <c r="AM292" s="17"/>
      <c r="AN292" s="17"/>
    </row>
    <row r="293" spans="1:40" x14ac:dyDescent="0.3">
      <c r="A293" s="15"/>
      <c r="B293" s="15"/>
      <c r="C293" s="15"/>
      <c r="D293" s="17"/>
      <c r="E293" s="17"/>
      <c r="F293" s="15"/>
      <c r="G293" s="18" t="str">
        <f>IFERROR(VLOOKUP(F293,Lookups!$D$2:$E$20,2,FALSE),"")</f>
        <v/>
      </c>
      <c r="H293" s="15"/>
      <c r="I293" s="15"/>
      <c r="J293" s="15"/>
      <c r="K293" s="15"/>
      <c r="L293" s="17"/>
      <c r="M293" s="17"/>
      <c r="N293" s="18" t="str">
        <f t="shared" si="8"/>
        <v/>
      </c>
      <c r="O293" s="15"/>
      <c r="P293" s="15"/>
      <c r="Q293" s="17"/>
      <c r="R293" s="15"/>
      <c r="S293" s="15"/>
      <c r="T293" s="15"/>
      <c r="U293" s="15"/>
      <c r="V293" s="15"/>
      <c r="W293" s="15"/>
      <c r="X293" s="18" t="str">
        <f>IFERROR(VLOOKUP(W293,Lookups!$G$2:$H$83,2,FALSE),"")</f>
        <v/>
      </c>
      <c r="Y293" s="15"/>
      <c r="Z293" s="15"/>
      <c r="AA293" s="15"/>
      <c r="AB293" s="15"/>
      <c r="AC293" s="15"/>
      <c r="AD293" s="15"/>
      <c r="AE293" s="15"/>
      <c r="AF293" s="18" t="str">
        <f t="shared" si="9"/>
        <v/>
      </c>
      <c r="AG293" s="15"/>
      <c r="AH293" s="15"/>
      <c r="AI293" s="15"/>
      <c r="AJ293" s="62" t="str">
        <f>IFERROR(VLOOKUP(AI293,Lookups!$W$3:$X$24,2,FALSE),"")</f>
        <v/>
      </c>
      <c r="AK293" s="15"/>
      <c r="AL293" s="15"/>
      <c r="AM293" s="17"/>
      <c r="AN293" s="17"/>
    </row>
    <row r="294" spans="1:40" x14ac:dyDescent="0.3">
      <c r="A294" s="15"/>
      <c r="B294" s="15"/>
      <c r="C294" s="15"/>
      <c r="D294" s="17"/>
      <c r="E294" s="17"/>
      <c r="F294" s="15"/>
      <c r="G294" s="18" t="str">
        <f>IFERROR(VLOOKUP(F294,Lookups!$D$2:$E$20,2,FALSE),"")</f>
        <v/>
      </c>
      <c r="H294" s="15"/>
      <c r="I294" s="15"/>
      <c r="J294" s="15"/>
      <c r="K294" s="15"/>
      <c r="L294" s="17"/>
      <c r="M294" s="17"/>
      <c r="N294" s="18" t="str">
        <f t="shared" si="8"/>
        <v/>
      </c>
      <c r="O294" s="15"/>
      <c r="P294" s="15"/>
      <c r="Q294" s="17"/>
      <c r="R294" s="15"/>
      <c r="S294" s="15"/>
      <c r="T294" s="15"/>
      <c r="U294" s="15"/>
      <c r="V294" s="15"/>
      <c r="W294" s="15"/>
      <c r="X294" s="18" t="str">
        <f>IFERROR(VLOOKUP(W294,Lookups!$G$2:$H$83,2,FALSE),"")</f>
        <v/>
      </c>
      <c r="Y294" s="15"/>
      <c r="Z294" s="15"/>
      <c r="AA294" s="15"/>
      <c r="AB294" s="15"/>
      <c r="AC294" s="15"/>
      <c r="AD294" s="15"/>
      <c r="AE294" s="15"/>
      <c r="AF294" s="18" t="str">
        <f t="shared" si="9"/>
        <v/>
      </c>
      <c r="AG294" s="15"/>
      <c r="AH294" s="15"/>
      <c r="AI294" s="15"/>
      <c r="AJ294" s="62" t="str">
        <f>IFERROR(VLOOKUP(AI294,Lookups!$W$3:$X$24,2,FALSE),"")</f>
        <v/>
      </c>
      <c r="AK294" s="15"/>
      <c r="AL294" s="15"/>
      <c r="AM294" s="17"/>
      <c r="AN294" s="17"/>
    </row>
    <row r="295" spans="1:40" x14ac:dyDescent="0.3">
      <c r="A295" s="15"/>
      <c r="B295" s="15"/>
      <c r="C295" s="15"/>
      <c r="D295" s="17"/>
      <c r="E295" s="17"/>
      <c r="F295" s="15"/>
      <c r="G295" s="18" t="str">
        <f>IFERROR(VLOOKUP(F295,Lookups!$D$2:$E$20,2,FALSE),"")</f>
        <v/>
      </c>
      <c r="H295" s="15"/>
      <c r="I295" s="15"/>
      <c r="J295" s="15"/>
      <c r="K295" s="15"/>
      <c r="L295" s="17"/>
      <c r="M295" s="17"/>
      <c r="N295" s="18" t="str">
        <f t="shared" si="8"/>
        <v/>
      </c>
      <c r="O295" s="15"/>
      <c r="P295" s="15"/>
      <c r="Q295" s="17"/>
      <c r="R295" s="15"/>
      <c r="S295" s="15"/>
      <c r="T295" s="15"/>
      <c r="U295" s="15"/>
      <c r="V295" s="15"/>
      <c r="W295" s="15"/>
      <c r="X295" s="18" t="str">
        <f>IFERROR(VLOOKUP(W295,Lookups!$G$2:$H$83,2,FALSE),"")</f>
        <v/>
      </c>
      <c r="Y295" s="15"/>
      <c r="Z295" s="15"/>
      <c r="AA295" s="15"/>
      <c r="AB295" s="15"/>
      <c r="AC295" s="15"/>
      <c r="AD295" s="15"/>
      <c r="AE295" s="15"/>
      <c r="AF295" s="18" t="str">
        <f t="shared" si="9"/>
        <v/>
      </c>
      <c r="AG295" s="15"/>
      <c r="AH295" s="15"/>
      <c r="AI295" s="15"/>
      <c r="AJ295" s="62" t="str">
        <f>IFERROR(VLOOKUP(AI295,Lookups!$W$3:$X$24,2,FALSE),"")</f>
        <v/>
      </c>
      <c r="AK295" s="15"/>
      <c r="AL295" s="15"/>
      <c r="AM295" s="17"/>
      <c r="AN295" s="17"/>
    </row>
    <row r="296" spans="1:40" x14ac:dyDescent="0.3">
      <c r="A296" s="15"/>
      <c r="B296" s="15"/>
      <c r="C296" s="15"/>
      <c r="D296" s="17"/>
      <c r="E296" s="17"/>
      <c r="F296" s="15"/>
      <c r="G296" s="18" t="str">
        <f>IFERROR(VLOOKUP(F296,Lookups!$D$2:$E$20,2,FALSE),"")</f>
        <v/>
      </c>
      <c r="H296" s="15"/>
      <c r="I296" s="15"/>
      <c r="J296" s="15"/>
      <c r="K296" s="15"/>
      <c r="L296" s="17"/>
      <c r="M296" s="17"/>
      <c r="N296" s="18" t="str">
        <f t="shared" si="8"/>
        <v/>
      </c>
      <c r="O296" s="15"/>
      <c r="P296" s="15"/>
      <c r="Q296" s="17"/>
      <c r="R296" s="15"/>
      <c r="S296" s="15"/>
      <c r="T296" s="15"/>
      <c r="U296" s="15"/>
      <c r="V296" s="15"/>
      <c r="W296" s="15"/>
      <c r="X296" s="18" t="str">
        <f>IFERROR(VLOOKUP(W296,Lookups!$G$2:$H$83,2,FALSE),"")</f>
        <v/>
      </c>
      <c r="Y296" s="15"/>
      <c r="Z296" s="15"/>
      <c r="AA296" s="15"/>
      <c r="AB296" s="15"/>
      <c r="AC296" s="15"/>
      <c r="AD296" s="15"/>
      <c r="AE296" s="15"/>
      <c r="AF296" s="18" t="str">
        <f t="shared" si="9"/>
        <v/>
      </c>
      <c r="AG296" s="15"/>
      <c r="AH296" s="15"/>
      <c r="AI296" s="15"/>
      <c r="AJ296" s="62" t="str">
        <f>IFERROR(VLOOKUP(AI296,Lookups!$W$3:$X$24,2,FALSE),"")</f>
        <v/>
      </c>
      <c r="AK296" s="15"/>
      <c r="AL296" s="15"/>
      <c r="AM296" s="17"/>
      <c r="AN296" s="17"/>
    </row>
    <row r="297" spans="1:40" x14ac:dyDescent="0.3">
      <c r="A297" s="15"/>
      <c r="B297" s="15"/>
      <c r="C297" s="15"/>
      <c r="D297" s="17"/>
      <c r="E297" s="17"/>
      <c r="F297" s="15"/>
      <c r="G297" s="18" t="str">
        <f>IFERROR(VLOOKUP(F297,Lookups!$D$2:$E$20,2,FALSE),"")</f>
        <v/>
      </c>
      <c r="H297" s="15"/>
      <c r="I297" s="15"/>
      <c r="J297" s="15"/>
      <c r="K297" s="15"/>
      <c r="L297" s="17"/>
      <c r="M297" s="17"/>
      <c r="N297" s="18" t="str">
        <f t="shared" si="8"/>
        <v/>
      </c>
      <c r="O297" s="15"/>
      <c r="P297" s="15"/>
      <c r="Q297" s="17"/>
      <c r="R297" s="15"/>
      <c r="S297" s="15"/>
      <c r="T297" s="15"/>
      <c r="U297" s="15"/>
      <c r="V297" s="15"/>
      <c r="W297" s="15"/>
      <c r="X297" s="18" t="str">
        <f>IFERROR(VLOOKUP(W297,Lookups!$G$2:$H$83,2,FALSE),"")</f>
        <v/>
      </c>
      <c r="Y297" s="15"/>
      <c r="Z297" s="15"/>
      <c r="AA297" s="15"/>
      <c r="AB297" s="15"/>
      <c r="AC297" s="15"/>
      <c r="AD297" s="15"/>
      <c r="AE297" s="15"/>
      <c r="AF297" s="18" t="str">
        <f t="shared" si="9"/>
        <v/>
      </c>
      <c r="AG297" s="15"/>
      <c r="AH297" s="15"/>
      <c r="AI297" s="15"/>
      <c r="AJ297" s="62" t="str">
        <f>IFERROR(VLOOKUP(AI297,Lookups!$W$3:$X$24,2,FALSE),"")</f>
        <v/>
      </c>
      <c r="AK297" s="15"/>
      <c r="AL297" s="15"/>
      <c r="AM297" s="17"/>
      <c r="AN297" s="17"/>
    </row>
    <row r="298" spans="1:40" x14ac:dyDescent="0.3">
      <c r="A298" s="15"/>
      <c r="B298" s="15"/>
      <c r="C298" s="15"/>
      <c r="D298" s="17"/>
      <c r="E298" s="17"/>
      <c r="F298" s="15"/>
      <c r="G298" s="18" t="str">
        <f>IFERROR(VLOOKUP(F298,Lookups!$D$2:$E$20,2,FALSE),"")</f>
        <v/>
      </c>
      <c r="H298" s="15"/>
      <c r="I298" s="15"/>
      <c r="J298" s="15"/>
      <c r="K298" s="15"/>
      <c r="L298" s="17"/>
      <c r="M298" s="17"/>
      <c r="N298" s="18" t="str">
        <f t="shared" si="8"/>
        <v/>
      </c>
      <c r="O298" s="15"/>
      <c r="P298" s="15"/>
      <c r="Q298" s="17"/>
      <c r="R298" s="15"/>
      <c r="S298" s="15"/>
      <c r="T298" s="15"/>
      <c r="U298" s="15"/>
      <c r="V298" s="15"/>
      <c r="W298" s="15"/>
      <c r="X298" s="18" t="str">
        <f>IFERROR(VLOOKUP(W298,Lookups!$G$2:$H$83,2,FALSE),"")</f>
        <v/>
      </c>
      <c r="Y298" s="15"/>
      <c r="Z298" s="15"/>
      <c r="AA298" s="15"/>
      <c r="AB298" s="15"/>
      <c r="AC298" s="15"/>
      <c r="AD298" s="15"/>
      <c r="AE298" s="15"/>
      <c r="AF298" s="18" t="str">
        <f t="shared" si="9"/>
        <v/>
      </c>
      <c r="AG298" s="15"/>
      <c r="AH298" s="15"/>
      <c r="AI298" s="15"/>
      <c r="AJ298" s="62" t="str">
        <f>IFERROR(VLOOKUP(AI298,Lookups!$W$3:$X$24,2,FALSE),"")</f>
        <v/>
      </c>
      <c r="AK298" s="15"/>
      <c r="AL298" s="15"/>
      <c r="AM298" s="17"/>
      <c r="AN298" s="17"/>
    </row>
    <row r="299" spans="1:40" x14ac:dyDescent="0.3">
      <c r="A299" s="15"/>
      <c r="B299" s="15"/>
      <c r="C299" s="15"/>
      <c r="D299" s="17"/>
      <c r="E299" s="17"/>
      <c r="F299" s="15"/>
      <c r="G299" s="18" t="str">
        <f>IFERROR(VLOOKUP(F299,Lookups!$D$2:$E$20,2,FALSE),"")</f>
        <v/>
      </c>
      <c r="H299" s="15"/>
      <c r="I299" s="15"/>
      <c r="J299" s="15"/>
      <c r="K299" s="15"/>
      <c r="L299" s="17"/>
      <c r="M299" s="17"/>
      <c r="N299" s="18" t="str">
        <f t="shared" si="8"/>
        <v/>
      </c>
      <c r="O299" s="15"/>
      <c r="P299" s="15"/>
      <c r="Q299" s="17"/>
      <c r="R299" s="15"/>
      <c r="S299" s="15"/>
      <c r="T299" s="15"/>
      <c r="U299" s="15"/>
      <c r="V299" s="15"/>
      <c r="W299" s="15"/>
      <c r="X299" s="18" t="str">
        <f>IFERROR(VLOOKUP(W299,Lookups!$G$2:$H$83,2,FALSE),"")</f>
        <v/>
      </c>
      <c r="Y299" s="15"/>
      <c r="Z299" s="15"/>
      <c r="AA299" s="15"/>
      <c r="AB299" s="15"/>
      <c r="AC299" s="15"/>
      <c r="AD299" s="15"/>
      <c r="AE299" s="15"/>
      <c r="AF299" s="18" t="str">
        <f t="shared" si="9"/>
        <v/>
      </c>
      <c r="AG299" s="15"/>
      <c r="AH299" s="15"/>
      <c r="AI299" s="15"/>
      <c r="AJ299" s="62" t="str">
        <f>IFERROR(VLOOKUP(AI299,Lookups!$W$3:$X$24,2,FALSE),"")</f>
        <v/>
      </c>
      <c r="AK299" s="15"/>
      <c r="AL299" s="15"/>
      <c r="AM299" s="17"/>
      <c r="AN299" s="17"/>
    </row>
    <row r="300" spans="1:40" x14ac:dyDescent="0.3">
      <c r="A300" s="15"/>
      <c r="B300" s="15"/>
      <c r="C300" s="15"/>
      <c r="D300" s="17"/>
      <c r="E300" s="17"/>
      <c r="F300" s="15"/>
      <c r="G300" s="18" t="str">
        <f>IFERROR(VLOOKUP(F300,Lookups!$D$2:$E$20,2,FALSE),"")</f>
        <v/>
      </c>
      <c r="H300" s="15"/>
      <c r="I300" s="15"/>
      <c r="J300" s="15"/>
      <c r="K300" s="15"/>
      <c r="L300" s="17"/>
      <c r="M300" s="17"/>
      <c r="N300" s="18" t="str">
        <f t="shared" si="8"/>
        <v/>
      </c>
      <c r="O300" s="15"/>
      <c r="P300" s="15"/>
      <c r="Q300" s="17"/>
      <c r="R300" s="15"/>
      <c r="S300" s="15"/>
      <c r="T300" s="15"/>
      <c r="U300" s="15"/>
      <c r="V300" s="15"/>
      <c r="W300" s="15"/>
      <c r="X300" s="18" t="str">
        <f>IFERROR(VLOOKUP(W300,Lookups!$G$2:$H$83,2,FALSE),"")</f>
        <v/>
      </c>
      <c r="Y300" s="15"/>
      <c r="Z300" s="15"/>
      <c r="AA300" s="15"/>
      <c r="AB300" s="15"/>
      <c r="AC300" s="15"/>
      <c r="AD300" s="15"/>
      <c r="AE300" s="15"/>
      <c r="AF300" s="18" t="str">
        <f t="shared" si="9"/>
        <v/>
      </c>
      <c r="AG300" s="15"/>
      <c r="AH300" s="15"/>
      <c r="AI300" s="15"/>
      <c r="AJ300" s="62" t="str">
        <f>IFERROR(VLOOKUP(AI300,Lookups!$W$3:$X$24,2,FALSE),"")</f>
        <v/>
      </c>
      <c r="AK300" s="15"/>
      <c r="AL300" s="15"/>
      <c r="AM300" s="17"/>
      <c r="AN300" s="17"/>
    </row>
    <row r="301" spans="1:40" x14ac:dyDescent="0.3">
      <c r="A301" s="15"/>
      <c r="B301" s="15"/>
      <c r="C301" s="15"/>
      <c r="D301" s="17"/>
      <c r="E301" s="17"/>
      <c r="F301" s="15"/>
      <c r="G301" s="18" t="str">
        <f>IFERROR(VLOOKUP(F301,Lookups!$D$2:$E$20,2,FALSE),"")</f>
        <v/>
      </c>
      <c r="H301" s="15"/>
      <c r="I301" s="15"/>
      <c r="J301" s="15"/>
      <c r="K301" s="15"/>
      <c r="L301" s="17"/>
      <c r="M301" s="17"/>
      <c r="N301" s="18" t="str">
        <f t="shared" si="8"/>
        <v/>
      </c>
      <c r="O301" s="15"/>
      <c r="P301" s="15"/>
      <c r="Q301" s="17"/>
      <c r="R301" s="15"/>
      <c r="S301" s="15"/>
      <c r="T301" s="15"/>
      <c r="U301" s="15"/>
      <c r="V301" s="15"/>
      <c r="W301" s="15"/>
      <c r="X301" s="18" t="str">
        <f>IFERROR(VLOOKUP(W301,Lookups!$G$2:$H$83,2,FALSE),"")</f>
        <v/>
      </c>
      <c r="Y301" s="15"/>
      <c r="Z301" s="15"/>
      <c r="AA301" s="15"/>
      <c r="AB301" s="15"/>
      <c r="AC301" s="15"/>
      <c r="AD301" s="15"/>
      <c r="AE301" s="15"/>
      <c r="AF301" s="18" t="str">
        <f t="shared" si="9"/>
        <v/>
      </c>
      <c r="AG301" s="15"/>
      <c r="AH301" s="15"/>
      <c r="AI301" s="15"/>
      <c r="AJ301" s="62" t="str">
        <f>IFERROR(VLOOKUP(AI301,Lookups!$W$3:$X$24,2,FALSE),"")</f>
        <v/>
      </c>
      <c r="AK301" s="15"/>
      <c r="AL301" s="15"/>
      <c r="AM301" s="17"/>
      <c r="AN301" s="17"/>
    </row>
    <row r="302" spans="1:40" x14ac:dyDescent="0.3">
      <c r="A302" s="15"/>
      <c r="B302" s="15"/>
      <c r="C302" s="15"/>
      <c r="D302" s="17"/>
      <c r="E302" s="17"/>
      <c r="F302" s="15"/>
      <c r="G302" s="18" t="str">
        <f>IFERROR(VLOOKUP(F302,Lookups!$D$2:$E$20,2,FALSE),"")</f>
        <v/>
      </c>
      <c r="H302" s="15"/>
      <c r="I302" s="15"/>
      <c r="J302" s="15"/>
      <c r="K302" s="15"/>
      <c r="L302" s="17"/>
      <c r="M302" s="17"/>
      <c r="N302" s="18" t="str">
        <f t="shared" si="8"/>
        <v/>
      </c>
      <c r="O302" s="15"/>
      <c r="P302" s="15"/>
      <c r="Q302" s="17"/>
      <c r="R302" s="15"/>
      <c r="S302" s="15"/>
      <c r="T302" s="15"/>
      <c r="U302" s="15"/>
      <c r="V302" s="15"/>
      <c r="W302" s="15"/>
      <c r="X302" s="18" t="str">
        <f>IFERROR(VLOOKUP(W302,Lookups!$G$2:$H$83,2,FALSE),"")</f>
        <v/>
      </c>
      <c r="Y302" s="15"/>
      <c r="Z302" s="15"/>
      <c r="AA302" s="15"/>
      <c r="AB302" s="15"/>
      <c r="AC302" s="15"/>
      <c r="AD302" s="15"/>
      <c r="AE302" s="15"/>
      <c r="AF302" s="18" t="str">
        <f t="shared" si="9"/>
        <v/>
      </c>
      <c r="AG302" s="15"/>
      <c r="AH302" s="15"/>
      <c r="AI302" s="15"/>
      <c r="AJ302" s="62" t="str">
        <f>IFERROR(VLOOKUP(AI302,Lookups!$W$3:$X$24,2,FALSE),"")</f>
        <v/>
      </c>
      <c r="AK302" s="15"/>
      <c r="AL302" s="15"/>
      <c r="AM302" s="17"/>
      <c r="AN302" s="17"/>
    </row>
    <row r="303" spans="1:40" x14ac:dyDescent="0.3">
      <c r="A303" s="15"/>
      <c r="B303" s="15"/>
      <c r="C303" s="15"/>
      <c r="D303" s="17"/>
      <c r="E303" s="17"/>
      <c r="F303" s="15"/>
      <c r="G303" s="18" t="str">
        <f>IFERROR(VLOOKUP(F303,Lookups!$D$2:$E$20,2,FALSE),"")</f>
        <v/>
      </c>
      <c r="H303" s="15"/>
      <c r="I303" s="15"/>
      <c r="J303" s="15"/>
      <c r="K303" s="15"/>
      <c r="L303" s="17"/>
      <c r="M303" s="17"/>
      <c r="N303" s="18" t="str">
        <f t="shared" si="8"/>
        <v/>
      </c>
      <c r="O303" s="15"/>
      <c r="P303" s="15"/>
      <c r="Q303" s="17"/>
      <c r="R303" s="15"/>
      <c r="S303" s="15"/>
      <c r="T303" s="15"/>
      <c r="U303" s="15"/>
      <c r="V303" s="15"/>
      <c r="W303" s="15"/>
      <c r="X303" s="18" t="str">
        <f>IFERROR(VLOOKUP(W303,Lookups!$G$2:$H$83,2,FALSE),"")</f>
        <v/>
      </c>
      <c r="Y303" s="15"/>
      <c r="Z303" s="15"/>
      <c r="AA303" s="15"/>
      <c r="AB303" s="15"/>
      <c r="AC303" s="15"/>
      <c r="AD303" s="15"/>
      <c r="AE303" s="15"/>
      <c r="AF303" s="18" t="str">
        <f t="shared" si="9"/>
        <v/>
      </c>
      <c r="AG303" s="15"/>
      <c r="AH303" s="15"/>
      <c r="AI303" s="15"/>
      <c r="AJ303" s="62" t="str">
        <f>IFERROR(VLOOKUP(AI303,Lookups!$W$3:$X$24,2,FALSE),"")</f>
        <v/>
      </c>
      <c r="AK303" s="15"/>
      <c r="AL303" s="15"/>
      <c r="AM303" s="17"/>
      <c r="AN303" s="17"/>
    </row>
    <row r="304" spans="1:40" x14ac:dyDescent="0.3">
      <c r="A304" s="15"/>
      <c r="B304" s="15"/>
      <c r="C304" s="15"/>
      <c r="D304" s="17"/>
      <c r="E304" s="17"/>
      <c r="F304" s="15"/>
      <c r="G304" s="18" t="str">
        <f>IFERROR(VLOOKUP(F304,Lookups!$D$2:$E$20,2,FALSE),"")</f>
        <v/>
      </c>
      <c r="H304" s="15"/>
      <c r="I304" s="15"/>
      <c r="J304" s="15"/>
      <c r="K304" s="15"/>
      <c r="L304" s="17"/>
      <c r="M304" s="17"/>
      <c r="N304" s="18" t="str">
        <f t="shared" si="8"/>
        <v/>
      </c>
      <c r="O304" s="15"/>
      <c r="P304" s="15"/>
      <c r="Q304" s="17"/>
      <c r="R304" s="15"/>
      <c r="S304" s="15"/>
      <c r="T304" s="15"/>
      <c r="U304" s="15"/>
      <c r="V304" s="15"/>
      <c r="W304" s="15"/>
      <c r="X304" s="18" t="str">
        <f>IFERROR(VLOOKUP(W304,Lookups!$G$2:$H$83,2,FALSE),"")</f>
        <v/>
      </c>
      <c r="Y304" s="15"/>
      <c r="Z304" s="15"/>
      <c r="AA304" s="15"/>
      <c r="AB304" s="15"/>
      <c r="AC304" s="15"/>
      <c r="AD304" s="15"/>
      <c r="AE304" s="15"/>
      <c r="AF304" s="18" t="str">
        <f t="shared" si="9"/>
        <v/>
      </c>
      <c r="AG304" s="15"/>
      <c r="AH304" s="15"/>
      <c r="AI304" s="15"/>
      <c r="AJ304" s="62" t="str">
        <f>IFERROR(VLOOKUP(AI304,Lookups!$W$3:$X$24,2,FALSE),"")</f>
        <v/>
      </c>
      <c r="AK304" s="15"/>
      <c r="AL304" s="15"/>
      <c r="AM304" s="17"/>
      <c r="AN304" s="17"/>
    </row>
    <row r="305" spans="1:40" x14ac:dyDescent="0.3">
      <c r="A305" s="15"/>
      <c r="B305" s="15"/>
      <c r="C305" s="15"/>
      <c r="D305" s="17"/>
      <c r="E305" s="17"/>
      <c r="F305" s="15"/>
      <c r="G305" s="18" t="str">
        <f>IFERROR(VLOOKUP(F305,Lookups!$D$2:$E$20,2,FALSE),"")</f>
        <v/>
      </c>
      <c r="H305" s="15"/>
      <c r="I305" s="15"/>
      <c r="J305" s="15"/>
      <c r="K305" s="15"/>
      <c r="L305" s="17"/>
      <c r="M305" s="17"/>
      <c r="N305" s="18" t="str">
        <f t="shared" si="8"/>
        <v/>
      </c>
      <c r="O305" s="15"/>
      <c r="P305" s="15"/>
      <c r="Q305" s="17"/>
      <c r="R305" s="15"/>
      <c r="S305" s="15"/>
      <c r="T305" s="15"/>
      <c r="U305" s="15"/>
      <c r="V305" s="15"/>
      <c r="W305" s="15"/>
      <c r="X305" s="18" t="str">
        <f>IFERROR(VLOOKUP(W305,Lookups!$G$2:$H$83,2,FALSE),"")</f>
        <v/>
      </c>
      <c r="Y305" s="15"/>
      <c r="Z305" s="15"/>
      <c r="AA305" s="15"/>
      <c r="AB305" s="15"/>
      <c r="AC305" s="15"/>
      <c r="AD305" s="15"/>
      <c r="AE305" s="15"/>
      <c r="AF305" s="18" t="str">
        <f t="shared" si="9"/>
        <v/>
      </c>
      <c r="AG305" s="15"/>
      <c r="AH305" s="15"/>
      <c r="AI305" s="15"/>
      <c r="AJ305" s="62" t="str">
        <f>IFERROR(VLOOKUP(AI305,Lookups!$W$3:$X$24,2,FALSE),"")</f>
        <v/>
      </c>
      <c r="AK305" s="15"/>
      <c r="AL305" s="15"/>
      <c r="AM305" s="17"/>
      <c r="AN305" s="17"/>
    </row>
    <row r="306" spans="1:40" x14ac:dyDescent="0.3">
      <c r="A306" s="15"/>
      <c r="B306" s="15"/>
      <c r="C306" s="15"/>
      <c r="D306" s="17"/>
      <c r="E306" s="17"/>
      <c r="F306" s="15"/>
      <c r="G306" s="18" t="str">
        <f>IFERROR(VLOOKUP(F306,Lookups!$D$2:$E$20,2,FALSE),"")</f>
        <v/>
      </c>
      <c r="H306" s="15"/>
      <c r="I306" s="15"/>
      <c r="J306" s="15"/>
      <c r="K306" s="15"/>
      <c r="L306" s="17"/>
      <c r="M306" s="17"/>
      <c r="N306" s="18" t="str">
        <f t="shared" si="8"/>
        <v/>
      </c>
      <c r="O306" s="15"/>
      <c r="P306" s="15"/>
      <c r="Q306" s="17"/>
      <c r="R306" s="15"/>
      <c r="S306" s="15"/>
      <c r="T306" s="15"/>
      <c r="U306" s="15"/>
      <c r="V306" s="15"/>
      <c r="W306" s="15"/>
      <c r="X306" s="18" t="str">
        <f>IFERROR(VLOOKUP(W306,Lookups!$G$2:$H$83,2,FALSE),"")</f>
        <v/>
      </c>
      <c r="Y306" s="15"/>
      <c r="Z306" s="15"/>
      <c r="AA306" s="15"/>
      <c r="AB306" s="15"/>
      <c r="AC306" s="15"/>
      <c r="AD306" s="15"/>
      <c r="AE306" s="15"/>
      <c r="AF306" s="18" t="str">
        <f t="shared" si="9"/>
        <v/>
      </c>
      <c r="AG306" s="15"/>
      <c r="AH306" s="15"/>
      <c r="AI306" s="15"/>
      <c r="AJ306" s="62" t="str">
        <f>IFERROR(VLOOKUP(AI306,Lookups!$W$3:$X$24,2,FALSE),"")</f>
        <v/>
      </c>
      <c r="AK306" s="15"/>
      <c r="AL306" s="15"/>
      <c r="AM306" s="17"/>
      <c r="AN306" s="17"/>
    </row>
    <row r="307" spans="1:40" x14ac:dyDescent="0.3">
      <c r="A307" s="15"/>
      <c r="B307" s="15"/>
      <c r="C307" s="15"/>
      <c r="D307" s="17"/>
      <c r="E307" s="17"/>
      <c r="F307" s="15"/>
      <c r="G307" s="18" t="str">
        <f>IFERROR(VLOOKUP(F307,Lookups!$D$2:$E$20,2,FALSE),"")</f>
        <v/>
      </c>
      <c r="H307" s="15"/>
      <c r="I307" s="15"/>
      <c r="J307" s="15"/>
      <c r="K307" s="15"/>
      <c r="L307" s="17"/>
      <c r="M307" s="17"/>
      <c r="N307" s="18" t="str">
        <f t="shared" si="8"/>
        <v/>
      </c>
      <c r="O307" s="15"/>
      <c r="P307" s="15"/>
      <c r="Q307" s="17"/>
      <c r="R307" s="15"/>
      <c r="S307" s="15"/>
      <c r="T307" s="15"/>
      <c r="U307" s="15"/>
      <c r="V307" s="15"/>
      <c r="W307" s="15"/>
      <c r="X307" s="18" t="str">
        <f>IFERROR(VLOOKUP(W307,Lookups!$G$2:$H$83,2,FALSE),"")</f>
        <v/>
      </c>
      <c r="Y307" s="15"/>
      <c r="Z307" s="15"/>
      <c r="AA307" s="15"/>
      <c r="AB307" s="15"/>
      <c r="AC307" s="15"/>
      <c r="AD307" s="15"/>
      <c r="AE307" s="15"/>
      <c r="AF307" s="18" t="str">
        <f t="shared" si="9"/>
        <v/>
      </c>
      <c r="AG307" s="15"/>
      <c r="AH307" s="15"/>
      <c r="AI307" s="15"/>
      <c r="AJ307" s="62" t="str">
        <f>IFERROR(VLOOKUP(AI307,Lookups!$W$3:$X$24,2,FALSE),"")</f>
        <v/>
      </c>
      <c r="AK307" s="15"/>
      <c r="AL307" s="15"/>
      <c r="AM307" s="17"/>
      <c r="AN307" s="17"/>
    </row>
    <row r="308" spans="1:40" x14ac:dyDescent="0.3">
      <c r="A308" s="15"/>
      <c r="B308" s="15"/>
      <c r="C308" s="15"/>
      <c r="D308" s="17"/>
      <c r="E308" s="17"/>
      <c r="F308" s="15"/>
      <c r="G308" s="18" t="str">
        <f>IFERROR(VLOOKUP(F308,Lookups!$D$2:$E$20,2,FALSE),"")</f>
        <v/>
      </c>
      <c r="H308" s="15"/>
      <c r="I308" s="15"/>
      <c r="J308" s="15"/>
      <c r="K308" s="15"/>
      <c r="L308" s="17"/>
      <c r="M308" s="17"/>
      <c r="N308" s="18" t="str">
        <f t="shared" si="8"/>
        <v/>
      </c>
      <c r="O308" s="15"/>
      <c r="P308" s="15"/>
      <c r="Q308" s="17"/>
      <c r="R308" s="15"/>
      <c r="S308" s="15"/>
      <c r="T308" s="15"/>
      <c r="U308" s="15"/>
      <c r="V308" s="15"/>
      <c r="W308" s="15"/>
      <c r="X308" s="18" t="str">
        <f>IFERROR(VLOOKUP(W308,Lookups!$G$2:$H$83,2,FALSE),"")</f>
        <v/>
      </c>
      <c r="Y308" s="15"/>
      <c r="Z308" s="15"/>
      <c r="AA308" s="15"/>
      <c r="AB308" s="15"/>
      <c r="AC308" s="15"/>
      <c r="AD308" s="15"/>
      <c r="AE308" s="15"/>
      <c r="AF308" s="18" t="str">
        <f t="shared" si="9"/>
        <v/>
      </c>
      <c r="AG308" s="15"/>
      <c r="AH308" s="15"/>
      <c r="AI308" s="15"/>
      <c r="AJ308" s="62" t="str">
        <f>IFERROR(VLOOKUP(AI308,Lookups!$W$3:$X$24,2,FALSE),"")</f>
        <v/>
      </c>
      <c r="AK308" s="15"/>
      <c r="AL308" s="15"/>
      <c r="AM308" s="17"/>
      <c r="AN308" s="17"/>
    </row>
    <row r="309" spans="1:40" x14ac:dyDescent="0.3">
      <c r="A309" s="15"/>
      <c r="B309" s="15"/>
      <c r="C309" s="15"/>
      <c r="D309" s="17"/>
      <c r="E309" s="17"/>
      <c r="F309" s="15"/>
      <c r="G309" s="18" t="str">
        <f>IFERROR(VLOOKUP(F309,Lookups!$D$2:$E$20,2,FALSE),"")</f>
        <v/>
      </c>
      <c r="H309" s="15"/>
      <c r="I309" s="15"/>
      <c r="J309" s="15"/>
      <c r="K309" s="15"/>
      <c r="L309" s="17"/>
      <c r="M309" s="17"/>
      <c r="N309" s="18" t="str">
        <f t="shared" si="8"/>
        <v/>
      </c>
      <c r="O309" s="15"/>
      <c r="P309" s="15"/>
      <c r="Q309" s="17"/>
      <c r="R309" s="15"/>
      <c r="S309" s="15"/>
      <c r="T309" s="15"/>
      <c r="U309" s="15"/>
      <c r="V309" s="15"/>
      <c r="W309" s="15"/>
      <c r="X309" s="18" t="str">
        <f>IFERROR(VLOOKUP(W309,Lookups!$G$2:$H$83,2,FALSE),"")</f>
        <v/>
      </c>
      <c r="Y309" s="15"/>
      <c r="Z309" s="15"/>
      <c r="AA309" s="15"/>
      <c r="AB309" s="15"/>
      <c r="AC309" s="15"/>
      <c r="AD309" s="15"/>
      <c r="AE309" s="15"/>
      <c r="AF309" s="18" t="str">
        <f t="shared" si="9"/>
        <v/>
      </c>
      <c r="AG309" s="15"/>
      <c r="AH309" s="15"/>
      <c r="AI309" s="15"/>
      <c r="AJ309" s="62" t="str">
        <f>IFERROR(VLOOKUP(AI309,Lookups!$W$3:$X$24,2,FALSE),"")</f>
        <v/>
      </c>
      <c r="AK309" s="15"/>
      <c r="AL309" s="15"/>
      <c r="AM309" s="17"/>
      <c r="AN309" s="17"/>
    </row>
    <row r="310" spans="1:40" x14ac:dyDescent="0.3">
      <c r="A310" s="15"/>
      <c r="B310" s="15"/>
      <c r="C310" s="15"/>
      <c r="D310" s="17"/>
      <c r="E310" s="17"/>
      <c r="F310" s="15"/>
      <c r="G310" s="18" t="str">
        <f>IFERROR(VLOOKUP(F310,Lookups!$D$2:$E$20,2,FALSE),"")</f>
        <v/>
      </c>
      <c r="H310" s="15"/>
      <c r="I310" s="15"/>
      <c r="J310" s="15"/>
      <c r="K310" s="15"/>
      <c r="L310" s="17"/>
      <c r="M310" s="17"/>
      <c r="N310" s="18" t="str">
        <f t="shared" ref="N310:N373" si="10">IF(OR(ISBLANK(L310),ISBLANK(M310)),"",(M310-L310)+1)</f>
        <v/>
      </c>
      <c r="O310" s="15"/>
      <c r="P310" s="15"/>
      <c r="Q310" s="17"/>
      <c r="R310" s="15"/>
      <c r="S310" s="15"/>
      <c r="T310" s="15"/>
      <c r="U310" s="15"/>
      <c r="V310" s="15"/>
      <c r="W310" s="15"/>
      <c r="X310" s="18" t="str">
        <f>IFERROR(VLOOKUP(W310,Lookups!$G$2:$H$83,2,FALSE),"")</f>
        <v/>
      </c>
      <c r="Y310" s="15"/>
      <c r="Z310" s="15"/>
      <c r="AA310" s="15"/>
      <c r="AB310" s="15"/>
      <c r="AC310" s="15"/>
      <c r="AD310" s="15"/>
      <c r="AE310" s="15"/>
      <c r="AF310" s="18" t="str">
        <f t="shared" ref="AF310:AF373" si="11">IF(OR(ISBLANK(AD310),ISBLANK(AE310)),"",(AE310-AD310)+1)</f>
        <v/>
      </c>
      <c r="AG310" s="15"/>
      <c r="AH310" s="15"/>
      <c r="AI310" s="15"/>
      <c r="AJ310" s="62" t="str">
        <f>IFERROR(VLOOKUP(AI310,Lookups!$W$3:$X$24,2,FALSE),"")</f>
        <v/>
      </c>
      <c r="AK310" s="15"/>
      <c r="AL310" s="15"/>
      <c r="AM310" s="17"/>
      <c r="AN310" s="17"/>
    </row>
    <row r="311" spans="1:40" x14ac:dyDescent="0.3">
      <c r="A311" s="15"/>
      <c r="B311" s="15"/>
      <c r="C311" s="15"/>
      <c r="D311" s="17"/>
      <c r="E311" s="17"/>
      <c r="F311" s="15"/>
      <c r="G311" s="18" t="str">
        <f>IFERROR(VLOOKUP(F311,Lookups!$D$2:$E$20,2,FALSE),"")</f>
        <v/>
      </c>
      <c r="H311" s="15"/>
      <c r="I311" s="15"/>
      <c r="J311" s="15"/>
      <c r="K311" s="15"/>
      <c r="L311" s="17"/>
      <c r="M311" s="17"/>
      <c r="N311" s="18" t="str">
        <f t="shared" si="10"/>
        <v/>
      </c>
      <c r="O311" s="15"/>
      <c r="P311" s="15"/>
      <c r="Q311" s="17"/>
      <c r="R311" s="15"/>
      <c r="S311" s="15"/>
      <c r="T311" s="15"/>
      <c r="U311" s="15"/>
      <c r="V311" s="15"/>
      <c r="W311" s="15"/>
      <c r="X311" s="18" t="str">
        <f>IFERROR(VLOOKUP(W311,Lookups!$G$2:$H$83,2,FALSE),"")</f>
        <v/>
      </c>
      <c r="Y311" s="15"/>
      <c r="Z311" s="15"/>
      <c r="AA311" s="15"/>
      <c r="AB311" s="15"/>
      <c r="AC311" s="15"/>
      <c r="AD311" s="15"/>
      <c r="AE311" s="15"/>
      <c r="AF311" s="18" t="str">
        <f t="shared" si="11"/>
        <v/>
      </c>
      <c r="AG311" s="15"/>
      <c r="AH311" s="15"/>
      <c r="AI311" s="15"/>
      <c r="AJ311" s="62" t="str">
        <f>IFERROR(VLOOKUP(AI311,Lookups!$W$3:$X$24,2,FALSE),"")</f>
        <v/>
      </c>
      <c r="AK311" s="15"/>
      <c r="AL311" s="15"/>
      <c r="AM311" s="17"/>
      <c r="AN311" s="17"/>
    </row>
    <row r="312" spans="1:40" x14ac:dyDescent="0.3">
      <c r="A312" s="15"/>
      <c r="B312" s="15"/>
      <c r="C312" s="15"/>
      <c r="D312" s="17"/>
      <c r="E312" s="17"/>
      <c r="F312" s="15"/>
      <c r="G312" s="18" t="str">
        <f>IFERROR(VLOOKUP(F312,Lookups!$D$2:$E$20,2,FALSE),"")</f>
        <v/>
      </c>
      <c r="H312" s="15"/>
      <c r="I312" s="15"/>
      <c r="J312" s="15"/>
      <c r="K312" s="15"/>
      <c r="L312" s="17"/>
      <c r="M312" s="17"/>
      <c r="N312" s="18" t="str">
        <f t="shared" si="10"/>
        <v/>
      </c>
      <c r="O312" s="15"/>
      <c r="P312" s="15"/>
      <c r="Q312" s="17"/>
      <c r="R312" s="15"/>
      <c r="S312" s="15"/>
      <c r="T312" s="15"/>
      <c r="U312" s="15"/>
      <c r="V312" s="15"/>
      <c r="W312" s="15"/>
      <c r="X312" s="18" t="str">
        <f>IFERROR(VLOOKUP(W312,Lookups!$G$2:$H$83,2,FALSE),"")</f>
        <v/>
      </c>
      <c r="Y312" s="15"/>
      <c r="Z312" s="15"/>
      <c r="AA312" s="15"/>
      <c r="AB312" s="15"/>
      <c r="AC312" s="15"/>
      <c r="AD312" s="15"/>
      <c r="AE312" s="15"/>
      <c r="AF312" s="18" t="str">
        <f t="shared" si="11"/>
        <v/>
      </c>
      <c r="AG312" s="15"/>
      <c r="AH312" s="15"/>
      <c r="AI312" s="15"/>
      <c r="AJ312" s="62" t="str">
        <f>IFERROR(VLOOKUP(AI312,Lookups!$W$3:$X$24,2,FALSE),"")</f>
        <v/>
      </c>
      <c r="AK312" s="15"/>
      <c r="AL312" s="15"/>
      <c r="AM312" s="17"/>
      <c r="AN312" s="17"/>
    </row>
    <row r="313" spans="1:40" x14ac:dyDescent="0.3">
      <c r="A313" s="15"/>
      <c r="B313" s="15"/>
      <c r="C313" s="15"/>
      <c r="D313" s="17"/>
      <c r="E313" s="17"/>
      <c r="F313" s="15"/>
      <c r="G313" s="18" t="str">
        <f>IFERROR(VLOOKUP(F313,Lookups!$D$2:$E$20,2,FALSE),"")</f>
        <v/>
      </c>
      <c r="H313" s="15"/>
      <c r="I313" s="15"/>
      <c r="J313" s="15"/>
      <c r="K313" s="15"/>
      <c r="L313" s="17"/>
      <c r="M313" s="17"/>
      <c r="N313" s="18" t="str">
        <f t="shared" si="10"/>
        <v/>
      </c>
      <c r="O313" s="15"/>
      <c r="P313" s="15"/>
      <c r="Q313" s="17"/>
      <c r="R313" s="15"/>
      <c r="S313" s="15"/>
      <c r="T313" s="15"/>
      <c r="U313" s="15"/>
      <c r="V313" s="15"/>
      <c r="W313" s="15"/>
      <c r="X313" s="18" t="str">
        <f>IFERROR(VLOOKUP(W313,Lookups!$G$2:$H$83,2,FALSE),"")</f>
        <v/>
      </c>
      <c r="Y313" s="15"/>
      <c r="Z313" s="15"/>
      <c r="AA313" s="15"/>
      <c r="AB313" s="15"/>
      <c r="AC313" s="15"/>
      <c r="AD313" s="15"/>
      <c r="AE313" s="15"/>
      <c r="AF313" s="18" t="str">
        <f t="shared" si="11"/>
        <v/>
      </c>
      <c r="AG313" s="15"/>
      <c r="AH313" s="15"/>
      <c r="AI313" s="15"/>
      <c r="AJ313" s="62" t="str">
        <f>IFERROR(VLOOKUP(AI313,Lookups!$W$3:$X$24,2,FALSE),"")</f>
        <v/>
      </c>
      <c r="AK313" s="15"/>
      <c r="AL313" s="15"/>
      <c r="AM313" s="17"/>
      <c r="AN313" s="17"/>
    </row>
    <row r="314" spans="1:40" x14ac:dyDescent="0.3">
      <c r="A314" s="15"/>
      <c r="B314" s="15"/>
      <c r="C314" s="15"/>
      <c r="D314" s="17"/>
      <c r="E314" s="17"/>
      <c r="F314" s="15"/>
      <c r="G314" s="18" t="str">
        <f>IFERROR(VLOOKUP(F314,Lookups!$D$2:$E$20,2,FALSE),"")</f>
        <v/>
      </c>
      <c r="H314" s="15"/>
      <c r="I314" s="15"/>
      <c r="J314" s="15"/>
      <c r="K314" s="15"/>
      <c r="L314" s="17"/>
      <c r="M314" s="17"/>
      <c r="N314" s="18" t="str">
        <f t="shared" si="10"/>
        <v/>
      </c>
      <c r="O314" s="15"/>
      <c r="P314" s="15"/>
      <c r="Q314" s="17"/>
      <c r="R314" s="15"/>
      <c r="S314" s="15"/>
      <c r="T314" s="15"/>
      <c r="U314" s="15"/>
      <c r="V314" s="15"/>
      <c r="W314" s="15"/>
      <c r="X314" s="18" t="str">
        <f>IFERROR(VLOOKUP(W314,Lookups!$G$2:$H$83,2,FALSE),"")</f>
        <v/>
      </c>
      <c r="Y314" s="15"/>
      <c r="Z314" s="15"/>
      <c r="AA314" s="15"/>
      <c r="AB314" s="15"/>
      <c r="AC314" s="15"/>
      <c r="AD314" s="15"/>
      <c r="AE314" s="15"/>
      <c r="AF314" s="18" t="str">
        <f t="shared" si="11"/>
        <v/>
      </c>
      <c r="AG314" s="15"/>
      <c r="AH314" s="15"/>
      <c r="AI314" s="15"/>
      <c r="AJ314" s="62" t="str">
        <f>IFERROR(VLOOKUP(AI314,Lookups!$W$3:$X$24,2,FALSE),"")</f>
        <v/>
      </c>
      <c r="AK314" s="15"/>
      <c r="AL314" s="15"/>
      <c r="AM314" s="17"/>
      <c r="AN314" s="17"/>
    </row>
    <row r="315" spans="1:40" x14ac:dyDescent="0.3">
      <c r="A315" s="15"/>
      <c r="B315" s="15"/>
      <c r="C315" s="15"/>
      <c r="D315" s="17"/>
      <c r="E315" s="17"/>
      <c r="F315" s="15"/>
      <c r="G315" s="18" t="str">
        <f>IFERROR(VLOOKUP(F315,Lookups!$D$2:$E$20,2,FALSE),"")</f>
        <v/>
      </c>
      <c r="H315" s="15"/>
      <c r="I315" s="15"/>
      <c r="J315" s="15"/>
      <c r="K315" s="15"/>
      <c r="L315" s="17"/>
      <c r="M315" s="17"/>
      <c r="N315" s="18" t="str">
        <f t="shared" si="10"/>
        <v/>
      </c>
      <c r="O315" s="15"/>
      <c r="P315" s="15"/>
      <c r="Q315" s="17"/>
      <c r="R315" s="15"/>
      <c r="S315" s="15"/>
      <c r="T315" s="15"/>
      <c r="U315" s="15"/>
      <c r="V315" s="15"/>
      <c r="W315" s="15"/>
      <c r="X315" s="18" t="str">
        <f>IFERROR(VLOOKUP(W315,Lookups!$G$2:$H$83,2,FALSE),"")</f>
        <v/>
      </c>
      <c r="Y315" s="15"/>
      <c r="Z315" s="15"/>
      <c r="AA315" s="15"/>
      <c r="AB315" s="15"/>
      <c r="AC315" s="15"/>
      <c r="AD315" s="15"/>
      <c r="AE315" s="15"/>
      <c r="AF315" s="18" t="str">
        <f t="shared" si="11"/>
        <v/>
      </c>
      <c r="AG315" s="15"/>
      <c r="AH315" s="15"/>
      <c r="AI315" s="15"/>
      <c r="AJ315" s="62" t="str">
        <f>IFERROR(VLOOKUP(AI315,Lookups!$W$3:$X$24,2,FALSE),"")</f>
        <v/>
      </c>
      <c r="AK315" s="15"/>
      <c r="AL315" s="15"/>
      <c r="AM315" s="17"/>
      <c r="AN315" s="17"/>
    </row>
    <row r="316" spans="1:40" x14ac:dyDescent="0.3">
      <c r="A316" s="15"/>
      <c r="B316" s="15"/>
      <c r="C316" s="15"/>
      <c r="D316" s="17"/>
      <c r="E316" s="17"/>
      <c r="F316" s="15"/>
      <c r="G316" s="18" t="str">
        <f>IFERROR(VLOOKUP(F316,Lookups!$D$2:$E$20,2,FALSE),"")</f>
        <v/>
      </c>
      <c r="H316" s="15"/>
      <c r="I316" s="15"/>
      <c r="J316" s="15"/>
      <c r="K316" s="15"/>
      <c r="L316" s="17"/>
      <c r="M316" s="17"/>
      <c r="N316" s="18" t="str">
        <f t="shared" si="10"/>
        <v/>
      </c>
      <c r="O316" s="15"/>
      <c r="P316" s="15"/>
      <c r="Q316" s="17"/>
      <c r="R316" s="15"/>
      <c r="S316" s="15"/>
      <c r="T316" s="15"/>
      <c r="U316" s="15"/>
      <c r="V316" s="15"/>
      <c r="W316" s="15"/>
      <c r="X316" s="18" t="str">
        <f>IFERROR(VLOOKUP(W316,Lookups!$G$2:$H$83,2,FALSE),"")</f>
        <v/>
      </c>
      <c r="Y316" s="15"/>
      <c r="Z316" s="15"/>
      <c r="AA316" s="15"/>
      <c r="AB316" s="15"/>
      <c r="AC316" s="15"/>
      <c r="AD316" s="15"/>
      <c r="AE316" s="15"/>
      <c r="AF316" s="18" t="str">
        <f t="shared" si="11"/>
        <v/>
      </c>
      <c r="AG316" s="15"/>
      <c r="AH316" s="15"/>
      <c r="AI316" s="15"/>
      <c r="AJ316" s="62" t="str">
        <f>IFERROR(VLOOKUP(AI316,Lookups!$W$3:$X$24,2,FALSE),"")</f>
        <v/>
      </c>
      <c r="AK316" s="15"/>
      <c r="AL316" s="15"/>
      <c r="AM316" s="17"/>
      <c r="AN316" s="17"/>
    </row>
    <row r="317" spans="1:40" x14ac:dyDescent="0.3">
      <c r="A317" s="15"/>
      <c r="B317" s="15"/>
      <c r="C317" s="15"/>
      <c r="D317" s="17"/>
      <c r="E317" s="17"/>
      <c r="F317" s="15"/>
      <c r="G317" s="18" t="str">
        <f>IFERROR(VLOOKUP(F317,Lookups!$D$2:$E$20,2,FALSE),"")</f>
        <v/>
      </c>
      <c r="H317" s="15"/>
      <c r="I317" s="15"/>
      <c r="J317" s="15"/>
      <c r="K317" s="15"/>
      <c r="L317" s="17"/>
      <c r="M317" s="17"/>
      <c r="N317" s="18" t="str">
        <f t="shared" si="10"/>
        <v/>
      </c>
      <c r="O317" s="15"/>
      <c r="P317" s="15"/>
      <c r="Q317" s="17"/>
      <c r="R317" s="15"/>
      <c r="S317" s="15"/>
      <c r="T317" s="15"/>
      <c r="U317" s="15"/>
      <c r="V317" s="15"/>
      <c r="W317" s="15"/>
      <c r="X317" s="18" t="str">
        <f>IFERROR(VLOOKUP(W317,Lookups!$G$2:$H$83,2,FALSE),"")</f>
        <v/>
      </c>
      <c r="Y317" s="15"/>
      <c r="Z317" s="15"/>
      <c r="AA317" s="15"/>
      <c r="AB317" s="15"/>
      <c r="AC317" s="15"/>
      <c r="AD317" s="15"/>
      <c r="AE317" s="15"/>
      <c r="AF317" s="18" t="str">
        <f t="shared" si="11"/>
        <v/>
      </c>
      <c r="AG317" s="15"/>
      <c r="AH317" s="15"/>
      <c r="AI317" s="15"/>
      <c r="AJ317" s="62" t="str">
        <f>IFERROR(VLOOKUP(AI317,Lookups!$W$3:$X$24,2,FALSE),"")</f>
        <v/>
      </c>
      <c r="AK317" s="15"/>
      <c r="AL317" s="15"/>
      <c r="AM317" s="17"/>
      <c r="AN317" s="17"/>
    </row>
    <row r="318" spans="1:40" x14ac:dyDescent="0.3">
      <c r="A318" s="15"/>
      <c r="B318" s="15"/>
      <c r="C318" s="15"/>
      <c r="D318" s="17"/>
      <c r="E318" s="17"/>
      <c r="F318" s="15"/>
      <c r="G318" s="18" t="str">
        <f>IFERROR(VLOOKUP(F318,Lookups!$D$2:$E$20,2,FALSE),"")</f>
        <v/>
      </c>
      <c r="H318" s="15"/>
      <c r="I318" s="15"/>
      <c r="J318" s="15"/>
      <c r="K318" s="15"/>
      <c r="L318" s="17"/>
      <c r="M318" s="17"/>
      <c r="N318" s="18" t="str">
        <f t="shared" si="10"/>
        <v/>
      </c>
      <c r="O318" s="15"/>
      <c r="P318" s="15"/>
      <c r="Q318" s="17"/>
      <c r="R318" s="15"/>
      <c r="S318" s="15"/>
      <c r="T318" s="15"/>
      <c r="U318" s="15"/>
      <c r="V318" s="15"/>
      <c r="W318" s="15"/>
      <c r="X318" s="18" t="str">
        <f>IFERROR(VLOOKUP(W318,Lookups!$G$2:$H$83,2,FALSE),"")</f>
        <v/>
      </c>
      <c r="Y318" s="15"/>
      <c r="Z318" s="15"/>
      <c r="AA318" s="15"/>
      <c r="AB318" s="15"/>
      <c r="AC318" s="15"/>
      <c r="AD318" s="15"/>
      <c r="AE318" s="15"/>
      <c r="AF318" s="18" t="str">
        <f t="shared" si="11"/>
        <v/>
      </c>
      <c r="AG318" s="15"/>
      <c r="AH318" s="15"/>
      <c r="AI318" s="15"/>
      <c r="AJ318" s="62" t="str">
        <f>IFERROR(VLOOKUP(AI318,Lookups!$W$3:$X$24,2,FALSE),"")</f>
        <v/>
      </c>
      <c r="AK318" s="15"/>
      <c r="AL318" s="15"/>
      <c r="AM318" s="17"/>
      <c r="AN318" s="17"/>
    </row>
    <row r="319" spans="1:40" x14ac:dyDescent="0.3">
      <c r="A319" s="15"/>
      <c r="B319" s="15"/>
      <c r="C319" s="15"/>
      <c r="D319" s="17"/>
      <c r="E319" s="17"/>
      <c r="F319" s="15"/>
      <c r="G319" s="18" t="str">
        <f>IFERROR(VLOOKUP(F319,Lookups!$D$2:$E$20,2,FALSE),"")</f>
        <v/>
      </c>
      <c r="H319" s="15"/>
      <c r="I319" s="15"/>
      <c r="J319" s="15"/>
      <c r="K319" s="15"/>
      <c r="L319" s="17"/>
      <c r="M319" s="17"/>
      <c r="N319" s="18" t="str">
        <f t="shared" si="10"/>
        <v/>
      </c>
      <c r="O319" s="15"/>
      <c r="P319" s="15"/>
      <c r="Q319" s="17"/>
      <c r="R319" s="15"/>
      <c r="S319" s="15"/>
      <c r="T319" s="15"/>
      <c r="U319" s="15"/>
      <c r="V319" s="15"/>
      <c r="W319" s="15"/>
      <c r="X319" s="18" t="str">
        <f>IFERROR(VLOOKUP(W319,Lookups!$G$2:$H$83,2,FALSE),"")</f>
        <v/>
      </c>
      <c r="Y319" s="15"/>
      <c r="Z319" s="15"/>
      <c r="AA319" s="15"/>
      <c r="AB319" s="15"/>
      <c r="AC319" s="15"/>
      <c r="AD319" s="15"/>
      <c r="AE319" s="15"/>
      <c r="AF319" s="18" t="str">
        <f t="shared" si="11"/>
        <v/>
      </c>
      <c r="AG319" s="15"/>
      <c r="AH319" s="15"/>
      <c r="AI319" s="15"/>
      <c r="AJ319" s="62" t="str">
        <f>IFERROR(VLOOKUP(AI319,Lookups!$W$3:$X$24,2,FALSE),"")</f>
        <v/>
      </c>
      <c r="AK319" s="15"/>
      <c r="AL319" s="15"/>
      <c r="AM319" s="17"/>
      <c r="AN319" s="17"/>
    </row>
    <row r="320" spans="1:40" x14ac:dyDescent="0.3">
      <c r="A320" s="15"/>
      <c r="B320" s="15"/>
      <c r="C320" s="15"/>
      <c r="D320" s="17"/>
      <c r="E320" s="17"/>
      <c r="F320" s="15"/>
      <c r="G320" s="18" t="str">
        <f>IFERROR(VLOOKUP(F320,Lookups!$D$2:$E$20,2,FALSE),"")</f>
        <v/>
      </c>
      <c r="H320" s="15"/>
      <c r="I320" s="15"/>
      <c r="J320" s="15"/>
      <c r="K320" s="15"/>
      <c r="L320" s="17"/>
      <c r="M320" s="17"/>
      <c r="N320" s="18" t="str">
        <f t="shared" si="10"/>
        <v/>
      </c>
      <c r="O320" s="15"/>
      <c r="P320" s="15"/>
      <c r="Q320" s="17"/>
      <c r="R320" s="15"/>
      <c r="S320" s="15"/>
      <c r="T320" s="15"/>
      <c r="U320" s="15"/>
      <c r="V320" s="15"/>
      <c r="W320" s="15"/>
      <c r="X320" s="18" t="str">
        <f>IFERROR(VLOOKUP(W320,Lookups!$G$2:$H$83,2,FALSE),"")</f>
        <v/>
      </c>
      <c r="Y320" s="15"/>
      <c r="Z320" s="15"/>
      <c r="AA320" s="15"/>
      <c r="AB320" s="15"/>
      <c r="AC320" s="15"/>
      <c r="AD320" s="15"/>
      <c r="AE320" s="15"/>
      <c r="AF320" s="18" t="str">
        <f t="shared" si="11"/>
        <v/>
      </c>
      <c r="AG320" s="15"/>
      <c r="AH320" s="15"/>
      <c r="AI320" s="15"/>
      <c r="AJ320" s="62" t="str">
        <f>IFERROR(VLOOKUP(AI320,Lookups!$W$3:$X$24,2,FALSE),"")</f>
        <v/>
      </c>
      <c r="AK320" s="15"/>
      <c r="AL320" s="15"/>
      <c r="AM320" s="17"/>
      <c r="AN320" s="17"/>
    </row>
    <row r="321" spans="1:40" x14ac:dyDescent="0.3">
      <c r="A321" s="15"/>
      <c r="B321" s="15"/>
      <c r="C321" s="15"/>
      <c r="D321" s="17"/>
      <c r="E321" s="17"/>
      <c r="F321" s="15"/>
      <c r="G321" s="18" t="str">
        <f>IFERROR(VLOOKUP(F321,Lookups!$D$2:$E$20,2,FALSE),"")</f>
        <v/>
      </c>
      <c r="H321" s="15"/>
      <c r="I321" s="15"/>
      <c r="J321" s="15"/>
      <c r="K321" s="15"/>
      <c r="L321" s="17"/>
      <c r="M321" s="17"/>
      <c r="N321" s="18" t="str">
        <f t="shared" si="10"/>
        <v/>
      </c>
      <c r="O321" s="15"/>
      <c r="P321" s="15"/>
      <c r="Q321" s="17"/>
      <c r="R321" s="15"/>
      <c r="S321" s="15"/>
      <c r="T321" s="15"/>
      <c r="U321" s="15"/>
      <c r="V321" s="15"/>
      <c r="W321" s="15"/>
      <c r="X321" s="18" t="str">
        <f>IFERROR(VLOOKUP(W321,Lookups!$G$2:$H$83,2,FALSE),"")</f>
        <v/>
      </c>
      <c r="Y321" s="15"/>
      <c r="Z321" s="15"/>
      <c r="AA321" s="15"/>
      <c r="AB321" s="15"/>
      <c r="AC321" s="15"/>
      <c r="AD321" s="15"/>
      <c r="AE321" s="15"/>
      <c r="AF321" s="18" t="str">
        <f t="shared" si="11"/>
        <v/>
      </c>
      <c r="AG321" s="15"/>
      <c r="AH321" s="15"/>
      <c r="AI321" s="15"/>
      <c r="AJ321" s="62" t="str">
        <f>IFERROR(VLOOKUP(AI321,Lookups!$W$3:$X$24,2,FALSE),"")</f>
        <v/>
      </c>
      <c r="AK321" s="15"/>
      <c r="AL321" s="15"/>
      <c r="AM321" s="17"/>
      <c r="AN321" s="17"/>
    </row>
    <row r="322" spans="1:40" x14ac:dyDescent="0.3">
      <c r="A322" s="15"/>
      <c r="B322" s="15"/>
      <c r="C322" s="15"/>
      <c r="D322" s="17"/>
      <c r="E322" s="17"/>
      <c r="F322" s="15"/>
      <c r="G322" s="18" t="str">
        <f>IFERROR(VLOOKUP(F322,Lookups!$D$2:$E$20,2,FALSE),"")</f>
        <v/>
      </c>
      <c r="H322" s="15"/>
      <c r="I322" s="15"/>
      <c r="J322" s="15"/>
      <c r="K322" s="15"/>
      <c r="L322" s="17"/>
      <c r="M322" s="17"/>
      <c r="N322" s="18" t="str">
        <f t="shared" si="10"/>
        <v/>
      </c>
      <c r="O322" s="15"/>
      <c r="P322" s="15"/>
      <c r="Q322" s="17"/>
      <c r="R322" s="15"/>
      <c r="S322" s="15"/>
      <c r="T322" s="15"/>
      <c r="U322" s="15"/>
      <c r="V322" s="15"/>
      <c r="W322" s="15"/>
      <c r="X322" s="18" t="str">
        <f>IFERROR(VLOOKUP(W322,Lookups!$G$2:$H$83,2,FALSE),"")</f>
        <v/>
      </c>
      <c r="Y322" s="15"/>
      <c r="Z322" s="15"/>
      <c r="AA322" s="15"/>
      <c r="AB322" s="15"/>
      <c r="AC322" s="15"/>
      <c r="AD322" s="15"/>
      <c r="AE322" s="15"/>
      <c r="AF322" s="18" t="str">
        <f t="shared" si="11"/>
        <v/>
      </c>
      <c r="AG322" s="15"/>
      <c r="AH322" s="15"/>
      <c r="AI322" s="15"/>
      <c r="AJ322" s="62" t="str">
        <f>IFERROR(VLOOKUP(AI322,Lookups!$W$3:$X$24,2,FALSE),"")</f>
        <v/>
      </c>
      <c r="AK322" s="15"/>
      <c r="AL322" s="15"/>
      <c r="AM322" s="17"/>
      <c r="AN322" s="17"/>
    </row>
    <row r="323" spans="1:40" x14ac:dyDescent="0.3">
      <c r="A323" s="15"/>
      <c r="B323" s="15"/>
      <c r="C323" s="15"/>
      <c r="D323" s="17"/>
      <c r="E323" s="17"/>
      <c r="F323" s="15"/>
      <c r="G323" s="18" t="str">
        <f>IFERROR(VLOOKUP(F323,Lookups!$D$2:$E$20,2,FALSE),"")</f>
        <v/>
      </c>
      <c r="H323" s="15"/>
      <c r="I323" s="15"/>
      <c r="J323" s="15"/>
      <c r="K323" s="15"/>
      <c r="L323" s="17"/>
      <c r="M323" s="17"/>
      <c r="N323" s="18" t="str">
        <f t="shared" si="10"/>
        <v/>
      </c>
      <c r="O323" s="15"/>
      <c r="P323" s="15"/>
      <c r="Q323" s="17"/>
      <c r="R323" s="15"/>
      <c r="S323" s="15"/>
      <c r="T323" s="15"/>
      <c r="U323" s="15"/>
      <c r="V323" s="15"/>
      <c r="W323" s="15"/>
      <c r="X323" s="18" t="str">
        <f>IFERROR(VLOOKUP(W323,Lookups!$G$2:$H$83,2,FALSE),"")</f>
        <v/>
      </c>
      <c r="Y323" s="15"/>
      <c r="Z323" s="15"/>
      <c r="AA323" s="15"/>
      <c r="AB323" s="15"/>
      <c r="AC323" s="15"/>
      <c r="AD323" s="15"/>
      <c r="AE323" s="15"/>
      <c r="AF323" s="18" t="str">
        <f t="shared" si="11"/>
        <v/>
      </c>
      <c r="AG323" s="15"/>
      <c r="AH323" s="15"/>
      <c r="AI323" s="15"/>
      <c r="AJ323" s="62" t="str">
        <f>IFERROR(VLOOKUP(AI323,Lookups!$W$3:$X$24,2,FALSE),"")</f>
        <v/>
      </c>
      <c r="AK323" s="15"/>
      <c r="AL323" s="15"/>
      <c r="AM323" s="17"/>
      <c r="AN323" s="17"/>
    </row>
    <row r="324" spans="1:40" x14ac:dyDescent="0.3">
      <c r="A324" s="15"/>
      <c r="B324" s="15"/>
      <c r="C324" s="15"/>
      <c r="D324" s="17"/>
      <c r="E324" s="17"/>
      <c r="F324" s="15"/>
      <c r="G324" s="18" t="str">
        <f>IFERROR(VLOOKUP(F324,Lookups!$D$2:$E$20,2,FALSE),"")</f>
        <v/>
      </c>
      <c r="H324" s="15"/>
      <c r="I324" s="15"/>
      <c r="J324" s="15"/>
      <c r="K324" s="15"/>
      <c r="L324" s="17"/>
      <c r="M324" s="17"/>
      <c r="N324" s="18" t="str">
        <f t="shared" si="10"/>
        <v/>
      </c>
      <c r="O324" s="15"/>
      <c r="P324" s="15"/>
      <c r="Q324" s="17"/>
      <c r="R324" s="15"/>
      <c r="S324" s="15"/>
      <c r="T324" s="15"/>
      <c r="U324" s="15"/>
      <c r="V324" s="15"/>
      <c r="W324" s="15"/>
      <c r="X324" s="18" t="str">
        <f>IFERROR(VLOOKUP(W324,Lookups!$G$2:$H$83,2,FALSE),"")</f>
        <v/>
      </c>
      <c r="Y324" s="15"/>
      <c r="Z324" s="15"/>
      <c r="AA324" s="15"/>
      <c r="AB324" s="15"/>
      <c r="AC324" s="15"/>
      <c r="AD324" s="15"/>
      <c r="AE324" s="15"/>
      <c r="AF324" s="18" t="str">
        <f t="shared" si="11"/>
        <v/>
      </c>
      <c r="AG324" s="15"/>
      <c r="AH324" s="15"/>
      <c r="AI324" s="15"/>
      <c r="AJ324" s="62" t="str">
        <f>IFERROR(VLOOKUP(AI324,Lookups!$W$3:$X$24,2,FALSE),"")</f>
        <v/>
      </c>
      <c r="AK324" s="15"/>
      <c r="AL324" s="15"/>
      <c r="AM324" s="17"/>
      <c r="AN324" s="17"/>
    </row>
    <row r="325" spans="1:40" x14ac:dyDescent="0.3">
      <c r="A325" s="15"/>
      <c r="B325" s="15"/>
      <c r="C325" s="15"/>
      <c r="D325" s="17"/>
      <c r="E325" s="17"/>
      <c r="F325" s="15"/>
      <c r="G325" s="18" t="str">
        <f>IFERROR(VLOOKUP(F325,Lookups!$D$2:$E$20,2,FALSE),"")</f>
        <v/>
      </c>
      <c r="H325" s="15"/>
      <c r="I325" s="15"/>
      <c r="J325" s="15"/>
      <c r="K325" s="15"/>
      <c r="L325" s="17"/>
      <c r="M325" s="17"/>
      <c r="N325" s="18" t="str">
        <f t="shared" si="10"/>
        <v/>
      </c>
      <c r="O325" s="15"/>
      <c r="P325" s="15"/>
      <c r="Q325" s="17"/>
      <c r="R325" s="15"/>
      <c r="S325" s="15"/>
      <c r="T325" s="15"/>
      <c r="U325" s="15"/>
      <c r="V325" s="15"/>
      <c r="W325" s="15"/>
      <c r="X325" s="18" t="str">
        <f>IFERROR(VLOOKUP(W325,Lookups!$G$2:$H$83,2,FALSE),"")</f>
        <v/>
      </c>
      <c r="Y325" s="15"/>
      <c r="Z325" s="15"/>
      <c r="AA325" s="15"/>
      <c r="AB325" s="15"/>
      <c r="AC325" s="15"/>
      <c r="AD325" s="15"/>
      <c r="AE325" s="15"/>
      <c r="AF325" s="18" t="str">
        <f t="shared" si="11"/>
        <v/>
      </c>
      <c r="AG325" s="15"/>
      <c r="AH325" s="15"/>
      <c r="AI325" s="15"/>
      <c r="AJ325" s="62" t="str">
        <f>IFERROR(VLOOKUP(AI325,Lookups!$W$3:$X$24,2,FALSE),"")</f>
        <v/>
      </c>
      <c r="AK325" s="15"/>
      <c r="AL325" s="15"/>
      <c r="AM325" s="17"/>
      <c r="AN325" s="17"/>
    </row>
    <row r="326" spans="1:40" x14ac:dyDescent="0.3">
      <c r="A326" s="15"/>
      <c r="B326" s="15"/>
      <c r="C326" s="15"/>
      <c r="D326" s="17"/>
      <c r="E326" s="17"/>
      <c r="F326" s="15"/>
      <c r="G326" s="18" t="str">
        <f>IFERROR(VLOOKUP(F326,Lookups!$D$2:$E$20,2,FALSE),"")</f>
        <v/>
      </c>
      <c r="H326" s="15"/>
      <c r="I326" s="15"/>
      <c r="J326" s="15"/>
      <c r="K326" s="15"/>
      <c r="L326" s="17"/>
      <c r="M326" s="17"/>
      <c r="N326" s="18" t="str">
        <f t="shared" si="10"/>
        <v/>
      </c>
      <c r="O326" s="15"/>
      <c r="P326" s="15"/>
      <c r="Q326" s="17"/>
      <c r="R326" s="15"/>
      <c r="S326" s="15"/>
      <c r="T326" s="15"/>
      <c r="U326" s="15"/>
      <c r="V326" s="15"/>
      <c r="W326" s="15"/>
      <c r="X326" s="18" t="str">
        <f>IFERROR(VLOOKUP(W326,Lookups!$G$2:$H$83,2,FALSE),"")</f>
        <v/>
      </c>
      <c r="Y326" s="15"/>
      <c r="Z326" s="15"/>
      <c r="AA326" s="15"/>
      <c r="AB326" s="15"/>
      <c r="AC326" s="15"/>
      <c r="AD326" s="15"/>
      <c r="AE326" s="15"/>
      <c r="AF326" s="18" t="str">
        <f t="shared" si="11"/>
        <v/>
      </c>
      <c r="AG326" s="15"/>
      <c r="AH326" s="15"/>
      <c r="AI326" s="15"/>
      <c r="AJ326" s="62" t="str">
        <f>IFERROR(VLOOKUP(AI326,Lookups!$W$3:$X$24,2,FALSE),"")</f>
        <v/>
      </c>
      <c r="AK326" s="15"/>
      <c r="AL326" s="15"/>
      <c r="AM326" s="17"/>
      <c r="AN326" s="17"/>
    </row>
    <row r="327" spans="1:40" x14ac:dyDescent="0.3">
      <c r="A327" s="15"/>
      <c r="B327" s="15"/>
      <c r="C327" s="15"/>
      <c r="D327" s="17"/>
      <c r="E327" s="17"/>
      <c r="F327" s="15"/>
      <c r="G327" s="18" t="str">
        <f>IFERROR(VLOOKUP(F327,Lookups!$D$2:$E$20,2,FALSE),"")</f>
        <v/>
      </c>
      <c r="H327" s="15"/>
      <c r="I327" s="15"/>
      <c r="J327" s="15"/>
      <c r="K327" s="15"/>
      <c r="L327" s="17"/>
      <c r="M327" s="17"/>
      <c r="N327" s="18" t="str">
        <f t="shared" si="10"/>
        <v/>
      </c>
      <c r="O327" s="15"/>
      <c r="P327" s="15"/>
      <c r="Q327" s="17"/>
      <c r="R327" s="15"/>
      <c r="S327" s="15"/>
      <c r="T327" s="15"/>
      <c r="U327" s="15"/>
      <c r="V327" s="15"/>
      <c r="W327" s="15"/>
      <c r="X327" s="18" t="str">
        <f>IFERROR(VLOOKUP(W327,Lookups!$G$2:$H$83,2,FALSE),"")</f>
        <v/>
      </c>
      <c r="Y327" s="15"/>
      <c r="Z327" s="15"/>
      <c r="AA327" s="15"/>
      <c r="AB327" s="15"/>
      <c r="AC327" s="15"/>
      <c r="AD327" s="15"/>
      <c r="AE327" s="15"/>
      <c r="AF327" s="18" t="str">
        <f t="shared" si="11"/>
        <v/>
      </c>
      <c r="AG327" s="15"/>
      <c r="AH327" s="15"/>
      <c r="AI327" s="15"/>
      <c r="AJ327" s="62" t="str">
        <f>IFERROR(VLOOKUP(AI327,Lookups!$W$3:$X$24,2,FALSE),"")</f>
        <v/>
      </c>
      <c r="AK327" s="15"/>
      <c r="AL327" s="15"/>
      <c r="AM327" s="17"/>
      <c r="AN327" s="17"/>
    </row>
    <row r="328" spans="1:40" x14ac:dyDescent="0.3">
      <c r="A328" s="15"/>
      <c r="B328" s="15"/>
      <c r="C328" s="15"/>
      <c r="D328" s="17"/>
      <c r="E328" s="17"/>
      <c r="F328" s="15"/>
      <c r="G328" s="18" t="str">
        <f>IFERROR(VLOOKUP(F328,Lookups!$D$2:$E$20,2,FALSE),"")</f>
        <v/>
      </c>
      <c r="H328" s="15"/>
      <c r="I328" s="15"/>
      <c r="J328" s="15"/>
      <c r="K328" s="15"/>
      <c r="L328" s="17"/>
      <c r="M328" s="17"/>
      <c r="N328" s="18" t="str">
        <f t="shared" si="10"/>
        <v/>
      </c>
      <c r="O328" s="15"/>
      <c r="P328" s="15"/>
      <c r="Q328" s="17"/>
      <c r="R328" s="15"/>
      <c r="S328" s="15"/>
      <c r="T328" s="15"/>
      <c r="U328" s="15"/>
      <c r="V328" s="15"/>
      <c r="W328" s="15"/>
      <c r="X328" s="18" t="str">
        <f>IFERROR(VLOOKUP(W328,Lookups!$G$2:$H$83,2,FALSE),"")</f>
        <v/>
      </c>
      <c r="Y328" s="15"/>
      <c r="Z328" s="15"/>
      <c r="AA328" s="15"/>
      <c r="AB328" s="15"/>
      <c r="AC328" s="15"/>
      <c r="AD328" s="15"/>
      <c r="AE328" s="15"/>
      <c r="AF328" s="18" t="str">
        <f t="shared" si="11"/>
        <v/>
      </c>
      <c r="AG328" s="15"/>
      <c r="AH328" s="15"/>
      <c r="AI328" s="15"/>
      <c r="AJ328" s="62" t="str">
        <f>IFERROR(VLOOKUP(AI328,Lookups!$W$3:$X$24,2,FALSE),"")</f>
        <v/>
      </c>
      <c r="AK328" s="15"/>
      <c r="AL328" s="15"/>
      <c r="AM328" s="17"/>
      <c r="AN328" s="17"/>
    </row>
    <row r="329" spans="1:40" x14ac:dyDescent="0.3">
      <c r="A329" s="15"/>
      <c r="B329" s="15"/>
      <c r="C329" s="15"/>
      <c r="D329" s="17"/>
      <c r="E329" s="17"/>
      <c r="F329" s="15"/>
      <c r="G329" s="18" t="str">
        <f>IFERROR(VLOOKUP(F329,Lookups!$D$2:$E$20,2,FALSE),"")</f>
        <v/>
      </c>
      <c r="H329" s="15"/>
      <c r="I329" s="15"/>
      <c r="J329" s="15"/>
      <c r="K329" s="15"/>
      <c r="L329" s="17"/>
      <c r="M329" s="17"/>
      <c r="N329" s="18" t="str">
        <f t="shared" si="10"/>
        <v/>
      </c>
      <c r="O329" s="15"/>
      <c r="P329" s="15"/>
      <c r="Q329" s="17"/>
      <c r="R329" s="15"/>
      <c r="S329" s="15"/>
      <c r="T329" s="15"/>
      <c r="U329" s="15"/>
      <c r="V329" s="15"/>
      <c r="W329" s="15"/>
      <c r="X329" s="18" t="str">
        <f>IFERROR(VLOOKUP(W329,Lookups!$G$2:$H$83,2,FALSE),"")</f>
        <v/>
      </c>
      <c r="Y329" s="15"/>
      <c r="Z329" s="15"/>
      <c r="AA329" s="15"/>
      <c r="AB329" s="15"/>
      <c r="AC329" s="15"/>
      <c r="AD329" s="15"/>
      <c r="AE329" s="15"/>
      <c r="AF329" s="18" t="str">
        <f t="shared" si="11"/>
        <v/>
      </c>
      <c r="AG329" s="15"/>
      <c r="AH329" s="15"/>
      <c r="AI329" s="15"/>
      <c r="AJ329" s="62" t="str">
        <f>IFERROR(VLOOKUP(AI329,Lookups!$W$3:$X$24,2,FALSE),"")</f>
        <v/>
      </c>
      <c r="AK329" s="15"/>
      <c r="AL329" s="15"/>
      <c r="AM329" s="17"/>
      <c r="AN329" s="17"/>
    </row>
    <row r="330" spans="1:40" x14ac:dyDescent="0.3">
      <c r="A330" s="15"/>
      <c r="B330" s="15"/>
      <c r="C330" s="15"/>
      <c r="D330" s="17"/>
      <c r="E330" s="17"/>
      <c r="F330" s="15"/>
      <c r="G330" s="18" t="str">
        <f>IFERROR(VLOOKUP(F330,Lookups!$D$2:$E$20,2,FALSE),"")</f>
        <v/>
      </c>
      <c r="H330" s="15"/>
      <c r="I330" s="15"/>
      <c r="J330" s="15"/>
      <c r="K330" s="15"/>
      <c r="L330" s="17"/>
      <c r="M330" s="17"/>
      <c r="N330" s="18" t="str">
        <f t="shared" si="10"/>
        <v/>
      </c>
      <c r="O330" s="15"/>
      <c r="P330" s="15"/>
      <c r="Q330" s="17"/>
      <c r="R330" s="15"/>
      <c r="S330" s="15"/>
      <c r="T330" s="15"/>
      <c r="U330" s="15"/>
      <c r="V330" s="15"/>
      <c r="W330" s="15"/>
      <c r="X330" s="18" t="str">
        <f>IFERROR(VLOOKUP(W330,Lookups!$G$2:$H$83,2,FALSE),"")</f>
        <v/>
      </c>
      <c r="Y330" s="15"/>
      <c r="Z330" s="15"/>
      <c r="AA330" s="15"/>
      <c r="AB330" s="15"/>
      <c r="AC330" s="15"/>
      <c r="AD330" s="15"/>
      <c r="AE330" s="15"/>
      <c r="AF330" s="18" t="str">
        <f t="shared" si="11"/>
        <v/>
      </c>
      <c r="AG330" s="15"/>
      <c r="AH330" s="15"/>
      <c r="AI330" s="15"/>
      <c r="AJ330" s="62" t="str">
        <f>IFERROR(VLOOKUP(AI330,Lookups!$W$3:$X$24,2,FALSE),"")</f>
        <v/>
      </c>
      <c r="AK330" s="15"/>
      <c r="AL330" s="15"/>
      <c r="AM330" s="17"/>
      <c r="AN330" s="17"/>
    </row>
    <row r="331" spans="1:40" x14ac:dyDescent="0.3">
      <c r="A331" s="15"/>
      <c r="B331" s="15"/>
      <c r="C331" s="15"/>
      <c r="D331" s="17"/>
      <c r="E331" s="17"/>
      <c r="F331" s="15"/>
      <c r="G331" s="18" t="str">
        <f>IFERROR(VLOOKUP(F331,Lookups!$D$2:$E$20,2,FALSE),"")</f>
        <v/>
      </c>
      <c r="H331" s="15"/>
      <c r="I331" s="15"/>
      <c r="J331" s="15"/>
      <c r="K331" s="15"/>
      <c r="L331" s="17"/>
      <c r="M331" s="17"/>
      <c r="N331" s="18" t="str">
        <f t="shared" si="10"/>
        <v/>
      </c>
      <c r="O331" s="15"/>
      <c r="P331" s="15"/>
      <c r="Q331" s="17"/>
      <c r="R331" s="15"/>
      <c r="S331" s="15"/>
      <c r="T331" s="15"/>
      <c r="U331" s="15"/>
      <c r="V331" s="15"/>
      <c r="W331" s="15"/>
      <c r="X331" s="18" t="str">
        <f>IFERROR(VLOOKUP(W331,Lookups!$G$2:$H$83,2,FALSE),"")</f>
        <v/>
      </c>
      <c r="Y331" s="15"/>
      <c r="Z331" s="15"/>
      <c r="AA331" s="15"/>
      <c r="AB331" s="15"/>
      <c r="AC331" s="15"/>
      <c r="AD331" s="15"/>
      <c r="AE331" s="15"/>
      <c r="AF331" s="18" t="str">
        <f t="shared" si="11"/>
        <v/>
      </c>
      <c r="AG331" s="15"/>
      <c r="AH331" s="15"/>
      <c r="AI331" s="15"/>
      <c r="AJ331" s="62" t="str">
        <f>IFERROR(VLOOKUP(AI331,Lookups!$W$3:$X$24,2,FALSE),"")</f>
        <v/>
      </c>
      <c r="AK331" s="15"/>
      <c r="AL331" s="15"/>
      <c r="AM331" s="17"/>
      <c r="AN331" s="17"/>
    </row>
    <row r="332" spans="1:40" x14ac:dyDescent="0.3">
      <c r="A332" s="15"/>
      <c r="B332" s="15"/>
      <c r="C332" s="15"/>
      <c r="D332" s="17"/>
      <c r="E332" s="17"/>
      <c r="F332" s="15"/>
      <c r="G332" s="18" t="str">
        <f>IFERROR(VLOOKUP(F332,Lookups!$D$2:$E$20,2,FALSE),"")</f>
        <v/>
      </c>
      <c r="H332" s="15"/>
      <c r="I332" s="15"/>
      <c r="J332" s="15"/>
      <c r="K332" s="15"/>
      <c r="L332" s="17"/>
      <c r="M332" s="17"/>
      <c r="N332" s="18" t="str">
        <f t="shared" si="10"/>
        <v/>
      </c>
      <c r="O332" s="15"/>
      <c r="P332" s="15"/>
      <c r="Q332" s="17"/>
      <c r="R332" s="15"/>
      <c r="S332" s="15"/>
      <c r="T332" s="15"/>
      <c r="U332" s="15"/>
      <c r="V332" s="15"/>
      <c r="W332" s="15"/>
      <c r="X332" s="18" t="str">
        <f>IFERROR(VLOOKUP(W332,Lookups!$G$2:$H$83,2,FALSE),"")</f>
        <v/>
      </c>
      <c r="Y332" s="15"/>
      <c r="Z332" s="15"/>
      <c r="AA332" s="15"/>
      <c r="AB332" s="15"/>
      <c r="AC332" s="15"/>
      <c r="AD332" s="15"/>
      <c r="AE332" s="15"/>
      <c r="AF332" s="18" t="str">
        <f t="shared" si="11"/>
        <v/>
      </c>
      <c r="AG332" s="15"/>
      <c r="AH332" s="15"/>
      <c r="AI332" s="15"/>
      <c r="AJ332" s="62" t="str">
        <f>IFERROR(VLOOKUP(AI332,Lookups!$W$3:$X$24,2,FALSE),"")</f>
        <v/>
      </c>
      <c r="AK332" s="15"/>
      <c r="AL332" s="15"/>
      <c r="AM332" s="17"/>
      <c r="AN332" s="17"/>
    </row>
    <row r="333" spans="1:40" x14ac:dyDescent="0.3">
      <c r="A333" s="15"/>
      <c r="B333" s="15"/>
      <c r="C333" s="15"/>
      <c r="D333" s="17"/>
      <c r="E333" s="17"/>
      <c r="F333" s="15"/>
      <c r="G333" s="18" t="str">
        <f>IFERROR(VLOOKUP(F333,Lookups!$D$2:$E$20,2,FALSE),"")</f>
        <v/>
      </c>
      <c r="H333" s="15"/>
      <c r="I333" s="15"/>
      <c r="J333" s="15"/>
      <c r="K333" s="15"/>
      <c r="L333" s="17"/>
      <c r="M333" s="17"/>
      <c r="N333" s="18" t="str">
        <f t="shared" si="10"/>
        <v/>
      </c>
      <c r="O333" s="15"/>
      <c r="P333" s="15"/>
      <c r="Q333" s="17"/>
      <c r="R333" s="15"/>
      <c r="S333" s="15"/>
      <c r="T333" s="15"/>
      <c r="U333" s="15"/>
      <c r="V333" s="15"/>
      <c r="W333" s="15"/>
      <c r="X333" s="18" t="str">
        <f>IFERROR(VLOOKUP(W333,Lookups!$G$2:$H$83,2,FALSE),"")</f>
        <v/>
      </c>
      <c r="Y333" s="15"/>
      <c r="Z333" s="15"/>
      <c r="AA333" s="15"/>
      <c r="AB333" s="15"/>
      <c r="AC333" s="15"/>
      <c r="AD333" s="15"/>
      <c r="AE333" s="15"/>
      <c r="AF333" s="18" t="str">
        <f t="shared" si="11"/>
        <v/>
      </c>
      <c r="AG333" s="15"/>
      <c r="AH333" s="15"/>
      <c r="AI333" s="15"/>
      <c r="AJ333" s="62" t="str">
        <f>IFERROR(VLOOKUP(AI333,Lookups!$W$3:$X$24,2,FALSE),"")</f>
        <v/>
      </c>
      <c r="AK333" s="15"/>
      <c r="AL333" s="15"/>
      <c r="AM333" s="17"/>
      <c r="AN333" s="17"/>
    </row>
    <row r="334" spans="1:40" x14ac:dyDescent="0.3">
      <c r="A334" s="15"/>
      <c r="B334" s="15"/>
      <c r="C334" s="15"/>
      <c r="D334" s="17"/>
      <c r="E334" s="17"/>
      <c r="F334" s="15"/>
      <c r="G334" s="18" t="str">
        <f>IFERROR(VLOOKUP(F334,Lookups!$D$2:$E$20,2,FALSE),"")</f>
        <v/>
      </c>
      <c r="H334" s="15"/>
      <c r="I334" s="15"/>
      <c r="J334" s="15"/>
      <c r="K334" s="15"/>
      <c r="L334" s="17"/>
      <c r="M334" s="17"/>
      <c r="N334" s="18" t="str">
        <f t="shared" si="10"/>
        <v/>
      </c>
      <c r="O334" s="15"/>
      <c r="P334" s="15"/>
      <c r="Q334" s="17"/>
      <c r="R334" s="15"/>
      <c r="S334" s="15"/>
      <c r="T334" s="15"/>
      <c r="U334" s="15"/>
      <c r="V334" s="15"/>
      <c r="W334" s="15"/>
      <c r="X334" s="18" t="str">
        <f>IFERROR(VLOOKUP(W334,Lookups!$G$2:$H$83,2,FALSE),"")</f>
        <v/>
      </c>
      <c r="Y334" s="15"/>
      <c r="Z334" s="15"/>
      <c r="AA334" s="15"/>
      <c r="AB334" s="15"/>
      <c r="AC334" s="15"/>
      <c r="AD334" s="15"/>
      <c r="AE334" s="15"/>
      <c r="AF334" s="18" t="str">
        <f t="shared" si="11"/>
        <v/>
      </c>
      <c r="AG334" s="15"/>
      <c r="AH334" s="15"/>
      <c r="AI334" s="15"/>
      <c r="AJ334" s="62" t="str">
        <f>IFERROR(VLOOKUP(AI334,Lookups!$W$3:$X$24,2,FALSE),"")</f>
        <v/>
      </c>
      <c r="AK334" s="15"/>
      <c r="AL334" s="15"/>
      <c r="AM334" s="17"/>
      <c r="AN334" s="17"/>
    </row>
    <row r="335" spans="1:40" x14ac:dyDescent="0.3">
      <c r="A335" s="15"/>
      <c r="B335" s="15"/>
      <c r="C335" s="15"/>
      <c r="D335" s="17"/>
      <c r="E335" s="17"/>
      <c r="F335" s="15"/>
      <c r="G335" s="18" t="str">
        <f>IFERROR(VLOOKUP(F335,Lookups!$D$2:$E$20,2,FALSE),"")</f>
        <v/>
      </c>
      <c r="H335" s="15"/>
      <c r="I335" s="15"/>
      <c r="J335" s="15"/>
      <c r="K335" s="15"/>
      <c r="L335" s="17"/>
      <c r="M335" s="17"/>
      <c r="N335" s="18" t="str">
        <f t="shared" si="10"/>
        <v/>
      </c>
      <c r="O335" s="15"/>
      <c r="P335" s="15"/>
      <c r="Q335" s="17"/>
      <c r="R335" s="15"/>
      <c r="S335" s="15"/>
      <c r="T335" s="15"/>
      <c r="U335" s="15"/>
      <c r="V335" s="15"/>
      <c r="W335" s="15"/>
      <c r="X335" s="18" t="str">
        <f>IFERROR(VLOOKUP(W335,Lookups!$G$2:$H$83,2,FALSE),"")</f>
        <v/>
      </c>
      <c r="Y335" s="15"/>
      <c r="Z335" s="15"/>
      <c r="AA335" s="15"/>
      <c r="AB335" s="15"/>
      <c r="AC335" s="15"/>
      <c r="AD335" s="15"/>
      <c r="AE335" s="15"/>
      <c r="AF335" s="18" t="str">
        <f t="shared" si="11"/>
        <v/>
      </c>
      <c r="AG335" s="15"/>
      <c r="AH335" s="15"/>
      <c r="AI335" s="15"/>
      <c r="AJ335" s="62" t="str">
        <f>IFERROR(VLOOKUP(AI335,Lookups!$W$3:$X$24,2,FALSE),"")</f>
        <v/>
      </c>
      <c r="AK335" s="15"/>
      <c r="AL335" s="15"/>
      <c r="AM335" s="17"/>
      <c r="AN335" s="17"/>
    </row>
    <row r="336" spans="1:40" x14ac:dyDescent="0.3">
      <c r="A336" s="15"/>
      <c r="B336" s="15"/>
      <c r="C336" s="15"/>
      <c r="D336" s="17"/>
      <c r="E336" s="17"/>
      <c r="F336" s="15"/>
      <c r="G336" s="18" t="str">
        <f>IFERROR(VLOOKUP(F336,Lookups!$D$2:$E$20,2,FALSE),"")</f>
        <v/>
      </c>
      <c r="H336" s="15"/>
      <c r="I336" s="15"/>
      <c r="J336" s="15"/>
      <c r="K336" s="15"/>
      <c r="L336" s="17"/>
      <c r="M336" s="17"/>
      <c r="N336" s="18" t="str">
        <f t="shared" si="10"/>
        <v/>
      </c>
      <c r="O336" s="15"/>
      <c r="P336" s="15"/>
      <c r="Q336" s="17"/>
      <c r="R336" s="15"/>
      <c r="S336" s="15"/>
      <c r="T336" s="15"/>
      <c r="U336" s="15"/>
      <c r="V336" s="15"/>
      <c r="W336" s="15"/>
      <c r="X336" s="18" t="str">
        <f>IFERROR(VLOOKUP(W336,Lookups!$G$2:$H$83,2,FALSE),"")</f>
        <v/>
      </c>
      <c r="Y336" s="15"/>
      <c r="Z336" s="15"/>
      <c r="AA336" s="15"/>
      <c r="AB336" s="15"/>
      <c r="AC336" s="15"/>
      <c r="AD336" s="15"/>
      <c r="AE336" s="15"/>
      <c r="AF336" s="18" t="str">
        <f t="shared" si="11"/>
        <v/>
      </c>
      <c r="AG336" s="15"/>
      <c r="AH336" s="15"/>
      <c r="AI336" s="15"/>
      <c r="AJ336" s="62" t="str">
        <f>IFERROR(VLOOKUP(AI336,Lookups!$W$3:$X$24,2,FALSE),"")</f>
        <v/>
      </c>
      <c r="AK336" s="15"/>
      <c r="AL336" s="15"/>
      <c r="AM336" s="17"/>
      <c r="AN336" s="17"/>
    </row>
    <row r="337" spans="1:40" x14ac:dyDescent="0.3">
      <c r="A337" s="15"/>
      <c r="B337" s="15"/>
      <c r="C337" s="15"/>
      <c r="D337" s="17"/>
      <c r="E337" s="17"/>
      <c r="F337" s="15"/>
      <c r="G337" s="18" t="str">
        <f>IFERROR(VLOOKUP(F337,Lookups!$D$2:$E$20,2,FALSE),"")</f>
        <v/>
      </c>
      <c r="H337" s="15"/>
      <c r="I337" s="15"/>
      <c r="J337" s="15"/>
      <c r="K337" s="15"/>
      <c r="L337" s="17"/>
      <c r="M337" s="17"/>
      <c r="N337" s="18" t="str">
        <f t="shared" si="10"/>
        <v/>
      </c>
      <c r="O337" s="15"/>
      <c r="P337" s="15"/>
      <c r="Q337" s="17"/>
      <c r="R337" s="15"/>
      <c r="S337" s="15"/>
      <c r="T337" s="15"/>
      <c r="U337" s="15"/>
      <c r="V337" s="15"/>
      <c r="W337" s="15"/>
      <c r="X337" s="18" t="str">
        <f>IFERROR(VLOOKUP(W337,Lookups!$G$2:$H$83,2,FALSE),"")</f>
        <v/>
      </c>
      <c r="Y337" s="15"/>
      <c r="Z337" s="15"/>
      <c r="AA337" s="15"/>
      <c r="AB337" s="15"/>
      <c r="AC337" s="15"/>
      <c r="AD337" s="15"/>
      <c r="AE337" s="15"/>
      <c r="AF337" s="18" t="str">
        <f t="shared" si="11"/>
        <v/>
      </c>
      <c r="AG337" s="15"/>
      <c r="AH337" s="15"/>
      <c r="AI337" s="15"/>
      <c r="AJ337" s="62" t="str">
        <f>IFERROR(VLOOKUP(AI337,Lookups!$W$3:$X$24,2,FALSE),"")</f>
        <v/>
      </c>
      <c r="AK337" s="15"/>
      <c r="AL337" s="15"/>
      <c r="AM337" s="17"/>
      <c r="AN337" s="17"/>
    </row>
    <row r="338" spans="1:40" x14ac:dyDescent="0.3">
      <c r="A338" s="15"/>
      <c r="B338" s="15"/>
      <c r="C338" s="15"/>
      <c r="D338" s="17"/>
      <c r="E338" s="17"/>
      <c r="F338" s="15"/>
      <c r="G338" s="18" t="str">
        <f>IFERROR(VLOOKUP(F338,Lookups!$D$2:$E$20,2,FALSE),"")</f>
        <v/>
      </c>
      <c r="H338" s="15"/>
      <c r="I338" s="15"/>
      <c r="J338" s="15"/>
      <c r="K338" s="15"/>
      <c r="L338" s="17"/>
      <c r="M338" s="17"/>
      <c r="N338" s="18" t="str">
        <f t="shared" si="10"/>
        <v/>
      </c>
      <c r="O338" s="15"/>
      <c r="P338" s="15"/>
      <c r="Q338" s="17"/>
      <c r="R338" s="15"/>
      <c r="S338" s="15"/>
      <c r="T338" s="15"/>
      <c r="U338" s="15"/>
      <c r="V338" s="15"/>
      <c r="W338" s="15"/>
      <c r="X338" s="18" t="str">
        <f>IFERROR(VLOOKUP(W338,Lookups!$G$2:$H$83,2,FALSE),"")</f>
        <v/>
      </c>
      <c r="Y338" s="15"/>
      <c r="Z338" s="15"/>
      <c r="AA338" s="15"/>
      <c r="AB338" s="15"/>
      <c r="AC338" s="15"/>
      <c r="AD338" s="15"/>
      <c r="AE338" s="15"/>
      <c r="AF338" s="18" t="str">
        <f t="shared" si="11"/>
        <v/>
      </c>
      <c r="AG338" s="15"/>
      <c r="AH338" s="15"/>
      <c r="AI338" s="15"/>
      <c r="AJ338" s="62" t="str">
        <f>IFERROR(VLOOKUP(AI338,Lookups!$W$3:$X$24,2,FALSE),"")</f>
        <v/>
      </c>
      <c r="AK338" s="15"/>
      <c r="AL338" s="15"/>
      <c r="AM338" s="17"/>
      <c r="AN338" s="17"/>
    </row>
    <row r="339" spans="1:40" x14ac:dyDescent="0.3">
      <c r="A339" s="15"/>
      <c r="B339" s="15"/>
      <c r="C339" s="15"/>
      <c r="D339" s="17"/>
      <c r="E339" s="17"/>
      <c r="F339" s="15"/>
      <c r="G339" s="18" t="str">
        <f>IFERROR(VLOOKUP(F339,Lookups!$D$2:$E$20,2,FALSE),"")</f>
        <v/>
      </c>
      <c r="H339" s="15"/>
      <c r="I339" s="15"/>
      <c r="J339" s="15"/>
      <c r="K339" s="15"/>
      <c r="L339" s="17"/>
      <c r="M339" s="17"/>
      <c r="N339" s="18" t="str">
        <f t="shared" si="10"/>
        <v/>
      </c>
      <c r="O339" s="15"/>
      <c r="P339" s="15"/>
      <c r="Q339" s="17"/>
      <c r="R339" s="15"/>
      <c r="S339" s="15"/>
      <c r="T339" s="15"/>
      <c r="U339" s="15"/>
      <c r="V339" s="15"/>
      <c r="W339" s="15"/>
      <c r="X339" s="18" t="str">
        <f>IFERROR(VLOOKUP(W339,Lookups!$G$2:$H$83,2,FALSE),"")</f>
        <v/>
      </c>
      <c r="Y339" s="15"/>
      <c r="Z339" s="15"/>
      <c r="AA339" s="15"/>
      <c r="AB339" s="15"/>
      <c r="AC339" s="15"/>
      <c r="AD339" s="15"/>
      <c r="AE339" s="15"/>
      <c r="AF339" s="18" t="str">
        <f t="shared" si="11"/>
        <v/>
      </c>
      <c r="AG339" s="15"/>
      <c r="AH339" s="15"/>
      <c r="AI339" s="15"/>
      <c r="AJ339" s="62" t="str">
        <f>IFERROR(VLOOKUP(AI339,Lookups!$W$3:$X$24,2,FALSE),"")</f>
        <v/>
      </c>
      <c r="AK339" s="15"/>
      <c r="AL339" s="15"/>
      <c r="AM339" s="17"/>
      <c r="AN339" s="17"/>
    </row>
    <row r="340" spans="1:40" x14ac:dyDescent="0.3">
      <c r="A340" s="15"/>
      <c r="B340" s="15"/>
      <c r="C340" s="15"/>
      <c r="D340" s="17"/>
      <c r="E340" s="17"/>
      <c r="F340" s="15"/>
      <c r="G340" s="18" t="str">
        <f>IFERROR(VLOOKUP(F340,Lookups!$D$2:$E$20,2,FALSE),"")</f>
        <v/>
      </c>
      <c r="H340" s="15"/>
      <c r="I340" s="15"/>
      <c r="J340" s="15"/>
      <c r="K340" s="15"/>
      <c r="L340" s="17"/>
      <c r="M340" s="17"/>
      <c r="N340" s="18" t="str">
        <f t="shared" si="10"/>
        <v/>
      </c>
      <c r="O340" s="15"/>
      <c r="P340" s="15"/>
      <c r="Q340" s="17"/>
      <c r="R340" s="15"/>
      <c r="S340" s="15"/>
      <c r="T340" s="15"/>
      <c r="U340" s="15"/>
      <c r="V340" s="15"/>
      <c r="W340" s="15"/>
      <c r="X340" s="18" t="str">
        <f>IFERROR(VLOOKUP(W340,Lookups!$G$2:$H$83,2,FALSE),"")</f>
        <v/>
      </c>
      <c r="Y340" s="15"/>
      <c r="Z340" s="15"/>
      <c r="AA340" s="15"/>
      <c r="AB340" s="15"/>
      <c r="AC340" s="15"/>
      <c r="AD340" s="15"/>
      <c r="AE340" s="15"/>
      <c r="AF340" s="18" t="str">
        <f t="shared" si="11"/>
        <v/>
      </c>
      <c r="AG340" s="15"/>
      <c r="AH340" s="15"/>
      <c r="AI340" s="15"/>
      <c r="AJ340" s="62" t="str">
        <f>IFERROR(VLOOKUP(AI340,Lookups!$W$3:$X$24,2,FALSE),"")</f>
        <v/>
      </c>
      <c r="AK340" s="15"/>
      <c r="AL340" s="15"/>
      <c r="AM340" s="17"/>
      <c r="AN340" s="17"/>
    </row>
    <row r="341" spans="1:40" x14ac:dyDescent="0.3">
      <c r="A341" s="15"/>
      <c r="B341" s="15"/>
      <c r="C341" s="15"/>
      <c r="D341" s="17"/>
      <c r="E341" s="17"/>
      <c r="F341" s="15"/>
      <c r="G341" s="18" t="str">
        <f>IFERROR(VLOOKUP(F341,Lookups!$D$2:$E$20,2,FALSE),"")</f>
        <v/>
      </c>
      <c r="H341" s="15"/>
      <c r="I341" s="15"/>
      <c r="J341" s="15"/>
      <c r="K341" s="15"/>
      <c r="L341" s="17"/>
      <c r="M341" s="17"/>
      <c r="N341" s="18" t="str">
        <f t="shared" si="10"/>
        <v/>
      </c>
      <c r="O341" s="15"/>
      <c r="P341" s="15"/>
      <c r="Q341" s="17"/>
      <c r="R341" s="15"/>
      <c r="S341" s="15"/>
      <c r="T341" s="15"/>
      <c r="U341" s="15"/>
      <c r="V341" s="15"/>
      <c r="W341" s="15"/>
      <c r="X341" s="18" t="str">
        <f>IFERROR(VLOOKUP(W341,Lookups!$G$2:$H$83,2,FALSE),"")</f>
        <v/>
      </c>
      <c r="Y341" s="15"/>
      <c r="Z341" s="15"/>
      <c r="AA341" s="15"/>
      <c r="AB341" s="15"/>
      <c r="AC341" s="15"/>
      <c r="AD341" s="15"/>
      <c r="AE341" s="15"/>
      <c r="AF341" s="18" t="str">
        <f t="shared" si="11"/>
        <v/>
      </c>
      <c r="AG341" s="15"/>
      <c r="AH341" s="15"/>
      <c r="AI341" s="15"/>
      <c r="AJ341" s="62" t="str">
        <f>IFERROR(VLOOKUP(AI341,Lookups!$W$3:$X$24,2,FALSE),"")</f>
        <v/>
      </c>
      <c r="AK341" s="15"/>
      <c r="AL341" s="15"/>
      <c r="AM341" s="17"/>
      <c r="AN341" s="17"/>
    </row>
    <row r="342" spans="1:40" x14ac:dyDescent="0.3">
      <c r="A342" s="15"/>
      <c r="B342" s="15"/>
      <c r="C342" s="15"/>
      <c r="D342" s="17"/>
      <c r="E342" s="17"/>
      <c r="F342" s="15"/>
      <c r="G342" s="18" t="str">
        <f>IFERROR(VLOOKUP(F342,Lookups!$D$2:$E$20,2,FALSE),"")</f>
        <v/>
      </c>
      <c r="H342" s="15"/>
      <c r="I342" s="15"/>
      <c r="J342" s="15"/>
      <c r="K342" s="15"/>
      <c r="L342" s="17"/>
      <c r="M342" s="17"/>
      <c r="N342" s="18" t="str">
        <f t="shared" si="10"/>
        <v/>
      </c>
      <c r="O342" s="15"/>
      <c r="P342" s="15"/>
      <c r="Q342" s="17"/>
      <c r="R342" s="15"/>
      <c r="S342" s="15"/>
      <c r="T342" s="15"/>
      <c r="U342" s="15"/>
      <c r="V342" s="15"/>
      <c r="W342" s="15"/>
      <c r="X342" s="18" t="str">
        <f>IFERROR(VLOOKUP(W342,Lookups!$G$2:$H$83,2,FALSE),"")</f>
        <v/>
      </c>
      <c r="Y342" s="15"/>
      <c r="Z342" s="15"/>
      <c r="AA342" s="15"/>
      <c r="AB342" s="15"/>
      <c r="AC342" s="15"/>
      <c r="AD342" s="15"/>
      <c r="AE342" s="15"/>
      <c r="AF342" s="18" t="str">
        <f t="shared" si="11"/>
        <v/>
      </c>
      <c r="AG342" s="15"/>
      <c r="AH342" s="15"/>
      <c r="AI342" s="15"/>
      <c r="AJ342" s="62" t="str">
        <f>IFERROR(VLOOKUP(AI342,Lookups!$W$3:$X$24,2,FALSE),"")</f>
        <v/>
      </c>
      <c r="AK342" s="15"/>
      <c r="AL342" s="15"/>
      <c r="AM342" s="17"/>
      <c r="AN342" s="17"/>
    </row>
    <row r="343" spans="1:40" x14ac:dyDescent="0.3">
      <c r="A343" s="15"/>
      <c r="B343" s="15"/>
      <c r="C343" s="15"/>
      <c r="D343" s="17"/>
      <c r="E343" s="17"/>
      <c r="F343" s="15"/>
      <c r="G343" s="18" t="str">
        <f>IFERROR(VLOOKUP(F343,Lookups!$D$2:$E$20,2,FALSE),"")</f>
        <v/>
      </c>
      <c r="H343" s="15"/>
      <c r="I343" s="15"/>
      <c r="J343" s="15"/>
      <c r="K343" s="15"/>
      <c r="L343" s="17"/>
      <c r="M343" s="17"/>
      <c r="N343" s="18" t="str">
        <f t="shared" si="10"/>
        <v/>
      </c>
      <c r="O343" s="15"/>
      <c r="P343" s="15"/>
      <c r="Q343" s="17"/>
      <c r="R343" s="15"/>
      <c r="S343" s="15"/>
      <c r="T343" s="15"/>
      <c r="U343" s="15"/>
      <c r="V343" s="15"/>
      <c r="W343" s="15"/>
      <c r="X343" s="18" t="str">
        <f>IFERROR(VLOOKUP(W343,Lookups!$G$2:$H$83,2,FALSE),"")</f>
        <v/>
      </c>
      <c r="Y343" s="15"/>
      <c r="Z343" s="15"/>
      <c r="AA343" s="15"/>
      <c r="AB343" s="15"/>
      <c r="AC343" s="15"/>
      <c r="AD343" s="15"/>
      <c r="AE343" s="15"/>
      <c r="AF343" s="18" t="str">
        <f t="shared" si="11"/>
        <v/>
      </c>
      <c r="AG343" s="15"/>
      <c r="AH343" s="15"/>
      <c r="AI343" s="15"/>
      <c r="AJ343" s="62" t="str">
        <f>IFERROR(VLOOKUP(AI343,Lookups!$W$3:$X$24,2,FALSE),"")</f>
        <v/>
      </c>
      <c r="AK343" s="15"/>
      <c r="AL343" s="15"/>
      <c r="AM343" s="17"/>
      <c r="AN343" s="17"/>
    </row>
    <row r="344" spans="1:40" x14ac:dyDescent="0.3">
      <c r="A344" s="15"/>
      <c r="B344" s="15"/>
      <c r="C344" s="15"/>
      <c r="D344" s="17"/>
      <c r="E344" s="17"/>
      <c r="F344" s="15"/>
      <c r="G344" s="18" t="str">
        <f>IFERROR(VLOOKUP(F344,Lookups!$D$2:$E$20,2,FALSE),"")</f>
        <v/>
      </c>
      <c r="H344" s="15"/>
      <c r="I344" s="15"/>
      <c r="J344" s="15"/>
      <c r="K344" s="15"/>
      <c r="L344" s="17"/>
      <c r="M344" s="17"/>
      <c r="N344" s="18" t="str">
        <f t="shared" si="10"/>
        <v/>
      </c>
      <c r="O344" s="15"/>
      <c r="P344" s="15"/>
      <c r="Q344" s="17"/>
      <c r="R344" s="15"/>
      <c r="S344" s="15"/>
      <c r="T344" s="15"/>
      <c r="U344" s="15"/>
      <c r="V344" s="15"/>
      <c r="W344" s="15"/>
      <c r="X344" s="18" t="str">
        <f>IFERROR(VLOOKUP(W344,Lookups!$G$2:$H$83,2,FALSE),"")</f>
        <v/>
      </c>
      <c r="Y344" s="15"/>
      <c r="Z344" s="15"/>
      <c r="AA344" s="15"/>
      <c r="AB344" s="15"/>
      <c r="AC344" s="15"/>
      <c r="AD344" s="15"/>
      <c r="AE344" s="15"/>
      <c r="AF344" s="18" t="str">
        <f t="shared" si="11"/>
        <v/>
      </c>
      <c r="AG344" s="15"/>
      <c r="AH344" s="15"/>
      <c r="AI344" s="15"/>
      <c r="AJ344" s="62" t="str">
        <f>IFERROR(VLOOKUP(AI344,Lookups!$W$3:$X$24,2,FALSE),"")</f>
        <v/>
      </c>
      <c r="AK344" s="15"/>
      <c r="AL344" s="15"/>
      <c r="AM344" s="17"/>
      <c r="AN344" s="17"/>
    </row>
    <row r="345" spans="1:40" x14ac:dyDescent="0.3">
      <c r="A345" s="15"/>
      <c r="B345" s="15"/>
      <c r="C345" s="15"/>
      <c r="D345" s="17"/>
      <c r="E345" s="17"/>
      <c r="F345" s="15"/>
      <c r="G345" s="18" t="str">
        <f>IFERROR(VLOOKUP(F345,Lookups!$D$2:$E$20,2,FALSE),"")</f>
        <v/>
      </c>
      <c r="H345" s="15"/>
      <c r="I345" s="15"/>
      <c r="J345" s="15"/>
      <c r="K345" s="15"/>
      <c r="L345" s="17"/>
      <c r="M345" s="17"/>
      <c r="N345" s="18" t="str">
        <f t="shared" si="10"/>
        <v/>
      </c>
      <c r="O345" s="15"/>
      <c r="P345" s="15"/>
      <c r="Q345" s="17"/>
      <c r="R345" s="15"/>
      <c r="S345" s="15"/>
      <c r="T345" s="15"/>
      <c r="U345" s="15"/>
      <c r="V345" s="15"/>
      <c r="W345" s="15"/>
      <c r="X345" s="18" t="str">
        <f>IFERROR(VLOOKUP(W345,Lookups!$G$2:$H$83,2,FALSE),"")</f>
        <v/>
      </c>
      <c r="Y345" s="15"/>
      <c r="Z345" s="15"/>
      <c r="AA345" s="15"/>
      <c r="AB345" s="15"/>
      <c r="AC345" s="15"/>
      <c r="AD345" s="15"/>
      <c r="AE345" s="15"/>
      <c r="AF345" s="18" t="str">
        <f t="shared" si="11"/>
        <v/>
      </c>
      <c r="AG345" s="15"/>
      <c r="AH345" s="15"/>
      <c r="AI345" s="15"/>
      <c r="AJ345" s="62" t="str">
        <f>IFERROR(VLOOKUP(AI345,Lookups!$W$3:$X$24,2,FALSE),"")</f>
        <v/>
      </c>
      <c r="AK345" s="15"/>
      <c r="AL345" s="15"/>
      <c r="AM345" s="17"/>
      <c r="AN345" s="17"/>
    </row>
    <row r="346" spans="1:40" x14ac:dyDescent="0.3">
      <c r="A346" s="15"/>
      <c r="B346" s="15"/>
      <c r="C346" s="15"/>
      <c r="D346" s="17"/>
      <c r="E346" s="17"/>
      <c r="F346" s="15"/>
      <c r="G346" s="18" t="str">
        <f>IFERROR(VLOOKUP(F346,Lookups!$D$2:$E$20,2,FALSE),"")</f>
        <v/>
      </c>
      <c r="H346" s="15"/>
      <c r="I346" s="15"/>
      <c r="J346" s="15"/>
      <c r="K346" s="15"/>
      <c r="L346" s="17"/>
      <c r="M346" s="17"/>
      <c r="N346" s="18" t="str">
        <f t="shared" si="10"/>
        <v/>
      </c>
      <c r="O346" s="15"/>
      <c r="P346" s="15"/>
      <c r="Q346" s="17"/>
      <c r="R346" s="15"/>
      <c r="S346" s="15"/>
      <c r="T346" s="15"/>
      <c r="U346" s="15"/>
      <c r="V346" s="15"/>
      <c r="W346" s="15"/>
      <c r="X346" s="18" t="str">
        <f>IFERROR(VLOOKUP(W346,Lookups!$G$2:$H$83,2,FALSE),"")</f>
        <v/>
      </c>
      <c r="Y346" s="15"/>
      <c r="Z346" s="15"/>
      <c r="AA346" s="15"/>
      <c r="AB346" s="15"/>
      <c r="AC346" s="15"/>
      <c r="AD346" s="15"/>
      <c r="AE346" s="15"/>
      <c r="AF346" s="18" t="str">
        <f t="shared" si="11"/>
        <v/>
      </c>
      <c r="AG346" s="15"/>
      <c r="AH346" s="15"/>
      <c r="AI346" s="15"/>
      <c r="AJ346" s="62" t="str">
        <f>IFERROR(VLOOKUP(AI346,Lookups!$W$3:$X$24,2,FALSE),"")</f>
        <v/>
      </c>
      <c r="AK346" s="15"/>
      <c r="AL346" s="15"/>
      <c r="AM346" s="17"/>
      <c r="AN346" s="17"/>
    </row>
    <row r="347" spans="1:40" x14ac:dyDescent="0.3">
      <c r="A347" s="15"/>
      <c r="B347" s="15"/>
      <c r="C347" s="15"/>
      <c r="D347" s="17"/>
      <c r="E347" s="17"/>
      <c r="F347" s="15"/>
      <c r="G347" s="18" t="str">
        <f>IFERROR(VLOOKUP(F347,Lookups!$D$2:$E$20,2,FALSE),"")</f>
        <v/>
      </c>
      <c r="H347" s="15"/>
      <c r="I347" s="15"/>
      <c r="J347" s="15"/>
      <c r="K347" s="15"/>
      <c r="L347" s="17"/>
      <c r="M347" s="17"/>
      <c r="N347" s="18" t="str">
        <f t="shared" si="10"/>
        <v/>
      </c>
      <c r="O347" s="15"/>
      <c r="P347" s="15"/>
      <c r="Q347" s="17"/>
      <c r="R347" s="15"/>
      <c r="S347" s="15"/>
      <c r="T347" s="15"/>
      <c r="U347" s="15"/>
      <c r="V347" s="15"/>
      <c r="W347" s="15"/>
      <c r="X347" s="18" t="str">
        <f>IFERROR(VLOOKUP(W347,Lookups!$G$2:$H$83,2,FALSE),"")</f>
        <v/>
      </c>
      <c r="Y347" s="15"/>
      <c r="Z347" s="15"/>
      <c r="AA347" s="15"/>
      <c r="AB347" s="15"/>
      <c r="AC347" s="15"/>
      <c r="AD347" s="15"/>
      <c r="AE347" s="15"/>
      <c r="AF347" s="18" t="str">
        <f t="shared" si="11"/>
        <v/>
      </c>
      <c r="AG347" s="15"/>
      <c r="AH347" s="15"/>
      <c r="AI347" s="15"/>
      <c r="AJ347" s="62" t="str">
        <f>IFERROR(VLOOKUP(AI347,Lookups!$W$3:$X$24,2,FALSE),"")</f>
        <v/>
      </c>
      <c r="AK347" s="15"/>
      <c r="AL347" s="15"/>
      <c r="AM347" s="17"/>
      <c r="AN347" s="17"/>
    </row>
    <row r="348" spans="1:40" x14ac:dyDescent="0.3">
      <c r="A348" s="15"/>
      <c r="B348" s="15"/>
      <c r="C348" s="15"/>
      <c r="D348" s="17"/>
      <c r="E348" s="17"/>
      <c r="F348" s="15"/>
      <c r="G348" s="18" t="str">
        <f>IFERROR(VLOOKUP(F348,Lookups!$D$2:$E$20,2,FALSE),"")</f>
        <v/>
      </c>
      <c r="H348" s="15"/>
      <c r="I348" s="15"/>
      <c r="J348" s="15"/>
      <c r="K348" s="15"/>
      <c r="L348" s="17"/>
      <c r="M348" s="17"/>
      <c r="N348" s="18" t="str">
        <f t="shared" si="10"/>
        <v/>
      </c>
      <c r="O348" s="15"/>
      <c r="P348" s="15"/>
      <c r="Q348" s="17"/>
      <c r="R348" s="15"/>
      <c r="S348" s="15"/>
      <c r="T348" s="15"/>
      <c r="U348" s="15"/>
      <c r="V348" s="15"/>
      <c r="W348" s="15"/>
      <c r="X348" s="18" t="str">
        <f>IFERROR(VLOOKUP(W348,Lookups!$G$2:$H$83,2,FALSE),"")</f>
        <v/>
      </c>
      <c r="Y348" s="15"/>
      <c r="Z348" s="15"/>
      <c r="AA348" s="15"/>
      <c r="AB348" s="15"/>
      <c r="AC348" s="15"/>
      <c r="AD348" s="15"/>
      <c r="AE348" s="15"/>
      <c r="AF348" s="18" t="str">
        <f t="shared" si="11"/>
        <v/>
      </c>
      <c r="AG348" s="15"/>
      <c r="AH348" s="15"/>
      <c r="AI348" s="15"/>
      <c r="AJ348" s="62" t="str">
        <f>IFERROR(VLOOKUP(AI348,Lookups!$W$3:$X$24,2,FALSE),"")</f>
        <v/>
      </c>
      <c r="AK348" s="15"/>
      <c r="AL348" s="15"/>
      <c r="AM348" s="17"/>
      <c r="AN348" s="17"/>
    </row>
    <row r="349" spans="1:40" x14ac:dyDescent="0.3">
      <c r="A349" s="15"/>
      <c r="B349" s="15"/>
      <c r="C349" s="15"/>
      <c r="D349" s="17"/>
      <c r="E349" s="17"/>
      <c r="F349" s="15"/>
      <c r="G349" s="18" t="str">
        <f>IFERROR(VLOOKUP(F349,Lookups!$D$2:$E$20,2,FALSE),"")</f>
        <v/>
      </c>
      <c r="H349" s="15"/>
      <c r="I349" s="15"/>
      <c r="J349" s="15"/>
      <c r="K349" s="15"/>
      <c r="L349" s="17"/>
      <c r="M349" s="17"/>
      <c r="N349" s="18" t="str">
        <f t="shared" si="10"/>
        <v/>
      </c>
      <c r="O349" s="15"/>
      <c r="P349" s="15"/>
      <c r="Q349" s="17"/>
      <c r="R349" s="15"/>
      <c r="S349" s="15"/>
      <c r="T349" s="15"/>
      <c r="U349" s="15"/>
      <c r="V349" s="15"/>
      <c r="W349" s="15"/>
      <c r="X349" s="18" t="str">
        <f>IFERROR(VLOOKUP(W349,Lookups!$G$2:$H$83,2,FALSE),"")</f>
        <v/>
      </c>
      <c r="Y349" s="15"/>
      <c r="Z349" s="15"/>
      <c r="AA349" s="15"/>
      <c r="AB349" s="15"/>
      <c r="AC349" s="15"/>
      <c r="AD349" s="15"/>
      <c r="AE349" s="15"/>
      <c r="AF349" s="18" t="str">
        <f t="shared" si="11"/>
        <v/>
      </c>
      <c r="AG349" s="15"/>
      <c r="AH349" s="15"/>
      <c r="AI349" s="15"/>
      <c r="AJ349" s="62" t="str">
        <f>IFERROR(VLOOKUP(AI349,Lookups!$W$3:$X$24,2,FALSE),"")</f>
        <v/>
      </c>
      <c r="AK349" s="15"/>
      <c r="AL349" s="15"/>
      <c r="AM349" s="17"/>
      <c r="AN349" s="17"/>
    </row>
    <row r="350" spans="1:40" x14ac:dyDescent="0.3">
      <c r="A350" s="15"/>
      <c r="B350" s="15"/>
      <c r="C350" s="15"/>
      <c r="D350" s="17"/>
      <c r="E350" s="17"/>
      <c r="F350" s="15"/>
      <c r="G350" s="18" t="str">
        <f>IFERROR(VLOOKUP(F350,Lookups!$D$2:$E$20,2,FALSE),"")</f>
        <v/>
      </c>
      <c r="H350" s="15"/>
      <c r="I350" s="15"/>
      <c r="J350" s="15"/>
      <c r="K350" s="15"/>
      <c r="L350" s="17"/>
      <c r="M350" s="17"/>
      <c r="N350" s="18" t="str">
        <f t="shared" si="10"/>
        <v/>
      </c>
      <c r="O350" s="15"/>
      <c r="P350" s="15"/>
      <c r="Q350" s="17"/>
      <c r="R350" s="15"/>
      <c r="S350" s="15"/>
      <c r="T350" s="15"/>
      <c r="U350" s="15"/>
      <c r="V350" s="15"/>
      <c r="W350" s="15"/>
      <c r="X350" s="18" t="str">
        <f>IFERROR(VLOOKUP(W350,Lookups!$G$2:$H$83,2,FALSE),"")</f>
        <v/>
      </c>
      <c r="Y350" s="15"/>
      <c r="Z350" s="15"/>
      <c r="AA350" s="15"/>
      <c r="AB350" s="15"/>
      <c r="AC350" s="15"/>
      <c r="AD350" s="15"/>
      <c r="AE350" s="15"/>
      <c r="AF350" s="18" t="str">
        <f t="shared" si="11"/>
        <v/>
      </c>
      <c r="AG350" s="15"/>
      <c r="AH350" s="15"/>
      <c r="AI350" s="15"/>
      <c r="AJ350" s="62" t="str">
        <f>IFERROR(VLOOKUP(AI350,Lookups!$W$3:$X$24,2,FALSE),"")</f>
        <v/>
      </c>
      <c r="AK350" s="15"/>
      <c r="AL350" s="15"/>
      <c r="AM350" s="17"/>
      <c r="AN350" s="17"/>
    </row>
    <row r="351" spans="1:40" x14ac:dyDescent="0.3">
      <c r="A351" s="15"/>
      <c r="B351" s="15"/>
      <c r="C351" s="15"/>
      <c r="D351" s="17"/>
      <c r="E351" s="17"/>
      <c r="F351" s="15"/>
      <c r="G351" s="18" t="str">
        <f>IFERROR(VLOOKUP(F351,Lookups!$D$2:$E$20,2,FALSE),"")</f>
        <v/>
      </c>
      <c r="H351" s="15"/>
      <c r="I351" s="15"/>
      <c r="J351" s="15"/>
      <c r="K351" s="15"/>
      <c r="L351" s="17"/>
      <c r="M351" s="17"/>
      <c r="N351" s="18" t="str">
        <f t="shared" si="10"/>
        <v/>
      </c>
      <c r="O351" s="15"/>
      <c r="P351" s="15"/>
      <c r="Q351" s="17"/>
      <c r="R351" s="15"/>
      <c r="S351" s="15"/>
      <c r="T351" s="15"/>
      <c r="U351" s="15"/>
      <c r="V351" s="15"/>
      <c r="W351" s="15"/>
      <c r="X351" s="18" t="str">
        <f>IFERROR(VLOOKUP(W351,Lookups!$G$2:$H$83,2,FALSE),"")</f>
        <v/>
      </c>
      <c r="Y351" s="15"/>
      <c r="Z351" s="15"/>
      <c r="AA351" s="15"/>
      <c r="AB351" s="15"/>
      <c r="AC351" s="15"/>
      <c r="AD351" s="15"/>
      <c r="AE351" s="15"/>
      <c r="AF351" s="18" t="str">
        <f t="shared" si="11"/>
        <v/>
      </c>
      <c r="AG351" s="15"/>
      <c r="AH351" s="15"/>
      <c r="AI351" s="15"/>
      <c r="AJ351" s="62" t="str">
        <f>IFERROR(VLOOKUP(AI351,Lookups!$W$3:$X$24,2,FALSE),"")</f>
        <v/>
      </c>
      <c r="AK351" s="15"/>
      <c r="AL351" s="15"/>
      <c r="AM351" s="17"/>
      <c r="AN351" s="17"/>
    </row>
    <row r="352" spans="1:40" x14ac:dyDescent="0.3">
      <c r="A352" s="15"/>
      <c r="B352" s="15"/>
      <c r="C352" s="15"/>
      <c r="D352" s="17"/>
      <c r="E352" s="17"/>
      <c r="F352" s="15"/>
      <c r="G352" s="18" t="str">
        <f>IFERROR(VLOOKUP(F352,Lookups!$D$2:$E$20,2,FALSE),"")</f>
        <v/>
      </c>
      <c r="H352" s="15"/>
      <c r="I352" s="15"/>
      <c r="J352" s="15"/>
      <c r="K352" s="15"/>
      <c r="L352" s="17"/>
      <c r="M352" s="17"/>
      <c r="N352" s="18" t="str">
        <f t="shared" si="10"/>
        <v/>
      </c>
      <c r="O352" s="15"/>
      <c r="P352" s="15"/>
      <c r="Q352" s="17"/>
      <c r="R352" s="15"/>
      <c r="S352" s="15"/>
      <c r="T352" s="15"/>
      <c r="U352" s="15"/>
      <c r="V352" s="15"/>
      <c r="W352" s="15"/>
      <c r="X352" s="18" t="str">
        <f>IFERROR(VLOOKUP(W352,Lookups!$G$2:$H$83,2,FALSE),"")</f>
        <v/>
      </c>
      <c r="Y352" s="15"/>
      <c r="Z352" s="15"/>
      <c r="AA352" s="15"/>
      <c r="AB352" s="15"/>
      <c r="AC352" s="15"/>
      <c r="AD352" s="15"/>
      <c r="AE352" s="15"/>
      <c r="AF352" s="18" t="str">
        <f t="shared" si="11"/>
        <v/>
      </c>
      <c r="AG352" s="15"/>
      <c r="AH352" s="15"/>
      <c r="AI352" s="15"/>
      <c r="AJ352" s="62" t="str">
        <f>IFERROR(VLOOKUP(AI352,Lookups!$W$3:$X$24,2,FALSE),"")</f>
        <v/>
      </c>
      <c r="AK352" s="15"/>
      <c r="AL352" s="15"/>
      <c r="AM352" s="17"/>
      <c r="AN352" s="17"/>
    </row>
    <row r="353" spans="1:40" x14ac:dyDescent="0.3">
      <c r="A353" s="15"/>
      <c r="B353" s="15"/>
      <c r="C353" s="15"/>
      <c r="D353" s="17"/>
      <c r="E353" s="17"/>
      <c r="F353" s="15"/>
      <c r="G353" s="18" t="str">
        <f>IFERROR(VLOOKUP(F353,Lookups!$D$2:$E$20,2,FALSE),"")</f>
        <v/>
      </c>
      <c r="H353" s="15"/>
      <c r="I353" s="15"/>
      <c r="J353" s="15"/>
      <c r="K353" s="15"/>
      <c r="L353" s="17"/>
      <c r="M353" s="17"/>
      <c r="N353" s="18" t="str">
        <f t="shared" si="10"/>
        <v/>
      </c>
      <c r="O353" s="15"/>
      <c r="P353" s="15"/>
      <c r="Q353" s="17"/>
      <c r="R353" s="15"/>
      <c r="S353" s="15"/>
      <c r="T353" s="15"/>
      <c r="U353" s="15"/>
      <c r="V353" s="15"/>
      <c r="W353" s="15"/>
      <c r="X353" s="18" t="str">
        <f>IFERROR(VLOOKUP(W353,Lookups!$G$2:$H$83,2,FALSE),"")</f>
        <v/>
      </c>
      <c r="Y353" s="15"/>
      <c r="Z353" s="15"/>
      <c r="AA353" s="15"/>
      <c r="AB353" s="15"/>
      <c r="AC353" s="15"/>
      <c r="AD353" s="15"/>
      <c r="AE353" s="15"/>
      <c r="AF353" s="18" t="str">
        <f t="shared" si="11"/>
        <v/>
      </c>
      <c r="AG353" s="15"/>
      <c r="AH353" s="15"/>
      <c r="AI353" s="15"/>
      <c r="AJ353" s="62" t="str">
        <f>IFERROR(VLOOKUP(AI353,Lookups!$W$3:$X$24,2,FALSE),"")</f>
        <v/>
      </c>
      <c r="AK353" s="15"/>
      <c r="AL353" s="15"/>
      <c r="AM353" s="17"/>
      <c r="AN353" s="17"/>
    </row>
    <row r="354" spans="1:40" x14ac:dyDescent="0.3">
      <c r="A354" s="15"/>
      <c r="B354" s="15"/>
      <c r="C354" s="15"/>
      <c r="D354" s="17"/>
      <c r="E354" s="17"/>
      <c r="F354" s="15"/>
      <c r="G354" s="18" t="str">
        <f>IFERROR(VLOOKUP(F354,Lookups!$D$2:$E$20,2,FALSE),"")</f>
        <v/>
      </c>
      <c r="H354" s="15"/>
      <c r="I354" s="15"/>
      <c r="J354" s="15"/>
      <c r="K354" s="15"/>
      <c r="L354" s="17"/>
      <c r="M354" s="17"/>
      <c r="N354" s="18" t="str">
        <f t="shared" si="10"/>
        <v/>
      </c>
      <c r="O354" s="15"/>
      <c r="P354" s="15"/>
      <c r="Q354" s="17"/>
      <c r="R354" s="15"/>
      <c r="S354" s="15"/>
      <c r="T354" s="15"/>
      <c r="U354" s="15"/>
      <c r="V354" s="15"/>
      <c r="W354" s="15"/>
      <c r="X354" s="18" t="str">
        <f>IFERROR(VLOOKUP(W354,Lookups!$G$2:$H$83,2,FALSE),"")</f>
        <v/>
      </c>
      <c r="Y354" s="15"/>
      <c r="Z354" s="15"/>
      <c r="AA354" s="15"/>
      <c r="AB354" s="15"/>
      <c r="AC354" s="15"/>
      <c r="AD354" s="15"/>
      <c r="AE354" s="15"/>
      <c r="AF354" s="18" t="str">
        <f t="shared" si="11"/>
        <v/>
      </c>
      <c r="AG354" s="15"/>
      <c r="AH354" s="15"/>
      <c r="AI354" s="15"/>
      <c r="AJ354" s="62" t="str">
        <f>IFERROR(VLOOKUP(AI354,Lookups!$W$3:$X$24,2,FALSE),"")</f>
        <v/>
      </c>
      <c r="AK354" s="15"/>
      <c r="AL354" s="15"/>
      <c r="AM354" s="17"/>
      <c r="AN354" s="17"/>
    </row>
    <row r="355" spans="1:40" x14ac:dyDescent="0.3">
      <c r="A355" s="15"/>
      <c r="B355" s="15"/>
      <c r="C355" s="15"/>
      <c r="D355" s="17"/>
      <c r="E355" s="17"/>
      <c r="F355" s="15"/>
      <c r="G355" s="18" t="str">
        <f>IFERROR(VLOOKUP(F355,Lookups!$D$2:$E$20,2,FALSE),"")</f>
        <v/>
      </c>
      <c r="H355" s="15"/>
      <c r="I355" s="15"/>
      <c r="J355" s="15"/>
      <c r="K355" s="15"/>
      <c r="L355" s="17"/>
      <c r="M355" s="17"/>
      <c r="N355" s="18" t="str">
        <f t="shared" si="10"/>
        <v/>
      </c>
      <c r="O355" s="15"/>
      <c r="P355" s="15"/>
      <c r="Q355" s="17"/>
      <c r="R355" s="15"/>
      <c r="S355" s="15"/>
      <c r="T355" s="15"/>
      <c r="U355" s="15"/>
      <c r="V355" s="15"/>
      <c r="W355" s="15"/>
      <c r="X355" s="18" t="str">
        <f>IFERROR(VLOOKUP(W355,Lookups!$G$2:$H$83,2,FALSE),"")</f>
        <v/>
      </c>
      <c r="Y355" s="15"/>
      <c r="Z355" s="15"/>
      <c r="AA355" s="15"/>
      <c r="AB355" s="15"/>
      <c r="AC355" s="15"/>
      <c r="AD355" s="15"/>
      <c r="AE355" s="15"/>
      <c r="AF355" s="18" t="str">
        <f t="shared" si="11"/>
        <v/>
      </c>
      <c r="AG355" s="15"/>
      <c r="AH355" s="15"/>
      <c r="AI355" s="15"/>
      <c r="AJ355" s="62" t="str">
        <f>IFERROR(VLOOKUP(AI355,Lookups!$W$3:$X$24,2,FALSE),"")</f>
        <v/>
      </c>
      <c r="AK355" s="15"/>
      <c r="AL355" s="15"/>
      <c r="AM355" s="17"/>
      <c r="AN355" s="17"/>
    </row>
    <row r="356" spans="1:40" x14ac:dyDescent="0.3">
      <c r="A356" s="15"/>
      <c r="B356" s="15"/>
      <c r="C356" s="15"/>
      <c r="D356" s="17"/>
      <c r="E356" s="17"/>
      <c r="F356" s="15"/>
      <c r="G356" s="18" t="str">
        <f>IFERROR(VLOOKUP(F356,Lookups!$D$2:$E$20,2,FALSE),"")</f>
        <v/>
      </c>
      <c r="H356" s="15"/>
      <c r="I356" s="15"/>
      <c r="J356" s="15"/>
      <c r="K356" s="15"/>
      <c r="L356" s="17"/>
      <c r="M356" s="17"/>
      <c r="N356" s="18" t="str">
        <f t="shared" si="10"/>
        <v/>
      </c>
      <c r="O356" s="15"/>
      <c r="P356" s="15"/>
      <c r="Q356" s="17"/>
      <c r="R356" s="15"/>
      <c r="S356" s="15"/>
      <c r="T356" s="15"/>
      <c r="U356" s="15"/>
      <c r="V356" s="15"/>
      <c r="W356" s="15"/>
      <c r="X356" s="18" t="str">
        <f>IFERROR(VLOOKUP(W356,Lookups!$G$2:$H$83,2,FALSE),"")</f>
        <v/>
      </c>
      <c r="Y356" s="15"/>
      <c r="Z356" s="15"/>
      <c r="AA356" s="15"/>
      <c r="AB356" s="15"/>
      <c r="AC356" s="15"/>
      <c r="AD356" s="15"/>
      <c r="AE356" s="15"/>
      <c r="AF356" s="18" t="str">
        <f t="shared" si="11"/>
        <v/>
      </c>
      <c r="AG356" s="15"/>
      <c r="AH356" s="15"/>
      <c r="AI356" s="15"/>
      <c r="AJ356" s="62" t="str">
        <f>IFERROR(VLOOKUP(AI356,Lookups!$W$3:$X$24,2,FALSE),"")</f>
        <v/>
      </c>
      <c r="AK356" s="15"/>
      <c r="AL356" s="15"/>
      <c r="AM356" s="17"/>
      <c r="AN356" s="17"/>
    </row>
    <row r="357" spans="1:40" x14ac:dyDescent="0.3">
      <c r="A357" s="15"/>
      <c r="B357" s="15"/>
      <c r="C357" s="15"/>
      <c r="D357" s="17"/>
      <c r="E357" s="17"/>
      <c r="F357" s="15"/>
      <c r="G357" s="18" t="str">
        <f>IFERROR(VLOOKUP(F357,Lookups!$D$2:$E$20,2,FALSE),"")</f>
        <v/>
      </c>
      <c r="H357" s="15"/>
      <c r="I357" s="15"/>
      <c r="J357" s="15"/>
      <c r="K357" s="15"/>
      <c r="L357" s="17"/>
      <c r="M357" s="17"/>
      <c r="N357" s="18" t="str">
        <f t="shared" si="10"/>
        <v/>
      </c>
      <c r="O357" s="15"/>
      <c r="P357" s="15"/>
      <c r="Q357" s="17"/>
      <c r="R357" s="15"/>
      <c r="S357" s="15"/>
      <c r="T357" s="15"/>
      <c r="U357" s="15"/>
      <c r="V357" s="15"/>
      <c r="W357" s="15"/>
      <c r="X357" s="18" t="str">
        <f>IFERROR(VLOOKUP(W357,Lookups!$G$2:$H$83,2,FALSE),"")</f>
        <v/>
      </c>
      <c r="Y357" s="15"/>
      <c r="Z357" s="15"/>
      <c r="AA357" s="15"/>
      <c r="AB357" s="15"/>
      <c r="AC357" s="15"/>
      <c r="AD357" s="15"/>
      <c r="AE357" s="15"/>
      <c r="AF357" s="18" t="str">
        <f t="shared" si="11"/>
        <v/>
      </c>
      <c r="AG357" s="15"/>
      <c r="AH357" s="15"/>
      <c r="AI357" s="15"/>
      <c r="AJ357" s="62" t="str">
        <f>IFERROR(VLOOKUP(AI357,Lookups!$W$3:$X$24,2,FALSE),"")</f>
        <v/>
      </c>
      <c r="AK357" s="15"/>
      <c r="AL357" s="15"/>
      <c r="AM357" s="17"/>
      <c r="AN357" s="17"/>
    </row>
    <row r="358" spans="1:40" x14ac:dyDescent="0.3">
      <c r="A358" s="15"/>
      <c r="B358" s="15"/>
      <c r="C358" s="15"/>
      <c r="D358" s="17"/>
      <c r="E358" s="17"/>
      <c r="F358" s="15"/>
      <c r="G358" s="18" t="str">
        <f>IFERROR(VLOOKUP(F358,Lookups!$D$2:$E$20,2,FALSE),"")</f>
        <v/>
      </c>
      <c r="H358" s="15"/>
      <c r="I358" s="15"/>
      <c r="J358" s="15"/>
      <c r="K358" s="15"/>
      <c r="L358" s="17"/>
      <c r="M358" s="17"/>
      <c r="N358" s="18" t="str">
        <f t="shared" si="10"/>
        <v/>
      </c>
      <c r="O358" s="15"/>
      <c r="P358" s="15"/>
      <c r="Q358" s="17"/>
      <c r="R358" s="15"/>
      <c r="S358" s="15"/>
      <c r="T358" s="15"/>
      <c r="U358" s="15"/>
      <c r="V358" s="15"/>
      <c r="W358" s="15"/>
      <c r="X358" s="18" t="str">
        <f>IFERROR(VLOOKUP(W358,Lookups!$G$2:$H$83,2,FALSE),"")</f>
        <v/>
      </c>
      <c r="Y358" s="15"/>
      <c r="Z358" s="15"/>
      <c r="AA358" s="15"/>
      <c r="AB358" s="15"/>
      <c r="AC358" s="15"/>
      <c r="AD358" s="15"/>
      <c r="AE358" s="15"/>
      <c r="AF358" s="18" t="str">
        <f t="shared" si="11"/>
        <v/>
      </c>
      <c r="AG358" s="15"/>
      <c r="AH358" s="15"/>
      <c r="AI358" s="15"/>
      <c r="AJ358" s="62" t="str">
        <f>IFERROR(VLOOKUP(AI358,Lookups!$W$3:$X$24,2,FALSE),"")</f>
        <v/>
      </c>
      <c r="AK358" s="15"/>
      <c r="AL358" s="15"/>
      <c r="AM358" s="17"/>
      <c r="AN358" s="17"/>
    </row>
    <row r="359" spans="1:40" x14ac:dyDescent="0.3">
      <c r="A359" s="15"/>
      <c r="B359" s="15"/>
      <c r="C359" s="15"/>
      <c r="D359" s="17"/>
      <c r="E359" s="17"/>
      <c r="F359" s="15"/>
      <c r="G359" s="18" t="str">
        <f>IFERROR(VLOOKUP(F359,Lookups!$D$2:$E$20,2,FALSE),"")</f>
        <v/>
      </c>
      <c r="H359" s="15"/>
      <c r="I359" s="15"/>
      <c r="J359" s="15"/>
      <c r="K359" s="15"/>
      <c r="L359" s="17"/>
      <c r="M359" s="17"/>
      <c r="N359" s="18" t="str">
        <f t="shared" si="10"/>
        <v/>
      </c>
      <c r="O359" s="15"/>
      <c r="P359" s="15"/>
      <c r="Q359" s="17"/>
      <c r="R359" s="15"/>
      <c r="S359" s="15"/>
      <c r="T359" s="15"/>
      <c r="U359" s="15"/>
      <c r="V359" s="15"/>
      <c r="W359" s="15"/>
      <c r="X359" s="18" t="str">
        <f>IFERROR(VLOOKUP(W359,Lookups!$G$2:$H$83,2,FALSE),"")</f>
        <v/>
      </c>
      <c r="Y359" s="15"/>
      <c r="Z359" s="15"/>
      <c r="AA359" s="15"/>
      <c r="AB359" s="15"/>
      <c r="AC359" s="15"/>
      <c r="AD359" s="15"/>
      <c r="AE359" s="15"/>
      <c r="AF359" s="18" t="str">
        <f t="shared" si="11"/>
        <v/>
      </c>
      <c r="AG359" s="15"/>
      <c r="AH359" s="15"/>
      <c r="AI359" s="15"/>
      <c r="AJ359" s="62" t="str">
        <f>IFERROR(VLOOKUP(AI359,Lookups!$W$3:$X$24,2,FALSE),"")</f>
        <v/>
      </c>
      <c r="AK359" s="15"/>
      <c r="AL359" s="15"/>
      <c r="AM359" s="17"/>
      <c r="AN359" s="17"/>
    </row>
    <row r="360" spans="1:40" x14ac:dyDescent="0.3">
      <c r="A360" s="15"/>
      <c r="B360" s="15"/>
      <c r="C360" s="15"/>
      <c r="D360" s="17"/>
      <c r="E360" s="17"/>
      <c r="F360" s="15"/>
      <c r="G360" s="18" t="str">
        <f>IFERROR(VLOOKUP(F360,Lookups!$D$2:$E$20,2,FALSE),"")</f>
        <v/>
      </c>
      <c r="H360" s="15"/>
      <c r="I360" s="15"/>
      <c r="J360" s="15"/>
      <c r="K360" s="15"/>
      <c r="L360" s="17"/>
      <c r="M360" s="17"/>
      <c r="N360" s="18" t="str">
        <f t="shared" si="10"/>
        <v/>
      </c>
      <c r="O360" s="15"/>
      <c r="P360" s="15"/>
      <c r="Q360" s="17"/>
      <c r="R360" s="15"/>
      <c r="S360" s="15"/>
      <c r="T360" s="15"/>
      <c r="U360" s="15"/>
      <c r="V360" s="15"/>
      <c r="W360" s="15"/>
      <c r="X360" s="18" t="str">
        <f>IFERROR(VLOOKUP(W360,Lookups!$G$2:$H$83,2,FALSE),"")</f>
        <v/>
      </c>
      <c r="Y360" s="15"/>
      <c r="Z360" s="15"/>
      <c r="AA360" s="15"/>
      <c r="AB360" s="15"/>
      <c r="AC360" s="15"/>
      <c r="AD360" s="15"/>
      <c r="AE360" s="15"/>
      <c r="AF360" s="18" t="str">
        <f t="shared" si="11"/>
        <v/>
      </c>
      <c r="AG360" s="15"/>
      <c r="AH360" s="15"/>
      <c r="AI360" s="15"/>
      <c r="AJ360" s="62" t="str">
        <f>IFERROR(VLOOKUP(AI360,Lookups!$W$3:$X$24,2,FALSE),"")</f>
        <v/>
      </c>
      <c r="AK360" s="15"/>
      <c r="AL360" s="15"/>
      <c r="AM360" s="17"/>
      <c r="AN360" s="17"/>
    </row>
    <row r="361" spans="1:40" x14ac:dyDescent="0.3">
      <c r="A361" s="15"/>
      <c r="B361" s="15"/>
      <c r="C361" s="15"/>
      <c r="D361" s="17"/>
      <c r="E361" s="17"/>
      <c r="F361" s="15"/>
      <c r="G361" s="18" t="str">
        <f>IFERROR(VLOOKUP(F361,Lookups!$D$2:$E$20,2,FALSE),"")</f>
        <v/>
      </c>
      <c r="H361" s="15"/>
      <c r="I361" s="15"/>
      <c r="J361" s="15"/>
      <c r="K361" s="15"/>
      <c r="L361" s="17"/>
      <c r="M361" s="17"/>
      <c r="N361" s="18" t="str">
        <f t="shared" si="10"/>
        <v/>
      </c>
      <c r="O361" s="15"/>
      <c r="P361" s="15"/>
      <c r="Q361" s="17"/>
      <c r="R361" s="15"/>
      <c r="S361" s="15"/>
      <c r="T361" s="15"/>
      <c r="U361" s="15"/>
      <c r="V361" s="15"/>
      <c r="W361" s="15"/>
      <c r="X361" s="18" t="str">
        <f>IFERROR(VLOOKUP(W361,Lookups!$G$2:$H$83,2,FALSE),"")</f>
        <v/>
      </c>
      <c r="Y361" s="15"/>
      <c r="Z361" s="15"/>
      <c r="AA361" s="15"/>
      <c r="AB361" s="15"/>
      <c r="AC361" s="15"/>
      <c r="AD361" s="15"/>
      <c r="AE361" s="15"/>
      <c r="AF361" s="18" t="str">
        <f t="shared" si="11"/>
        <v/>
      </c>
      <c r="AG361" s="15"/>
      <c r="AH361" s="15"/>
      <c r="AI361" s="15"/>
      <c r="AJ361" s="62" t="str">
        <f>IFERROR(VLOOKUP(AI361,Lookups!$W$3:$X$24,2,FALSE),"")</f>
        <v/>
      </c>
      <c r="AK361" s="15"/>
      <c r="AL361" s="15"/>
      <c r="AM361" s="17"/>
      <c r="AN361" s="17"/>
    </row>
    <row r="362" spans="1:40" x14ac:dyDescent="0.3">
      <c r="A362" s="15"/>
      <c r="B362" s="15"/>
      <c r="C362" s="15"/>
      <c r="D362" s="17"/>
      <c r="E362" s="17"/>
      <c r="F362" s="15"/>
      <c r="G362" s="18" t="str">
        <f>IFERROR(VLOOKUP(F362,Lookups!$D$2:$E$20,2,FALSE),"")</f>
        <v/>
      </c>
      <c r="H362" s="15"/>
      <c r="I362" s="15"/>
      <c r="J362" s="15"/>
      <c r="K362" s="15"/>
      <c r="L362" s="17"/>
      <c r="M362" s="17"/>
      <c r="N362" s="18" t="str">
        <f t="shared" si="10"/>
        <v/>
      </c>
      <c r="O362" s="15"/>
      <c r="P362" s="15"/>
      <c r="Q362" s="17"/>
      <c r="R362" s="15"/>
      <c r="S362" s="15"/>
      <c r="T362" s="15"/>
      <c r="U362" s="15"/>
      <c r="V362" s="15"/>
      <c r="W362" s="15"/>
      <c r="X362" s="18" t="str">
        <f>IFERROR(VLOOKUP(W362,Lookups!$G$2:$H$83,2,FALSE),"")</f>
        <v/>
      </c>
      <c r="Y362" s="15"/>
      <c r="Z362" s="15"/>
      <c r="AA362" s="15"/>
      <c r="AB362" s="15"/>
      <c r="AC362" s="15"/>
      <c r="AD362" s="15"/>
      <c r="AE362" s="15"/>
      <c r="AF362" s="18" t="str">
        <f t="shared" si="11"/>
        <v/>
      </c>
      <c r="AG362" s="15"/>
      <c r="AH362" s="15"/>
      <c r="AI362" s="15"/>
      <c r="AJ362" s="62" t="str">
        <f>IFERROR(VLOOKUP(AI362,Lookups!$W$3:$X$24,2,FALSE),"")</f>
        <v/>
      </c>
      <c r="AK362" s="15"/>
      <c r="AL362" s="15"/>
      <c r="AM362" s="17"/>
      <c r="AN362" s="17"/>
    </row>
    <row r="363" spans="1:40" x14ac:dyDescent="0.3">
      <c r="A363" s="15"/>
      <c r="B363" s="15"/>
      <c r="C363" s="15"/>
      <c r="D363" s="17"/>
      <c r="E363" s="17"/>
      <c r="F363" s="15"/>
      <c r="G363" s="18" t="str">
        <f>IFERROR(VLOOKUP(F363,Lookups!$D$2:$E$20,2,FALSE),"")</f>
        <v/>
      </c>
      <c r="H363" s="15"/>
      <c r="I363" s="15"/>
      <c r="J363" s="15"/>
      <c r="K363" s="15"/>
      <c r="L363" s="17"/>
      <c r="M363" s="17"/>
      <c r="N363" s="18" t="str">
        <f t="shared" si="10"/>
        <v/>
      </c>
      <c r="O363" s="15"/>
      <c r="P363" s="15"/>
      <c r="Q363" s="17"/>
      <c r="R363" s="15"/>
      <c r="S363" s="15"/>
      <c r="T363" s="15"/>
      <c r="U363" s="15"/>
      <c r="V363" s="15"/>
      <c r="W363" s="15"/>
      <c r="X363" s="18" t="str">
        <f>IFERROR(VLOOKUP(W363,Lookups!$G$2:$H$83,2,FALSE),"")</f>
        <v/>
      </c>
      <c r="Y363" s="15"/>
      <c r="Z363" s="15"/>
      <c r="AA363" s="15"/>
      <c r="AB363" s="15"/>
      <c r="AC363" s="15"/>
      <c r="AD363" s="15"/>
      <c r="AE363" s="15"/>
      <c r="AF363" s="18" t="str">
        <f t="shared" si="11"/>
        <v/>
      </c>
      <c r="AG363" s="15"/>
      <c r="AH363" s="15"/>
      <c r="AI363" s="15"/>
      <c r="AJ363" s="62" t="str">
        <f>IFERROR(VLOOKUP(AI363,Lookups!$W$3:$X$24,2,FALSE),"")</f>
        <v/>
      </c>
      <c r="AK363" s="15"/>
      <c r="AL363" s="15"/>
      <c r="AM363" s="17"/>
      <c r="AN363" s="17"/>
    </row>
    <row r="364" spans="1:40" x14ac:dyDescent="0.3">
      <c r="A364" s="15"/>
      <c r="B364" s="15"/>
      <c r="C364" s="15"/>
      <c r="D364" s="17"/>
      <c r="E364" s="17"/>
      <c r="F364" s="15"/>
      <c r="G364" s="18" t="str">
        <f>IFERROR(VLOOKUP(F364,Lookups!$D$2:$E$20,2,FALSE),"")</f>
        <v/>
      </c>
      <c r="H364" s="15"/>
      <c r="I364" s="15"/>
      <c r="J364" s="15"/>
      <c r="K364" s="15"/>
      <c r="L364" s="17"/>
      <c r="M364" s="17"/>
      <c r="N364" s="18" t="str">
        <f t="shared" si="10"/>
        <v/>
      </c>
      <c r="O364" s="15"/>
      <c r="P364" s="15"/>
      <c r="Q364" s="17"/>
      <c r="R364" s="15"/>
      <c r="S364" s="15"/>
      <c r="T364" s="15"/>
      <c r="U364" s="15"/>
      <c r="V364" s="15"/>
      <c r="W364" s="15"/>
      <c r="X364" s="18" t="str">
        <f>IFERROR(VLOOKUP(W364,Lookups!$G$2:$H$83,2,FALSE),"")</f>
        <v/>
      </c>
      <c r="Y364" s="15"/>
      <c r="Z364" s="15"/>
      <c r="AA364" s="15"/>
      <c r="AB364" s="15"/>
      <c r="AC364" s="15"/>
      <c r="AD364" s="15"/>
      <c r="AE364" s="15"/>
      <c r="AF364" s="18" t="str">
        <f t="shared" si="11"/>
        <v/>
      </c>
      <c r="AG364" s="15"/>
      <c r="AH364" s="15"/>
      <c r="AI364" s="15"/>
      <c r="AJ364" s="62" t="str">
        <f>IFERROR(VLOOKUP(AI364,Lookups!$W$3:$X$24,2,FALSE),"")</f>
        <v/>
      </c>
      <c r="AK364" s="15"/>
      <c r="AL364" s="15"/>
      <c r="AM364" s="17"/>
      <c r="AN364" s="17"/>
    </row>
    <row r="365" spans="1:40" x14ac:dyDescent="0.3">
      <c r="A365" s="15"/>
      <c r="B365" s="15"/>
      <c r="C365" s="15"/>
      <c r="D365" s="17"/>
      <c r="E365" s="17"/>
      <c r="F365" s="15"/>
      <c r="G365" s="18" t="str">
        <f>IFERROR(VLOOKUP(F365,Lookups!$D$2:$E$20,2,FALSE),"")</f>
        <v/>
      </c>
      <c r="H365" s="15"/>
      <c r="I365" s="15"/>
      <c r="J365" s="15"/>
      <c r="K365" s="15"/>
      <c r="L365" s="17"/>
      <c r="M365" s="17"/>
      <c r="N365" s="18" t="str">
        <f t="shared" si="10"/>
        <v/>
      </c>
      <c r="O365" s="15"/>
      <c r="P365" s="15"/>
      <c r="Q365" s="17"/>
      <c r="R365" s="15"/>
      <c r="S365" s="15"/>
      <c r="T365" s="15"/>
      <c r="U365" s="15"/>
      <c r="V365" s="15"/>
      <c r="W365" s="15"/>
      <c r="X365" s="18" t="str">
        <f>IFERROR(VLOOKUP(W365,Lookups!$G$2:$H$83,2,FALSE),"")</f>
        <v/>
      </c>
      <c r="Y365" s="15"/>
      <c r="Z365" s="15"/>
      <c r="AA365" s="15"/>
      <c r="AB365" s="15"/>
      <c r="AC365" s="15"/>
      <c r="AD365" s="15"/>
      <c r="AE365" s="15"/>
      <c r="AF365" s="18" t="str">
        <f t="shared" si="11"/>
        <v/>
      </c>
      <c r="AG365" s="15"/>
      <c r="AH365" s="15"/>
      <c r="AI365" s="15"/>
      <c r="AJ365" s="62" t="str">
        <f>IFERROR(VLOOKUP(AI365,Lookups!$W$3:$X$24,2,FALSE),"")</f>
        <v/>
      </c>
      <c r="AK365" s="15"/>
      <c r="AL365" s="15"/>
      <c r="AM365" s="17"/>
      <c r="AN365" s="17"/>
    </row>
    <row r="366" spans="1:40" x14ac:dyDescent="0.3">
      <c r="A366" s="15"/>
      <c r="B366" s="15"/>
      <c r="C366" s="15"/>
      <c r="D366" s="17"/>
      <c r="E366" s="17"/>
      <c r="F366" s="15"/>
      <c r="G366" s="18" t="str">
        <f>IFERROR(VLOOKUP(F366,Lookups!$D$2:$E$20,2,FALSE),"")</f>
        <v/>
      </c>
      <c r="H366" s="15"/>
      <c r="I366" s="15"/>
      <c r="J366" s="15"/>
      <c r="K366" s="15"/>
      <c r="L366" s="17"/>
      <c r="M366" s="17"/>
      <c r="N366" s="18" t="str">
        <f t="shared" si="10"/>
        <v/>
      </c>
      <c r="O366" s="15"/>
      <c r="P366" s="15"/>
      <c r="Q366" s="17"/>
      <c r="R366" s="15"/>
      <c r="S366" s="15"/>
      <c r="T366" s="15"/>
      <c r="U366" s="15"/>
      <c r="V366" s="15"/>
      <c r="W366" s="15"/>
      <c r="X366" s="18" t="str">
        <f>IFERROR(VLOOKUP(W366,Lookups!$G$2:$H$83,2,FALSE),"")</f>
        <v/>
      </c>
      <c r="Y366" s="15"/>
      <c r="Z366" s="15"/>
      <c r="AA366" s="15"/>
      <c r="AB366" s="15"/>
      <c r="AC366" s="15"/>
      <c r="AD366" s="15"/>
      <c r="AE366" s="15"/>
      <c r="AF366" s="18" t="str">
        <f t="shared" si="11"/>
        <v/>
      </c>
      <c r="AG366" s="15"/>
      <c r="AH366" s="15"/>
      <c r="AI366" s="15"/>
      <c r="AJ366" s="62" t="str">
        <f>IFERROR(VLOOKUP(AI366,Lookups!$W$3:$X$24,2,FALSE),"")</f>
        <v/>
      </c>
      <c r="AK366" s="15"/>
      <c r="AL366" s="15"/>
      <c r="AM366" s="17"/>
      <c r="AN366" s="17"/>
    </row>
    <row r="367" spans="1:40" x14ac:dyDescent="0.3">
      <c r="A367" s="15"/>
      <c r="B367" s="15"/>
      <c r="C367" s="15"/>
      <c r="D367" s="17"/>
      <c r="E367" s="17"/>
      <c r="F367" s="15"/>
      <c r="G367" s="18" t="str">
        <f>IFERROR(VLOOKUP(F367,Lookups!$D$2:$E$20,2,FALSE),"")</f>
        <v/>
      </c>
      <c r="H367" s="15"/>
      <c r="I367" s="15"/>
      <c r="J367" s="15"/>
      <c r="K367" s="15"/>
      <c r="L367" s="17"/>
      <c r="M367" s="17"/>
      <c r="N367" s="18" t="str">
        <f t="shared" si="10"/>
        <v/>
      </c>
      <c r="O367" s="15"/>
      <c r="P367" s="15"/>
      <c r="Q367" s="17"/>
      <c r="R367" s="15"/>
      <c r="S367" s="15"/>
      <c r="T367" s="15"/>
      <c r="U367" s="15"/>
      <c r="V367" s="15"/>
      <c r="W367" s="15"/>
      <c r="X367" s="18" t="str">
        <f>IFERROR(VLOOKUP(W367,Lookups!$G$2:$H$83,2,FALSE),"")</f>
        <v/>
      </c>
      <c r="Y367" s="15"/>
      <c r="Z367" s="15"/>
      <c r="AA367" s="15"/>
      <c r="AB367" s="15"/>
      <c r="AC367" s="15"/>
      <c r="AD367" s="15"/>
      <c r="AE367" s="15"/>
      <c r="AF367" s="18" t="str">
        <f t="shared" si="11"/>
        <v/>
      </c>
      <c r="AG367" s="15"/>
      <c r="AH367" s="15"/>
      <c r="AI367" s="15"/>
      <c r="AJ367" s="62" t="str">
        <f>IFERROR(VLOOKUP(AI367,Lookups!$W$3:$X$24,2,FALSE),"")</f>
        <v/>
      </c>
      <c r="AK367" s="15"/>
      <c r="AL367" s="15"/>
      <c r="AM367" s="17"/>
      <c r="AN367" s="17"/>
    </row>
    <row r="368" spans="1:40" x14ac:dyDescent="0.3">
      <c r="A368" s="15"/>
      <c r="B368" s="15"/>
      <c r="C368" s="15"/>
      <c r="D368" s="17"/>
      <c r="E368" s="17"/>
      <c r="F368" s="15"/>
      <c r="G368" s="18" t="str">
        <f>IFERROR(VLOOKUP(F368,Lookups!$D$2:$E$20,2,FALSE),"")</f>
        <v/>
      </c>
      <c r="H368" s="15"/>
      <c r="I368" s="15"/>
      <c r="J368" s="15"/>
      <c r="K368" s="15"/>
      <c r="L368" s="17"/>
      <c r="M368" s="17"/>
      <c r="N368" s="18" t="str">
        <f t="shared" si="10"/>
        <v/>
      </c>
      <c r="O368" s="15"/>
      <c r="P368" s="15"/>
      <c r="Q368" s="17"/>
      <c r="R368" s="15"/>
      <c r="S368" s="15"/>
      <c r="T368" s="15"/>
      <c r="U368" s="15"/>
      <c r="V368" s="15"/>
      <c r="W368" s="15"/>
      <c r="X368" s="18" t="str">
        <f>IFERROR(VLOOKUP(W368,Lookups!$G$2:$H$83,2,FALSE),"")</f>
        <v/>
      </c>
      <c r="Y368" s="15"/>
      <c r="Z368" s="15"/>
      <c r="AA368" s="15"/>
      <c r="AB368" s="15"/>
      <c r="AC368" s="15"/>
      <c r="AD368" s="15"/>
      <c r="AE368" s="15"/>
      <c r="AF368" s="18" t="str">
        <f t="shared" si="11"/>
        <v/>
      </c>
      <c r="AG368" s="15"/>
      <c r="AH368" s="15"/>
      <c r="AI368" s="15"/>
      <c r="AJ368" s="62" t="str">
        <f>IFERROR(VLOOKUP(AI368,Lookups!$W$3:$X$24,2,FALSE),"")</f>
        <v/>
      </c>
      <c r="AK368" s="15"/>
      <c r="AL368" s="15"/>
      <c r="AM368" s="17"/>
      <c r="AN368" s="17"/>
    </row>
    <row r="369" spans="1:40" x14ac:dyDescent="0.3">
      <c r="A369" s="15"/>
      <c r="B369" s="15"/>
      <c r="C369" s="15"/>
      <c r="D369" s="17"/>
      <c r="E369" s="17"/>
      <c r="F369" s="15"/>
      <c r="G369" s="18" t="str">
        <f>IFERROR(VLOOKUP(F369,Lookups!$D$2:$E$20,2,FALSE),"")</f>
        <v/>
      </c>
      <c r="H369" s="15"/>
      <c r="I369" s="15"/>
      <c r="J369" s="15"/>
      <c r="K369" s="15"/>
      <c r="L369" s="17"/>
      <c r="M369" s="17"/>
      <c r="N369" s="18" t="str">
        <f t="shared" si="10"/>
        <v/>
      </c>
      <c r="O369" s="15"/>
      <c r="P369" s="15"/>
      <c r="Q369" s="17"/>
      <c r="R369" s="15"/>
      <c r="S369" s="15"/>
      <c r="T369" s="15"/>
      <c r="U369" s="15"/>
      <c r="V369" s="15"/>
      <c r="W369" s="15"/>
      <c r="X369" s="18" t="str">
        <f>IFERROR(VLOOKUP(W369,Lookups!$G$2:$H$83,2,FALSE),"")</f>
        <v/>
      </c>
      <c r="Y369" s="15"/>
      <c r="Z369" s="15"/>
      <c r="AA369" s="15"/>
      <c r="AB369" s="15"/>
      <c r="AC369" s="15"/>
      <c r="AD369" s="15"/>
      <c r="AE369" s="15"/>
      <c r="AF369" s="18" t="str">
        <f t="shared" si="11"/>
        <v/>
      </c>
      <c r="AG369" s="15"/>
      <c r="AH369" s="15"/>
      <c r="AI369" s="15"/>
      <c r="AJ369" s="62" t="str">
        <f>IFERROR(VLOOKUP(AI369,Lookups!$W$3:$X$24,2,FALSE),"")</f>
        <v/>
      </c>
      <c r="AK369" s="15"/>
      <c r="AL369" s="15"/>
      <c r="AM369" s="17"/>
      <c r="AN369" s="17"/>
    </row>
    <row r="370" spans="1:40" x14ac:dyDescent="0.3">
      <c r="A370" s="15"/>
      <c r="B370" s="15"/>
      <c r="C370" s="15"/>
      <c r="D370" s="17"/>
      <c r="E370" s="17"/>
      <c r="F370" s="15"/>
      <c r="G370" s="18" t="str">
        <f>IFERROR(VLOOKUP(F370,Lookups!$D$2:$E$20,2,FALSE),"")</f>
        <v/>
      </c>
      <c r="H370" s="15"/>
      <c r="I370" s="15"/>
      <c r="J370" s="15"/>
      <c r="K370" s="15"/>
      <c r="L370" s="17"/>
      <c r="M370" s="17"/>
      <c r="N370" s="18" t="str">
        <f t="shared" si="10"/>
        <v/>
      </c>
      <c r="O370" s="15"/>
      <c r="P370" s="15"/>
      <c r="Q370" s="17"/>
      <c r="R370" s="15"/>
      <c r="S370" s="15"/>
      <c r="T370" s="15"/>
      <c r="U370" s="15"/>
      <c r="V370" s="15"/>
      <c r="W370" s="15"/>
      <c r="X370" s="18" t="str">
        <f>IFERROR(VLOOKUP(W370,Lookups!$G$2:$H$83,2,FALSE),"")</f>
        <v/>
      </c>
      <c r="Y370" s="15"/>
      <c r="Z370" s="15"/>
      <c r="AA370" s="15"/>
      <c r="AB370" s="15"/>
      <c r="AC370" s="15"/>
      <c r="AD370" s="15"/>
      <c r="AE370" s="15"/>
      <c r="AF370" s="18" t="str">
        <f t="shared" si="11"/>
        <v/>
      </c>
      <c r="AG370" s="15"/>
      <c r="AH370" s="15"/>
      <c r="AI370" s="15"/>
      <c r="AJ370" s="62" t="str">
        <f>IFERROR(VLOOKUP(AI370,Lookups!$W$3:$X$24,2,FALSE),"")</f>
        <v/>
      </c>
      <c r="AK370" s="15"/>
      <c r="AL370" s="15"/>
      <c r="AM370" s="17"/>
      <c r="AN370" s="17"/>
    </row>
    <row r="371" spans="1:40" x14ac:dyDescent="0.3">
      <c r="A371" s="15"/>
      <c r="B371" s="15"/>
      <c r="C371" s="15"/>
      <c r="D371" s="17"/>
      <c r="E371" s="17"/>
      <c r="F371" s="15"/>
      <c r="G371" s="18" t="str">
        <f>IFERROR(VLOOKUP(F371,Lookups!$D$2:$E$20,2,FALSE),"")</f>
        <v/>
      </c>
      <c r="H371" s="15"/>
      <c r="I371" s="15"/>
      <c r="J371" s="15"/>
      <c r="K371" s="15"/>
      <c r="L371" s="17"/>
      <c r="M371" s="17"/>
      <c r="N371" s="18" t="str">
        <f t="shared" si="10"/>
        <v/>
      </c>
      <c r="O371" s="15"/>
      <c r="P371" s="15"/>
      <c r="Q371" s="17"/>
      <c r="R371" s="15"/>
      <c r="S371" s="15"/>
      <c r="T371" s="15"/>
      <c r="U371" s="15"/>
      <c r="V371" s="15"/>
      <c r="W371" s="15"/>
      <c r="X371" s="18" t="str">
        <f>IFERROR(VLOOKUP(W371,Lookups!$G$2:$H$83,2,FALSE),"")</f>
        <v/>
      </c>
      <c r="Y371" s="15"/>
      <c r="Z371" s="15"/>
      <c r="AA371" s="15"/>
      <c r="AB371" s="15"/>
      <c r="AC371" s="15"/>
      <c r="AD371" s="15"/>
      <c r="AE371" s="15"/>
      <c r="AF371" s="18" t="str">
        <f t="shared" si="11"/>
        <v/>
      </c>
      <c r="AG371" s="15"/>
      <c r="AH371" s="15"/>
      <c r="AI371" s="15"/>
      <c r="AJ371" s="62" t="str">
        <f>IFERROR(VLOOKUP(AI371,Lookups!$W$3:$X$24,2,FALSE),"")</f>
        <v/>
      </c>
      <c r="AK371" s="15"/>
      <c r="AL371" s="15"/>
      <c r="AM371" s="17"/>
      <c r="AN371" s="17"/>
    </row>
    <row r="372" spans="1:40" x14ac:dyDescent="0.3">
      <c r="A372" s="15"/>
      <c r="B372" s="15"/>
      <c r="C372" s="15"/>
      <c r="D372" s="17"/>
      <c r="E372" s="17"/>
      <c r="F372" s="15"/>
      <c r="G372" s="18" t="str">
        <f>IFERROR(VLOOKUP(F372,Lookups!$D$2:$E$20,2,FALSE),"")</f>
        <v/>
      </c>
      <c r="H372" s="15"/>
      <c r="I372" s="15"/>
      <c r="J372" s="15"/>
      <c r="K372" s="15"/>
      <c r="L372" s="17"/>
      <c r="M372" s="17"/>
      <c r="N372" s="18" t="str">
        <f t="shared" si="10"/>
        <v/>
      </c>
      <c r="O372" s="15"/>
      <c r="P372" s="15"/>
      <c r="Q372" s="17"/>
      <c r="R372" s="15"/>
      <c r="S372" s="15"/>
      <c r="T372" s="15"/>
      <c r="U372" s="15"/>
      <c r="V372" s="15"/>
      <c r="W372" s="15"/>
      <c r="X372" s="18" t="str">
        <f>IFERROR(VLOOKUP(W372,Lookups!$G$2:$H$83,2,FALSE),"")</f>
        <v/>
      </c>
      <c r="Y372" s="15"/>
      <c r="Z372" s="15"/>
      <c r="AA372" s="15"/>
      <c r="AB372" s="15"/>
      <c r="AC372" s="15"/>
      <c r="AD372" s="15"/>
      <c r="AE372" s="15"/>
      <c r="AF372" s="18" t="str">
        <f t="shared" si="11"/>
        <v/>
      </c>
      <c r="AG372" s="15"/>
      <c r="AH372" s="15"/>
      <c r="AI372" s="15"/>
      <c r="AJ372" s="62" t="str">
        <f>IFERROR(VLOOKUP(AI372,Lookups!$W$3:$X$24,2,FALSE),"")</f>
        <v/>
      </c>
      <c r="AK372" s="15"/>
      <c r="AL372" s="15"/>
      <c r="AM372" s="17"/>
      <c r="AN372" s="17"/>
    </row>
    <row r="373" spans="1:40" x14ac:dyDescent="0.3">
      <c r="A373" s="15"/>
      <c r="B373" s="15"/>
      <c r="C373" s="15"/>
      <c r="D373" s="17"/>
      <c r="E373" s="17"/>
      <c r="F373" s="15"/>
      <c r="G373" s="18" t="str">
        <f>IFERROR(VLOOKUP(F373,Lookups!$D$2:$E$20,2,FALSE),"")</f>
        <v/>
      </c>
      <c r="H373" s="15"/>
      <c r="I373" s="15"/>
      <c r="J373" s="15"/>
      <c r="K373" s="15"/>
      <c r="L373" s="17"/>
      <c r="M373" s="17"/>
      <c r="N373" s="18" t="str">
        <f t="shared" si="10"/>
        <v/>
      </c>
      <c r="O373" s="15"/>
      <c r="P373" s="15"/>
      <c r="Q373" s="17"/>
      <c r="R373" s="15"/>
      <c r="S373" s="15"/>
      <c r="T373" s="15"/>
      <c r="U373" s="15"/>
      <c r="V373" s="15"/>
      <c r="W373" s="15"/>
      <c r="X373" s="18" t="str">
        <f>IFERROR(VLOOKUP(W373,Lookups!$G$2:$H$83,2,FALSE),"")</f>
        <v/>
      </c>
      <c r="Y373" s="15"/>
      <c r="Z373" s="15"/>
      <c r="AA373" s="15"/>
      <c r="AB373" s="15"/>
      <c r="AC373" s="15"/>
      <c r="AD373" s="15"/>
      <c r="AE373" s="15"/>
      <c r="AF373" s="18" t="str">
        <f t="shared" si="11"/>
        <v/>
      </c>
      <c r="AG373" s="15"/>
      <c r="AH373" s="15"/>
      <c r="AI373" s="15"/>
      <c r="AJ373" s="62" t="str">
        <f>IFERROR(VLOOKUP(AI373,Lookups!$W$3:$X$24,2,FALSE),"")</f>
        <v/>
      </c>
      <c r="AK373" s="15"/>
      <c r="AL373" s="15"/>
      <c r="AM373" s="17"/>
      <c r="AN373" s="17"/>
    </row>
    <row r="374" spans="1:40" x14ac:dyDescent="0.3">
      <c r="A374" s="15"/>
      <c r="B374" s="15"/>
      <c r="C374" s="15"/>
      <c r="D374" s="17"/>
      <c r="E374" s="17"/>
      <c r="F374" s="15"/>
      <c r="G374" s="18" t="str">
        <f>IFERROR(VLOOKUP(F374,Lookups!$D$2:$E$20,2,FALSE),"")</f>
        <v/>
      </c>
      <c r="H374" s="15"/>
      <c r="I374" s="15"/>
      <c r="J374" s="15"/>
      <c r="K374" s="15"/>
      <c r="L374" s="17"/>
      <c r="M374" s="17"/>
      <c r="N374" s="18" t="str">
        <f t="shared" ref="N374:N437" si="12">IF(OR(ISBLANK(L374),ISBLANK(M374)),"",(M374-L374)+1)</f>
        <v/>
      </c>
      <c r="O374" s="15"/>
      <c r="P374" s="15"/>
      <c r="Q374" s="17"/>
      <c r="R374" s="15"/>
      <c r="S374" s="15"/>
      <c r="T374" s="15"/>
      <c r="U374" s="15"/>
      <c r="V374" s="15"/>
      <c r="W374" s="15"/>
      <c r="X374" s="18" t="str">
        <f>IFERROR(VLOOKUP(W374,Lookups!$G$2:$H$83,2,FALSE),"")</f>
        <v/>
      </c>
      <c r="Y374" s="15"/>
      <c r="Z374" s="15"/>
      <c r="AA374" s="15"/>
      <c r="AB374" s="15"/>
      <c r="AC374" s="15"/>
      <c r="AD374" s="15"/>
      <c r="AE374" s="15"/>
      <c r="AF374" s="18" t="str">
        <f t="shared" ref="AF374:AF437" si="13">IF(OR(ISBLANK(AD374),ISBLANK(AE374)),"",(AE374-AD374)+1)</f>
        <v/>
      </c>
      <c r="AG374" s="15"/>
      <c r="AH374" s="15"/>
      <c r="AI374" s="15"/>
      <c r="AJ374" s="62" t="str">
        <f>IFERROR(VLOOKUP(AI374,Lookups!$W$3:$X$24,2,FALSE),"")</f>
        <v/>
      </c>
      <c r="AK374" s="15"/>
      <c r="AL374" s="15"/>
      <c r="AM374" s="17"/>
      <c r="AN374" s="17"/>
    </row>
    <row r="375" spans="1:40" x14ac:dyDescent="0.3">
      <c r="A375" s="15"/>
      <c r="B375" s="15"/>
      <c r="C375" s="15"/>
      <c r="D375" s="17"/>
      <c r="E375" s="17"/>
      <c r="F375" s="15"/>
      <c r="G375" s="18" t="str">
        <f>IFERROR(VLOOKUP(F375,Lookups!$D$2:$E$20,2,FALSE),"")</f>
        <v/>
      </c>
      <c r="H375" s="15"/>
      <c r="I375" s="15"/>
      <c r="J375" s="15"/>
      <c r="K375" s="15"/>
      <c r="L375" s="17"/>
      <c r="M375" s="17"/>
      <c r="N375" s="18" t="str">
        <f t="shared" si="12"/>
        <v/>
      </c>
      <c r="O375" s="15"/>
      <c r="P375" s="15"/>
      <c r="Q375" s="17"/>
      <c r="R375" s="15"/>
      <c r="S375" s="15"/>
      <c r="T375" s="15"/>
      <c r="U375" s="15"/>
      <c r="V375" s="15"/>
      <c r="W375" s="15"/>
      <c r="X375" s="18" t="str">
        <f>IFERROR(VLOOKUP(W375,Lookups!$G$2:$H$83,2,FALSE),"")</f>
        <v/>
      </c>
      <c r="Y375" s="15"/>
      <c r="Z375" s="15"/>
      <c r="AA375" s="15"/>
      <c r="AB375" s="15"/>
      <c r="AC375" s="15"/>
      <c r="AD375" s="15"/>
      <c r="AE375" s="15"/>
      <c r="AF375" s="18" t="str">
        <f t="shared" si="13"/>
        <v/>
      </c>
      <c r="AG375" s="15"/>
      <c r="AH375" s="15"/>
      <c r="AI375" s="15"/>
      <c r="AJ375" s="62" t="str">
        <f>IFERROR(VLOOKUP(AI375,Lookups!$W$3:$X$24,2,FALSE),"")</f>
        <v/>
      </c>
      <c r="AK375" s="15"/>
      <c r="AL375" s="15"/>
      <c r="AM375" s="17"/>
      <c r="AN375" s="17"/>
    </row>
    <row r="376" spans="1:40" x14ac:dyDescent="0.3">
      <c r="A376" s="15"/>
      <c r="B376" s="15"/>
      <c r="C376" s="15"/>
      <c r="D376" s="17"/>
      <c r="E376" s="17"/>
      <c r="F376" s="15"/>
      <c r="G376" s="18" t="str">
        <f>IFERROR(VLOOKUP(F376,Lookups!$D$2:$E$20,2,FALSE),"")</f>
        <v/>
      </c>
      <c r="H376" s="15"/>
      <c r="I376" s="15"/>
      <c r="J376" s="15"/>
      <c r="K376" s="15"/>
      <c r="L376" s="17"/>
      <c r="M376" s="17"/>
      <c r="N376" s="18" t="str">
        <f t="shared" si="12"/>
        <v/>
      </c>
      <c r="O376" s="15"/>
      <c r="P376" s="15"/>
      <c r="Q376" s="17"/>
      <c r="R376" s="15"/>
      <c r="S376" s="15"/>
      <c r="T376" s="15"/>
      <c r="U376" s="15"/>
      <c r="V376" s="15"/>
      <c r="W376" s="15"/>
      <c r="X376" s="18" t="str">
        <f>IFERROR(VLOOKUP(W376,Lookups!$G$2:$H$83,2,FALSE),"")</f>
        <v/>
      </c>
      <c r="Y376" s="15"/>
      <c r="Z376" s="15"/>
      <c r="AA376" s="15"/>
      <c r="AB376" s="15"/>
      <c r="AC376" s="15"/>
      <c r="AD376" s="15"/>
      <c r="AE376" s="15"/>
      <c r="AF376" s="18" t="str">
        <f t="shared" si="13"/>
        <v/>
      </c>
      <c r="AG376" s="15"/>
      <c r="AH376" s="15"/>
      <c r="AI376" s="15"/>
      <c r="AJ376" s="62" t="str">
        <f>IFERROR(VLOOKUP(AI376,Lookups!$W$3:$X$24,2,FALSE),"")</f>
        <v/>
      </c>
      <c r="AK376" s="15"/>
      <c r="AL376" s="15"/>
      <c r="AM376" s="17"/>
      <c r="AN376" s="17"/>
    </row>
    <row r="377" spans="1:40" x14ac:dyDescent="0.3">
      <c r="A377" s="15"/>
      <c r="B377" s="15"/>
      <c r="C377" s="15"/>
      <c r="D377" s="17"/>
      <c r="E377" s="17"/>
      <c r="F377" s="15"/>
      <c r="G377" s="18" t="str">
        <f>IFERROR(VLOOKUP(F377,Lookups!$D$2:$E$20,2,FALSE),"")</f>
        <v/>
      </c>
      <c r="H377" s="15"/>
      <c r="I377" s="15"/>
      <c r="J377" s="15"/>
      <c r="K377" s="15"/>
      <c r="L377" s="17"/>
      <c r="M377" s="17"/>
      <c r="N377" s="18" t="str">
        <f t="shared" si="12"/>
        <v/>
      </c>
      <c r="O377" s="15"/>
      <c r="P377" s="15"/>
      <c r="Q377" s="17"/>
      <c r="R377" s="15"/>
      <c r="S377" s="15"/>
      <c r="T377" s="15"/>
      <c r="U377" s="15"/>
      <c r="V377" s="15"/>
      <c r="W377" s="15"/>
      <c r="X377" s="18" t="str">
        <f>IFERROR(VLOOKUP(W377,Lookups!$G$2:$H$83,2,FALSE),"")</f>
        <v/>
      </c>
      <c r="Y377" s="15"/>
      <c r="Z377" s="15"/>
      <c r="AA377" s="15"/>
      <c r="AB377" s="15"/>
      <c r="AC377" s="15"/>
      <c r="AD377" s="15"/>
      <c r="AE377" s="15"/>
      <c r="AF377" s="18" t="str">
        <f t="shared" si="13"/>
        <v/>
      </c>
      <c r="AG377" s="15"/>
      <c r="AH377" s="15"/>
      <c r="AI377" s="15"/>
      <c r="AJ377" s="62" t="str">
        <f>IFERROR(VLOOKUP(AI377,Lookups!$W$3:$X$24,2,FALSE),"")</f>
        <v/>
      </c>
      <c r="AK377" s="15"/>
      <c r="AL377" s="15"/>
      <c r="AM377" s="17"/>
      <c r="AN377" s="17"/>
    </row>
    <row r="378" spans="1:40" x14ac:dyDescent="0.3">
      <c r="A378" s="15"/>
      <c r="B378" s="15"/>
      <c r="C378" s="15"/>
      <c r="D378" s="17"/>
      <c r="E378" s="17"/>
      <c r="F378" s="15"/>
      <c r="G378" s="18" t="str">
        <f>IFERROR(VLOOKUP(F378,Lookups!$D$2:$E$20,2,FALSE),"")</f>
        <v/>
      </c>
      <c r="H378" s="15"/>
      <c r="I378" s="15"/>
      <c r="J378" s="15"/>
      <c r="K378" s="15"/>
      <c r="L378" s="17"/>
      <c r="M378" s="17"/>
      <c r="N378" s="18" t="str">
        <f t="shared" si="12"/>
        <v/>
      </c>
      <c r="O378" s="15"/>
      <c r="P378" s="15"/>
      <c r="Q378" s="17"/>
      <c r="R378" s="15"/>
      <c r="S378" s="15"/>
      <c r="T378" s="15"/>
      <c r="U378" s="15"/>
      <c r="V378" s="15"/>
      <c r="W378" s="15"/>
      <c r="X378" s="18" t="str">
        <f>IFERROR(VLOOKUP(W378,Lookups!$G$2:$H$83,2,FALSE),"")</f>
        <v/>
      </c>
      <c r="Y378" s="15"/>
      <c r="Z378" s="15"/>
      <c r="AA378" s="15"/>
      <c r="AB378" s="15"/>
      <c r="AC378" s="15"/>
      <c r="AD378" s="15"/>
      <c r="AE378" s="15"/>
      <c r="AF378" s="18" t="str">
        <f t="shared" si="13"/>
        <v/>
      </c>
      <c r="AG378" s="15"/>
      <c r="AH378" s="15"/>
      <c r="AI378" s="15"/>
      <c r="AJ378" s="62" t="str">
        <f>IFERROR(VLOOKUP(AI378,Lookups!$W$3:$X$24,2,FALSE),"")</f>
        <v/>
      </c>
      <c r="AK378" s="15"/>
      <c r="AL378" s="15"/>
      <c r="AM378" s="17"/>
      <c r="AN378" s="17"/>
    </row>
    <row r="379" spans="1:40" x14ac:dyDescent="0.3">
      <c r="A379" s="15"/>
      <c r="B379" s="15"/>
      <c r="C379" s="15"/>
      <c r="D379" s="17"/>
      <c r="E379" s="17"/>
      <c r="F379" s="15"/>
      <c r="G379" s="18" t="str">
        <f>IFERROR(VLOOKUP(F379,Lookups!$D$2:$E$20,2,FALSE),"")</f>
        <v/>
      </c>
      <c r="H379" s="15"/>
      <c r="I379" s="15"/>
      <c r="J379" s="15"/>
      <c r="K379" s="15"/>
      <c r="L379" s="17"/>
      <c r="M379" s="17"/>
      <c r="N379" s="18" t="str">
        <f t="shared" si="12"/>
        <v/>
      </c>
      <c r="O379" s="15"/>
      <c r="P379" s="15"/>
      <c r="Q379" s="17"/>
      <c r="R379" s="15"/>
      <c r="S379" s="15"/>
      <c r="T379" s="15"/>
      <c r="U379" s="15"/>
      <c r="V379" s="15"/>
      <c r="W379" s="15"/>
      <c r="X379" s="18" t="str">
        <f>IFERROR(VLOOKUP(W379,Lookups!$G$2:$H$83,2,FALSE),"")</f>
        <v/>
      </c>
      <c r="Y379" s="15"/>
      <c r="Z379" s="15"/>
      <c r="AA379" s="15"/>
      <c r="AB379" s="15"/>
      <c r="AC379" s="15"/>
      <c r="AD379" s="15"/>
      <c r="AE379" s="15"/>
      <c r="AF379" s="18" t="str">
        <f t="shared" si="13"/>
        <v/>
      </c>
      <c r="AG379" s="15"/>
      <c r="AH379" s="15"/>
      <c r="AI379" s="15"/>
      <c r="AJ379" s="62" t="str">
        <f>IFERROR(VLOOKUP(AI379,Lookups!$W$3:$X$24,2,FALSE),"")</f>
        <v/>
      </c>
      <c r="AK379" s="15"/>
      <c r="AL379" s="15"/>
      <c r="AM379" s="17"/>
      <c r="AN379" s="17"/>
    </row>
    <row r="380" spans="1:40" x14ac:dyDescent="0.3">
      <c r="A380" s="15"/>
      <c r="B380" s="15"/>
      <c r="C380" s="15"/>
      <c r="D380" s="17"/>
      <c r="E380" s="17"/>
      <c r="F380" s="15"/>
      <c r="G380" s="18" t="str">
        <f>IFERROR(VLOOKUP(F380,Lookups!$D$2:$E$20,2,FALSE),"")</f>
        <v/>
      </c>
      <c r="H380" s="15"/>
      <c r="I380" s="15"/>
      <c r="J380" s="15"/>
      <c r="K380" s="15"/>
      <c r="L380" s="17"/>
      <c r="M380" s="17"/>
      <c r="N380" s="18" t="str">
        <f t="shared" si="12"/>
        <v/>
      </c>
      <c r="O380" s="15"/>
      <c r="P380" s="15"/>
      <c r="Q380" s="17"/>
      <c r="R380" s="15"/>
      <c r="S380" s="15"/>
      <c r="T380" s="15"/>
      <c r="U380" s="15"/>
      <c r="V380" s="15"/>
      <c r="W380" s="15"/>
      <c r="X380" s="18" t="str">
        <f>IFERROR(VLOOKUP(W380,Lookups!$G$2:$H$83,2,FALSE),"")</f>
        <v/>
      </c>
      <c r="Y380" s="15"/>
      <c r="Z380" s="15"/>
      <c r="AA380" s="15"/>
      <c r="AB380" s="15"/>
      <c r="AC380" s="15"/>
      <c r="AD380" s="15"/>
      <c r="AE380" s="15"/>
      <c r="AF380" s="18" t="str">
        <f t="shared" si="13"/>
        <v/>
      </c>
      <c r="AG380" s="15"/>
      <c r="AH380" s="15"/>
      <c r="AI380" s="15"/>
      <c r="AJ380" s="62" t="str">
        <f>IFERROR(VLOOKUP(AI380,Lookups!$W$3:$X$24,2,FALSE),"")</f>
        <v/>
      </c>
      <c r="AK380" s="15"/>
      <c r="AL380" s="15"/>
      <c r="AM380" s="17"/>
      <c r="AN380" s="17"/>
    </row>
    <row r="381" spans="1:40" x14ac:dyDescent="0.3">
      <c r="A381" s="15"/>
      <c r="B381" s="15"/>
      <c r="C381" s="15"/>
      <c r="D381" s="17"/>
      <c r="E381" s="17"/>
      <c r="F381" s="15"/>
      <c r="G381" s="18" t="str">
        <f>IFERROR(VLOOKUP(F381,Lookups!$D$2:$E$20,2,FALSE),"")</f>
        <v/>
      </c>
      <c r="H381" s="15"/>
      <c r="I381" s="15"/>
      <c r="J381" s="15"/>
      <c r="K381" s="15"/>
      <c r="L381" s="17"/>
      <c r="M381" s="17"/>
      <c r="N381" s="18" t="str">
        <f t="shared" si="12"/>
        <v/>
      </c>
      <c r="O381" s="15"/>
      <c r="P381" s="15"/>
      <c r="Q381" s="17"/>
      <c r="R381" s="15"/>
      <c r="S381" s="15"/>
      <c r="T381" s="15"/>
      <c r="U381" s="15"/>
      <c r="V381" s="15"/>
      <c r="W381" s="15"/>
      <c r="X381" s="18" t="str">
        <f>IFERROR(VLOOKUP(W381,Lookups!$G$2:$H$83,2,FALSE),"")</f>
        <v/>
      </c>
      <c r="Y381" s="15"/>
      <c r="Z381" s="15"/>
      <c r="AA381" s="15"/>
      <c r="AB381" s="15"/>
      <c r="AC381" s="15"/>
      <c r="AD381" s="15"/>
      <c r="AE381" s="15"/>
      <c r="AF381" s="18" t="str">
        <f t="shared" si="13"/>
        <v/>
      </c>
      <c r="AG381" s="15"/>
      <c r="AH381" s="15"/>
      <c r="AI381" s="15"/>
      <c r="AJ381" s="62" t="str">
        <f>IFERROR(VLOOKUP(AI381,Lookups!$W$3:$X$24,2,FALSE),"")</f>
        <v/>
      </c>
      <c r="AK381" s="15"/>
      <c r="AL381" s="15"/>
      <c r="AM381" s="17"/>
      <c r="AN381" s="17"/>
    </row>
    <row r="382" spans="1:40" x14ac:dyDescent="0.3">
      <c r="A382" s="15"/>
      <c r="B382" s="15"/>
      <c r="C382" s="15"/>
      <c r="D382" s="17"/>
      <c r="E382" s="17"/>
      <c r="F382" s="15"/>
      <c r="G382" s="18" t="str">
        <f>IFERROR(VLOOKUP(F382,Lookups!$D$2:$E$20,2,FALSE),"")</f>
        <v/>
      </c>
      <c r="H382" s="15"/>
      <c r="I382" s="15"/>
      <c r="J382" s="15"/>
      <c r="K382" s="15"/>
      <c r="L382" s="17"/>
      <c r="M382" s="17"/>
      <c r="N382" s="18" t="str">
        <f t="shared" si="12"/>
        <v/>
      </c>
      <c r="O382" s="15"/>
      <c r="P382" s="15"/>
      <c r="Q382" s="17"/>
      <c r="R382" s="15"/>
      <c r="S382" s="15"/>
      <c r="T382" s="15"/>
      <c r="U382" s="15"/>
      <c r="V382" s="15"/>
      <c r="W382" s="15"/>
      <c r="X382" s="18" t="str">
        <f>IFERROR(VLOOKUP(W382,Lookups!$G$2:$H$83,2,FALSE),"")</f>
        <v/>
      </c>
      <c r="Y382" s="15"/>
      <c r="Z382" s="15"/>
      <c r="AA382" s="15"/>
      <c r="AB382" s="15"/>
      <c r="AC382" s="15"/>
      <c r="AD382" s="15"/>
      <c r="AE382" s="15"/>
      <c r="AF382" s="18" t="str">
        <f t="shared" si="13"/>
        <v/>
      </c>
      <c r="AG382" s="15"/>
      <c r="AH382" s="15"/>
      <c r="AI382" s="15"/>
      <c r="AJ382" s="62" t="str">
        <f>IFERROR(VLOOKUP(AI382,Lookups!$W$3:$X$24,2,FALSE),"")</f>
        <v/>
      </c>
      <c r="AK382" s="15"/>
      <c r="AL382" s="15"/>
      <c r="AM382" s="17"/>
      <c r="AN382" s="17"/>
    </row>
    <row r="383" spans="1:40" x14ac:dyDescent="0.3">
      <c r="A383" s="15"/>
      <c r="B383" s="15"/>
      <c r="C383" s="15"/>
      <c r="D383" s="17"/>
      <c r="E383" s="17"/>
      <c r="F383" s="15"/>
      <c r="G383" s="18" t="str">
        <f>IFERROR(VLOOKUP(F383,Lookups!$D$2:$E$20,2,FALSE),"")</f>
        <v/>
      </c>
      <c r="H383" s="15"/>
      <c r="I383" s="15"/>
      <c r="J383" s="15"/>
      <c r="K383" s="15"/>
      <c r="L383" s="17"/>
      <c r="M383" s="17"/>
      <c r="N383" s="18" t="str">
        <f t="shared" si="12"/>
        <v/>
      </c>
      <c r="O383" s="15"/>
      <c r="P383" s="15"/>
      <c r="Q383" s="17"/>
      <c r="R383" s="15"/>
      <c r="S383" s="15"/>
      <c r="T383" s="15"/>
      <c r="U383" s="15"/>
      <c r="V383" s="15"/>
      <c r="W383" s="15"/>
      <c r="X383" s="18" t="str">
        <f>IFERROR(VLOOKUP(W383,Lookups!$G$2:$H$83,2,FALSE),"")</f>
        <v/>
      </c>
      <c r="Y383" s="15"/>
      <c r="Z383" s="15"/>
      <c r="AA383" s="15"/>
      <c r="AB383" s="15"/>
      <c r="AC383" s="15"/>
      <c r="AD383" s="15"/>
      <c r="AE383" s="15"/>
      <c r="AF383" s="18" t="str">
        <f t="shared" si="13"/>
        <v/>
      </c>
      <c r="AG383" s="15"/>
      <c r="AH383" s="15"/>
      <c r="AI383" s="15"/>
      <c r="AJ383" s="62" t="str">
        <f>IFERROR(VLOOKUP(AI383,Lookups!$W$3:$X$24,2,FALSE),"")</f>
        <v/>
      </c>
      <c r="AK383" s="15"/>
      <c r="AL383" s="15"/>
      <c r="AM383" s="17"/>
      <c r="AN383" s="17"/>
    </row>
    <row r="384" spans="1:40" x14ac:dyDescent="0.3">
      <c r="A384" s="15"/>
      <c r="B384" s="15"/>
      <c r="C384" s="15"/>
      <c r="D384" s="17"/>
      <c r="E384" s="17"/>
      <c r="F384" s="15"/>
      <c r="G384" s="18" t="str">
        <f>IFERROR(VLOOKUP(F384,Lookups!$D$2:$E$20,2,FALSE),"")</f>
        <v/>
      </c>
      <c r="H384" s="15"/>
      <c r="I384" s="15"/>
      <c r="J384" s="15"/>
      <c r="K384" s="15"/>
      <c r="L384" s="17"/>
      <c r="M384" s="17"/>
      <c r="N384" s="18" t="str">
        <f t="shared" si="12"/>
        <v/>
      </c>
      <c r="O384" s="15"/>
      <c r="P384" s="15"/>
      <c r="Q384" s="17"/>
      <c r="R384" s="15"/>
      <c r="S384" s="15"/>
      <c r="T384" s="15"/>
      <c r="U384" s="15"/>
      <c r="V384" s="15"/>
      <c r="W384" s="15"/>
      <c r="X384" s="18" t="str">
        <f>IFERROR(VLOOKUP(W384,Lookups!$G$2:$H$83,2,FALSE),"")</f>
        <v/>
      </c>
      <c r="Y384" s="15"/>
      <c r="Z384" s="15"/>
      <c r="AA384" s="15"/>
      <c r="AB384" s="15"/>
      <c r="AC384" s="15"/>
      <c r="AD384" s="15"/>
      <c r="AE384" s="15"/>
      <c r="AF384" s="18" t="str">
        <f t="shared" si="13"/>
        <v/>
      </c>
      <c r="AG384" s="15"/>
      <c r="AH384" s="15"/>
      <c r="AI384" s="15"/>
      <c r="AJ384" s="62" t="str">
        <f>IFERROR(VLOOKUP(AI384,Lookups!$W$3:$X$24,2,FALSE),"")</f>
        <v/>
      </c>
      <c r="AK384" s="15"/>
      <c r="AL384" s="15"/>
      <c r="AM384" s="17"/>
      <c r="AN384" s="17"/>
    </row>
    <row r="385" spans="1:40" x14ac:dyDescent="0.3">
      <c r="A385" s="15"/>
      <c r="B385" s="15"/>
      <c r="C385" s="15"/>
      <c r="D385" s="17"/>
      <c r="E385" s="17"/>
      <c r="F385" s="15"/>
      <c r="G385" s="18" t="str">
        <f>IFERROR(VLOOKUP(F385,Lookups!$D$2:$E$20,2,FALSE),"")</f>
        <v/>
      </c>
      <c r="H385" s="15"/>
      <c r="I385" s="15"/>
      <c r="J385" s="15"/>
      <c r="K385" s="15"/>
      <c r="L385" s="17"/>
      <c r="M385" s="17"/>
      <c r="N385" s="18" t="str">
        <f t="shared" si="12"/>
        <v/>
      </c>
      <c r="O385" s="15"/>
      <c r="P385" s="15"/>
      <c r="Q385" s="17"/>
      <c r="R385" s="15"/>
      <c r="S385" s="15"/>
      <c r="T385" s="15"/>
      <c r="U385" s="15"/>
      <c r="V385" s="15"/>
      <c r="W385" s="15"/>
      <c r="X385" s="18" t="str">
        <f>IFERROR(VLOOKUP(W385,Lookups!$G$2:$H$83,2,FALSE),"")</f>
        <v/>
      </c>
      <c r="Y385" s="15"/>
      <c r="Z385" s="15"/>
      <c r="AA385" s="15"/>
      <c r="AB385" s="15"/>
      <c r="AC385" s="15"/>
      <c r="AD385" s="15"/>
      <c r="AE385" s="15"/>
      <c r="AF385" s="18" t="str">
        <f t="shared" si="13"/>
        <v/>
      </c>
      <c r="AG385" s="15"/>
      <c r="AH385" s="15"/>
      <c r="AI385" s="15"/>
      <c r="AJ385" s="62" t="str">
        <f>IFERROR(VLOOKUP(AI385,Lookups!$W$3:$X$24,2,FALSE),"")</f>
        <v/>
      </c>
      <c r="AK385" s="15"/>
      <c r="AL385" s="15"/>
      <c r="AM385" s="17"/>
      <c r="AN385" s="17"/>
    </row>
    <row r="386" spans="1:40" x14ac:dyDescent="0.3">
      <c r="A386" s="15"/>
      <c r="B386" s="15"/>
      <c r="C386" s="15"/>
      <c r="D386" s="17"/>
      <c r="E386" s="17"/>
      <c r="F386" s="15"/>
      <c r="G386" s="18" t="str">
        <f>IFERROR(VLOOKUP(F386,Lookups!$D$2:$E$20,2,FALSE),"")</f>
        <v/>
      </c>
      <c r="H386" s="15"/>
      <c r="I386" s="15"/>
      <c r="J386" s="15"/>
      <c r="K386" s="15"/>
      <c r="L386" s="17"/>
      <c r="M386" s="17"/>
      <c r="N386" s="18" t="str">
        <f t="shared" si="12"/>
        <v/>
      </c>
      <c r="O386" s="15"/>
      <c r="P386" s="15"/>
      <c r="Q386" s="17"/>
      <c r="R386" s="15"/>
      <c r="S386" s="15"/>
      <c r="T386" s="15"/>
      <c r="U386" s="15"/>
      <c r="V386" s="15"/>
      <c r="W386" s="15"/>
      <c r="X386" s="18" t="str">
        <f>IFERROR(VLOOKUP(W386,Lookups!$G$2:$H$83,2,FALSE),"")</f>
        <v/>
      </c>
      <c r="Y386" s="15"/>
      <c r="Z386" s="15"/>
      <c r="AA386" s="15"/>
      <c r="AB386" s="15"/>
      <c r="AC386" s="15"/>
      <c r="AD386" s="15"/>
      <c r="AE386" s="15"/>
      <c r="AF386" s="18" t="str">
        <f t="shared" si="13"/>
        <v/>
      </c>
      <c r="AG386" s="15"/>
      <c r="AH386" s="15"/>
      <c r="AI386" s="15"/>
      <c r="AJ386" s="62" t="str">
        <f>IFERROR(VLOOKUP(AI386,Lookups!$W$3:$X$24,2,FALSE),"")</f>
        <v/>
      </c>
      <c r="AK386" s="15"/>
      <c r="AL386" s="15"/>
      <c r="AM386" s="17"/>
      <c r="AN386" s="17"/>
    </row>
    <row r="387" spans="1:40" x14ac:dyDescent="0.3">
      <c r="A387" s="15"/>
      <c r="B387" s="15"/>
      <c r="C387" s="15"/>
      <c r="D387" s="17"/>
      <c r="E387" s="17"/>
      <c r="F387" s="15"/>
      <c r="G387" s="18" t="str">
        <f>IFERROR(VLOOKUP(F387,Lookups!$D$2:$E$20,2,FALSE),"")</f>
        <v/>
      </c>
      <c r="H387" s="15"/>
      <c r="I387" s="15"/>
      <c r="J387" s="15"/>
      <c r="K387" s="15"/>
      <c r="L387" s="17"/>
      <c r="M387" s="17"/>
      <c r="N387" s="18" t="str">
        <f t="shared" si="12"/>
        <v/>
      </c>
      <c r="O387" s="15"/>
      <c r="P387" s="15"/>
      <c r="Q387" s="17"/>
      <c r="R387" s="15"/>
      <c r="S387" s="15"/>
      <c r="T387" s="15"/>
      <c r="U387" s="15"/>
      <c r="V387" s="15"/>
      <c r="W387" s="15"/>
      <c r="X387" s="18" t="str">
        <f>IFERROR(VLOOKUP(W387,Lookups!$G$2:$H$83,2,FALSE),"")</f>
        <v/>
      </c>
      <c r="Y387" s="15"/>
      <c r="Z387" s="15"/>
      <c r="AA387" s="15"/>
      <c r="AB387" s="15"/>
      <c r="AC387" s="15"/>
      <c r="AD387" s="15"/>
      <c r="AE387" s="15"/>
      <c r="AF387" s="18" t="str">
        <f t="shared" si="13"/>
        <v/>
      </c>
      <c r="AG387" s="15"/>
      <c r="AH387" s="15"/>
      <c r="AI387" s="15"/>
      <c r="AJ387" s="62" t="str">
        <f>IFERROR(VLOOKUP(AI387,Lookups!$W$3:$X$24,2,FALSE),"")</f>
        <v/>
      </c>
      <c r="AK387" s="15"/>
      <c r="AL387" s="15"/>
      <c r="AM387" s="17"/>
      <c r="AN387" s="17"/>
    </row>
    <row r="388" spans="1:40" x14ac:dyDescent="0.3">
      <c r="A388" s="15"/>
      <c r="B388" s="15"/>
      <c r="C388" s="15"/>
      <c r="D388" s="17"/>
      <c r="E388" s="17"/>
      <c r="F388" s="15"/>
      <c r="G388" s="18" t="str">
        <f>IFERROR(VLOOKUP(F388,Lookups!$D$2:$E$20,2,FALSE),"")</f>
        <v/>
      </c>
      <c r="H388" s="15"/>
      <c r="I388" s="15"/>
      <c r="J388" s="15"/>
      <c r="K388" s="15"/>
      <c r="L388" s="17"/>
      <c r="M388" s="17"/>
      <c r="N388" s="18" t="str">
        <f t="shared" si="12"/>
        <v/>
      </c>
      <c r="O388" s="15"/>
      <c r="P388" s="15"/>
      <c r="Q388" s="17"/>
      <c r="R388" s="15"/>
      <c r="S388" s="15"/>
      <c r="T388" s="15"/>
      <c r="U388" s="15"/>
      <c r="V388" s="15"/>
      <c r="W388" s="15"/>
      <c r="X388" s="18" t="str">
        <f>IFERROR(VLOOKUP(W388,Lookups!$G$2:$H$83,2,FALSE),"")</f>
        <v/>
      </c>
      <c r="Y388" s="15"/>
      <c r="Z388" s="15"/>
      <c r="AA388" s="15"/>
      <c r="AB388" s="15"/>
      <c r="AC388" s="15"/>
      <c r="AD388" s="15"/>
      <c r="AE388" s="15"/>
      <c r="AF388" s="18" t="str">
        <f t="shared" si="13"/>
        <v/>
      </c>
      <c r="AG388" s="15"/>
      <c r="AH388" s="15"/>
      <c r="AI388" s="15"/>
      <c r="AJ388" s="62" t="str">
        <f>IFERROR(VLOOKUP(AI388,Lookups!$W$3:$X$24,2,FALSE),"")</f>
        <v/>
      </c>
      <c r="AK388" s="15"/>
      <c r="AL388" s="15"/>
      <c r="AM388" s="17"/>
      <c r="AN388" s="17"/>
    </row>
    <row r="389" spans="1:40" x14ac:dyDescent="0.3">
      <c r="A389" s="15"/>
      <c r="B389" s="15"/>
      <c r="C389" s="15"/>
      <c r="D389" s="17"/>
      <c r="E389" s="17"/>
      <c r="F389" s="15"/>
      <c r="G389" s="18" t="str">
        <f>IFERROR(VLOOKUP(F389,Lookups!$D$2:$E$20,2,FALSE),"")</f>
        <v/>
      </c>
      <c r="H389" s="15"/>
      <c r="I389" s="15"/>
      <c r="J389" s="15"/>
      <c r="K389" s="15"/>
      <c r="L389" s="17"/>
      <c r="M389" s="17"/>
      <c r="N389" s="18" t="str">
        <f t="shared" si="12"/>
        <v/>
      </c>
      <c r="O389" s="15"/>
      <c r="P389" s="15"/>
      <c r="Q389" s="17"/>
      <c r="R389" s="15"/>
      <c r="S389" s="15"/>
      <c r="T389" s="15"/>
      <c r="U389" s="15"/>
      <c r="V389" s="15"/>
      <c r="W389" s="15"/>
      <c r="X389" s="18" t="str">
        <f>IFERROR(VLOOKUP(W389,Lookups!$G$2:$H$83,2,FALSE),"")</f>
        <v/>
      </c>
      <c r="Y389" s="15"/>
      <c r="Z389" s="15"/>
      <c r="AA389" s="15"/>
      <c r="AB389" s="15"/>
      <c r="AC389" s="15"/>
      <c r="AD389" s="15"/>
      <c r="AE389" s="15"/>
      <c r="AF389" s="18" t="str">
        <f t="shared" si="13"/>
        <v/>
      </c>
      <c r="AG389" s="15"/>
      <c r="AH389" s="15"/>
      <c r="AI389" s="15"/>
      <c r="AJ389" s="62" t="str">
        <f>IFERROR(VLOOKUP(AI389,Lookups!$W$3:$X$24,2,FALSE),"")</f>
        <v/>
      </c>
      <c r="AK389" s="15"/>
      <c r="AL389" s="15"/>
      <c r="AM389" s="17"/>
      <c r="AN389" s="17"/>
    </row>
    <row r="390" spans="1:40" x14ac:dyDescent="0.3">
      <c r="A390" s="15"/>
      <c r="B390" s="15"/>
      <c r="C390" s="15"/>
      <c r="D390" s="17"/>
      <c r="E390" s="17"/>
      <c r="F390" s="15"/>
      <c r="G390" s="18" t="str">
        <f>IFERROR(VLOOKUP(F390,Lookups!$D$2:$E$20,2,FALSE),"")</f>
        <v/>
      </c>
      <c r="H390" s="15"/>
      <c r="I390" s="15"/>
      <c r="J390" s="15"/>
      <c r="K390" s="15"/>
      <c r="L390" s="17"/>
      <c r="M390" s="17"/>
      <c r="N390" s="18" t="str">
        <f t="shared" si="12"/>
        <v/>
      </c>
      <c r="O390" s="15"/>
      <c r="P390" s="15"/>
      <c r="Q390" s="17"/>
      <c r="R390" s="15"/>
      <c r="S390" s="15"/>
      <c r="T390" s="15"/>
      <c r="U390" s="15"/>
      <c r="V390" s="15"/>
      <c r="W390" s="15"/>
      <c r="X390" s="18" t="str">
        <f>IFERROR(VLOOKUP(W390,Lookups!$G$2:$H$83,2,FALSE),"")</f>
        <v/>
      </c>
      <c r="Y390" s="15"/>
      <c r="Z390" s="15"/>
      <c r="AA390" s="15"/>
      <c r="AB390" s="15"/>
      <c r="AC390" s="15"/>
      <c r="AD390" s="15"/>
      <c r="AE390" s="15"/>
      <c r="AF390" s="18" t="str">
        <f t="shared" si="13"/>
        <v/>
      </c>
      <c r="AG390" s="15"/>
      <c r="AH390" s="15"/>
      <c r="AI390" s="15"/>
      <c r="AJ390" s="62" t="str">
        <f>IFERROR(VLOOKUP(AI390,Lookups!$W$3:$X$24,2,FALSE),"")</f>
        <v/>
      </c>
      <c r="AK390" s="15"/>
      <c r="AL390" s="15"/>
      <c r="AM390" s="17"/>
      <c r="AN390" s="17"/>
    </row>
    <row r="391" spans="1:40" x14ac:dyDescent="0.3">
      <c r="A391" s="15"/>
      <c r="B391" s="15"/>
      <c r="C391" s="15"/>
      <c r="D391" s="17"/>
      <c r="E391" s="17"/>
      <c r="F391" s="15"/>
      <c r="G391" s="18" t="str">
        <f>IFERROR(VLOOKUP(F391,Lookups!$D$2:$E$20,2,FALSE),"")</f>
        <v/>
      </c>
      <c r="H391" s="15"/>
      <c r="I391" s="15"/>
      <c r="J391" s="15"/>
      <c r="K391" s="15"/>
      <c r="L391" s="17"/>
      <c r="M391" s="17"/>
      <c r="N391" s="18" t="str">
        <f t="shared" si="12"/>
        <v/>
      </c>
      <c r="O391" s="15"/>
      <c r="P391" s="15"/>
      <c r="Q391" s="17"/>
      <c r="R391" s="15"/>
      <c r="S391" s="15"/>
      <c r="T391" s="15"/>
      <c r="U391" s="15"/>
      <c r="V391" s="15"/>
      <c r="W391" s="15"/>
      <c r="X391" s="18" t="str">
        <f>IFERROR(VLOOKUP(W391,Lookups!$G$2:$H$83,2,FALSE),"")</f>
        <v/>
      </c>
      <c r="Y391" s="15"/>
      <c r="Z391" s="15"/>
      <c r="AA391" s="15"/>
      <c r="AB391" s="15"/>
      <c r="AC391" s="15"/>
      <c r="AD391" s="15"/>
      <c r="AE391" s="15"/>
      <c r="AF391" s="18" t="str">
        <f t="shared" si="13"/>
        <v/>
      </c>
      <c r="AG391" s="15"/>
      <c r="AH391" s="15"/>
      <c r="AI391" s="15"/>
      <c r="AJ391" s="62" t="str">
        <f>IFERROR(VLOOKUP(AI391,Lookups!$W$3:$X$24,2,FALSE),"")</f>
        <v/>
      </c>
      <c r="AK391" s="15"/>
      <c r="AL391" s="15"/>
      <c r="AM391" s="17"/>
      <c r="AN391" s="17"/>
    </row>
    <row r="392" spans="1:40" x14ac:dyDescent="0.3">
      <c r="A392" s="15"/>
      <c r="B392" s="15"/>
      <c r="C392" s="15"/>
      <c r="D392" s="17"/>
      <c r="E392" s="17"/>
      <c r="F392" s="15"/>
      <c r="G392" s="18" t="str">
        <f>IFERROR(VLOOKUP(F392,Lookups!$D$2:$E$20,2,FALSE),"")</f>
        <v/>
      </c>
      <c r="H392" s="15"/>
      <c r="I392" s="15"/>
      <c r="J392" s="15"/>
      <c r="K392" s="15"/>
      <c r="L392" s="17"/>
      <c r="M392" s="17"/>
      <c r="N392" s="18" t="str">
        <f t="shared" si="12"/>
        <v/>
      </c>
      <c r="O392" s="15"/>
      <c r="P392" s="15"/>
      <c r="Q392" s="17"/>
      <c r="R392" s="15"/>
      <c r="S392" s="15"/>
      <c r="T392" s="15"/>
      <c r="U392" s="15"/>
      <c r="V392" s="15"/>
      <c r="W392" s="15"/>
      <c r="X392" s="18" t="str">
        <f>IFERROR(VLOOKUP(W392,Lookups!$G$2:$H$83,2,FALSE),"")</f>
        <v/>
      </c>
      <c r="Y392" s="15"/>
      <c r="Z392" s="15"/>
      <c r="AA392" s="15"/>
      <c r="AB392" s="15"/>
      <c r="AC392" s="15"/>
      <c r="AD392" s="15"/>
      <c r="AE392" s="15"/>
      <c r="AF392" s="18" t="str">
        <f t="shared" si="13"/>
        <v/>
      </c>
      <c r="AG392" s="15"/>
      <c r="AH392" s="15"/>
      <c r="AI392" s="15"/>
      <c r="AJ392" s="62" t="str">
        <f>IFERROR(VLOOKUP(AI392,Lookups!$W$3:$X$24,2,FALSE),"")</f>
        <v/>
      </c>
      <c r="AK392" s="15"/>
      <c r="AL392" s="15"/>
      <c r="AM392" s="17"/>
      <c r="AN392" s="17"/>
    </row>
    <row r="393" spans="1:40" x14ac:dyDescent="0.3">
      <c r="A393" s="15"/>
      <c r="B393" s="15"/>
      <c r="C393" s="15"/>
      <c r="D393" s="17"/>
      <c r="E393" s="17"/>
      <c r="F393" s="15"/>
      <c r="G393" s="18" t="str">
        <f>IFERROR(VLOOKUP(F393,Lookups!$D$2:$E$20,2,FALSE),"")</f>
        <v/>
      </c>
      <c r="H393" s="15"/>
      <c r="I393" s="15"/>
      <c r="J393" s="15"/>
      <c r="K393" s="15"/>
      <c r="L393" s="17"/>
      <c r="M393" s="17"/>
      <c r="N393" s="18" t="str">
        <f t="shared" si="12"/>
        <v/>
      </c>
      <c r="O393" s="15"/>
      <c r="P393" s="15"/>
      <c r="Q393" s="17"/>
      <c r="R393" s="15"/>
      <c r="S393" s="15"/>
      <c r="T393" s="15"/>
      <c r="U393" s="15"/>
      <c r="V393" s="15"/>
      <c r="W393" s="15"/>
      <c r="X393" s="18" t="str">
        <f>IFERROR(VLOOKUP(W393,Lookups!$G$2:$H$83,2,FALSE),"")</f>
        <v/>
      </c>
      <c r="Y393" s="15"/>
      <c r="Z393" s="15"/>
      <c r="AA393" s="15"/>
      <c r="AB393" s="15"/>
      <c r="AC393" s="15"/>
      <c r="AD393" s="15"/>
      <c r="AE393" s="15"/>
      <c r="AF393" s="18" t="str">
        <f t="shared" si="13"/>
        <v/>
      </c>
      <c r="AG393" s="15"/>
      <c r="AH393" s="15"/>
      <c r="AI393" s="15"/>
      <c r="AJ393" s="62" t="str">
        <f>IFERROR(VLOOKUP(AI393,Lookups!$W$3:$X$24,2,FALSE),"")</f>
        <v/>
      </c>
      <c r="AK393" s="15"/>
      <c r="AL393" s="15"/>
      <c r="AM393" s="17"/>
      <c r="AN393" s="17"/>
    </row>
    <row r="394" spans="1:40" x14ac:dyDescent="0.3">
      <c r="A394" s="15"/>
      <c r="B394" s="15"/>
      <c r="C394" s="15"/>
      <c r="D394" s="17"/>
      <c r="E394" s="17"/>
      <c r="F394" s="15"/>
      <c r="G394" s="18" t="str">
        <f>IFERROR(VLOOKUP(F394,Lookups!$D$2:$E$20,2,FALSE),"")</f>
        <v/>
      </c>
      <c r="H394" s="15"/>
      <c r="I394" s="15"/>
      <c r="J394" s="15"/>
      <c r="K394" s="15"/>
      <c r="L394" s="17"/>
      <c r="M394" s="17"/>
      <c r="N394" s="18" t="str">
        <f t="shared" si="12"/>
        <v/>
      </c>
      <c r="O394" s="15"/>
      <c r="P394" s="15"/>
      <c r="Q394" s="17"/>
      <c r="R394" s="15"/>
      <c r="S394" s="15"/>
      <c r="T394" s="15"/>
      <c r="U394" s="15"/>
      <c r="V394" s="15"/>
      <c r="W394" s="15"/>
      <c r="X394" s="18" t="str">
        <f>IFERROR(VLOOKUP(W394,Lookups!$G$2:$H$83,2,FALSE),"")</f>
        <v/>
      </c>
      <c r="Y394" s="15"/>
      <c r="Z394" s="15"/>
      <c r="AA394" s="15"/>
      <c r="AB394" s="15"/>
      <c r="AC394" s="15"/>
      <c r="AD394" s="15"/>
      <c r="AE394" s="15"/>
      <c r="AF394" s="18" t="str">
        <f t="shared" si="13"/>
        <v/>
      </c>
      <c r="AG394" s="15"/>
      <c r="AH394" s="15"/>
      <c r="AI394" s="15"/>
      <c r="AJ394" s="62" t="str">
        <f>IFERROR(VLOOKUP(AI394,Lookups!$W$3:$X$24,2,FALSE),"")</f>
        <v/>
      </c>
      <c r="AK394" s="15"/>
      <c r="AL394" s="15"/>
      <c r="AM394" s="17"/>
      <c r="AN394" s="17"/>
    </row>
    <row r="395" spans="1:40" x14ac:dyDescent="0.3">
      <c r="A395" s="15"/>
      <c r="B395" s="15"/>
      <c r="C395" s="15"/>
      <c r="D395" s="17"/>
      <c r="E395" s="17"/>
      <c r="F395" s="15"/>
      <c r="G395" s="18" t="str">
        <f>IFERROR(VLOOKUP(F395,Lookups!$D$2:$E$20,2,FALSE),"")</f>
        <v/>
      </c>
      <c r="H395" s="15"/>
      <c r="I395" s="15"/>
      <c r="J395" s="15"/>
      <c r="K395" s="15"/>
      <c r="L395" s="17"/>
      <c r="M395" s="17"/>
      <c r="N395" s="18" t="str">
        <f t="shared" si="12"/>
        <v/>
      </c>
      <c r="O395" s="15"/>
      <c r="P395" s="15"/>
      <c r="Q395" s="17"/>
      <c r="R395" s="15"/>
      <c r="S395" s="15"/>
      <c r="T395" s="15"/>
      <c r="U395" s="15"/>
      <c r="V395" s="15"/>
      <c r="W395" s="15"/>
      <c r="X395" s="18" t="str">
        <f>IFERROR(VLOOKUP(W395,Lookups!$G$2:$H$83,2,FALSE),"")</f>
        <v/>
      </c>
      <c r="Y395" s="15"/>
      <c r="Z395" s="15"/>
      <c r="AA395" s="15"/>
      <c r="AB395" s="15"/>
      <c r="AC395" s="15"/>
      <c r="AD395" s="15"/>
      <c r="AE395" s="15"/>
      <c r="AF395" s="18" t="str">
        <f t="shared" si="13"/>
        <v/>
      </c>
      <c r="AG395" s="15"/>
      <c r="AH395" s="15"/>
      <c r="AI395" s="15"/>
      <c r="AJ395" s="62" t="str">
        <f>IFERROR(VLOOKUP(AI395,Lookups!$W$3:$X$24,2,FALSE),"")</f>
        <v/>
      </c>
      <c r="AK395" s="15"/>
      <c r="AL395" s="15"/>
      <c r="AM395" s="17"/>
      <c r="AN395" s="17"/>
    </row>
    <row r="396" spans="1:40" x14ac:dyDescent="0.3">
      <c r="A396" s="15"/>
      <c r="B396" s="15"/>
      <c r="C396" s="15"/>
      <c r="D396" s="17"/>
      <c r="E396" s="17"/>
      <c r="F396" s="15"/>
      <c r="G396" s="18" t="str">
        <f>IFERROR(VLOOKUP(F396,Lookups!$D$2:$E$20,2,FALSE),"")</f>
        <v/>
      </c>
      <c r="H396" s="15"/>
      <c r="I396" s="15"/>
      <c r="J396" s="15"/>
      <c r="K396" s="15"/>
      <c r="L396" s="17"/>
      <c r="M396" s="17"/>
      <c r="N396" s="18" t="str">
        <f t="shared" si="12"/>
        <v/>
      </c>
      <c r="O396" s="15"/>
      <c r="P396" s="15"/>
      <c r="Q396" s="17"/>
      <c r="R396" s="15"/>
      <c r="S396" s="15"/>
      <c r="T396" s="15"/>
      <c r="U396" s="15"/>
      <c r="V396" s="15"/>
      <c r="W396" s="15"/>
      <c r="X396" s="18" t="str">
        <f>IFERROR(VLOOKUP(W396,Lookups!$G$2:$H$83,2,FALSE),"")</f>
        <v/>
      </c>
      <c r="Y396" s="15"/>
      <c r="Z396" s="15"/>
      <c r="AA396" s="15"/>
      <c r="AB396" s="15"/>
      <c r="AC396" s="15"/>
      <c r="AD396" s="15"/>
      <c r="AE396" s="15"/>
      <c r="AF396" s="18" t="str">
        <f t="shared" si="13"/>
        <v/>
      </c>
      <c r="AG396" s="15"/>
      <c r="AH396" s="15"/>
      <c r="AI396" s="15"/>
      <c r="AJ396" s="62" t="str">
        <f>IFERROR(VLOOKUP(AI396,Lookups!$W$3:$X$24,2,FALSE),"")</f>
        <v/>
      </c>
      <c r="AK396" s="15"/>
      <c r="AL396" s="15"/>
      <c r="AM396" s="17"/>
      <c r="AN396" s="17"/>
    </row>
    <row r="397" spans="1:40" x14ac:dyDescent="0.3">
      <c r="A397" s="15"/>
      <c r="B397" s="15"/>
      <c r="C397" s="15"/>
      <c r="D397" s="17"/>
      <c r="E397" s="17"/>
      <c r="F397" s="15"/>
      <c r="G397" s="18" t="str">
        <f>IFERROR(VLOOKUP(F397,Lookups!$D$2:$E$20,2,FALSE),"")</f>
        <v/>
      </c>
      <c r="H397" s="15"/>
      <c r="I397" s="15"/>
      <c r="J397" s="15"/>
      <c r="K397" s="15"/>
      <c r="L397" s="17"/>
      <c r="M397" s="17"/>
      <c r="N397" s="18" t="str">
        <f t="shared" si="12"/>
        <v/>
      </c>
      <c r="O397" s="15"/>
      <c r="P397" s="15"/>
      <c r="Q397" s="17"/>
      <c r="R397" s="15"/>
      <c r="S397" s="15"/>
      <c r="T397" s="15"/>
      <c r="U397" s="15"/>
      <c r="V397" s="15"/>
      <c r="W397" s="15"/>
      <c r="X397" s="18" t="str">
        <f>IFERROR(VLOOKUP(W397,Lookups!$G$2:$H$83,2,FALSE),"")</f>
        <v/>
      </c>
      <c r="Y397" s="15"/>
      <c r="Z397" s="15"/>
      <c r="AA397" s="15"/>
      <c r="AB397" s="15"/>
      <c r="AC397" s="15"/>
      <c r="AD397" s="15"/>
      <c r="AE397" s="15"/>
      <c r="AF397" s="18" t="str">
        <f t="shared" si="13"/>
        <v/>
      </c>
      <c r="AG397" s="15"/>
      <c r="AH397" s="15"/>
      <c r="AI397" s="15"/>
      <c r="AJ397" s="62" t="str">
        <f>IFERROR(VLOOKUP(AI397,Lookups!$W$3:$X$24,2,FALSE),"")</f>
        <v/>
      </c>
      <c r="AK397" s="15"/>
      <c r="AL397" s="15"/>
      <c r="AM397" s="17"/>
      <c r="AN397" s="17"/>
    </row>
    <row r="398" spans="1:40" x14ac:dyDescent="0.3">
      <c r="A398" s="15"/>
      <c r="B398" s="15"/>
      <c r="C398" s="15"/>
      <c r="D398" s="17"/>
      <c r="E398" s="17"/>
      <c r="F398" s="15"/>
      <c r="G398" s="18" t="str">
        <f>IFERROR(VLOOKUP(F398,Lookups!$D$2:$E$20,2,FALSE),"")</f>
        <v/>
      </c>
      <c r="H398" s="15"/>
      <c r="I398" s="15"/>
      <c r="J398" s="15"/>
      <c r="K398" s="15"/>
      <c r="L398" s="17"/>
      <c r="M398" s="17"/>
      <c r="N398" s="18" t="str">
        <f t="shared" si="12"/>
        <v/>
      </c>
      <c r="O398" s="15"/>
      <c r="P398" s="15"/>
      <c r="Q398" s="17"/>
      <c r="R398" s="15"/>
      <c r="S398" s="15"/>
      <c r="T398" s="15"/>
      <c r="U398" s="15"/>
      <c r="V398" s="15"/>
      <c r="W398" s="15"/>
      <c r="X398" s="18" t="str">
        <f>IFERROR(VLOOKUP(W398,Lookups!$G$2:$H$83,2,FALSE),"")</f>
        <v/>
      </c>
      <c r="Y398" s="15"/>
      <c r="Z398" s="15"/>
      <c r="AA398" s="15"/>
      <c r="AB398" s="15"/>
      <c r="AC398" s="15"/>
      <c r="AD398" s="15"/>
      <c r="AE398" s="15"/>
      <c r="AF398" s="18" t="str">
        <f t="shared" si="13"/>
        <v/>
      </c>
      <c r="AG398" s="15"/>
      <c r="AH398" s="15"/>
      <c r="AI398" s="15"/>
      <c r="AJ398" s="62" t="str">
        <f>IFERROR(VLOOKUP(AI398,Lookups!$W$3:$X$24,2,FALSE),"")</f>
        <v/>
      </c>
      <c r="AK398" s="15"/>
      <c r="AL398" s="15"/>
      <c r="AM398" s="17"/>
      <c r="AN398" s="17"/>
    </row>
    <row r="399" spans="1:40" x14ac:dyDescent="0.3">
      <c r="A399" s="15"/>
      <c r="B399" s="15"/>
      <c r="C399" s="15"/>
      <c r="D399" s="17"/>
      <c r="E399" s="17"/>
      <c r="F399" s="15"/>
      <c r="G399" s="18" t="str">
        <f>IFERROR(VLOOKUP(F399,Lookups!$D$2:$E$20,2,FALSE),"")</f>
        <v/>
      </c>
      <c r="H399" s="15"/>
      <c r="I399" s="15"/>
      <c r="J399" s="15"/>
      <c r="K399" s="15"/>
      <c r="L399" s="17"/>
      <c r="M399" s="17"/>
      <c r="N399" s="18" t="str">
        <f t="shared" si="12"/>
        <v/>
      </c>
      <c r="O399" s="15"/>
      <c r="P399" s="15"/>
      <c r="Q399" s="17"/>
      <c r="R399" s="15"/>
      <c r="S399" s="15"/>
      <c r="T399" s="15"/>
      <c r="U399" s="15"/>
      <c r="V399" s="15"/>
      <c r="W399" s="15"/>
      <c r="X399" s="18" t="str">
        <f>IFERROR(VLOOKUP(W399,Lookups!$G$2:$H$83,2,FALSE),"")</f>
        <v/>
      </c>
      <c r="Y399" s="15"/>
      <c r="Z399" s="15"/>
      <c r="AA399" s="15"/>
      <c r="AB399" s="15"/>
      <c r="AC399" s="15"/>
      <c r="AD399" s="15"/>
      <c r="AE399" s="15"/>
      <c r="AF399" s="18" t="str">
        <f t="shared" si="13"/>
        <v/>
      </c>
      <c r="AG399" s="15"/>
      <c r="AH399" s="15"/>
      <c r="AI399" s="15"/>
      <c r="AJ399" s="62" t="str">
        <f>IFERROR(VLOOKUP(AI399,Lookups!$W$3:$X$24,2,FALSE),"")</f>
        <v/>
      </c>
      <c r="AK399" s="15"/>
      <c r="AL399" s="15"/>
      <c r="AM399" s="17"/>
      <c r="AN399" s="17"/>
    </row>
    <row r="400" spans="1:40" x14ac:dyDescent="0.3">
      <c r="A400" s="15"/>
      <c r="B400" s="15"/>
      <c r="C400" s="15"/>
      <c r="D400" s="17"/>
      <c r="E400" s="17"/>
      <c r="F400" s="15"/>
      <c r="G400" s="18" t="str">
        <f>IFERROR(VLOOKUP(F400,Lookups!$D$2:$E$20,2,FALSE),"")</f>
        <v/>
      </c>
      <c r="H400" s="15"/>
      <c r="I400" s="15"/>
      <c r="J400" s="15"/>
      <c r="K400" s="15"/>
      <c r="L400" s="17"/>
      <c r="M400" s="17"/>
      <c r="N400" s="18" t="str">
        <f t="shared" si="12"/>
        <v/>
      </c>
      <c r="O400" s="15"/>
      <c r="P400" s="15"/>
      <c r="Q400" s="17"/>
      <c r="R400" s="15"/>
      <c r="S400" s="15"/>
      <c r="T400" s="15"/>
      <c r="U400" s="15"/>
      <c r="V400" s="15"/>
      <c r="W400" s="15"/>
      <c r="X400" s="18" t="str">
        <f>IFERROR(VLOOKUP(W400,Lookups!$G$2:$H$83,2,FALSE),"")</f>
        <v/>
      </c>
      <c r="Y400" s="15"/>
      <c r="Z400" s="15"/>
      <c r="AA400" s="15"/>
      <c r="AB400" s="15"/>
      <c r="AC400" s="15"/>
      <c r="AD400" s="15"/>
      <c r="AE400" s="15"/>
      <c r="AF400" s="18" t="str">
        <f t="shared" si="13"/>
        <v/>
      </c>
      <c r="AG400" s="15"/>
      <c r="AH400" s="15"/>
      <c r="AI400" s="15"/>
      <c r="AJ400" s="62" t="str">
        <f>IFERROR(VLOOKUP(AI400,Lookups!$W$3:$X$24,2,FALSE),"")</f>
        <v/>
      </c>
      <c r="AK400" s="15"/>
      <c r="AL400" s="15"/>
      <c r="AM400" s="17"/>
      <c r="AN400" s="17"/>
    </row>
    <row r="401" spans="1:40" x14ac:dyDescent="0.3">
      <c r="A401" s="15"/>
      <c r="B401" s="15"/>
      <c r="C401" s="15"/>
      <c r="D401" s="17"/>
      <c r="E401" s="17"/>
      <c r="F401" s="15"/>
      <c r="G401" s="18" t="str">
        <f>IFERROR(VLOOKUP(F401,Lookups!$D$2:$E$20,2,FALSE),"")</f>
        <v/>
      </c>
      <c r="H401" s="15"/>
      <c r="I401" s="15"/>
      <c r="J401" s="15"/>
      <c r="K401" s="15"/>
      <c r="L401" s="17"/>
      <c r="M401" s="17"/>
      <c r="N401" s="18" t="str">
        <f t="shared" si="12"/>
        <v/>
      </c>
      <c r="O401" s="15"/>
      <c r="P401" s="15"/>
      <c r="Q401" s="17"/>
      <c r="R401" s="15"/>
      <c r="S401" s="15"/>
      <c r="T401" s="15"/>
      <c r="U401" s="15"/>
      <c r="V401" s="15"/>
      <c r="W401" s="15"/>
      <c r="X401" s="18" t="str">
        <f>IFERROR(VLOOKUP(W401,Lookups!$G$2:$H$83,2,FALSE),"")</f>
        <v/>
      </c>
      <c r="Y401" s="15"/>
      <c r="Z401" s="15"/>
      <c r="AA401" s="15"/>
      <c r="AB401" s="15"/>
      <c r="AC401" s="15"/>
      <c r="AD401" s="15"/>
      <c r="AE401" s="15"/>
      <c r="AF401" s="18" t="str">
        <f t="shared" si="13"/>
        <v/>
      </c>
      <c r="AG401" s="15"/>
      <c r="AH401" s="15"/>
      <c r="AI401" s="15"/>
      <c r="AJ401" s="62" t="str">
        <f>IFERROR(VLOOKUP(AI401,Lookups!$W$3:$X$24,2,FALSE),"")</f>
        <v/>
      </c>
      <c r="AK401" s="15"/>
      <c r="AL401" s="15"/>
      <c r="AM401" s="17"/>
      <c r="AN401" s="17"/>
    </row>
    <row r="402" spans="1:40" x14ac:dyDescent="0.3">
      <c r="A402" s="15"/>
      <c r="B402" s="15"/>
      <c r="C402" s="15"/>
      <c r="D402" s="17"/>
      <c r="E402" s="17"/>
      <c r="F402" s="15"/>
      <c r="G402" s="18" t="str">
        <f>IFERROR(VLOOKUP(F402,Lookups!$D$2:$E$20,2,FALSE),"")</f>
        <v/>
      </c>
      <c r="H402" s="15"/>
      <c r="I402" s="15"/>
      <c r="J402" s="15"/>
      <c r="K402" s="15"/>
      <c r="L402" s="17"/>
      <c r="M402" s="17"/>
      <c r="N402" s="18" t="str">
        <f t="shared" si="12"/>
        <v/>
      </c>
      <c r="O402" s="15"/>
      <c r="P402" s="15"/>
      <c r="Q402" s="17"/>
      <c r="R402" s="15"/>
      <c r="S402" s="15"/>
      <c r="T402" s="15"/>
      <c r="U402" s="15"/>
      <c r="V402" s="15"/>
      <c r="W402" s="15"/>
      <c r="X402" s="18" t="str">
        <f>IFERROR(VLOOKUP(W402,Lookups!$G$2:$H$83,2,FALSE),"")</f>
        <v/>
      </c>
      <c r="Y402" s="15"/>
      <c r="Z402" s="15"/>
      <c r="AA402" s="15"/>
      <c r="AB402" s="15"/>
      <c r="AC402" s="15"/>
      <c r="AD402" s="15"/>
      <c r="AE402" s="15"/>
      <c r="AF402" s="18" t="str">
        <f t="shared" si="13"/>
        <v/>
      </c>
      <c r="AG402" s="15"/>
      <c r="AH402" s="15"/>
      <c r="AI402" s="15"/>
      <c r="AJ402" s="62" t="str">
        <f>IFERROR(VLOOKUP(AI402,Lookups!$W$3:$X$24,2,FALSE),"")</f>
        <v/>
      </c>
      <c r="AK402" s="15"/>
      <c r="AL402" s="15"/>
      <c r="AM402" s="17"/>
      <c r="AN402" s="17"/>
    </row>
    <row r="403" spans="1:40" x14ac:dyDescent="0.3">
      <c r="A403" s="15"/>
      <c r="B403" s="15"/>
      <c r="C403" s="15"/>
      <c r="D403" s="17"/>
      <c r="E403" s="17"/>
      <c r="F403" s="15"/>
      <c r="G403" s="18" t="str">
        <f>IFERROR(VLOOKUP(F403,Lookups!$D$2:$E$20,2,FALSE),"")</f>
        <v/>
      </c>
      <c r="H403" s="15"/>
      <c r="I403" s="15"/>
      <c r="J403" s="15"/>
      <c r="K403" s="15"/>
      <c r="L403" s="17"/>
      <c r="M403" s="17"/>
      <c r="N403" s="18" t="str">
        <f t="shared" si="12"/>
        <v/>
      </c>
      <c r="O403" s="15"/>
      <c r="P403" s="15"/>
      <c r="Q403" s="17"/>
      <c r="R403" s="15"/>
      <c r="S403" s="15"/>
      <c r="T403" s="15"/>
      <c r="U403" s="15"/>
      <c r="V403" s="15"/>
      <c r="W403" s="15"/>
      <c r="X403" s="18" t="str">
        <f>IFERROR(VLOOKUP(W403,Lookups!$G$2:$H$83,2,FALSE),"")</f>
        <v/>
      </c>
      <c r="Y403" s="15"/>
      <c r="Z403" s="15"/>
      <c r="AA403" s="15"/>
      <c r="AB403" s="15"/>
      <c r="AC403" s="15"/>
      <c r="AD403" s="15"/>
      <c r="AE403" s="15"/>
      <c r="AF403" s="18" t="str">
        <f t="shared" si="13"/>
        <v/>
      </c>
      <c r="AG403" s="15"/>
      <c r="AH403" s="15"/>
      <c r="AI403" s="15"/>
      <c r="AJ403" s="62" t="str">
        <f>IFERROR(VLOOKUP(AI403,Lookups!$W$3:$X$24,2,FALSE),"")</f>
        <v/>
      </c>
      <c r="AK403" s="15"/>
      <c r="AL403" s="15"/>
      <c r="AM403" s="17"/>
      <c r="AN403" s="17"/>
    </row>
    <row r="404" spans="1:40" x14ac:dyDescent="0.3">
      <c r="A404" s="15"/>
      <c r="B404" s="15"/>
      <c r="C404" s="15"/>
      <c r="D404" s="17"/>
      <c r="E404" s="17"/>
      <c r="F404" s="15"/>
      <c r="G404" s="18" t="str">
        <f>IFERROR(VLOOKUP(F404,Lookups!$D$2:$E$20,2,FALSE),"")</f>
        <v/>
      </c>
      <c r="H404" s="15"/>
      <c r="I404" s="15"/>
      <c r="J404" s="15"/>
      <c r="K404" s="15"/>
      <c r="L404" s="17"/>
      <c r="M404" s="17"/>
      <c r="N404" s="18" t="str">
        <f t="shared" si="12"/>
        <v/>
      </c>
      <c r="O404" s="15"/>
      <c r="P404" s="15"/>
      <c r="Q404" s="17"/>
      <c r="R404" s="15"/>
      <c r="S404" s="15"/>
      <c r="T404" s="15"/>
      <c r="U404" s="15"/>
      <c r="V404" s="15"/>
      <c r="W404" s="15"/>
      <c r="X404" s="18" t="str">
        <f>IFERROR(VLOOKUP(W404,Lookups!$G$2:$H$83,2,FALSE),"")</f>
        <v/>
      </c>
      <c r="Y404" s="15"/>
      <c r="Z404" s="15"/>
      <c r="AA404" s="15"/>
      <c r="AB404" s="15"/>
      <c r="AC404" s="15"/>
      <c r="AD404" s="15"/>
      <c r="AE404" s="15"/>
      <c r="AF404" s="18" t="str">
        <f t="shared" si="13"/>
        <v/>
      </c>
      <c r="AG404" s="15"/>
      <c r="AH404" s="15"/>
      <c r="AI404" s="15"/>
      <c r="AJ404" s="62" t="str">
        <f>IFERROR(VLOOKUP(AI404,Lookups!$W$3:$X$24,2,FALSE),"")</f>
        <v/>
      </c>
      <c r="AK404" s="15"/>
      <c r="AL404" s="15"/>
      <c r="AM404" s="17"/>
      <c r="AN404" s="17"/>
    </row>
    <row r="405" spans="1:40" x14ac:dyDescent="0.3">
      <c r="A405" s="15"/>
      <c r="B405" s="15"/>
      <c r="C405" s="15"/>
      <c r="D405" s="17"/>
      <c r="E405" s="17"/>
      <c r="F405" s="15"/>
      <c r="G405" s="18" t="str">
        <f>IFERROR(VLOOKUP(F405,Lookups!$D$2:$E$20,2,FALSE),"")</f>
        <v/>
      </c>
      <c r="H405" s="15"/>
      <c r="I405" s="15"/>
      <c r="J405" s="15"/>
      <c r="K405" s="15"/>
      <c r="L405" s="17"/>
      <c r="M405" s="17"/>
      <c r="N405" s="18" t="str">
        <f t="shared" si="12"/>
        <v/>
      </c>
      <c r="O405" s="15"/>
      <c r="P405" s="15"/>
      <c r="Q405" s="17"/>
      <c r="R405" s="15"/>
      <c r="S405" s="15"/>
      <c r="T405" s="15"/>
      <c r="U405" s="15"/>
      <c r="V405" s="15"/>
      <c r="W405" s="15"/>
      <c r="X405" s="18" t="str">
        <f>IFERROR(VLOOKUP(W405,Lookups!$G$2:$H$83,2,FALSE),"")</f>
        <v/>
      </c>
      <c r="Y405" s="15"/>
      <c r="Z405" s="15"/>
      <c r="AA405" s="15"/>
      <c r="AB405" s="15"/>
      <c r="AC405" s="15"/>
      <c r="AD405" s="15"/>
      <c r="AE405" s="15"/>
      <c r="AF405" s="18" t="str">
        <f t="shared" si="13"/>
        <v/>
      </c>
      <c r="AG405" s="15"/>
      <c r="AH405" s="15"/>
      <c r="AI405" s="15"/>
      <c r="AJ405" s="62" t="str">
        <f>IFERROR(VLOOKUP(AI405,Lookups!$W$3:$X$24,2,FALSE),"")</f>
        <v/>
      </c>
      <c r="AK405" s="15"/>
      <c r="AL405" s="15"/>
      <c r="AM405" s="17"/>
      <c r="AN405" s="17"/>
    </row>
    <row r="406" spans="1:40" x14ac:dyDescent="0.3">
      <c r="A406" s="15"/>
      <c r="B406" s="15"/>
      <c r="C406" s="15"/>
      <c r="D406" s="17"/>
      <c r="E406" s="17"/>
      <c r="F406" s="15"/>
      <c r="G406" s="18" t="str">
        <f>IFERROR(VLOOKUP(F406,Lookups!$D$2:$E$20,2,FALSE),"")</f>
        <v/>
      </c>
      <c r="H406" s="15"/>
      <c r="I406" s="15"/>
      <c r="J406" s="15"/>
      <c r="K406" s="15"/>
      <c r="L406" s="17"/>
      <c r="M406" s="17"/>
      <c r="N406" s="18" t="str">
        <f t="shared" si="12"/>
        <v/>
      </c>
      <c r="O406" s="15"/>
      <c r="P406" s="15"/>
      <c r="Q406" s="17"/>
      <c r="R406" s="15"/>
      <c r="S406" s="15"/>
      <c r="T406" s="15"/>
      <c r="U406" s="15"/>
      <c r="V406" s="15"/>
      <c r="W406" s="15"/>
      <c r="X406" s="18" t="str">
        <f>IFERROR(VLOOKUP(W406,Lookups!$G$2:$H$83,2,FALSE),"")</f>
        <v/>
      </c>
      <c r="Y406" s="15"/>
      <c r="Z406" s="15"/>
      <c r="AA406" s="15"/>
      <c r="AB406" s="15"/>
      <c r="AC406" s="15"/>
      <c r="AD406" s="15"/>
      <c r="AE406" s="15"/>
      <c r="AF406" s="18" t="str">
        <f t="shared" si="13"/>
        <v/>
      </c>
      <c r="AG406" s="15"/>
      <c r="AH406" s="15"/>
      <c r="AI406" s="15"/>
      <c r="AJ406" s="62" t="str">
        <f>IFERROR(VLOOKUP(AI406,Lookups!$W$3:$X$24,2,FALSE),"")</f>
        <v/>
      </c>
      <c r="AK406" s="15"/>
      <c r="AL406" s="15"/>
      <c r="AM406" s="17"/>
      <c r="AN406" s="17"/>
    </row>
    <row r="407" spans="1:40" x14ac:dyDescent="0.3">
      <c r="A407" s="15"/>
      <c r="B407" s="15"/>
      <c r="C407" s="15"/>
      <c r="D407" s="17"/>
      <c r="E407" s="17"/>
      <c r="F407" s="15"/>
      <c r="G407" s="18" t="str">
        <f>IFERROR(VLOOKUP(F407,Lookups!$D$2:$E$20,2,FALSE),"")</f>
        <v/>
      </c>
      <c r="H407" s="15"/>
      <c r="I407" s="15"/>
      <c r="J407" s="15"/>
      <c r="K407" s="15"/>
      <c r="L407" s="17"/>
      <c r="M407" s="17"/>
      <c r="N407" s="18" t="str">
        <f t="shared" si="12"/>
        <v/>
      </c>
      <c r="O407" s="15"/>
      <c r="P407" s="15"/>
      <c r="Q407" s="17"/>
      <c r="R407" s="15"/>
      <c r="S407" s="15"/>
      <c r="T407" s="15"/>
      <c r="U407" s="15"/>
      <c r="V407" s="15"/>
      <c r="W407" s="15"/>
      <c r="X407" s="18" t="str">
        <f>IFERROR(VLOOKUP(W407,Lookups!$G$2:$H$83,2,FALSE),"")</f>
        <v/>
      </c>
      <c r="Y407" s="15"/>
      <c r="Z407" s="15"/>
      <c r="AA407" s="15"/>
      <c r="AB407" s="15"/>
      <c r="AC407" s="15"/>
      <c r="AD407" s="15"/>
      <c r="AE407" s="15"/>
      <c r="AF407" s="18" t="str">
        <f t="shared" si="13"/>
        <v/>
      </c>
      <c r="AG407" s="15"/>
      <c r="AH407" s="15"/>
      <c r="AI407" s="15"/>
      <c r="AJ407" s="62" t="str">
        <f>IFERROR(VLOOKUP(AI407,Lookups!$W$3:$X$24,2,FALSE),"")</f>
        <v/>
      </c>
      <c r="AK407" s="15"/>
      <c r="AL407" s="15"/>
      <c r="AM407" s="17"/>
      <c r="AN407" s="17"/>
    </row>
    <row r="408" spans="1:40" x14ac:dyDescent="0.3">
      <c r="A408" s="15"/>
      <c r="B408" s="15"/>
      <c r="C408" s="15"/>
      <c r="D408" s="17"/>
      <c r="E408" s="17"/>
      <c r="F408" s="15"/>
      <c r="G408" s="18" t="str">
        <f>IFERROR(VLOOKUP(F408,Lookups!$D$2:$E$20,2,FALSE),"")</f>
        <v/>
      </c>
      <c r="H408" s="15"/>
      <c r="I408" s="15"/>
      <c r="J408" s="15"/>
      <c r="K408" s="15"/>
      <c r="L408" s="17"/>
      <c r="M408" s="17"/>
      <c r="N408" s="18" t="str">
        <f t="shared" si="12"/>
        <v/>
      </c>
      <c r="O408" s="15"/>
      <c r="P408" s="15"/>
      <c r="Q408" s="17"/>
      <c r="R408" s="15"/>
      <c r="S408" s="15"/>
      <c r="T408" s="15"/>
      <c r="U408" s="15"/>
      <c r="V408" s="15"/>
      <c r="W408" s="15"/>
      <c r="X408" s="18" t="str">
        <f>IFERROR(VLOOKUP(W408,Lookups!$G$2:$H$83,2,FALSE),"")</f>
        <v/>
      </c>
      <c r="Y408" s="15"/>
      <c r="Z408" s="15"/>
      <c r="AA408" s="15"/>
      <c r="AB408" s="15"/>
      <c r="AC408" s="15"/>
      <c r="AD408" s="15"/>
      <c r="AE408" s="15"/>
      <c r="AF408" s="18" t="str">
        <f t="shared" si="13"/>
        <v/>
      </c>
      <c r="AG408" s="15"/>
      <c r="AH408" s="15"/>
      <c r="AI408" s="15"/>
      <c r="AJ408" s="62" t="str">
        <f>IFERROR(VLOOKUP(AI408,Lookups!$W$3:$X$24,2,FALSE),"")</f>
        <v/>
      </c>
      <c r="AK408" s="15"/>
      <c r="AL408" s="15"/>
      <c r="AM408" s="17"/>
      <c r="AN408" s="17"/>
    </row>
    <row r="409" spans="1:40" x14ac:dyDescent="0.3">
      <c r="A409" s="15"/>
      <c r="B409" s="15"/>
      <c r="C409" s="15"/>
      <c r="D409" s="17"/>
      <c r="E409" s="17"/>
      <c r="F409" s="15"/>
      <c r="G409" s="18" t="str">
        <f>IFERROR(VLOOKUP(F409,Lookups!$D$2:$E$20,2,FALSE),"")</f>
        <v/>
      </c>
      <c r="H409" s="15"/>
      <c r="I409" s="15"/>
      <c r="J409" s="15"/>
      <c r="K409" s="15"/>
      <c r="L409" s="17"/>
      <c r="M409" s="17"/>
      <c r="N409" s="18" t="str">
        <f t="shared" si="12"/>
        <v/>
      </c>
      <c r="O409" s="15"/>
      <c r="P409" s="15"/>
      <c r="Q409" s="17"/>
      <c r="R409" s="15"/>
      <c r="S409" s="15"/>
      <c r="T409" s="15"/>
      <c r="U409" s="15"/>
      <c r="V409" s="15"/>
      <c r="W409" s="15"/>
      <c r="X409" s="18" t="str">
        <f>IFERROR(VLOOKUP(W409,Lookups!$G$2:$H$83,2,FALSE),"")</f>
        <v/>
      </c>
      <c r="Y409" s="15"/>
      <c r="Z409" s="15"/>
      <c r="AA409" s="15"/>
      <c r="AB409" s="15"/>
      <c r="AC409" s="15"/>
      <c r="AD409" s="15"/>
      <c r="AE409" s="15"/>
      <c r="AF409" s="18" t="str">
        <f t="shared" si="13"/>
        <v/>
      </c>
      <c r="AG409" s="15"/>
      <c r="AH409" s="15"/>
      <c r="AI409" s="15"/>
      <c r="AJ409" s="62" t="str">
        <f>IFERROR(VLOOKUP(AI409,Lookups!$W$3:$X$24,2,FALSE),"")</f>
        <v/>
      </c>
      <c r="AK409" s="15"/>
      <c r="AL409" s="15"/>
      <c r="AM409" s="17"/>
      <c r="AN409" s="17"/>
    </row>
    <row r="410" spans="1:40" x14ac:dyDescent="0.3">
      <c r="A410" s="15"/>
      <c r="B410" s="15"/>
      <c r="C410" s="15"/>
      <c r="D410" s="17"/>
      <c r="E410" s="17"/>
      <c r="F410" s="15"/>
      <c r="G410" s="18" t="str">
        <f>IFERROR(VLOOKUP(F410,Lookups!$D$2:$E$20,2,FALSE),"")</f>
        <v/>
      </c>
      <c r="H410" s="15"/>
      <c r="I410" s="15"/>
      <c r="J410" s="15"/>
      <c r="K410" s="15"/>
      <c r="L410" s="17"/>
      <c r="M410" s="17"/>
      <c r="N410" s="18" t="str">
        <f t="shared" si="12"/>
        <v/>
      </c>
      <c r="O410" s="15"/>
      <c r="P410" s="15"/>
      <c r="Q410" s="17"/>
      <c r="R410" s="15"/>
      <c r="S410" s="15"/>
      <c r="T410" s="15"/>
      <c r="U410" s="15"/>
      <c r="V410" s="15"/>
      <c r="W410" s="15"/>
      <c r="X410" s="18" t="str">
        <f>IFERROR(VLOOKUP(W410,Lookups!$G$2:$H$83,2,FALSE),"")</f>
        <v/>
      </c>
      <c r="Y410" s="15"/>
      <c r="Z410" s="15"/>
      <c r="AA410" s="15"/>
      <c r="AB410" s="15"/>
      <c r="AC410" s="15"/>
      <c r="AD410" s="15"/>
      <c r="AE410" s="15"/>
      <c r="AF410" s="18" t="str">
        <f t="shared" si="13"/>
        <v/>
      </c>
      <c r="AG410" s="15"/>
      <c r="AH410" s="15"/>
      <c r="AI410" s="15"/>
      <c r="AJ410" s="62" t="str">
        <f>IFERROR(VLOOKUP(AI410,Lookups!$W$3:$X$24,2,FALSE),"")</f>
        <v/>
      </c>
      <c r="AK410" s="15"/>
      <c r="AL410" s="15"/>
      <c r="AM410" s="17"/>
      <c r="AN410" s="17"/>
    </row>
    <row r="411" spans="1:40" x14ac:dyDescent="0.3">
      <c r="A411" s="15"/>
      <c r="B411" s="15"/>
      <c r="C411" s="15"/>
      <c r="D411" s="17"/>
      <c r="E411" s="17"/>
      <c r="F411" s="15"/>
      <c r="G411" s="18" t="str">
        <f>IFERROR(VLOOKUP(F411,Lookups!$D$2:$E$20,2,FALSE),"")</f>
        <v/>
      </c>
      <c r="H411" s="15"/>
      <c r="I411" s="15"/>
      <c r="J411" s="15"/>
      <c r="K411" s="15"/>
      <c r="L411" s="17"/>
      <c r="M411" s="17"/>
      <c r="N411" s="18" t="str">
        <f t="shared" si="12"/>
        <v/>
      </c>
      <c r="O411" s="15"/>
      <c r="P411" s="15"/>
      <c r="Q411" s="17"/>
      <c r="R411" s="15"/>
      <c r="S411" s="15"/>
      <c r="T411" s="15"/>
      <c r="U411" s="15"/>
      <c r="V411" s="15"/>
      <c r="W411" s="15"/>
      <c r="X411" s="18" t="str">
        <f>IFERROR(VLOOKUP(W411,Lookups!$G$2:$H$83,2,FALSE),"")</f>
        <v/>
      </c>
      <c r="Y411" s="15"/>
      <c r="Z411" s="15"/>
      <c r="AA411" s="15"/>
      <c r="AB411" s="15"/>
      <c r="AC411" s="15"/>
      <c r="AD411" s="15"/>
      <c r="AE411" s="15"/>
      <c r="AF411" s="18" t="str">
        <f t="shared" si="13"/>
        <v/>
      </c>
      <c r="AG411" s="15"/>
      <c r="AH411" s="15"/>
      <c r="AI411" s="15"/>
      <c r="AJ411" s="62" t="str">
        <f>IFERROR(VLOOKUP(AI411,Lookups!$W$3:$X$24,2,FALSE),"")</f>
        <v/>
      </c>
      <c r="AK411" s="15"/>
      <c r="AL411" s="15"/>
      <c r="AM411" s="17"/>
      <c r="AN411" s="17"/>
    </row>
    <row r="412" spans="1:40" x14ac:dyDescent="0.3">
      <c r="A412" s="15"/>
      <c r="B412" s="15"/>
      <c r="C412" s="15"/>
      <c r="D412" s="17"/>
      <c r="E412" s="17"/>
      <c r="F412" s="15"/>
      <c r="G412" s="18" t="str">
        <f>IFERROR(VLOOKUP(F412,Lookups!$D$2:$E$20,2,FALSE),"")</f>
        <v/>
      </c>
      <c r="H412" s="15"/>
      <c r="I412" s="15"/>
      <c r="J412" s="15"/>
      <c r="K412" s="15"/>
      <c r="L412" s="17"/>
      <c r="M412" s="17"/>
      <c r="N412" s="18" t="str">
        <f t="shared" si="12"/>
        <v/>
      </c>
      <c r="O412" s="15"/>
      <c r="P412" s="15"/>
      <c r="Q412" s="17"/>
      <c r="R412" s="15"/>
      <c r="S412" s="15"/>
      <c r="T412" s="15"/>
      <c r="U412" s="15"/>
      <c r="V412" s="15"/>
      <c r="W412" s="15"/>
      <c r="X412" s="18" t="str">
        <f>IFERROR(VLOOKUP(W412,Lookups!$G$2:$H$83,2,FALSE),"")</f>
        <v/>
      </c>
      <c r="Y412" s="15"/>
      <c r="Z412" s="15"/>
      <c r="AA412" s="15"/>
      <c r="AB412" s="15"/>
      <c r="AC412" s="15"/>
      <c r="AD412" s="15"/>
      <c r="AE412" s="15"/>
      <c r="AF412" s="18" t="str">
        <f t="shared" si="13"/>
        <v/>
      </c>
      <c r="AG412" s="15"/>
      <c r="AH412" s="15"/>
      <c r="AI412" s="15"/>
      <c r="AJ412" s="62" t="str">
        <f>IFERROR(VLOOKUP(AI412,Lookups!$W$3:$X$24,2,FALSE),"")</f>
        <v/>
      </c>
      <c r="AK412" s="15"/>
      <c r="AL412" s="15"/>
      <c r="AM412" s="17"/>
      <c r="AN412" s="17"/>
    </row>
    <row r="413" spans="1:40" x14ac:dyDescent="0.3">
      <c r="A413" s="15"/>
      <c r="B413" s="15"/>
      <c r="C413" s="15"/>
      <c r="D413" s="17"/>
      <c r="E413" s="17"/>
      <c r="F413" s="15"/>
      <c r="G413" s="18" t="str">
        <f>IFERROR(VLOOKUP(F413,Lookups!$D$2:$E$20,2,FALSE),"")</f>
        <v/>
      </c>
      <c r="H413" s="15"/>
      <c r="I413" s="15"/>
      <c r="J413" s="15"/>
      <c r="K413" s="15"/>
      <c r="L413" s="17"/>
      <c r="M413" s="17"/>
      <c r="N413" s="18" t="str">
        <f t="shared" si="12"/>
        <v/>
      </c>
      <c r="O413" s="15"/>
      <c r="P413" s="15"/>
      <c r="Q413" s="17"/>
      <c r="R413" s="15"/>
      <c r="S413" s="15"/>
      <c r="T413" s="15"/>
      <c r="U413" s="15"/>
      <c r="V413" s="15"/>
      <c r="W413" s="15"/>
      <c r="X413" s="18" t="str">
        <f>IFERROR(VLOOKUP(W413,Lookups!$G$2:$H$83,2,FALSE),"")</f>
        <v/>
      </c>
      <c r="Y413" s="15"/>
      <c r="Z413" s="15"/>
      <c r="AA413" s="15"/>
      <c r="AB413" s="15"/>
      <c r="AC413" s="15"/>
      <c r="AD413" s="15"/>
      <c r="AE413" s="15"/>
      <c r="AF413" s="18" t="str">
        <f t="shared" si="13"/>
        <v/>
      </c>
      <c r="AG413" s="15"/>
      <c r="AH413" s="15"/>
      <c r="AI413" s="15"/>
      <c r="AJ413" s="62" t="str">
        <f>IFERROR(VLOOKUP(AI413,Lookups!$W$3:$X$24,2,FALSE),"")</f>
        <v/>
      </c>
      <c r="AK413" s="15"/>
      <c r="AL413" s="15"/>
      <c r="AM413" s="17"/>
      <c r="AN413" s="17"/>
    </row>
    <row r="414" spans="1:40" x14ac:dyDescent="0.3">
      <c r="A414" s="15"/>
      <c r="B414" s="15"/>
      <c r="C414" s="15"/>
      <c r="D414" s="17"/>
      <c r="E414" s="17"/>
      <c r="F414" s="15"/>
      <c r="G414" s="18" t="str">
        <f>IFERROR(VLOOKUP(F414,Lookups!$D$2:$E$20,2,FALSE),"")</f>
        <v/>
      </c>
      <c r="H414" s="15"/>
      <c r="I414" s="15"/>
      <c r="J414" s="15"/>
      <c r="K414" s="15"/>
      <c r="L414" s="17"/>
      <c r="M414" s="17"/>
      <c r="N414" s="18" t="str">
        <f t="shared" si="12"/>
        <v/>
      </c>
      <c r="O414" s="15"/>
      <c r="P414" s="15"/>
      <c r="Q414" s="17"/>
      <c r="R414" s="15"/>
      <c r="S414" s="15"/>
      <c r="T414" s="15"/>
      <c r="U414" s="15"/>
      <c r="V414" s="15"/>
      <c r="W414" s="15"/>
      <c r="X414" s="18" t="str">
        <f>IFERROR(VLOOKUP(W414,Lookups!$G$2:$H$83,2,FALSE),"")</f>
        <v/>
      </c>
      <c r="Y414" s="15"/>
      <c r="Z414" s="15"/>
      <c r="AA414" s="15"/>
      <c r="AB414" s="15"/>
      <c r="AC414" s="15"/>
      <c r="AD414" s="15"/>
      <c r="AE414" s="15"/>
      <c r="AF414" s="18" t="str">
        <f t="shared" si="13"/>
        <v/>
      </c>
      <c r="AG414" s="15"/>
      <c r="AH414" s="15"/>
      <c r="AI414" s="15"/>
      <c r="AJ414" s="62" t="str">
        <f>IFERROR(VLOOKUP(AI414,Lookups!$W$3:$X$24,2,FALSE),"")</f>
        <v/>
      </c>
      <c r="AK414" s="15"/>
      <c r="AL414" s="15"/>
      <c r="AM414" s="17"/>
      <c r="AN414" s="17"/>
    </row>
    <row r="415" spans="1:40" x14ac:dyDescent="0.3">
      <c r="A415" s="15"/>
      <c r="B415" s="15"/>
      <c r="C415" s="15"/>
      <c r="D415" s="17"/>
      <c r="E415" s="17"/>
      <c r="F415" s="15"/>
      <c r="G415" s="18" t="str">
        <f>IFERROR(VLOOKUP(F415,Lookups!$D$2:$E$20,2,FALSE),"")</f>
        <v/>
      </c>
      <c r="H415" s="15"/>
      <c r="I415" s="15"/>
      <c r="J415" s="15"/>
      <c r="K415" s="15"/>
      <c r="L415" s="17"/>
      <c r="M415" s="17"/>
      <c r="N415" s="18" t="str">
        <f t="shared" si="12"/>
        <v/>
      </c>
      <c r="O415" s="15"/>
      <c r="P415" s="15"/>
      <c r="Q415" s="17"/>
      <c r="R415" s="15"/>
      <c r="S415" s="15"/>
      <c r="T415" s="15"/>
      <c r="U415" s="15"/>
      <c r="V415" s="15"/>
      <c r="W415" s="15"/>
      <c r="X415" s="18" t="str">
        <f>IFERROR(VLOOKUP(W415,Lookups!$G$2:$H$83,2,FALSE),"")</f>
        <v/>
      </c>
      <c r="Y415" s="15"/>
      <c r="Z415" s="15"/>
      <c r="AA415" s="15"/>
      <c r="AB415" s="15"/>
      <c r="AC415" s="15"/>
      <c r="AD415" s="15"/>
      <c r="AE415" s="15"/>
      <c r="AF415" s="18" t="str">
        <f t="shared" si="13"/>
        <v/>
      </c>
      <c r="AG415" s="15"/>
      <c r="AH415" s="15"/>
      <c r="AI415" s="15"/>
      <c r="AJ415" s="62" t="str">
        <f>IFERROR(VLOOKUP(AI415,Lookups!$W$3:$X$24,2,FALSE),"")</f>
        <v/>
      </c>
      <c r="AK415" s="15"/>
      <c r="AL415" s="15"/>
      <c r="AM415" s="17"/>
      <c r="AN415" s="17"/>
    </row>
    <row r="416" spans="1:40" x14ac:dyDescent="0.3">
      <c r="A416" s="15"/>
      <c r="B416" s="15"/>
      <c r="C416" s="15"/>
      <c r="D416" s="17"/>
      <c r="E416" s="17"/>
      <c r="F416" s="15"/>
      <c r="G416" s="18" t="str">
        <f>IFERROR(VLOOKUP(F416,Lookups!$D$2:$E$20,2,FALSE),"")</f>
        <v/>
      </c>
      <c r="H416" s="15"/>
      <c r="I416" s="15"/>
      <c r="J416" s="15"/>
      <c r="K416" s="15"/>
      <c r="L416" s="17"/>
      <c r="M416" s="17"/>
      <c r="N416" s="18" t="str">
        <f t="shared" si="12"/>
        <v/>
      </c>
      <c r="O416" s="15"/>
      <c r="P416" s="15"/>
      <c r="Q416" s="17"/>
      <c r="R416" s="15"/>
      <c r="S416" s="15"/>
      <c r="T416" s="15"/>
      <c r="U416" s="15"/>
      <c r="V416" s="15"/>
      <c r="W416" s="15"/>
      <c r="X416" s="18" t="str">
        <f>IFERROR(VLOOKUP(W416,Lookups!$G$2:$H$83,2,FALSE),"")</f>
        <v/>
      </c>
      <c r="Y416" s="15"/>
      <c r="Z416" s="15"/>
      <c r="AA416" s="15"/>
      <c r="AB416" s="15"/>
      <c r="AC416" s="15"/>
      <c r="AD416" s="15"/>
      <c r="AE416" s="15"/>
      <c r="AF416" s="18" t="str">
        <f t="shared" si="13"/>
        <v/>
      </c>
      <c r="AG416" s="15"/>
      <c r="AH416" s="15"/>
      <c r="AI416" s="15"/>
      <c r="AJ416" s="62" t="str">
        <f>IFERROR(VLOOKUP(AI416,Lookups!$W$3:$X$24,2,FALSE),"")</f>
        <v/>
      </c>
      <c r="AK416" s="15"/>
      <c r="AL416" s="15"/>
      <c r="AM416" s="17"/>
      <c r="AN416" s="17"/>
    </row>
    <row r="417" spans="1:40" x14ac:dyDescent="0.3">
      <c r="A417" s="15"/>
      <c r="B417" s="15"/>
      <c r="C417" s="15"/>
      <c r="D417" s="17"/>
      <c r="E417" s="17"/>
      <c r="F417" s="15"/>
      <c r="G417" s="18" t="str">
        <f>IFERROR(VLOOKUP(F417,Lookups!$D$2:$E$20,2,FALSE),"")</f>
        <v/>
      </c>
      <c r="H417" s="15"/>
      <c r="I417" s="15"/>
      <c r="J417" s="15"/>
      <c r="K417" s="15"/>
      <c r="L417" s="17"/>
      <c r="M417" s="17"/>
      <c r="N417" s="18" t="str">
        <f t="shared" si="12"/>
        <v/>
      </c>
      <c r="O417" s="15"/>
      <c r="P417" s="15"/>
      <c r="Q417" s="17"/>
      <c r="R417" s="15"/>
      <c r="S417" s="15"/>
      <c r="T417" s="15"/>
      <c r="U417" s="15"/>
      <c r="V417" s="15"/>
      <c r="W417" s="15"/>
      <c r="X417" s="18" t="str">
        <f>IFERROR(VLOOKUP(W417,Lookups!$G$2:$H$83,2,FALSE),"")</f>
        <v/>
      </c>
      <c r="Y417" s="15"/>
      <c r="Z417" s="15"/>
      <c r="AA417" s="15"/>
      <c r="AB417" s="15"/>
      <c r="AC417" s="15"/>
      <c r="AD417" s="15"/>
      <c r="AE417" s="15"/>
      <c r="AF417" s="18" t="str">
        <f t="shared" si="13"/>
        <v/>
      </c>
      <c r="AG417" s="15"/>
      <c r="AH417" s="15"/>
      <c r="AI417" s="15"/>
      <c r="AJ417" s="62" t="str">
        <f>IFERROR(VLOOKUP(AI417,Lookups!$W$3:$X$24,2,FALSE),"")</f>
        <v/>
      </c>
      <c r="AK417" s="15"/>
      <c r="AL417" s="15"/>
      <c r="AM417" s="17"/>
      <c r="AN417" s="17"/>
    </row>
    <row r="418" spans="1:40" x14ac:dyDescent="0.3">
      <c r="A418" s="15"/>
      <c r="B418" s="15"/>
      <c r="C418" s="15"/>
      <c r="D418" s="17"/>
      <c r="E418" s="17"/>
      <c r="F418" s="15"/>
      <c r="G418" s="18" t="str">
        <f>IFERROR(VLOOKUP(F418,Lookups!$D$2:$E$20,2,FALSE),"")</f>
        <v/>
      </c>
      <c r="H418" s="15"/>
      <c r="I418" s="15"/>
      <c r="J418" s="15"/>
      <c r="K418" s="15"/>
      <c r="L418" s="17"/>
      <c r="M418" s="17"/>
      <c r="N418" s="18" t="str">
        <f t="shared" si="12"/>
        <v/>
      </c>
      <c r="O418" s="15"/>
      <c r="P418" s="15"/>
      <c r="Q418" s="17"/>
      <c r="R418" s="15"/>
      <c r="S418" s="15"/>
      <c r="T418" s="15"/>
      <c r="U418" s="15"/>
      <c r="V418" s="15"/>
      <c r="W418" s="15"/>
      <c r="X418" s="18" t="str">
        <f>IFERROR(VLOOKUP(W418,Lookups!$G$2:$H$83,2,FALSE),"")</f>
        <v/>
      </c>
      <c r="Y418" s="15"/>
      <c r="Z418" s="15"/>
      <c r="AA418" s="15"/>
      <c r="AB418" s="15"/>
      <c r="AC418" s="15"/>
      <c r="AD418" s="15"/>
      <c r="AE418" s="15"/>
      <c r="AF418" s="18" t="str">
        <f t="shared" si="13"/>
        <v/>
      </c>
      <c r="AG418" s="15"/>
      <c r="AH418" s="15"/>
      <c r="AI418" s="15"/>
      <c r="AJ418" s="62" t="str">
        <f>IFERROR(VLOOKUP(AI418,Lookups!$W$3:$X$24,2,FALSE),"")</f>
        <v/>
      </c>
      <c r="AK418" s="15"/>
      <c r="AL418" s="15"/>
      <c r="AM418" s="17"/>
      <c r="AN418" s="17"/>
    </row>
    <row r="419" spans="1:40" x14ac:dyDescent="0.3">
      <c r="A419" s="15"/>
      <c r="B419" s="15"/>
      <c r="C419" s="15"/>
      <c r="D419" s="17"/>
      <c r="E419" s="17"/>
      <c r="F419" s="15"/>
      <c r="G419" s="18" t="str">
        <f>IFERROR(VLOOKUP(F419,Lookups!$D$2:$E$20,2,FALSE),"")</f>
        <v/>
      </c>
      <c r="H419" s="15"/>
      <c r="I419" s="15"/>
      <c r="J419" s="15"/>
      <c r="K419" s="15"/>
      <c r="L419" s="17"/>
      <c r="M419" s="17"/>
      <c r="N419" s="18" t="str">
        <f t="shared" si="12"/>
        <v/>
      </c>
      <c r="O419" s="15"/>
      <c r="P419" s="15"/>
      <c r="Q419" s="17"/>
      <c r="R419" s="15"/>
      <c r="S419" s="15"/>
      <c r="T419" s="15"/>
      <c r="U419" s="15"/>
      <c r="V419" s="15"/>
      <c r="W419" s="15"/>
      <c r="X419" s="18" t="str">
        <f>IFERROR(VLOOKUP(W419,Lookups!$G$2:$H$83,2,FALSE),"")</f>
        <v/>
      </c>
      <c r="Y419" s="15"/>
      <c r="Z419" s="15"/>
      <c r="AA419" s="15"/>
      <c r="AB419" s="15"/>
      <c r="AC419" s="15"/>
      <c r="AD419" s="15"/>
      <c r="AE419" s="15"/>
      <c r="AF419" s="18" t="str">
        <f t="shared" si="13"/>
        <v/>
      </c>
      <c r="AG419" s="15"/>
      <c r="AH419" s="15"/>
      <c r="AI419" s="15"/>
      <c r="AJ419" s="62" t="str">
        <f>IFERROR(VLOOKUP(AI419,Lookups!$W$3:$X$24,2,FALSE),"")</f>
        <v/>
      </c>
      <c r="AK419" s="15"/>
      <c r="AL419" s="15"/>
      <c r="AM419" s="17"/>
      <c r="AN419" s="17"/>
    </row>
    <row r="420" spans="1:40" x14ac:dyDescent="0.3">
      <c r="A420" s="15"/>
      <c r="B420" s="15"/>
      <c r="C420" s="15"/>
      <c r="D420" s="17"/>
      <c r="E420" s="17"/>
      <c r="F420" s="15"/>
      <c r="G420" s="18" t="str">
        <f>IFERROR(VLOOKUP(F420,Lookups!$D$2:$E$20,2,FALSE),"")</f>
        <v/>
      </c>
      <c r="H420" s="15"/>
      <c r="I420" s="15"/>
      <c r="J420" s="15"/>
      <c r="K420" s="15"/>
      <c r="L420" s="17"/>
      <c r="M420" s="17"/>
      <c r="N420" s="18" t="str">
        <f t="shared" si="12"/>
        <v/>
      </c>
      <c r="O420" s="15"/>
      <c r="P420" s="15"/>
      <c r="Q420" s="17"/>
      <c r="R420" s="15"/>
      <c r="S420" s="15"/>
      <c r="T420" s="15"/>
      <c r="U420" s="15"/>
      <c r="V420" s="15"/>
      <c r="W420" s="15"/>
      <c r="X420" s="18" t="str">
        <f>IFERROR(VLOOKUP(W420,Lookups!$G$2:$H$83,2,FALSE),"")</f>
        <v/>
      </c>
      <c r="Y420" s="15"/>
      <c r="Z420" s="15"/>
      <c r="AA420" s="15"/>
      <c r="AB420" s="15"/>
      <c r="AC420" s="15"/>
      <c r="AD420" s="15"/>
      <c r="AE420" s="15"/>
      <c r="AF420" s="18" t="str">
        <f t="shared" si="13"/>
        <v/>
      </c>
      <c r="AG420" s="15"/>
      <c r="AH420" s="15"/>
      <c r="AI420" s="15"/>
      <c r="AJ420" s="62" t="str">
        <f>IFERROR(VLOOKUP(AI420,Lookups!$W$3:$X$24,2,FALSE),"")</f>
        <v/>
      </c>
      <c r="AK420" s="15"/>
      <c r="AL420" s="15"/>
      <c r="AM420" s="17"/>
      <c r="AN420" s="17"/>
    </row>
    <row r="421" spans="1:40" x14ac:dyDescent="0.3">
      <c r="A421" s="15"/>
      <c r="B421" s="15"/>
      <c r="C421" s="15"/>
      <c r="D421" s="17"/>
      <c r="E421" s="17"/>
      <c r="F421" s="15"/>
      <c r="G421" s="18" t="str">
        <f>IFERROR(VLOOKUP(F421,Lookups!$D$2:$E$20,2,FALSE),"")</f>
        <v/>
      </c>
      <c r="H421" s="15"/>
      <c r="I421" s="15"/>
      <c r="J421" s="15"/>
      <c r="K421" s="15"/>
      <c r="L421" s="17"/>
      <c r="M421" s="17"/>
      <c r="N421" s="18" t="str">
        <f t="shared" si="12"/>
        <v/>
      </c>
      <c r="O421" s="15"/>
      <c r="P421" s="15"/>
      <c r="Q421" s="17"/>
      <c r="R421" s="15"/>
      <c r="S421" s="15"/>
      <c r="T421" s="15"/>
      <c r="U421" s="15"/>
      <c r="V421" s="15"/>
      <c r="W421" s="15"/>
      <c r="X421" s="18" t="str">
        <f>IFERROR(VLOOKUP(W421,Lookups!$G$2:$H$83,2,FALSE),"")</f>
        <v/>
      </c>
      <c r="Y421" s="15"/>
      <c r="Z421" s="15"/>
      <c r="AA421" s="15"/>
      <c r="AB421" s="15"/>
      <c r="AC421" s="15"/>
      <c r="AD421" s="15"/>
      <c r="AE421" s="15"/>
      <c r="AF421" s="18" t="str">
        <f t="shared" si="13"/>
        <v/>
      </c>
      <c r="AG421" s="15"/>
      <c r="AH421" s="15"/>
      <c r="AI421" s="15"/>
      <c r="AJ421" s="62" t="str">
        <f>IFERROR(VLOOKUP(AI421,Lookups!$W$3:$X$24,2,FALSE),"")</f>
        <v/>
      </c>
      <c r="AK421" s="15"/>
      <c r="AL421" s="15"/>
      <c r="AM421" s="17"/>
      <c r="AN421" s="17"/>
    </row>
    <row r="422" spans="1:40" x14ac:dyDescent="0.3">
      <c r="A422" s="15"/>
      <c r="B422" s="15"/>
      <c r="C422" s="15"/>
      <c r="D422" s="17"/>
      <c r="E422" s="17"/>
      <c r="F422" s="15"/>
      <c r="G422" s="18" t="str">
        <f>IFERROR(VLOOKUP(F422,Lookups!$D$2:$E$20,2,FALSE),"")</f>
        <v/>
      </c>
      <c r="H422" s="15"/>
      <c r="I422" s="15"/>
      <c r="J422" s="15"/>
      <c r="K422" s="15"/>
      <c r="L422" s="17"/>
      <c r="M422" s="17"/>
      <c r="N422" s="18" t="str">
        <f t="shared" si="12"/>
        <v/>
      </c>
      <c r="O422" s="15"/>
      <c r="P422" s="15"/>
      <c r="Q422" s="17"/>
      <c r="R422" s="15"/>
      <c r="S422" s="15"/>
      <c r="T422" s="15"/>
      <c r="U422" s="15"/>
      <c r="V422" s="15"/>
      <c r="W422" s="15"/>
      <c r="X422" s="18" t="str">
        <f>IFERROR(VLOOKUP(W422,Lookups!$G$2:$H$83,2,FALSE),"")</f>
        <v/>
      </c>
      <c r="Y422" s="15"/>
      <c r="Z422" s="15"/>
      <c r="AA422" s="15"/>
      <c r="AB422" s="15"/>
      <c r="AC422" s="15"/>
      <c r="AD422" s="15"/>
      <c r="AE422" s="15"/>
      <c r="AF422" s="18" t="str">
        <f t="shared" si="13"/>
        <v/>
      </c>
      <c r="AG422" s="15"/>
      <c r="AH422" s="15"/>
      <c r="AI422" s="15"/>
      <c r="AJ422" s="62" t="str">
        <f>IFERROR(VLOOKUP(AI422,Lookups!$W$3:$X$24,2,FALSE),"")</f>
        <v/>
      </c>
      <c r="AK422" s="15"/>
      <c r="AL422" s="15"/>
      <c r="AM422" s="17"/>
      <c r="AN422" s="17"/>
    </row>
    <row r="423" spans="1:40" x14ac:dyDescent="0.3">
      <c r="A423" s="15"/>
      <c r="B423" s="15"/>
      <c r="C423" s="15"/>
      <c r="D423" s="17"/>
      <c r="E423" s="17"/>
      <c r="F423" s="15"/>
      <c r="G423" s="18" t="str">
        <f>IFERROR(VLOOKUP(F423,Lookups!$D$2:$E$20,2,FALSE),"")</f>
        <v/>
      </c>
      <c r="H423" s="15"/>
      <c r="I423" s="15"/>
      <c r="J423" s="15"/>
      <c r="K423" s="15"/>
      <c r="L423" s="17"/>
      <c r="M423" s="17"/>
      <c r="N423" s="18" t="str">
        <f t="shared" si="12"/>
        <v/>
      </c>
      <c r="O423" s="15"/>
      <c r="P423" s="15"/>
      <c r="Q423" s="17"/>
      <c r="R423" s="15"/>
      <c r="S423" s="15"/>
      <c r="T423" s="15"/>
      <c r="U423" s="15"/>
      <c r="V423" s="15"/>
      <c r="W423" s="15"/>
      <c r="X423" s="18" t="str">
        <f>IFERROR(VLOOKUP(W423,Lookups!$G$2:$H$83,2,FALSE),"")</f>
        <v/>
      </c>
      <c r="Y423" s="15"/>
      <c r="Z423" s="15"/>
      <c r="AA423" s="15"/>
      <c r="AB423" s="15"/>
      <c r="AC423" s="15"/>
      <c r="AD423" s="15"/>
      <c r="AE423" s="15"/>
      <c r="AF423" s="18" t="str">
        <f t="shared" si="13"/>
        <v/>
      </c>
      <c r="AG423" s="15"/>
      <c r="AH423" s="15"/>
      <c r="AI423" s="15"/>
      <c r="AJ423" s="62" t="str">
        <f>IFERROR(VLOOKUP(AI423,Lookups!$W$3:$X$24,2,FALSE),"")</f>
        <v/>
      </c>
      <c r="AK423" s="15"/>
      <c r="AL423" s="15"/>
      <c r="AM423" s="17"/>
      <c r="AN423" s="17"/>
    </row>
    <row r="424" spans="1:40" x14ac:dyDescent="0.3">
      <c r="A424" s="15"/>
      <c r="B424" s="15"/>
      <c r="C424" s="15"/>
      <c r="D424" s="17"/>
      <c r="E424" s="17"/>
      <c r="F424" s="15"/>
      <c r="G424" s="18" t="str">
        <f>IFERROR(VLOOKUP(F424,Lookups!$D$2:$E$20,2,FALSE),"")</f>
        <v/>
      </c>
      <c r="H424" s="15"/>
      <c r="I424" s="15"/>
      <c r="J424" s="15"/>
      <c r="K424" s="15"/>
      <c r="L424" s="17"/>
      <c r="M424" s="17"/>
      <c r="N424" s="18" t="str">
        <f t="shared" si="12"/>
        <v/>
      </c>
      <c r="O424" s="15"/>
      <c r="P424" s="15"/>
      <c r="Q424" s="17"/>
      <c r="R424" s="15"/>
      <c r="S424" s="15"/>
      <c r="T424" s="15"/>
      <c r="U424" s="15"/>
      <c r="V424" s="15"/>
      <c r="W424" s="15"/>
      <c r="X424" s="18" t="str">
        <f>IFERROR(VLOOKUP(W424,Lookups!$G$2:$H$83,2,FALSE),"")</f>
        <v/>
      </c>
      <c r="Y424" s="15"/>
      <c r="Z424" s="15"/>
      <c r="AA424" s="15"/>
      <c r="AB424" s="15"/>
      <c r="AC424" s="15"/>
      <c r="AD424" s="15"/>
      <c r="AE424" s="15"/>
      <c r="AF424" s="18" t="str">
        <f t="shared" si="13"/>
        <v/>
      </c>
      <c r="AG424" s="15"/>
      <c r="AH424" s="15"/>
      <c r="AI424" s="15"/>
      <c r="AJ424" s="62" t="str">
        <f>IFERROR(VLOOKUP(AI424,Lookups!$W$3:$X$24,2,FALSE),"")</f>
        <v/>
      </c>
      <c r="AK424" s="15"/>
      <c r="AL424" s="15"/>
      <c r="AM424" s="17"/>
      <c r="AN424" s="17"/>
    </row>
    <row r="425" spans="1:40" x14ac:dyDescent="0.3">
      <c r="A425" s="15"/>
      <c r="B425" s="15"/>
      <c r="C425" s="15"/>
      <c r="D425" s="17"/>
      <c r="E425" s="17"/>
      <c r="F425" s="15"/>
      <c r="G425" s="18" t="str">
        <f>IFERROR(VLOOKUP(F425,Lookups!$D$2:$E$20,2,FALSE),"")</f>
        <v/>
      </c>
      <c r="H425" s="15"/>
      <c r="I425" s="15"/>
      <c r="J425" s="15"/>
      <c r="K425" s="15"/>
      <c r="L425" s="17"/>
      <c r="M425" s="17"/>
      <c r="N425" s="18" t="str">
        <f t="shared" si="12"/>
        <v/>
      </c>
      <c r="O425" s="15"/>
      <c r="P425" s="15"/>
      <c r="Q425" s="17"/>
      <c r="R425" s="15"/>
      <c r="S425" s="15"/>
      <c r="T425" s="15"/>
      <c r="U425" s="15"/>
      <c r="V425" s="15"/>
      <c r="W425" s="15"/>
      <c r="X425" s="18" t="str">
        <f>IFERROR(VLOOKUP(W425,Lookups!$G$2:$H$83,2,FALSE),"")</f>
        <v/>
      </c>
      <c r="Y425" s="15"/>
      <c r="Z425" s="15"/>
      <c r="AA425" s="15"/>
      <c r="AB425" s="15"/>
      <c r="AC425" s="15"/>
      <c r="AD425" s="15"/>
      <c r="AE425" s="15"/>
      <c r="AF425" s="18" t="str">
        <f t="shared" si="13"/>
        <v/>
      </c>
      <c r="AG425" s="15"/>
      <c r="AH425" s="15"/>
      <c r="AI425" s="15"/>
      <c r="AJ425" s="62" t="str">
        <f>IFERROR(VLOOKUP(AI425,Lookups!$W$3:$X$24,2,FALSE),"")</f>
        <v/>
      </c>
      <c r="AK425" s="15"/>
      <c r="AL425" s="15"/>
      <c r="AM425" s="17"/>
      <c r="AN425" s="17"/>
    </row>
    <row r="426" spans="1:40" x14ac:dyDescent="0.3">
      <c r="A426" s="15"/>
      <c r="B426" s="15"/>
      <c r="C426" s="15"/>
      <c r="D426" s="17"/>
      <c r="E426" s="17"/>
      <c r="F426" s="15"/>
      <c r="G426" s="18" t="str">
        <f>IFERROR(VLOOKUP(F426,Lookups!$D$2:$E$20,2,FALSE),"")</f>
        <v/>
      </c>
      <c r="H426" s="15"/>
      <c r="I426" s="15"/>
      <c r="J426" s="15"/>
      <c r="K426" s="15"/>
      <c r="L426" s="17"/>
      <c r="M426" s="17"/>
      <c r="N426" s="18" t="str">
        <f t="shared" si="12"/>
        <v/>
      </c>
      <c r="O426" s="15"/>
      <c r="P426" s="15"/>
      <c r="Q426" s="17"/>
      <c r="R426" s="15"/>
      <c r="S426" s="15"/>
      <c r="T426" s="15"/>
      <c r="U426" s="15"/>
      <c r="V426" s="15"/>
      <c r="W426" s="15"/>
      <c r="X426" s="18" t="str">
        <f>IFERROR(VLOOKUP(W426,Lookups!$G$2:$H$83,2,FALSE),"")</f>
        <v/>
      </c>
      <c r="Y426" s="15"/>
      <c r="Z426" s="15"/>
      <c r="AA426" s="15"/>
      <c r="AB426" s="15"/>
      <c r="AC426" s="15"/>
      <c r="AD426" s="15"/>
      <c r="AE426" s="15"/>
      <c r="AF426" s="18" t="str">
        <f t="shared" si="13"/>
        <v/>
      </c>
      <c r="AG426" s="15"/>
      <c r="AH426" s="15"/>
      <c r="AI426" s="15"/>
      <c r="AJ426" s="62" t="str">
        <f>IFERROR(VLOOKUP(AI426,Lookups!$W$3:$X$24,2,FALSE),"")</f>
        <v/>
      </c>
      <c r="AK426" s="15"/>
      <c r="AL426" s="15"/>
      <c r="AM426" s="17"/>
      <c r="AN426" s="17"/>
    </row>
    <row r="427" spans="1:40" x14ac:dyDescent="0.3">
      <c r="A427" s="15"/>
      <c r="B427" s="15"/>
      <c r="C427" s="15"/>
      <c r="D427" s="17"/>
      <c r="E427" s="17"/>
      <c r="F427" s="15"/>
      <c r="G427" s="18" t="str">
        <f>IFERROR(VLOOKUP(F427,Lookups!$D$2:$E$20,2,FALSE),"")</f>
        <v/>
      </c>
      <c r="H427" s="15"/>
      <c r="I427" s="15"/>
      <c r="J427" s="15"/>
      <c r="K427" s="15"/>
      <c r="L427" s="17"/>
      <c r="M427" s="17"/>
      <c r="N427" s="18" t="str">
        <f t="shared" si="12"/>
        <v/>
      </c>
      <c r="O427" s="15"/>
      <c r="P427" s="15"/>
      <c r="Q427" s="17"/>
      <c r="R427" s="15"/>
      <c r="S427" s="15"/>
      <c r="T427" s="15"/>
      <c r="U427" s="15"/>
      <c r="V427" s="15"/>
      <c r="W427" s="15"/>
      <c r="X427" s="18" t="str">
        <f>IFERROR(VLOOKUP(W427,Lookups!$G$2:$H$83,2,FALSE),"")</f>
        <v/>
      </c>
      <c r="Y427" s="15"/>
      <c r="Z427" s="15"/>
      <c r="AA427" s="15"/>
      <c r="AB427" s="15"/>
      <c r="AC427" s="15"/>
      <c r="AD427" s="15"/>
      <c r="AE427" s="15"/>
      <c r="AF427" s="18" t="str">
        <f t="shared" si="13"/>
        <v/>
      </c>
      <c r="AG427" s="15"/>
      <c r="AH427" s="15"/>
      <c r="AI427" s="15"/>
      <c r="AJ427" s="62" t="str">
        <f>IFERROR(VLOOKUP(AI427,Lookups!$W$3:$X$24,2,FALSE),"")</f>
        <v/>
      </c>
      <c r="AK427" s="15"/>
      <c r="AL427" s="15"/>
      <c r="AM427" s="17"/>
      <c r="AN427" s="17"/>
    </row>
    <row r="428" spans="1:40" x14ac:dyDescent="0.3">
      <c r="A428" s="15"/>
      <c r="B428" s="15"/>
      <c r="C428" s="15"/>
      <c r="D428" s="17"/>
      <c r="E428" s="17"/>
      <c r="F428" s="15"/>
      <c r="G428" s="18" t="str">
        <f>IFERROR(VLOOKUP(F428,Lookups!$D$2:$E$20,2,FALSE),"")</f>
        <v/>
      </c>
      <c r="H428" s="15"/>
      <c r="I428" s="15"/>
      <c r="J428" s="15"/>
      <c r="K428" s="15"/>
      <c r="L428" s="17"/>
      <c r="M428" s="17"/>
      <c r="N428" s="18" t="str">
        <f t="shared" si="12"/>
        <v/>
      </c>
      <c r="O428" s="15"/>
      <c r="P428" s="15"/>
      <c r="Q428" s="17"/>
      <c r="R428" s="15"/>
      <c r="S428" s="15"/>
      <c r="T428" s="15"/>
      <c r="U428" s="15"/>
      <c r="V428" s="15"/>
      <c r="W428" s="15"/>
      <c r="X428" s="18" t="str">
        <f>IFERROR(VLOOKUP(W428,Lookups!$G$2:$H$83,2,FALSE),"")</f>
        <v/>
      </c>
      <c r="Y428" s="15"/>
      <c r="Z428" s="15"/>
      <c r="AA428" s="15"/>
      <c r="AB428" s="15"/>
      <c r="AC428" s="15"/>
      <c r="AD428" s="15"/>
      <c r="AE428" s="15"/>
      <c r="AF428" s="18" t="str">
        <f t="shared" si="13"/>
        <v/>
      </c>
      <c r="AG428" s="15"/>
      <c r="AH428" s="15"/>
      <c r="AI428" s="15"/>
      <c r="AJ428" s="62" t="str">
        <f>IFERROR(VLOOKUP(AI428,Lookups!$W$3:$X$24,2,FALSE),"")</f>
        <v/>
      </c>
      <c r="AK428" s="15"/>
      <c r="AL428" s="15"/>
      <c r="AM428" s="17"/>
      <c r="AN428" s="17"/>
    </row>
    <row r="429" spans="1:40" x14ac:dyDescent="0.3">
      <c r="A429" s="15"/>
      <c r="B429" s="15"/>
      <c r="C429" s="15"/>
      <c r="D429" s="17"/>
      <c r="E429" s="17"/>
      <c r="F429" s="15"/>
      <c r="G429" s="18" t="str">
        <f>IFERROR(VLOOKUP(F429,Lookups!$D$2:$E$20,2,FALSE),"")</f>
        <v/>
      </c>
      <c r="H429" s="15"/>
      <c r="I429" s="15"/>
      <c r="J429" s="15"/>
      <c r="K429" s="15"/>
      <c r="L429" s="17"/>
      <c r="M429" s="17"/>
      <c r="N429" s="18" t="str">
        <f t="shared" si="12"/>
        <v/>
      </c>
      <c r="O429" s="15"/>
      <c r="P429" s="15"/>
      <c r="Q429" s="17"/>
      <c r="R429" s="15"/>
      <c r="S429" s="15"/>
      <c r="T429" s="15"/>
      <c r="U429" s="15"/>
      <c r="V429" s="15"/>
      <c r="W429" s="15"/>
      <c r="X429" s="18" t="str">
        <f>IFERROR(VLOOKUP(W429,Lookups!$G$2:$H$83,2,FALSE),"")</f>
        <v/>
      </c>
      <c r="Y429" s="15"/>
      <c r="Z429" s="15"/>
      <c r="AA429" s="15"/>
      <c r="AB429" s="15"/>
      <c r="AC429" s="15"/>
      <c r="AD429" s="15"/>
      <c r="AE429" s="15"/>
      <c r="AF429" s="18" t="str">
        <f t="shared" si="13"/>
        <v/>
      </c>
      <c r="AG429" s="15"/>
      <c r="AH429" s="15"/>
      <c r="AI429" s="15"/>
      <c r="AJ429" s="62" t="str">
        <f>IFERROR(VLOOKUP(AI429,Lookups!$W$3:$X$24,2,FALSE),"")</f>
        <v/>
      </c>
      <c r="AK429" s="15"/>
      <c r="AL429" s="15"/>
      <c r="AM429" s="17"/>
      <c r="AN429" s="17"/>
    </row>
    <row r="430" spans="1:40" x14ac:dyDescent="0.3">
      <c r="A430" s="15"/>
      <c r="B430" s="15"/>
      <c r="C430" s="15"/>
      <c r="D430" s="17"/>
      <c r="E430" s="17"/>
      <c r="F430" s="15"/>
      <c r="G430" s="18" t="str">
        <f>IFERROR(VLOOKUP(F430,Lookups!$D$2:$E$20,2,FALSE),"")</f>
        <v/>
      </c>
      <c r="H430" s="15"/>
      <c r="I430" s="15"/>
      <c r="J430" s="15"/>
      <c r="K430" s="15"/>
      <c r="L430" s="17"/>
      <c r="M430" s="17"/>
      <c r="N430" s="18" t="str">
        <f t="shared" si="12"/>
        <v/>
      </c>
      <c r="O430" s="15"/>
      <c r="P430" s="15"/>
      <c r="Q430" s="17"/>
      <c r="R430" s="15"/>
      <c r="S430" s="15"/>
      <c r="T430" s="15"/>
      <c r="U430" s="15"/>
      <c r="V430" s="15"/>
      <c r="W430" s="15"/>
      <c r="X430" s="18" t="str">
        <f>IFERROR(VLOOKUP(W430,Lookups!$G$2:$H$83,2,FALSE),"")</f>
        <v/>
      </c>
      <c r="Y430" s="15"/>
      <c r="Z430" s="15"/>
      <c r="AA430" s="15"/>
      <c r="AB430" s="15"/>
      <c r="AC430" s="15"/>
      <c r="AD430" s="15"/>
      <c r="AE430" s="15"/>
      <c r="AF430" s="18" t="str">
        <f t="shared" si="13"/>
        <v/>
      </c>
      <c r="AG430" s="15"/>
      <c r="AH430" s="15"/>
      <c r="AI430" s="15"/>
      <c r="AJ430" s="62" t="str">
        <f>IFERROR(VLOOKUP(AI430,Lookups!$W$3:$X$24,2,FALSE),"")</f>
        <v/>
      </c>
      <c r="AK430" s="15"/>
      <c r="AL430" s="15"/>
      <c r="AM430" s="17"/>
      <c r="AN430" s="17"/>
    </row>
    <row r="431" spans="1:40" x14ac:dyDescent="0.3">
      <c r="A431" s="15"/>
      <c r="B431" s="15"/>
      <c r="C431" s="15"/>
      <c r="D431" s="17"/>
      <c r="E431" s="17"/>
      <c r="F431" s="15"/>
      <c r="G431" s="18" t="str">
        <f>IFERROR(VLOOKUP(F431,Lookups!$D$2:$E$20,2,FALSE),"")</f>
        <v/>
      </c>
      <c r="H431" s="15"/>
      <c r="I431" s="15"/>
      <c r="J431" s="15"/>
      <c r="K431" s="15"/>
      <c r="L431" s="17"/>
      <c r="M431" s="17"/>
      <c r="N431" s="18" t="str">
        <f t="shared" si="12"/>
        <v/>
      </c>
      <c r="O431" s="15"/>
      <c r="P431" s="15"/>
      <c r="Q431" s="17"/>
      <c r="R431" s="15"/>
      <c r="S431" s="15"/>
      <c r="T431" s="15"/>
      <c r="U431" s="15"/>
      <c r="V431" s="15"/>
      <c r="W431" s="15"/>
      <c r="X431" s="18" t="str">
        <f>IFERROR(VLOOKUP(W431,Lookups!$G$2:$H$83,2,FALSE),"")</f>
        <v/>
      </c>
      <c r="Y431" s="15"/>
      <c r="Z431" s="15"/>
      <c r="AA431" s="15"/>
      <c r="AB431" s="15"/>
      <c r="AC431" s="15"/>
      <c r="AD431" s="15"/>
      <c r="AE431" s="15"/>
      <c r="AF431" s="18" t="str">
        <f t="shared" si="13"/>
        <v/>
      </c>
      <c r="AG431" s="15"/>
      <c r="AH431" s="15"/>
      <c r="AI431" s="15"/>
      <c r="AJ431" s="62" t="str">
        <f>IFERROR(VLOOKUP(AI431,Lookups!$W$3:$X$24,2,FALSE),"")</f>
        <v/>
      </c>
      <c r="AK431" s="15"/>
      <c r="AL431" s="15"/>
      <c r="AM431" s="17"/>
      <c r="AN431" s="17"/>
    </row>
    <row r="432" spans="1:40" x14ac:dyDescent="0.3">
      <c r="A432" s="15"/>
      <c r="B432" s="15"/>
      <c r="C432" s="15"/>
      <c r="D432" s="17"/>
      <c r="E432" s="17"/>
      <c r="F432" s="15"/>
      <c r="G432" s="18" t="str">
        <f>IFERROR(VLOOKUP(F432,Lookups!$D$2:$E$20,2,FALSE),"")</f>
        <v/>
      </c>
      <c r="H432" s="15"/>
      <c r="I432" s="15"/>
      <c r="J432" s="15"/>
      <c r="K432" s="15"/>
      <c r="L432" s="17"/>
      <c r="M432" s="17"/>
      <c r="N432" s="18" t="str">
        <f t="shared" si="12"/>
        <v/>
      </c>
      <c r="O432" s="15"/>
      <c r="P432" s="15"/>
      <c r="Q432" s="17"/>
      <c r="R432" s="15"/>
      <c r="S432" s="15"/>
      <c r="T432" s="15"/>
      <c r="U432" s="15"/>
      <c r="V432" s="15"/>
      <c r="W432" s="15"/>
      <c r="X432" s="18" t="str">
        <f>IFERROR(VLOOKUP(W432,Lookups!$G$2:$H$83,2,FALSE),"")</f>
        <v/>
      </c>
      <c r="Y432" s="15"/>
      <c r="Z432" s="15"/>
      <c r="AA432" s="15"/>
      <c r="AB432" s="15"/>
      <c r="AC432" s="15"/>
      <c r="AD432" s="15"/>
      <c r="AE432" s="15"/>
      <c r="AF432" s="18" t="str">
        <f t="shared" si="13"/>
        <v/>
      </c>
      <c r="AG432" s="15"/>
      <c r="AH432" s="15"/>
      <c r="AI432" s="15"/>
      <c r="AJ432" s="62" t="str">
        <f>IFERROR(VLOOKUP(AI432,Lookups!$W$3:$X$24,2,FALSE),"")</f>
        <v/>
      </c>
      <c r="AK432" s="15"/>
      <c r="AL432" s="15"/>
      <c r="AM432" s="17"/>
      <c r="AN432" s="17"/>
    </row>
    <row r="433" spans="1:40" x14ac:dyDescent="0.3">
      <c r="A433" s="15"/>
      <c r="B433" s="15"/>
      <c r="C433" s="15"/>
      <c r="D433" s="17"/>
      <c r="E433" s="17"/>
      <c r="F433" s="15"/>
      <c r="G433" s="18" t="str">
        <f>IFERROR(VLOOKUP(F433,Lookups!$D$2:$E$20,2,FALSE),"")</f>
        <v/>
      </c>
      <c r="H433" s="15"/>
      <c r="I433" s="15"/>
      <c r="J433" s="15"/>
      <c r="K433" s="15"/>
      <c r="L433" s="17"/>
      <c r="M433" s="17"/>
      <c r="N433" s="18" t="str">
        <f t="shared" si="12"/>
        <v/>
      </c>
      <c r="O433" s="15"/>
      <c r="P433" s="15"/>
      <c r="Q433" s="17"/>
      <c r="R433" s="15"/>
      <c r="S433" s="15"/>
      <c r="T433" s="15"/>
      <c r="U433" s="15"/>
      <c r="V433" s="15"/>
      <c r="W433" s="15"/>
      <c r="X433" s="18" t="str">
        <f>IFERROR(VLOOKUP(W433,Lookups!$G$2:$H$83,2,FALSE),"")</f>
        <v/>
      </c>
      <c r="Y433" s="15"/>
      <c r="Z433" s="15"/>
      <c r="AA433" s="15"/>
      <c r="AB433" s="15"/>
      <c r="AC433" s="15"/>
      <c r="AD433" s="15"/>
      <c r="AE433" s="15"/>
      <c r="AF433" s="18" t="str">
        <f t="shared" si="13"/>
        <v/>
      </c>
      <c r="AG433" s="15"/>
      <c r="AH433" s="15"/>
      <c r="AI433" s="15"/>
      <c r="AJ433" s="62" t="str">
        <f>IFERROR(VLOOKUP(AI433,Lookups!$W$3:$X$24,2,FALSE),"")</f>
        <v/>
      </c>
      <c r="AK433" s="15"/>
      <c r="AL433" s="15"/>
      <c r="AM433" s="17"/>
      <c r="AN433" s="17"/>
    </row>
    <row r="434" spans="1:40" x14ac:dyDescent="0.3">
      <c r="A434" s="15"/>
      <c r="B434" s="15"/>
      <c r="C434" s="15"/>
      <c r="D434" s="17"/>
      <c r="E434" s="17"/>
      <c r="F434" s="15"/>
      <c r="G434" s="18" t="str">
        <f>IFERROR(VLOOKUP(F434,Lookups!$D$2:$E$20,2,FALSE),"")</f>
        <v/>
      </c>
      <c r="H434" s="15"/>
      <c r="I434" s="15"/>
      <c r="J434" s="15"/>
      <c r="K434" s="15"/>
      <c r="L434" s="17"/>
      <c r="M434" s="17"/>
      <c r="N434" s="18" t="str">
        <f t="shared" si="12"/>
        <v/>
      </c>
      <c r="O434" s="15"/>
      <c r="P434" s="15"/>
      <c r="Q434" s="17"/>
      <c r="R434" s="15"/>
      <c r="S434" s="15"/>
      <c r="T434" s="15"/>
      <c r="U434" s="15"/>
      <c r="V434" s="15"/>
      <c r="W434" s="15"/>
      <c r="X434" s="18" t="str">
        <f>IFERROR(VLOOKUP(W434,Lookups!$G$2:$H$83,2,FALSE),"")</f>
        <v/>
      </c>
      <c r="Y434" s="15"/>
      <c r="Z434" s="15"/>
      <c r="AA434" s="15"/>
      <c r="AB434" s="15"/>
      <c r="AC434" s="15"/>
      <c r="AD434" s="15"/>
      <c r="AE434" s="15"/>
      <c r="AF434" s="18" t="str">
        <f t="shared" si="13"/>
        <v/>
      </c>
      <c r="AG434" s="15"/>
      <c r="AH434" s="15"/>
      <c r="AI434" s="15"/>
      <c r="AJ434" s="62" t="str">
        <f>IFERROR(VLOOKUP(AI434,Lookups!$W$3:$X$24,2,FALSE),"")</f>
        <v/>
      </c>
      <c r="AK434" s="15"/>
      <c r="AL434" s="15"/>
      <c r="AM434" s="17"/>
      <c r="AN434" s="17"/>
    </row>
    <row r="435" spans="1:40" x14ac:dyDescent="0.3">
      <c r="A435" s="15"/>
      <c r="B435" s="15"/>
      <c r="C435" s="15"/>
      <c r="D435" s="17"/>
      <c r="E435" s="17"/>
      <c r="F435" s="15"/>
      <c r="G435" s="18" t="str">
        <f>IFERROR(VLOOKUP(F435,Lookups!$D$2:$E$20,2,FALSE),"")</f>
        <v/>
      </c>
      <c r="H435" s="15"/>
      <c r="I435" s="15"/>
      <c r="J435" s="15"/>
      <c r="K435" s="15"/>
      <c r="L435" s="17"/>
      <c r="M435" s="17"/>
      <c r="N435" s="18" t="str">
        <f t="shared" si="12"/>
        <v/>
      </c>
      <c r="O435" s="15"/>
      <c r="P435" s="15"/>
      <c r="Q435" s="17"/>
      <c r="R435" s="15"/>
      <c r="S435" s="15"/>
      <c r="T435" s="15"/>
      <c r="U435" s="15"/>
      <c r="V435" s="15"/>
      <c r="W435" s="15"/>
      <c r="X435" s="18" t="str">
        <f>IFERROR(VLOOKUP(W435,Lookups!$G$2:$H$83,2,FALSE),"")</f>
        <v/>
      </c>
      <c r="Y435" s="15"/>
      <c r="Z435" s="15"/>
      <c r="AA435" s="15"/>
      <c r="AB435" s="15"/>
      <c r="AC435" s="15"/>
      <c r="AD435" s="15"/>
      <c r="AE435" s="15"/>
      <c r="AF435" s="18" t="str">
        <f t="shared" si="13"/>
        <v/>
      </c>
      <c r="AG435" s="15"/>
      <c r="AH435" s="15"/>
      <c r="AI435" s="15"/>
      <c r="AJ435" s="62" t="str">
        <f>IFERROR(VLOOKUP(AI435,Lookups!$W$3:$X$24,2,FALSE),"")</f>
        <v/>
      </c>
      <c r="AK435" s="15"/>
      <c r="AL435" s="15"/>
      <c r="AM435" s="17"/>
      <c r="AN435" s="17"/>
    </row>
    <row r="436" spans="1:40" x14ac:dyDescent="0.3">
      <c r="A436" s="15"/>
      <c r="B436" s="15"/>
      <c r="C436" s="15"/>
      <c r="D436" s="17"/>
      <c r="E436" s="17"/>
      <c r="F436" s="15"/>
      <c r="G436" s="18" t="str">
        <f>IFERROR(VLOOKUP(F436,Lookups!$D$2:$E$20,2,FALSE),"")</f>
        <v/>
      </c>
      <c r="H436" s="15"/>
      <c r="I436" s="15"/>
      <c r="J436" s="15"/>
      <c r="K436" s="15"/>
      <c r="L436" s="17"/>
      <c r="M436" s="17"/>
      <c r="N436" s="18" t="str">
        <f t="shared" si="12"/>
        <v/>
      </c>
      <c r="O436" s="15"/>
      <c r="P436" s="15"/>
      <c r="Q436" s="17"/>
      <c r="R436" s="15"/>
      <c r="S436" s="15"/>
      <c r="T436" s="15"/>
      <c r="U436" s="15"/>
      <c r="V436" s="15"/>
      <c r="W436" s="15"/>
      <c r="X436" s="18" t="str">
        <f>IFERROR(VLOOKUP(W436,Lookups!$G$2:$H$83,2,FALSE),"")</f>
        <v/>
      </c>
      <c r="Y436" s="15"/>
      <c r="Z436" s="15"/>
      <c r="AA436" s="15"/>
      <c r="AB436" s="15"/>
      <c r="AC436" s="15"/>
      <c r="AD436" s="15"/>
      <c r="AE436" s="15"/>
      <c r="AF436" s="18" t="str">
        <f t="shared" si="13"/>
        <v/>
      </c>
      <c r="AG436" s="15"/>
      <c r="AH436" s="15"/>
      <c r="AI436" s="15"/>
      <c r="AJ436" s="62" t="str">
        <f>IFERROR(VLOOKUP(AI436,Lookups!$W$3:$X$24,2,FALSE),"")</f>
        <v/>
      </c>
      <c r="AK436" s="15"/>
      <c r="AL436" s="15"/>
      <c r="AM436" s="17"/>
      <c r="AN436" s="17"/>
    </row>
    <row r="437" spans="1:40" x14ac:dyDescent="0.3">
      <c r="A437" s="15"/>
      <c r="B437" s="15"/>
      <c r="C437" s="15"/>
      <c r="D437" s="17"/>
      <c r="E437" s="17"/>
      <c r="F437" s="15"/>
      <c r="G437" s="18" t="str">
        <f>IFERROR(VLOOKUP(F437,Lookups!$D$2:$E$20,2,FALSE),"")</f>
        <v/>
      </c>
      <c r="H437" s="15"/>
      <c r="I437" s="15"/>
      <c r="J437" s="15"/>
      <c r="K437" s="15"/>
      <c r="L437" s="17"/>
      <c r="M437" s="17"/>
      <c r="N437" s="18" t="str">
        <f t="shared" si="12"/>
        <v/>
      </c>
      <c r="O437" s="15"/>
      <c r="P437" s="15"/>
      <c r="Q437" s="17"/>
      <c r="R437" s="15"/>
      <c r="S437" s="15"/>
      <c r="T437" s="15"/>
      <c r="U437" s="15"/>
      <c r="V437" s="15"/>
      <c r="W437" s="15"/>
      <c r="X437" s="18" t="str">
        <f>IFERROR(VLOOKUP(W437,Lookups!$G$2:$H$83,2,FALSE),"")</f>
        <v/>
      </c>
      <c r="Y437" s="15"/>
      <c r="Z437" s="15"/>
      <c r="AA437" s="15"/>
      <c r="AB437" s="15"/>
      <c r="AC437" s="15"/>
      <c r="AD437" s="15"/>
      <c r="AE437" s="15"/>
      <c r="AF437" s="18" t="str">
        <f t="shared" si="13"/>
        <v/>
      </c>
      <c r="AG437" s="15"/>
      <c r="AH437" s="15"/>
      <c r="AI437" s="15"/>
      <c r="AJ437" s="62" t="str">
        <f>IFERROR(VLOOKUP(AI437,Lookups!$W$3:$X$24,2,FALSE),"")</f>
        <v/>
      </c>
      <c r="AK437" s="15"/>
      <c r="AL437" s="15"/>
      <c r="AM437" s="17"/>
      <c r="AN437" s="17"/>
    </row>
    <row r="438" spans="1:40" x14ac:dyDescent="0.3">
      <c r="A438" s="15"/>
      <c r="B438" s="15"/>
      <c r="C438" s="15"/>
      <c r="D438" s="17"/>
      <c r="E438" s="17"/>
      <c r="F438" s="15"/>
      <c r="G438" s="18" t="str">
        <f>IFERROR(VLOOKUP(F438,Lookups!$D$2:$E$20,2,FALSE),"")</f>
        <v/>
      </c>
      <c r="H438" s="15"/>
      <c r="I438" s="15"/>
      <c r="J438" s="15"/>
      <c r="K438" s="15"/>
      <c r="L438" s="17"/>
      <c r="M438" s="17"/>
      <c r="N438" s="18" t="str">
        <f t="shared" ref="N438:N501" si="14">IF(OR(ISBLANK(L438),ISBLANK(M438)),"",(M438-L438)+1)</f>
        <v/>
      </c>
      <c r="O438" s="15"/>
      <c r="P438" s="15"/>
      <c r="Q438" s="17"/>
      <c r="R438" s="15"/>
      <c r="S438" s="15"/>
      <c r="T438" s="15"/>
      <c r="U438" s="15"/>
      <c r="V438" s="15"/>
      <c r="W438" s="15"/>
      <c r="X438" s="18" t="str">
        <f>IFERROR(VLOOKUP(W438,Lookups!$G$2:$H$83,2,FALSE),"")</f>
        <v/>
      </c>
      <c r="Y438" s="15"/>
      <c r="Z438" s="15"/>
      <c r="AA438" s="15"/>
      <c r="AB438" s="15"/>
      <c r="AC438" s="15"/>
      <c r="AD438" s="15"/>
      <c r="AE438" s="15"/>
      <c r="AF438" s="18" t="str">
        <f t="shared" ref="AF438:AF501" si="15">IF(OR(ISBLANK(AD438),ISBLANK(AE438)),"",(AE438-AD438)+1)</f>
        <v/>
      </c>
      <c r="AG438" s="15"/>
      <c r="AH438" s="15"/>
      <c r="AI438" s="15"/>
      <c r="AJ438" s="62" t="str">
        <f>IFERROR(VLOOKUP(AI438,Lookups!$W$3:$X$24,2,FALSE),"")</f>
        <v/>
      </c>
      <c r="AK438" s="15"/>
      <c r="AL438" s="15"/>
      <c r="AM438" s="17"/>
      <c r="AN438" s="17"/>
    </row>
    <row r="439" spans="1:40" x14ac:dyDescent="0.3">
      <c r="A439" s="15"/>
      <c r="B439" s="15"/>
      <c r="C439" s="15"/>
      <c r="D439" s="17"/>
      <c r="E439" s="17"/>
      <c r="F439" s="15"/>
      <c r="G439" s="18" t="str">
        <f>IFERROR(VLOOKUP(F439,Lookups!$D$2:$E$20,2,FALSE),"")</f>
        <v/>
      </c>
      <c r="H439" s="15"/>
      <c r="I439" s="15"/>
      <c r="J439" s="15"/>
      <c r="K439" s="15"/>
      <c r="L439" s="17"/>
      <c r="M439" s="17"/>
      <c r="N439" s="18" t="str">
        <f t="shared" si="14"/>
        <v/>
      </c>
      <c r="O439" s="15"/>
      <c r="P439" s="15"/>
      <c r="Q439" s="17"/>
      <c r="R439" s="15"/>
      <c r="S439" s="15"/>
      <c r="T439" s="15"/>
      <c r="U439" s="15"/>
      <c r="V439" s="15"/>
      <c r="W439" s="15"/>
      <c r="X439" s="18" t="str">
        <f>IFERROR(VLOOKUP(W439,Lookups!$G$2:$H$83,2,FALSE),"")</f>
        <v/>
      </c>
      <c r="Y439" s="15"/>
      <c r="Z439" s="15"/>
      <c r="AA439" s="15"/>
      <c r="AB439" s="15"/>
      <c r="AC439" s="15"/>
      <c r="AD439" s="15"/>
      <c r="AE439" s="15"/>
      <c r="AF439" s="18" t="str">
        <f t="shared" si="15"/>
        <v/>
      </c>
      <c r="AG439" s="15"/>
      <c r="AH439" s="15"/>
      <c r="AI439" s="15"/>
      <c r="AJ439" s="62" t="str">
        <f>IFERROR(VLOOKUP(AI439,Lookups!$W$3:$X$24,2,FALSE),"")</f>
        <v/>
      </c>
      <c r="AK439" s="15"/>
      <c r="AL439" s="15"/>
      <c r="AM439" s="17"/>
      <c r="AN439" s="17"/>
    </row>
    <row r="440" spans="1:40" x14ac:dyDescent="0.3">
      <c r="A440" s="15"/>
      <c r="B440" s="15"/>
      <c r="C440" s="15"/>
      <c r="D440" s="17"/>
      <c r="E440" s="17"/>
      <c r="F440" s="15"/>
      <c r="G440" s="18" t="str">
        <f>IFERROR(VLOOKUP(F440,Lookups!$D$2:$E$20,2,FALSE),"")</f>
        <v/>
      </c>
      <c r="H440" s="15"/>
      <c r="I440" s="15"/>
      <c r="J440" s="15"/>
      <c r="K440" s="15"/>
      <c r="L440" s="17"/>
      <c r="M440" s="17"/>
      <c r="N440" s="18" t="str">
        <f t="shared" si="14"/>
        <v/>
      </c>
      <c r="O440" s="15"/>
      <c r="P440" s="15"/>
      <c r="Q440" s="17"/>
      <c r="R440" s="15"/>
      <c r="S440" s="15"/>
      <c r="T440" s="15"/>
      <c r="U440" s="15"/>
      <c r="V440" s="15"/>
      <c r="W440" s="15"/>
      <c r="X440" s="18" t="str">
        <f>IFERROR(VLOOKUP(W440,Lookups!$G$2:$H$83,2,FALSE),"")</f>
        <v/>
      </c>
      <c r="Y440" s="15"/>
      <c r="Z440" s="15"/>
      <c r="AA440" s="15"/>
      <c r="AB440" s="15"/>
      <c r="AC440" s="15"/>
      <c r="AD440" s="15"/>
      <c r="AE440" s="15"/>
      <c r="AF440" s="18" t="str">
        <f t="shared" si="15"/>
        <v/>
      </c>
      <c r="AG440" s="15"/>
      <c r="AH440" s="15"/>
      <c r="AI440" s="15"/>
      <c r="AJ440" s="62" t="str">
        <f>IFERROR(VLOOKUP(AI440,Lookups!$W$3:$X$24,2,FALSE),"")</f>
        <v/>
      </c>
      <c r="AK440" s="15"/>
      <c r="AL440" s="15"/>
      <c r="AM440" s="17"/>
      <c r="AN440" s="17"/>
    </row>
    <row r="441" spans="1:40" x14ac:dyDescent="0.3">
      <c r="A441" s="15"/>
      <c r="B441" s="15"/>
      <c r="C441" s="15"/>
      <c r="D441" s="17"/>
      <c r="E441" s="17"/>
      <c r="F441" s="15"/>
      <c r="G441" s="18" t="str">
        <f>IFERROR(VLOOKUP(F441,Lookups!$D$2:$E$20,2,FALSE),"")</f>
        <v/>
      </c>
      <c r="H441" s="15"/>
      <c r="I441" s="15"/>
      <c r="J441" s="15"/>
      <c r="K441" s="15"/>
      <c r="L441" s="17"/>
      <c r="M441" s="17"/>
      <c r="N441" s="18" t="str">
        <f t="shared" si="14"/>
        <v/>
      </c>
      <c r="O441" s="15"/>
      <c r="P441" s="15"/>
      <c r="Q441" s="17"/>
      <c r="R441" s="15"/>
      <c r="S441" s="15"/>
      <c r="T441" s="15"/>
      <c r="U441" s="15"/>
      <c r="V441" s="15"/>
      <c r="W441" s="15"/>
      <c r="X441" s="18" t="str">
        <f>IFERROR(VLOOKUP(W441,Lookups!$G$2:$H$83,2,FALSE),"")</f>
        <v/>
      </c>
      <c r="Y441" s="15"/>
      <c r="Z441" s="15"/>
      <c r="AA441" s="15"/>
      <c r="AB441" s="15"/>
      <c r="AC441" s="15"/>
      <c r="AD441" s="15"/>
      <c r="AE441" s="15"/>
      <c r="AF441" s="18" t="str">
        <f t="shared" si="15"/>
        <v/>
      </c>
      <c r="AG441" s="15"/>
      <c r="AH441" s="15"/>
      <c r="AI441" s="15"/>
      <c r="AJ441" s="62" t="str">
        <f>IFERROR(VLOOKUP(AI441,Lookups!$W$3:$X$24,2,FALSE),"")</f>
        <v/>
      </c>
      <c r="AK441" s="15"/>
      <c r="AL441" s="15"/>
      <c r="AM441" s="17"/>
      <c r="AN441" s="17"/>
    </row>
    <row r="442" spans="1:40" x14ac:dyDescent="0.3">
      <c r="A442" s="15"/>
      <c r="B442" s="15"/>
      <c r="C442" s="15"/>
      <c r="D442" s="17"/>
      <c r="E442" s="17"/>
      <c r="F442" s="15"/>
      <c r="G442" s="18" t="str">
        <f>IFERROR(VLOOKUP(F442,Lookups!$D$2:$E$20,2,FALSE),"")</f>
        <v/>
      </c>
      <c r="H442" s="15"/>
      <c r="I442" s="15"/>
      <c r="J442" s="15"/>
      <c r="K442" s="15"/>
      <c r="L442" s="17"/>
      <c r="M442" s="17"/>
      <c r="N442" s="18" t="str">
        <f t="shared" si="14"/>
        <v/>
      </c>
      <c r="O442" s="15"/>
      <c r="P442" s="15"/>
      <c r="Q442" s="17"/>
      <c r="R442" s="15"/>
      <c r="S442" s="15"/>
      <c r="T442" s="15"/>
      <c r="U442" s="15"/>
      <c r="V442" s="15"/>
      <c r="W442" s="15"/>
      <c r="X442" s="18" t="str">
        <f>IFERROR(VLOOKUP(W442,Lookups!$G$2:$H$83,2,FALSE),"")</f>
        <v/>
      </c>
      <c r="Y442" s="15"/>
      <c r="Z442" s="15"/>
      <c r="AA442" s="15"/>
      <c r="AB442" s="15"/>
      <c r="AC442" s="15"/>
      <c r="AD442" s="15"/>
      <c r="AE442" s="15"/>
      <c r="AF442" s="18" t="str">
        <f t="shared" si="15"/>
        <v/>
      </c>
      <c r="AG442" s="15"/>
      <c r="AH442" s="15"/>
      <c r="AI442" s="15"/>
      <c r="AJ442" s="62" t="str">
        <f>IFERROR(VLOOKUP(AI442,Lookups!$W$3:$X$24,2,FALSE),"")</f>
        <v/>
      </c>
      <c r="AK442" s="15"/>
      <c r="AL442" s="15"/>
      <c r="AM442" s="17"/>
      <c r="AN442" s="17"/>
    </row>
    <row r="443" spans="1:40" x14ac:dyDescent="0.3">
      <c r="A443" s="15"/>
      <c r="B443" s="15"/>
      <c r="C443" s="15"/>
      <c r="D443" s="17"/>
      <c r="E443" s="17"/>
      <c r="F443" s="15"/>
      <c r="G443" s="18" t="str">
        <f>IFERROR(VLOOKUP(F443,Lookups!$D$2:$E$20,2,FALSE),"")</f>
        <v/>
      </c>
      <c r="H443" s="15"/>
      <c r="I443" s="15"/>
      <c r="J443" s="15"/>
      <c r="K443" s="15"/>
      <c r="L443" s="17"/>
      <c r="M443" s="17"/>
      <c r="N443" s="18" t="str">
        <f t="shared" si="14"/>
        <v/>
      </c>
      <c r="O443" s="15"/>
      <c r="P443" s="15"/>
      <c r="Q443" s="17"/>
      <c r="R443" s="15"/>
      <c r="S443" s="15"/>
      <c r="T443" s="15"/>
      <c r="U443" s="15"/>
      <c r="V443" s="15"/>
      <c r="W443" s="15"/>
      <c r="X443" s="18" t="str">
        <f>IFERROR(VLOOKUP(W443,Lookups!$G$2:$H$83,2,FALSE),"")</f>
        <v/>
      </c>
      <c r="Y443" s="15"/>
      <c r="Z443" s="15"/>
      <c r="AA443" s="15"/>
      <c r="AB443" s="15"/>
      <c r="AC443" s="15"/>
      <c r="AD443" s="15"/>
      <c r="AE443" s="15"/>
      <c r="AF443" s="18" t="str">
        <f t="shared" si="15"/>
        <v/>
      </c>
      <c r="AG443" s="15"/>
      <c r="AH443" s="15"/>
      <c r="AI443" s="15"/>
      <c r="AJ443" s="62" t="str">
        <f>IFERROR(VLOOKUP(AI443,Lookups!$W$3:$X$24,2,FALSE),"")</f>
        <v/>
      </c>
      <c r="AK443" s="15"/>
      <c r="AL443" s="15"/>
      <c r="AM443" s="17"/>
      <c r="AN443" s="17"/>
    </row>
    <row r="444" spans="1:40" x14ac:dyDescent="0.3">
      <c r="A444" s="15"/>
      <c r="B444" s="15"/>
      <c r="C444" s="15"/>
      <c r="D444" s="17"/>
      <c r="E444" s="17"/>
      <c r="F444" s="15"/>
      <c r="G444" s="18" t="str">
        <f>IFERROR(VLOOKUP(F444,Lookups!$D$2:$E$20,2,FALSE),"")</f>
        <v/>
      </c>
      <c r="H444" s="15"/>
      <c r="I444" s="15"/>
      <c r="J444" s="15"/>
      <c r="K444" s="15"/>
      <c r="L444" s="17"/>
      <c r="M444" s="17"/>
      <c r="N444" s="18" t="str">
        <f t="shared" si="14"/>
        <v/>
      </c>
      <c r="O444" s="15"/>
      <c r="P444" s="15"/>
      <c r="Q444" s="17"/>
      <c r="R444" s="15"/>
      <c r="S444" s="15"/>
      <c r="T444" s="15"/>
      <c r="U444" s="15"/>
      <c r="V444" s="15"/>
      <c r="W444" s="15"/>
      <c r="X444" s="18" t="str">
        <f>IFERROR(VLOOKUP(W444,Lookups!$G$2:$H$83,2,FALSE),"")</f>
        <v/>
      </c>
      <c r="Y444" s="15"/>
      <c r="Z444" s="15"/>
      <c r="AA444" s="15"/>
      <c r="AB444" s="15"/>
      <c r="AC444" s="15"/>
      <c r="AD444" s="15"/>
      <c r="AE444" s="15"/>
      <c r="AF444" s="18" t="str">
        <f t="shared" si="15"/>
        <v/>
      </c>
      <c r="AG444" s="15"/>
      <c r="AH444" s="15"/>
      <c r="AI444" s="15"/>
      <c r="AJ444" s="62" t="str">
        <f>IFERROR(VLOOKUP(AI444,Lookups!$W$3:$X$24,2,FALSE),"")</f>
        <v/>
      </c>
      <c r="AK444" s="15"/>
      <c r="AL444" s="15"/>
      <c r="AM444" s="17"/>
      <c r="AN444" s="17"/>
    </row>
    <row r="445" spans="1:40" x14ac:dyDescent="0.3">
      <c r="A445" s="15"/>
      <c r="B445" s="15"/>
      <c r="C445" s="15"/>
      <c r="D445" s="17"/>
      <c r="E445" s="17"/>
      <c r="F445" s="15"/>
      <c r="G445" s="18" t="str">
        <f>IFERROR(VLOOKUP(F445,Lookups!$D$2:$E$20,2,FALSE),"")</f>
        <v/>
      </c>
      <c r="H445" s="15"/>
      <c r="I445" s="15"/>
      <c r="J445" s="15"/>
      <c r="K445" s="15"/>
      <c r="L445" s="17"/>
      <c r="M445" s="17"/>
      <c r="N445" s="18" t="str">
        <f t="shared" si="14"/>
        <v/>
      </c>
      <c r="O445" s="15"/>
      <c r="P445" s="15"/>
      <c r="Q445" s="17"/>
      <c r="R445" s="15"/>
      <c r="S445" s="15"/>
      <c r="T445" s="15"/>
      <c r="U445" s="15"/>
      <c r="V445" s="15"/>
      <c r="W445" s="15"/>
      <c r="X445" s="18" t="str">
        <f>IFERROR(VLOOKUP(W445,Lookups!$G$2:$H$83,2,FALSE),"")</f>
        <v/>
      </c>
      <c r="Y445" s="15"/>
      <c r="Z445" s="15"/>
      <c r="AA445" s="15"/>
      <c r="AB445" s="15"/>
      <c r="AC445" s="15"/>
      <c r="AD445" s="15"/>
      <c r="AE445" s="15"/>
      <c r="AF445" s="18" t="str">
        <f t="shared" si="15"/>
        <v/>
      </c>
      <c r="AG445" s="15"/>
      <c r="AH445" s="15"/>
      <c r="AI445" s="15"/>
      <c r="AJ445" s="62" t="str">
        <f>IFERROR(VLOOKUP(AI445,Lookups!$W$3:$X$24,2,FALSE),"")</f>
        <v/>
      </c>
      <c r="AK445" s="15"/>
      <c r="AL445" s="15"/>
      <c r="AM445" s="17"/>
      <c r="AN445" s="17"/>
    </row>
    <row r="446" spans="1:40" x14ac:dyDescent="0.3">
      <c r="A446" s="15"/>
      <c r="B446" s="15"/>
      <c r="C446" s="15"/>
      <c r="D446" s="17"/>
      <c r="E446" s="17"/>
      <c r="F446" s="15"/>
      <c r="G446" s="18" t="str">
        <f>IFERROR(VLOOKUP(F446,Lookups!$D$2:$E$20,2,FALSE),"")</f>
        <v/>
      </c>
      <c r="H446" s="15"/>
      <c r="I446" s="15"/>
      <c r="J446" s="15"/>
      <c r="K446" s="15"/>
      <c r="L446" s="17"/>
      <c r="M446" s="17"/>
      <c r="N446" s="18" t="str">
        <f t="shared" si="14"/>
        <v/>
      </c>
      <c r="O446" s="15"/>
      <c r="P446" s="15"/>
      <c r="Q446" s="17"/>
      <c r="R446" s="15"/>
      <c r="S446" s="15"/>
      <c r="T446" s="15"/>
      <c r="U446" s="15"/>
      <c r="V446" s="15"/>
      <c r="W446" s="15"/>
      <c r="X446" s="18" t="str">
        <f>IFERROR(VLOOKUP(W446,Lookups!$G$2:$H$83,2,FALSE),"")</f>
        <v/>
      </c>
      <c r="Y446" s="15"/>
      <c r="Z446" s="15"/>
      <c r="AA446" s="15"/>
      <c r="AB446" s="15"/>
      <c r="AC446" s="15"/>
      <c r="AD446" s="15"/>
      <c r="AE446" s="15"/>
      <c r="AF446" s="18" t="str">
        <f t="shared" si="15"/>
        <v/>
      </c>
      <c r="AG446" s="15"/>
      <c r="AH446" s="15"/>
      <c r="AI446" s="15"/>
      <c r="AJ446" s="62" t="str">
        <f>IFERROR(VLOOKUP(AI446,Lookups!$W$3:$X$24,2,FALSE),"")</f>
        <v/>
      </c>
      <c r="AK446" s="15"/>
      <c r="AL446" s="15"/>
      <c r="AM446" s="17"/>
      <c r="AN446" s="17"/>
    </row>
    <row r="447" spans="1:40" x14ac:dyDescent="0.3">
      <c r="A447" s="15"/>
      <c r="B447" s="15"/>
      <c r="C447" s="15"/>
      <c r="D447" s="17"/>
      <c r="E447" s="17"/>
      <c r="F447" s="15"/>
      <c r="G447" s="18" t="str">
        <f>IFERROR(VLOOKUP(F447,Lookups!$D$2:$E$20,2,FALSE),"")</f>
        <v/>
      </c>
      <c r="H447" s="15"/>
      <c r="I447" s="15"/>
      <c r="J447" s="15"/>
      <c r="K447" s="15"/>
      <c r="L447" s="17"/>
      <c r="M447" s="17"/>
      <c r="N447" s="18" t="str">
        <f t="shared" si="14"/>
        <v/>
      </c>
      <c r="O447" s="15"/>
      <c r="P447" s="15"/>
      <c r="Q447" s="17"/>
      <c r="R447" s="15"/>
      <c r="S447" s="15"/>
      <c r="T447" s="15"/>
      <c r="U447" s="15"/>
      <c r="V447" s="15"/>
      <c r="W447" s="15"/>
      <c r="X447" s="18" t="str">
        <f>IFERROR(VLOOKUP(W447,Lookups!$G$2:$H$83,2,FALSE),"")</f>
        <v/>
      </c>
      <c r="Y447" s="15"/>
      <c r="Z447" s="15"/>
      <c r="AA447" s="15"/>
      <c r="AB447" s="15"/>
      <c r="AC447" s="15"/>
      <c r="AD447" s="15"/>
      <c r="AE447" s="15"/>
      <c r="AF447" s="18" t="str">
        <f t="shared" si="15"/>
        <v/>
      </c>
      <c r="AG447" s="15"/>
      <c r="AH447" s="15"/>
      <c r="AI447" s="15"/>
      <c r="AJ447" s="62" t="str">
        <f>IFERROR(VLOOKUP(AI447,Lookups!$W$3:$X$24,2,FALSE),"")</f>
        <v/>
      </c>
      <c r="AK447" s="15"/>
      <c r="AL447" s="15"/>
      <c r="AM447" s="17"/>
      <c r="AN447" s="17"/>
    </row>
    <row r="448" spans="1:40" x14ac:dyDescent="0.3">
      <c r="A448" s="15"/>
      <c r="B448" s="15"/>
      <c r="C448" s="15"/>
      <c r="D448" s="17"/>
      <c r="E448" s="17"/>
      <c r="F448" s="15"/>
      <c r="G448" s="18" t="str">
        <f>IFERROR(VLOOKUP(F448,Lookups!$D$2:$E$20,2,FALSE),"")</f>
        <v/>
      </c>
      <c r="H448" s="15"/>
      <c r="I448" s="15"/>
      <c r="J448" s="15"/>
      <c r="K448" s="15"/>
      <c r="L448" s="17"/>
      <c r="M448" s="17"/>
      <c r="N448" s="18" t="str">
        <f t="shared" si="14"/>
        <v/>
      </c>
      <c r="O448" s="15"/>
      <c r="P448" s="15"/>
      <c r="Q448" s="17"/>
      <c r="R448" s="15"/>
      <c r="S448" s="15"/>
      <c r="T448" s="15"/>
      <c r="U448" s="15"/>
      <c r="V448" s="15"/>
      <c r="W448" s="15"/>
      <c r="X448" s="18" t="str">
        <f>IFERROR(VLOOKUP(W448,Lookups!$G$2:$H$83,2,FALSE),"")</f>
        <v/>
      </c>
      <c r="Y448" s="15"/>
      <c r="Z448" s="15"/>
      <c r="AA448" s="15"/>
      <c r="AB448" s="15"/>
      <c r="AC448" s="15"/>
      <c r="AD448" s="15"/>
      <c r="AE448" s="15"/>
      <c r="AF448" s="18" t="str">
        <f t="shared" si="15"/>
        <v/>
      </c>
      <c r="AG448" s="15"/>
      <c r="AH448" s="15"/>
      <c r="AI448" s="15"/>
      <c r="AJ448" s="62" t="str">
        <f>IFERROR(VLOOKUP(AI448,Lookups!$W$3:$X$24,2,FALSE),"")</f>
        <v/>
      </c>
      <c r="AK448" s="15"/>
      <c r="AL448" s="15"/>
      <c r="AM448" s="17"/>
      <c r="AN448" s="17"/>
    </row>
    <row r="449" spans="1:40" x14ac:dyDescent="0.3">
      <c r="A449" s="15"/>
      <c r="B449" s="15"/>
      <c r="C449" s="15"/>
      <c r="D449" s="17"/>
      <c r="E449" s="17"/>
      <c r="F449" s="15"/>
      <c r="G449" s="18" t="str">
        <f>IFERROR(VLOOKUP(F449,Lookups!$D$2:$E$20,2,FALSE),"")</f>
        <v/>
      </c>
      <c r="H449" s="15"/>
      <c r="I449" s="15"/>
      <c r="J449" s="15"/>
      <c r="K449" s="15"/>
      <c r="L449" s="17"/>
      <c r="M449" s="17"/>
      <c r="N449" s="18" t="str">
        <f t="shared" si="14"/>
        <v/>
      </c>
      <c r="O449" s="15"/>
      <c r="P449" s="15"/>
      <c r="Q449" s="17"/>
      <c r="R449" s="15"/>
      <c r="S449" s="15"/>
      <c r="T449" s="15"/>
      <c r="U449" s="15"/>
      <c r="V449" s="15"/>
      <c r="W449" s="15"/>
      <c r="X449" s="18" t="str">
        <f>IFERROR(VLOOKUP(W449,Lookups!$G$2:$H$83,2,FALSE),"")</f>
        <v/>
      </c>
      <c r="Y449" s="15"/>
      <c r="Z449" s="15"/>
      <c r="AA449" s="15"/>
      <c r="AB449" s="15"/>
      <c r="AC449" s="15"/>
      <c r="AD449" s="15"/>
      <c r="AE449" s="15"/>
      <c r="AF449" s="18" t="str">
        <f t="shared" si="15"/>
        <v/>
      </c>
      <c r="AG449" s="15"/>
      <c r="AH449" s="15"/>
      <c r="AI449" s="15"/>
      <c r="AJ449" s="62" t="str">
        <f>IFERROR(VLOOKUP(AI449,Lookups!$W$3:$X$24,2,FALSE),"")</f>
        <v/>
      </c>
      <c r="AK449" s="15"/>
      <c r="AL449" s="15"/>
      <c r="AM449" s="17"/>
      <c r="AN449" s="17"/>
    </row>
    <row r="450" spans="1:40" x14ac:dyDescent="0.3">
      <c r="A450" s="15"/>
      <c r="B450" s="15"/>
      <c r="C450" s="15"/>
      <c r="D450" s="17"/>
      <c r="E450" s="17"/>
      <c r="F450" s="15"/>
      <c r="G450" s="18" t="str">
        <f>IFERROR(VLOOKUP(F450,Lookups!$D$2:$E$20,2,FALSE),"")</f>
        <v/>
      </c>
      <c r="H450" s="15"/>
      <c r="I450" s="15"/>
      <c r="J450" s="15"/>
      <c r="K450" s="15"/>
      <c r="L450" s="17"/>
      <c r="M450" s="17"/>
      <c r="N450" s="18" t="str">
        <f t="shared" si="14"/>
        <v/>
      </c>
      <c r="O450" s="15"/>
      <c r="P450" s="15"/>
      <c r="Q450" s="17"/>
      <c r="R450" s="15"/>
      <c r="S450" s="15"/>
      <c r="T450" s="15"/>
      <c r="U450" s="15"/>
      <c r="V450" s="15"/>
      <c r="W450" s="15"/>
      <c r="X450" s="18" t="str">
        <f>IFERROR(VLOOKUP(W450,Lookups!$G$2:$H$83,2,FALSE),"")</f>
        <v/>
      </c>
      <c r="Y450" s="15"/>
      <c r="Z450" s="15"/>
      <c r="AA450" s="15"/>
      <c r="AB450" s="15"/>
      <c r="AC450" s="15"/>
      <c r="AD450" s="15"/>
      <c r="AE450" s="15"/>
      <c r="AF450" s="18" t="str">
        <f t="shared" si="15"/>
        <v/>
      </c>
      <c r="AG450" s="15"/>
      <c r="AH450" s="15"/>
      <c r="AI450" s="15"/>
      <c r="AJ450" s="62" t="str">
        <f>IFERROR(VLOOKUP(AI450,Lookups!$W$3:$X$24,2,FALSE),"")</f>
        <v/>
      </c>
      <c r="AK450" s="15"/>
      <c r="AL450" s="15"/>
      <c r="AM450" s="17"/>
      <c r="AN450" s="17"/>
    </row>
    <row r="451" spans="1:40" x14ac:dyDescent="0.3">
      <c r="A451" s="15"/>
      <c r="B451" s="15"/>
      <c r="C451" s="15"/>
      <c r="D451" s="17"/>
      <c r="E451" s="17"/>
      <c r="F451" s="15"/>
      <c r="G451" s="18" t="str">
        <f>IFERROR(VLOOKUP(F451,Lookups!$D$2:$E$20,2,FALSE),"")</f>
        <v/>
      </c>
      <c r="H451" s="15"/>
      <c r="I451" s="15"/>
      <c r="J451" s="15"/>
      <c r="K451" s="15"/>
      <c r="L451" s="17"/>
      <c r="M451" s="17"/>
      <c r="N451" s="18" t="str">
        <f t="shared" si="14"/>
        <v/>
      </c>
      <c r="O451" s="15"/>
      <c r="P451" s="15"/>
      <c r="Q451" s="17"/>
      <c r="R451" s="15"/>
      <c r="S451" s="15"/>
      <c r="T451" s="15"/>
      <c r="U451" s="15"/>
      <c r="V451" s="15"/>
      <c r="W451" s="15"/>
      <c r="X451" s="18" t="str">
        <f>IFERROR(VLOOKUP(W451,Lookups!$G$2:$H$83,2,FALSE),"")</f>
        <v/>
      </c>
      <c r="Y451" s="15"/>
      <c r="Z451" s="15"/>
      <c r="AA451" s="15"/>
      <c r="AB451" s="15"/>
      <c r="AC451" s="15"/>
      <c r="AD451" s="15"/>
      <c r="AE451" s="15"/>
      <c r="AF451" s="18" t="str">
        <f t="shared" si="15"/>
        <v/>
      </c>
      <c r="AG451" s="15"/>
      <c r="AH451" s="15"/>
      <c r="AI451" s="15"/>
      <c r="AJ451" s="62" t="str">
        <f>IFERROR(VLOOKUP(AI451,Lookups!$W$3:$X$24,2,FALSE),"")</f>
        <v/>
      </c>
      <c r="AK451" s="15"/>
      <c r="AL451" s="15"/>
      <c r="AM451" s="17"/>
      <c r="AN451" s="17"/>
    </row>
    <row r="452" spans="1:40" x14ac:dyDescent="0.3">
      <c r="A452" s="15"/>
      <c r="B452" s="15"/>
      <c r="C452" s="15"/>
      <c r="D452" s="17"/>
      <c r="E452" s="17"/>
      <c r="F452" s="15"/>
      <c r="G452" s="18" t="str">
        <f>IFERROR(VLOOKUP(F452,Lookups!$D$2:$E$20,2,FALSE),"")</f>
        <v/>
      </c>
      <c r="H452" s="15"/>
      <c r="I452" s="15"/>
      <c r="J452" s="15"/>
      <c r="K452" s="15"/>
      <c r="L452" s="17"/>
      <c r="M452" s="17"/>
      <c r="N452" s="18" t="str">
        <f t="shared" si="14"/>
        <v/>
      </c>
      <c r="O452" s="15"/>
      <c r="P452" s="15"/>
      <c r="Q452" s="17"/>
      <c r="R452" s="15"/>
      <c r="S452" s="15"/>
      <c r="T452" s="15"/>
      <c r="U452" s="15"/>
      <c r="V452" s="15"/>
      <c r="W452" s="15"/>
      <c r="X452" s="18" t="str">
        <f>IFERROR(VLOOKUP(W452,Lookups!$G$2:$H$83,2,FALSE),"")</f>
        <v/>
      </c>
      <c r="Y452" s="15"/>
      <c r="Z452" s="15"/>
      <c r="AA452" s="15"/>
      <c r="AB452" s="15"/>
      <c r="AC452" s="15"/>
      <c r="AD452" s="15"/>
      <c r="AE452" s="15"/>
      <c r="AF452" s="18" t="str">
        <f t="shared" si="15"/>
        <v/>
      </c>
      <c r="AG452" s="15"/>
      <c r="AH452" s="15"/>
      <c r="AI452" s="15"/>
      <c r="AJ452" s="62" t="str">
        <f>IFERROR(VLOOKUP(AI452,Lookups!$W$3:$X$24,2,FALSE),"")</f>
        <v/>
      </c>
      <c r="AK452" s="15"/>
      <c r="AL452" s="15"/>
      <c r="AM452" s="17"/>
      <c r="AN452" s="17"/>
    </row>
    <row r="453" spans="1:40" x14ac:dyDescent="0.3">
      <c r="A453" s="15"/>
      <c r="B453" s="15"/>
      <c r="C453" s="15"/>
      <c r="D453" s="17"/>
      <c r="E453" s="17"/>
      <c r="F453" s="15"/>
      <c r="G453" s="18" t="str">
        <f>IFERROR(VLOOKUP(F453,Lookups!$D$2:$E$20,2,FALSE),"")</f>
        <v/>
      </c>
      <c r="H453" s="15"/>
      <c r="I453" s="15"/>
      <c r="J453" s="15"/>
      <c r="K453" s="15"/>
      <c r="L453" s="17"/>
      <c r="M453" s="17"/>
      <c r="N453" s="18" t="str">
        <f t="shared" si="14"/>
        <v/>
      </c>
      <c r="O453" s="15"/>
      <c r="P453" s="15"/>
      <c r="Q453" s="17"/>
      <c r="R453" s="15"/>
      <c r="S453" s="15"/>
      <c r="T453" s="15"/>
      <c r="U453" s="15"/>
      <c r="V453" s="15"/>
      <c r="W453" s="15"/>
      <c r="X453" s="18" t="str">
        <f>IFERROR(VLOOKUP(W453,Lookups!$G$2:$H$83,2,FALSE),"")</f>
        <v/>
      </c>
      <c r="Y453" s="15"/>
      <c r="Z453" s="15"/>
      <c r="AA453" s="15"/>
      <c r="AB453" s="15"/>
      <c r="AC453" s="15"/>
      <c r="AD453" s="15"/>
      <c r="AE453" s="15"/>
      <c r="AF453" s="18" t="str">
        <f t="shared" si="15"/>
        <v/>
      </c>
      <c r="AG453" s="15"/>
      <c r="AH453" s="15"/>
      <c r="AI453" s="15"/>
      <c r="AJ453" s="62" t="str">
        <f>IFERROR(VLOOKUP(AI453,Lookups!$W$3:$X$24,2,FALSE),"")</f>
        <v/>
      </c>
      <c r="AK453" s="15"/>
      <c r="AL453" s="15"/>
      <c r="AM453" s="17"/>
      <c r="AN453" s="17"/>
    </row>
    <row r="454" spans="1:40" x14ac:dyDescent="0.3">
      <c r="A454" s="15"/>
      <c r="B454" s="15"/>
      <c r="C454" s="15"/>
      <c r="D454" s="17"/>
      <c r="E454" s="17"/>
      <c r="F454" s="15"/>
      <c r="G454" s="18" t="str">
        <f>IFERROR(VLOOKUP(F454,Lookups!$D$2:$E$20,2,FALSE),"")</f>
        <v/>
      </c>
      <c r="H454" s="15"/>
      <c r="I454" s="15"/>
      <c r="J454" s="15"/>
      <c r="K454" s="15"/>
      <c r="L454" s="17"/>
      <c r="M454" s="17"/>
      <c r="N454" s="18" t="str">
        <f t="shared" si="14"/>
        <v/>
      </c>
      <c r="O454" s="15"/>
      <c r="P454" s="15"/>
      <c r="Q454" s="17"/>
      <c r="R454" s="15"/>
      <c r="S454" s="15"/>
      <c r="T454" s="15"/>
      <c r="U454" s="15"/>
      <c r="V454" s="15"/>
      <c r="W454" s="15"/>
      <c r="X454" s="18" t="str">
        <f>IFERROR(VLOOKUP(W454,Lookups!$G$2:$H$83,2,FALSE),"")</f>
        <v/>
      </c>
      <c r="Y454" s="15"/>
      <c r="Z454" s="15"/>
      <c r="AA454" s="15"/>
      <c r="AB454" s="15"/>
      <c r="AC454" s="15"/>
      <c r="AD454" s="15"/>
      <c r="AE454" s="15"/>
      <c r="AF454" s="18" t="str">
        <f t="shared" si="15"/>
        <v/>
      </c>
      <c r="AG454" s="15"/>
      <c r="AH454" s="15"/>
      <c r="AI454" s="15"/>
      <c r="AJ454" s="62" t="str">
        <f>IFERROR(VLOOKUP(AI454,Lookups!$W$3:$X$24,2,FALSE),"")</f>
        <v/>
      </c>
      <c r="AK454" s="15"/>
      <c r="AL454" s="15"/>
      <c r="AM454" s="17"/>
      <c r="AN454" s="17"/>
    </row>
    <row r="455" spans="1:40" x14ac:dyDescent="0.3">
      <c r="A455" s="15"/>
      <c r="B455" s="15"/>
      <c r="C455" s="15"/>
      <c r="D455" s="17"/>
      <c r="E455" s="17"/>
      <c r="F455" s="15"/>
      <c r="G455" s="18" t="str">
        <f>IFERROR(VLOOKUP(F455,Lookups!$D$2:$E$20,2,FALSE),"")</f>
        <v/>
      </c>
      <c r="H455" s="15"/>
      <c r="I455" s="15"/>
      <c r="J455" s="15"/>
      <c r="K455" s="15"/>
      <c r="L455" s="17"/>
      <c r="M455" s="17"/>
      <c r="N455" s="18" t="str">
        <f t="shared" si="14"/>
        <v/>
      </c>
      <c r="O455" s="15"/>
      <c r="P455" s="15"/>
      <c r="Q455" s="17"/>
      <c r="R455" s="15"/>
      <c r="S455" s="15"/>
      <c r="T455" s="15"/>
      <c r="U455" s="15"/>
      <c r="V455" s="15"/>
      <c r="W455" s="15"/>
      <c r="X455" s="18" t="str">
        <f>IFERROR(VLOOKUP(W455,Lookups!$G$2:$H$83,2,FALSE),"")</f>
        <v/>
      </c>
      <c r="Y455" s="15"/>
      <c r="Z455" s="15"/>
      <c r="AA455" s="15"/>
      <c r="AB455" s="15"/>
      <c r="AC455" s="15"/>
      <c r="AD455" s="15"/>
      <c r="AE455" s="15"/>
      <c r="AF455" s="18" t="str">
        <f t="shared" si="15"/>
        <v/>
      </c>
      <c r="AG455" s="15"/>
      <c r="AH455" s="15"/>
      <c r="AI455" s="15"/>
      <c r="AJ455" s="62" t="str">
        <f>IFERROR(VLOOKUP(AI455,Lookups!$W$3:$X$24,2,FALSE),"")</f>
        <v/>
      </c>
      <c r="AK455" s="15"/>
      <c r="AL455" s="15"/>
      <c r="AM455" s="17"/>
      <c r="AN455" s="17"/>
    </row>
    <row r="456" spans="1:40" x14ac:dyDescent="0.3">
      <c r="A456" s="15"/>
      <c r="B456" s="15"/>
      <c r="C456" s="15"/>
      <c r="D456" s="17"/>
      <c r="E456" s="17"/>
      <c r="F456" s="15"/>
      <c r="G456" s="18" t="str">
        <f>IFERROR(VLOOKUP(F456,Lookups!$D$2:$E$20,2,FALSE),"")</f>
        <v/>
      </c>
      <c r="H456" s="15"/>
      <c r="I456" s="15"/>
      <c r="J456" s="15"/>
      <c r="K456" s="15"/>
      <c r="L456" s="17"/>
      <c r="M456" s="17"/>
      <c r="N456" s="18" t="str">
        <f t="shared" si="14"/>
        <v/>
      </c>
      <c r="O456" s="15"/>
      <c r="P456" s="15"/>
      <c r="Q456" s="17"/>
      <c r="R456" s="15"/>
      <c r="S456" s="15"/>
      <c r="T456" s="15"/>
      <c r="U456" s="15"/>
      <c r="V456" s="15"/>
      <c r="W456" s="15"/>
      <c r="X456" s="18" t="str">
        <f>IFERROR(VLOOKUP(W456,Lookups!$G$2:$H$83,2,FALSE),"")</f>
        <v/>
      </c>
      <c r="Y456" s="15"/>
      <c r="Z456" s="15"/>
      <c r="AA456" s="15"/>
      <c r="AB456" s="15"/>
      <c r="AC456" s="15"/>
      <c r="AD456" s="15"/>
      <c r="AE456" s="15"/>
      <c r="AF456" s="18" t="str">
        <f t="shared" si="15"/>
        <v/>
      </c>
      <c r="AG456" s="15"/>
      <c r="AH456" s="15"/>
      <c r="AI456" s="15"/>
      <c r="AJ456" s="62" t="str">
        <f>IFERROR(VLOOKUP(AI456,Lookups!$W$3:$X$24,2,FALSE),"")</f>
        <v/>
      </c>
      <c r="AK456" s="15"/>
      <c r="AL456" s="15"/>
      <c r="AM456" s="17"/>
      <c r="AN456" s="17"/>
    </row>
    <row r="457" spans="1:40" x14ac:dyDescent="0.3">
      <c r="A457" s="15"/>
      <c r="B457" s="15"/>
      <c r="C457" s="15"/>
      <c r="D457" s="17"/>
      <c r="E457" s="17"/>
      <c r="F457" s="15"/>
      <c r="G457" s="18" t="str">
        <f>IFERROR(VLOOKUP(F457,Lookups!$D$2:$E$20,2,FALSE),"")</f>
        <v/>
      </c>
      <c r="H457" s="15"/>
      <c r="I457" s="15"/>
      <c r="J457" s="15"/>
      <c r="K457" s="15"/>
      <c r="L457" s="17"/>
      <c r="M457" s="17"/>
      <c r="N457" s="18" t="str">
        <f t="shared" si="14"/>
        <v/>
      </c>
      <c r="O457" s="15"/>
      <c r="P457" s="15"/>
      <c r="Q457" s="17"/>
      <c r="R457" s="15"/>
      <c r="S457" s="15"/>
      <c r="T457" s="15"/>
      <c r="U457" s="15"/>
      <c r="V457" s="15"/>
      <c r="W457" s="15"/>
      <c r="X457" s="18" t="str">
        <f>IFERROR(VLOOKUP(W457,Lookups!$G$2:$H$83,2,FALSE),"")</f>
        <v/>
      </c>
      <c r="Y457" s="15"/>
      <c r="Z457" s="15"/>
      <c r="AA457" s="15"/>
      <c r="AB457" s="15"/>
      <c r="AC457" s="15"/>
      <c r="AD457" s="15"/>
      <c r="AE457" s="15"/>
      <c r="AF457" s="18" t="str">
        <f t="shared" si="15"/>
        <v/>
      </c>
      <c r="AG457" s="15"/>
      <c r="AH457" s="15"/>
      <c r="AI457" s="15"/>
      <c r="AJ457" s="62" t="str">
        <f>IFERROR(VLOOKUP(AI457,Lookups!$W$3:$X$24,2,FALSE),"")</f>
        <v/>
      </c>
      <c r="AK457" s="15"/>
      <c r="AL457" s="15"/>
      <c r="AM457" s="17"/>
      <c r="AN457" s="17"/>
    </row>
    <row r="458" spans="1:40" x14ac:dyDescent="0.3">
      <c r="A458" s="15"/>
      <c r="B458" s="15"/>
      <c r="C458" s="15"/>
      <c r="D458" s="17"/>
      <c r="E458" s="17"/>
      <c r="F458" s="15"/>
      <c r="G458" s="18" t="str">
        <f>IFERROR(VLOOKUP(F458,Lookups!$D$2:$E$20,2,FALSE),"")</f>
        <v/>
      </c>
      <c r="H458" s="15"/>
      <c r="I458" s="15"/>
      <c r="J458" s="15"/>
      <c r="K458" s="15"/>
      <c r="L458" s="17"/>
      <c r="M458" s="17"/>
      <c r="N458" s="18" t="str">
        <f t="shared" si="14"/>
        <v/>
      </c>
      <c r="O458" s="15"/>
      <c r="P458" s="15"/>
      <c r="Q458" s="17"/>
      <c r="R458" s="15"/>
      <c r="S458" s="15"/>
      <c r="T458" s="15"/>
      <c r="U458" s="15"/>
      <c r="V458" s="15"/>
      <c r="W458" s="15"/>
      <c r="X458" s="18" t="str">
        <f>IFERROR(VLOOKUP(W458,Lookups!$G$2:$H$83,2,FALSE),"")</f>
        <v/>
      </c>
      <c r="Y458" s="15"/>
      <c r="Z458" s="15"/>
      <c r="AA458" s="15"/>
      <c r="AB458" s="15"/>
      <c r="AC458" s="15"/>
      <c r="AD458" s="15"/>
      <c r="AE458" s="15"/>
      <c r="AF458" s="18" t="str">
        <f t="shared" si="15"/>
        <v/>
      </c>
      <c r="AG458" s="15"/>
      <c r="AH458" s="15"/>
      <c r="AI458" s="15"/>
      <c r="AJ458" s="62" t="str">
        <f>IFERROR(VLOOKUP(AI458,Lookups!$W$3:$X$24,2,FALSE),"")</f>
        <v/>
      </c>
      <c r="AK458" s="15"/>
      <c r="AL458" s="15"/>
      <c r="AM458" s="17"/>
      <c r="AN458" s="17"/>
    </row>
    <row r="459" spans="1:40" x14ac:dyDescent="0.3">
      <c r="A459" s="15"/>
      <c r="B459" s="15"/>
      <c r="C459" s="15"/>
      <c r="D459" s="17"/>
      <c r="E459" s="17"/>
      <c r="F459" s="15"/>
      <c r="G459" s="18" t="str">
        <f>IFERROR(VLOOKUP(F459,Lookups!$D$2:$E$20,2,FALSE),"")</f>
        <v/>
      </c>
      <c r="H459" s="15"/>
      <c r="I459" s="15"/>
      <c r="J459" s="15"/>
      <c r="K459" s="15"/>
      <c r="L459" s="17"/>
      <c r="M459" s="17"/>
      <c r="N459" s="18" t="str">
        <f t="shared" si="14"/>
        <v/>
      </c>
      <c r="O459" s="15"/>
      <c r="P459" s="15"/>
      <c r="Q459" s="17"/>
      <c r="R459" s="15"/>
      <c r="S459" s="15"/>
      <c r="T459" s="15"/>
      <c r="U459" s="15"/>
      <c r="V459" s="15"/>
      <c r="W459" s="15"/>
      <c r="X459" s="18" t="str">
        <f>IFERROR(VLOOKUP(W459,Lookups!$G$2:$H$83,2,FALSE),"")</f>
        <v/>
      </c>
      <c r="Y459" s="15"/>
      <c r="Z459" s="15"/>
      <c r="AA459" s="15"/>
      <c r="AB459" s="15"/>
      <c r="AC459" s="15"/>
      <c r="AD459" s="15"/>
      <c r="AE459" s="15"/>
      <c r="AF459" s="18" t="str">
        <f t="shared" si="15"/>
        <v/>
      </c>
      <c r="AG459" s="15"/>
      <c r="AH459" s="15"/>
      <c r="AI459" s="15"/>
      <c r="AJ459" s="62" t="str">
        <f>IFERROR(VLOOKUP(AI459,Lookups!$W$3:$X$24,2,FALSE),"")</f>
        <v/>
      </c>
      <c r="AK459" s="15"/>
      <c r="AL459" s="15"/>
      <c r="AM459" s="17"/>
      <c r="AN459" s="17"/>
    </row>
    <row r="460" spans="1:40" x14ac:dyDescent="0.3">
      <c r="A460" s="15"/>
      <c r="B460" s="15"/>
      <c r="C460" s="15"/>
      <c r="D460" s="17"/>
      <c r="E460" s="17"/>
      <c r="F460" s="15"/>
      <c r="G460" s="18" t="str">
        <f>IFERROR(VLOOKUP(F460,Lookups!$D$2:$E$20,2,FALSE),"")</f>
        <v/>
      </c>
      <c r="H460" s="15"/>
      <c r="I460" s="15"/>
      <c r="J460" s="15"/>
      <c r="K460" s="15"/>
      <c r="L460" s="17"/>
      <c r="M460" s="17"/>
      <c r="N460" s="18" t="str">
        <f t="shared" si="14"/>
        <v/>
      </c>
      <c r="O460" s="15"/>
      <c r="P460" s="15"/>
      <c r="Q460" s="17"/>
      <c r="R460" s="15"/>
      <c r="S460" s="15"/>
      <c r="T460" s="15"/>
      <c r="U460" s="15"/>
      <c r="V460" s="15"/>
      <c r="W460" s="15"/>
      <c r="X460" s="18" t="str">
        <f>IFERROR(VLOOKUP(W460,Lookups!$G$2:$H$83,2,FALSE),"")</f>
        <v/>
      </c>
      <c r="Y460" s="15"/>
      <c r="Z460" s="15"/>
      <c r="AA460" s="15"/>
      <c r="AB460" s="15"/>
      <c r="AC460" s="15"/>
      <c r="AD460" s="15"/>
      <c r="AE460" s="15"/>
      <c r="AF460" s="18" t="str">
        <f t="shared" si="15"/>
        <v/>
      </c>
      <c r="AG460" s="15"/>
      <c r="AH460" s="15"/>
      <c r="AI460" s="15"/>
      <c r="AJ460" s="62" t="str">
        <f>IFERROR(VLOOKUP(AI460,Lookups!$W$3:$X$24,2,FALSE),"")</f>
        <v/>
      </c>
      <c r="AK460" s="15"/>
      <c r="AL460" s="15"/>
      <c r="AM460" s="17"/>
      <c r="AN460" s="17"/>
    </row>
    <row r="461" spans="1:40" x14ac:dyDescent="0.3">
      <c r="A461" s="15"/>
      <c r="B461" s="15"/>
      <c r="C461" s="15"/>
      <c r="D461" s="17"/>
      <c r="E461" s="17"/>
      <c r="F461" s="15"/>
      <c r="G461" s="18" t="str">
        <f>IFERROR(VLOOKUP(F461,Lookups!$D$2:$E$20,2,FALSE),"")</f>
        <v/>
      </c>
      <c r="H461" s="15"/>
      <c r="I461" s="15"/>
      <c r="J461" s="15"/>
      <c r="K461" s="15"/>
      <c r="L461" s="17"/>
      <c r="M461" s="17"/>
      <c r="N461" s="18" t="str">
        <f t="shared" si="14"/>
        <v/>
      </c>
      <c r="O461" s="15"/>
      <c r="P461" s="15"/>
      <c r="Q461" s="17"/>
      <c r="R461" s="15"/>
      <c r="S461" s="15"/>
      <c r="T461" s="15"/>
      <c r="U461" s="15"/>
      <c r="V461" s="15"/>
      <c r="W461" s="15"/>
      <c r="X461" s="18" t="str">
        <f>IFERROR(VLOOKUP(W461,Lookups!$G$2:$H$83,2,FALSE),"")</f>
        <v/>
      </c>
      <c r="Y461" s="15"/>
      <c r="Z461" s="15"/>
      <c r="AA461" s="15"/>
      <c r="AB461" s="15"/>
      <c r="AC461" s="15"/>
      <c r="AD461" s="15"/>
      <c r="AE461" s="15"/>
      <c r="AF461" s="18" t="str">
        <f t="shared" si="15"/>
        <v/>
      </c>
      <c r="AG461" s="15"/>
      <c r="AH461" s="15"/>
      <c r="AI461" s="15"/>
      <c r="AJ461" s="62" t="str">
        <f>IFERROR(VLOOKUP(AI461,Lookups!$W$3:$X$24,2,FALSE),"")</f>
        <v/>
      </c>
      <c r="AK461" s="15"/>
      <c r="AL461" s="15"/>
      <c r="AM461" s="17"/>
      <c r="AN461" s="17"/>
    </row>
    <row r="462" spans="1:40" x14ac:dyDescent="0.3">
      <c r="A462" s="15"/>
      <c r="B462" s="15"/>
      <c r="C462" s="15"/>
      <c r="D462" s="17"/>
      <c r="E462" s="17"/>
      <c r="F462" s="15"/>
      <c r="G462" s="18" t="str">
        <f>IFERROR(VLOOKUP(F462,Lookups!$D$2:$E$20,2,FALSE),"")</f>
        <v/>
      </c>
      <c r="H462" s="15"/>
      <c r="I462" s="15"/>
      <c r="J462" s="15"/>
      <c r="K462" s="15"/>
      <c r="L462" s="17"/>
      <c r="M462" s="17"/>
      <c r="N462" s="18" t="str">
        <f t="shared" si="14"/>
        <v/>
      </c>
      <c r="O462" s="15"/>
      <c r="P462" s="15"/>
      <c r="Q462" s="17"/>
      <c r="R462" s="15"/>
      <c r="S462" s="15"/>
      <c r="T462" s="15"/>
      <c r="U462" s="15"/>
      <c r="V462" s="15"/>
      <c r="W462" s="15"/>
      <c r="X462" s="18" t="str">
        <f>IFERROR(VLOOKUP(W462,Lookups!$G$2:$H$83,2,FALSE),"")</f>
        <v/>
      </c>
      <c r="Y462" s="15"/>
      <c r="Z462" s="15"/>
      <c r="AA462" s="15"/>
      <c r="AB462" s="15"/>
      <c r="AC462" s="15"/>
      <c r="AD462" s="15"/>
      <c r="AE462" s="15"/>
      <c r="AF462" s="18" t="str">
        <f t="shared" si="15"/>
        <v/>
      </c>
      <c r="AG462" s="15"/>
      <c r="AH462" s="15"/>
      <c r="AI462" s="15"/>
      <c r="AJ462" s="62" t="str">
        <f>IFERROR(VLOOKUP(AI462,Lookups!$W$3:$X$24,2,FALSE),"")</f>
        <v/>
      </c>
      <c r="AK462" s="15"/>
      <c r="AL462" s="15"/>
      <c r="AM462" s="17"/>
      <c r="AN462" s="17"/>
    </row>
    <row r="463" spans="1:40" x14ac:dyDescent="0.3">
      <c r="A463" s="15"/>
      <c r="B463" s="15"/>
      <c r="C463" s="15"/>
      <c r="D463" s="17"/>
      <c r="E463" s="17"/>
      <c r="F463" s="15"/>
      <c r="G463" s="18" t="str">
        <f>IFERROR(VLOOKUP(F463,Lookups!$D$2:$E$20,2,FALSE),"")</f>
        <v/>
      </c>
      <c r="H463" s="15"/>
      <c r="I463" s="15"/>
      <c r="J463" s="15"/>
      <c r="K463" s="15"/>
      <c r="L463" s="17"/>
      <c r="M463" s="17"/>
      <c r="N463" s="18" t="str">
        <f t="shared" si="14"/>
        <v/>
      </c>
      <c r="O463" s="15"/>
      <c r="P463" s="15"/>
      <c r="Q463" s="17"/>
      <c r="R463" s="15"/>
      <c r="S463" s="15"/>
      <c r="T463" s="15"/>
      <c r="U463" s="15"/>
      <c r="V463" s="15"/>
      <c r="W463" s="15"/>
      <c r="X463" s="18" t="str">
        <f>IFERROR(VLOOKUP(W463,Lookups!$G$2:$H$83,2,FALSE),"")</f>
        <v/>
      </c>
      <c r="Y463" s="15"/>
      <c r="Z463" s="15"/>
      <c r="AA463" s="15"/>
      <c r="AB463" s="15"/>
      <c r="AC463" s="15"/>
      <c r="AD463" s="15"/>
      <c r="AE463" s="15"/>
      <c r="AF463" s="18" t="str">
        <f t="shared" si="15"/>
        <v/>
      </c>
      <c r="AG463" s="15"/>
      <c r="AH463" s="15"/>
      <c r="AI463" s="15"/>
      <c r="AJ463" s="62" t="str">
        <f>IFERROR(VLOOKUP(AI463,Lookups!$W$3:$X$24,2,FALSE),"")</f>
        <v/>
      </c>
      <c r="AK463" s="15"/>
      <c r="AL463" s="15"/>
      <c r="AM463" s="17"/>
      <c r="AN463" s="17"/>
    </row>
    <row r="464" spans="1:40" x14ac:dyDescent="0.3">
      <c r="A464" s="15"/>
      <c r="B464" s="15"/>
      <c r="C464" s="15"/>
      <c r="D464" s="17"/>
      <c r="E464" s="17"/>
      <c r="F464" s="15"/>
      <c r="G464" s="18" t="str">
        <f>IFERROR(VLOOKUP(F464,Lookups!$D$2:$E$20,2,FALSE),"")</f>
        <v/>
      </c>
      <c r="H464" s="15"/>
      <c r="I464" s="15"/>
      <c r="J464" s="15"/>
      <c r="K464" s="15"/>
      <c r="L464" s="17"/>
      <c r="M464" s="17"/>
      <c r="N464" s="18" t="str">
        <f t="shared" si="14"/>
        <v/>
      </c>
      <c r="O464" s="15"/>
      <c r="P464" s="15"/>
      <c r="Q464" s="17"/>
      <c r="R464" s="15"/>
      <c r="S464" s="15"/>
      <c r="T464" s="15"/>
      <c r="U464" s="15"/>
      <c r="V464" s="15"/>
      <c r="W464" s="15"/>
      <c r="X464" s="18" t="str">
        <f>IFERROR(VLOOKUP(W464,Lookups!$G$2:$H$83,2,FALSE),"")</f>
        <v/>
      </c>
      <c r="Y464" s="15"/>
      <c r="Z464" s="15"/>
      <c r="AA464" s="15"/>
      <c r="AB464" s="15"/>
      <c r="AC464" s="15"/>
      <c r="AD464" s="15"/>
      <c r="AE464" s="15"/>
      <c r="AF464" s="18" t="str">
        <f t="shared" si="15"/>
        <v/>
      </c>
      <c r="AG464" s="15"/>
      <c r="AH464" s="15"/>
      <c r="AI464" s="15"/>
      <c r="AJ464" s="62" t="str">
        <f>IFERROR(VLOOKUP(AI464,Lookups!$W$3:$X$24,2,FALSE),"")</f>
        <v/>
      </c>
      <c r="AK464" s="15"/>
      <c r="AL464" s="15"/>
      <c r="AM464" s="17"/>
      <c r="AN464" s="17"/>
    </row>
    <row r="465" spans="1:40" x14ac:dyDescent="0.3">
      <c r="A465" s="15"/>
      <c r="B465" s="15"/>
      <c r="C465" s="15"/>
      <c r="D465" s="17"/>
      <c r="E465" s="17"/>
      <c r="F465" s="15"/>
      <c r="G465" s="18" t="str">
        <f>IFERROR(VLOOKUP(F465,Lookups!$D$2:$E$20,2,FALSE),"")</f>
        <v/>
      </c>
      <c r="H465" s="15"/>
      <c r="I465" s="15"/>
      <c r="J465" s="15"/>
      <c r="K465" s="15"/>
      <c r="L465" s="17"/>
      <c r="M465" s="17"/>
      <c r="N465" s="18" t="str">
        <f t="shared" si="14"/>
        <v/>
      </c>
      <c r="O465" s="15"/>
      <c r="P465" s="15"/>
      <c r="Q465" s="17"/>
      <c r="R465" s="15"/>
      <c r="S465" s="15"/>
      <c r="T465" s="15"/>
      <c r="U465" s="15"/>
      <c r="V465" s="15"/>
      <c r="W465" s="15"/>
      <c r="X465" s="18" t="str">
        <f>IFERROR(VLOOKUP(W465,Lookups!$G$2:$H$83,2,FALSE),"")</f>
        <v/>
      </c>
      <c r="Y465" s="15"/>
      <c r="Z465" s="15"/>
      <c r="AA465" s="15"/>
      <c r="AB465" s="15"/>
      <c r="AC465" s="15"/>
      <c r="AD465" s="15"/>
      <c r="AE465" s="15"/>
      <c r="AF465" s="18" t="str">
        <f t="shared" si="15"/>
        <v/>
      </c>
      <c r="AG465" s="15"/>
      <c r="AH465" s="15"/>
      <c r="AI465" s="15"/>
      <c r="AJ465" s="62" t="str">
        <f>IFERROR(VLOOKUP(AI465,Lookups!$W$3:$X$24,2,FALSE),"")</f>
        <v/>
      </c>
      <c r="AK465" s="15"/>
      <c r="AL465" s="15"/>
      <c r="AM465" s="17"/>
      <c r="AN465" s="17"/>
    </row>
    <row r="466" spans="1:40" x14ac:dyDescent="0.3">
      <c r="A466" s="15"/>
      <c r="B466" s="15"/>
      <c r="C466" s="15"/>
      <c r="D466" s="17"/>
      <c r="E466" s="17"/>
      <c r="F466" s="15"/>
      <c r="G466" s="18" t="str">
        <f>IFERROR(VLOOKUP(F466,Lookups!$D$2:$E$20,2,FALSE),"")</f>
        <v/>
      </c>
      <c r="H466" s="15"/>
      <c r="I466" s="15"/>
      <c r="J466" s="15"/>
      <c r="K466" s="15"/>
      <c r="L466" s="17"/>
      <c r="M466" s="17"/>
      <c r="N466" s="18" t="str">
        <f t="shared" si="14"/>
        <v/>
      </c>
      <c r="O466" s="15"/>
      <c r="P466" s="15"/>
      <c r="Q466" s="17"/>
      <c r="R466" s="15"/>
      <c r="S466" s="15"/>
      <c r="T466" s="15"/>
      <c r="U466" s="15"/>
      <c r="V466" s="15"/>
      <c r="W466" s="15"/>
      <c r="X466" s="18" t="str">
        <f>IFERROR(VLOOKUP(W466,Lookups!$G$2:$H$83,2,FALSE),"")</f>
        <v/>
      </c>
      <c r="Y466" s="15"/>
      <c r="Z466" s="15"/>
      <c r="AA466" s="15"/>
      <c r="AB466" s="15"/>
      <c r="AC466" s="15"/>
      <c r="AD466" s="15"/>
      <c r="AE466" s="15"/>
      <c r="AF466" s="18" t="str">
        <f t="shared" si="15"/>
        <v/>
      </c>
      <c r="AG466" s="15"/>
      <c r="AH466" s="15"/>
      <c r="AI466" s="15"/>
      <c r="AJ466" s="62" t="str">
        <f>IFERROR(VLOOKUP(AI466,Lookups!$W$3:$X$24,2,FALSE),"")</f>
        <v/>
      </c>
      <c r="AK466" s="15"/>
      <c r="AL466" s="15"/>
      <c r="AM466" s="17"/>
      <c r="AN466" s="17"/>
    </row>
    <row r="467" spans="1:40" x14ac:dyDescent="0.3">
      <c r="A467" s="15"/>
      <c r="B467" s="15"/>
      <c r="C467" s="15"/>
      <c r="D467" s="17"/>
      <c r="E467" s="17"/>
      <c r="F467" s="15"/>
      <c r="G467" s="18" t="str">
        <f>IFERROR(VLOOKUP(F467,Lookups!$D$2:$E$20,2,FALSE),"")</f>
        <v/>
      </c>
      <c r="H467" s="15"/>
      <c r="I467" s="15"/>
      <c r="J467" s="15"/>
      <c r="K467" s="15"/>
      <c r="L467" s="17"/>
      <c r="M467" s="17"/>
      <c r="N467" s="18" t="str">
        <f t="shared" si="14"/>
        <v/>
      </c>
      <c r="O467" s="15"/>
      <c r="P467" s="15"/>
      <c r="Q467" s="17"/>
      <c r="R467" s="15"/>
      <c r="S467" s="15"/>
      <c r="T467" s="15"/>
      <c r="U467" s="15"/>
      <c r="V467" s="15"/>
      <c r="W467" s="15"/>
      <c r="X467" s="18" t="str">
        <f>IFERROR(VLOOKUP(W467,Lookups!$G$2:$H$83,2,FALSE),"")</f>
        <v/>
      </c>
      <c r="Y467" s="15"/>
      <c r="Z467" s="15"/>
      <c r="AA467" s="15"/>
      <c r="AB467" s="15"/>
      <c r="AC467" s="15"/>
      <c r="AD467" s="15"/>
      <c r="AE467" s="15"/>
      <c r="AF467" s="18" t="str">
        <f t="shared" si="15"/>
        <v/>
      </c>
      <c r="AG467" s="15"/>
      <c r="AH467" s="15"/>
      <c r="AI467" s="15"/>
      <c r="AJ467" s="62" t="str">
        <f>IFERROR(VLOOKUP(AI467,Lookups!$W$3:$X$24,2,FALSE),"")</f>
        <v/>
      </c>
      <c r="AK467" s="15"/>
      <c r="AL467" s="15"/>
      <c r="AM467" s="17"/>
      <c r="AN467" s="17"/>
    </row>
    <row r="468" spans="1:40" x14ac:dyDescent="0.3">
      <c r="A468" s="15"/>
      <c r="B468" s="15"/>
      <c r="C468" s="15"/>
      <c r="D468" s="17"/>
      <c r="E468" s="17"/>
      <c r="F468" s="15"/>
      <c r="G468" s="18" t="str">
        <f>IFERROR(VLOOKUP(F468,Lookups!$D$2:$E$20,2,FALSE),"")</f>
        <v/>
      </c>
      <c r="H468" s="15"/>
      <c r="I468" s="15"/>
      <c r="J468" s="15"/>
      <c r="K468" s="15"/>
      <c r="L468" s="17"/>
      <c r="M468" s="17"/>
      <c r="N468" s="18" t="str">
        <f t="shared" si="14"/>
        <v/>
      </c>
      <c r="O468" s="15"/>
      <c r="P468" s="15"/>
      <c r="Q468" s="17"/>
      <c r="R468" s="15"/>
      <c r="S468" s="15"/>
      <c r="T468" s="15"/>
      <c r="U468" s="15"/>
      <c r="V468" s="15"/>
      <c r="W468" s="15"/>
      <c r="X468" s="18" t="str">
        <f>IFERROR(VLOOKUP(W468,Lookups!$G$2:$H$83,2,FALSE),"")</f>
        <v/>
      </c>
      <c r="Y468" s="15"/>
      <c r="Z468" s="15"/>
      <c r="AA468" s="15"/>
      <c r="AB468" s="15"/>
      <c r="AC468" s="15"/>
      <c r="AD468" s="15"/>
      <c r="AE468" s="15"/>
      <c r="AF468" s="18" t="str">
        <f t="shared" si="15"/>
        <v/>
      </c>
      <c r="AG468" s="15"/>
      <c r="AH468" s="15"/>
      <c r="AI468" s="15"/>
      <c r="AJ468" s="62" t="str">
        <f>IFERROR(VLOOKUP(AI468,Lookups!$W$3:$X$24,2,FALSE),"")</f>
        <v/>
      </c>
      <c r="AK468" s="15"/>
      <c r="AL468" s="15"/>
      <c r="AM468" s="17"/>
      <c r="AN468" s="17"/>
    </row>
    <row r="469" spans="1:40" x14ac:dyDescent="0.3">
      <c r="A469" s="15"/>
      <c r="B469" s="15"/>
      <c r="C469" s="15"/>
      <c r="D469" s="17"/>
      <c r="E469" s="17"/>
      <c r="F469" s="15"/>
      <c r="G469" s="18" t="str">
        <f>IFERROR(VLOOKUP(F469,Lookups!$D$2:$E$20,2,FALSE),"")</f>
        <v/>
      </c>
      <c r="H469" s="15"/>
      <c r="I469" s="15"/>
      <c r="J469" s="15"/>
      <c r="K469" s="15"/>
      <c r="L469" s="17"/>
      <c r="M469" s="17"/>
      <c r="N469" s="18" t="str">
        <f t="shared" si="14"/>
        <v/>
      </c>
      <c r="O469" s="15"/>
      <c r="P469" s="15"/>
      <c r="Q469" s="17"/>
      <c r="R469" s="15"/>
      <c r="S469" s="15"/>
      <c r="T469" s="15"/>
      <c r="U469" s="15"/>
      <c r="V469" s="15"/>
      <c r="W469" s="15"/>
      <c r="X469" s="18" t="str">
        <f>IFERROR(VLOOKUP(W469,Lookups!$G$2:$H$83,2,FALSE),"")</f>
        <v/>
      </c>
      <c r="Y469" s="15"/>
      <c r="Z469" s="15"/>
      <c r="AA469" s="15"/>
      <c r="AB469" s="15"/>
      <c r="AC469" s="15"/>
      <c r="AD469" s="15"/>
      <c r="AE469" s="15"/>
      <c r="AF469" s="18" t="str">
        <f t="shared" si="15"/>
        <v/>
      </c>
      <c r="AG469" s="15"/>
      <c r="AH469" s="15"/>
      <c r="AI469" s="15"/>
      <c r="AJ469" s="62" t="str">
        <f>IFERROR(VLOOKUP(AI469,Lookups!$W$3:$X$24,2,FALSE),"")</f>
        <v/>
      </c>
      <c r="AK469" s="15"/>
      <c r="AL469" s="15"/>
      <c r="AM469" s="17"/>
      <c r="AN469" s="17"/>
    </row>
    <row r="470" spans="1:40" x14ac:dyDescent="0.3">
      <c r="A470" s="15"/>
      <c r="B470" s="15"/>
      <c r="C470" s="15"/>
      <c r="D470" s="17"/>
      <c r="E470" s="17"/>
      <c r="F470" s="15"/>
      <c r="G470" s="18" t="str">
        <f>IFERROR(VLOOKUP(F470,Lookups!$D$2:$E$20,2,FALSE),"")</f>
        <v/>
      </c>
      <c r="H470" s="15"/>
      <c r="I470" s="15"/>
      <c r="J470" s="15"/>
      <c r="K470" s="15"/>
      <c r="L470" s="17"/>
      <c r="M470" s="17"/>
      <c r="N470" s="18" t="str">
        <f t="shared" si="14"/>
        <v/>
      </c>
      <c r="O470" s="15"/>
      <c r="P470" s="15"/>
      <c r="Q470" s="17"/>
      <c r="R470" s="15"/>
      <c r="S470" s="15"/>
      <c r="T470" s="15"/>
      <c r="U470" s="15"/>
      <c r="V470" s="15"/>
      <c r="W470" s="15"/>
      <c r="X470" s="18" t="str">
        <f>IFERROR(VLOOKUP(W470,Lookups!$G$2:$H$83,2,FALSE),"")</f>
        <v/>
      </c>
      <c r="Y470" s="15"/>
      <c r="Z470" s="15"/>
      <c r="AA470" s="15"/>
      <c r="AB470" s="15"/>
      <c r="AC470" s="15"/>
      <c r="AD470" s="15"/>
      <c r="AE470" s="15"/>
      <c r="AF470" s="18" t="str">
        <f t="shared" si="15"/>
        <v/>
      </c>
      <c r="AG470" s="15"/>
      <c r="AH470" s="15"/>
      <c r="AI470" s="15"/>
      <c r="AJ470" s="62" t="str">
        <f>IFERROR(VLOOKUP(AI470,Lookups!$W$3:$X$24,2,FALSE),"")</f>
        <v/>
      </c>
      <c r="AK470" s="15"/>
      <c r="AL470" s="15"/>
      <c r="AM470" s="17"/>
      <c r="AN470" s="17"/>
    </row>
    <row r="471" spans="1:40" x14ac:dyDescent="0.3">
      <c r="A471" s="15"/>
      <c r="B471" s="15"/>
      <c r="C471" s="15"/>
      <c r="D471" s="17"/>
      <c r="E471" s="17"/>
      <c r="F471" s="15"/>
      <c r="G471" s="18" t="str">
        <f>IFERROR(VLOOKUP(F471,Lookups!$D$2:$E$20,2,FALSE),"")</f>
        <v/>
      </c>
      <c r="H471" s="15"/>
      <c r="I471" s="15"/>
      <c r="J471" s="15"/>
      <c r="K471" s="15"/>
      <c r="L471" s="17"/>
      <c r="M471" s="17"/>
      <c r="N471" s="18" t="str">
        <f t="shared" si="14"/>
        <v/>
      </c>
      <c r="O471" s="15"/>
      <c r="P471" s="15"/>
      <c r="Q471" s="17"/>
      <c r="R471" s="15"/>
      <c r="S471" s="15"/>
      <c r="T471" s="15"/>
      <c r="U471" s="15"/>
      <c r="V471" s="15"/>
      <c r="W471" s="15"/>
      <c r="X471" s="18" t="str">
        <f>IFERROR(VLOOKUP(W471,Lookups!$G$2:$H$83,2,FALSE),"")</f>
        <v/>
      </c>
      <c r="Y471" s="15"/>
      <c r="Z471" s="15"/>
      <c r="AA471" s="15"/>
      <c r="AB471" s="15"/>
      <c r="AC471" s="15"/>
      <c r="AD471" s="15"/>
      <c r="AE471" s="15"/>
      <c r="AF471" s="18" t="str">
        <f t="shared" si="15"/>
        <v/>
      </c>
      <c r="AG471" s="15"/>
      <c r="AH471" s="15"/>
      <c r="AI471" s="15"/>
      <c r="AJ471" s="62" t="str">
        <f>IFERROR(VLOOKUP(AI471,Lookups!$W$3:$X$24,2,FALSE),"")</f>
        <v/>
      </c>
      <c r="AK471" s="15"/>
      <c r="AL471" s="15"/>
      <c r="AM471" s="17"/>
      <c r="AN471" s="17"/>
    </row>
    <row r="472" spans="1:40" x14ac:dyDescent="0.3">
      <c r="A472" s="15"/>
      <c r="B472" s="15"/>
      <c r="C472" s="15"/>
      <c r="D472" s="17"/>
      <c r="E472" s="17"/>
      <c r="F472" s="15"/>
      <c r="G472" s="18" t="str">
        <f>IFERROR(VLOOKUP(F472,Lookups!$D$2:$E$20,2,FALSE),"")</f>
        <v/>
      </c>
      <c r="H472" s="15"/>
      <c r="I472" s="15"/>
      <c r="J472" s="15"/>
      <c r="K472" s="15"/>
      <c r="L472" s="17"/>
      <c r="M472" s="17"/>
      <c r="N472" s="18" t="str">
        <f t="shared" si="14"/>
        <v/>
      </c>
      <c r="O472" s="15"/>
      <c r="P472" s="15"/>
      <c r="Q472" s="17"/>
      <c r="R472" s="15"/>
      <c r="S472" s="15"/>
      <c r="T472" s="15"/>
      <c r="U472" s="15"/>
      <c r="V472" s="15"/>
      <c r="W472" s="15"/>
      <c r="X472" s="18" t="str">
        <f>IFERROR(VLOOKUP(W472,Lookups!$G$2:$H$83,2,FALSE),"")</f>
        <v/>
      </c>
      <c r="Y472" s="15"/>
      <c r="Z472" s="15"/>
      <c r="AA472" s="15"/>
      <c r="AB472" s="15"/>
      <c r="AC472" s="15"/>
      <c r="AD472" s="15"/>
      <c r="AE472" s="15"/>
      <c r="AF472" s="18" t="str">
        <f t="shared" si="15"/>
        <v/>
      </c>
      <c r="AG472" s="15"/>
      <c r="AH472" s="15"/>
      <c r="AI472" s="15"/>
      <c r="AJ472" s="62" t="str">
        <f>IFERROR(VLOOKUP(AI472,Lookups!$W$3:$X$24,2,FALSE),"")</f>
        <v/>
      </c>
      <c r="AK472" s="15"/>
      <c r="AL472" s="15"/>
      <c r="AM472" s="17"/>
      <c r="AN472" s="17"/>
    </row>
    <row r="473" spans="1:40" x14ac:dyDescent="0.3">
      <c r="A473" s="15"/>
      <c r="B473" s="15"/>
      <c r="C473" s="15"/>
      <c r="D473" s="17"/>
      <c r="E473" s="17"/>
      <c r="F473" s="15"/>
      <c r="G473" s="18" t="str">
        <f>IFERROR(VLOOKUP(F473,Lookups!$D$2:$E$20,2,FALSE),"")</f>
        <v/>
      </c>
      <c r="H473" s="15"/>
      <c r="I473" s="15"/>
      <c r="J473" s="15"/>
      <c r="K473" s="15"/>
      <c r="L473" s="17"/>
      <c r="M473" s="17"/>
      <c r="N473" s="18" t="str">
        <f t="shared" si="14"/>
        <v/>
      </c>
      <c r="O473" s="15"/>
      <c r="P473" s="15"/>
      <c r="Q473" s="17"/>
      <c r="R473" s="15"/>
      <c r="S473" s="15"/>
      <c r="T473" s="15"/>
      <c r="U473" s="15"/>
      <c r="V473" s="15"/>
      <c r="W473" s="15"/>
      <c r="X473" s="18" t="str">
        <f>IFERROR(VLOOKUP(W473,Lookups!$G$2:$H$83,2,FALSE),"")</f>
        <v/>
      </c>
      <c r="Y473" s="15"/>
      <c r="Z473" s="15"/>
      <c r="AA473" s="15"/>
      <c r="AB473" s="15"/>
      <c r="AC473" s="15"/>
      <c r="AD473" s="15"/>
      <c r="AE473" s="15"/>
      <c r="AF473" s="18" t="str">
        <f t="shared" si="15"/>
        <v/>
      </c>
      <c r="AG473" s="15"/>
      <c r="AH473" s="15"/>
      <c r="AI473" s="15"/>
      <c r="AJ473" s="62" t="str">
        <f>IFERROR(VLOOKUP(AI473,Lookups!$W$3:$X$24,2,FALSE),"")</f>
        <v/>
      </c>
      <c r="AK473" s="15"/>
      <c r="AL473" s="15"/>
      <c r="AM473" s="17"/>
      <c r="AN473" s="17"/>
    </row>
    <row r="474" spans="1:40" x14ac:dyDescent="0.3">
      <c r="A474" s="15"/>
      <c r="B474" s="15"/>
      <c r="C474" s="15"/>
      <c r="D474" s="17"/>
      <c r="E474" s="17"/>
      <c r="F474" s="15"/>
      <c r="G474" s="18" t="str">
        <f>IFERROR(VLOOKUP(F474,Lookups!$D$2:$E$20,2,FALSE),"")</f>
        <v/>
      </c>
      <c r="H474" s="15"/>
      <c r="I474" s="15"/>
      <c r="J474" s="15"/>
      <c r="K474" s="15"/>
      <c r="L474" s="17"/>
      <c r="M474" s="17"/>
      <c r="N474" s="18" t="str">
        <f t="shared" si="14"/>
        <v/>
      </c>
      <c r="O474" s="15"/>
      <c r="P474" s="15"/>
      <c r="Q474" s="17"/>
      <c r="R474" s="15"/>
      <c r="S474" s="15"/>
      <c r="T474" s="15"/>
      <c r="U474" s="15"/>
      <c r="V474" s="15"/>
      <c r="W474" s="15"/>
      <c r="X474" s="18" t="str">
        <f>IFERROR(VLOOKUP(W474,Lookups!$G$2:$H$83,2,FALSE),"")</f>
        <v/>
      </c>
      <c r="Y474" s="15"/>
      <c r="Z474" s="15"/>
      <c r="AA474" s="15"/>
      <c r="AB474" s="15"/>
      <c r="AC474" s="15"/>
      <c r="AD474" s="15"/>
      <c r="AE474" s="15"/>
      <c r="AF474" s="18" t="str">
        <f t="shared" si="15"/>
        <v/>
      </c>
      <c r="AG474" s="15"/>
      <c r="AH474" s="15"/>
      <c r="AI474" s="15"/>
      <c r="AJ474" s="62" t="str">
        <f>IFERROR(VLOOKUP(AI474,Lookups!$W$3:$X$24,2,FALSE),"")</f>
        <v/>
      </c>
      <c r="AK474" s="15"/>
      <c r="AL474" s="15"/>
      <c r="AM474" s="17"/>
      <c r="AN474" s="17"/>
    </row>
    <row r="475" spans="1:40" x14ac:dyDescent="0.3">
      <c r="A475" s="15"/>
      <c r="B475" s="15"/>
      <c r="C475" s="15"/>
      <c r="D475" s="17"/>
      <c r="E475" s="17"/>
      <c r="F475" s="15"/>
      <c r="G475" s="18" t="str">
        <f>IFERROR(VLOOKUP(F475,Lookups!$D$2:$E$20,2,FALSE),"")</f>
        <v/>
      </c>
      <c r="H475" s="15"/>
      <c r="I475" s="15"/>
      <c r="J475" s="15"/>
      <c r="K475" s="15"/>
      <c r="L475" s="17"/>
      <c r="M475" s="17"/>
      <c r="N475" s="18" t="str">
        <f t="shared" si="14"/>
        <v/>
      </c>
      <c r="O475" s="15"/>
      <c r="P475" s="15"/>
      <c r="Q475" s="17"/>
      <c r="R475" s="15"/>
      <c r="S475" s="15"/>
      <c r="T475" s="15"/>
      <c r="U475" s="15"/>
      <c r="V475" s="15"/>
      <c r="W475" s="15"/>
      <c r="X475" s="18" t="str">
        <f>IFERROR(VLOOKUP(W475,Lookups!$G$2:$H$83,2,FALSE),"")</f>
        <v/>
      </c>
      <c r="Y475" s="15"/>
      <c r="Z475" s="15"/>
      <c r="AA475" s="15"/>
      <c r="AB475" s="15"/>
      <c r="AC475" s="15"/>
      <c r="AD475" s="15"/>
      <c r="AE475" s="15"/>
      <c r="AF475" s="18" t="str">
        <f t="shared" si="15"/>
        <v/>
      </c>
      <c r="AG475" s="15"/>
      <c r="AH475" s="15"/>
      <c r="AI475" s="15"/>
      <c r="AJ475" s="62" t="str">
        <f>IFERROR(VLOOKUP(AI475,Lookups!$W$3:$X$24,2,FALSE),"")</f>
        <v/>
      </c>
      <c r="AK475" s="15"/>
      <c r="AL475" s="15"/>
      <c r="AM475" s="17"/>
      <c r="AN475" s="17"/>
    </row>
    <row r="476" spans="1:40" x14ac:dyDescent="0.3">
      <c r="A476" s="15"/>
      <c r="B476" s="15"/>
      <c r="C476" s="15"/>
      <c r="D476" s="17"/>
      <c r="E476" s="17"/>
      <c r="F476" s="15"/>
      <c r="G476" s="18" t="str">
        <f>IFERROR(VLOOKUP(F476,Lookups!$D$2:$E$20,2,FALSE),"")</f>
        <v/>
      </c>
      <c r="H476" s="15"/>
      <c r="I476" s="15"/>
      <c r="J476" s="15"/>
      <c r="K476" s="15"/>
      <c r="L476" s="17"/>
      <c r="M476" s="17"/>
      <c r="N476" s="18" t="str">
        <f t="shared" si="14"/>
        <v/>
      </c>
      <c r="O476" s="15"/>
      <c r="P476" s="15"/>
      <c r="Q476" s="17"/>
      <c r="R476" s="15"/>
      <c r="S476" s="15"/>
      <c r="T476" s="15"/>
      <c r="U476" s="15"/>
      <c r="V476" s="15"/>
      <c r="W476" s="15"/>
      <c r="X476" s="18" t="str">
        <f>IFERROR(VLOOKUP(W476,Lookups!$G$2:$H$83,2,FALSE),"")</f>
        <v/>
      </c>
      <c r="Y476" s="15"/>
      <c r="Z476" s="15"/>
      <c r="AA476" s="15"/>
      <c r="AB476" s="15"/>
      <c r="AC476" s="15"/>
      <c r="AD476" s="15"/>
      <c r="AE476" s="15"/>
      <c r="AF476" s="18" t="str">
        <f t="shared" si="15"/>
        <v/>
      </c>
      <c r="AG476" s="15"/>
      <c r="AH476" s="15"/>
      <c r="AI476" s="15"/>
      <c r="AJ476" s="62" t="str">
        <f>IFERROR(VLOOKUP(AI476,Lookups!$W$3:$X$24,2,FALSE),"")</f>
        <v/>
      </c>
      <c r="AK476" s="15"/>
      <c r="AL476" s="15"/>
      <c r="AM476" s="17"/>
      <c r="AN476" s="17"/>
    </row>
    <row r="477" spans="1:40" x14ac:dyDescent="0.3">
      <c r="A477" s="15"/>
      <c r="B477" s="15"/>
      <c r="C477" s="15"/>
      <c r="D477" s="17"/>
      <c r="E477" s="17"/>
      <c r="F477" s="15"/>
      <c r="G477" s="18" t="str">
        <f>IFERROR(VLOOKUP(F477,Lookups!$D$2:$E$20,2,FALSE),"")</f>
        <v/>
      </c>
      <c r="H477" s="15"/>
      <c r="I477" s="15"/>
      <c r="J477" s="15"/>
      <c r="K477" s="15"/>
      <c r="L477" s="17"/>
      <c r="M477" s="17"/>
      <c r="N477" s="18" t="str">
        <f t="shared" si="14"/>
        <v/>
      </c>
      <c r="O477" s="15"/>
      <c r="P477" s="15"/>
      <c r="Q477" s="17"/>
      <c r="R477" s="15"/>
      <c r="S477" s="15"/>
      <c r="T477" s="15"/>
      <c r="U477" s="15"/>
      <c r="V477" s="15"/>
      <c r="W477" s="15"/>
      <c r="X477" s="18" t="str">
        <f>IFERROR(VLOOKUP(W477,Lookups!$G$2:$H$83,2,FALSE),"")</f>
        <v/>
      </c>
      <c r="Y477" s="15"/>
      <c r="Z477" s="15"/>
      <c r="AA477" s="15"/>
      <c r="AB477" s="15"/>
      <c r="AC477" s="15"/>
      <c r="AD477" s="15"/>
      <c r="AE477" s="15"/>
      <c r="AF477" s="18" t="str">
        <f t="shared" si="15"/>
        <v/>
      </c>
      <c r="AG477" s="15"/>
      <c r="AH477" s="15"/>
      <c r="AI477" s="15"/>
      <c r="AJ477" s="62" t="str">
        <f>IFERROR(VLOOKUP(AI477,Lookups!$W$3:$X$24,2,FALSE),"")</f>
        <v/>
      </c>
      <c r="AK477" s="15"/>
      <c r="AL477" s="15"/>
      <c r="AM477" s="17"/>
      <c r="AN477" s="17"/>
    </row>
    <row r="478" spans="1:40" x14ac:dyDescent="0.3">
      <c r="A478" s="15"/>
      <c r="B478" s="15"/>
      <c r="C478" s="15"/>
      <c r="D478" s="17"/>
      <c r="E478" s="17"/>
      <c r="F478" s="15"/>
      <c r="G478" s="18" t="str">
        <f>IFERROR(VLOOKUP(F478,Lookups!$D$2:$E$20,2,FALSE),"")</f>
        <v/>
      </c>
      <c r="H478" s="15"/>
      <c r="I478" s="15"/>
      <c r="J478" s="15"/>
      <c r="K478" s="15"/>
      <c r="L478" s="17"/>
      <c r="M478" s="17"/>
      <c r="N478" s="18" t="str">
        <f t="shared" si="14"/>
        <v/>
      </c>
      <c r="O478" s="15"/>
      <c r="P478" s="15"/>
      <c r="Q478" s="17"/>
      <c r="R478" s="15"/>
      <c r="S478" s="15"/>
      <c r="T478" s="15"/>
      <c r="U478" s="15"/>
      <c r="V478" s="15"/>
      <c r="W478" s="15"/>
      <c r="X478" s="18" t="str">
        <f>IFERROR(VLOOKUP(W478,Lookups!$G$2:$H$83,2,FALSE),"")</f>
        <v/>
      </c>
      <c r="Y478" s="15"/>
      <c r="Z478" s="15"/>
      <c r="AA478" s="15"/>
      <c r="AB478" s="15"/>
      <c r="AC478" s="15"/>
      <c r="AD478" s="15"/>
      <c r="AE478" s="15"/>
      <c r="AF478" s="18" t="str">
        <f t="shared" si="15"/>
        <v/>
      </c>
      <c r="AG478" s="15"/>
      <c r="AH478" s="15"/>
      <c r="AI478" s="15"/>
      <c r="AJ478" s="62" t="str">
        <f>IFERROR(VLOOKUP(AI478,Lookups!$W$3:$X$24,2,FALSE),"")</f>
        <v/>
      </c>
      <c r="AK478" s="15"/>
      <c r="AL478" s="15"/>
      <c r="AM478" s="17"/>
      <c r="AN478" s="17"/>
    </row>
    <row r="479" spans="1:40" x14ac:dyDescent="0.3">
      <c r="A479" s="15"/>
      <c r="B479" s="15"/>
      <c r="C479" s="15"/>
      <c r="D479" s="17"/>
      <c r="E479" s="17"/>
      <c r="F479" s="15"/>
      <c r="G479" s="18" t="str">
        <f>IFERROR(VLOOKUP(F479,Lookups!$D$2:$E$20,2,FALSE),"")</f>
        <v/>
      </c>
      <c r="H479" s="15"/>
      <c r="I479" s="15"/>
      <c r="J479" s="15"/>
      <c r="K479" s="15"/>
      <c r="L479" s="17"/>
      <c r="M479" s="17"/>
      <c r="N479" s="18" t="str">
        <f t="shared" si="14"/>
        <v/>
      </c>
      <c r="O479" s="15"/>
      <c r="P479" s="15"/>
      <c r="Q479" s="17"/>
      <c r="R479" s="15"/>
      <c r="S479" s="15"/>
      <c r="T479" s="15"/>
      <c r="U479" s="15"/>
      <c r="V479" s="15"/>
      <c r="W479" s="15"/>
      <c r="X479" s="18" t="str">
        <f>IFERROR(VLOOKUP(W479,Lookups!$G$2:$H$83,2,FALSE),"")</f>
        <v/>
      </c>
      <c r="Y479" s="15"/>
      <c r="Z479" s="15"/>
      <c r="AA479" s="15"/>
      <c r="AB479" s="15"/>
      <c r="AC479" s="15"/>
      <c r="AD479" s="15"/>
      <c r="AE479" s="15"/>
      <c r="AF479" s="18" t="str">
        <f t="shared" si="15"/>
        <v/>
      </c>
      <c r="AG479" s="15"/>
      <c r="AH479" s="15"/>
      <c r="AI479" s="15"/>
      <c r="AJ479" s="62" t="str">
        <f>IFERROR(VLOOKUP(AI479,Lookups!$W$3:$X$24,2,FALSE),"")</f>
        <v/>
      </c>
      <c r="AK479" s="15"/>
      <c r="AL479" s="15"/>
      <c r="AM479" s="17"/>
      <c r="AN479" s="17"/>
    </row>
    <row r="480" spans="1:40" x14ac:dyDescent="0.3">
      <c r="A480" s="15"/>
      <c r="B480" s="15"/>
      <c r="C480" s="15"/>
      <c r="D480" s="17"/>
      <c r="E480" s="17"/>
      <c r="F480" s="15"/>
      <c r="G480" s="18" t="str">
        <f>IFERROR(VLOOKUP(F480,Lookups!$D$2:$E$20,2,FALSE),"")</f>
        <v/>
      </c>
      <c r="H480" s="15"/>
      <c r="I480" s="15"/>
      <c r="J480" s="15"/>
      <c r="K480" s="15"/>
      <c r="L480" s="17"/>
      <c r="M480" s="17"/>
      <c r="N480" s="18" t="str">
        <f t="shared" si="14"/>
        <v/>
      </c>
      <c r="O480" s="15"/>
      <c r="P480" s="15"/>
      <c r="Q480" s="17"/>
      <c r="R480" s="15"/>
      <c r="S480" s="15"/>
      <c r="T480" s="15"/>
      <c r="U480" s="15"/>
      <c r="V480" s="15"/>
      <c r="W480" s="15"/>
      <c r="X480" s="18" t="str">
        <f>IFERROR(VLOOKUP(W480,Lookups!$G$2:$H$83,2,FALSE),"")</f>
        <v/>
      </c>
      <c r="Y480" s="15"/>
      <c r="Z480" s="15"/>
      <c r="AA480" s="15"/>
      <c r="AB480" s="15"/>
      <c r="AC480" s="15"/>
      <c r="AD480" s="15"/>
      <c r="AE480" s="15"/>
      <c r="AF480" s="18" t="str">
        <f t="shared" si="15"/>
        <v/>
      </c>
      <c r="AG480" s="15"/>
      <c r="AH480" s="15"/>
      <c r="AI480" s="15"/>
      <c r="AJ480" s="62" t="str">
        <f>IFERROR(VLOOKUP(AI480,Lookups!$W$3:$X$24,2,FALSE),"")</f>
        <v/>
      </c>
      <c r="AK480" s="15"/>
      <c r="AL480" s="15"/>
      <c r="AM480" s="17"/>
      <c r="AN480" s="17"/>
    </row>
    <row r="481" spans="1:40" x14ac:dyDescent="0.3">
      <c r="A481" s="15"/>
      <c r="B481" s="15"/>
      <c r="C481" s="15"/>
      <c r="D481" s="17"/>
      <c r="E481" s="17"/>
      <c r="F481" s="15"/>
      <c r="G481" s="18" t="str">
        <f>IFERROR(VLOOKUP(F481,Lookups!$D$2:$E$20,2,FALSE),"")</f>
        <v/>
      </c>
      <c r="H481" s="15"/>
      <c r="I481" s="15"/>
      <c r="J481" s="15"/>
      <c r="K481" s="15"/>
      <c r="L481" s="17"/>
      <c r="M481" s="17"/>
      <c r="N481" s="18" t="str">
        <f t="shared" si="14"/>
        <v/>
      </c>
      <c r="O481" s="15"/>
      <c r="P481" s="15"/>
      <c r="Q481" s="17"/>
      <c r="R481" s="15"/>
      <c r="S481" s="15"/>
      <c r="T481" s="15"/>
      <c r="U481" s="15"/>
      <c r="V481" s="15"/>
      <c r="W481" s="15"/>
      <c r="X481" s="18" t="str">
        <f>IFERROR(VLOOKUP(W481,Lookups!$G$2:$H$83,2,FALSE),"")</f>
        <v/>
      </c>
      <c r="Y481" s="15"/>
      <c r="Z481" s="15"/>
      <c r="AA481" s="15"/>
      <c r="AB481" s="15"/>
      <c r="AC481" s="15"/>
      <c r="AD481" s="15"/>
      <c r="AE481" s="15"/>
      <c r="AF481" s="18" t="str">
        <f t="shared" si="15"/>
        <v/>
      </c>
      <c r="AG481" s="15"/>
      <c r="AH481" s="15"/>
      <c r="AI481" s="15"/>
      <c r="AJ481" s="62" t="str">
        <f>IFERROR(VLOOKUP(AI481,Lookups!$W$3:$X$24,2,FALSE),"")</f>
        <v/>
      </c>
      <c r="AK481" s="15"/>
      <c r="AL481" s="15"/>
      <c r="AM481" s="17"/>
      <c r="AN481" s="17"/>
    </row>
    <row r="482" spans="1:40" x14ac:dyDescent="0.3">
      <c r="A482" s="15"/>
      <c r="B482" s="15"/>
      <c r="C482" s="15"/>
      <c r="D482" s="17"/>
      <c r="E482" s="17"/>
      <c r="F482" s="15"/>
      <c r="G482" s="18" t="str">
        <f>IFERROR(VLOOKUP(F482,Lookups!$D$2:$E$20,2,FALSE),"")</f>
        <v/>
      </c>
      <c r="H482" s="15"/>
      <c r="I482" s="15"/>
      <c r="J482" s="15"/>
      <c r="K482" s="15"/>
      <c r="L482" s="17"/>
      <c r="M482" s="17"/>
      <c r="N482" s="18" t="str">
        <f t="shared" si="14"/>
        <v/>
      </c>
      <c r="O482" s="15"/>
      <c r="P482" s="15"/>
      <c r="Q482" s="17"/>
      <c r="R482" s="15"/>
      <c r="S482" s="15"/>
      <c r="T482" s="15"/>
      <c r="U482" s="15"/>
      <c r="V482" s="15"/>
      <c r="W482" s="15"/>
      <c r="X482" s="18" t="str">
        <f>IFERROR(VLOOKUP(W482,Lookups!$G$2:$H$83,2,FALSE),"")</f>
        <v/>
      </c>
      <c r="Y482" s="15"/>
      <c r="Z482" s="15"/>
      <c r="AA482" s="15"/>
      <c r="AB482" s="15"/>
      <c r="AC482" s="15"/>
      <c r="AD482" s="15"/>
      <c r="AE482" s="15"/>
      <c r="AF482" s="18" t="str">
        <f t="shared" si="15"/>
        <v/>
      </c>
      <c r="AG482" s="15"/>
      <c r="AH482" s="15"/>
      <c r="AI482" s="15"/>
      <c r="AJ482" s="62" t="str">
        <f>IFERROR(VLOOKUP(AI482,Lookups!$W$3:$X$24,2,FALSE),"")</f>
        <v/>
      </c>
      <c r="AK482" s="15"/>
      <c r="AL482" s="15"/>
      <c r="AM482" s="17"/>
      <c r="AN482" s="17"/>
    </row>
    <row r="483" spans="1:40" x14ac:dyDescent="0.3">
      <c r="A483" s="15"/>
      <c r="B483" s="15"/>
      <c r="C483" s="15"/>
      <c r="D483" s="17"/>
      <c r="E483" s="17"/>
      <c r="F483" s="15"/>
      <c r="G483" s="18" t="str">
        <f>IFERROR(VLOOKUP(F483,Lookups!$D$2:$E$20,2,FALSE),"")</f>
        <v/>
      </c>
      <c r="H483" s="15"/>
      <c r="I483" s="15"/>
      <c r="J483" s="15"/>
      <c r="K483" s="15"/>
      <c r="L483" s="17"/>
      <c r="M483" s="17"/>
      <c r="N483" s="18" t="str">
        <f t="shared" si="14"/>
        <v/>
      </c>
      <c r="O483" s="15"/>
      <c r="P483" s="15"/>
      <c r="Q483" s="17"/>
      <c r="R483" s="15"/>
      <c r="S483" s="15"/>
      <c r="T483" s="15"/>
      <c r="U483" s="15"/>
      <c r="V483" s="15"/>
      <c r="W483" s="15"/>
      <c r="X483" s="18" t="str">
        <f>IFERROR(VLOOKUP(W483,Lookups!$G$2:$H$83,2,FALSE),"")</f>
        <v/>
      </c>
      <c r="Y483" s="15"/>
      <c r="Z483" s="15"/>
      <c r="AA483" s="15"/>
      <c r="AB483" s="15"/>
      <c r="AC483" s="15"/>
      <c r="AD483" s="15"/>
      <c r="AE483" s="15"/>
      <c r="AF483" s="18" t="str">
        <f t="shared" si="15"/>
        <v/>
      </c>
      <c r="AG483" s="15"/>
      <c r="AH483" s="15"/>
      <c r="AI483" s="15"/>
      <c r="AJ483" s="62" t="str">
        <f>IFERROR(VLOOKUP(AI483,Lookups!$W$3:$X$24,2,FALSE),"")</f>
        <v/>
      </c>
      <c r="AK483" s="15"/>
      <c r="AL483" s="15"/>
      <c r="AM483" s="17"/>
      <c r="AN483" s="17"/>
    </row>
    <row r="484" spans="1:40" x14ac:dyDescent="0.3">
      <c r="A484" s="15"/>
      <c r="B484" s="15"/>
      <c r="C484" s="15"/>
      <c r="D484" s="17"/>
      <c r="E484" s="17"/>
      <c r="F484" s="15"/>
      <c r="G484" s="18" t="str">
        <f>IFERROR(VLOOKUP(F484,Lookups!$D$2:$E$20,2,FALSE),"")</f>
        <v/>
      </c>
      <c r="H484" s="15"/>
      <c r="I484" s="15"/>
      <c r="J484" s="15"/>
      <c r="K484" s="15"/>
      <c r="L484" s="17"/>
      <c r="M484" s="17"/>
      <c r="N484" s="18" t="str">
        <f t="shared" si="14"/>
        <v/>
      </c>
      <c r="O484" s="15"/>
      <c r="P484" s="15"/>
      <c r="Q484" s="17"/>
      <c r="R484" s="15"/>
      <c r="S484" s="15"/>
      <c r="T484" s="15"/>
      <c r="U484" s="15"/>
      <c r="V484" s="15"/>
      <c r="W484" s="15"/>
      <c r="X484" s="18" t="str">
        <f>IFERROR(VLOOKUP(W484,Lookups!$G$2:$H$83,2,FALSE),"")</f>
        <v/>
      </c>
      <c r="Y484" s="15"/>
      <c r="Z484" s="15"/>
      <c r="AA484" s="15"/>
      <c r="AB484" s="15"/>
      <c r="AC484" s="15"/>
      <c r="AD484" s="15"/>
      <c r="AE484" s="15"/>
      <c r="AF484" s="18" t="str">
        <f t="shared" si="15"/>
        <v/>
      </c>
      <c r="AG484" s="15"/>
      <c r="AH484" s="15"/>
      <c r="AI484" s="15"/>
      <c r="AJ484" s="62" t="str">
        <f>IFERROR(VLOOKUP(AI484,Lookups!$W$3:$X$24,2,FALSE),"")</f>
        <v/>
      </c>
      <c r="AK484" s="15"/>
      <c r="AL484" s="15"/>
      <c r="AM484" s="17"/>
      <c r="AN484" s="17"/>
    </row>
    <row r="485" spans="1:40" x14ac:dyDescent="0.3">
      <c r="A485" s="15"/>
      <c r="B485" s="15"/>
      <c r="C485" s="15"/>
      <c r="D485" s="17"/>
      <c r="E485" s="17"/>
      <c r="F485" s="15"/>
      <c r="G485" s="18" t="str">
        <f>IFERROR(VLOOKUP(F485,Lookups!$D$2:$E$20,2,FALSE),"")</f>
        <v/>
      </c>
      <c r="H485" s="15"/>
      <c r="I485" s="15"/>
      <c r="J485" s="15"/>
      <c r="K485" s="15"/>
      <c r="L485" s="17"/>
      <c r="M485" s="17"/>
      <c r="N485" s="18" t="str">
        <f t="shared" si="14"/>
        <v/>
      </c>
      <c r="O485" s="15"/>
      <c r="P485" s="15"/>
      <c r="Q485" s="17"/>
      <c r="R485" s="15"/>
      <c r="S485" s="15"/>
      <c r="T485" s="15"/>
      <c r="U485" s="15"/>
      <c r="V485" s="15"/>
      <c r="W485" s="15"/>
      <c r="X485" s="18" t="str">
        <f>IFERROR(VLOOKUP(W485,Lookups!$G$2:$H$83,2,FALSE),"")</f>
        <v/>
      </c>
      <c r="Y485" s="15"/>
      <c r="Z485" s="15"/>
      <c r="AA485" s="15"/>
      <c r="AB485" s="15"/>
      <c r="AC485" s="15"/>
      <c r="AD485" s="15"/>
      <c r="AE485" s="15"/>
      <c r="AF485" s="18" t="str">
        <f t="shared" si="15"/>
        <v/>
      </c>
      <c r="AG485" s="15"/>
      <c r="AH485" s="15"/>
      <c r="AI485" s="15"/>
      <c r="AJ485" s="62" t="str">
        <f>IFERROR(VLOOKUP(AI485,Lookups!$W$3:$X$24,2,FALSE),"")</f>
        <v/>
      </c>
      <c r="AK485" s="15"/>
      <c r="AL485" s="15"/>
      <c r="AM485" s="17"/>
      <c r="AN485" s="17"/>
    </row>
    <row r="486" spans="1:40" x14ac:dyDescent="0.3">
      <c r="A486" s="15"/>
      <c r="B486" s="15"/>
      <c r="C486" s="15"/>
      <c r="D486" s="17"/>
      <c r="E486" s="17"/>
      <c r="F486" s="15"/>
      <c r="G486" s="18" t="str">
        <f>IFERROR(VLOOKUP(F486,Lookups!$D$2:$E$20,2,FALSE),"")</f>
        <v/>
      </c>
      <c r="H486" s="15"/>
      <c r="I486" s="15"/>
      <c r="J486" s="15"/>
      <c r="K486" s="15"/>
      <c r="L486" s="17"/>
      <c r="M486" s="17"/>
      <c r="N486" s="18" t="str">
        <f t="shared" si="14"/>
        <v/>
      </c>
      <c r="O486" s="15"/>
      <c r="P486" s="15"/>
      <c r="Q486" s="17"/>
      <c r="R486" s="15"/>
      <c r="S486" s="15"/>
      <c r="T486" s="15"/>
      <c r="U486" s="15"/>
      <c r="V486" s="15"/>
      <c r="W486" s="15"/>
      <c r="X486" s="18" t="str">
        <f>IFERROR(VLOOKUP(W486,Lookups!$G$2:$H$83,2,FALSE),"")</f>
        <v/>
      </c>
      <c r="Y486" s="15"/>
      <c r="Z486" s="15"/>
      <c r="AA486" s="15"/>
      <c r="AB486" s="15"/>
      <c r="AC486" s="15"/>
      <c r="AD486" s="15"/>
      <c r="AE486" s="15"/>
      <c r="AF486" s="18" t="str">
        <f t="shared" si="15"/>
        <v/>
      </c>
      <c r="AG486" s="15"/>
      <c r="AH486" s="15"/>
      <c r="AI486" s="15"/>
      <c r="AJ486" s="62" t="str">
        <f>IFERROR(VLOOKUP(AI486,Lookups!$W$3:$X$24,2,FALSE),"")</f>
        <v/>
      </c>
      <c r="AK486" s="15"/>
      <c r="AL486" s="15"/>
      <c r="AM486" s="17"/>
      <c r="AN486" s="17"/>
    </row>
    <row r="487" spans="1:40" x14ac:dyDescent="0.3">
      <c r="A487" s="15"/>
      <c r="B487" s="15"/>
      <c r="C487" s="15"/>
      <c r="D487" s="17"/>
      <c r="E487" s="17"/>
      <c r="F487" s="15"/>
      <c r="G487" s="18" t="str">
        <f>IFERROR(VLOOKUP(F487,Lookups!$D$2:$E$20,2,FALSE),"")</f>
        <v/>
      </c>
      <c r="H487" s="15"/>
      <c r="I487" s="15"/>
      <c r="J487" s="15"/>
      <c r="K487" s="15"/>
      <c r="L487" s="17"/>
      <c r="M487" s="17"/>
      <c r="N487" s="18" t="str">
        <f t="shared" si="14"/>
        <v/>
      </c>
      <c r="O487" s="15"/>
      <c r="P487" s="15"/>
      <c r="Q487" s="17"/>
      <c r="R487" s="15"/>
      <c r="S487" s="15"/>
      <c r="T487" s="15"/>
      <c r="U487" s="15"/>
      <c r="V487" s="15"/>
      <c r="W487" s="15"/>
      <c r="X487" s="18" t="str">
        <f>IFERROR(VLOOKUP(W487,Lookups!$G$2:$H$83,2,FALSE),"")</f>
        <v/>
      </c>
      <c r="Y487" s="15"/>
      <c r="Z487" s="15"/>
      <c r="AA487" s="15"/>
      <c r="AB487" s="15"/>
      <c r="AC487" s="15"/>
      <c r="AD487" s="15"/>
      <c r="AE487" s="15"/>
      <c r="AF487" s="18" t="str">
        <f t="shared" si="15"/>
        <v/>
      </c>
      <c r="AG487" s="15"/>
      <c r="AH487" s="15"/>
      <c r="AI487" s="15"/>
      <c r="AJ487" s="62" t="str">
        <f>IFERROR(VLOOKUP(AI487,Lookups!$W$3:$X$24,2,FALSE),"")</f>
        <v/>
      </c>
      <c r="AK487" s="15"/>
      <c r="AL487" s="15"/>
      <c r="AM487" s="17"/>
      <c r="AN487" s="17"/>
    </row>
    <row r="488" spans="1:40" x14ac:dyDescent="0.3">
      <c r="A488" s="15"/>
      <c r="B488" s="15"/>
      <c r="C488" s="15"/>
      <c r="D488" s="17"/>
      <c r="E488" s="17"/>
      <c r="F488" s="15"/>
      <c r="G488" s="18" t="str">
        <f>IFERROR(VLOOKUP(F488,Lookups!$D$2:$E$20,2,FALSE),"")</f>
        <v/>
      </c>
      <c r="H488" s="15"/>
      <c r="I488" s="15"/>
      <c r="J488" s="15"/>
      <c r="K488" s="15"/>
      <c r="L488" s="17"/>
      <c r="M488" s="17"/>
      <c r="N488" s="18" t="str">
        <f t="shared" si="14"/>
        <v/>
      </c>
      <c r="O488" s="15"/>
      <c r="P488" s="15"/>
      <c r="Q488" s="17"/>
      <c r="R488" s="15"/>
      <c r="S488" s="15"/>
      <c r="T488" s="15"/>
      <c r="U488" s="15"/>
      <c r="V488" s="15"/>
      <c r="W488" s="15"/>
      <c r="X488" s="18" t="str">
        <f>IFERROR(VLOOKUP(W488,Lookups!$G$2:$H$83,2,FALSE),"")</f>
        <v/>
      </c>
      <c r="Y488" s="15"/>
      <c r="Z488" s="15"/>
      <c r="AA488" s="15"/>
      <c r="AB488" s="15"/>
      <c r="AC488" s="15"/>
      <c r="AD488" s="15"/>
      <c r="AE488" s="15"/>
      <c r="AF488" s="18" t="str">
        <f t="shared" si="15"/>
        <v/>
      </c>
      <c r="AG488" s="15"/>
      <c r="AH488" s="15"/>
      <c r="AI488" s="15"/>
      <c r="AJ488" s="62" t="str">
        <f>IFERROR(VLOOKUP(AI488,Lookups!$W$3:$X$24,2,FALSE),"")</f>
        <v/>
      </c>
      <c r="AK488" s="15"/>
      <c r="AL488" s="15"/>
      <c r="AM488" s="17"/>
      <c r="AN488" s="17"/>
    </row>
    <row r="489" spans="1:40" x14ac:dyDescent="0.3">
      <c r="A489" s="15"/>
      <c r="B489" s="15"/>
      <c r="C489" s="15"/>
      <c r="D489" s="17"/>
      <c r="E489" s="17"/>
      <c r="F489" s="15"/>
      <c r="G489" s="18" t="str">
        <f>IFERROR(VLOOKUP(F489,Lookups!$D$2:$E$20,2,FALSE),"")</f>
        <v/>
      </c>
      <c r="H489" s="15"/>
      <c r="I489" s="15"/>
      <c r="J489" s="15"/>
      <c r="K489" s="15"/>
      <c r="L489" s="17"/>
      <c r="M489" s="17"/>
      <c r="N489" s="18" t="str">
        <f t="shared" si="14"/>
        <v/>
      </c>
      <c r="O489" s="15"/>
      <c r="P489" s="15"/>
      <c r="Q489" s="17"/>
      <c r="R489" s="15"/>
      <c r="S489" s="15"/>
      <c r="T489" s="15"/>
      <c r="U489" s="15"/>
      <c r="V489" s="15"/>
      <c r="W489" s="15"/>
      <c r="X489" s="18" t="str">
        <f>IFERROR(VLOOKUP(W489,Lookups!$G$2:$H$83,2,FALSE),"")</f>
        <v/>
      </c>
      <c r="Y489" s="15"/>
      <c r="Z489" s="15"/>
      <c r="AA489" s="15"/>
      <c r="AB489" s="15"/>
      <c r="AC489" s="15"/>
      <c r="AD489" s="15"/>
      <c r="AE489" s="15"/>
      <c r="AF489" s="18" t="str">
        <f t="shared" si="15"/>
        <v/>
      </c>
      <c r="AG489" s="15"/>
      <c r="AH489" s="15"/>
      <c r="AI489" s="15"/>
      <c r="AJ489" s="62" t="str">
        <f>IFERROR(VLOOKUP(AI489,Lookups!$W$3:$X$24,2,FALSE),"")</f>
        <v/>
      </c>
      <c r="AK489" s="15"/>
      <c r="AL489" s="15"/>
      <c r="AM489" s="17"/>
      <c r="AN489" s="17"/>
    </row>
    <row r="490" spans="1:40" x14ac:dyDescent="0.3">
      <c r="A490" s="15"/>
      <c r="B490" s="15"/>
      <c r="C490" s="15"/>
      <c r="D490" s="17"/>
      <c r="E490" s="17"/>
      <c r="F490" s="15"/>
      <c r="G490" s="18" t="str">
        <f>IFERROR(VLOOKUP(F490,Lookups!$D$2:$E$20,2,FALSE),"")</f>
        <v/>
      </c>
      <c r="H490" s="15"/>
      <c r="I490" s="15"/>
      <c r="J490" s="15"/>
      <c r="K490" s="15"/>
      <c r="L490" s="17"/>
      <c r="M490" s="17"/>
      <c r="N490" s="18" t="str">
        <f t="shared" si="14"/>
        <v/>
      </c>
      <c r="O490" s="15"/>
      <c r="P490" s="15"/>
      <c r="Q490" s="17"/>
      <c r="R490" s="15"/>
      <c r="S490" s="15"/>
      <c r="T490" s="15"/>
      <c r="U490" s="15"/>
      <c r="V490" s="15"/>
      <c r="W490" s="15"/>
      <c r="X490" s="18" t="str">
        <f>IFERROR(VLOOKUP(W490,Lookups!$G$2:$H$83,2,FALSE),"")</f>
        <v/>
      </c>
      <c r="Y490" s="15"/>
      <c r="Z490" s="15"/>
      <c r="AA490" s="15"/>
      <c r="AB490" s="15"/>
      <c r="AC490" s="15"/>
      <c r="AD490" s="15"/>
      <c r="AE490" s="15"/>
      <c r="AF490" s="18" t="str">
        <f t="shared" si="15"/>
        <v/>
      </c>
      <c r="AG490" s="15"/>
      <c r="AH490" s="15"/>
      <c r="AI490" s="15"/>
      <c r="AJ490" s="62" t="str">
        <f>IFERROR(VLOOKUP(AI490,Lookups!$W$3:$X$24,2,FALSE),"")</f>
        <v/>
      </c>
      <c r="AK490" s="15"/>
      <c r="AL490" s="15"/>
      <c r="AM490" s="17"/>
      <c r="AN490" s="17"/>
    </row>
    <row r="491" spans="1:40" x14ac:dyDescent="0.3">
      <c r="A491" s="15"/>
      <c r="B491" s="15"/>
      <c r="C491" s="15"/>
      <c r="D491" s="17"/>
      <c r="E491" s="17"/>
      <c r="F491" s="15"/>
      <c r="G491" s="18" t="str">
        <f>IFERROR(VLOOKUP(F491,Lookups!$D$2:$E$20,2,FALSE),"")</f>
        <v/>
      </c>
      <c r="H491" s="15"/>
      <c r="I491" s="15"/>
      <c r="J491" s="15"/>
      <c r="K491" s="15"/>
      <c r="L491" s="17"/>
      <c r="M491" s="17"/>
      <c r="N491" s="18" t="str">
        <f t="shared" si="14"/>
        <v/>
      </c>
      <c r="O491" s="15"/>
      <c r="P491" s="15"/>
      <c r="Q491" s="17"/>
      <c r="R491" s="15"/>
      <c r="S491" s="15"/>
      <c r="T491" s="15"/>
      <c r="U491" s="15"/>
      <c r="V491" s="15"/>
      <c r="W491" s="15"/>
      <c r="X491" s="18" t="str">
        <f>IFERROR(VLOOKUP(W491,Lookups!$G$2:$H$83,2,FALSE),"")</f>
        <v/>
      </c>
      <c r="Y491" s="15"/>
      <c r="Z491" s="15"/>
      <c r="AA491" s="15"/>
      <c r="AB491" s="15"/>
      <c r="AC491" s="15"/>
      <c r="AD491" s="15"/>
      <c r="AE491" s="15"/>
      <c r="AF491" s="18" t="str">
        <f t="shared" si="15"/>
        <v/>
      </c>
      <c r="AG491" s="15"/>
      <c r="AH491" s="15"/>
      <c r="AI491" s="15"/>
      <c r="AJ491" s="62" t="str">
        <f>IFERROR(VLOOKUP(AI491,Lookups!$W$3:$X$24,2,FALSE),"")</f>
        <v/>
      </c>
      <c r="AK491" s="15"/>
      <c r="AL491" s="15"/>
      <c r="AM491" s="17"/>
      <c r="AN491" s="17"/>
    </row>
    <row r="492" spans="1:40" x14ac:dyDescent="0.3">
      <c r="A492" s="15"/>
      <c r="B492" s="15"/>
      <c r="C492" s="15"/>
      <c r="D492" s="17"/>
      <c r="E492" s="17"/>
      <c r="F492" s="15"/>
      <c r="G492" s="18" t="str">
        <f>IFERROR(VLOOKUP(F492,Lookups!$D$2:$E$20,2,FALSE),"")</f>
        <v/>
      </c>
      <c r="H492" s="15"/>
      <c r="I492" s="15"/>
      <c r="J492" s="15"/>
      <c r="K492" s="15"/>
      <c r="L492" s="17"/>
      <c r="M492" s="17"/>
      <c r="N492" s="18" t="str">
        <f t="shared" si="14"/>
        <v/>
      </c>
      <c r="O492" s="15"/>
      <c r="P492" s="15"/>
      <c r="Q492" s="17"/>
      <c r="R492" s="15"/>
      <c r="S492" s="15"/>
      <c r="T492" s="15"/>
      <c r="U492" s="15"/>
      <c r="V492" s="15"/>
      <c r="W492" s="15"/>
      <c r="X492" s="18" t="str">
        <f>IFERROR(VLOOKUP(W492,Lookups!$G$2:$H$83,2,FALSE),"")</f>
        <v/>
      </c>
      <c r="Y492" s="15"/>
      <c r="Z492" s="15"/>
      <c r="AA492" s="15"/>
      <c r="AB492" s="15"/>
      <c r="AC492" s="15"/>
      <c r="AD492" s="15"/>
      <c r="AE492" s="15"/>
      <c r="AF492" s="18" t="str">
        <f t="shared" si="15"/>
        <v/>
      </c>
      <c r="AG492" s="15"/>
      <c r="AH492" s="15"/>
      <c r="AI492" s="15"/>
      <c r="AJ492" s="62" t="str">
        <f>IFERROR(VLOOKUP(AI492,Lookups!$W$3:$X$24,2,FALSE),"")</f>
        <v/>
      </c>
      <c r="AK492" s="15"/>
      <c r="AL492" s="15"/>
      <c r="AM492" s="17"/>
      <c r="AN492" s="17"/>
    </row>
    <row r="493" spans="1:40" x14ac:dyDescent="0.3">
      <c r="A493" s="15"/>
      <c r="B493" s="15"/>
      <c r="C493" s="15"/>
      <c r="D493" s="17"/>
      <c r="E493" s="17"/>
      <c r="F493" s="15"/>
      <c r="G493" s="18" t="str">
        <f>IFERROR(VLOOKUP(F493,Lookups!$D$2:$E$20,2,FALSE),"")</f>
        <v/>
      </c>
      <c r="H493" s="15"/>
      <c r="I493" s="15"/>
      <c r="J493" s="15"/>
      <c r="K493" s="15"/>
      <c r="L493" s="17"/>
      <c r="M493" s="17"/>
      <c r="N493" s="18" t="str">
        <f t="shared" si="14"/>
        <v/>
      </c>
      <c r="O493" s="15"/>
      <c r="P493" s="15"/>
      <c r="Q493" s="17"/>
      <c r="R493" s="15"/>
      <c r="S493" s="15"/>
      <c r="T493" s="15"/>
      <c r="U493" s="15"/>
      <c r="V493" s="15"/>
      <c r="W493" s="15"/>
      <c r="X493" s="18" t="str">
        <f>IFERROR(VLOOKUP(W493,Lookups!$G$2:$H$83,2,FALSE),"")</f>
        <v/>
      </c>
      <c r="Y493" s="15"/>
      <c r="Z493" s="15"/>
      <c r="AA493" s="15"/>
      <c r="AB493" s="15"/>
      <c r="AC493" s="15"/>
      <c r="AD493" s="15"/>
      <c r="AE493" s="15"/>
      <c r="AF493" s="18" t="str">
        <f t="shared" si="15"/>
        <v/>
      </c>
      <c r="AG493" s="15"/>
      <c r="AH493" s="15"/>
      <c r="AI493" s="15"/>
      <c r="AJ493" s="62" t="str">
        <f>IFERROR(VLOOKUP(AI493,Lookups!$W$3:$X$24,2,FALSE),"")</f>
        <v/>
      </c>
      <c r="AK493" s="15"/>
      <c r="AL493" s="15"/>
      <c r="AM493" s="17"/>
      <c r="AN493" s="17"/>
    </row>
    <row r="494" spans="1:40" x14ac:dyDescent="0.3">
      <c r="A494" s="15"/>
      <c r="B494" s="15"/>
      <c r="C494" s="15"/>
      <c r="D494" s="17"/>
      <c r="E494" s="17"/>
      <c r="F494" s="15"/>
      <c r="G494" s="18" t="str">
        <f>IFERROR(VLOOKUP(F494,Lookups!$D$2:$E$20,2,FALSE),"")</f>
        <v/>
      </c>
      <c r="H494" s="15"/>
      <c r="I494" s="15"/>
      <c r="J494" s="15"/>
      <c r="K494" s="15"/>
      <c r="L494" s="17"/>
      <c r="M494" s="17"/>
      <c r="N494" s="18" t="str">
        <f t="shared" si="14"/>
        <v/>
      </c>
      <c r="O494" s="15"/>
      <c r="P494" s="15"/>
      <c r="Q494" s="17"/>
      <c r="R494" s="15"/>
      <c r="S494" s="15"/>
      <c r="T494" s="15"/>
      <c r="U494" s="15"/>
      <c r="V494" s="15"/>
      <c r="W494" s="15"/>
      <c r="X494" s="18" t="str">
        <f>IFERROR(VLOOKUP(W494,Lookups!$G$2:$H$83,2,FALSE),"")</f>
        <v/>
      </c>
      <c r="Y494" s="15"/>
      <c r="Z494" s="15"/>
      <c r="AA494" s="15"/>
      <c r="AB494" s="15"/>
      <c r="AC494" s="15"/>
      <c r="AD494" s="15"/>
      <c r="AE494" s="15"/>
      <c r="AF494" s="18" t="str">
        <f t="shared" si="15"/>
        <v/>
      </c>
      <c r="AG494" s="15"/>
      <c r="AH494" s="15"/>
      <c r="AI494" s="15"/>
      <c r="AJ494" s="62" t="str">
        <f>IFERROR(VLOOKUP(AI494,Lookups!$W$3:$X$24,2,FALSE),"")</f>
        <v/>
      </c>
      <c r="AK494" s="15"/>
      <c r="AL494" s="15"/>
      <c r="AM494" s="17"/>
      <c r="AN494" s="17"/>
    </row>
    <row r="495" spans="1:40" x14ac:dyDescent="0.3">
      <c r="A495" s="15"/>
      <c r="B495" s="15"/>
      <c r="C495" s="15"/>
      <c r="D495" s="17"/>
      <c r="E495" s="17"/>
      <c r="F495" s="15"/>
      <c r="G495" s="18" t="str">
        <f>IFERROR(VLOOKUP(F495,Lookups!$D$2:$E$20,2,FALSE),"")</f>
        <v/>
      </c>
      <c r="H495" s="15"/>
      <c r="I495" s="15"/>
      <c r="J495" s="15"/>
      <c r="K495" s="15"/>
      <c r="L495" s="17"/>
      <c r="M495" s="17"/>
      <c r="N495" s="18" t="str">
        <f t="shared" si="14"/>
        <v/>
      </c>
      <c r="O495" s="15"/>
      <c r="P495" s="15"/>
      <c r="Q495" s="17"/>
      <c r="R495" s="15"/>
      <c r="S495" s="15"/>
      <c r="T495" s="15"/>
      <c r="U495" s="15"/>
      <c r="V495" s="15"/>
      <c r="W495" s="15"/>
      <c r="X495" s="18" t="str">
        <f>IFERROR(VLOOKUP(W495,Lookups!$G$2:$H$83,2,FALSE),"")</f>
        <v/>
      </c>
      <c r="Y495" s="15"/>
      <c r="Z495" s="15"/>
      <c r="AA495" s="15"/>
      <c r="AB495" s="15"/>
      <c r="AC495" s="15"/>
      <c r="AD495" s="15"/>
      <c r="AE495" s="15"/>
      <c r="AF495" s="18" t="str">
        <f t="shared" si="15"/>
        <v/>
      </c>
      <c r="AG495" s="15"/>
      <c r="AH495" s="15"/>
      <c r="AI495" s="15"/>
      <c r="AJ495" s="62" t="str">
        <f>IFERROR(VLOOKUP(AI495,Lookups!$W$3:$X$24,2,FALSE),"")</f>
        <v/>
      </c>
      <c r="AK495" s="15"/>
      <c r="AL495" s="15"/>
      <c r="AM495" s="17"/>
      <c r="AN495" s="17"/>
    </row>
    <row r="496" spans="1:40" x14ac:dyDescent="0.3">
      <c r="A496" s="15"/>
      <c r="B496" s="15"/>
      <c r="C496" s="15"/>
      <c r="D496" s="17"/>
      <c r="E496" s="17"/>
      <c r="F496" s="15"/>
      <c r="G496" s="18" t="str">
        <f>IFERROR(VLOOKUP(F496,Lookups!$D$2:$E$20,2,FALSE),"")</f>
        <v/>
      </c>
      <c r="H496" s="15"/>
      <c r="I496" s="15"/>
      <c r="J496" s="15"/>
      <c r="K496" s="15"/>
      <c r="L496" s="17"/>
      <c r="M496" s="17"/>
      <c r="N496" s="18" t="str">
        <f t="shared" si="14"/>
        <v/>
      </c>
      <c r="O496" s="15"/>
      <c r="P496" s="15"/>
      <c r="Q496" s="17"/>
      <c r="R496" s="15"/>
      <c r="S496" s="15"/>
      <c r="T496" s="15"/>
      <c r="U496" s="15"/>
      <c r="V496" s="15"/>
      <c r="W496" s="15"/>
      <c r="X496" s="18" t="str">
        <f>IFERROR(VLOOKUP(W496,Lookups!$G$2:$H$83,2,FALSE),"")</f>
        <v/>
      </c>
      <c r="Y496" s="15"/>
      <c r="Z496" s="15"/>
      <c r="AA496" s="15"/>
      <c r="AB496" s="15"/>
      <c r="AC496" s="15"/>
      <c r="AD496" s="15"/>
      <c r="AE496" s="15"/>
      <c r="AF496" s="18" t="str">
        <f t="shared" si="15"/>
        <v/>
      </c>
      <c r="AG496" s="15"/>
      <c r="AH496" s="15"/>
      <c r="AI496" s="15"/>
      <c r="AJ496" s="62" t="str">
        <f>IFERROR(VLOOKUP(AI496,Lookups!$W$3:$X$24,2,FALSE),"")</f>
        <v/>
      </c>
      <c r="AK496" s="15"/>
      <c r="AL496" s="15"/>
      <c r="AM496" s="17"/>
      <c r="AN496" s="17"/>
    </row>
    <row r="497" spans="1:40" x14ac:dyDescent="0.3">
      <c r="A497" s="15"/>
      <c r="B497" s="15"/>
      <c r="C497" s="15"/>
      <c r="D497" s="17"/>
      <c r="E497" s="17"/>
      <c r="F497" s="15"/>
      <c r="G497" s="18" t="str">
        <f>IFERROR(VLOOKUP(F497,Lookups!$D$2:$E$20,2,FALSE),"")</f>
        <v/>
      </c>
      <c r="H497" s="15"/>
      <c r="I497" s="15"/>
      <c r="J497" s="15"/>
      <c r="K497" s="15"/>
      <c r="L497" s="17"/>
      <c r="M497" s="17"/>
      <c r="N497" s="18" t="str">
        <f t="shared" si="14"/>
        <v/>
      </c>
      <c r="O497" s="15"/>
      <c r="P497" s="15"/>
      <c r="Q497" s="17"/>
      <c r="R497" s="15"/>
      <c r="S497" s="15"/>
      <c r="T497" s="15"/>
      <c r="U497" s="15"/>
      <c r="V497" s="15"/>
      <c r="W497" s="15"/>
      <c r="X497" s="18" t="str">
        <f>IFERROR(VLOOKUP(W497,Lookups!$G$2:$H$83,2,FALSE),"")</f>
        <v/>
      </c>
      <c r="Y497" s="15"/>
      <c r="Z497" s="15"/>
      <c r="AA497" s="15"/>
      <c r="AB497" s="15"/>
      <c r="AC497" s="15"/>
      <c r="AD497" s="15"/>
      <c r="AE497" s="15"/>
      <c r="AF497" s="18" t="str">
        <f t="shared" si="15"/>
        <v/>
      </c>
      <c r="AG497" s="15"/>
      <c r="AH497" s="15"/>
      <c r="AI497" s="15"/>
      <c r="AJ497" s="62" t="str">
        <f>IFERROR(VLOOKUP(AI497,Lookups!$W$3:$X$24,2,FALSE),"")</f>
        <v/>
      </c>
      <c r="AK497" s="15"/>
      <c r="AL497" s="15"/>
      <c r="AM497" s="17"/>
      <c r="AN497" s="17"/>
    </row>
    <row r="498" spans="1:40" x14ac:dyDescent="0.3">
      <c r="A498" s="15"/>
      <c r="B498" s="15"/>
      <c r="C498" s="15"/>
      <c r="D498" s="17"/>
      <c r="E498" s="17"/>
      <c r="F498" s="15"/>
      <c r="G498" s="18" t="str">
        <f>IFERROR(VLOOKUP(F498,Lookups!$D$2:$E$20,2,FALSE),"")</f>
        <v/>
      </c>
      <c r="H498" s="15"/>
      <c r="I498" s="15"/>
      <c r="J498" s="15"/>
      <c r="K498" s="15"/>
      <c r="L498" s="17"/>
      <c r="M498" s="17"/>
      <c r="N498" s="18" t="str">
        <f t="shared" si="14"/>
        <v/>
      </c>
      <c r="O498" s="15"/>
      <c r="P498" s="15"/>
      <c r="Q498" s="17"/>
      <c r="R498" s="15"/>
      <c r="S498" s="15"/>
      <c r="T498" s="15"/>
      <c r="U498" s="15"/>
      <c r="V498" s="15"/>
      <c r="W498" s="15"/>
      <c r="X498" s="18" t="str">
        <f>IFERROR(VLOOKUP(W498,Lookups!$G$2:$H$83,2,FALSE),"")</f>
        <v/>
      </c>
      <c r="Y498" s="15"/>
      <c r="Z498" s="15"/>
      <c r="AA498" s="15"/>
      <c r="AB498" s="15"/>
      <c r="AC498" s="15"/>
      <c r="AD498" s="15"/>
      <c r="AE498" s="15"/>
      <c r="AF498" s="18" t="str">
        <f t="shared" si="15"/>
        <v/>
      </c>
      <c r="AG498" s="15"/>
      <c r="AH498" s="15"/>
      <c r="AI498" s="15"/>
      <c r="AJ498" s="62" t="str">
        <f>IFERROR(VLOOKUP(AI498,Lookups!$W$3:$X$24,2,FALSE),"")</f>
        <v/>
      </c>
      <c r="AK498" s="15"/>
      <c r="AL498" s="15"/>
      <c r="AM498" s="17"/>
      <c r="AN498" s="17"/>
    </row>
    <row r="499" spans="1:40" x14ac:dyDescent="0.3">
      <c r="A499" s="15"/>
      <c r="B499" s="15"/>
      <c r="C499" s="15"/>
      <c r="D499" s="17"/>
      <c r="E499" s="17"/>
      <c r="F499" s="15"/>
      <c r="G499" s="18" t="str">
        <f>IFERROR(VLOOKUP(F499,Lookups!$D$2:$E$20,2,FALSE),"")</f>
        <v/>
      </c>
      <c r="H499" s="15"/>
      <c r="I499" s="15"/>
      <c r="J499" s="15"/>
      <c r="K499" s="15"/>
      <c r="L499" s="17"/>
      <c r="M499" s="17"/>
      <c r="N499" s="18" t="str">
        <f t="shared" si="14"/>
        <v/>
      </c>
      <c r="O499" s="15"/>
      <c r="P499" s="15"/>
      <c r="Q499" s="17"/>
      <c r="R499" s="15"/>
      <c r="S499" s="15"/>
      <c r="T499" s="15"/>
      <c r="U499" s="15"/>
      <c r="V499" s="15"/>
      <c r="W499" s="15"/>
      <c r="X499" s="18" t="str">
        <f>IFERROR(VLOOKUP(W499,Lookups!$G$2:$H$83,2,FALSE),"")</f>
        <v/>
      </c>
      <c r="Y499" s="15"/>
      <c r="Z499" s="15"/>
      <c r="AA499" s="15"/>
      <c r="AB499" s="15"/>
      <c r="AC499" s="15"/>
      <c r="AD499" s="15"/>
      <c r="AE499" s="15"/>
      <c r="AF499" s="18" t="str">
        <f t="shared" si="15"/>
        <v/>
      </c>
      <c r="AG499" s="15"/>
      <c r="AH499" s="15"/>
      <c r="AI499" s="15"/>
      <c r="AJ499" s="62" t="str">
        <f>IFERROR(VLOOKUP(AI499,Lookups!$W$3:$X$24,2,FALSE),"")</f>
        <v/>
      </c>
      <c r="AK499" s="15"/>
      <c r="AL499" s="15"/>
      <c r="AM499" s="17"/>
      <c r="AN499" s="17"/>
    </row>
    <row r="500" spans="1:40" x14ac:dyDescent="0.3">
      <c r="A500" s="15"/>
      <c r="B500" s="15"/>
      <c r="C500" s="15"/>
      <c r="D500" s="17"/>
      <c r="E500" s="17"/>
      <c r="F500" s="15"/>
      <c r="G500" s="18" t="str">
        <f>IFERROR(VLOOKUP(F500,Lookups!$D$2:$E$20,2,FALSE),"")</f>
        <v/>
      </c>
      <c r="H500" s="15"/>
      <c r="I500" s="15"/>
      <c r="J500" s="15"/>
      <c r="K500" s="15"/>
      <c r="L500" s="17"/>
      <c r="M500" s="17"/>
      <c r="N500" s="18" t="str">
        <f t="shared" si="14"/>
        <v/>
      </c>
      <c r="O500" s="15"/>
      <c r="P500" s="15"/>
      <c r="Q500" s="17"/>
      <c r="R500" s="15"/>
      <c r="S500" s="15"/>
      <c r="T500" s="15"/>
      <c r="U500" s="15"/>
      <c r="V500" s="15"/>
      <c r="W500" s="15"/>
      <c r="X500" s="18" t="str">
        <f>IFERROR(VLOOKUP(W500,Lookups!$G$2:$H$83,2,FALSE),"")</f>
        <v/>
      </c>
      <c r="Y500" s="15"/>
      <c r="Z500" s="15"/>
      <c r="AA500" s="15"/>
      <c r="AB500" s="15"/>
      <c r="AC500" s="15"/>
      <c r="AD500" s="15"/>
      <c r="AE500" s="15"/>
      <c r="AF500" s="18" t="str">
        <f t="shared" si="15"/>
        <v/>
      </c>
      <c r="AG500" s="15"/>
      <c r="AH500" s="15"/>
      <c r="AI500" s="15"/>
      <c r="AJ500" s="62" t="str">
        <f>IFERROR(VLOOKUP(AI500,Lookups!$W$3:$X$24,2,FALSE),"")</f>
        <v/>
      </c>
      <c r="AK500" s="15"/>
      <c r="AL500" s="15"/>
      <c r="AM500" s="17"/>
      <c r="AN500" s="17"/>
    </row>
    <row r="501" spans="1:40" x14ac:dyDescent="0.3">
      <c r="A501" s="15"/>
      <c r="B501" s="15"/>
      <c r="C501" s="15"/>
      <c r="D501" s="17"/>
      <c r="E501" s="17"/>
      <c r="F501" s="15"/>
      <c r="G501" s="18" t="str">
        <f>IFERROR(VLOOKUP(F501,Lookups!$D$2:$E$20,2,FALSE),"")</f>
        <v/>
      </c>
      <c r="H501" s="15"/>
      <c r="I501" s="15"/>
      <c r="J501" s="15"/>
      <c r="K501" s="15"/>
      <c r="L501" s="17"/>
      <c r="M501" s="17"/>
      <c r="N501" s="18" t="str">
        <f t="shared" si="14"/>
        <v/>
      </c>
      <c r="O501" s="15"/>
      <c r="P501" s="15"/>
      <c r="Q501" s="17"/>
      <c r="R501" s="15"/>
      <c r="S501" s="15"/>
      <c r="T501" s="15"/>
      <c r="U501" s="15"/>
      <c r="V501" s="15"/>
      <c r="W501" s="15"/>
      <c r="X501" s="18" t="str">
        <f>IFERROR(VLOOKUP(W501,Lookups!$G$2:$H$83,2,FALSE),"")</f>
        <v/>
      </c>
      <c r="Y501" s="15"/>
      <c r="Z501" s="15"/>
      <c r="AA501" s="15"/>
      <c r="AB501" s="15"/>
      <c r="AC501" s="15"/>
      <c r="AD501" s="15"/>
      <c r="AE501" s="15"/>
      <c r="AF501" s="18" t="str">
        <f t="shared" si="15"/>
        <v/>
      </c>
      <c r="AG501" s="15"/>
      <c r="AH501" s="15"/>
      <c r="AI501" s="15"/>
      <c r="AJ501" s="62" t="str">
        <f>IFERROR(VLOOKUP(AI501,Lookups!$W$3:$X$24,2,FALSE),"")</f>
        <v/>
      </c>
      <c r="AK501" s="15"/>
      <c r="AL501" s="15"/>
      <c r="AM501" s="17"/>
      <c r="AN501" s="17"/>
    </row>
    <row r="502" spans="1:40" x14ac:dyDescent="0.3">
      <c r="A502" s="15"/>
      <c r="B502" s="15"/>
      <c r="C502" s="15"/>
      <c r="D502" s="17"/>
      <c r="E502" s="17"/>
      <c r="F502" s="15"/>
      <c r="G502" s="18" t="str">
        <f>IFERROR(VLOOKUP(F502,Lookups!$D$2:$E$20,2,FALSE),"")</f>
        <v/>
      </c>
      <c r="H502" s="15"/>
      <c r="I502" s="15"/>
      <c r="J502" s="15"/>
      <c r="K502" s="15"/>
      <c r="L502" s="17"/>
      <c r="M502" s="17"/>
      <c r="N502" s="18" t="str">
        <f t="shared" ref="N502:N550" si="16">IF(OR(ISBLANK(L502),ISBLANK(M502)),"",(M502-L502)+1)</f>
        <v/>
      </c>
      <c r="O502" s="15"/>
      <c r="P502" s="15"/>
      <c r="Q502" s="17"/>
      <c r="R502" s="15"/>
      <c r="S502" s="15"/>
      <c r="T502" s="15"/>
      <c r="U502" s="15"/>
      <c r="V502" s="15"/>
      <c r="W502" s="15"/>
      <c r="X502" s="18" t="str">
        <f>IFERROR(VLOOKUP(W502,Lookups!$G$2:$H$83,2,FALSE),"")</f>
        <v/>
      </c>
      <c r="Y502" s="15"/>
      <c r="Z502" s="15"/>
      <c r="AA502" s="15"/>
      <c r="AB502" s="15"/>
      <c r="AC502" s="15"/>
      <c r="AD502" s="15"/>
      <c r="AE502" s="15"/>
      <c r="AF502" s="18" t="str">
        <f t="shared" ref="AF502:AF550" si="17">IF(OR(ISBLANK(AD502),ISBLANK(AE502)),"",(AE502-AD502)+1)</f>
        <v/>
      </c>
      <c r="AG502" s="15"/>
      <c r="AH502" s="15"/>
      <c r="AI502" s="15"/>
      <c r="AJ502" s="62" t="str">
        <f>IFERROR(VLOOKUP(AI502,Lookups!$W$3:$X$24,2,FALSE),"")</f>
        <v/>
      </c>
      <c r="AK502" s="15"/>
      <c r="AL502" s="15"/>
      <c r="AM502" s="17"/>
      <c r="AN502" s="17"/>
    </row>
    <row r="503" spans="1:40" x14ac:dyDescent="0.3">
      <c r="A503" s="15"/>
      <c r="B503" s="15"/>
      <c r="C503" s="15"/>
      <c r="D503" s="17"/>
      <c r="E503" s="17"/>
      <c r="F503" s="15"/>
      <c r="G503" s="18" t="str">
        <f>IFERROR(VLOOKUP(F503,Lookups!$D$2:$E$20,2,FALSE),"")</f>
        <v/>
      </c>
      <c r="H503" s="15"/>
      <c r="I503" s="15"/>
      <c r="J503" s="15"/>
      <c r="K503" s="15"/>
      <c r="L503" s="17"/>
      <c r="M503" s="17"/>
      <c r="N503" s="18" t="str">
        <f t="shared" si="16"/>
        <v/>
      </c>
      <c r="O503" s="15"/>
      <c r="P503" s="15"/>
      <c r="Q503" s="17"/>
      <c r="R503" s="15"/>
      <c r="S503" s="15"/>
      <c r="T503" s="15"/>
      <c r="U503" s="15"/>
      <c r="V503" s="15"/>
      <c r="W503" s="15"/>
      <c r="X503" s="18" t="str">
        <f>IFERROR(VLOOKUP(W503,Lookups!$G$2:$H$83,2,FALSE),"")</f>
        <v/>
      </c>
      <c r="Y503" s="15"/>
      <c r="Z503" s="15"/>
      <c r="AA503" s="15"/>
      <c r="AB503" s="15"/>
      <c r="AC503" s="15"/>
      <c r="AD503" s="15"/>
      <c r="AE503" s="15"/>
      <c r="AF503" s="18" t="str">
        <f t="shared" si="17"/>
        <v/>
      </c>
      <c r="AG503" s="15"/>
      <c r="AH503" s="15"/>
      <c r="AI503" s="15"/>
      <c r="AJ503" s="62" t="str">
        <f>IFERROR(VLOOKUP(AI503,Lookups!$W$3:$X$24,2,FALSE),"")</f>
        <v/>
      </c>
      <c r="AK503" s="15"/>
      <c r="AL503" s="15"/>
      <c r="AM503" s="17"/>
      <c r="AN503" s="17"/>
    </row>
    <row r="504" spans="1:40" x14ac:dyDescent="0.3">
      <c r="A504" s="15"/>
      <c r="B504" s="15"/>
      <c r="C504" s="15"/>
      <c r="D504" s="17"/>
      <c r="E504" s="17"/>
      <c r="F504" s="15"/>
      <c r="G504" s="18" t="str">
        <f>IFERROR(VLOOKUP(F504,Lookups!$D$2:$E$20,2,FALSE),"")</f>
        <v/>
      </c>
      <c r="H504" s="15"/>
      <c r="I504" s="15"/>
      <c r="J504" s="15"/>
      <c r="K504" s="15"/>
      <c r="L504" s="17"/>
      <c r="M504" s="17"/>
      <c r="N504" s="18" t="str">
        <f t="shared" si="16"/>
        <v/>
      </c>
      <c r="O504" s="15"/>
      <c r="P504" s="15"/>
      <c r="Q504" s="17"/>
      <c r="R504" s="15"/>
      <c r="S504" s="15"/>
      <c r="T504" s="15"/>
      <c r="U504" s="15"/>
      <c r="V504" s="15"/>
      <c r="W504" s="15"/>
      <c r="X504" s="18" t="str">
        <f>IFERROR(VLOOKUP(W504,Lookups!$G$2:$H$83,2,FALSE),"")</f>
        <v/>
      </c>
      <c r="Y504" s="15"/>
      <c r="Z504" s="15"/>
      <c r="AA504" s="15"/>
      <c r="AB504" s="15"/>
      <c r="AC504" s="15"/>
      <c r="AD504" s="15"/>
      <c r="AE504" s="15"/>
      <c r="AF504" s="18" t="str">
        <f t="shared" si="17"/>
        <v/>
      </c>
      <c r="AG504" s="15"/>
      <c r="AH504" s="15"/>
      <c r="AI504" s="15"/>
      <c r="AJ504" s="62" t="str">
        <f>IFERROR(VLOOKUP(AI504,Lookups!$W$3:$X$24,2,FALSE),"")</f>
        <v/>
      </c>
      <c r="AK504" s="15"/>
      <c r="AL504" s="15"/>
      <c r="AM504" s="17"/>
      <c r="AN504" s="17"/>
    </row>
    <row r="505" spans="1:40" x14ac:dyDescent="0.3">
      <c r="A505" s="15"/>
      <c r="B505" s="15"/>
      <c r="C505" s="15"/>
      <c r="D505" s="17"/>
      <c r="E505" s="17"/>
      <c r="F505" s="15"/>
      <c r="G505" s="18" t="str">
        <f>IFERROR(VLOOKUP(F505,Lookups!$D$2:$E$20,2,FALSE),"")</f>
        <v/>
      </c>
      <c r="H505" s="15"/>
      <c r="I505" s="15"/>
      <c r="J505" s="15"/>
      <c r="K505" s="15"/>
      <c r="L505" s="17"/>
      <c r="M505" s="17"/>
      <c r="N505" s="18" t="str">
        <f t="shared" si="16"/>
        <v/>
      </c>
      <c r="O505" s="15"/>
      <c r="P505" s="15"/>
      <c r="Q505" s="17"/>
      <c r="R505" s="15"/>
      <c r="S505" s="15"/>
      <c r="T505" s="15"/>
      <c r="U505" s="15"/>
      <c r="V505" s="15"/>
      <c r="W505" s="15"/>
      <c r="X505" s="18" t="str">
        <f>IFERROR(VLOOKUP(W505,Lookups!$G$2:$H$83,2,FALSE),"")</f>
        <v/>
      </c>
      <c r="Y505" s="15"/>
      <c r="Z505" s="15"/>
      <c r="AA505" s="15"/>
      <c r="AB505" s="15"/>
      <c r="AC505" s="15"/>
      <c r="AD505" s="15"/>
      <c r="AE505" s="15"/>
      <c r="AF505" s="18" t="str">
        <f t="shared" si="17"/>
        <v/>
      </c>
      <c r="AG505" s="15"/>
      <c r="AH505" s="15"/>
      <c r="AI505" s="15"/>
      <c r="AJ505" s="62" t="str">
        <f>IFERROR(VLOOKUP(AI505,Lookups!$W$3:$X$24,2,FALSE),"")</f>
        <v/>
      </c>
      <c r="AK505" s="15"/>
      <c r="AL505" s="15"/>
      <c r="AM505" s="17"/>
      <c r="AN505" s="17"/>
    </row>
    <row r="506" spans="1:40" x14ac:dyDescent="0.3">
      <c r="A506" s="15"/>
      <c r="B506" s="15"/>
      <c r="C506" s="15"/>
      <c r="D506" s="17"/>
      <c r="E506" s="17"/>
      <c r="F506" s="15"/>
      <c r="G506" s="18" t="str">
        <f>IFERROR(VLOOKUP(F506,Lookups!$D$2:$E$20,2,FALSE),"")</f>
        <v/>
      </c>
      <c r="H506" s="15"/>
      <c r="I506" s="15"/>
      <c r="J506" s="15"/>
      <c r="K506" s="15"/>
      <c r="L506" s="17"/>
      <c r="M506" s="17"/>
      <c r="N506" s="18" t="str">
        <f t="shared" si="16"/>
        <v/>
      </c>
      <c r="O506" s="15"/>
      <c r="P506" s="15"/>
      <c r="Q506" s="17"/>
      <c r="R506" s="15"/>
      <c r="S506" s="15"/>
      <c r="T506" s="15"/>
      <c r="U506" s="15"/>
      <c r="V506" s="15"/>
      <c r="W506" s="15"/>
      <c r="X506" s="18" t="str">
        <f>IFERROR(VLOOKUP(W506,Lookups!$G$2:$H$83,2,FALSE),"")</f>
        <v/>
      </c>
      <c r="Y506" s="15"/>
      <c r="Z506" s="15"/>
      <c r="AA506" s="15"/>
      <c r="AB506" s="15"/>
      <c r="AC506" s="15"/>
      <c r="AD506" s="15"/>
      <c r="AE506" s="15"/>
      <c r="AF506" s="18" t="str">
        <f t="shared" si="17"/>
        <v/>
      </c>
      <c r="AG506" s="15"/>
      <c r="AH506" s="15"/>
      <c r="AI506" s="15"/>
      <c r="AJ506" s="62" t="str">
        <f>IFERROR(VLOOKUP(AI506,Lookups!$W$3:$X$24,2,FALSE),"")</f>
        <v/>
      </c>
      <c r="AK506" s="15"/>
      <c r="AL506" s="15"/>
      <c r="AM506" s="17"/>
      <c r="AN506" s="17"/>
    </row>
    <row r="507" spans="1:40" x14ac:dyDescent="0.3">
      <c r="A507" s="15"/>
      <c r="B507" s="15"/>
      <c r="C507" s="15"/>
      <c r="D507" s="17"/>
      <c r="E507" s="17"/>
      <c r="F507" s="15"/>
      <c r="G507" s="18" t="str">
        <f>IFERROR(VLOOKUP(F507,Lookups!$D$2:$E$20,2,FALSE),"")</f>
        <v/>
      </c>
      <c r="H507" s="15"/>
      <c r="I507" s="15"/>
      <c r="J507" s="15"/>
      <c r="K507" s="15"/>
      <c r="L507" s="17"/>
      <c r="M507" s="17"/>
      <c r="N507" s="18" t="str">
        <f t="shared" si="16"/>
        <v/>
      </c>
      <c r="O507" s="15"/>
      <c r="P507" s="15"/>
      <c r="Q507" s="17"/>
      <c r="R507" s="15"/>
      <c r="S507" s="15"/>
      <c r="T507" s="15"/>
      <c r="U507" s="15"/>
      <c r="V507" s="15"/>
      <c r="W507" s="15"/>
      <c r="X507" s="18" t="str">
        <f>IFERROR(VLOOKUP(W507,Lookups!$G$2:$H$83,2,FALSE),"")</f>
        <v/>
      </c>
      <c r="Y507" s="15"/>
      <c r="Z507" s="15"/>
      <c r="AA507" s="15"/>
      <c r="AB507" s="15"/>
      <c r="AC507" s="15"/>
      <c r="AD507" s="15"/>
      <c r="AE507" s="15"/>
      <c r="AF507" s="18" t="str">
        <f t="shared" si="17"/>
        <v/>
      </c>
      <c r="AG507" s="15"/>
      <c r="AH507" s="15"/>
      <c r="AI507" s="15"/>
      <c r="AJ507" s="62" t="str">
        <f>IFERROR(VLOOKUP(AI507,Lookups!$W$3:$X$24,2,FALSE),"")</f>
        <v/>
      </c>
      <c r="AK507" s="15"/>
      <c r="AL507" s="15"/>
      <c r="AM507" s="17"/>
      <c r="AN507" s="17"/>
    </row>
    <row r="508" spans="1:40" x14ac:dyDescent="0.3">
      <c r="A508" s="15"/>
      <c r="B508" s="15"/>
      <c r="C508" s="15"/>
      <c r="D508" s="17"/>
      <c r="E508" s="17"/>
      <c r="F508" s="15"/>
      <c r="G508" s="18" t="str">
        <f>IFERROR(VLOOKUP(F508,Lookups!$D$2:$E$20,2,FALSE),"")</f>
        <v/>
      </c>
      <c r="H508" s="15"/>
      <c r="I508" s="15"/>
      <c r="J508" s="15"/>
      <c r="K508" s="15"/>
      <c r="L508" s="17"/>
      <c r="M508" s="17"/>
      <c r="N508" s="18" t="str">
        <f t="shared" si="16"/>
        <v/>
      </c>
      <c r="O508" s="15"/>
      <c r="P508" s="15"/>
      <c r="Q508" s="17"/>
      <c r="R508" s="15"/>
      <c r="S508" s="15"/>
      <c r="T508" s="15"/>
      <c r="U508" s="15"/>
      <c r="V508" s="15"/>
      <c r="W508" s="15"/>
      <c r="X508" s="18" t="str">
        <f>IFERROR(VLOOKUP(W508,Lookups!$G$2:$H$83,2,FALSE),"")</f>
        <v/>
      </c>
      <c r="Y508" s="15"/>
      <c r="Z508" s="15"/>
      <c r="AA508" s="15"/>
      <c r="AB508" s="15"/>
      <c r="AC508" s="15"/>
      <c r="AD508" s="15"/>
      <c r="AE508" s="15"/>
      <c r="AF508" s="18" t="str">
        <f t="shared" si="17"/>
        <v/>
      </c>
      <c r="AG508" s="15"/>
      <c r="AH508" s="15"/>
      <c r="AI508" s="15"/>
      <c r="AJ508" s="62" t="str">
        <f>IFERROR(VLOOKUP(AI508,Lookups!$W$3:$X$24,2,FALSE),"")</f>
        <v/>
      </c>
      <c r="AK508" s="15"/>
      <c r="AL508" s="15"/>
      <c r="AM508" s="17"/>
      <c r="AN508" s="17"/>
    </row>
    <row r="509" spans="1:40" x14ac:dyDescent="0.3">
      <c r="A509" s="15"/>
      <c r="B509" s="15"/>
      <c r="C509" s="15"/>
      <c r="D509" s="17"/>
      <c r="E509" s="17"/>
      <c r="F509" s="15"/>
      <c r="G509" s="18" t="str">
        <f>IFERROR(VLOOKUP(F509,Lookups!$D$2:$E$20,2,FALSE),"")</f>
        <v/>
      </c>
      <c r="H509" s="15"/>
      <c r="I509" s="15"/>
      <c r="J509" s="15"/>
      <c r="K509" s="15"/>
      <c r="L509" s="17"/>
      <c r="M509" s="17"/>
      <c r="N509" s="18" t="str">
        <f t="shared" si="16"/>
        <v/>
      </c>
      <c r="O509" s="15"/>
      <c r="P509" s="15"/>
      <c r="Q509" s="17"/>
      <c r="R509" s="15"/>
      <c r="S509" s="15"/>
      <c r="T509" s="15"/>
      <c r="U509" s="15"/>
      <c r="V509" s="15"/>
      <c r="W509" s="15"/>
      <c r="X509" s="18" t="str">
        <f>IFERROR(VLOOKUP(W509,Lookups!$G$2:$H$83,2,FALSE),"")</f>
        <v/>
      </c>
      <c r="Y509" s="15"/>
      <c r="Z509" s="15"/>
      <c r="AA509" s="15"/>
      <c r="AB509" s="15"/>
      <c r="AC509" s="15"/>
      <c r="AD509" s="15"/>
      <c r="AE509" s="15"/>
      <c r="AF509" s="18" t="str">
        <f t="shared" si="17"/>
        <v/>
      </c>
      <c r="AG509" s="15"/>
      <c r="AH509" s="15"/>
      <c r="AI509" s="15"/>
      <c r="AJ509" s="62" t="str">
        <f>IFERROR(VLOOKUP(AI509,Lookups!$W$3:$X$24,2,FALSE),"")</f>
        <v/>
      </c>
      <c r="AK509" s="15"/>
      <c r="AL509" s="15"/>
      <c r="AM509" s="17"/>
      <c r="AN509" s="17"/>
    </row>
    <row r="510" spans="1:40" x14ac:dyDescent="0.3">
      <c r="A510" s="15"/>
      <c r="B510" s="15"/>
      <c r="C510" s="15"/>
      <c r="D510" s="17"/>
      <c r="E510" s="17"/>
      <c r="F510" s="15"/>
      <c r="G510" s="18" t="str">
        <f>IFERROR(VLOOKUP(F510,Lookups!$D$2:$E$20,2,FALSE),"")</f>
        <v/>
      </c>
      <c r="H510" s="15"/>
      <c r="I510" s="15"/>
      <c r="J510" s="15"/>
      <c r="K510" s="15"/>
      <c r="L510" s="17"/>
      <c r="M510" s="17"/>
      <c r="N510" s="18" t="str">
        <f t="shared" si="16"/>
        <v/>
      </c>
      <c r="O510" s="15"/>
      <c r="P510" s="15"/>
      <c r="Q510" s="17"/>
      <c r="R510" s="15"/>
      <c r="S510" s="15"/>
      <c r="T510" s="15"/>
      <c r="U510" s="15"/>
      <c r="V510" s="15"/>
      <c r="W510" s="15"/>
      <c r="X510" s="18" t="str">
        <f>IFERROR(VLOOKUP(W510,Lookups!$G$2:$H$83,2,FALSE),"")</f>
        <v/>
      </c>
      <c r="Y510" s="15"/>
      <c r="Z510" s="15"/>
      <c r="AA510" s="15"/>
      <c r="AB510" s="15"/>
      <c r="AC510" s="15"/>
      <c r="AD510" s="15"/>
      <c r="AE510" s="15"/>
      <c r="AF510" s="18" t="str">
        <f t="shared" si="17"/>
        <v/>
      </c>
      <c r="AG510" s="15"/>
      <c r="AH510" s="15"/>
      <c r="AI510" s="15"/>
      <c r="AJ510" s="62" t="str">
        <f>IFERROR(VLOOKUP(AI510,Lookups!$W$3:$X$24,2,FALSE),"")</f>
        <v/>
      </c>
      <c r="AK510" s="15"/>
      <c r="AL510" s="15"/>
      <c r="AM510" s="17"/>
      <c r="AN510" s="17"/>
    </row>
    <row r="511" spans="1:40" x14ac:dyDescent="0.3">
      <c r="A511" s="15"/>
      <c r="B511" s="15"/>
      <c r="C511" s="15"/>
      <c r="D511" s="17"/>
      <c r="E511" s="17"/>
      <c r="F511" s="15"/>
      <c r="G511" s="18" t="str">
        <f>IFERROR(VLOOKUP(F511,Lookups!$D$2:$E$20,2,FALSE),"")</f>
        <v/>
      </c>
      <c r="H511" s="15"/>
      <c r="I511" s="15"/>
      <c r="J511" s="15"/>
      <c r="K511" s="15"/>
      <c r="L511" s="17"/>
      <c r="M511" s="17"/>
      <c r="N511" s="18" t="str">
        <f t="shared" si="16"/>
        <v/>
      </c>
      <c r="O511" s="15"/>
      <c r="P511" s="15"/>
      <c r="Q511" s="17"/>
      <c r="R511" s="15"/>
      <c r="S511" s="15"/>
      <c r="T511" s="15"/>
      <c r="U511" s="15"/>
      <c r="V511" s="15"/>
      <c r="W511" s="15"/>
      <c r="X511" s="18" t="str">
        <f>IFERROR(VLOOKUP(W511,Lookups!$G$2:$H$83,2,FALSE),"")</f>
        <v/>
      </c>
      <c r="Y511" s="15"/>
      <c r="Z511" s="15"/>
      <c r="AA511" s="15"/>
      <c r="AB511" s="15"/>
      <c r="AC511" s="15"/>
      <c r="AD511" s="15"/>
      <c r="AE511" s="15"/>
      <c r="AF511" s="18" t="str">
        <f t="shared" si="17"/>
        <v/>
      </c>
      <c r="AG511" s="15"/>
      <c r="AH511" s="15"/>
      <c r="AI511" s="15"/>
      <c r="AJ511" s="62" t="str">
        <f>IFERROR(VLOOKUP(AI511,Lookups!$W$3:$X$24,2,FALSE),"")</f>
        <v/>
      </c>
      <c r="AK511" s="15"/>
      <c r="AL511" s="15"/>
      <c r="AM511" s="17"/>
      <c r="AN511" s="17"/>
    </row>
    <row r="512" spans="1:40" x14ac:dyDescent="0.3">
      <c r="A512" s="15"/>
      <c r="B512" s="15"/>
      <c r="C512" s="15"/>
      <c r="D512" s="17"/>
      <c r="E512" s="17"/>
      <c r="F512" s="15"/>
      <c r="G512" s="18" t="str">
        <f>IFERROR(VLOOKUP(F512,Lookups!$D$2:$E$20,2,FALSE),"")</f>
        <v/>
      </c>
      <c r="H512" s="15"/>
      <c r="I512" s="15"/>
      <c r="J512" s="15"/>
      <c r="K512" s="15"/>
      <c r="L512" s="17"/>
      <c r="M512" s="17"/>
      <c r="N512" s="18" t="str">
        <f t="shared" si="16"/>
        <v/>
      </c>
      <c r="O512" s="15"/>
      <c r="P512" s="15"/>
      <c r="Q512" s="17"/>
      <c r="R512" s="15"/>
      <c r="S512" s="15"/>
      <c r="T512" s="15"/>
      <c r="U512" s="15"/>
      <c r="V512" s="15"/>
      <c r="W512" s="15"/>
      <c r="X512" s="18" t="str">
        <f>IFERROR(VLOOKUP(W512,Lookups!$G$2:$H$83,2,FALSE),"")</f>
        <v/>
      </c>
      <c r="Y512" s="15"/>
      <c r="Z512" s="15"/>
      <c r="AA512" s="15"/>
      <c r="AB512" s="15"/>
      <c r="AC512" s="15"/>
      <c r="AD512" s="15"/>
      <c r="AE512" s="15"/>
      <c r="AF512" s="18" t="str">
        <f t="shared" si="17"/>
        <v/>
      </c>
      <c r="AG512" s="15"/>
      <c r="AH512" s="15"/>
      <c r="AI512" s="15"/>
      <c r="AJ512" s="62" t="str">
        <f>IFERROR(VLOOKUP(AI512,Lookups!$W$3:$X$24,2,FALSE),"")</f>
        <v/>
      </c>
      <c r="AK512" s="15"/>
      <c r="AL512" s="15"/>
      <c r="AM512" s="17"/>
      <c r="AN512" s="17"/>
    </row>
    <row r="513" spans="1:40" x14ac:dyDescent="0.3">
      <c r="A513" s="15"/>
      <c r="B513" s="15"/>
      <c r="C513" s="15"/>
      <c r="D513" s="17"/>
      <c r="E513" s="17"/>
      <c r="F513" s="15"/>
      <c r="G513" s="18" t="str">
        <f>IFERROR(VLOOKUP(F513,Lookups!$D$2:$E$20,2,FALSE),"")</f>
        <v/>
      </c>
      <c r="H513" s="15"/>
      <c r="I513" s="15"/>
      <c r="J513" s="15"/>
      <c r="K513" s="15"/>
      <c r="L513" s="17"/>
      <c r="M513" s="17"/>
      <c r="N513" s="18" t="str">
        <f t="shared" si="16"/>
        <v/>
      </c>
      <c r="O513" s="15"/>
      <c r="P513" s="15"/>
      <c r="Q513" s="17"/>
      <c r="R513" s="15"/>
      <c r="S513" s="15"/>
      <c r="T513" s="15"/>
      <c r="U513" s="15"/>
      <c r="V513" s="15"/>
      <c r="W513" s="15"/>
      <c r="X513" s="18" t="str">
        <f>IFERROR(VLOOKUP(W513,Lookups!$G$2:$H$83,2,FALSE),"")</f>
        <v/>
      </c>
      <c r="Y513" s="15"/>
      <c r="Z513" s="15"/>
      <c r="AA513" s="15"/>
      <c r="AB513" s="15"/>
      <c r="AC513" s="15"/>
      <c r="AD513" s="15"/>
      <c r="AE513" s="15"/>
      <c r="AF513" s="18" t="str">
        <f t="shared" si="17"/>
        <v/>
      </c>
      <c r="AG513" s="15"/>
      <c r="AH513" s="15"/>
      <c r="AI513" s="15"/>
      <c r="AJ513" s="62" t="str">
        <f>IFERROR(VLOOKUP(AI513,Lookups!$W$3:$X$24,2,FALSE),"")</f>
        <v/>
      </c>
      <c r="AK513" s="15"/>
      <c r="AL513" s="15"/>
      <c r="AM513" s="17"/>
      <c r="AN513" s="17"/>
    </row>
    <row r="514" spans="1:40" x14ac:dyDescent="0.3">
      <c r="A514" s="15"/>
      <c r="B514" s="15"/>
      <c r="C514" s="15"/>
      <c r="D514" s="17"/>
      <c r="E514" s="17"/>
      <c r="F514" s="15"/>
      <c r="G514" s="18" t="str">
        <f>IFERROR(VLOOKUP(F514,Lookups!$D$2:$E$20,2,FALSE),"")</f>
        <v/>
      </c>
      <c r="H514" s="15"/>
      <c r="I514" s="15"/>
      <c r="J514" s="15"/>
      <c r="K514" s="15"/>
      <c r="L514" s="17"/>
      <c r="M514" s="17"/>
      <c r="N514" s="18" t="str">
        <f t="shared" si="16"/>
        <v/>
      </c>
      <c r="O514" s="15"/>
      <c r="P514" s="15"/>
      <c r="Q514" s="17"/>
      <c r="R514" s="15"/>
      <c r="S514" s="15"/>
      <c r="T514" s="15"/>
      <c r="U514" s="15"/>
      <c r="V514" s="15"/>
      <c r="W514" s="15"/>
      <c r="X514" s="18" t="str">
        <f>IFERROR(VLOOKUP(W514,Lookups!$G$2:$H$83,2,FALSE),"")</f>
        <v/>
      </c>
      <c r="Y514" s="15"/>
      <c r="Z514" s="15"/>
      <c r="AA514" s="15"/>
      <c r="AB514" s="15"/>
      <c r="AC514" s="15"/>
      <c r="AD514" s="15"/>
      <c r="AE514" s="15"/>
      <c r="AF514" s="18" t="str">
        <f t="shared" si="17"/>
        <v/>
      </c>
      <c r="AG514" s="15"/>
      <c r="AH514" s="15"/>
      <c r="AI514" s="15"/>
      <c r="AJ514" s="62" t="str">
        <f>IFERROR(VLOOKUP(AI514,Lookups!$W$3:$X$24,2,FALSE),"")</f>
        <v/>
      </c>
      <c r="AK514" s="15"/>
      <c r="AL514" s="15"/>
      <c r="AM514" s="17"/>
      <c r="AN514" s="17"/>
    </row>
    <row r="515" spans="1:40" x14ac:dyDescent="0.3">
      <c r="A515" s="15"/>
      <c r="B515" s="15"/>
      <c r="C515" s="15"/>
      <c r="D515" s="17"/>
      <c r="E515" s="17"/>
      <c r="F515" s="15"/>
      <c r="G515" s="18" t="str">
        <f>IFERROR(VLOOKUP(F515,Lookups!$D$2:$E$20,2,FALSE),"")</f>
        <v/>
      </c>
      <c r="H515" s="15"/>
      <c r="I515" s="15"/>
      <c r="J515" s="15"/>
      <c r="K515" s="15"/>
      <c r="L515" s="17"/>
      <c r="M515" s="17"/>
      <c r="N515" s="18" t="str">
        <f t="shared" si="16"/>
        <v/>
      </c>
      <c r="O515" s="15"/>
      <c r="P515" s="15"/>
      <c r="Q515" s="17"/>
      <c r="R515" s="15"/>
      <c r="S515" s="15"/>
      <c r="T515" s="15"/>
      <c r="U515" s="15"/>
      <c r="V515" s="15"/>
      <c r="W515" s="15"/>
      <c r="X515" s="18" t="str">
        <f>IFERROR(VLOOKUP(W515,Lookups!$G$2:$H$83,2,FALSE),"")</f>
        <v/>
      </c>
      <c r="Y515" s="15"/>
      <c r="Z515" s="15"/>
      <c r="AA515" s="15"/>
      <c r="AB515" s="15"/>
      <c r="AC515" s="15"/>
      <c r="AD515" s="15"/>
      <c r="AE515" s="15"/>
      <c r="AF515" s="18" t="str">
        <f t="shared" si="17"/>
        <v/>
      </c>
      <c r="AG515" s="15"/>
      <c r="AH515" s="15"/>
      <c r="AI515" s="15"/>
      <c r="AJ515" s="62" t="str">
        <f>IFERROR(VLOOKUP(AI515,Lookups!$W$3:$X$24,2,FALSE),"")</f>
        <v/>
      </c>
      <c r="AK515" s="15"/>
      <c r="AL515" s="15"/>
      <c r="AM515" s="17"/>
      <c r="AN515" s="17"/>
    </row>
    <row r="516" spans="1:40" x14ac:dyDescent="0.3">
      <c r="A516" s="15"/>
      <c r="B516" s="15"/>
      <c r="C516" s="15"/>
      <c r="D516" s="17"/>
      <c r="E516" s="17"/>
      <c r="F516" s="15"/>
      <c r="G516" s="18" t="str">
        <f>IFERROR(VLOOKUP(F516,Lookups!$D$2:$E$20,2,FALSE),"")</f>
        <v/>
      </c>
      <c r="H516" s="15"/>
      <c r="I516" s="15"/>
      <c r="J516" s="15"/>
      <c r="K516" s="15"/>
      <c r="L516" s="17"/>
      <c r="M516" s="17"/>
      <c r="N516" s="18" t="str">
        <f t="shared" si="16"/>
        <v/>
      </c>
      <c r="O516" s="15"/>
      <c r="P516" s="15"/>
      <c r="Q516" s="17"/>
      <c r="R516" s="15"/>
      <c r="S516" s="15"/>
      <c r="T516" s="15"/>
      <c r="U516" s="15"/>
      <c r="V516" s="15"/>
      <c r="W516" s="15"/>
      <c r="X516" s="18" t="str">
        <f>IFERROR(VLOOKUP(W516,Lookups!$G$2:$H$83,2,FALSE),"")</f>
        <v/>
      </c>
      <c r="Y516" s="15"/>
      <c r="Z516" s="15"/>
      <c r="AA516" s="15"/>
      <c r="AB516" s="15"/>
      <c r="AC516" s="15"/>
      <c r="AD516" s="15"/>
      <c r="AE516" s="15"/>
      <c r="AF516" s="18" t="str">
        <f t="shared" si="17"/>
        <v/>
      </c>
      <c r="AG516" s="15"/>
      <c r="AH516" s="15"/>
      <c r="AI516" s="15"/>
      <c r="AJ516" s="62" t="str">
        <f>IFERROR(VLOOKUP(AI516,Lookups!$W$3:$X$24,2,FALSE),"")</f>
        <v/>
      </c>
      <c r="AK516" s="15"/>
      <c r="AL516" s="15"/>
      <c r="AM516" s="17"/>
      <c r="AN516" s="17"/>
    </row>
    <row r="517" spans="1:40" x14ac:dyDescent="0.3">
      <c r="A517" s="15"/>
      <c r="B517" s="15"/>
      <c r="C517" s="15"/>
      <c r="D517" s="17"/>
      <c r="E517" s="17"/>
      <c r="F517" s="15"/>
      <c r="G517" s="18" t="str">
        <f>IFERROR(VLOOKUP(F517,Lookups!$D$2:$E$20,2,FALSE),"")</f>
        <v/>
      </c>
      <c r="H517" s="15"/>
      <c r="I517" s="15"/>
      <c r="J517" s="15"/>
      <c r="K517" s="15"/>
      <c r="L517" s="17"/>
      <c r="M517" s="17"/>
      <c r="N517" s="18" t="str">
        <f t="shared" si="16"/>
        <v/>
      </c>
      <c r="O517" s="15"/>
      <c r="P517" s="15"/>
      <c r="Q517" s="17"/>
      <c r="R517" s="15"/>
      <c r="S517" s="15"/>
      <c r="T517" s="15"/>
      <c r="U517" s="15"/>
      <c r="V517" s="15"/>
      <c r="W517" s="15"/>
      <c r="X517" s="18" t="str">
        <f>IFERROR(VLOOKUP(W517,Lookups!$G$2:$H$83,2,FALSE),"")</f>
        <v/>
      </c>
      <c r="Y517" s="15"/>
      <c r="Z517" s="15"/>
      <c r="AA517" s="15"/>
      <c r="AB517" s="15"/>
      <c r="AC517" s="15"/>
      <c r="AD517" s="15"/>
      <c r="AE517" s="15"/>
      <c r="AF517" s="18" t="str">
        <f t="shared" si="17"/>
        <v/>
      </c>
      <c r="AG517" s="15"/>
      <c r="AH517" s="15"/>
      <c r="AI517" s="15"/>
      <c r="AJ517" s="62" t="str">
        <f>IFERROR(VLOOKUP(AI517,Lookups!$W$3:$X$24,2,FALSE),"")</f>
        <v/>
      </c>
      <c r="AK517" s="15"/>
      <c r="AL517" s="15"/>
      <c r="AM517" s="17"/>
      <c r="AN517" s="17"/>
    </row>
    <row r="518" spans="1:40" x14ac:dyDescent="0.3">
      <c r="A518" s="15"/>
      <c r="B518" s="15"/>
      <c r="C518" s="15"/>
      <c r="D518" s="17"/>
      <c r="E518" s="17"/>
      <c r="F518" s="15"/>
      <c r="G518" s="18" t="str">
        <f>IFERROR(VLOOKUP(F518,Lookups!$D$2:$E$20,2,FALSE),"")</f>
        <v/>
      </c>
      <c r="H518" s="15"/>
      <c r="I518" s="15"/>
      <c r="J518" s="15"/>
      <c r="K518" s="15"/>
      <c r="L518" s="17"/>
      <c r="M518" s="17"/>
      <c r="N518" s="18" t="str">
        <f t="shared" si="16"/>
        <v/>
      </c>
      <c r="O518" s="15"/>
      <c r="P518" s="15"/>
      <c r="Q518" s="17"/>
      <c r="R518" s="15"/>
      <c r="S518" s="15"/>
      <c r="T518" s="15"/>
      <c r="U518" s="15"/>
      <c r="V518" s="15"/>
      <c r="W518" s="15"/>
      <c r="X518" s="18" t="str">
        <f>IFERROR(VLOOKUP(W518,Lookups!$G$2:$H$83,2,FALSE),"")</f>
        <v/>
      </c>
      <c r="Y518" s="15"/>
      <c r="Z518" s="15"/>
      <c r="AA518" s="15"/>
      <c r="AB518" s="15"/>
      <c r="AC518" s="15"/>
      <c r="AD518" s="15"/>
      <c r="AE518" s="15"/>
      <c r="AF518" s="18" t="str">
        <f t="shared" si="17"/>
        <v/>
      </c>
      <c r="AG518" s="15"/>
      <c r="AH518" s="15"/>
      <c r="AI518" s="15"/>
      <c r="AJ518" s="62" t="str">
        <f>IFERROR(VLOOKUP(AI518,Lookups!$W$3:$X$24,2,FALSE),"")</f>
        <v/>
      </c>
      <c r="AK518" s="15"/>
      <c r="AL518" s="15"/>
      <c r="AM518" s="17"/>
      <c r="AN518" s="17"/>
    </row>
    <row r="519" spans="1:40" x14ac:dyDescent="0.3">
      <c r="A519" s="15"/>
      <c r="B519" s="15"/>
      <c r="C519" s="15"/>
      <c r="D519" s="17"/>
      <c r="E519" s="17"/>
      <c r="F519" s="15"/>
      <c r="G519" s="18" t="str">
        <f>IFERROR(VLOOKUP(F519,Lookups!$D$2:$E$20,2,FALSE),"")</f>
        <v/>
      </c>
      <c r="H519" s="15"/>
      <c r="I519" s="15"/>
      <c r="J519" s="15"/>
      <c r="K519" s="15"/>
      <c r="L519" s="17"/>
      <c r="M519" s="17"/>
      <c r="N519" s="18" t="str">
        <f t="shared" si="16"/>
        <v/>
      </c>
      <c r="O519" s="15"/>
      <c r="P519" s="15"/>
      <c r="Q519" s="17"/>
      <c r="R519" s="15"/>
      <c r="S519" s="15"/>
      <c r="T519" s="15"/>
      <c r="U519" s="15"/>
      <c r="V519" s="15"/>
      <c r="W519" s="15"/>
      <c r="X519" s="18" t="str">
        <f>IFERROR(VLOOKUP(W519,Lookups!$G$2:$H$83,2,FALSE),"")</f>
        <v/>
      </c>
      <c r="Y519" s="15"/>
      <c r="Z519" s="15"/>
      <c r="AA519" s="15"/>
      <c r="AB519" s="15"/>
      <c r="AC519" s="15"/>
      <c r="AD519" s="15"/>
      <c r="AE519" s="15"/>
      <c r="AF519" s="18" t="str">
        <f t="shared" si="17"/>
        <v/>
      </c>
      <c r="AG519" s="15"/>
      <c r="AH519" s="15"/>
      <c r="AI519" s="15"/>
      <c r="AJ519" s="62" t="str">
        <f>IFERROR(VLOOKUP(AI519,Lookups!$W$3:$X$24,2,FALSE),"")</f>
        <v/>
      </c>
      <c r="AK519" s="15"/>
      <c r="AL519" s="15"/>
      <c r="AM519" s="17"/>
      <c r="AN519" s="17"/>
    </row>
    <row r="520" spans="1:40" x14ac:dyDescent="0.3">
      <c r="A520" s="15"/>
      <c r="B520" s="15"/>
      <c r="C520" s="15"/>
      <c r="D520" s="17"/>
      <c r="E520" s="17"/>
      <c r="F520" s="15"/>
      <c r="G520" s="18" t="str">
        <f>IFERROR(VLOOKUP(F520,Lookups!$D$2:$E$20,2,FALSE),"")</f>
        <v/>
      </c>
      <c r="H520" s="15"/>
      <c r="I520" s="15"/>
      <c r="J520" s="15"/>
      <c r="K520" s="15"/>
      <c r="L520" s="17"/>
      <c r="M520" s="17"/>
      <c r="N520" s="18" t="str">
        <f t="shared" si="16"/>
        <v/>
      </c>
      <c r="O520" s="15"/>
      <c r="P520" s="15"/>
      <c r="Q520" s="17"/>
      <c r="R520" s="15"/>
      <c r="S520" s="15"/>
      <c r="T520" s="15"/>
      <c r="U520" s="15"/>
      <c r="V520" s="15"/>
      <c r="W520" s="15"/>
      <c r="X520" s="18" t="str">
        <f>IFERROR(VLOOKUP(W520,Lookups!$G$2:$H$83,2,FALSE),"")</f>
        <v/>
      </c>
      <c r="Y520" s="15"/>
      <c r="Z520" s="15"/>
      <c r="AA520" s="15"/>
      <c r="AB520" s="15"/>
      <c r="AC520" s="15"/>
      <c r="AD520" s="15"/>
      <c r="AE520" s="15"/>
      <c r="AF520" s="18" t="str">
        <f t="shared" si="17"/>
        <v/>
      </c>
      <c r="AG520" s="15"/>
      <c r="AH520" s="15"/>
      <c r="AI520" s="15"/>
      <c r="AJ520" s="62" t="str">
        <f>IFERROR(VLOOKUP(AI520,Lookups!$W$3:$X$24,2,FALSE),"")</f>
        <v/>
      </c>
      <c r="AK520" s="15"/>
      <c r="AL520" s="15"/>
      <c r="AM520" s="17"/>
      <c r="AN520" s="17"/>
    </row>
    <row r="521" spans="1:40" x14ac:dyDescent="0.3">
      <c r="A521" s="15"/>
      <c r="B521" s="15"/>
      <c r="C521" s="15"/>
      <c r="D521" s="17"/>
      <c r="E521" s="17"/>
      <c r="F521" s="15"/>
      <c r="G521" s="18" t="str">
        <f>IFERROR(VLOOKUP(F521,Lookups!$D$2:$E$20,2,FALSE),"")</f>
        <v/>
      </c>
      <c r="H521" s="15"/>
      <c r="I521" s="15"/>
      <c r="J521" s="15"/>
      <c r="K521" s="15"/>
      <c r="L521" s="17"/>
      <c r="M521" s="17"/>
      <c r="N521" s="18" t="str">
        <f t="shared" si="16"/>
        <v/>
      </c>
      <c r="O521" s="15"/>
      <c r="P521" s="15"/>
      <c r="Q521" s="17"/>
      <c r="R521" s="15"/>
      <c r="S521" s="15"/>
      <c r="T521" s="15"/>
      <c r="U521" s="15"/>
      <c r="V521" s="15"/>
      <c r="W521" s="15"/>
      <c r="X521" s="18" t="str">
        <f>IFERROR(VLOOKUP(W521,Lookups!$G$2:$H$83,2,FALSE),"")</f>
        <v/>
      </c>
      <c r="Y521" s="15"/>
      <c r="Z521" s="15"/>
      <c r="AA521" s="15"/>
      <c r="AB521" s="15"/>
      <c r="AC521" s="15"/>
      <c r="AD521" s="15"/>
      <c r="AE521" s="15"/>
      <c r="AF521" s="18" t="str">
        <f t="shared" si="17"/>
        <v/>
      </c>
      <c r="AG521" s="15"/>
      <c r="AH521" s="15"/>
      <c r="AI521" s="15"/>
      <c r="AJ521" s="62" t="str">
        <f>IFERROR(VLOOKUP(AI521,Lookups!$W$3:$X$24,2,FALSE),"")</f>
        <v/>
      </c>
      <c r="AK521" s="15"/>
      <c r="AL521" s="15"/>
      <c r="AM521" s="17"/>
      <c r="AN521" s="17"/>
    </row>
    <row r="522" spans="1:40" x14ac:dyDescent="0.3">
      <c r="A522" s="15"/>
      <c r="B522" s="15"/>
      <c r="C522" s="15"/>
      <c r="D522" s="17"/>
      <c r="E522" s="17"/>
      <c r="F522" s="15"/>
      <c r="G522" s="18" t="str">
        <f>IFERROR(VLOOKUP(F522,Lookups!$D$2:$E$20,2,FALSE),"")</f>
        <v/>
      </c>
      <c r="H522" s="15"/>
      <c r="I522" s="15"/>
      <c r="J522" s="15"/>
      <c r="K522" s="15"/>
      <c r="L522" s="17"/>
      <c r="M522" s="17"/>
      <c r="N522" s="18" t="str">
        <f t="shared" si="16"/>
        <v/>
      </c>
      <c r="O522" s="15"/>
      <c r="P522" s="15"/>
      <c r="Q522" s="17"/>
      <c r="R522" s="15"/>
      <c r="S522" s="15"/>
      <c r="T522" s="15"/>
      <c r="U522" s="15"/>
      <c r="V522" s="15"/>
      <c r="W522" s="15"/>
      <c r="X522" s="18" t="str">
        <f>IFERROR(VLOOKUP(W522,Lookups!$G$2:$H$83,2,FALSE),"")</f>
        <v/>
      </c>
      <c r="Y522" s="15"/>
      <c r="Z522" s="15"/>
      <c r="AA522" s="15"/>
      <c r="AB522" s="15"/>
      <c r="AC522" s="15"/>
      <c r="AD522" s="15"/>
      <c r="AE522" s="15"/>
      <c r="AF522" s="18" t="str">
        <f t="shared" si="17"/>
        <v/>
      </c>
      <c r="AG522" s="15"/>
      <c r="AH522" s="15"/>
      <c r="AI522" s="15"/>
      <c r="AJ522" s="62" t="str">
        <f>IFERROR(VLOOKUP(AI522,Lookups!$W$3:$X$24,2,FALSE),"")</f>
        <v/>
      </c>
      <c r="AK522" s="15"/>
      <c r="AL522" s="15"/>
      <c r="AM522" s="17"/>
      <c r="AN522" s="17"/>
    </row>
    <row r="523" spans="1:40" x14ac:dyDescent="0.3">
      <c r="A523" s="15"/>
      <c r="B523" s="15"/>
      <c r="C523" s="15"/>
      <c r="D523" s="17"/>
      <c r="E523" s="17"/>
      <c r="F523" s="15"/>
      <c r="G523" s="18" t="str">
        <f>IFERROR(VLOOKUP(F523,Lookups!$D$2:$E$20,2,FALSE),"")</f>
        <v/>
      </c>
      <c r="H523" s="15"/>
      <c r="I523" s="15"/>
      <c r="J523" s="15"/>
      <c r="K523" s="15"/>
      <c r="L523" s="17"/>
      <c r="M523" s="17"/>
      <c r="N523" s="18" t="str">
        <f t="shared" si="16"/>
        <v/>
      </c>
      <c r="O523" s="15"/>
      <c r="P523" s="15"/>
      <c r="Q523" s="17"/>
      <c r="R523" s="15"/>
      <c r="S523" s="15"/>
      <c r="T523" s="15"/>
      <c r="U523" s="15"/>
      <c r="V523" s="15"/>
      <c r="W523" s="15"/>
      <c r="X523" s="18" t="str">
        <f>IFERROR(VLOOKUP(W523,Lookups!$G$2:$H$83,2,FALSE),"")</f>
        <v/>
      </c>
      <c r="Y523" s="15"/>
      <c r="Z523" s="15"/>
      <c r="AA523" s="15"/>
      <c r="AB523" s="15"/>
      <c r="AC523" s="15"/>
      <c r="AD523" s="15"/>
      <c r="AE523" s="15"/>
      <c r="AF523" s="18" t="str">
        <f t="shared" si="17"/>
        <v/>
      </c>
      <c r="AG523" s="15"/>
      <c r="AH523" s="15"/>
      <c r="AI523" s="15"/>
      <c r="AJ523" s="62" t="str">
        <f>IFERROR(VLOOKUP(AI523,Lookups!$W$3:$X$24,2,FALSE),"")</f>
        <v/>
      </c>
      <c r="AK523" s="15"/>
      <c r="AL523" s="15"/>
      <c r="AM523" s="17"/>
      <c r="AN523" s="17"/>
    </row>
    <row r="524" spans="1:40" x14ac:dyDescent="0.3">
      <c r="A524" s="15"/>
      <c r="B524" s="15"/>
      <c r="C524" s="15"/>
      <c r="D524" s="17"/>
      <c r="E524" s="17"/>
      <c r="F524" s="15"/>
      <c r="G524" s="18" t="str">
        <f>IFERROR(VLOOKUP(F524,Lookups!$D$2:$E$20,2,FALSE),"")</f>
        <v/>
      </c>
      <c r="H524" s="15"/>
      <c r="I524" s="15"/>
      <c r="J524" s="15"/>
      <c r="K524" s="15"/>
      <c r="L524" s="17"/>
      <c r="M524" s="17"/>
      <c r="N524" s="18" t="str">
        <f t="shared" si="16"/>
        <v/>
      </c>
      <c r="O524" s="15"/>
      <c r="P524" s="15"/>
      <c r="Q524" s="17"/>
      <c r="R524" s="15"/>
      <c r="S524" s="15"/>
      <c r="T524" s="15"/>
      <c r="U524" s="15"/>
      <c r="V524" s="15"/>
      <c r="W524" s="15"/>
      <c r="X524" s="18" t="str">
        <f>IFERROR(VLOOKUP(W524,Lookups!$G$2:$H$83,2,FALSE),"")</f>
        <v/>
      </c>
      <c r="Y524" s="15"/>
      <c r="Z524" s="15"/>
      <c r="AA524" s="15"/>
      <c r="AB524" s="15"/>
      <c r="AC524" s="15"/>
      <c r="AD524" s="15"/>
      <c r="AE524" s="15"/>
      <c r="AF524" s="18" t="str">
        <f t="shared" si="17"/>
        <v/>
      </c>
      <c r="AG524" s="15"/>
      <c r="AH524" s="15"/>
      <c r="AI524" s="15"/>
      <c r="AJ524" s="62" t="str">
        <f>IFERROR(VLOOKUP(AI524,Lookups!$W$3:$X$24,2,FALSE),"")</f>
        <v/>
      </c>
      <c r="AK524" s="15"/>
      <c r="AL524" s="15"/>
      <c r="AM524" s="17"/>
      <c r="AN524" s="17"/>
    </row>
    <row r="525" spans="1:40" x14ac:dyDescent="0.3">
      <c r="A525" s="15"/>
      <c r="B525" s="15"/>
      <c r="C525" s="15"/>
      <c r="D525" s="17"/>
      <c r="E525" s="17"/>
      <c r="F525" s="15"/>
      <c r="G525" s="18" t="str">
        <f>IFERROR(VLOOKUP(F525,Lookups!$D$2:$E$20,2,FALSE),"")</f>
        <v/>
      </c>
      <c r="H525" s="15"/>
      <c r="I525" s="15"/>
      <c r="J525" s="15"/>
      <c r="K525" s="15"/>
      <c r="L525" s="17"/>
      <c r="M525" s="17"/>
      <c r="N525" s="18" t="str">
        <f t="shared" si="16"/>
        <v/>
      </c>
      <c r="O525" s="15"/>
      <c r="P525" s="15"/>
      <c r="Q525" s="17"/>
      <c r="R525" s="15"/>
      <c r="S525" s="15"/>
      <c r="T525" s="15"/>
      <c r="U525" s="15"/>
      <c r="V525" s="15"/>
      <c r="W525" s="15"/>
      <c r="X525" s="18" t="str">
        <f>IFERROR(VLOOKUP(W525,Lookups!$G$2:$H$83,2,FALSE),"")</f>
        <v/>
      </c>
      <c r="Y525" s="15"/>
      <c r="Z525" s="15"/>
      <c r="AA525" s="15"/>
      <c r="AB525" s="15"/>
      <c r="AC525" s="15"/>
      <c r="AD525" s="15"/>
      <c r="AE525" s="15"/>
      <c r="AF525" s="18" t="str">
        <f t="shared" si="17"/>
        <v/>
      </c>
      <c r="AG525" s="15"/>
      <c r="AH525" s="15"/>
      <c r="AI525" s="15"/>
      <c r="AJ525" s="62" t="str">
        <f>IFERROR(VLOOKUP(AI525,Lookups!$W$3:$X$24,2,FALSE),"")</f>
        <v/>
      </c>
      <c r="AK525" s="15"/>
      <c r="AL525" s="15"/>
      <c r="AM525" s="17"/>
      <c r="AN525" s="17"/>
    </row>
    <row r="526" spans="1:40" x14ac:dyDescent="0.3">
      <c r="A526" s="15"/>
      <c r="B526" s="15"/>
      <c r="C526" s="15"/>
      <c r="D526" s="17"/>
      <c r="E526" s="17"/>
      <c r="F526" s="15"/>
      <c r="G526" s="18" t="str">
        <f>IFERROR(VLOOKUP(F526,Lookups!$D$2:$E$20,2,FALSE),"")</f>
        <v/>
      </c>
      <c r="H526" s="15"/>
      <c r="I526" s="15"/>
      <c r="J526" s="15"/>
      <c r="K526" s="15"/>
      <c r="L526" s="17"/>
      <c r="M526" s="17"/>
      <c r="N526" s="18" t="str">
        <f t="shared" si="16"/>
        <v/>
      </c>
      <c r="O526" s="15"/>
      <c r="P526" s="15"/>
      <c r="Q526" s="17"/>
      <c r="R526" s="15"/>
      <c r="S526" s="15"/>
      <c r="T526" s="15"/>
      <c r="U526" s="15"/>
      <c r="V526" s="15"/>
      <c r="W526" s="15"/>
      <c r="X526" s="18" t="str">
        <f>IFERROR(VLOOKUP(W526,Lookups!$G$2:$H$83,2,FALSE),"")</f>
        <v/>
      </c>
      <c r="Y526" s="15"/>
      <c r="Z526" s="15"/>
      <c r="AA526" s="15"/>
      <c r="AB526" s="15"/>
      <c r="AC526" s="15"/>
      <c r="AD526" s="15"/>
      <c r="AE526" s="15"/>
      <c r="AF526" s="18" t="str">
        <f t="shared" si="17"/>
        <v/>
      </c>
      <c r="AG526" s="15"/>
      <c r="AH526" s="15"/>
      <c r="AI526" s="15"/>
      <c r="AJ526" s="62" t="str">
        <f>IFERROR(VLOOKUP(AI526,Lookups!$W$3:$X$24,2,FALSE),"")</f>
        <v/>
      </c>
      <c r="AK526" s="15"/>
      <c r="AL526" s="15"/>
      <c r="AM526" s="17"/>
      <c r="AN526" s="17"/>
    </row>
    <row r="527" spans="1:40" x14ac:dyDescent="0.3">
      <c r="A527" s="15"/>
      <c r="B527" s="15"/>
      <c r="C527" s="15"/>
      <c r="D527" s="17"/>
      <c r="E527" s="17"/>
      <c r="F527" s="15"/>
      <c r="G527" s="18" t="str">
        <f>IFERROR(VLOOKUP(F527,Lookups!$D$2:$E$20,2,FALSE),"")</f>
        <v/>
      </c>
      <c r="H527" s="15"/>
      <c r="I527" s="15"/>
      <c r="J527" s="15"/>
      <c r="K527" s="15"/>
      <c r="L527" s="17"/>
      <c r="M527" s="17"/>
      <c r="N527" s="18" t="str">
        <f t="shared" si="16"/>
        <v/>
      </c>
      <c r="O527" s="15"/>
      <c r="P527" s="15"/>
      <c r="Q527" s="17"/>
      <c r="R527" s="15"/>
      <c r="S527" s="15"/>
      <c r="T527" s="15"/>
      <c r="U527" s="15"/>
      <c r="V527" s="15"/>
      <c r="W527" s="15"/>
      <c r="X527" s="18" t="str">
        <f>IFERROR(VLOOKUP(W527,Lookups!$G$2:$H$83,2,FALSE),"")</f>
        <v/>
      </c>
      <c r="Y527" s="15"/>
      <c r="Z527" s="15"/>
      <c r="AA527" s="15"/>
      <c r="AB527" s="15"/>
      <c r="AC527" s="15"/>
      <c r="AD527" s="15"/>
      <c r="AE527" s="15"/>
      <c r="AF527" s="18" t="str">
        <f t="shared" si="17"/>
        <v/>
      </c>
      <c r="AG527" s="15"/>
      <c r="AH527" s="15"/>
      <c r="AI527" s="15"/>
      <c r="AJ527" s="62" t="str">
        <f>IFERROR(VLOOKUP(AI527,Lookups!$W$3:$X$24,2,FALSE),"")</f>
        <v/>
      </c>
      <c r="AK527" s="15"/>
      <c r="AL527" s="15"/>
      <c r="AM527" s="17"/>
      <c r="AN527" s="17"/>
    </row>
    <row r="528" spans="1:40" x14ac:dyDescent="0.3">
      <c r="A528" s="15"/>
      <c r="B528" s="15"/>
      <c r="C528" s="15"/>
      <c r="D528" s="17"/>
      <c r="E528" s="17"/>
      <c r="F528" s="15"/>
      <c r="G528" s="18" t="str">
        <f>IFERROR(VLOOKUP(F528,Lookups!$D$2:$E$20,2,FALSE),"")</f>
        <v/>
      </c>
      <c r="H528" s="15"/>
      <c r="I528" s="15"/>
      <c r="J528" s="15"/>
      <c r="K528" s="15"/>
      <c r="L528" s="17"/>
      <c r="M528" s="17"/>
      <c r="N528" s="18" t="str">
        <f t="shared" si="16"/>
        <v/>
      </c>
      <c r="O528" s="15"/>
      <c r="P528" s="15"/>
      <c r="Q528" s="17"/>
      <c r="R528" s="15"/>
      <c r="S528" s="15"/>
      <c r="T528" s="15"/>
      <c r="U528" s="15"/>
      <c r="V528" s="15"/>
      <c r="W528" s="15"/>
      <c r="X528" s="18" t="str">
        <f>IFERROR(VLOOKUP(W528,Lookups!$G$2:$H$83,2,FALSE),"")</f>
        <v/>
      </c>
      <c r="Y528" s="15"/>
      <c r="Z528" s="15"/>
      <c r="AA528" s="15"/>
      <c r="AB528" s="15"/>
      <c r="AC528" s="15"/>
      <c r="AD528" s="15"/>
      <c r="AE528" s="15"/>
      <c r="AF528" s="18" t="str">
        <f t="shared" si="17"/>
        <v/>
      </c>
      <c r="AG528" s="15"/>
      <c r="AH528" s="15"/>
      <c r="AI528" s="15"/>
      <c r="AJ528" s="62" t="str">
        <f>IFERROR(VLOOKUP(AI528,Lookups!$W$3:$X$24,2,FALSE),"")</f>
        <v/>
      </c>
      <c r="AK528" s="15"/>
      <c r="AL528" s="15"/>
      <c r="AM528" s="17"/>
      <c r="AN528" s="17"/>
    </row>
    <row r="529" spans="1:40" x14ac:dyDescent="0.3">
      <c r="A529" s="15"/>
      <c r="B529" s="15"/>
      <c r="C529" s="15"/>
      <c r="D529" s="17"/>
      <c r="E529" s="17"/>
      <c r="F529" s="15"/>
      <c r="G529" s="18" t="str">
        <f>IFERROR(VLOOKUP(F529,Lookups!$D$2:$E$20,2,FALSE),"")</f>
        <v/>
      </c>
      <c r="H529" s="15"/>
      <c r="I529" s="15"/>
      <c r="J529" s="15"/>
      <c r="K529" s="15"/>
      <c r="L529" s="17"/>
      <c r="M529" s="17"/>
      <c r="N529" s="18" t="str">
        <f t="shared" si="16"/>
        <v/>
      </c>
      <c r="O529" s="15"/>
      <c r="P529" s="15"/>
      <c r="Q529" s="17"/>
      <c r="R529" s="15"/>
      <c r="S529" s="15"/>
      <c r="T529" s="15"/>
      <c r="U529" s="15"/>
      <c r="V529" s="15"/>
      <c r="W529" s="15"/>
      <c r="X529" s="18" t="str">
        <f>IFERROR(VLOOKUP(W529,Lookups!$G$2:$H$83,2,FALSE),"")</f>
        <v/>
      </c>
      <c r="Y529" s="15"/>
      <c r="Z529" s="15"/>
      <c r="AA529" s="15"/>
      <c r="AB529" s="15"/>
      <c r="AC529" s="15"/>
      <c r="AD529" s="15"/>
      <c r="AE529" s="15"/>
      <c r="AF529" s="18" t="str">
        <f t="shared" si="17"/>
        <v/>
      </c>
      <c r="AG529" s="15"/>
      <c r="AH529" s="15"/>
      <c r="AI529" s="15"/>
      <c r="AJ529" s="62" t="str">
        <f>IFERROR(VLOOKUP(AI529,Lookups!$W$3:$X$24,2,FALSE),"")</f>
        <v/>
      </c>
      <c r="AK529" s="15"/>
      <c r="AL529" s="15"/>
      <c r="AM529" s="17"/>
      <c r="AN529" s="17"/>
    </row>
    <row r="530" spans="1:40" x14ac:dyDescent="0.3">
      <c r="A530" s="15"/>
      <c r="B530" s="15"/>
      <c r="C530" s="15"/>
      <c r="D530" s="17"/>
      <c r="E530" s="17"/>
      <c r="F530" s="15"/>
      <c r="G530" s="18" t="str">
        <f>IFERROR(VLOOKUP(F530,Lookups!$D$2:$E$20,2,FALSE),"")</f>
        <v/>
      </c>
      <c r="H530" s="15"/>
      <c r="I530" s="15"/>
      <c r="J530" s="15"/>
      <c r="K530" s="15"/>
      <c r="L530" s="17"/>
      <c r="M530" s="17"/>
      <c r="N530" s="18" t="str">
        <f t="shared" si="16"/>
        <v/>
      </c>
      <c r="O530" s="15"/>
      <c r="P530" s="15"/>
      <c r="Q530" s="17"/>
      <c r="R530" s="15"/>
      <c r="S530" s="15"/>
      <c r="T530" s="15"/>
      <c r="U530" s="15"/>
      <c r="V530" s="15"/>
      <c r="W530" s="15"/>
      <c r="X530" s="18" t="str">
        <f>IFERROR(VLOOKUP(W530,Lookups!$G$2:$H$83,2,FALSE),"")</f>
        <v/>
      </c>
      <c r="Y530" s="15"/>
      <c r="Z530" s="15"/>
      <c r="AA530" s="15"/>
      <c r="AB530" s="15"/>
      <c r="AC530" s="15"/>
      <c r="AD530" s="15"/>
      <c r="AE530" s="15"/>
      <c r="AF530" s="18" t="str">
        <f t="shared" si="17"/>
        <v/>
      </c>
      <c r="AG530" s="15"/>
      <c r="AH530" s="15"/>
      <c r="AI530" s="15"/>
      <c r="AJ530" s="62" t="str">
        <f>IFERROR(VLOOKUP(AI530,Lookups!$W$3:$X$24,2,FALSE),"")</f>
        <v/>
      </c>
      <c r="AK530" s="15"/>
      <c r="AL530" s="15"/>
      <c r="AM530" s="17"/>
      <c r="AN530" s="17"/>
    </row>
    <row r="531" spans="1:40" x14ac:dyDescent="0.3">
      <c r="A531" s="15"/>
      <c r="B531" s="15"/>
      <c r="C531" s="15"/>
      <c r="D531" s="17"/>
      <c r="E531" s="17"/>
      <c r="F531" s="15"/>
      <c r="G531" s="18" t="str">
        <f>IFERROR(VLOOKUP(F531,Lookups!$D$2:$E$20,2,FALSE),"")</f>
        <v/>
      </c>
      <c r="H531" s="15"/>
      <c r="I531" s="15"/>
      <c r="J531" s="15"/>
      <c r="K531" s="15"/>
      <c r="L531" s="17"/>
      <c r="M531" s="17"/>
      <c r="N531" s="18" t="str">
        <f t="shared" si="16"/>
        <v/>
      </c>
      <c r="O531" s="15"/>
      <c r="P531" s="15"/>
      <c r="Q531" s="17"/>
      <c r="R531" s="15"/>
      <c r="S531" s="15"/>
      <c r="T531" s="15"/>
      <c r="U531" s="15"/>
      <c r="V531" s="15"/>
      <c r="W531" s="15"/>
      <c r="X531" s="18" t="str">
        <f>IFERROR(VLOOKUP(W531,Lookups!$G$2:$H$83,2,FALSE),"")</f>
        <v/>
      </c>
      <c r="Y531" s="15"/>
      <c r="Z531" s="15"/>
      <c r="AA531" s="15"/>
      <c r="AB531" s="15"/>
      <c r="AC531" s="15"/>
      <c r="AD531" s="15"/>
      <c r="AE531" s="15"/>
      <c r="AF531" s="18" t="str">
        <f t="shared" si="17"/>
        <v/>
      </c>
      <c r="AG531" s="15"/>
      <c r="AH531" s="15"/>
      <c r="AI531" s="15"/>
      <c r="AJ531" s="62" t="str">
        <f>IFERROR(VLOOKUP(AI531,Lookups!$W$3:$X$24,2,FALSE),"")</f>
        <v/>
      </c>
      <c r="AK531" s="15"/>
      <c r="AL531" s="15"/>
      <c r="AM531" s="17"/>
      <c r="AN531" s="17"/>
    </row>
    <row r="532" spans="1:40" x14ac:dyDescent="0.3">
      <c r="A532" s="15"/>
      <c r="B532" s="15"/>
      <c r="C532" s="15"/>
      <c r="D532" s="17"/>
      <c r="E532" s="17"/>
      <c r="F532" s="15"/>
      <c r="G532" s="18" t="str">
        <f>IFERROR(VLOOKUP(F532,Lookups!$D$2:$E$20,2,FALSE),"")</f>
        <v/>
      </c>
      <c r="H532" s="15"/>
      <c r="I532" s="15"/>
      <c r="J532" s="15"/>
      <c r="K532" s="15"/>
      <c r="L532" s="17"/>
      <c r="M532" s="17"/>
      <c r="N532" s="18" t="str">
        <f t="shared" si="16"/>
        <v/>
      </c>
      <c r="O532" s="15"/>
      <c r="P532" s="15"/>
      <c r="Q532" s="17"/>
      <c r="R532" s="15"/>
      <c r="S532" s="15"/>
      <c r="T532" s="15"/>
      <c r="U532" s="15"/>
      <c r="V532" s="15"/>
      <c r="W532" s="15"/>
      <c r="X532" s="18" t="str">
        <f>IFERROR(VLOOKUP(W532,Lookups!$G$2:$H$83,2,FALSE),"")</f>
        <v/>
      </c>
      <c r="Y532" s="15"/>
      <c r="Z532" s="15"/>
      <c r="AA532" s="15"/>
      <c r="AB532" s="15"/>
      <c r="AC532" s="15"/>
      <c r="AD532" s="15"/>
      <c r="AE532" s="15"/>
      <c r="AF532" s="18" t="str">
        <f t="shared" si="17"/>
        <v/>
      </c>
      <c r="AG532" s="15"/>
      <c r="AH532" s="15"/>
      <c r="AI532" s="15"/>
      <c r="AJ532" s="62" t="str">
        <f>IFERROR(VLOOKUP(AI532,Lookups!$W$3:$X$24,2,FALSE),"")</f>
        <v/>
      </c>
      <c r="AK532" s="15"/>
      <c r="AL532" s="15"/>
      <c r="AM532" s="17"/>
      <c r="AN532" s="17"/>
    </row>
    <row r="533" spans="1:40" x14ac:dyDescent="0.3">
      <c r="A533" s="15"/>
      <c r="B533" s="15"/>
      <c r="C533" s="15"/>
      <c r="D533" s="17"/>
      <c r="E533" s="17"/>
      <c r="F533" s="15"/>
      <c r="G533" s="18" t="str">
        <f>IFERROR(VLOOKUP(F533,Lookups!$D$2:$E$20,2,FALSE),"")</f>
        <v/>
      </c>
      <c r="H533" s="15"/>
      <c r="I533" s="15"/>
      <c r="J533" s="15"/>
      <c r="K533" s="15"/>
      <c r="L533" s="17"/>
      <c r="M533" s="17"/>
      <c r="N533" s="18" t="str">
        <f t="shared" si="16"/>
        <v/>
      </c>
      <c r="O533" s="15"/>
      <c r="P533" s="15"/>
      <c r="Q533" s="17"/>
      <c r="R533" s="15"/>
      <c r="S533" s="15"/>
      <c r="T533" s="15"/>
      <c r="U533" s="15"/>
      <c r="V533" s="15"/>
      <c r="W533" s="15"/>
      <c r="X533" s="18" t="str">
        <f>IFERROR(VLOOKUP(W533,Lookups!$G$2:$H$83,2,FALSE),"")</f>
        <v/>
      </c>
      <c r="Y533" s="15"/>
      <c r="Z533" s="15"/>
      <c r="AA533" s="15"/>
      <c r="AB533" s="15"/>
      <c r="AC533" s="15"/>
      <c r="AD533" s="15"/>
      <c r="AE533" s="15"/>
      <c r="AF533" s="18" t="str">
        <f t="shared" si="17"/>
        <v/>
      </c>
      <c r="AG533" s="15"/>
      <c r="AH533" s="15"/>
      <c r="AI533" s="15"/>
      <c r="AJ533" s="62" t="str">
        <f>IFERROR(VLOOKUP(AI533,Lookups!$W$3:$X$24,2,FALSE),"")</f>
        <v/>
      </c>
      <c r="AK533" s="15"/>
      <c r="AL533" s="15"/>
      <c r="AM533" s="17"/>
      <c r="AN533" s="17"/>
    </row>
    <row r="534" spans="1:40" x14ac:dyDescent="0.3">
      <c r="A534" s="15"/>
      <c r="B534" s="15"/>
      <c r="C534" s="15"/>
      <c r="D534" s="17"/>
      <c r="E534" s="17"/>
      <c r="F534" s="15"/>
      <c r="G534" s="18" t="str">
        <f>IFERROR(VLOOKUP(F534,Lookups!$D$2:$E$20,2,FALSE),"")</f>
        <v/>
      </c>
      <c r="H534" s="15"/>
      <c r="I534" s="15"/>
      <c r="J534" s="15"/>
      <c r="K534" s="15"/>
      <c r="L534" s="17"/>
      <c r="M534" s="17"/>
      <c r="N534" s="18" t="str">
        <f t="shared" si="16"/>
        <v/>
      </c>
      <c r="O534" s="15"/>
      <c r="P534" s="15"/>
      <c r="Q534" s="17"/>
      <c r="R534" s="15"/>
      <c r="S534" s="15"/>
      <c r="T534" s="15"/>
      <c r="U534" s="15"/>
      <c r="V534" s="15"/>
      <c r="W534" s="15"/>
      <c r="X534" s="18" t="str">
        <f>IFERROR(VLOOKUP(W534,Lookups!$G$2:$H$83,2,FALSE),"")</f>
        <v/>
      </c>
      <c r="Y534" s="15"/>
      <c r="Z534" s="15"/>
      <c r="AA534" s="15"/>
      <c r="AB534" s="15"/>
      <c r="AC534" s="15"/>
      <c r="AD534" s="15"/>
      <c r="AE534" s="15"/>
      <c r="AF534" s="18" t="str">
        <f t="shared" si="17"/>
        <v/>
      </c>
      <c r="AG534" s="15"/>
      <c r="AH534" s="15"/>
      <c r="AI534" s="15"/>
      <c r="AJ534" s="62" t="str">
        <f>IFERROR(VLOOKUP(AI534,Lookups!$W$3:$X$24,2,FALSE),"")</f>
        <v/>
      </c>
      <c r="AK534" s="15"/>
      <c r="AL534" s="15"/>
      <c r="AM534" s="17"/>
      <c r="AN534" s="17"/>
    </row>
    <row r="535" spans="1:40" x14ac:dyDescent="0.3">
      <c r="A535" s="15"/>
      <c r="B535" s="15"/>
      <c r="C535" s="15"/>
      <c r="D535" s="17"/>
      <c r="E535" s="17"/>
      <c r="F535" s="15"/>
      <c r="G535" s="18" t="str">
        <f>IFERROR(VLOOKUP(F535,Lookups!$D$2:$E$20,2,FALSE),"")</f>
        <v/>
      </c>
      <c r="H535" s="15"/>
      <c r="I535" s="15"/>
      <c r="J535" s="15"/>
      <c r="K535" s="15"/>
      <c r="L535" s="17"/>
      <c r="M535" s="17"/>
      <c r="N535" s="18" t="str">
        <f t="shared" si="16"/>
        <v/>
      </c>
      <c r="O535" s="15"/>
      <c r="P535" s="15"/>
      <c r="Q535" s="17"/>
      <c r="R535" s="15"/>
      <c r="S535" s="15"/>
      <c r="T535" s="15"/>
      <c r="U535" s="15"/>
      <c r="V535" s="15"/>
      <c r="W535" s="15"/>
      <c r="X535" s="18" t="str">
        <f>IFERROR(VLOOKUP(W535,Lookups!$G$2:$H$83,2,FALSE),"")</f>
        <v/>
      </c>
      <c r="Y535" s="15"/>
      <c r="Z535" s="15"/>
      <c r="AA535" s="15"/>
      <c r="AB535" s="15"/>
      <c r="AC535" s="15"/>
      <c r="AD535" s="15"/>
      <c r="AE535" s="15"/>
      <c r="AF535" s="18" t="str">
        <f t="shared" si="17"/>
        <v/>
      </c>
      <c r="AG535" s="15"/>
      <c r="AH535" s="15"/>
      <c r="AI535" s="15"/>
      <c r="AJ535" s="62" t="str">
        <f>IFERROR(VLOOKUP(AI535,Lookups!$W$3:$X$24,2,FALSE),"")</f>
        <v/>
      </c>
      <c r="AK535" s="15"/>
      <c r="AL535" s="15"/>
      <c r="AM535" s="17"/>
      <c r="AN535" s="17"/>
    </row>
    <row r="536" spans="1:40" x14ac:dyDescent="0.3">
      <c r="A536" s="15"/>
      <c r="B536" s="15"/>
      <c r="C536" s="15"/>
      <c r="D536" s="17"/>
      <c r="E536" s="17"/>
      <c r="F536" s="15"/>
      <c r="G536" s="18" t="str">
        <f>IFERROR(VLOOKUP(F536,Lookups!$D$2:$E$20,2,FALSE),"")</f>
        <v/>
      </c>
      <c r="H536" s="15"/>
      <c r="I536" s="15"/>
      <c r="J536" s="15"/>
      <c r="K536" s="15"/>
      <c r="L536" s="17"/>
      <c r="M536" s="17"/>
      <c r="N536" s="18" t="str">
        <f t="shared" si="16"/>
        <v/>
      </c>
      <c r="O536" s="15"/>
      <c r="P536" s="15"/>
      <c r="Q536" s="17"/>
      <c r="R536" s="15"/>
      <c r="S536" s="15"/>
      <c r="T536" s="15"/>
      <c r="U536" s="15"/>
      <c r="V536" s="15"/>
      <c r="W536" s="15"/>
      <c r="X536" s="18" t="str">
        <f>IFERROR(VLOOKUP(W536,Lookups!$G$2:$H$83,2,FALSE),"")</f>
        <v/>
      </c>
      <c r="Y536" s="15"/>
      <c r="Z536" s="15"/>
      <c r="AA536" s="15"/>
      <c r="AB536" s="15"/>
      <c r="AC536" s="15"/>
      <c r="AD536" s="15"/>
      <c r="AE536" s="15"/>
      <c r="AF536" s="18" t="str">
        <f t="shared" si="17"/>
        <v/>
      </c>
      <c r="AG536" s="15"/>
      <c r="AH536" s="15"/>
      <c r="AI536" s="15"/>
      <c r="AJ536" s="62" t="str">
        <f>IFERROR(VLOOKUP(AI536,Lookups!$W$3:$X$24,2,FALSE),"")</f>
        <v/>
      </c>
      <c r="AK536" s="15"/>
      <c r="AL536" s="15"/>
      <c r="AM536" s="17"/>
      <c r="AN536" s="17"/>
    </row>
    <row r="537" spans="1:40" x14ac:dyDescent="0.3">
      <c r="A537" s="15"/>
      <c r="B537" s="15"/>
      <c r="C537" s="15"/>
      <c r="D537" s="17"/>
      <c r="E537" s="17"/>
      <c r="F537" s="15"/>
      <c r="G537" s="18" t="str">
        <f>IFERROR(VLOOKUP(F537,Lookups!$D$2:$E$20,2,FALSE),"")</f>
        <v/>
      </c>
      <c r="H537" s="15"/>
      <c r="I537" s="15"/>
      <c r="J537" s="15"/>
      <c r="K537" s="15"/>
      <c r="L537" s="17"/>
      <c r="M537" s="17"/>
      <c r="N537" s="18" t="str">
        <f t="shared" si="16"/>
        <v/>
      </c>
      <c r="O537" s="15"/>
      <c r="P537" s="15"/>
      <c r="Q537" s="17"/>
      <c r="R537" s="15"/>
      <c r="S537" s="15"/>
      <c r="T537" s="15"/>
      <c r="U537" s="15"/>
      <c r="V537" s="15"/>
      <c r="W537" s="15"/>
      <c r="X537" s="18" t="str">
        <f>IFERROR(VLOOKUP(W537,Lookups!$G$2:$H$83,2,FALSE),"")</f>
        <v/>
      </c>
      <c r="Y537" s="15"/>
      <c r="Z537" s="15"/>
      <c r="AA537" s="15"/>
      <c r="AB537" s="15"/>
      <c r="AC537" s="15"/>
      <c r="AD537" s="15"/>
      <c r="AE537" s="15"/>
      <c r="AF537" s="18" t="str">
        <f t="shared" si="17"/>
        <v/>
      </c>
      <c r="AG537" s="15"/>
      <c r="AH537" s="15"/>
      <c r="AI537" s="15"/>
      <c r="AJ537" s="62" t="str">
        <f>IFERROR(VLOOKUP(AI537,Lookups!$W$3:$X$24,2,FALSE),"")</f>
        <v/>
      </c>
      <c r="AK537" s="15"/>
      <c r="AL537" s="15"/>
      <c r="AM537" s="17"/>
      <c r="AN537" s="17"/>
    </row>
    <row r="538" spans="1:40" x14ac:dyDescent="0.3">
      <c r="A538" s="15"/>
      <c r="B538" s="15"/>
      <c r="C538" s="15"/>
      <c r="D538" s="17"/>
      <c r="E538" s="17"/>
      <c r="F538" s="15"/>
      <c r="G538" s="18" t="str">
        <f>IFERROR(VLOOKUP(F538,Lookups!$D$2:$E$20,2,FALSE),"")</f>
        <v/>
      </c>
      <c r="H538" s="15"/>
      <c r="I538" s="15"/>
      <c r="J538" s="15"/>
      <c r="K538" s="15"/>
      <c r="L538" s="17"/>
      <c r="M538" s="17"/>
      <c r="N538" s="18" t="str">
        <f t="shared" si="16"/>
        <v/>
      </c>
      <c r="O538" s="15"/>
      <c r="P538" s="15"/>
      <c r="Q538" s="17"/>
      <c r="R538" s="15"/>
      <c r="S538" s="15"/>
      <c r="T538" s="15"/>
      <c r="U538" s="15"/>
      <c r="V538" s="15"/>
      <c r="W538" s="15"/>
      <c r="X538" s="18" t="str">
        <f>IFERROR(VLOOKUP(W538,Lookups!$G$2:$H$83,2,FALSE),"")</f>
        <v/>
      </c>
      <c r="Y538" s="15"/>
      <c r="Z538" s="15"/>
      <c r="AA538" s="15"/>
      <c r="AB538" s="15"/>
      <c r="AC538" s="15"/>
      <c r="AD538" s="15"/>
      <c r="AE538" s="15"/>
      <c r="AF538" s="18" t="str">
        <f t="shared" si="17"/>
        <v/>
      </c>
      <c r="AG538" s="15"/>
      <c r="AH538" s="15"/>
      <c r="AI538" s="15"/>
      <c r="AJ538" s="62" t="str">
        <f>IFERROR(VLOOKUP(AI538,Lookups!$W$3:$X$24,2,FALSE),"")</f>
        <v/>
      </c>
      <c r="AK538" s="15"/>
      <c r="AL538" s="15"/>
      <c r="AM538" s="17"/>
      <c r="AN538" s="17"/>
    </row>
    <row r="539" spans="1:40" x14ac:dyDescent="0.3">
      <c r="A539" s="15"/>
      <c r="B539" s="15"/>
      <c r="C539" s="15"/>
      <c r="D539" s="17"/>
      <c r="E539" s="17"/>
      <c r="F539" s="15"/>
      <c r="G539" s="18" t="str">
        <f>IFERROR(VLOOKUP(F539,Lookups!$D$2:$E$20,2,FALSE),"")</f>
        <v/>
      </c>
      <c r="H539" s="15"/>
      <c r="I539" s="15"/>
      <c r="J539" s="15"/>
      <c r="K539" s="15"/>
      <c r="L539" s="17"/>
      <c r="M539" s="17"/>
      <c r="N539" s="18" t="str">
        <f t="shared" si="16"/>
        <v/>
      </c>
      <c r="O539" s="15"/>
      <c r="P539" s="15"/>
      <c r="Q539" s="17"/>
      <c r="R539" s="15"/>
      <c r="S539" s="15"/>
      <c r="T539" s="15"/>
      <c r="U539" s="15"/>
      <c r="V539" s="15"/>
      <c r="W539" s="15"/>
      <c r="X539" s="18" t="str">
        <f>IFERROR(VLOOKUP(W539,Lookups!$G$2:$H$83,2,FALSE),"")</f>
        <v/>
      </c>
      <c r="Y539" s="15"/>
      <c r="Z539" s="15"/>
      <c r="AA539" s="15"/>
      <c r="AB539" s="15"/>
      <c r="AC539" s="15"/>
      <c r="AD539" s="15"/>
      <c r="AE539" s="15"/>
      <c r="AF539" s="18" t="str">
        <f t="shared" si="17"/>
        <v/>
      </c>
      <c r="AG539" s="15"/>
      <c r="AH539" s="15"/>
      <c r="AI539" s="15"/>
      <c r="AJ539" s="62" t="str">
        <f>IFERROR(VLOOKUP(AI539,Lookups!$W$3:$X$24,2,FALSE),"")</f>
        <v/>
      </c>
      <c r="AK539" s="15"/>
      <c r="AL539" s="15"/>
      <c r="AM539" s="17"/>
      <c r="AN539" s="17"/>
    </row>
    <row r="540" spans="1:40" x14ac:dyDescent="0.3">
      <c r="A540" s="15"/>
      <c r="B540" s="15"/>
      <c r="C540" s="15"/>
      <c r="D540" s="17"/>
      <c r="E540" s="17"/>
      <c r="F540" s="15"/>
      <c r="G540" s="18" t="str">
        <f>IFERROR(VLOOKUP(F540,Lookups!$D$2:$E$20,2,FALSE),"")</f>
        <v/>
      </c>
      <c r="H540" s="15"/>
      <c r="I540" s="15"/>
      <c r="J540" s="15"/>
      <c r="K540" s="15"/>
      <c r="L540" s="17"/>
      <c r="M540" s="17"/>
      <c r="N540" s="18" t="str">
        <f t="shared" si="16"/>
        <v/>
      </c>
      <c r="O540" s="15"/>
      <c r="P540" s="15"/>
      <c r="Q540" s="17"/>
      <c r="R540" s="15"/>
      <c r="S540" s="15"/>
      <c r="T540" s="15"/>
      <c r="U540" s="15"/>
      <c r="V540" s="15"/>
      <c r="W540" s="15"/>
      <c r="X540" s="18" t="str">
        <f>IFERROR(VLOOKUP(W540,Lookups!$G$2:$H$83,2,FALSE),"")</f>
        <v/>
      </c>
      <c r="Y540" s="15"/>
      <c r="Z540" s="15"/>
      <c r="AA540" s="15"/>
      <c r="AB540" s="15"/>
      <c r="AC540" s="15"/>
      <c r="AD540" s="15"/>
      <c r="AE540" s="15"/>
      <c r="AF540" s="18" t="str">
        <f t="shared" si="17"/>
        <v/>
      </c>
      <c r="AG540" s="15"/>
      <c r="AH540" s="15"/>
      <c r="AI540" s="15"/>
      <c r="AJ540" s="62" t="str">
        <f>IFERROR(VLOOKUP(AI540,Lookups!$W$3:$X$24,2,FALSE),"")</f>
        <v/>
      </c>
      <c r="AK540" s="15"/>
      <c r="AL540" s="15"/>
      <c r="AM540" s="17"/>
      <c r="AN540" s="17"/>
    </row>
    <row r="541" spans="1:40" x14ac:dyDescent="0.3">
      <c r="A541" s="15"/>
      <c r="B541" s="15"/>
      <c r="C541" s="15"/>
      <c r="D541" s="17"/>
      <c r="E541" s="17"/>
      <c r="F541" s="15"/>
      <c r="G541" s="18" t="str">
        <f>IFERROR(VLOOKUP(F541,Lookups!$D$2:$E$20,2,FALSE),"")</f>
        <v/>
      </c>
      <c r="H541" s="15"/>
      <c r="I541" s="15"/>
      <c r="J541" s="15"/>
      <c r="K541" s="15"/>
      <c r="L541" s="17"/>
      <c r="M541" s="17"/>
      <c r="N541" s="18" t="str">
        <f t="shared" si="16"/>
        <v/>
      </c>
      <c r="O541" s="15"/>
      <c r="P541" s="15"/>
      <c r="Q541" s="17"/>
      <c r="R541" s="15"/>
      <c r="S541" s="15"/>
      <c r="T541" s="15"/>
      <c r="U541" s="15"/>
      <c r="V541" s="15"/>
      <c r="W541" s="15"/>
      <c r="X541" s="18" t="str">
        <f>IFERROR(VLOOKUP(W541,Lookups!$G$2:$H$83,2,FALSE),"")</f>
        <v/>
      </c>
      <c r="Y541" s="15"/>
      <c r="Z541" s="15"/>
      <c r="AA541" s="15"/>
      <c r="AB541" s="15"/>
      <c r="AC541" s="15"/>
      <c r="AD541" s="15"/>
      <c r="AE541" s="15"/>
      <c r="AF541" s="18" t="str">
        <f t="shared" si="17"/>
        <v/>
      </c>
      <c r="AG541" s="15"/>
      <c r="AH541" s="15"/>
      <c r="AI541" s="15"/>
      <c r="AJ541" s="62" t="str">
        <f>IFERROR(VLOOKUP(AI541,Lookups!$W$3:$X$24,2,FALSE),"")</f>
        <v/>
      </c>
      <c r="AK541" s="15"/>
      <c r="AL541" s="15"/>
      <c r="AM541" s="17"/>
      <c r="AN541" s="17"/>
    </row>
    <row r="542" spans="1:40" x14ac:dyDescent="0.3">
      <c r="A542" s="15"/>
      <c r="B542" s="15"/>
      <c r="C542" s="15"/>
      <c r="D542" s="17"/>
      <c r="E542" s="17"/>
      <c r="F542" s="15"/>
      <c r="G542" s="18" t="str">
        <f>IFERROR(VLOOKUP(F542,Lookups!$D$2:$E$20,2,FALSE),"")</f>
        <v/>
      </c>
      <c r="H542" s="15"/>
      <c r="I542" s="15"/>
      <c r="J542" s="15"/>
      <c r="K542" s="15"/>
      <c r="L542" s="17"/>
      <c r="M542" s="17"/>
      <c r="N542" s="18" t="str">
        <f t="shared" si="16"/>
        <v/>
      </c>
      <c r="O542" s="15"/>
      <c r="P542" s="15"/>
      <c r="Q542" s="17"/>
      <c r="R542" s="15"/>
      <c r="S542" s="15"/>
      <c r="T542" s="15"/>
      <c r="U542" s="15"/>
      <c r="V542" s="15"/>
      <c r="W542" s="15"/>
      <c r="X542" s="18" t="str">
        <f>IFERROR(VLOOKUP(W542,Lookups!$G$2:$H$83,2,FALSE),"")</f>
        <v/>
      </c>
      <c r="Y542" s="15"/>
      <c r="Z542" s="15"/>
      <c r="AA542" s="15"/>
      <c r="AB542" s="15"/>
      <c r="AC542" s="15"/>
      <c r="AD542" s="15"/>
      <c r="AE542" s="15"/>
      <c r="AF542" s="18" t="str">
        <f t="shared" si="17"/>
        <v/>
      </c>
      <c r="AG542" s="15"/>
      <c r="AH542" s="15"/>
      <c r="AI542" s="15"/>
      <c r="AJ542" s="62" t="str">
        <f>IFERROR(VLOOKUP(AI542,Lookups!$W$3:$X$24,2,FALSE),"")</f>
        <v/>
      </c>
      <c r="AK542" s="15"/>
      <c r="AL542" s="15"/>
      <c r="AM542" s="17"/>
      <c r="AN542" s="17"/>
    </row>
    <row r="543" spans="1:40" x14ac:dyDescent="0.3">
      <c r="A543" s="15"/>
      <c r="B543" s="15"/>
      <c r="C543" s="15"/>
      <c r="D543" s="17"/>
      <c r="E543" s="17"/>
      <c r="F543" s="15"/>
      <c r="G543" s="18" t="str">
        <f>IFERROR(VLOOKUP(F543,Lookups!$D$2:$E$20,2,FALSE),"")</f>
        <v/>
      </c>
      <c r="H543" s="15"/>
      <c r="I543" s="15"/>
      <c r="J543" s="15"/>
      <c r="K543" s="15"/>
      <c r="L543" s="17"/>
      <c r="M543" s="17"/>
      <c r="N543" s="18" t="str">
        <f t="shared" si="16"/>
        <v/>
      </c>
      <c r="O543" s="15"/>
      <c r="P543" s="15"/>
      <c r="Q543" s="17"/>
      <c r="R543" s="15"/>
      <c r="S543" s="15"/>
      <c r="T543" s="15"/>
      <c r="U543" s="15"/>
      <c r="V543" s="15"/>
      <c r="W543" s="15"/>
      <c r="X543" s="18" t="str">
        <f>IFERROR(VLOOKUP(W543,Lookups!$G$2:$H$83,2,FALSE),"")</f>
        <v/>
      </c>
      <c r="Y543" s="15"/>
      <c r="Z543" s="15"/>
      <c r="AA543" s="15"/>
      <c r="AB543" s="15"/>
      <c r="AC543" s="15"/>
      <c r="AD543" s="15"/>
      <c r="AE543" s="15"/>
      <c r="AF543" s="18" t="str">
        <f t="shared" si="17"/>
        <v/>
      </c>
      <c r="AG543" s="15"/>
      <c r="AH543" s="15"/>
      <c r="AI543" s="15"/>
      <c r="AJ543" s="62" t="str">
        <f>IFERROR(VLOOKUP(AI543,Lookups!$W$3:$X$24,2,FALSE),"")</f>
        <v/>
      </c>
      <c r="AK543" s="15"/>
      <c r="AL543" s="15"/>
      <c r="AM543" s="17"/>
      <c r="AN543" s="17"/>
    </row>
    <row r="544" spans="1:40" x14ac:dyDescent="0.3">
      <c r="A544" s="15"/>
      <c r="B544" s="15"/>
      <c r="C544" s="15"/>
      <c r="D544" s="17"/>
      <c r="E544" s="17"/>
      <c r="F544" s="15"/>
      <c r="G544" s="18" t="str">
        <f>IFERROR(VLOOKUP(F544,Lookups!$D$2:$E$20,2,FALSE),"")</f>
        <v/>
      </c>
      <c r="H544" s="15"/>
      <c r="I544" s="15"/>
      <c r="J544" s="15"/>
      <c r="K544" s="15"/>
      <c r="L544" s="17"/>
      <c r="M544" s="17"/>
      <c r="N544" s="18" t="str">
        <f t="shared" si="16"/>
        <v/>
      </c>
      <c r="O544" s="15"/>
      <c r="P544" s="15"/>
      <c r="Q544" s="17"/>
      <c r="R544" s="15"/>
      <c r="S544" s="15"/>
      <c r="T544" s="15"/>
      <c r="U544" s="15"/>
      <c r="V544" s="15"/>
      <c r="W544" s="15"/>
      <c r="X544" s="18" t="str">
        <f>IFERROR(VLOOKUP(W544,Lookups!$G$2:$H$83,2,FALSE),"")</f>
        <v/>
      </c>
      <c r="Y544" s="15"/>
      <c r="Z544" s="15"/>
      <c r="AA544" s="15"/>
      <c r="AB544" s="15"/>
      <c r="AC544" s="15"/>
      <c r="AD544" s="15"/>
      <c r="AE544" s="15"/>
      <c r="AF544" s="18" t="str">
        <f t="shared" si="17"/>
        <v/>
      </c>
      <c r="AG544" s="15"/>
      <c r="AH544" s="15"/>
      <c r="AI544" s="15"/>
      <c r="AJ544" s="62" t="str">
        <f>IFERROR(VLOOKUP(AI544,Lookups!$W$3:$X$24,2,FALSE),"")</f>
        <v/>
      </c>
      <c r="AK544" s="15"/>
      <c r="AL544" s="15"/>
      <c r="AM544" s="17"/>
      <c r="AN544" s="17"/>
    </row>
    <row r="545" spans="1:40" x14ac:dyDescent="0.3">
      <c r="A545" s="15"/>
      <c r="B545" s="15"/>
      <c r="C545" s="15"/>
      <c r="D545" s="17"/>
      <c r="E545" s="17"/>
      <c r="F545" s="15"/>
      <c r="G545" s="18" t="str">
        <f>IFERROR(VLOOKUP(F545,Lookups!$D$2:$E$20,2,FALSE),"")</f>
        <v/>
      </c>
      <c r="H545" s="15"/>
      <c r="I545" s="15"/>
      <c r="J545" s="15"/>
      <c r="K545" s="15"/>
      <c r="L545" s="17"/>
      <c r="M545" s="17"/>
      <c r="N545" s="18" t="str">
        <f t="shared" si="16"/>
        <v/>
      </c>
      <c r="O545" s="15"/>
      <c r="P545" s="15"/>
      <c r="Q545" s="17"/>
      <c r="R545" s="15"/>
      <c r="S545" s="15"/>
      <c r="T545" s="15"/>
      <c r="U545" s="15"/>
      <c r="V545" s="15"/>
      <c r="W545" s="15"/>
      <c r="X545" s="18" t="str">
        <f>IFERROR(VLOOKUP(W545,Lookups!$G$2:$H$83,2,FALSE),"")</f>
        <v/>
      </c>
      <c r="Y545" s="15"/>
      <c r="Z545" s="15"/>
      <c r="AA545" s="15"/>
      <c r="AB545" s="15"/>
      <c r="AC545" s="15"/>
      <c r="AD545" s="15"/>
      <c r="AE545" s="15"/>
      <c r="AF545" s="18" t="str">
        <f t="shared" si="17"/>
        <v/>
      </c>
      <c r="AG545" s="15"/>
      <c r="AH545" s="15"/>
      <c r="AI545" s="15"/>
      <c r="AJ545" s="62" t="str">
        <f>IFERROR(VLOOKUP(AI545,Lookups!$W$3:$X$24,2,FALSE),"")</f>
        <v/>
      </c>
      <c r="AK545" s="15"/>
      <c r="AL545" s="15"/>
      <c r="AM545" s="17"/>
      <c r="AN545" s="17"/>
    </row>
    <row r="546" spans="1:40" x14ac:dyDescent="0.3">
      <c r="A546" s="15"/>
      <c r="B546" s="15"/>
      <c r="C546" s="15"/>
      <c r="D546" s="17"/>
      <c r="E546" s="17"/>
      <c r="F546" s="15"/>
      <c r="G546" s="18" t="str">
        <f>IFERROR(VLOOKUP(F546,Lookups!$D$2:$E$20,2,FALSE),"")</f>
        <v/>
      </c>
      <c r="H546" s="15"/>
      <c r="I546" s="15"/>
      <c r="J546" s="15"/>
      <c r="K546" s="15"/>
      <c r="L546" s="17"/>
      <c r="M546" s="17"/>
      <c r="N546" s="18" t="str">
        <f t="shared" si="16"/>
        <v/>
      </c>
      <c r="O546" s="15"/>
      <c r="P546" s="15"/>
      <c r="Q546" s="17"/>
      <c r="R546" s="15"/>
      <c r="S546" s="15"/>
      <c r="T546" s="15"/>
      <c r="U546" s="15"/>
      <c r="V546" s="15"/>
      <c r="W546" s="15"/>
      <c r="X546" s="18" t="str">
        <f>IFERROR(VLOOKUP(W546,Lookups!$G$2:$H$83,2,FALSE),"")</f>
        <v/>
      </c>
      <c r="Y546" s="15"/>
      <c r="Z546" s="15"/>
      <c r="AA546" s="15"/>
      <c r="AB546" s="15"/>
      <c r="AC546" s="15"/>
      <c r="AD546" s="15"/>
      <c r="AE546" s="15"/>
      <c r="AF546" s="18" t="str">
        <f t="shared" si="17"/>
        <v/>
      </c>
      <c r="AG546" s="15"/>
      <c r="AH546" s="15"/>
      <c r="AI546" s="15"/>
      <c r="AJ546" s="62" t="str">
        <f>IFERROR(VLOOKUP(AI546,Lookups!$W$3:$X$24,2,FALSE),"")</f>
        <v/>
      </c>
      <c r="AK546" s="15"/>
      <c r="AL546" s="15"/>
      <c r="AM546" s="17"/>
      <c r="AN546" s="17"/>
    </row>
    <row r="547" spans="1:40" x14ac:dyDescent="0.3">
      <c r="A547" s="15"/>
      <c r="B547" s="15"/>
      <c r="C547" s="15"/>
      <c r="D547" s="17"/>
      <c r="E547" s="17"/>
      <c r="F547" s="15"/>
      <c r="G547" s="18" t="str">
        <f>IFERROR(VLOOKUP(F547,Lookups!$D$2:$E$20,2,FALSE),"")</f>
        <v/>
      </c>
      <c r="H547" s="15"/>
      <c r="I547" s="15"/>
      <c r="J547" s="15"/>
      <c r="K547" s="15"/>
      <c r="L547" s="17"/>
      <c r="M547" s="17"/>
      <c r="N547" s="18" t="str">
        <f t="shared" si="16"/>
        <v/>
      </c>
      <c r="O547" s="15"/>
      <c r="P547" s="15"/>
      <c r="Q547" s="17"/>
      <c r="R547" s="15"/>
      <c r="S547" s="15"/>
      <c r="T547" s="15"/>
      <c r="U547" s="15"/>
      <c r="V547" s="15"/>
      <c r="W547" s="15"/>
      <c r="X547" s="18" t="str">
        <f>IFERROR(VLOOKUP(W547,Lookups!$G$2:$H$83,2,FALSE),"")</f>
        <v/>
      </c>
      <c r="Y547" s="15"/>
      <c r="Z547" s="15"/>
      <c r="AA547" s="15"/>
      <c r="AB547" s="15"/>
      <c r="AC547" s="15"/>
      <c r="AD547" s="15"/>
      <c r="AE547" s="15"/>
      <c r="AF547" s="18" t="str">
        <f t="shared" si="17"/>
        <v/>
      </c>
      <c r="AG547" s="15"/>
      <c r="AH547" s="15"/>
      <c r="AI547" s="15"/>
      <c r="AJ547" s="62" t="str">
        <f>IFERROR(VLOOKUP(AI547,Lookups!$W$3:$X$24,2,FALSE),"")</f>
        <v/>
      </c>
      <c r="AK547" s="15"/>
      <c r="AL547" s="15"/>
      <c r="AM547" s="17"/>
      <c r="AN547" s="17"/>
    </row>
    <row r="548" spans="1:40" x14ac:dyDescent="0.3">
      <c r="A548" s="15"/>
      <c r="B548" s="15"/>
      <c r="C548" s="15"/>
      <c r="D548" s="17"/>
      <c r="E548" s="17"/>
      <c r="F548" s="15"/>
      <c r="G548" s="18" t="str">
        <f>IFERROR(VLOOKUP(F548,Lookups!$D$2:$E$20,2,FALSE),"")</f>
        <v/>
      </c>
      <c r="H548" s="15"/>
      <c r="I548" s="15"/>
      <c r="J548" s="15"/>
      <c r="K548" s="15"/>
      <c r="L548" s="17"/>
      <c r="M548" s="17"/>
      <c r="N548" s="18" t="str">
        <f t="shared" si="16"/>
        <v/>
      </c>
      <c r="O548" s="15"/>
      <c r="P548" s="15"/>
      <c r="Q548" s="17"/>
      <c r="R548" s="15"/>
      <c r="S548" s="15"/>
      <c r="T548" s="15"/>
      <c r="U548" s="15"/>
      <c r="V548" s="15"/>
      <c r="W548" s="15"/>
      <c r="X548" s="18" t="str">
        <f>IFERROR(VLOOKUP(W548,Lookups!$G$2:$H$83,2,FALSE),"")</f>
        <v/>
      </c>
      <c r="Y548" s="15"/>
      <c r="Z548" s="15"/>
      <c r="AA548" s="15"/>
      <c r="AB548" s="15"/>
      <c r="AC548" s="15"/>
      <c r="AD548" s="15"/>
      <c r="AE548" s="15"/>
      <c r="AF548" s="18" t="str">
        <f t="shared" si="17"/>
        <v/>
      </c>
      <c r="AG548" s="15"/>
      <c r="AH548" s="15"/>
      <c r="AI548" s="15"/>
      <c r="AJ548" s="62" t="str">
        <f>IFERROR(VLOOKUP(AI548,Lookups!$W$3:$X$24,2,FALSE),"")</f>
        <v/>
      </c>
      <c r="AK548" s="15"/>
      <c r="AL548" s="15"/>
      <c r="AM548" s="17"/>
      <c r="AN548" s="17"/>
    </row>
    <row r="549" spans="1:40" x14ac:dyDescent="0.3">
      <c r="A549" s="15"/>
      <c r="B549" s="15"/>
      <c r="C549" s="15"/>
      <c r="D549" s="17"/>
      <c r="E549" s="17"/>
      <c r="F549" s="15"/>
      <c r="G549" s="18" t="str">
        <f>IFERROR(VLOOKUP(F549,Lookups!$D$2:$E$20,2,FALSE),"")</f>
        <v/>
      </c>
      <c r="H549" s="15"/>
      <c r="I549" s="15"/>
      <c r="J549" s="15"/>
      <c r="K549" s="15"/>
      <c r="L549" s="17"/>
      <c r="M549" s="17"/>
      <c r="N549" s="18" t="str">
        <f t="shared" si="16"/>
        <v/>
      </c>
      <c r="O549" s="15"/>
      <c r="P549" s="15"/>
      <c r="Q549" s="17"/>
      <c r="R549" s="15"/>
      <c r="S549" s="15"/>
      <c r="T549" s="15"/>
      <c r="U549" s="15"/>
      <c r="V549" s="15"/>
      <c r="W549" s="15"/>
      <c r="X549" s="18" t="str">
        <f>IFERROR(VLOOKUP(W549,Lookups!$G$2:$H$83,2,FALSE),"")</f>
        <v/>
      </c>
      <c r="Y549" s="15"/>
      <c r="Z549" s="15"/>
      <c r="AA549" s="15"/>
      <c r="AB549" s="15"/>
      <c r="AC549" s="15"/>
      <c r="AD549" s="15"/>
      <c r="AE549" s="15"/>
      <c r="AF549" s="18" t="str">
        <f t="shared" si="17"/>
        <v/>
      </c>
      <c r="AG549" s="15"/>
      <c r="AH549" s="15"/>
      <c r="AI549" s="15"/>
      <c r="AJ549" s="62" t="str">
        <f>IFERROR(VLOOKUP(AI549,Lookups!$W$3:$X$24,2,FALSE),"")</f>
        <v/>
      </c>
      <c r="AK549" s="15"/>
      <c r="AL549" s="15"/>
      <c r="AM549" s="17"/>
      <c r="AN549" s="17"/>
    </row>
    <row r="550" spans="1:40" x14ac:dyDescent="0.3">
      <c r="A550" s="63"/>
      <c r="B550" s="63"/>
      <c r="C550" s="63"/>
      <c r="D550" s="64"/>
      <c r="E550" s="64"/>
      <c r="F550" s="63"/>
      <c r="G550" s="65" t="str">
        <f>IFERROR(VLOOKUP(F550,Lookups!$D$2:$E$20,2,FALSE),"")</f>
        <v/>
      </c>
      <c r="H550" s="63"/>
      <c r="I550" s="63"/>
      <c r="J550" s="63"/>
      <c r="K550" s="63"/>
      <c r="L550" s="64"/>
      <c r="M550" s="64"/>
      <c r="N550" s="65" t="str">
        <f t="shared" si="16"/>
        <v/>
      </c>
      <c r="O550" s="63"/>
      <c r="P550" s="63"/>
      <c r="Q550" s="64"/>
      <c r="R550" s="63"/>
      <c r="S550" s="63"/>
      <c r="T550" s="63"/>
      <c r="U550" s="63"/>
      <c r="V550" s="63"/>
      <c r="W550" s="63"/>
      <c r="X550" s="65" t="str">
        <f>IFERROR(VLOOKUP(W550,Lookups!$G$2:$H$83,2,FALSE),"")</f>
        <v/>
      </c>
      <c r="Y550" s="63"/>
      <c r="Z550" s="63"/>
      <c r="AA550" s="63"/>
      <c r="AB550" s="63"/>
      <c r="AC550" s="63"/>
      <c r="AD550" s="63"/>
      <c r="AE550" s="63"/>
      <c r="AF550" s="65" t="str">
        <f t="shared" si="17"/>
        <v/>
      </c>
      <c r="AG550" s="63"/>
      <c r="AH550" s="63"/>
      <c r="AI550" s="63"/>
      <c r="AJ550" s="66" t="str">
        <f>IFERROR(VLOOKUP(AI550,Lookups!$W$3:$X$24,2,FALSE),"")</f>
        <v/>
      </c>
      <c r="AK550" s="63"/>
      <c r="AL550" s="63"/>
      <c r="AM550" s="64"/>
      <c r="AN550" s="64"/>
    </row>
  </sheetData>
  <sheetProtection formatCells="0" formatColumns="0" formatRows="0" insertRows="0" deleteRows="0" sort="0" pivotTables="0"/>
  <mergeCells count="6">
    <mergeCell ref="AK1:AN1"/>
    <mergeCell ref="A1:D1"/>
    <mergeCell ref="I1:O1"/>
    <mergeCell ref="P1:V1"/>
    <mergeCell ref="W1:AH1"/>
    <mergeCell ref="E1:H1"/>
  </mergeCells>
  <dataValidations count="10">
    <dataValidation type="list" allowBlank="1" showInputMessage="1" showErrorMessage="1" sqref="K3:K550" xr:uid="{00000000-0002-0000-0D00-000000000000}">
      <formula1>INDIRECT("Device_Type[Device_Type]")</formula1>
    </dataValidation>
    <dataValidation type="list" allowBlank="1" showInputMessage="1" showErrorMessage="1" sqref="H3:H550 P3:P550 U3:U550 AG3:AH550 AK3:AK550" xr:uid="{00000000-0002-0000-0D00-000001000000}">
      <formula1>"Yes, No"</formula1>
    </dataValidation>
    <dataValidation type="list" allowBlank="1" showInputMessage="1" showErrorMessage="1" sqref="W3:W550" xr:uid="{00000000-0002-0000-0D00-000002000000}">
      <formula1>INDIRECT("ABX_Name_Class[ABX Name]")</formula1>
    </dataValidation>
    <dataValidation type="list" allowBlank="1" showInputMessage="1" showErrorMessage="1" sqref="F3:F550" xr:uid="{00000000-0002-0000-0D00-000003000000}">
      <formula1>INDIRECT("Infection_type[infection type]")</formula1>
    </dataValidation>
    <dataValidation type="list" allowBlank="1" showInputMessage="1" showErrorMessage="1" sqref="Z3:Z550" xr:uid="{00000000-0002-0000-0D00-000004000000}">
      <formula1>INDIRECT("ABX_Route[ABX Route]")</formula1>
    </dataValidation>
    <dataValidation type="list" allowBlank="1" showInputMessage="1" showErrorMessage="1" sqref="AC3:AC550" xr:uid="{00000000-0002-0000-0D00-000005000000}">
      <formula1>INDIRECT("ABX_Origination[ABX Origination]")</formula1>
    </dataValidation>
    <dataValidation type="list" allowBlank="1" showInputMessage="1" showErrorMessage="1" sqref="S3:S550" xr:uid="{00000000-0002-0000-0D00-000006000000}">
      <formula1>INDIRECT("Specimen_Source[Specimen Source]")</formula1>
    </dataValidation>
    <dataValidation type="list" allowBlank="1" showInputMessage="1" showErrorMessage="1" promptTitle="Existing Infection" prompt="If infection is an existing infection from previous month(s), leave columns F and G blank." sqref="E3:E550" xr:uid="{00000000-0002-0000-0D00-000007000000}">
      <formula1>"Yes, No"</formula1>
    </dataValidation>
    <dataValidation type="list" allowBlank="1" showInputMessage="1" showErrorMessage="1" sqref="AL3:AL550" xr:uid="{00000000-0002-0000-0D00-000008000000}">
      <formula1>INDIRECT("Precautions[Transmission-based Precautions]")</formula1>
    </dataValidation>
    <dataValidation type="list" allowBlank="1" showInputMessage="1" showErrorMessage="1" sqref="AI3:AI550" xr:uid="{00000000-0002-0000-0D00-000009000000}">
      <formula1>INDIRECT("Antimicrobials[Antimicrobial Drug]")</formula1>
    </dataValidation>
  </dataValidations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N550"/>
  <sheetViews>
    <sheetView showGridLines="0" zoomScale="80" zoomScaleNormal="80" workbookViewId="0">
      <pane ySplit="2" topLeftCell="A3" activePane="bottomLeft" state="frozen"/>
      <selection pane="bottomLeft" activeCell="A3" sqref="A3"/>
    </sheetView>
  </sheetViews>
  <sheetFormatPr defaultColWidth="9.109375" defaultRowHeight="14.4" x14ac:dyDescent="0.3"/>
  <cols>
    <col min="1" max="1" width="13.33203125" style="16" customWidth="1"/>
    <col min="2" max="3" width="11" style="16" customWidth="1"/>
    <col min="4" max="4" width="14.33203125" style="16" bestFit="1" customWidth="1"/>
    <col min="5" max="5" width="17.44140625" style="16" customWidth="1"/>
    <col min="6" max="6" width="27.6640625" style="16" customWidth="1"/>
    <col min="7" max="7" width="20.88671875" style="16" bestFit="1" customWidth="1"/>
    <col min="8" max="8" width="12" style="16" customWidth="1"/>
    <col min="9" max="9" width="30.88671875" style="16" customWidth="1"/>
    <col min="10" max="10" width="14" style="16" customWidth="1"/>
    <col min="11" max="13" width="12" style="16" customWidth="1"/>
    <col min="14" max="14" width="15.109375" style="16" bestFit="1" customWidth="1"/>
    <col min="15" max="15" width="13.5546875" style="16" customWidth="1"/>
    <col min="16" max="17" width="12" style="16" customWidth="1"/>
    <col min="18" max="18" width="15" style="16" bestFit="1" customWidth="1"/>
    <col min="19" max="19" width="12" style="16" customWidth="1"/>
    <col min="20" max="20" width="27.88671875" style="16" customWidth="1"/>
    <col min="21" max="22" width="12" style="16" customWidth="1"/>
    <col min="23" max="23" width="18.109375" style="16" customWidth="1"/>
    <col min="24" max="24" width="20" style="16" customWidth="1"/>
    <col min="25" max="28" width="12" style="16" customWidth="1"/>
    <col min="29" max="29" width="25.109375" style="16" bestFit="1" customWidth="1"/>
    <col min="30" max="30" width="13.109375" style="16" bestFit="1" customWidth="1"/>
    <col min="31" max="31" width="12" style="16" customWidth="1"/>
    <col min="32" max="32" width="14.88671875" style="16" customWidth="1"/>
    <col min="33" max="33" width="12" style="16" customWidth="1"/>
    <col min="34" max="34" width="13.5546875" style="16" customWidth="1"/>
    <col min="35" max="35" width="14.44140625" style="16" customWidth="1"/>
    <col min="36" max="36" width="17.88671875" style="16" customWidth="1"/>
    <col min="37" max="37" width="16.109375" style="16" customWidth="1"/>
    <col min="38" max="38" width="12" style="16" customWidth="1"/>
    <col min="39" max="39" width="12" style="68" customWidth="1"/>
    <col min="40" max="40" width="11.6640625" style="60" bestFit="1" customWidth="1"/>
    <col min="41" max="16384" width="9.109375" style="60"/>
  </cols>
  <sheetData>
    <row r="1" spans="1:40" s="58" customFormat="1" x14ac:dyDescent="0.3">
      <c r="A1" s="96" t="s">
        <v>18</v>
      </c>
      <c r="B1" s="97"/>
      <c r="C1" s="97"/>
      <c r="D1" s="98"/>
      <c r="E1" s="94" t="s">
        <v>19</v>
      </c>
      <c r="F1" s="95"/>
      <c r="G1" s="95"/>
      <c r="H1" s="95"/>
      <c r="I1" s="96" t="s">
        <v>20</v>
      </c>
      <c r="J1" s="97"/>
      <c r="K1" s="97"/>
      <c r="L1" s="97"/>
      <c r="M1" s="97"/>
      <c r="N1" s="97"/>
      <c r="O1" s="98"/>
      <c r="P1" s="94" t="s">
        <v>21</v>
      </c>
      <c r="Q1" s="95"/>
      <c r="R1" s="95"/>
      <c r="S1" s="95"/>
      <c r="T1" s="95"/>
      <c r="U1" s="95"/>
      <c r="V1" s="99"/>
      <c r="W1" s="96" t="s">
        <v>168</v>
      </c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8"/>
      <c r="AI1" s="22"/>
      <c r="AJ1" s="22"/>
      <c r="AK1" s="90" t="s">
        <v>22</v>
      </c>
      <c r="AL1" s="91"/>
      <c r="AM1" s="91"/>
      <c r="AN1" s="91"/>
    </row>
    <row r="2" spans="1:40" s="59" customFormat="1" ht="120" customHeight="1" x14ac:dyDescent="0.3">
      <c r="A2" s="13" t="s">
        <v>0</v>
      </c>
      <c r="B2" s="13" t="s">
        <v>1</v>
      </c>
      <c r="C2" s="13" t="s">
        <v>2</v>
      </c>
      <c r="D2" s="13" t="s">
        <v>3</v>
      </c>
      <c r="E2" s="13" t="s">
        <v>274</v>
      </c>
      <c r="F2" s="13" t="s">
        <v>4</v>
      </c>
      <c r="G2" s="13" t="s">
        <v>5</v>
      </c>
      <c r="H2" s="13" t="s">
        <v>275</v>
      </c>
      <c r="I2" s="13" t="s">
        <v>47</v>
      </c>
      <c r="J2" s="13" t="s">
        <v>6</v>
      </c>
      <c r="K2" s="13" t="s">
        <v>7</v>
      </c>
      <c r="L2" s="13" t="s">
        <v>8</v>
      </c>
      <c r="M2" s="13" t="s">
        <v>9</v>
      </c>
      <c r="N2" s="13" t="s">
        <v>10</v>
      </c>
      <c r="O2" s="13" t="s">
        <v>11</v>
      </c>
      <c r="P2" s="13" t="s">
        <v>276</v>
      </c>
      <c r="Q2" s="13" t="s">
        <v>217</v>
      </c>
      <c r="R2" s="13" t="s">
        <v>12</v>
      </c>
      <c r="S2" s="13" t="s">
        <v>13</v>
      </c>
      <c r="T2" s="13" t="s">
        <v>14</v>
      </c>
      <c r="U2" s="13" t="s">
        <v>277</v>
      </c>
      <c r="V2" s="13" t="s">
        <v>15</v>
      </c>
      <c r="W2" s="13" t="s">
        <v>220</v>
      </c>
      <c r="X2" s="13" t="s">
        <v>159</v>
      </c>
      <c r="Y2" s="13" t="s">
        <v>44</v>
      </c>
      <c r="Z2" s="13" t="s">
        <v>45</v>
      </c>
      <c r="AA2" s="13" t="s">
        <v>46</v>
      </c>
      <c r="AB2" s="13" t="s">
        <v>16</v>
      </c>
      <c r="AC2" s="13" t="s">
        <v>231</v>
      </c>
      <c r="AD2" s="13" t="s">
        <v>232</v>
      </c>
      <c r="AE2" s="13" t="s">
        <v>233</v>
      </c>
      <c r="AF2" s="13" t="s">
        <v>169</v>
      </c>
      <c r="AG2" s="13" t="s">
        <v>278</v>
      </c>
      <c r="AH2" s="13" t="s">
        <v>279</v>
      </c>
      <c r="AI2" s="13" t="s">
        <v>222</v>
      </c>
      <c r="AJ2" s="13" t="s">
        <v>223</v>
      </c>
      <c r="AK2" s="13" t="s">
        <v>280</v>
      </c>
      <c r="AL2" s="13" t="s">
        <v>17</v>
      </c>
      <c r="AM2" s="13" t="s">
        <v>235</v>
      </c>
      <c r="AN2" s="83" t="s">
        <v>282</v>
      </c>
    </row>
    <row r="3" spans="1:40" x14ac:dyDescent="0.3">
      <c r="A3" s="15"/>
      <c r="B3" s="15"/>
      <c r="C3" s="15"/>
      <c r="D3" s="17"/>
      <c r="E3" s="17"/>
      <c r="F3" s="15"/>
      <c r="G3" s="18" t="str">
        <f>IFERROR(VLOOKUP(F3,Lookups!$D$2:$E$20,2,FALSE),"")</f>
        <v/>
      </c>
      <c r="H3" s="15"/>
      <c r="I3" s="15"/>
      <c r="J3" s="15"/>
      <c r="K3" s="15"/>
      <c r="L3" s="17"/>
      <c r="M3" s="17"/>
      <c r="N3" s="18" t="str">
        <f t="shared" ref="N3:N50" si="0">IF(OR(ISBLANK(L3),ISBLANK(M3)),"",(M3-L3)+1)</f>
        <v/>
      </c>
      <c r="O3" s="15"/>
      <c r="P3" s="15"/>
      <c r="Q3" s="17"/>
      <c r="R3" s="15"/>
      <c r="S3" s="15"/>
      <c r="T3" s="15"/>
      <c r="U3" s="15"/>
      <c r="V3" s="15"/>
      <c r="W3" s="15"/>
      <c r="X3" s="18" t="str">
        <f>IFERROR(VLOOKUP(W3,Lookups!$G$2:$H$83,2,FALSE),"")</f>
        <v/>
      </c>
      <c r="Y3" s="15"/>
      <c r="Z3" s="15"/>
      <c r="AA3" s="15"/>
      <c r="AB3" s="15"/>
      <c r="AC3" s="15"/>
      <c r="AD3" s="17"/>
      <c r="AE3" s="17"/>
      <c r="AF3" s="18" t="str">
        <f t="shared" ref="AF3:AF50" si="1">IF(OR(ISBLANK(AD3),ISBLANK(AE3)),"",(AE3-AD3)+1)</f>
        <v/>
      </c>
      <c r="AG3" s="15"/>
      <c r="AH3" s="15"/>
      <c r="AI3" s="15"/>
      <c r="AJ3" s="18" t="str">
        <f>IFERROR(VLOOKUP(AI3,Lookups!$W$3:$X$24,2,FALSE),"")</f>
        <v/>
      </c>
      <c r="AK3" s="15"/>
      <c r="AL3" s="15"/>
      <c r="AM3" s="17"/>
      <c r="AN3" s="70"/>
    </row>
    <row r="4" spans="1:40" x14ac:dyDescent="0.3">
      <c r="A4" s="15"/>
      <c r="B4" s="15"/>
      <c r="C4" s="15"/>
      <c r="D4" s="17"/>
      <c r="E4" s="17"/>
      <c r="F4" s="15"/>
      <c r="G4" s="18" t="str">
        <f>IFERROR(VLOOKUP(F4,Lookups!$D$2:$E$20,2,FALSE),"")</f>
        <v/>
      </c>
      <c r="H4" s="15"/>
      <c r="I4" s="15"/>
      <c r="J4" s="15"/>
      <c r="K4" s="15"/>
      <c r="L4" s="17"/>
      <c r="M4" s="17"/>
      <c r="N4" s="18" t="str">
        <f t="shared" si="0"/>
        <v/>
      </c>
      <c r="O4" s="15"/>
      <c r="P4" s="15"/>
      <c r="Q4" s="17"/>
      <c r="R4" s="15"/>
      <c r="S4" s="15"/>
      <c r="T4" s="15"/>
      <c r="U4" s="15"/>
      <c r="V4" s="15"/>
      <c r="W4" s="15"/>
      <c r="X4" s="18" t="str">
        <f>IFERROR(VLOOKUP(W4,Lookups!$G$2:$H$83,2,FALSE),"")</f>
        <v/>
      </c>
      <c r="Y4" s="15"/>
      <c r="Z4" s="15"/>
      <c r="AA4" s="15"/>
      <c r="AB4" s="15"/>
      <c r="AC4" s="15"/>
      <c r="AD4" s="17"/>
      <c r="AE4" s="17"/>
      <c r="AF4" s="18" t="str">
        <f t="shared" si="1"/>
        <v/>
      </c>
      <c r="AG4" s="15"/>
      <c r="AH4" s="15"/>
      <c r="AI4" s="15"/>
      <c r="AJ4" s="18" t="str">
        <f>IFERROR(VLOOKUP(AI4,Lookups!$W$3:$X$24,2,FALSE),"")</f>
        <v/>
      </c>
      <c r="AK4" s="15"/>
      <c r="AL4" s="15"/>
      <c r="AM4" s="17"/>
      <c r="AN4" s="17"/>
    </row>
    <row r="5" spans="1:40" x14ac:dyDescent="0.3">
      <c r="A5" s="15"/>
      <c r="B5" s="15"/>
      <c r="C5" s="15"/>
      <c r="D5" s="17"/>
      <c r="E5" s="17"/>
      <c r="F5" s="15"/>
      <c r="G5" s="18" t="str">
        <f>IFERROR(VLOOKUP(F5,Lookups!$D$2:$E$20,2,FALSE),"")</f>
        <v/>
      </c>
      <c r="H5" s="15"/>
      <c r="I5" s="15"/>
      <c r="J5" s="15"/>
      <c r="K5" s="15"/>
      <c r="L5" s="17"/>
      <c r="M5" s="17"/>
      <c r="N5" s="18" t="str">
        <f t="shared" si="0"/>
        <v/>
      </c>
      <c r="O5" s="15"/>
      <c r="P5" s="15"/>
      <c r="Q5" s="17"/>
      <c r="R5" s="15"/>
      <c r="S5" s="15"/>
      <c r="T5" s="15"/>
      <c r="U5" s="15"/>
      <c r="V5" s="15"/>
      <c r="W5" s="15"/>
      <c r="X5" s="18" t="str">
        <f>IFERROR(VLOOKUP(W5,Lookups!$G$2:$H$83,2,FALSE),"")</f>
        <v/>
      </c>
      <c r="Y5" s="15"/>
      <c r="Z5" s="15"/>
      <c r="AA5" s="15"/>
      <c r="AB5" s="15"/>
      <c r="AC5" s="15"/>
      <c r="AD5" s="17"/>
      <c r="AE5" s="17"/>
      <c r="AF5" s="18" t="str">
        <f t="shared" si="1"/>
        <v/>
      </c>
      <c r="AG5" s="15"/>
      <c r="AH5" s="15"/>
      <c r="AI5" s="15"/>
      <c r="AJ5" s="18" t="str">
        <f>IFERROR(VLOOKUP(AI5,Lookups!$W$3:$X$24,2,FALSE),"")</f>
        <v/>
      </c>
      <c r="AK5" s="15"/>
      <c r="AL5" s="15"/>
      <c r="AM5" s="17"/>
      <c r="AN5" s="17"/>
    </row>
    <row r="6" spans="1:40" x14ac:dyDescent="0.3">
      <c r="A6" s="15"/>
      <c r="B6" s="15"/>
      <c r="C6" s="15"/>
      <c r="D6" s="17"/>
      <c r="E6" s="17"/>
      <c r="F6" s="15"/>
      <c r="G6" s="18" t="str">
        <f>IFERROR(VLOOKUP(F6,Lookups!$D$2:$E$20,2,FALSE),"")</f>
        <v/>
      </c>
      <c r="H6" s="15"/>
      <c r="I6" s="15"/>
      <c r="J6" s="15"/>
      <c r="K6" s="15"/>
      <c r="L6" s="17"/>
      <c r="M6" s="17"/>
      <c r="N6" s="18" t="str">
        <f t="shared" si="0"/>
        <v/>
      </c>
      <c r="O6" s="15"/>
      <c r="P6" s="15"/>
      <c r="Q6" s="17"/>
      <c r="R6" s="15"/>
      <c r="S6" s="15"/>
      <c r="T6" s="15"/>
      <c r="U6" s="15"/>
      <c r="V6" s="15"/>
      <c r="W6" s="15"/>
      <c r="X6" s="18" t="str">
        <f>IFERROR(VLOOKUP(W6,Lookups!$G$2:$H$83,2,FALSE),"")</f>
        <v/>
      </c>
      <c r="Y6" s="15"/>
      <c r="Z6" s="15"/>
      <c r="AA6" s="15"/>
      <c r="AB6" s="15"/>
      <c r="AC6" s="15"/>
      <c r="AD6" s="17"/>
      <c r="AE6" s="17"/>
      <c r="AF6" s="18" t="str">
        <f t="shared" si="1"/>
        <v/>
      </c>
      <c r="AG6" s="15"/>
      <c r="AH6" s="15"/>
      <c r="AI6" s="15"/>
      <c r="AJ6" s="18" t="str">
        <f>IFERROR(VLOOKUP(AI6,Lookups!$W$3:$X$24,2,FALSE),"")</f>
        <v/>
      </c>
      <c r="AK6" s="15"/>
      <c r="AL6" s="15"/>
      <c r="AM6" s="17"/>
      <c r="AN6" s="17"/>
    </row>
    <row r="7" spans="1:40" x14ac:dyDescent="0.3">
      <c r="A7" s="15"/>
      <c r="B7" s="15"/>
      <c r="C7" s="15"/>
      <c r="D7" s="17"/>
      <c r="E7" s="17"/>
      <c r="F7" s="15"/>
      <c r="G7" s="18" t="str">
        <f>IFERROR(VLOOKUP(F7,Lookups!$D$2:$E$20,2,FALSE),"")</f>
        <v/>
      </c>
      <c r="H7" s="15"/>
      <c r="I7" s="15"/>
      <c r="J7" s="15"/>
      <c r="K7" s="15"/>
      <c r="L7" s="17"/>
      <c r="M7" s="17"/>
      <c r="N7" s="18" t="str">
        <f t="shared" si="0"/>
        <v/>
      </c>
      <c r="O7" s="15"/>
      <c r="P7" s="15"/>
      <c r="Q7" s="17"/>
      <c r="R7" s="15"/>
      <c r="S7" s="15"/>
      <c r="T7" s="15"/>
      <c r="U7" s="15"/>
      <c r="V7" s="15"/>
      <c r="W7" s="15"/>
      <c r="X7" s="18" t="str">
        <f>IFERROR(VLOOKUP(W7,Lookups!$G$2:$H$83,2,FALSE),"")</f>
        <v/>
      </c>
      <c r="Y7" s="15"/>
      <c r="Z7" s="15"/>
      <c r="AA7" s="15"/>
      <c r="AB7" s="15"/>
      <c r="AC7" s="15"/>
      <c r="AD7" s="17"/>
      <c r="AE7" s="17"/>
      <c r="AF7" s="18" t="str">
        <f t="shared" si="1"/>
        <v/>
      </c>
      <c r="AG7" s="15"/>
      <c r="AH7" s="15"/>
      <c r="AI7" s="15"/>
      <c r="AJ7" s="18" t="str">
        <f>IFERROR(VLOOKUP(AI7,Lookups!$W$3:$X$24,2,FALSE),"")</f>
        <v/>
      </c>
      <c r="AK7" s="15"/>
      <c r="AL7" s="15"/>
      <c r="AM7" s="17"/>
      <c r="AN7" s="17"/>
    </row>
    <row r="8" spans="1:40" x14ac:dyDescent="0.3">
      <c r="A8" s="15"/>
      <c r="B8" s="15"/>
      <c r="C8" s="15"/>
      <c r="D8" s="17"/>
      <c r="E8" s="17"/>
      <c r="F8" s="15"/>
      <c r="G8" s="18" t="str">
        <f>IFERROR(VLOOKUP(F8,Lookups!$D$2:$E$20,2,FALSE),"")</f>
        <v/>
      </c>
      <c r="H8" s="15"/>
      <c r="I8" s="15"/>
      <c r="J8" s="15"/>
      <c r="K8" s="15"/>
      <c r="L8" s="17"/>
      <c r="M8" s="17"/>
      <c r="N8" s="18" t="str">
        <f t="shared" si="0"/>
        <v/>
      </c>
      <c r="O8" s="15"/>
      <c r="P8" s="15"/>
      <c r="Q8" s="17"/>
      <c r="R8" s="15"/>
      <c r="S8" s="15"/>
      <c r="T8" s="15"/>
      <c r="U8" s="15"/>
      <c r="V8" s="15"/>
      <c r="W8" s="15"/>
      <c r="X8" s="18" t="str">
        <f>IFERROR(VLOOKUP(W8,Lookups!$G$2:$H$83,2,FALSE),"")</f>
        <v/>
      </c>
      <c r="Y8" s="15"/>
      <c r="Z8" s="15"/>
      <c r="AA8" s="15"/>
      <c r="AB8" s="15"/>
      <c r="AC8" s="15"/>
      <c r="AD8" s="17"/>
      <c r="AE8" s="17"/>
      <c r="AF8" s="18" t="str">
        <f t="shared" si="1"/>
        <v/>
      </c>
      <c r="AG8" s="15"/>
      <c r="AH8" s="15"/>
      <c r="AI8" s="15"/>
      <c r="AJ8" s="18" t="str">
        <f>IFERROR(VLOOKUP(AI8,Lookups!$W$3:$X$24,2,FALSE),"")</f>
        <v/>
      </c>
      <c r="AK8" s="15"/>
      <c r="AL8" s="15"/>
      <c r="AM8" s="17"/>
      <c r="AN8" s="17"/>
    </row>
    <row r="9" spans="1:40" x14ac:dyDescent="0.3">
      <c r="A9" s="15"/>
      <c r="B9" s="15"/>
      <c r="C9" s="15"/>
      <c r="D9" s="17"/>
      <c r="E9" s="17"/>
      <c r="F9" s="15"/>
      <c r="G9" s="18" t="str">
        <f>IFERROR(VLOOKUP(F9,Lookups!$D$2:$E$20,2,FALSE),"")</f>
        <v/>
      </c>
      <c r="H9" s="15"/>
      <c r="I9" s="15"/>
      <c r="J9" s="15"/>
      <c r="K9" s="15"/>
      <c r="L9" s="17"/>
      <c r="M9" s="17"/>
      <c r="N9" s="18" t="str">
        <f t="shared" si="0"/>
        <v/>
      </c>
      <c r="O9" s="15"/>
      <c r="P9" s="15"/>
      <c r="Q9" s="17"/>
      <c r="R9" s="15"/>
      <c r="S9" s="15"/>
      <c r="T9" s="15"/>
      <c r="U9" s="15"/>
      <c r="V9" s="15"/>
      <c r="W9" s="15"/>
      <c r="X9" s="18" t="str">
        <f>IFERROR(VLOOKUP(W9,Lookups!$G$2:$H$83,2,FALSE),"")</f>
        <v/>
      </c>
      <c r="Y9" s="15"/>
      <c r="Z9" s="15"/>
      <c r="AA9" s="15"/>
      <c r="AB9" s="15"/>
      <c r="AC9" s="15"/>
      <c r="AD9" s="17"/>
      <c r="AE9" s="17"/>
      <c r="AF9" s="18" t="str">
        <f t="shared" si="1"/>
        <v/>
      </c>
      <c r="AG9" s="15"/>
      <c r="AH9" s="15"/>
      <c r="AI9" s="15"/>
      <c r="AJ9" s="18" t="str">
        <f>IFERROR(VLOOKUP(AI9,Lookups!$W$3:$X$24,2,FALSE),"")</f>
        <v/>
      </c>
      <c r="AK9" s="15"/>
      <c r="AL9" s="15"/>
      <c r="AM9" s="17"/>
      <c r="AN9" s="17"/>
    </row>
    <row r="10" spans="1:40" x14ac:dyDescent="0.3">
      <c r="A10" s="15"/>
      <c r="B10" s="15"/>
      <c r="C10" s="15"/>
      <c r="D10" s="17"/>
      <c r="E10" s="17"/>
      <c r="F10" s="15"/>
      <c r="G10" s="18" t="str">
        <f>IFERROR(VLOOKUP(F10,Lookups!$D$2:$E$20,2,FALSE),"")</f>
        <v/>
      </c>
      <c r="H10" s="15"/>
      <c r="I10" s="15"/>
      <c r="J10" s="15"/>
      <c r="K10" s="15"/>
      <c r="L10" s="17"/>
      <c r="M10" s="17"/>
      <c r="N10" s="18" t="str">
        <f t="shared" si="0"/>
        <v/>
      </c>
      <c r="O10" s="15"/>
      <c r="P10" s="15"/>
      <c r="Q10" s="17"/>
      <c r="R10" s="15"/>
      <c r="S10" s="15"/>
      <c r="T10" s="15"/>
      <c r="U10" s="15"/>
      <c r="V10" s="15"/>
      <c r="W10" s="15"/>
      <c r="X10" s="18" t="str">
        <f>IFERROR(VLOOKUP(W10,Lookups!$G$2:$H$83,2,FALSE),"")</f>
        <v/>
      </c>
      <c r="Y10" s="15"/>
      <c r="Z10" s="15"/>
      <c r="AA10" s="15"/>
      <c r="AB10" s="15"/>
      <c r="AC10" s="15"/>
      <c r="AD10" s="17"/>
      <c r="AE10" s="17"/>
      <c r="AF10" s="18" t="str">
        <f t="shared" si="1"/>
        <v/>
      </c>
      <c r="AG10" s="15"/>
      <c r="AH10" s="15"/>
      <c r="AI10" s="15"/>
      <c r="AJ10" s="18" t="str">
        <f>IFERROR(VLOOKUP(AI10,Lookups!$W$3:$X$24,2,FALSE),"")</f>
        <v/>
      </c>
      <c r="AK10" s="15"/>
      <c r="AL10" s="15"/>
      <c r="AM10" s="17"/>
      <c r="AN10" s="17"/>
    </row>
    <row r="11" spans="1:40" x14ac:dyDescent="0.3">
      <c r="A11" s="15"/>
      <c r="B11" s="15"/>
      <c r="C11" s="15"/>
      <c r="D11" s="17"/>
      <c r="E11" s="17"/>
      <c r="F11" s="15"/>
      <c r="G11" s="18" t="str">
        <f>IFERROR(VLOOKUP(F11,Lookups!$D$2:$E$20,2,FALSE),"")</f>
        <v/>
      </c>
      <c r="H11" s="15"/>
      <c r="I11" s="15"/>
      <c r="J11" s="15"/>
      <c r="K11" s="15"/>
      <c r="L11" s="17"/>
      <c r="M11" s="17"/>
      <c r="N11" s="18" t="str">
        <f t="shared" si="0"/>
        <v/>
      </c>
      <c r="O11" s="15"/>
      <c r="P11" s="15"/>
      <c r="Q11" s="17"/>
      <c r="R11" s="15"/>
      <c r="S11" s="15"/>
      <c r="T11" s="15"/>
      <c r="U11" s="15"/>
      <c r="V11" s="15"/>
      <c r="W11" s="15"/>
      <c r="X11" s="18" t="str">
        <f>IFERROR(VLOOKUP(W11,Lookups!$G$2:$H$83,2,FALSE),"")</f>
        <v/>
      </c>
      <c r="Y11" s="15"/>
      <c r="Z11" s="15"/>
      <c r="AA11" s="15"/>
      <c r="AB11" s="15"/>
      <c r="AC11" s="15"/>
      <c r="AD11" s="17"/>
      <c r="AE11" s="17"/>
      <c r="AF11" s="18" t="str">
        <f t="shared" si="1"/>
        <v/>
      </c>
      <c r="AG11" s="15"/>
      <c r="AH11" s="15"/>
      <c r="AI11" s="15"/>
      <c r="AJ11" s="18" t="str">
        <f>IFERROR(VLOOKUP(AI11,Lookups!$W$3:$X$24,2,FALSE),"")</f>
        <v/>
      </c>
      <c r="AK11" s="15"/>
      <c r="AL11" s="15"/>
      <c r="AM11" s="17"/>
      <c r="AN11" s="17"/>
    </row>
    <row r="12" spans="1:40" x14ac:dyDescent="0.3">
      <c r="A12" s="15"/>
      <c r="B12" s="15"/>
      <c r="C12" s="15"/>
      <c r="D12" s="17"/>
      <c r="E12" s="17"/>
      <c r="F12" s="15"/>
      <c r="G12" s="18" t="str">
        <f>IFERROR(VLOOKUP(F12,Lookups!$D$2:$E$20,2,FALSE),"")</f>
        <v/>
      </c>
      <c r="H12" s="15"/>
      <c r="I12" s="15"/>
      <c r="J12" s="15"/>
      <c r="K12" s="15"/>
      <c r="L12" s="17"/>
      <c r="M12" s="17"/>
      <c r="N12" s="18" t="str">
        <f t="shared" si="0"/>
        <v/>
      </c>
      <c r="O12" s="15"/>
      <c r="P12" s="15"/>
      <c r="Q12" s="17"/>
      <c r="R12" s="15"/>
      <c r="S12" s="15"/>
      <c r="T12" s="15"/>
      <c r="U12" s="15"/>
      <c r="V12" s="15"/>
      <c r="W12" s="15"/>
      <c r="X12" s="18" t="str">
        <f>IFERROR(VLOOKUP(W12,Lookups!$G$2:$H$83,2,FALSE),"")</f>
        <v/>
      </c>
      <c r="Y12" s="15"/>
      <c r="Z12" s="15"/>
      <c r="AA12" s="15"/>
      <c r="AB12" s="15"/>
      <c r="AC12" s="15"/>
      <c r="AD12" s="17"/>
      <c r="AE12" s="17"/>
      <c r="AF12" s="18" t="str">
        <f t="shared" si="1"/>
        <v/>
      </c>
      <c r="AG12" s="15"/>
      <c r="AH12" s="15"/>
      <c r="AI12" s="15"/>
      <c r="AJ12" s="18" t="str">
        <f>IFERROR(VLOOKUP(AI12,Lookups!$W$3:$X$24,2,FALSE),"")</f>
        <v/>
      </c>
      <c r="AK12" s="15"/>
      <c r="AL12" s="15"/>
      <c r="AM12" s="17"/>
      <c r="AN12" s="17"/>
    </row>
    <row r="13" spans="1:40" x14ac:dyDescent="0.3">
      <c r="A13" s="15"/>
      <c r="B13" s="15"/>
      <c r="C13" s="15"/>
      <c r="D13" s="17"/>
      <c r="E13" s="17"/>
      <c r="F13" s="15"/>
      <c r="G13" s="18" t="str">
        <f>IFERROR(VLOOKUP(F13,Lookups!$D$2:$E$20,2,FALSE),"")</f>
        <v/>
      </c>
      <c r="H13" s="15"/>
      <c r="I13" s="15"/>
      <c r="J13" s="15"/>
      <c r="K13" s="15"/>
      <c r="L13" s="17"/>
      <c r="M13" s="17"/>
      <c r="N13" s="18" t="str">
        <f t="shared" si="0"/>
        <v/>
      </c>
      <c r="O13" s="15"/>
      <c r="P13" s="15"/>
      <c r="Q13" s="17"/>
      <c r="R13" s="15"/>
      <c r="S13" s="15"/>
      <c r="T13" s="15"/>
      <c r="U13" s="15"/>
      <c r="V13" s="15"/>
      <c r="W13" s="15"/>
      <c r="X13" s="18" t="str">
        <f>IFERROR(VLOOKUP(W13,Lookups!$G$2:$H$83,2,FALSE),"")</f>
        <v/>
      </c>
      <c r="Y13" s="15"/>
      <c r="Z13" s="15"/>
      <c r="AA13" s="15"/>
      <c r="AB13" s="15"/>
      <c r="AC13" s="15"/>
      <c r="AD13" s="17"/>
      <c r="AE13" s="17"/>
      <c r="AF13" s="18" t="str">
        <f t="shared" si="1"/>
        <v/>
      </c>
      <c r="AG13" s="15"/>
      <c r="AH13" s="15"/>
      <c r="AI13" s="15"/>
      <c r="AJ13" s="18" t="str">
        <f>IFERROR(VLOOKUP(AI13,Lookups!$W$3:$X$24,2,FALSE),"")</f>
        <v/>
      </c>
      <c r="AK13" s="15"/>
      <c r="AL13" s="15"/>
      <c r="AM13" s="17"/>
      <c r="AN13" s="17"/>
    </row>
    <row r="14" spans="1:40" x14ac:dyDescent="0.3">
      <c r="A14" s="15"/>
      <c r="B14" s="15"/>
      <c r="C14" s="15"/>
      <c r="D14" s="17"/>
      <c r="E14" s="17"/>
      <c r="F14" s="15"/>
      <c r="G14" s="18" t="str">
        <f>IFERROR(VLOOKUP(F14,Lookups!$D$2:$E$20,2,FALSE),"")</f>
        <v/>
      </c>
      <c r="H14" s="15"/>
      <c r="I14" s="15"/>
      <c r="J14" s="15"/>
      <c r="K14" s="15"/>
      <c r="L14" s="17"/>
      <c r="M14" s="17"/>
      <c r="N14" s="18" t="str">
        <f t="shared" si="0"/>
        <v/>
      </c>
      <c r="O14" s="15"/>
      <c r="P14" s="15"/>
      <c r="Q14" s="17"/>
      <c r="R14" s="15"/>
      <c r="S14" s="15"/>
      <c r="T14" s="15"/>
      <c r="U14" s="15"/>
      <c r="V14" s="15"/>
      <c r="W14" s="15"/>
      <c r="X14" s="18" t="str">
        <f>IFERROR(VLOOKUP(W14,Lookups!$G$2:$H$83,2,FALSE),"")</f>
        <v/>
      </c>
      <c r="Y14" s="15"/>
      <c r="Z14" s="15"/>
      <c r="AA14" s="15"/>
      <c r="AB14" s="15"/>
      <c r="AC14" s="15"/>
      <c r="AD14" s="17"/>
      <c r="AE14" s="17"/>
      <c r="AF14" s="18" t="str">
        <f t="shared" si="1"/>
        <v/>
      </c>
      <c r="AG14" s="15"/>
      <c r="AH14" s="15"/>
      <c r="AI14" s="15"/>
      <c r="AJ14" s="18" t="str">
        <f>IFERROR(VLOOKUP(AI14,Lookups!$W$3:$X$24,2,FALSE),"")</f>
        <v/>
      </c>
      <c r="AK14" s="15"/>
      <c r="AL14" s="15"/>
      <c r="AM14" s="17"/>
      <c r="AN14" s="17"/>
    </row>
    <row r="15" spans="1:40" x14ac:dyDescent="0.3">
      <c r="A15" s="15"/>
      <c r="B15" s="15"/>
      <c r="C15" s="15"/>
      <c r="D15" s="17"/>
      <c r="E15" s="17"/>
      <c r="F15" s="15"/>
      <c r="G15" s="18" t="str">
        <f>IFERROR(VLOOKUP(F15,Lookups!$D$2:$E$20,2,FALSE),"")</f>
        <v/>
      </c>
      <c r="H15" s="15"/>
      <c r="I15" s="15"/>
      <c r="J15" s="15"/>
      <c r="K15" s="15"/>
      <c r="L15" s="17"/>
      <c r="M15" s="17"/>
      <c r="N15" s="18" t="str">
        <f t="shared" si="0"/>
        <v/>
      </c>
      <c r="O15" s="15"/>
      <c r="P15" s="15"/>
      <c r="Q15" s="17"/>
      <c r="R15" s="15"/>
      <c r="S15" s="15"/>
      <c r="T15" s="15"/>
      <c r="U15" s="15"/>
      <c r="V15" s="15"/>
      <c r="W15" s="15"/>
      <c r="X15" s="18" t="str">
        <f>IFERROR(VLOOKUP(W15,Lookups!$G$2:$H$83,2,FALSE),"")</f>
        <v/>
      </c>
      <c r="Y15" s="15"/>
      <c r="Z15" s="15"/>
      <c r="AA15" s="15"/>
      <c r="AB15" s="15"/>
      <c r="AC15" s="15"/>
      <c r="AD15" s="17"/>
      <c r="AE15" s="17"/>
      <c r="AF15" s="18" t="str">
        <f t="shared" si="1"/>
        <v/>
      </c>
      <c r="AG15" s="15"/>
      <c r="AH15" s="15"/>
      <c r="AI15" s="15"/>
      <c r="AJ15" s="18" t="str">
        <f>IFERROR(VLOOKUP(AI15,Lookups!$W$3:$X$24,2,FALSE),"")</f>
        <v/>
      </c>
      <c r="AK15" s="15"/>
      <c r="AL15" s="15"/>
      <c r="AM15" s="17"/>
      <c r="AN15" s="17"/>
    </row>
    <row r="16" spans="1:40" x14ac:dyDescent="0.3">
      <c r="A16" s="15"/>
      <c r="B16" s="15"/>
      <c r="C16" s="15"/>
      <c r="D16" s="17"/>
      <c r="E16" s="17"/>
      <c r="F16" s="15"/>
      <c r="G16" s="18" t="str">
        <f>IFERROR(VLOOKUP(F16,Lookups!$D$2:$E$20,2,FALSE),"")</f>
        <v/>
      </c>
      <c r="H16" s="15"/>
      <c r="I16" s="15"/>
      <c r="J16" s="15"/>
      <c r="K16" s="15"/>
      <c r="L16" s="17"/>
      <c r="M16" s="17"/>
      <c r="N16" s="18" t="str">
        <f t="shared" si="0"/>
        <v/>
      </c>
      <c r="O16" s="15"/>
      <c r="P16" s="15"/>
      <c r="Q16" s="17"/>
      <c r="R16" s="15"/>
      <c r="S16" s="15"/>
      <c r="T16" s="15"/>
      <c r="U16" s="15"/>
      <c r="V16" s="15"/>
      <c r="W16" s="15"/>
      <c r="X16" s="18" t="str">
        <f>IFERROR(VLOOKUP(W16,Lookups!$G$2:$H$83,2,FALSE),"")</f>
        <v/>
      </c>
      <c r="Y16" s="15"/>
      <c r="Z16" s="15"/>
      <c r="AA16" s="15"/>
      <c r="AB16" s="15"/>
      <c r="AC16" s="15"/>
      <c r="AD16" s="17"/>
      <c r="AE16" s="17"/>
      <c r="AF16" s="18" t="str">
        <f t="shared" si="1"/>
        <v/>
      </c>
      <c r="AG16" s="15"/>
      <c r="AH16" s="15"/>
      <c r="AI16" s="15"/>
      <c r="AJ16" s="18" t="str">
        <f>IFERROR(VLOOKUP(AI16,Lookups!$W$3:$X$24,2,FALSE),"")</f>
        <v/>
      </c>
      <c r="AK16" s="15"/>
      <c r="AL16" s="15"/>
      <c r="AM16" s="17"/>
      <c r="AN16" s="17"/>
    </row>
    <row r="17" spans="1:40" x14ac:dyDescent="0.3">
      <c r="A17" s="15"/>
      <c r="B17" s="15"/>
      <c r="C17" s="15"/>
      <c r="D17" s="17"/>
      <c r="E17" s="17"/>
      <c r="F17" s="15"/>
      <c r="G17" s="18" t="str">
        <f>IFERROR(VLOOKUP(F17,Lookups!$D$2:$E$20,2,FALSE),"")</f>
        <v/>
      </c>
      <c r="H17" s="15"/>
      <c r="I17" s="15"/>
      <c r="J17" s="15"/>
      <c r="K17" s="15"/>
      <c r="L17" s="17"/>
      <c r="M17" s="17"/>
      <c r="N17" s="18" t="str">
        <f t="shared" si="0"/>
        <v/>
      </c>
      <c r="O17" s="15"/>
      <c r="P17" s="15"/>
      <c r="Q17" s="17"/>
      <c r="R17" s="15"/>
      <c r="S17" s="15"/>
      <c r="T17" s="15"/>
      <c r="U17" s="15"/>
      <c r="V17" s="15"/>
      <c r="W17" s="15"/>
      <c r="X17" s="18" t="str">
        <f>IFERROR(VLOOKUP(W17,Lookups!$G$2:$H$83,2,FALSE),"")</f>
        <v/>
      </c>
      <c r="Y17" s="15"/>
      <c r="Z17" s="15"/>
      <c r="AA17" s="15"/>
      <c r="AB17" s="15"/>
      <c r="AC17" s="15"/>
      <c r="AD17" s="17"/>
      <c r="AE17" s="17"/>
      <c r="AF17" s="18" t="str">
        <f t="shared" si="1"/>
        <v/>
      </c>
      <c r="AG17" s="15"/>
      <c r="AH17" s="15"/>
      <c r="AI17" s="15"/>
      <c r="AJ17" s="18" t="str">
        <f>IFERROR(VLOOKUP(AI17,Lookups!$W$3:$X$24,2,FALSE),"")</f>
        <v/>
      </c>
      <c r="AK17" s="15"/>
      <c r="AL17" s="15"/>
      <c r="AM17" s="17"/>
      <c r="AN17" s="17"/>
    </row>
    <row r="18" spans="1:40" x14ac:dyDescent="0.3">
      <c r="A18" s="15"/>
      <c r="B18" s="15"/>
      <c r="C18" s="15"/>
      <c r="D18" s="17"/>
      <c r="E18" s="17"/>
      <c r="F18" s="15"/>
      <c r="G18" s="18" t="str">
        <f>IFERROR(VLOOKUP(F18,Lookups!$D$2:$E$20,2,FALSE),"")</f>
        <v/>
      </c>
      <c r="H18" s="15"/>
      <c r="I18" s="15"/>
      <c r="J18" s="15"/>
      <c r="K18" s="15"/>
      <c r="L18" s="17"/>
      <c r="M18" s="17"/>
      <c r="N18" s="18" t="str">
        <f t="shared" si="0"/>
        <v/>
      </c>
      <c r="O18" s="15"/>
      <c r="P18" s="15"/>
      <c r="Q18" s="17"/>
      <c r="R18" s="15"/>
      <c r="S18" s="15"/>
      <c r="T18" s="15"/>
      <c r="U18" s="15"/>
      <c r="V18" s="15"/>
      <c r="W18" s="15"/>
      <c r="X18" s="18" t="str">
        <f>IFERROR(VLOOKUP(W18,Lookups!$G$2:$H$83,2,FALSE),"")</f>
        <v/>
      </c>
      <c r="Y18" s="15"/>
      <c r="Z18" s="15"/>
      <c r="AA18" s="15"/>
      <c r="AB18" s="15"/>
      <c r="AC18" s="15"/>
      <c r="AD18" s="17"/>
      <c r="AE18" s="17"/>
      <c r="AF18" s="18" t="str">
        <f t="shared" si="1"/>
        <v/>
      </c>
      <c r="AG18" s="15"/>
      <c r="AH18" s="15"/>
      <c r="AI18" s="15"/>
      <c r="AJ18" s="18" t="str">
        <f>IFERROR(VLOOKUP(AI18,Lookups!$W$3:$X$24,2,FALSE),"")</f>
        <v/>
      </c>
      <c r="AK18" s="15"/>
      <c r="AL18" s="15"/>
      <c r="AM18" s="17"/>
      <c r="AN18" s="17"/>
    </row>
    <row r="19" spans="1:40" x14ac:dyDescent="0.3">
      <c r="A19" s="15"/>
      <c r="B19" s="15"/>
      <c r="C19" s="15"/>
      <c r="D19" s="17"/>
      <c r="E19" s="17"/>
      <c r="F19" s="15"/>
      <c r="G19" s="18" t="str">
        <f>IFERROR(VLOOKUP(F19,Lookups!$D$2:$E$20,2,FALSE),"")</f>
        <v/>
      </c>
      <c r="H19" s="15"/>
      <c r="I19" s="15"/>
      <c r="J19" s="15"/>
      <c r="K19" s="15"/>
      <c r="L19" s="17"/>
      <c r="M19" s="17"/>
      <c r="N19" s="18" t="str">
        <f t="shared" si="0"/>
        <v/>
      </c>
      <c r="O19" s="15"/>
      <c r="P19" s="15"/>
      <c r="Q19" s="17"/>
      <c r="R19" s="15"/>
      <c r="S19" s="15"/>
      <c r="T19" s="15"/>
      <c r="U19" s="15"/>
      <c r="V19" s="15"/>
      <c r="W19" s="15"/>
      <c r="X19" s="18" t="str">
        <f>IFERROR(VLOOKUP(W19,Lookups!$G$2:$H$83,2,FALSE),"")</f>
        <v/>
      </c>
      <c r="Y19" s="15"/>
      <c r="Z19" s="15"/>
      <c r="AA19" s="15"/>
      <c r="AB19" s="15"/>
      <c r="AC19" s="15"/>
      <c r="AD19" s="17"/>
      <c r="AE19" s="17"/>
      <c r="AF19" s="18" t="str">
        <f t="shared" si="1"/>
        <v/>
      </c>
      <c r="AG19" s="15"/>
      <c r="AH19" s="15"/>
      <c r="AI19" s="15"/>
      <c r="AJ19" s="18" t="str">
        <f>IFERROR(VLOOKUP(AI19,Lookups!$W$3:$X$24,2,FALSE),"")</f>
        <v/>
      </c>
      <c r="AK19" s="15"/>
      <c r="AL19" s="15"/>
      <c r="AM19" s="17"/>
      <c r="AN19" s="17"/>
    </row>
    <row r="20" spans="1:40" x14ac:dyDescent="0.3">
      <c r="A20" s="15"/>
      <c r="B20" s="15"/>
      <c r="C20" s="15"/>
      <c r="D20" s="17"/>
      <c r="E20" s="17"/>
      <c r="F20" s="15"/>
      <c r="G20" s="18" t="str">
        <f>IFERROR(VLOOKUP(F20,Lookups!$D$2:$E$20,2,FALSE),"")</f>
        <v/>
      </c>
      <c r="H20" s="15"/>
      <c r="I20" s="15"/>
      <c r="J20" s="15"/>
      <c r="K20" s="15"/>
      <c r="L20" s="17"/>
      <c r="M20" s="17"/>
      <c r="N20" s="18" t="str">
        <f t="shared" si="0"/>
        <v/>
      </c>
      <c r="O20" s="15"/>
      <c r="P20" s="15"/>
      <c r="Q20" s="17"/>
      <c r="R20" s="15"/>
      <c r="S20" s="15"/>
      <c r="T20" s="15"/>
      <c r="U20" s="15"/>
      <c r="V20" s="15"/>
      <c r="W20" s="15"/>
      <c r="X20" s="18" t="str">
        <f>IFERROR(VLOOKUP(W20,Lookups!$G$2:$H$83,2,FALSE),"")</f>
        <v/>
      </c>
      <c r="Y20" s="15"/>
      <c r="Z20" s="15"/>
      <c r="AA20" s="15"/>
      <c r="AB20" s="15"/>
      <c r="AC20" s="15"/>
      <c r="AD20" s="17"/>
      <c r="AE20" s="17"/>
      <c r="AF20" s="18" t="str">
        <f t="shared" si="1"/>
        <v/>
      </c>
      <c r="AG20" s="15"/>
      <c r="AH20" s="15"/>
      <c r="AI20" s="15"/>
      <c r="AJ20" s="18" t="str">
        <f>IFERROR(VLOOKUP(AI20,Lookups!$W$3:$X$24,2,FALSE),"")</f>
        <v/>
      </c>
      <c r="AK20" s="15"/>
      <c r="AL20" s="15"/>
      <c r="AM20" s="17"/>
      <c r="AN20" s="17"/>
    </row>
    <row r="21" spans="1:40" x14ac:dyDescent="0.3">
      <c r="A21" s="15"/>
      <c r="B21" s="15"/>
      <c r="C21" s="15"/>
      <c r="D21" s="17"/>
      <c r="E21" s="17"/>
      <c r="F21" s="15"/>
      <c r="G21" s="18" t="str">
        <f>IFERROR(VLOOKUP(F21,Lookups!$D$2:$E$20,2,FALSE),"")</f>
        <v/>
      </c>
      <c r="H21" s="15"/>
      <c r="I21" s="15"/>
      <c r="J21" s="15"/>
      <c r="K21" s="15"/>
      <c r="L21" s="17"/>
      <c r="M21" s="17"/>
      <c r="N21" s="18" t="str">
        <f t="shared" si="0"/>
        <v/>
      </c>
      <c r="O21" s="15"/>
      <c r="P21" s="15"/>
      <c r="Q21" s="17"/>
      <c r="R21" s="15"/>
      <c r="S21" s="15"/>
      <c r="T21" s="15"/>
      <c r="U21" s="15"/>
      <c r="V21" s="15"/>
      <c r="W21" s="15"/>
      <c r="X21" s="18" t="str">
        <f>IFERROR(VLOOKUP(W21,Lookups!$G$2:$H$83,2,FALSE),"")</f>
        <v/>
      </c>
      <c r="Y21" s="15"/>
      <c r="Z21" s="15"/>
      <c r="AA21" s="15"/>
      <c r="AB21" s="15"/>
      <c r="AC21" s="15"/>
      <c r="AD21" s="17"/>
      <c r="AE21" s="17"/>
      <c r="AF21" s="18" t="str">
        <f t="shared" si="1"/>
        <v/>
      </c>
      <c r="AG21" s="15"/>
      <c r="AH21" s="15"/>
      <c r="AI21" s="15"/>
      <c r="AJ21" s="18" t="str">
        <f>IFERROR(VLOOKUP(AI21,Lookups!$W$3:$X$24,2,FALSE),"")</f>
        <v/>
      </c>
      <c r="AK21" s="15"/>
      <c r="AL21" s="15"/>
      <c r="AM21" s="17"/>
      <c r="AN21" s="17"/>
    </row>
    <row r="22" spans="1:40" x14ac:dyDescent="0.3">
      <c r="A22" s="15"/>
      <c r="B22" s="15"/>
      <c r="C22" s="15"/>
      <c r="D22" s="17"/>
      <c r="E22" s="17"/>
      <c r="F22" s="15"/>
      <c r="G22" s="18" t="str">
        <f>IFERROR(VLOOKUP(F22,Lookups!$D$2:$E$20,2,FALSE),"")</f>
        <v/>
      </c>
      <c r="H22" s="15"/>
      <c r="I22" s="15"/>
      <c r="J22" s="15"/>
      <c r="K22" s="15"/>
      <c r="L22" s="17"/>
      <c r="M22" s="17"/>
      <c r="N22" s="18" t="str">
        <f t="shared" si="0"/>
        <v/>
      </c>
      <c r="O22" s="15"/>
      <c r="P22" s="15"/>
      <c r="Q22" s="17"/>
      <c r="R22" s="15"/>
      <c r="S22" s="15"/>
      <c r="T22" s="15"/>
      <c r="U22" s="15"/>
      <c r="V22" s="15"/>
      <c r="W22" s="15"/>
      <c r="X22" s="18" t="str">
        <f>IFERROR(VLOOKUP(W22,Lookups!$G$2:$H$83,2,FALSE),"")</f>
        <v/>
      </c>
      <c r="Y22" s="15"/>
      <c r="Z22" s="15"/>
      <c r="AA22" s="15"/>
      <c r="AB22" s="15"/>
      <c r="AC22" s="15"/>
      <c r="AD22" s="17"/>
      <c r="AE22" s="17"/>
      <c r="AF22" s="18" t="str">
        <f t="shared" si="1"/>
        <v/>
      </c>
      <c r="AG22" s="15"/>
      <c r="AH22" s="15"/>
      <c r="AI22" s="15"/>
      <c r="AJ22" s="18" t="str">
        <f>IFERROR(VLOOKUP(AI22,Lookups!$W$3:$X$24,2,FALSE),"")</f>
        <v/>
      </c>
      <c r="AK22" s="15"/>
      <c r="AL22" s="15"/>
      <c r="AM22" s="17"/>
      <c r="AN22" s="17"/>
    </row>
    <row r="23" spans="1:40" x14ac:dyDescent="0.3">
      <c r="A23" s="15"/>
      <c r="B23" s="15"/>
      <c r="C23" s="15"/>
      <c r="D23" s="17"/>
      <c r="E23" s="17"/>
      <c r="F23" s="15"/>
      <c r="G23" s="18" t="str">
        <f>IFERROR(VLOOKUP(F23,Lookups!$D$2:$E$20,2,FALSE),"")</f>
        <v/>
      </c>
      <c r="H23" s="15"/>
      <c r="I23" s="15"/>
      <c r="J23" s="15"/>
      <c r="K23" s="15"/>
      <c r="L23" s="17"/>
      <c r="M23" s="17"/>
      <c r="N23" s="18" t="str">
        <f t="shared" si="0"/>
        <v/>
      </c>
      <c r="O23" s="15"/>
      <c r="P23" s="15"/>
      <c r="Q23" s="17"/>
      <c r="R23" s="15"/>
      <c r="S23" s="15"/>
      <c r="T23" s="15"/>
      <c r="U23" s="15"/>
      <c r="V23" s="15"/>
      <c r="W23" s="15"/>
      <c r="X23" s="18" t="str">
        <f>IFERROR(VLOOKUP(W23,Lookups!$G$2:$H$83,2,FALSE),"")</f>
        <v/>
      </c>
      <c r="Y23" s="15"/>
      <c r="Z23" s="15"/>
      <c r="AA23" s="15"/>
      <c r="AB23" s="15"/>
      <c r="AC23" s="15"/>
      <c r="AD23" s="17"/>
      <c r="AE23" s="17"/>
      <c r="AF23" s="18" t="str">
        <f t="shared" si="1"/>
        <v/>
      </c>
      <c r="AG23" s="15"/>
      <c r="AH23" s="15"/>
      <c r="AI23" s="15"/>
      <c r="AJ23" s="18" t="str">
        <f>IFERROR(VLOOKUP(AI23,Lookups!$W$3:$X$24,2,FALSE),"")</f>
        <v/>
      </c>
      <c r="AK23" s="15"/>
      <c r="AL23" s="15"/>
      <c r="AM23" s="17"/>
      <c r="AN23" s="17"/>
    </row>
    <row r="24" spans="1:40" x14ac:dyDescent="0.3">
      <c r="A24" s="15"/>
      <c r="B24" s="15"/>
      <c r="C24" s="15"/>
      <c r="D24" s="17"/>
      <c r="E24" s="17"/>
      <c r="F24" s="15"/>
      <c r="G24" s="18" t="str">
        <f>IFERROR(VLOOKUP(F24,Lookups!$D$2:$E$20,2,FALSE),"")</f>
        <v/>
      </c>
      <c r="H24" s="15"/>
      <c r="I24" s="15"/>
      <c r="J24" s="15"/>
      <c r="K24" s="15"/>
      <c r="L24" s="17"/>
      <c r="M24" s="17"/>
      <c r="N24" s="18" t="str">
        <f t="shared" si="0"/>
        <v/>
      </c>
      <c r="O24" s="15"/>
      <c r="P24" s="15"/>
      <c r="Q24" s="17"/>
      <c r="R24" s="15"/>
      <c r="S24" s="15"/>
      <c r="T24" s="15"/>
      <c r="U24" s="15"/>
      <c r="V24" s="15"/>
      <c r="W24" s="15"/>
      <c r="X24" s="18" t="str">
        <f>IFERROR(VLOOKUP(W24,Lookups!$G$2:$H$83,2,FALSE),"")</f>
        <v/>
      </c>
      <c r="Y24" s="15"/>
      <c r="Z24" s="15"/>
      <c r="AA24" s="15"/>
      <c r="AB24" s="15"/>
      <c r="AC24" s="15"/>
      <c r="AD24" s="17"/>
      <c r="AE24" s="17"/>
      <c r="AF24" s="18" t="str">
        <f t="shared" si="1"/>
        <v/>
      </c>
      <c r="AG24" s="15"/>
      <c r="AH24" s="15"/>
      <c r="AI24" s="15"/>
      <c r="AJ24" s="18" t="str">
        <f>IFERROR(VLOOKUP(AI24,Lookups!$W$3:$X$24,2,FALSE),"")</f>
        <v/>
      </c>
      <c r="AK24" s="15"/>
      <c r="AL24" s="15"/>
      <c r="AM24" s="17"/>
      <c r="AN24" s="17"/>
    </row>
    <row r="25" spans="1:40" x14ac:dyDescent="0.3">
      <c r="A25" s="15"/>
      <c r="B25" s="15"/>
      <c r="C25" s="15"/>
      <c r="D25" s="17"/>
      <c r="E25" s="17"/>
      <c r="F25" s="15"/>
      <c r="G25" s="18" t="str">
        <f>IFERROR(VLOOKUP(F25,Lookups!$D$2:$E$20,2,FALSE),"")</f>
        <v/>
      </c>
      <c r="H25" s="15"/>
      <c r="I25" s="15"/>
      <c r="J25" s="15"/>
      <c r="K25" s="15"/>
      <c r="L25" s="17"/>
      <c r="M25" s="17"/>
      <c r="N25" s="18" t="str">
        <f t="shared" si="0"/>
        <v/>
      </c>
      <c r="O25" s="15"/>
      <c r="P25" s="15"/>
      <c r="Q25" s="17"/>
      <c r="R25" s="15"/>
      <c r="S25" s="15"/>
      <c r="T25" s="15"/>
      <c r="U25" s="15"/>
      <c r="V25" s="15"/>
      <c r="W25" s="15"/>
      <c r="X25" s="18" t="str">
        <f>IFERROR(VLOOKUP(W25,Lookups!$G$2:$H$83,2,FALSE),"")</f>
        <v/>
      </c>
      <c r="Y25" s="15"/>
      <c r="Z25" s="15"/>
      <c r="AA25" s="15"/>
      <c r="AB25" s="15"/>
      <c r="AC25" s="15"/>
      <c r="AD25" s="17"/>
      <c r="AE25" s="17"/>
      <c r="AF25" s="18" t="str">
        <f t="shared" si="1"/>
        <v/>
      </c>
      <c r="AG25" s="15"/>
      <c r="AH25" s="15"/>
      <c r="AI25" s="15"/>
      <c r="AJ25" s="18" t="str">
        <f>IFERROR(VLOOKUP(AI25,Lookups!$W$3:$X$24,2,FALSE),"")</f>
        <v/>
      </c>
      <c r="AK25" s="15"/>
      <c r="AL25" s="15"/>
      <c r="AM25" s="17"/>
      <c r="AN25" s="17"/>
    </row>
    <row r="26" spans="1:40" x14ac:dyDescent="0.3">
      <c r="A26" s="15"/>
      <c r="B26" s="15"/>
      <c r="C26" s="15"/>
      <c r="D26" s="17"/>
      <c r="E26" s="17"/>
      <c r="F26" s="15"/>
      <c r="G26" s="18" t="str">
        <f>IFERROR(VLOOKUP(F26,Lookups!$D$2:$E$20,2,FALSE),"")</f>
        <v/>
      </c>
      <c r="H26" s="15"/>
      <c r="I26" s="15"/>
      <c r="J26" s="15"/>
      <c r="K26" s="15"/>
      <c r="L26" s="17"/>
      <c r="M26" s="17"/>
      <c r="N26" s="18" t="str">
        <f t="shared" si="0"/>
        <v/>
      </c>
      <c r="O26" s="15"/>
      <c r="P26" s="15"/>
      <c r="Q26" s="17"/>
      <c r="R26" s="15"/>
      <c r="S26" s="15"/>
      <c r="T26" s="15"/>
      <c r="U26" s="15"/>
      <c r="V26" s="15"/>
      <c r="W26" s="15"/>
      <c r="X26" s="18" t="str">
        <f>IFERROR(VLOOKUP(W26,Lookups!$G$2:$H$83,2,FALSE),"")</f>
        <v/>
      </c>
      <c r="Y26" s="15"/>
      <c r="Z26" s="15"/>
      <c r="AA26" s="15"/>
      <c r="AB26" s="15"/>
      <c r="AC26" s="15"/>
      <c r="AD26" s="17"/>
      <c r="AE26" s="17"/>
      <c r="AF26" s="18" t="str">
        <f t="shared" si="1"/>
        <v/>
      </c>
      <c r="AG26" s="15"/>
      <c r="AH26" s="15"/>
      <c r="AI26" s="15"/>
      <c r="AJ26" s="18" t="str">
        <f>IFERROR(VLOOKUP(AI26,Lookups!$W$3:$X$24,2,FALSE),"")</f>
        <v/>
      </c>
      <c r="AK26" s="15"/>
      <c r="AL26" s="15"/>
      <c r="AM26" s="17"/>
      <c r="AN26" s="17"/>
    </row>
    <row r="27" spans="1:40" x14ac:dyDescent="0.3">
      <c r="A27" s="15"/>
      <c r="B27" s="15"/>
      <c r="C27" s="15"/>
      <c r="D27" s="17"/>
      <c r="E27" s="17"/>
      <c r="F27" s="15"/>
      <c r="G27" s="18" t="str">
        <f>IFERROR(VLOOKUP(F27,Lookups!$D$2:$E$20,2,FALSE),"")</f>
        <v/>
      </c>
      <c r="H27" s="15"/>
      <c r="I27" s="15"/>
      <c r="J27" s="15"/>
      <c r="K27" s="15"/>
      <c r="L27" s="17"/>
      <c r="M27" s="17"/>
      <c r="N27" s="18" t="str">
        <f t="shared" si="0"/>
        <v/>
      </c>
      <c r="O27" s="15"/>
      <c r="P27" s="15"/>
      <c r="Q27" s="17"/>
      <c r="R27" s="15"/>
      <c r="S27" s="15"/>
      <c r="T27" s="15"/>
      <c r="U27" s="15"/>
      <c r="V27" s="15"/>
      <c r="W27" s="15"/>
      <c r="X27" s="18" t="str">
        <f>IFERROR(VLOOKUP(W27,Lookups!$G$2:$H$83,2,FALSE),"")</f>
        <v/>
      </c>
      <c r="Y27" s="15"/>
      <c r="Z27" s="15"/>
      <c r="AA27" s="15"/>
      <c r="AB27" s="15"/>
      <c r="AC27" s="15"/>
      <c r="AD27" s="17"/>
      <c r="AE27" s="17"/>
      <c r="AF27" s="18" t="str">
        <f t="shared" si="1"/>
        <v/>
      </c>
      <c r="AG27" s="15"/>
      <c r="AH27" s="15"/>
      <c r="AI27" s="15"/>
      <c r="AJ27" s="18" t="str">
        <f>IFERROR(VLOOKUP(AI27,Lookups!$W$3:$X$24,2,FALSE),"")</f>
        <v/>
      </c>
      <c r="AK27" s="15"/>
      <c r="AL27" s="15"/>
      <c r="AM27" s="17"/>
      <c r="AN27" s="17"/>
    </row>
    <row r="28" spans="1:40" x14ac:dyDescent="0.3">
      <c r="A28" s="15"/>
      <c r="B28" s="15"/>
      <c r="C28" s="15"/>
      <c r="D28" s="17"/>
      <c r="E28" s="17"/>
      <c r="F28" s="15"/>
      <c r="G28" s="18" t="str">
        <f>IFERROR(VLOOKUP(F28,Lookups!$D$2:$E$20,2,FALSE),"")</f>
        <v/>
      </c>
      <c r="H28" s="15"/>
      <c r="I28" s="15"/>
      <c r="J28" s="15"/>
      <c r="K28" s="15"/>
      <c r="L28" s="17"/>
      <c r="M28" s="17"/>
      <c r="N28" s="18" t="str">
        <f t="shared" si="0"/>
        <v/>
      </c>
      <c r="O28" s="15"/>
      <c r="P28" s="15"/>
      <c r="Q28" s="17"/>
      <c r="R28" s="15"/>
      <c r="S28" s="15"/>
      <c r="T28" s="15"/>
      <c r="U28" s="15"/>
      <c r="V28" s="15"/>
      <c r="W28" s="15"/>
      <c r="X28" s="18" t="str">
        <f>IFERROR(VLOOKUP(W28,Lookups!$G$2:$H$83,2,FALSE),"")</f>
        <v/>
      </c>
      <c r="Y28" s="15"/>
      <c r="Z28" s="15"/>
      <c r="AA28" s="15"/>
      <c r="AB28" s="15"/>
      <c r="AC28" s="15"/>
      <c r="AD28" s="17"/>
      <c r="AE28" s="17"/>
      <c r="AF28" s="18" t="str">
        <f t="shared" si="1"/>
        <v/>
      </c>
      <c r="AG28" s="15"/>
      <c r="AH28" s="15"/>
      <c r="AI28" s="15"/>
      <c r="AJ28" s="18" t="str">
        <f>IFERROR(VLOOKUP(AI28,Lookups!$W$3:$X$24,2,FALSE),"")</f>
        <v/>
      </c>
      <c r="AK28" s="15"/>
      <c r="AL28" s="15"/>
      <c r="AM28" s="17"/>
      <c r="AN28" s="17"/>
    </row>
    <row r="29" spans="1:40" x14ac:dyDescent="0.3">
      <c r="A29" s="15"/>
      <c r="B29" s="15"/>
      <c r="C29" s="15"/>
      <c r="D29" s="17"/>
      <c r="E29" s="17"/>
      <c r="F29" s="15"/>
      <c r="G29" s="18" t="str">
        <f>IFERROR(VLOOKUP(F29,Lookups!$D$2:$E$20,2,FALSE),"")</f>
        <v/>
      </c>
      <c r="H29" s="15"/>
      <c r="I29" s="15"/>
      <c r="J29" s="15"/>
      <c r="K29" s="15"/>
      <c r="L29" s="17"/>
      <c r="M29" s="17"/>
      <c r="N29" s="18" t="str">
        <f t="shared" si="0"/>
        <v/>
      </c>
      <c r="O29" s="15"/>
      <c r="P29" s="15"/>
      <c r="Q29" s="17"/>
      <c r="R29" s="15"/>
      <c r="S29" s="15"/>
      <c r="T29" s="15"/>
      <c r="U29" s="15"/>
      <c r="V29" s="15"/>
      <c r="W29" s="15"/>
      <c r="X29" s="18" t="str">
        <f>IFERROR(VLOOKUP(W29,Lookups!$G$2:$H$83,2,FALSE),"")</f>
        <v/>
      </c>
      <c r="Y29" s="15"/>
      <c r="Z29" s="15"/>
      <c r="AA29" s="15"/>
      <c r="AB29" s="15"/>
      <c r="AC29" s="15"/>
      <c r="AD29" s="17"/>
      <c r="AE29" s="17"/>
      <c r="AF29" s="18" t="str">
        <f t="shared" si="1"/>
        <v/>
      </c>
      <c r="AG29" s="15"/>
      <c r="AH29" s="15"/>
      <c r="AI29" s="15"/>
      <c r="AJ29" s="18" t="str">
        <f>IFERROR(VLOOKUP(AI29,Lookups!$W$3:$X$24,2,FALSE),"")</f>
        <v/>
      </c>
      <c r="AK29" s="15"/>
      <c r="AL29" s="15"/>
      <c r="AM29" s="17"/>
      <c r="AN29" s="17"/>
    </row>
    <row r="30" spans="1:40" x14ac:dyDescent="0.3">
      <c r="A30" s="15"/>
      <c r="B30" s="15"/>
      <c r="C30" s="15"/>
      <c r="D30" s="17"/>
      <c r="E30" s="17"/>
      <c r="F30" s="15"/>
      <c r="G30" s="18" t="str">
        <f>IFERROR(VLOOKUP(F30,Lookups!$D$2:$E$20,2,FALSE),"")</f>
        <v/>
      </c>
      <c r="H30" s="15"/>
      <c r="I30" s="15"/>
      <c r="J30" s="15"/>
      <c r="K30" s="15"/>
      <c r="L30" s="17"/>
      <c r="M30" s="17"/>
      <c r="N30" s="18" t="str">
        <f t="shared" si="0"/>
        <v/>
      </c>
      <c r="O30" s="15"/>
      <c r="P30" s="15"/>
      <c r="Q30" s="17"/>
      <c r="R30" s="15"/>
      <c r="S30" s="15"/>
      <c r="T30" s="15"/>
      <c r="U30" s="15"/>
      <c r="V30" s="15"/>
      <c r="W30" s="15"/>
      <c r="X30" s="18" t="str">
        <f>IFERROR(VLOOKUP(W30,Lookups!$G$2:$H$83,2,FALSE),"")</f>
        <v/>
      </c>
      <c r="Y30" s="15"/>
      <c r="Z30" s="15"/>
      <c r="AA30" s="15"/>
      <c r="AB30" s="15"/>
      <c r="AC30" s="15"/>
      <c r="AD30" s="17"/>
      <c r="AE30" s="17"/>
      <c r="AF30" s="18" t="str">
        <f t="shared" si="1"/>
        <v/>
      </c>
      <c r="AG30" s="15"/>
      <c r="AH30" s="15"/>
      <c r="AI30" s="15"/>
      <c r="AJ30" s="18" t="str">
        <f>IFERROR(VLOOKUP(AI30,Lookups!$W$3:$X$24,2,FALSE),"")</f>
        <v/>
      </c>
      <c r="AK30" s="15"/>
      <c r="AL30" s="15"/>
      <c r="AM30" s="17"/>
      <c r="AN30" s="17"/>
    </row>
    <row r="31" spans="1:40" x14ac:dyDescent="0.3">
      <c r="A31" s="15"/>
      <c r="B31" s="15"/>
      <c r="C31" s="15"/>
      <c r="D31" s="17"/>
      <c r="E31" s="17"/>
      <c r="F31" s="15"/>
      <c r="G31" s="18" t="str">
        <f>IFERROR(VLOOKUP(F31,Lookups!$D$2:$E$20,2,FALSE),"")</f>
        <v/>
      </c>
      <c r="H31" s="15"/>
      <c r="I31" s="15"/>
      <c r="J31" s="15"/>
      <c r="K31" s="15"/>
      <c r="L31" s="17"/>
      <c r="M31" s="17"/>
      <c r="N31" s="18" t="str">
        <f t="shared" si="0"/>
        <v/>
      </c>
      <c r="O31" s="15"/>
      <c r="P31" s="15"/>
      <c r="Q31" s="17"/>
      <c r="R31" s="15"/>
      <c r="S31" s="15"/>
      <c r="T31" s="15"/>
      <c r="U31" s="15"/>
      <c r="V31" s="15"/>
      <c r="W31" s="15"/>
      <c r="X31" s="18" t="str">
        <f>IFERROR(VLOOKUP(W31,Lookups!$G$2:$H$83,2,FALSE),"")</f>
        <v/>
      </c>
      <c r="Y31" s="15"/>
      <c r="Z31" s="15"/>
      <c r="AA31" s="15"/>
      <c r="AB31" s="15"/>
      <c r="AC31" s="15"/>
      <c r="AD31" s="17"/>
      <c r="AE31" s="17"/>
      <c r="AF31" s="18" t="str">
        <f t="shared" si="1"/>
        <v/>
      </c>
      <c r="AG31" s="15"/>
      <c r="AH31" s="15"/>
      <c r="AI31" s="15"/>
      <c r="AJ31" s="18" t="str">
        <f>IFERROR(VLOOKUP(AI31,Lookups!$W$3:$X$24,2,FALSE),"")</f>
        <v/>
      </c>
      <c r="AK31" s="15"/>
      <c r="AL31" s="15"/>
      <c r="AM31" s="17"/>
      <c r="AN31" s="17"/>
    </row>
    <row r="32" spans="1:40" x14ac:dyDescent="0.3">
      <c r="A32" s="15"/>
      <c r="B32" s="15"/>
      <c r="C32" s="15"/>
      <c r="D32" s="17"/>
      <c r="E32" s="17"/>
      <c r="F32" s="15"/>
      <c r="G32" s="18" t="str">
        <f>IFERROR(VLOOKUP(F32,Lookups!$D$2:$E$20,2,FALSE),"")</f>
        <v/>
      </c>
      <c r="H32" s="15"/>
      <c r="I32" s="15"/>
      <c r="J32" s="15"/>
      <c r="K32" s="15"/>
      <c r="L32" s="17"/>
      <c r="M32" s="17"/>
      <c r="N32" s="18" t="str">
        <f t="shared" si="0"/>
        <v/>
      </c>
      <c r="O32" s="15"/>
      <c r="P32" s="15"/>
      <c r="Q32" s="17"/>
      <c r="R32" s="15"/>
      <c r="S32" s="15"/>
      <c r="T32" s="15"/>
      <c r="U32" s="15"/>
      <c r="V32" s="15"/>
      <c r="W32" s="15"/>
      <c r="X32" s="18" t="str">
        <f>IFERROR(VLOOKUP(W32,Lookups!$G$2:$H$83,2,FALSE),"")</f>
        <v/>
      </c>
      <c r="Y32" s="15"/>
      <c r="Z32" s="15"/>
      <c r="AA32" s="15"/>
      <c r="AB32" s="15"/>
      <c r="AC32" s="15"/>
      <c r="AD32" s="17"/>
      <c r="AE32" s="17"/>
      <c r="AF32" s="18" t="str">
        <f t="shared" si="1"/>
        <v/>
      </c>
      <c r="AG32" s="15"/>
      <c r="AH32" s="15"/>
      <c r="AI32" s="15"/>
      <c r="AJ32" s="18" t="str">
        <f>IFERROR(VLOOKUP(AI32,Lookups!$W$3:$X$24,2,FALSE),"")</f>
        <v/>
      </c>
      <c r="AK32" s="15"/>
      <c r="AL32" s="15"/>
      <c r="AM32" s="17"/>
      <c r="AN32" s="17"/>
    </row>
    <row r="33" spans="1:40" x14ac:dyDescent="0.3">
      <c r="A33" s="15"/>
      <c r="B33" s="15"/>
      <c r="C33" s="15"/>
      <c r="D33" s="17"/>
      <c r="E33" s="17"/>
      <c r="F33" s="15"/>
      <c r="G33" s="18" t="str">
        <f>IFERROR(VLOOKUP(F33,Lookups!$D$2:$E$20,2,FALSE),"")</f>
        <v/>
      </c>
      <c r="H33" s="15"/>
      <c r="I33" s="15"/>
      <c r="J33" s="15"/>
      <c r="K33" s="15"/>
      <c r="L33" s="17"/>
      <c r="M33" s="17"/>
      <c r="N33" s="18" t="str">
        <f t="shared" si="0"/>
        <v/>
      </c>
      <c r="O33" s="15"/>
      <c r="P33" s="15"/>
      <c r="Q33" s="17"/>
      <c r="R33" s="15"/>
      <c r="S33" s="15"/>
      <c r="T33" s="15"/>
      <c r="U33" s="15"/>
      <c r="V33" s="15"/>
      <c r="W33" s="15"/>
      <c r="X33" s="18" t="str">
        <f>IFERROR(VLOOKUP(W33,Lookups!$G$2:$H$83,2,FALSE),"")</f>
        <v/>
      </c>
      <c r="Y33" s="15"/>
      <c r="Z33" s="15"/>
      <c r="AA33" s="15"/>
      <c r="AB33" s="15"/>
      <c r="AC33" s="15"/>
      <c r="AD33" s="17"/>
      <c r="AE33" s="17"/>
      <c r="AF33" s="18" t="str">
        <f t="shared" si="1"/>
        <v/>
      </c>
      <c r="AG33" s="15"/>
      <c r="AH33" s="15"/>
      <c r="AI33" s="15"/>
      <c r="AJ33" s="18" t="str">
        <f>IFERROR(VLOOKUP(AI33,Lookups!$W$3:$X$24,2,FALSE),"")</f>
        <v/>
      </c>
      <c r="AK33" s="15"/>
      <c r="AL33" s="15"/>
      <c r="AM33" s="17"/>
      <c r="AN33" s="17"/>
    </row>
    <row r="34" spans="1:40" x14ac:dyDescent="0.3">
      <c r="A34" s="15"/>
      <c r="B34" s="15"/>
      <c r="C34" s="15"/>
      <c r="D34" s="17"/>
      <c r="E34" s="17"/>
      <c r="F34" s="15"/>
      <c r="G34" s="18" t="str">
        <f>IFERROR(VLOOKUP(F34,Lookups!$D$2:$E$20,2,FALSE),"")</f>
        <v/>
      </c>
      <c r="H34" s="15"/>
      <c r="I34" s="15"/>
      <c r="J34" s="15"/>
      <c r="K34" s="15"/>
      <c r="L34" s="17"/>
      <c r="M34" s="17"/>
      <c r="N34" s="18" t="str">
        <f t="shared" si="0"/>
        <v/>
      </c>
      <c r="O34" s="15"/>
      <c r="P34" s="15"/>
      <c r="Q34" s="17"/>
      <c r="R34" s="15"/>
      <c r="S34" s="15"/>
      <c r="T34" s="15"/>
      <c r="U34" s="15"/>
      <c r="V34" s="15"/>
      <c r="W34" s="15"/>
      <c r="X34" s="18" t="str">
        <f>IFERROR(VLOOKUP(W34,Lookups!$G$2:$H$83,2,FALSE),"")</f>
        <v/>
      </c>
      <c r="Y34" s="15"/>
      <c r="Z34" s="15"/>
      <c r="AA34" s="15"/>
      <c r="AB34" s="15"/>
      <c r="AC34" s="15"/>
      <c r="AD34" s="17"/>
      <c r="AE34" s="17"/>
      <c r="AF34" s="18" t="str">
        <f t="shared" si="1"/>
        <v/>
      </c>
      <c r="AG34" s="15"/>
      <c r="AH34" s="15"/>
      <c r="AI34" s="15"/>
      <c r="AJ34" s="18" t="str">
        <f>IFERROR(VLOOKUP(AI34,Lookups!$W$3:$X$24,2,FALSE),"")</f>
        <v/>
      </c>
      <c r="AK34" s="15"/>
      <c r="AL34" s="15"/>
      <c r="AM34" s="17"/>
      <c r="AN34" s="17"/>
    </row>
    <row r="35" spans="1:40" x14ac:dyDescent="0.3">
      <c r="A35" s="15"/>
      <c r="B35" s="15"/>
      <c r="C35" s="15"/>
      <c r="D35" s="17"/>
      <c r="E35" s="17"/>
      <c r="F35" s="15"/>
      <c r="G35" s="18" t="str">
        <f>IFERROR(VLOOKUP(F35,Lookups!$D$2:$E$20,2,FALSE),"")</f>
        <v/>
      </c>
      <c r="H35" s="15"/>
      <c r="I35" s="15"/>
      <c r="J35" s="15"/>
      <c r="K35" s="15"/>
      <c r="L35" s="17"/>
      <c r="M35" s="17"/>
      <c r="N35" s="18" t="str">
        <f t="shared" si="0"/>
        <v/>
      </c>
      <c r="O35" s="15"/>
      <c r="P35" s="15"/>
      <c r="Q35" s="17"/>
      <c r="R35" s="15"/>
      <c r="S35" s="15"/>
      <c r="T35" s="15"/>
      <c r="U35" s="15"/>
      <c r="V35" s="15"/>
      <c r="W35" s="15"/>
      <c r="X35" s="18" t="str">
        <f>IFERROR(VLOOKUP(W35,Lookups!$G$2:$H$83,2,FALSE),"")</f>
        <v/>
      </c>
      <c r="Y35" s="15"/>
      <c r="Z35" s="15"/>
      <c r="AA35" s="15"/>
      <c r="AB35" s="15"/>
      <c r="AC35" s="15"/>
      <c r="AD35" s="17"/>
      <c r="AE35" s="17"/>
      <c r="AF35" s="18" t="str">
        <f t="shared" si="1"/>
        <v/>
      </c>
      <c r="AG35" s="15"/>
      <c r="AH35" s="15"/>
      <c r="AI35" s="15"/>
      <c r="AJ35" s="18" t="str">
        <f>IFERROR(VLOOKUP(AI35,Lookups!$W$3:$X$24,2,FALSE),"")</f>
        <v/>
      </c>
      <c r="AK35" s="15"/>
      <c r="AL35" s="15"/>
      <c r="AM35" s="17"/>
      <c r="AN35" s="17"/>
    </row>
    <row r="36" spans="1:40" x14ac:dyDescent="0.3">
      <c r="A36" s="15"/>
      <c r="B36" s="15"/>
      <c r="C36" s="15"/>
      <c r="D36" s="17"/>
      <c r="E36" s="17"/>
      <c r="F36" s="15"/>
      <c r="G36" s="18" t="str">
        <f>IFERROR(VLOOKUP(F36,Lookups!$D$2:$E$20,2,FALSE),"")</f>
        <v/>
      </c>
      <c r="H36" s="15"/>
      <c r="I36" s="15"/>
      <c r="J36" s="15"/>
      <c r="K36" s="15"/>
      <c r="L36" s="17"/>
      <c r="M36" s="17"/>
      <c r="N36" s="18" t="str">
        <f t="shared" si="0"/>
        <v/>
      </c>
      <c r="O36" s="15"/>
      <c r="P36" s="15"/>
      <c r="Q36" s="17"/>
      <c r="R36" s="15"/>
      <c r="S36" s="15"/>
      <c r="T36" s="15"/>
      <c r="U36" s="15"/>
      <c r="V36" s="15"/>
      <c r="W36" s="15"/>
      <c r="X36" s="18" t="str">
        <f>IFERROR(VLOOKUP(W36,Lookups!$G$2:$H$83,2,FALSE),"")</f>
        <v/>
      </c>
      <c r="Y36" s="15"/>
      <c r="Z36" s="15"/>
      <c r="AA36" s="15"/>
      <c r="AB36" s="15"/>
      <c r="AC36" s="15"/>
      <c r="AD36" s="17"/>
      <c r="AE36" s="17"/>
      <c r="AF36" s="18" t="str">
        <f t="shared" si="1"/>
        <v/>
      </c>
      <c r="AG36" s="15"/>
      <c r="AH36" s="15"/>
      <c r="AI36" s="15"/>
      <c r="AJ36" s="18" t="str">
        <f>IFERROR(VLOOKUP(AI36,Lookups!$W$3:$X$24,2,FALSE),"")</f>
        <v/>
      </c>
      <c r="AK36" s="15"/>
      <c r="AL36" s="15"/>
      <c r="AM36" s="17"/>
      <c r="AN36" s="17"/>
    </row>
    <row r="37" spans="1:40" x14ac:dyDescent="0.3">
      <c r="A37" s="15"/>
      <c r="B37" s="15"/>
      <c r="C37" s="15"/>
      <c r="D37" s="17"/>
      <c r="E37" s="17"/>
      <c r="F37" s="15"/>
      <c r="G37" s="18" t="str">
        <f>IFERROR(VLOOKUP(F37,Lookups!$D$2:$E$20,2,FALSE),"")</f>
        <v/>
      </c>
      <c r="H37" s="15"/>
      <c r="I37" s="15"/>
      <c r="J37" s="15"/>
      <c r="K37" s="15"/>
      <c r="L37" s="17"/>
      <c r="M37" s="17"/>
      <c r="N37" s="18" t="str">
        <f t="shared" si="0"/>
        <v/>
      </c>
      <c r="O37" s="15"/>
      <c r="P37" s="15"/>
      <c r="Q37" s="17"/>
      <c r="R37" s="15"/>
      <c r="S37" s="15"/>
      <c r="T37" s="15"/>
      <c r="U37" s="15"/>
      <c r="V37" s="15"/>
      <c r="W37" s="15"/>
      <c r="X37" s="18" t="str">
        <f>IFERROR(VLOOKUP(W37,Lookups!$G$2:$H$83,2,FALSE),"")</f>
        <v/>
      </c>
      <c r="Y37" s="15"/>
      <c r="Z37" s="15"/>
      <c r="AA37" s="15"/>
      <c r="AB37" s="15"/>
      <c r="AC37" s="15"/>
      <c r="AD37" s="17"/>
      <c r="AE37" s="17"/>
      <c r="AF37" s="18" t="str">
        <f t="shared" si="1"/>
        <v/>
      </c>
      <c r="AG37" s="15"/>
      <c r="AH37" s="15"/>
      <c r="AI37" s="15"/>
      <c r="AJ37" s="18" t="str">
        <f>IFERROR(VLOOKUP(AI37,Lookups!$W$3:$X$24,2,FALSE),"")</f>
        <v/>
      </c>
      <c r="AK37" s="15"/>
      <c r="AL37" s="15"/>
      <c r="AM37" s="17"/>
      <c r="AN37" s="17"/>
    </row>
    <row r="38" spans="1:40" x14ac:dyDescent="0.3">
      <c r="A38" s="15"/>
      <c r="B38" s="15"/>
      <c r="C38" s="15"/>
      <c r="D38" s="17"/>
      <c r="E38" s="17"/>
      <c r="F38" s="15"/>
      <c r="G38" s="18" t="str">
        <f>IFERROR(VLOOKUP(F38,Lookups!$D$2:$E$20,2,FALSE),"")</f>
        <v/>
      </c>
      <c r="H38" s="15"/>
      <c r="I38" s="15"/>
      <c r="J38" s="15"/>
      <c r="K38" s="15"/>
      <c r="L38" s="17"/>
      <c r="M38" s="17"/>
      <c r="N38" s="18" t="str">
        <f t="shared" si="0"/>
        <v/>
      </c>
      <c r="O38" s="15"/>
      <c r="P38" s="15"/>
      <c r="Q38" s="17"/>
      <c r="R38" s="15"/>
      <c r="S38" s="15"/>
      <c r="T38" s="15"/>
      <c r="U38" s="15"/>
      <c r="V38" s="15"/>
      <c r="W38" s="15"/>
      <c r="X38" s="18" t="str">
        <f>IFERROR(VLOOKUP(W38,Lookups!$G$2:$H$83,2,FALSE),"")</f>
        <v/>
      </c>
      <c r="Y38" s="15"/>
      <c r="Z38" s="15"/>
      <c r="AA38" s="15"/>
      <c r="AB38" s="15"/>
      <c r="AC38" s="15"/>
      <c r="AD38" s="17"/>
      <c r="AE38" s="17"/>
      <c r="AF38" s="18" t="str">
        <f t="shared" si="1"/>
        <v/>
      </c>
      <c r="AG38" s="15"/>
      <c r="AH38" s="15"/>
      <c r="AI38" s="15"/>
      <c r="AJ38" s="18" t="str">
        <f>IFERROR(VLOOKUP(AI38,Lookups!$W$3:$X$24,2,FALSE),"")</f>
        <v/>
      </c>
      <c r="AK38" s="15"/>
      <c r="AL38" s="15"/>
      <c r="AM38" s="17"/>
      <c r="AN38" s="17"/>
    </row>
    <row r="39" spans="1:40" x14ac:dyDescent="0.3">
      <c r="A39" s="15"/>
      <c r="B39" s="15"/>
      <c r="C39" s="15"/>
      <c r="D39" s="17"/>
      <c r="E39" s="17"/>
      <c r="F39" s="15"/>
      <c r="G39" s="18" t="str">
        <f>IFERROR(VLOOKUP(F39,Lookups!$D$2:$E$20,2,FALSE),"")</f>
        <v/>
      </c>
      <c r="H39" s="15"/>
      <c r="I39" s="15"/>
      <c r="J39" s="15"/>
      <c r="K39" s="15"/>
      <c r="L39" s="17"/>
      <c r="M39" s="17"/>
      <c r="N39" s="18" t="str">
        <f t="shared" si="0"/>
        <v/>
      </c>
      <c r="O39" s="15"/>
      <c r="P39" s="15"/>
      <c r="Q39" s="17"/>
      <c r="R39" s="15"/>
      <c r="S39" s="15"/>
      <c r="T39" s="15"/>
      <c r="U39" s="15"/>
      <c r="V39" s="15"/>
      <c r="W39" s="15"/>
      <c r="X39" s="18" t="str">
        <f>IFERROR(VLOOKUP(W39,Lookups!$G$2:$H$83,2,FALSE),"")</f>
        <v/>
      </c>
      <c r="Y39" s="15"/>
      <c r="Z39" s="15"/>
      <c r="AA39" s="15"/>
      <c r="AB39" s="15"/>
      <c r="AC39" s="15"/>
      <c r="AD39" s="17"/>
      <c r="AE39" s="17"/>
      <c r="AF39" s="18" t="str">
        <f t="shared" si="1"/>
        <v/>
      </c>
      <c r="AG39" s="15"/>
      <c r="AH39" s="15"/>
      <c r="AI39" s="15"/>
      <c r="AJ39" s="18" t="str">
        <f>IFERROR(VLOOKUP(AI39,Lookups!$W$3:$X$24,2,FALSE),"")</f>
        <v/>
      </c>
      <c r="AK39" s="15"/>
      <c r="AL39" s="15"/>
      <c r="AM39" s="17"/>
      <c r="AN39" s="17"/>
    </row>
    <row r="40" spans="1:40" x14ac:dyDescent="0.3">
      <c r="A40" s="15"/>
      <c r="B40" s="15"/>
      <c r="C40" s="15"/>
      <c r="D40" s="17"/>
      <c r="E40" s="17"/>
      <c r="F40" s="15"/>
      <c r="G40" s="18" t="str">
        <f>IFERROR(VLOOKUP(F40,Lookups!$D$2:$E$20,2,FALSE),"")</f>
        <v/>
      </c>
      <c r="H40" s="15"/>
      <c r="I40" s="15"/>
      <c r="J40" s="15"/>
      <c r="K40" s="15"/>
      <c r="L40" s="17"/>
      <c r="M40" s="17"/>
      <c r="N40" s="18" t="str">
        <f t="shared" si="0"/>
        <v/>
      </c>
      <c r="O40" s="15"/>
      <c r="P40" s="15"/>
      <c r="Q40" s="17"/>
      <c r="R40" s="15"/>
      <c r="S40" s="15"/>
      <c r="T40" s="15"/>
      <c r="U40" s="15"/>
      <c r="V40" s="15"/>
      <c r="W40" s="15"/>
      <c r="X40" s="18" t="str">
        <f>IFERROR(VLOOKUP(W40,Lookups!$G$2:$H$83,2,FALSE),"")</f>
        <v/>
      </c>
      <c r="Y40" s="15"/>
      <c r="Z40" s="15"/>
      <c r="AA40" s="15"/>
      <c r="AB40" s="15"/>
      <c r="AC40" s="15"/>
      <c r="AD40" s="17"/>
      <c r="AE40" s="17"/>
      <c r="AF40" s="18" t="str">
        <f t="shared" si="1"/>
        <v/>
      </c>
      <c r="AG40" s="15"/>
      <c r="AH40" s="15"/>
      <c r="AI40" s="15"/>
      <c r="AJ40" s="18" t="str">
        <f>IFERROR(VLOOKUP(AI40,Lookups!$W$3:$X$24,2,FALSE),"")</f>
        <v/>
      </c>
      <c r="AK40" s="15"/>
      <c r="AL40" s="15"/>
      <c r="AM40" s="17"/>
      <c r="AN40" s="17"/>
    </row>
    <row r="41" spans="1:40" x14ac:dyDescent="0.3">
      <c r="A41" s="15"/>
      <c r="B41" s="15"/>
      <c r="C41" s="15"/>
      <c r="D41" s="17"/>
      <c r="E41" s="17"/>
      <c r="F41" s="15"/>
      <c r="G41" s="18" t="str">
        <f>IFERROR(VLOOKUP(F41,Lookups!$D$2:$E$20,2,FALSE),"")</f>
        <v/>
      </c>
      <c r="H41" s="15"/>
      <c r="I41" s="15"/>
      <c r="J41" s="15"/>
      <c r="K41" s="15"/>
      <c r="L41" s="17"/>
      <c r="M41" s="17"/>
      <c r="N41" s="18" t="str">
        <f t="shared" si="0"/>
        <v/>
      </c>
      <c r="O41" s="15"/>
      <c r="P41" s="15"/>
      <c r="Q41" s="17"/>
      <c r="R41" s="15"/>
      <c r="S41" s="15"/>
      <c r="T41" s="15"/>
      <c r="U41" s="15"/>
      <c r="V41" s="15"/>
      <c r="W41" s="15"/>
      <c r="X41" s="18" t="str">
        <f>IFERROR(VLOOKUP(W41,Lookups!$G$2:$H$83,2,FALSE),"")</f>
        <v/>
      </c>
      <c r="Y41" s="15"/>
      <c r="Z41" s="15"/>
      <c r="AA41" s="15"/>
      <c r="AB41" s="15"/>
      <c r="AC41" s="15"/>
      <c r="AD41" s="17"/>
      <c r="AE41" s="17"/>
      <c r="AF41" s="18" t="str">
        <f t="shared" si="1"/>
        <v/>
      </c>
      <c r="AG41" s="15"/>
      <c r="AH41" s="15"/>
      <c r="AI41" s="15"/>
      <c r="AJ41" s="18" t="str">
        <f>IFERROR(VLOOKUP(AI41,Lookups!$W$3:$X$24,2,FALSE),"")</f>
        <v/>
      </c>
      <c r="AK41" s="15"/>
      <c r="AL41" s="15"/>
      <c r="AM41" s="17"/>
      <c r="AN41" s="17"/>
    </row>
    <row r="42" spans="1:40" x14ac:dyDescent="0.3">
      <c r="A42" s="15"/>
      <c r="B42" s="15"/>
      <c r="C42" s="15"/>
      <c r="D42" s="17"/>
      <c r="E42" s="17"/>
      <c r="F42" s="15"/>
      <c r="G42" s="18" t="str">
        <f>IFERROR(VLOOKUP(F42,Lookups!$D$2:$E$20,2,FALSE),"")</f>
        <v/>
      </c>
      <c r="H42" s="15"/>
      <c r="I42" s="15"/>
      <c r="J42" s="15"/>
      <c r="K42" s="15"/>
      <c r="L42" s="17"/>
      <c r="M42" s="17"/>
      <c r="N42" s="18" t="str">
        <f t="shared" si="0"/>
        <v/>
      </c>
      <c r="O42" s="15"/>
      <c r="P42" s="15"/>
      <c r="Q42" s="17"/>
      <c r="R42" s="15"/>
      <c r="S42" s="15"/>
      <c r="T42" s="15"/>
      <c r="U42" s="15"/>
      <c r="V42" s="15"/>
      <c r="W42" s="15"/>
      <c r="X42" s="18" t="str">
        <f>IFERROR(VLOOKUP(W42,Lookups!$G$2:$H$83,2,FALSE),"")</f>
        <v/>
      </c>
      <c r="Y42" s="15"/>
      <c r="Z42" s="15"/>
      <c r="AA42" s="15"/>
      <c r="AB42" s="15"/>
      <c r="AC42" s="15"/>
      <c r="AD42" s="17"/>
      <c r="AE42" s="17"/>
      <c r="AF42" s="18" t="str">
        <f t="shared" si="1"/>
        <v/>
      </c>
      <c r="AG42" s="15"/>
      <c r="AH42" s="15"/>
      <c r="AI42" s="15"/>
      <c r="AJ42" s="18" t="str">
        <f>IFERROR(VLOOKUP(AI42,Lookups!$W$3:$X$24,2,FALSE),"")</f>
        <v/>
      </c>
      <c r="AK42" s="15"/>
      <c r="AL42" s="15"/>
      <c r="AM42" s="17"/>
      <c r="AN42" s="17"/>
    </row>
    <row r="43" spans="1:40" x14ac:dyDescent="0.3">
      <c r="A43" s="15"/>
      <c r="B43" s="15"/>
      <c r="C43" s="15"/>
      <c r="D43" s="17"/>
      <c r="E43" s="17"/>
      <c r="F43" s="15"/>
      <c r="G43" s="18" t="str">
        <f>IFERROR(VLOOKUP(F43,Lookups!$D$2:$E$20,2,FALSE),"")</f>
        <v/>
      </c>
      <c r="H43" s="15"/>
      <c r="I43" s="15"/>
      <c r="J43" s="15"/>
      <c r="K43" s="15"/>
      <c r="L43" s="17"/>
      <c r="M43" s="17"/>
      <c r="N43" s="18" t="str">
        <f t="shared" si="0"/>
        <v/>
      </c>
      <c r="O43" s="15"/>
      <c r="P43" s="15"/>
      <c r="Q43" s="17"/>
      <c r="R43" s="15"/>
      <c r="S43" s="15"/>
      <c r="T43" s="15"/>
      <c r="U43" s="15"/>
      <c r="V43" s="15"/>
      <c r="W43" s="15"/>
      <c r="X43" s="18" t="str">
        <f>IFERROR(VLOOKUP(W43,Lookups!$G$2:$H$83,2,FALSE),"")</f>
        <v/>
      </c>
      <c r="Y43" s="15"/>
      <c r="Z43" s="15"/>
      <c r="AA43" s="15"/>
      <c r="AB43" s="15"/>
      <c r="AC43" s="15"/>
      <c r="AD43" s="17"/>
      <c r="AE43" s="17"/>
      <c r="AF43" s="18" t="str">
        <f t="shared" si="1"/>
        <v/>
      </c>
      <c r="AG43" s="15"/>
      <c r="AH43" s="15"/>
      <c r="AI43" s="15"/>
      <c r="AJ43" s="18" t="str">
        <f>IFERROR(VLOOKUP(AI43,Lookups!$W$3:$X$24,2,FALSE),"")</f>
        <v/>
      </c>
      <c r="AK43" s="15"/>
      <c r="AL43" s="15"/>
      <c r="AM43" s="17"/>
      <c r="AN43" s="17"/>
    </row>
    <row r="44" spans="1:40" x14ac:dyDescent="0.3">
      <c r="A44" s="15"/>
      <c r="B44" s="15"/>
      <c r="C44" s="15"/>
      <c r="D44" s="17"/>
      <c r="E44" s="17"/>
      <c r="F44" s="15"/>
      <c r="G44" s="18" t="str">
        <f>IFERROR(VLOOKUP(F44,Lookups!$D$2:$E$20,2,FALSE),"")</f>
        <v/>
      </c>
      <c r="H44" s="15"/>
      <c r="I44" s="15"/>
      <c r="J44" s="15"/>
      <c r="K44" s="15"/>
      <c r="L44" s="17"/>
      <c r="M44" s="17"/>
      <c r="N44" s="18" t="str">
        <f t="shared" si="0"/>
        <v/>
      </c>
      <c r="O44" s="15"/>
      <c r="P44" s="15"/>
      <c r="Q44" s="17"/>
      <c r="R44" s="15"/>
      <c r="S44" s="15"/>
      <c r="T44" s="15"/>
      <c r="U44" s="15"/>
      <c r="V44" s="15"/>
      <c r="W44" s="15"/>
      <c r="X44" s="18" t="str">
        <f>IFERROR(VLOOKUP(W44,Lookups!$G$2:$H$83,2,FALSE),"")</f>
        <v/>
      </c>
      <c r="Y44" s="15"/>
      <c r="Z44" s="15"/>
      <c r="AA44" s="15"/>
      <c r="AB44" s="15"/>
      <c r="AC44" s="15"/>
      <c r="AD44" s="17"/>
      <c r="AE44" s="17"/>
      <c r="AF44" s="18" t="str">
        <f t="shared" si="1"/>
        <v/>
      </c>
      <c r="AG44" s="15"/>
      <c r="AH44" s="15"/>
      <c r="AI44" s="15"/>
      <c r="AJ44" s="18" t="str">
        <f>IFERROR(VLOOKUP(AI44,Lookups!$W$3:$X$24,2,FALSE),"")</f>
        <v/>
      </c>
      <c r="AK44" s="15"/>
      <c r="AL44" s="15"/>
      <c r="AM44" s="17"/>
      <c r="AN44" s="17"/>
    </row>
    <row r="45" spans="1:40" x14ac:dyDescent="0.3">
      <c r="A45" s="15"/>
      <c r="B45" s="15"/>
      <c r="C45" s="15"/>
      <c r="D45" s="17"/>
      <c r="E45" s="17"/>
      <c r="F45" s="15"/>
      <c r="G45" s="18" t="str">
        <f>IFERROR(VLOOKUP(F45,Lookups!$D$2:$E$20,2,FALSE),"")</f>
        <v/>
      </c>
      <c r="H45" s="15"/>
      <c r="I45" s="15"/>
      <c r="J45" s="15"/>
      <c r="K45" s="15"/>
      <c r="L45" s="17"/>
      <c r="M45" s="17"/>
      <c r="N45" s="18" t="str">
        <f t="shared" si="0"/>
        <v/>
      </c>
      <c r="O45" s="15"/>
      <c r="P45" s="15"/>
      <c r="Q45" s="17"/>
      <c r="R45" s="15"/>
      <c r="S45" s="15"/>
      <c r="T45" s="15"/>
      <c r="U45" s="15"/>
      <c r="V45" s="15"/>
      <c r="W45" s="15"/>
      <c r="X45" s="18" t="str">
        <f>IFERROR(VLOOKUP(W45,Lookups!$G$2:$H$83,2,FALSE),"")</f>
        <v/>
      </c>
      <c r="Y45" s="15"/>
      <c r="Z45" s="15"/>
      <c r="AA45" s="15"/>
      <c r="AB45" s="15"/>
      <c r="AC45" s="15"/>
      <c r="AD45" s="17"/>
      <c r="AE45" s="17"/>
      <c r="AF45" s="18" t="str">
        <f t="shared" si="1"/>
        <v/>
      </c>
      <c r="AG45" s="15"/>
      <c r="AH45" s="15"/>
      <c r="AI45" s="15"/>
      <c r="AJ45" s="18" t="str">
        <f>IFERROR(VLOOKUP(AI45,Lookups!$W$3:$X$24,2,FALSE),"")</f>
        <v/>
      </c>
      <c r="AK45" s="15"/>
      <c r="AL45" s="15"/>
      <c r="AM45" s="17"/>
      <c r="AN45" s="17"/>
    </row>
    <row r="46" spans="1:40" x14ac:dyDescent="0.3">
      <c r="A46" s="15"/>
      <c r="B46" s="15"/>
      <c r="C46" s="15"/>
      <c r="D46" s="17"/>
      <c r="E46" s="17"/>
      <c r="F46" s="15"/>
      <c r="G46" s="18" t="str">
        <f>IFERROR(VLOOKUP(F46,Lookups!$D$2:$E$20,2,FALSE),"")</f>
        <v/>
      </c>
      <c r="H46" s="15"/>
      <c r="I46" s="15"/>
      <c r="J46" s="15"/>
      <c r="K46" s="15"/>
      <c r="L46" s="17"/>
      <c r="M46" s="17"/>
      <c r="N46" s="18" t="str">
        <f t="shared" si="0"/>
        <v/>
      </c>
      <c r="O46" s="15"/>
      <c r="P46" s="15"/>
      <c r="Q46" s="17"/>
      <c r="R46" s="15"/>
      <c r="S46" s="15"/>
      <c r="T46" s="15"/>
      <c r="U46" s="15"/>
      <c r="V46" s="15"/>
      <c r="W46" s="15"/>
      <c r="X46" s="18" t="str">
        <f>IFERROR(VLOOKUP(W46,Lookups!$G$2:$H$83,2,FALSE),"")</f>
        <v/>
      </c>
      <c r="Y46" s="15"/>
      <c r="Z46" s="15"/>
      <c r="AA46" s="15"/>
      <c r="AB46" s="15"/>
      <c r="AC46" s="15"/>
      <c r="AD46" s="17"/>
      <c r="AE46" s="17"/>
      <c r="AF46" s="18" t="str">
        <f t="shared" si="1"/>
        <v/>
      </c>
      <c r="AG46" s="15"/>
      <c r="AH46" s="15"/>
      <c r="AI46" s="15"/>
      <c r="AJ46" s="18" t="str">
        <f>IFERROR(VLOOKUP(AI46,Lookups!$W$3:$X$24,2,FALSE),"")</f>
        <v/>
      </c>
      <c r="AK46" s="15"/>
      <c r="AL46" s="15"/>
      <c r="AM46" s="17"/>
      <c r="AN46" s="17"/>
    </row>
    <row r="47" spans="1:40" x14ac:dyDescent="0.3">
      <c r="A47" s="15"/>
      <c r="B47" s="15"/>
      <c r="C47" s="15"/>
      <c r="D47" s="17"/>
      <c r="E47" s="17"/>
      <c r="F47" s="15"/>
      <c r="G47" s="18" t="str">
        <f>IFERROR(VLOOKUP(F47,Lookups!$D$2:$E$20,2,FALSE),"")</f>
        <v/>
      </c>
      <c r="H47" s="15"/>
      <c r="I47" s="15"/>
      <c r="J47" s="15"/>
      <c r="K47" s="15"/>
      <c r="L47" s="17"/>
      <c r="M47" s="17"/>
      <c r="N47" s="18" t="str">
        <f t="shared" si="0"/>
        <v/>
      </c>
      <c r="O47" s="15"/>
      <c r="P47" s="15"/>
      <c r="Q47" s="17"/>
      <c r="R47" s="15"/>
      <c r="S47" s="15"/>
      <c r="T47" s="15"/>
      <c r="U47" s="15"/>
      <c r="V47" s="15"/>
      <c r="W47" s="15"/>
      <c r="X47" s="18" t="str">
        <f>IFERROR(VLOOKUP(W47,Lookups!$G$2:$H$83,2,FALSE),"")</f>
        <v/>
      </c>
      <c r="Y47" s="15"/>
      <c r="Z47" s="15"/>
      <c r="AA47" s="15"/>
      <c r="AB47" s="15"/>
      <c r="AC47" s="15"/>
      <c r="AD47" s="17"/>
      <c r="AE47" s="17"/>
      <c r="AF47" s="18" t="str">
        <f t="shared" si="1"/>
        <v/>
      </c>
      <c r="AG47" s="15"/>
      <c r="AH47" s="15"/>
      <c r="AI47" s="15"/>
      <c r="AJ47" s="18" t="str">
        <f>IFERROR(VLOOKUP(AI47,Lookups!$W$3:$X$24,2,FALSE),"")</f>
        <v/>
      </c>
      <c r="AK47" s="15"/>
      <c r="AL47" s="15"/>
      <c r="AM47" s="17"/>
      <c r="AN47" s="17"/>
    </row>
    <row r="48" spans="1:40" x14ac:dyDescent="0.3">
      <c r="A48" s="15"/>
      <c r="B48" s="15"/>
      <c r="C48" s="15"/>
      <c r="D48" s="17"/>
      <c r="E48" s="17"/>
      <c r="F48" s="15"/>
      <c r="G48" s="18" t="str">
        <f>IFERROR(VLOOKUP(F48,Lookups!$D$2:$E$20,2,FALSE),"")</f>
        <v/>
      </c>
      <c r="H48" s="15"/>
      <c r="I48" s="15"/>
      <c r="J48" s="15"/>
      <c r="K48" s="15"/>
      <c r="L48" s="17"/>
      <c r="M48" s="17"/>
      <c r="N48" s="18" t="str">
        <f t="shared" si="0"/>
        <v/>
      </c>
      <c r="O48" s="15"/>
      <c r="P48" s="15"/>
      <c r="Q48" s="17"/>
      <c r="R48" s="15"/>
      <c r="S48" s="15"/>
      <c r="T48" s="15"/>
      <c r="U48" s="15"/>
      <c r="V48" s="15"/>
      <c r="W48" s="15"/>
      <c r="X48" s="18" t="str">
        <f>IFERROR(VLOOKUP(W48,Lookups!$G$2:$H$83,2,FALSE),"")</f>
        <v/>
      </c>
      <c r="Y48" s="15"/>
      <c r="Z48" s="15"/>
      <c r="AA48" s="15"/>
      <c r="AB48" s="15"/>
      <c r="AC48" s="15"/>
      <c r="AD48" s="17"/>
      <c r="AE48" s="17"/>
      <c r="AF48" s="18" t="str">
        <f t="shared" si="1"/>
        <v/>
      </c>
      <c r="AG48" s="15"/>
      <c r="AH48" s="15"/>
      <c r="AI48" s="15"/>
      <c r="AJ48" s="18" t="str">
        <f>IFERROR(VLOOKUP(AI48,Lookups!$W$3:$X$24,2,FALSE),"")</f>
        <v/>
      </c>
      <c r="AK48" s="15"/>
      <c r="AL48" s="15"/>
      <c r="AM48" s="17"/>
      <c r="AN48" s="17"/>
    </row>
    <row r="49" spans="1:40" x14ac:dyDescent="0.3">
      <c r="A49" s="15"/>
      <c r="B49" s="15"/>
      <c r="C49" s="15"/>
      <c r="D49" s="17"/>
      <c r="E49" s="17"/>
      <c r="F49" s="15"/>
      <c r="G49" s="18" t="str">
        <f>IFERROR(VLOOKUP(F49,Lookups!$D$2:$E$20,2,FALSE),"")</f>
        <v/>
      </c>
      <c r="H49" s="15"/>
      <c r="I49" s="15"/>
      <c r="J49" s="15"/>
      <c r="K49" s="15"/>
      <c r="L49" s="17"/>
      <c r="M49" s="17"/>
      <c r="N49" s="18" t="str">
        <f t="shared" si="0"/>
        <v/>
      </c>
      <c r="O49" s="15"/>
      <c r="P49" s="15"/>
      <c r="Q49" s="17"/>
      <c r="R49" s="15"/>
      <c r="S49" s="15"/>
      <c r="T49" s="15"/>
      <c r="U49" s="15"/>
      <c r="V49" s="15"/>
      <c r="W49" s="15"/>
      <c r="X49" s="18" t="str">
        <f>IFERROR(VLOOKUP(W49,Lookups!$G$2:$H$83,2,FALSE),"")</f>
        <v/>
      </c>
      <c r="Y49" s="15"/>
      <c r="Z49" s="15"/>
      <c r="AA49" s="15"/>
      <c r="AB49" s="15"/>
      <c r="AC49" s="15"/>
      <c r="AD49" s="17"/>
      <c r="AE49" s="17"/>
      <c r="AF49" s="18" t="str">
        <f t="shared" si="1"/>
        <v/>
      </c>
      <c r="AG49" s="15"/>
      <c r="AH49" s="15"/>
      <c r="AI49" s="15"/>
      <c r="AJ49" s="18" t="str">
        <f>IFERROR(VLOOKUP(AI49,Lookups!$W$3:$X$24,2,FALSE),"")</f>
        <v/>
      </c>
      <c r="AK49" s="15"/>
      <c r="AL49" s="15"/>
      <c r="AM49" s="17"/>
      <c r="AN49" s="17"/>
    </row>
    <row r="50" spans="1:40" x14ac:dyDescent="0.3">
      <c r="A50" s="15"/>
      <c r="B50" s="15"/>
      <c r="C50" s="15"/>
      <c r="D50" s="17"/>
      <c r="E50" s="17"/>
      <c r="F50" s="15"/>
      <c r="G50" s="18" t="str">
        <f>IFERROR(VLOOKUP(F50,Lookups!$D$2:$E$20,2,FALSE),"")</f>
        <v/>
      </c>
      <c r="H50" s="15"/>
      <c r="I50" s="15"/>
      <c r="J50" s="15"/>
      <c r="K50" s="15"/>
      <c r="L50" s="17"/>
      <c r="M50" s="17"/>
      <c r="N50" s="18" t="str">
        <f t="shared" si="0"/>
        <v/>
      </c>
      <c r="O50" s="15"/>
      <c r="P50" s="15"/>
      <c r="Q50" s="17"/>
      <c r="R50" s="15"/>
      <c r="S50" s="15"/>
      <c r="T50" s="15"/>
      <c r="U50" s="15"/>
      <c r="V50" s="15"/>
      <c r="W50" s="15"/>
      <c r="X50" s="18" t="str">
        <f>IFERROR(VLOOKUP(W50,Lookups!$G$2:$H$83,2,FALSE),"")</f>
        <v/>
      </c>
      <c r="Y50" s="15"/>
      <c r="Z50" s="15"/>
      <c r="AA50" s="15"/>
      <c r="AB50" s="15"/>
      <c r="AC50" s="15"/>
      <c r="AD50" s="17"/>
      <c r="AE50" s="17"/>
      <c r="AF50" s="18" t="str">
        <f t="shared" si="1"/>
        <v/>
      </c>
      <c r="AG50" s="15"/>
      <c r="AH50" s="15"/>
      <c r="AI50" s="15"/>
      <c r="AJ50" s="18" t="str">
        <f>IFERROR(VLOOKUP(AI50,Lookups!$W$3:$X$24,2,FALSE),"")</f>
        <v/>
      </c>
      <c r="AK50" s="15"/>
      <c r="AL50" s="15"/>
      <c r="AM50" s="17"/>
      <c r="AN50" s="17"/>
    </row>
    <row r="51" spans="1:40" x14ac:dyDescent="0.3">
      <c r="A51" s="15"/>
      <c r="B51" s="15"/>
      <c r="C51" s="15"/>
      <c r="D51" s="17"/>
      <c r="E51" s="17"/>
      <c r="F51" s="15"/>
      <c r="G51" s="18" t="str">
        <f>IFERROR(VLOOKUP(F51,Lookups!$D$2:$E$20,2,FALSE),"")</f>
        <v/>
      </c>
      <c r="H51" s="15"/>
      <c r="I51" s="15"/>
      <c r="J51" s="15"/>
      <c r="K51" s="15"/>
      <c r="L51" s="17"/>
      <c r="M51" s="17"/>
      <c r="N51" s="18" t="str">
        <f>IF(OR(ISBLANK(L51),ISBLANK(M51)),"",(M51-L51)+1)</f>
        <v/>
      </c>
      <c r="O51" s="15"/>
      <c r="P51" s="15"/>
      <c r="Q51" s="17"/>
      <c r="R51" s="15"/>
      <c r="S51" s="15"/>
      <c r="T51" s="15"/>
      <c r="U51" s="15"/>
      <c r="V51" s="15"/>
      <c r="W51" s="15"/>
      <c r="X51" s="18" t="str">
        <f>IFERROR(VLOOKUP(W51,Lookups!$G$2:$H$83,2,FALSE),"")</f>
        <v/>
      </c>
      <c r="Y51" s="15"/>
      <c r="Z51" s="15"/>
      <c r="AA51" s="15"/>
      <c r="AB51" s="15"/>
      <c r="AC51" s="15"/>
      <c r="AD51" s="17"/>
      <c r="AE51" s="17"/>
      <c r="AF51" s="18" t="str">
        <f>IF(OR(ISBLANK(AD51),ISBLANK(AE51)),"",(AE51-AD51)+1)</f>
        <v/>
      </c>
      <c r="AG51" s="15"/>
      <c r="AH51" s="15"/>
      <c r="AI51" s="15"/>
      <c r="AJ51" s="18" t="str">
        <f>IFERROR(VLOOKUP(AI51,Lookups!$W$3:$X$24,2,FALSE),"")</f>
        <v/>
      </c>
      <c r="AK51" s="15"/>
      <c r="AL51" s="15"/>
      <c r="AM51" s="17"/>
      <c r="AN51" s="17"/>
    </row>
    <row r="52" spans="1:40" x14ac:dyDescent="0.3">
      <c r="A52" s="15"/>
      <c r="B52" s="15"/>
      <c r="C52" s="15"/>
      <c r="D52" s="17"/>
      <c r="E52" s="17"/>
      <c r="F52" s="15"/>
      <c r="G52" s="18" t="str">
        <f>IFERROR(VLOOKUP(F52,Lookups!$D$2:$E$20,2,FALSE),"")</f>
        <v/>
      </c>
      <c r="H52" s="15"/>
      <c r="I52" s="15"/>
      <c r="J52" s="15"/>
      <c r="K52" s="15"/>
      <c r="L52" s="17"/>
      <c r="M52" s="17"/>
      <c r="N52" s="18" t="str">
        <f>IF(OR(ISBLANK(L52),ISBLANK(M52)),"",(M52-L52)+1)</f>
        <v/>
      </c>
      <c r="O52" s="15"/>
      <c r="P52" s="15"/>
      <c r="Q52" s="17"/>
      <c r="R52" s="15"/>
      <c r="S52" s="15"/>
      <c r="T52" s="15"/>
      <c r="U52" s="15"/>
      <c r="V52" s="15"/>
      <c r="W52" s="15"/>
      <c r="X52" s="18" t="str">
        <f>IFERROR(VLOOKUP(W52,Lookups!$G$2:$H$83,2,FALSE),"")</f>
        <v/>
      </c>
      <c r="Y52" s="15"/>
      <c r="Z52" s="15"/>
      <c r="AA52" s="15"/>
      <c r="AB52" s="15"/>
      <c r="AC52" s="15"/>
      <c r="AD52" s="17"/>
      <c r="AE52" s="17"/>
      <c r="AF52" s="18" t="str">
        <f>IF(OR(ISBLANK(AD52),ISBLANK(AE52)),"",(AE52-AD52)+1)</f>
        <v/>
      </c>
      <c r="AG52" s="15"/>
      <c r="AH52" s="15"/>
      <c r="AI52" s="15"/>
      <c r="AJ52" s="18" t="str">
        <f>IFERROR(VLOOKUP(AI52,Lookups!$W$3:$X$24,2,FALSE),"")</f>
        <v/>
      </c>
      <c r="AK52" s="15"/>
      <c r="AL52" s="15"/>
      <c r="AM52" s="17"/>
      <c r="AN52" s="17"/>
    </row>
    <row r="53" spans="1:40" x14ac:dyDescent="0.3">
      <c r="A53" s="15"/>
      <c r="B53" s="15"/>
      <c r="C53" s="15"/>
      <c r="D53" s="17"/>
      <c r="E53" s="17"/>
      <c r="F53" s="15"/>
      <c r="G53" s="18" t="str">
        <f>IFERROR(VLOOKUP(F53,Lookups!$D$2:$E$20,2,FALSE),"")</f>
        <v/>
      </c>
      <c r="H53" s="15"/>
      <c r="I53" s="15"/>
      <c r="J53" s="15"/>
      <c r="K53" s="15"/>
      <c r="L53" s="17"/>
      <c r="M53" s="17"/>
      <c r="N53" s="18" t="str">
        <f>IF(OR(ISBLANK(L53),ISBLANK(M53)),"",(M53-L53)+1)</f>
        <v/>
      </c>
      <c r="O53" s="15"/>
      <c r="P53" s="15"/>
      <c r="Q53" s="17"/>
      <c r="R53" s="15"/>
      <c r="S53" s="15"/>
      <c r="T53" s="15"/>
      <c r="U53" s="15"/>
      <c r="V53" s="15"/>
      <c r="W53" s="15"/>
      <c r="X53" s="18" t="str">
        <f>IFERROR(VLOOKUP(W53,Lookups!$G$2:$H$83,2,FALSE),"")</f>
        <v/>
      </c>
      <c r="Y53" s="15"/>
      <c r="Z53" s="15"/>
      <c r="AA53" s="15"/>
      <c r="AB53" s="15"/>
      <c r="AC53" s="15"/>
      <c r="AD53" s="17"/>
      <c r="AE53" s="17"/>
      <c r="AF53" s="18" t="str">
        <f>IF(OR(ISBLANK(AD53),ISBLANK(AE53)),"",(AE53-AD53)+1)</f>
        <v/>
      </c>
      <c r="AG53" s="15"/>
      <c r="AH53" s="15"/>
      <c r="AI53" s="15"/>
      <c r="AJ53" s="18" t="str">
        <f>IFERROR(VLOOKUP(AI53,Lookups!$W$3:$X$24,2,FALSE),"")</f>
        <v/>
      </c>
      <c r="AK53" s="15"/>
      <c r="AL53" s="15"/>
      <c r="AM53" s="17"/>
      <c r="AN53" s="17"/>
    </row>
    <row r="54" spans="1:40" x14ac:dyDescent="0.3">
      <c r="A54" s="15"/>
      <c r="B54" s="15"/>
      <c r="C54" s="15"/>
      <c r="D54" s="17"/>
      <c r="E54" s="17"/>
      <c r="F54" s="15"/>
      <c r="G54" s="18" t="str">
        <f>IFERROR(VLOOKUP(F54,Lookups!$D$2:$E$20,2,FALSE),"")</f>
        <v/>
      </c>
      <c r="H54" s="15"/>
      <c r="I54" s="15"/>
      <c r="J54" s="15"/>
      <c r="K54" s="15"/>
      <c r="L54" s="17"/>
      <c r="M54" s="17"/>
      <c r="N54" s="18" t="str">
        <f t="shared" ref="N54:N117" si="2">IF(OR(ISBLANK(L54),ISBLANK(M54)),"",(M54-L54)+1)</f>
        <v/>
      </c>
      <c r="O54" s="15"/>
      <c r="P54" s="15"/>
      <c r="Q54" s="17"/>
      <c r="R54" s="15"/>
      <c r="S54" s="15"/>
      <c r="T54" s="15"/>
      <c r="U54" s="15"/>
      <c r="V54" s="15"/>
      <c r="W54" s="15"/>
      <c r="X54" s="18" t="str">
        <f>IFERROR(VLOOKUP(W54,Lookups!$G$2:$H$83,2,FALSE),"")</f>
        <v/>
      </c>
      <c r="Y54" s="15"/>
      <c r="Z54" s="15"/>
      <c r="AA54" s="15"/>
      <c r="AB54" s="15"/>
      <c r="AC54" s="15"/>
      <c r="AD54" s="15"/>
      <c r="AE54" s="15"/>
      <c r="AF54" s="18" t="str">
        <f t="shared" ref="AF54:AF117" si="3">IF(OR(ISBLANK(AD54),ISBLANK(AE54)),"",(AE54-AD54)+1)</f>
        <v/>
      </c>
      <c r="AG54" s="15"/>
      <c r="AH54" s="15"/>
      <c r="AI54" s="15"/>
      <c r="AJ54" s="62" t="str">
        <f>IFERROR(VLOOKUP(AI54,Lookups!$W$3:$X$24,2,FALSE),"")</f>
        <v/>
      </c>
      <c r="AK54" s="15"/>
      <c r="AL54" s="15"/>
      <c r="AM54" s="17"/>
      <c r="AN54" s="17"/>
    </row>
    <row r="55" spans="1:40" x14ac:dyDescent="0.3">
      <c r="A55" s="15"/>
      <c r="B55" s="15"/>
      <c r="C55" s="15"/>
      <c r="D55" s="17"/>
      <c r="E55" s="17"/>
      <c r="F55" s="15"/>
      <c r="G55" s="18" t="str">
        <f>IFERROR(VLOOKUP(F55,Lookups!$D$2:$E$20,2,FALSE),"")</f>
        <v/>
      </c>
      <c r="H55" s="15"/>
      <c r="I55" s="15"/>
      <c r="J55" s="15"/>
      <c r="K55" s="15"/>
      <c r="L55" s="17"/>
      <c r="M55" s="17"/>
      <c r="N55" s="18" t="str">
        <f t="shared" si="2"/>
        <v/>
      </c>
      <c r="O55" s="15"/>
      <c r="P55" s="15"/>
      <c r="Q55" s="17"/>
      <c r="R55" s="15"/>
      <c r="S55" s="15"/>
      <c r="T55" s="15"/>
      <c r="U55" s="15"/>
      <c r="V55" s="15"/>
      <c r="W55" s="15"/>
      <c r="X55" s="18" t="str">
        <f>IFERROR(VLOOKUP(W55,Lookups!$G$2:$H$83,2,FALSE),"")</f>
        <v/>
      </c>
      <c r="Y55" s="15"/>
      <c r="Z55" s="15"/>
      <c r="AA55" s="15"/>
      <c r="AB55" s="15"/>
      <c r="AC55" s="15"/>
      <c r="AD55" s="15"/>
      <c r="AE55" s="15"/>
      <c r="AF55" s="18" t="str">
        <f t="shared" si="3"/>
        <v/>
      </c>
      <c r="AG55" s="15"/>
      <c r="AH55" s="15"/>
      <c r="AI55" s="15"/>
      <c r="AJ55" s="62" t="str">
        <f>IFERROR(VLOOKUP(AI55,Lookups!$W$3:$X$24,2,FALSE),"")</f>
        <v/>
      </c>
      <c r="AK55" s="15"/>
      <c r="AL55" s="15"/>
      <c r="AM55" s="17"/>
      <c r="AN55" s="17"/>
    </row>
    <row r="56" spans="1:40" x14ac:dyDescent="0.3">
      <c r="A56" s="15"/>
      <c r="B56" s="15"/>
      <c r="C56" s="15"/>
      <c r="D56" s="17"/>
      <c r="E56" s="17"/>
      <c r="F56" s="15"/>
      <c r="G56" s="18" t="str">
        <f>IFERROR(VLOOKUP(F56,Lookups!$D$2:$E$20,2,FALSE),"")</f>
        <v/>
      </c>
      <c r="H56" s="15"/>
      <c r="I56" s="15"/>
      <c r="J56" s="15"/>
      <c r="K56" s="15"/>
      <c r="L56" s="17"/>
      <c r="M56" s="17"/>
      <c r="N56" s="18" t="str">
        <f t="shared" si="2"/>
        <v/>
      </c>
      <c r="O56" s="15"/>
      <c r="P56" s="15"/>
      <c r="Q56" s="17"/>
      <c r="R56" s="15"/>
      <c r="S56" s="15"/>
      <c r="T56" s="15"/>
      <c r="U56" s="15"/>
      <c r="V56" s="15"/>
      <c r="W56" s="15"/>
      <c r="X56" s="18" t="str">
        <f>IFERROR(VLOOKUP(W56,Lookups!$G$2:$H$83,2,FALSE),"")</f>
        <v/>
      </c>
      <c r="Y56" s="15"/>
      <c r="Z56" s="15"/>
      <c r="AA56" s="15"/>
      <c r="AB56" s="15"/>
      <c r="AC56" s="15"/>
      <c r="AD56" s="15"/>
      <c r="AE56" s="15"/>
      <c r="AF56" s="18" t="str">
        <f t="shared" si="3"/>
        <v/>
      </c>
      <c r="AG56" s="15"/>
      <c r="AH56" s="15"/>
      <c r="AI56" s="15"/>
      <c r="AJ56" s="62" t="str">
        <f>IFERROR(VLOOKUP(AI56,Lookups!$W$3:$X$24,2,FALSE),"")</f>
        <v/>
      </c>
      <c r="AK56" s="15"/>
      <c r="AL56" s="15"/>
      <c r="AM56" s="17"/>
      <c r="AN56" s="17"/>
    </row>
    <row r="57" spans="1:40" x14ac:dyDescent="0.3">
      <c r="A57" s="15"/>
      <c r="B57" s="15"/>
      <c r="C57" s="15"/>
      <c r="D57" s="17"/>
      <c r="E57" s="17"/>
      <c r="F57" s="15"/>
      <c r="G57" s="18" t="str">
        <f>IFERROR(VLOOKUP(F57,Lookups!$D$2:$E$20,2,FALSE),"")</f>
        <v/>
      </c>
      <c r="H57" s="15"/>
      <c r="I57" s="15"/>
      <c r="J57" s="15"/>
      <c r="K57" s="15"/>
      <c r="L57" s="17"/>
      <c r="M57" s="17"/>
      <c r="N57" s="18" t="str">
        <f t="shared" si="2"/>
        <v/>
      </c>
      <c r="O57" s="15"/>
      <c r="P57" s="15"/>
      <c r="Q57" s="17"/>
      <c r="R57" s="15"/>
      <c r="S57" s="15"/>
      <c r="T57" s="15"/>
      <c r="U57" s="15"/>
      <c r="V57" s="15"/>
      <c r="W57" s="15"/>
      <c r="X57" s="18" t="str">
        <f>IFERROR(VLOOKUP(W57,Lookups!$G$2:$H$83,2,FALSE),"")</f>
        <v/>
      </c>
      <c r="Y57" s="15"/>
      <c r="Z57" s="15"/>
      <c r="AA57" s="15"/>
      <c r="AB57" s="15"/>
      <c r="AC57" s="15"/>
      <c r="AD57" s="15"/>
      <c r="AE57" s="15"/>
      <c r="AF57" s="18" t="str">
        <f t="shared" si="3"/>
        <v/>
      </c>
      <c r="AG57" s="15"/>
      <c r="AH57" s="15"/>
      <c r="AI57" s="15"/>
      <c r="AJ57" s="62" t="str">
        <f>IFERROR(VLOOKUP(AI57,Lookups!$W$3:$X$24,2,FALSE),"")</f>
        <v/>
      </c>
      <c r="AK57" s="15"/>
      <c r="AL57" s="15"/>
      <c r="AM57" s="17"/>
      <c r="AN57" s="17"/>
    </row>
    <row r="58" spans="1:40" x14ac:dyDescent="0.3">
      <c r="A58" s="15"/>
      <c r="B58" s="15"/>
      <c r="C58" s="15"/>
      <c r="D58" s="17"/>
      <c r="E58" s="17"/>
      <c r="F58" s="15"/>
      <c r="G58" s="18" t="str">
        <f>IFERROR(VLOOKUP(F58,Lookups!$D$2:$E$20,2,FALSE),"")</f>
        <v/>
      </c>
      <c r="H58" s="15"/>
      <c r="I58" s="15"/>
      <c r="J58" s="15"/>
      <c r="K58" s="15"/>
      <c r="L58" s="17"/>
      <c r="M58" s="17"/>
      <c r="N58" s="18" t="str">
        <f t="shared" si="2"/>
        <v/>
      </c>
      <c r="O58" s="15"/>
      <c r="P58" s="15"/>
      <c r="Q58" s="17"/>
      <c r="R58" s="15"/>
      <c r="S58" s="15"/>
      <c r="T58" s="15"/>
      <c r="U58" s="15"/>
      <c r="V58" s="15"/>
      <c r="W58" s="15"/>
      <c r="X58" s="18" t="str">
        <f>IFERROR(VLOOKUP(W58,Lookups!$G$2:$H$83,2,FALSE),"")</f>
        <v/>
      </c>
      <c r="Y58" s="15"/>
      <c r="Z58" s="15"/>
      <c r="AA58" s="15"/>
      <c r="AB58" s="15"/>
      <c r="AC58" s="15"/>
      <c r="AD58" s="15"/>
      <c r="AE58" s="15"/>
      <c r="AF58" s="18" t="str">
        <f t="shared" si="3"/>
        <v/>
      </c>
      <c r="AG58" s="15"/>
      <c r="AH58" s="15"/>
      <c r="AI58" s="15"/>
      <c r="AJ58" s="62" t="str">
        <f>IFERROR(VLOOKUP(AI58,Lookups!$W$3:$X$24,2,FALSE),"")</f>
        <v/>
      </c>
      <c r="AK58" s="15"/>
      <c r="AL58" s="15"/>
      <c r="AM58" s="17"/>
      <c r="AN58" s="17"/>
    </row>
    <row r="59" spans="1:40" x14ac:dyDescent="0.3">
      <c r="A59" s="15"/>
      <c r="B59" s="15"/>
      <c r="C59" s="15"/>
      <c r="D59" s="17"/>
      <c r="E59" s="17"/>
      <c r="F59" s="15"/>
      <c r="G59" s="18" t="str">
        <f>IFERROR(VLOOKUP(F59,Lookups!$D$2:$E$20,2,FALSE),"")</f>
        <v/>
      </c>
      <c r="H59" s="15"/>
      <c r="I59" s="15"/>
      <c r="J59" s="15"/>
      <c r="K59" s="15"/>
      <c r="L59" s="17"/>
      <c r="M59" s="17"/>
      <c r="N59" s="18" t="str">
        <f t="shared" si="2"/>
        <v/>
      </c>
      <c r="O59" s="15"/>
      <c r="P59" s="15"/>
      <c r="Q59" s="17"/>
      <c r="R59" s="15"/>
      <c r="S59" s="15"/>
      <c r="T59" s="15"/>
      <c r="U59" s="15"/>
      <c r="V59" s="15"/>
      <c r="W59" s="15"/>
      <c r="X59" s="18" t="str">
        <f>IFERROR(VLOOKUP(W59,Lookups!$G$2:$H$83,2,FALSE),"")</f>
        <v/>
      </c>
      <c r="Y59" s="15"/>
      <c r="Z59" s="15"/>
      <c r="AA59" s="15"/>
      <c r="AB59" s="15"/>
      <c r="AC59" s="15"/>
      <c r="AD59" s="15"/>
      <c r="AE59" s="15"/>
      <c r="AF59" s="18" t="str">
        <f t="shared" si="3"/>
        <v/>
      </c>
      <c r="AG59" s="15"/>
      <c r="AH59" s="15"/>
      <c r="AI59" s="15"/>
      <c r="AJ59" s="62" t="str">
        <f>IFERROR(VLOOKUP(AI59,Lookups!$W$3:$X$24,2,FALSE),"")</f>
        <v/>
      </c>
      <c r="AK59" s="15"/>
      <c r="AL59" s="15"/>
      <c r="AM59" s="17"/>
      <c r="AN59" s="17"/>
    </row>
    <row r="60" spans="1:40" x14ac:dyDescent="0.3">
      <c r="A60" s="15"/>
      <c r="B60" s="15"/>
      <c r="C60" s="15"/>
      <c r="D60" s="17"/>
      <c r="E60" s="17"/>
      <c r="F60" s="15"/>
      <c r="G60" s="18" t="str">
        <f>IFERROR(VLOOKUP(F60,Lookups!$D$2:$E$20,2,FALSE),"")</f>
        <v/>
      </c>
      <c r="H60" s="15"/>
      <c r="I60" s="15"/>
      <c r="J60" s="15"/>
      <c r="K60" s="15"/>
      <c r="L60" s="17"/>
      <c r="M60" s="17"/>
      <c r="N60" s="18" t="str">
        <f t="shared" si="2"/>
        <v/>
      </c>
      <c r="O60" s="15"/>
      <c r="P60" s="15"/>
      <c r="Q60" s="17"/>
      <c r="R60" s="15"/>
      <c r="S60" s="15"/>
      <c r="T60" s="15"/>
      <c r="U60" s="15"/>
      <c r="V60" s="15"/>
      <c r="W60" s="15"/>
      <c r="X60" s="18" t="str">
        <f>IFERROR(VLOOKUP(W60,Lookups!$G$2:$H$83,2,FALSE),"")</f>
        <v/>
      </c>
      <c r="Y60" s="15"/>
      <c r="Z60" s="15"/>
      <c r="AA60" s="15"/>
      <c r="AB60" s="15"/>
      <c r="AC60" s="15"/>
      <c r="AD60" s="15"/>
      <c r="AE60" s="15"/>
      <c r="AF60" s="18" t="str">
        <f t="shared" si="3"/>
        <v/>
      </c>
      <c r="AG60" s="15"/>
      <c r="AH60" s="15"/>
      <c r="AI60" s="15"/>
      <c r="AJ60" s="62" t="str">
        <f>IFERROR(VLOOKUP(AI60,Lookups!$W$3:$X$24,2,FALSE),"")</f>
        <v/>
      </c>
      <c r="AK60" s="15"/>
      <c r="AL60" s="15"/>
      <c r="AM60" s="17"/>
      <c r="AN60" s="17"/>
    </row>
    <row r="61" spans="1:40" x14ac:dyDescent="0.3">
      <c r="A61" s="15"/>
      <c r="B61" s="15"/>
      <c r="C61" s="15"/>
      <c r="D61" s="17"/>
      <c r="E61" s="17"/>
      <c r="F61" s="15"/>
      <c r="G61" s="18" t="str">
        <f>IFERROR(VLOOKUP(F61,Lookups!$D$2:$E$20,2,FALSE),"")</f>
        <v/>
      </c>
      <c r="H61" s="15"/>
      <c r="I61" s="15"/>
      <c r="J61" s="15"/>
      <c r="K61" s="15"/>
      <c r="L61" s="17"/>
      <c r="M61" s="17"/>
      <c r="N61" s="18" t="str">
        <f t="shared" si="2"/>
        <v/>
      </c>
      <c r="O61" s="15"/>
      <c r="P61" s="15"/>
      <c r="Q61" s="17"/>
      <c r="R61" s="15"/>
      <c r="S61" s="15"/>
      <c r="T61" s="15"/>
      <c r="U61" s="15"/>
      <c r="V61" s="15"/>
      <c r="W61" s="15"/>
      <c r="X61" s="18" t="str">
        <f>IFERROR(VLOOKUP(W61,Lookups!$G$2:$H$83,2,FALSE),"")</f>
        <v/>
      </c>
      <c r="Y61" s="15"/>
      <c r="Z61" s="15"/>
      <c r="AA61" s="15"/>
      <c r="AB61" s="15"/>
      <c r="AC61" s="15"/>
      <c r="AD61" s="15"/>
      <c r="AE61" s="15"/>
      <c r="AF61" s="18" t="str">
        <f t="shared" si="3"/>
        <v/>
      </c>
      <c r="AG61" s="15"/>
      <c r="AH61" s="15"/>
      <c r="AI61" s="15"/>
      <c r="AJ61" s="62" t="str">
        <f>IFERROR(VLOOKUP(AI61,Lookups!$W$3:$X$24,2,FALSE),"")</f>
        <v/>
      </c>
      <c r="AK61" s="15"/>
      <c r="AL61" s="15"/>
      <c r="AM61" s="17"/>
      <c r="AN61" s="17"/>
    </row>
    <row r="62" spans="1:40" x14ac:dyDescent="0.3">
      <c r="A62" s="15"/>
      <c r="B62" s="15"/>
      <c r="C62" s="15"/>
      <c r="D62" s="17"/>
      <c r="E62" s="17"/>
      <c r="F62" s="15"/>
      <c r="G62" s="18" t="str">
        <f>IFERROR(VLOOKUP(F62,Lookups!$D$2:$E$20,2,FALSE),"")</f>
        <v/>
      </c>
      <c r="H62" s="15"/>
      <c r="I62" s="15"/>
      <c r="J62" s="15"/>
      <c r="K62" s="15"/>
      <c r="L62" s="17"/>
      <c r="M62" s="17"/>
      <c r="N62" s="18" t="str">
        <f t="shared" si="2"/>
        <v/>
      </c>
      <c r="O62" s="15"/>
      <c r="P62" s="15"/>
      <c r="Q62" s="17"/>
      <c r="R62" s="15"/>
      <c r="S62" s="15"/>
      <c r="T62" s="15"/>
      <c r="U62" s="15"/>
      <c r="V62" s="15"/>
      <c r="W62" s="15"/>
      <c r="X62" s="18" t="str">
        <f>IFERROR(VLOOKUP(W62,Lookups!$G$2:$H$83,2,FALSE),"")</f>
        <v/>
      </c>
      <c r="Y62" s="15"/>
      <c r="Z62" s="15"/>
      <c r="AA62" s="15"/>
      <c r="AB62" s="15"/>
      <c r="AC62" s="15"/>
      <c r="AD62" s="15"/>
      <c r="AE62" s="15"/>
      <c r="AF62" s="18" t="str">
        <f t="shared" si="3"/>
        <v/>
      </c>
      <c r="AG62" s="15"/>
      <c r="AH62" s="15"/>
      <c r="AI62" s="15"/>
      <c r="AJ62" s="62" t="str">
        <f>IFERROR(VLOOKUP(AI62,Lookups!$W$3:$X$24,2,FALSE),"")</f>
        <v/>
      </c>
      <c r="AK62" s="15"/>
      <c r="AL62" s="15"/>
      <c r="AM62" s="17"/>
      <c r="AN62" s="17"/>
    </row>
    <row r="63" spans="1:40" x14ac:dyDescent="0.3">
      <c r="A63" s="15"/>
      <c r="B63" s="15"/>
      <c r="C63" s="15"/>
      <c r="D63" s="17"/>
      <c r="E63" s="17"/>
      <c r="F63" s="15"/>
      <c r="G63" s="18" t="str">
        <f>IFERROR(VLOOKUP(F63,Lookups!$D$2:$E$20,2,FALSE),"")</f>
        <v/>
      </c>
      <c r="H63" s="15"/>
      <c r="I63" s="15"/>
      <c r="J63" s="15"/>
      <c r="K63" s="15"/>
      <c r="L63" s="17"/>
      <c r="M63" s="17"/>
      <c r="N63" s="18" t="str">
        <f t="shared" si="2"/>
        <v/>
      </c>
      <c r="O63" s="15"/>
      <c r="P63" s="15"/>
      <c r="Q63" s="17"/>
      <c r="R63" s="15"/>
      <c r="S63" s="15"/>
      <c r="T63" s="15"/>
      <c r="U63" s="15"/>
      <c r="V63" s="15"/>
      <c r="W63" s="15"/>
      <c r="X63" s="18" t="str">
        <f>IFERROR(VLOOKUP(W63,Lookups!$G$2:$H$83,2,FALSE),"")</f>
        <v/>
      </c>
      <c r="Y63" s="15"/>
      <c r="Z63" s="15"/>
      <c r="AA63" s="15"/>
      <c r="AB63" s="15"/>
      <c r="AC63" s="15"/>
      <c r="AD63" s="15"/>
      <c r="AE63" s="15"/>
      <c r="AF63" s="18" t="str">
        <f t="shared" si="3"/>
        <v/>
      </c>
      <c r="AG63" s="15"/>
      <c r="AH63" s="15"/>
      <c r="AI63" s="15"/>
      <c r="AJ63" s="62" t="str">
        <f>IFERROR(VLOOKUP(AI63,Lookups!$W$3:$X$24,2,FALSE),"")</f>
        <v/>
      </c>
      <c r="AK63" s="15"/>
      <c r="AL63" s="15"/>
      <c r="AM63" s="17"/>
      <c r="AN63" s="17"/>
    </row>
    <row r="64" spans="1:40" x14ac:dyDescent="0.3">
      <c r="A64" s="15"/>
      <c r="B64" s="15"/>
      <c r="C64" s="15"/>
      <c r="D64" s="17"/>
      <c r="E64" s="17"/>
      <c r="F64" s="15"/>
      <c r="G64" s="18" t="str">
        <f>IFERROR(VLOOKUP(F64,Lookups!$D$2:$E$20,2,FALSE),"")</f>
        <v/>
      </c>
      <c r="H64" s="15"/>
      <c r="I64" s="15"/>
      <c r="J64" s="15"/>
      <c r="K64" s="15"/>
      <c r="L64" s="17"/>
      <c r="M64" s="17"/>
      <c r="N64" s="18" t="str">
        <f t="shared" si="2"/>
        <v/>
      </c>
      <c r="O64" s="15"/>
      <c r="P64" s="15"/>
      <c r="Q64" s="17"/>
      <c r="R64" s="15"/>
      <c r="S64" s="15"/>
      <c r="T64" s="15"/>
      <c r="U64" s="15"/>
      <c r="V64" s="15"/>
      <c r="W64" s="15"/>
      <c r="X64" s="18" t="str">
        <f>IFERROR(VLOOKUP(W64,Lookups!$G$2:$H$83,2,FALSE),"")</f>
        <v/>
      </c>
      <c r="Y64" s="15"/>
      <c r="Z64" s="15"/>
      <c r="AA64" s="15"/>
      <c r="AB64" s="15"/>
      <c r="AC64" s="15"/>
      <c r="AD64" s="15"/>
      <c r="AE64" s="15"/>
      <c r="AF64" s="18" t="str">
        <f t="shared" si="3"/>
        <v/>
      </c>
      <c r="AG64" s="15"/>
      <c r="AH64" s="15"/>
      <c r="AI64" s="15"/>
      <c r="AJ64" s="62" t="str">
        <f>IFERROR(VLOOKUP(AI64,Lookups!$W$3:$X$24,2,FALSE),"")</f>
        <v/>
      </c>
      <c r="AK64" s="15"/>
      <c r="AL64" s="15"/>
      <c r="AM64" s="17"/>
      <c r="AN64" s="17"/>
    </row>
    <row r="65" spans="1:40" x14ac:dyDescent="0.3">
      <c r="A65" s="15"/>
      <c r="B65" s="15"/>
      <c r="C65" s="15"/>
      <c r="D65" s="17"/>
      <c r="E65" s="17"/>
      <c r="F65" s="15"/>
      <c r="G65" s="18" t="str">
        <f>IFERROR(VLOOKUP(F65,Lookups!$D$2:$E$20,2,FALSE),"")</f>
        <v/>
      </c>
      <c r="H65" s="15"/>
      <c r="I65" s="15"/>
      <c r="J65" s="15"/>
      <c r="K65" s="15"/>
      <c r="L65" s="17"/>
      <c r="M65" s="17"/>
      <c r="N65" s="18" t="str">
        <f t="shared" si="2"/>
        <v/>
      </c>
      <c r="O65" s="15"/>
      <c r="P65" s="15"/>
      <c r="Q65" s="17"/>
      <c r="R65" s="15"/>
      <c r="S65" s="15"/>
      <c r="T65" s="15"/>
      <c r="U65" s="15"/>
      <c r="V65" s="15"/>
      <c r="W65" s="15"/>
      <c r="X65" s="18" t="str">
        <f>IFERROR(VLOOKUP(W65,Lookups!$G$2:$H$83,2,FALSE),"")</f>
        <v/>
      </c>
      <c r="Y65" s="15"/>
      <c r="Z65" s="15"/>
      <c r="AA65" s="15"/>
      <c r="AB65" s="15"/>
      <c r="AC65" s="15"/>
      <c r="AD65" s="15"/>
      <c r="AE65" s="15"/>
      <c r="AF65" s="18" t="str">
        <f t="shared" si="3"/>
        <v/>
      </c>
      <c r="AG65" s="15"/>
      <c r="AH65" s="15"/>
      <c r="AI65" s="15"/>
      <c r="AJ65" s="62" t="str">
        <f>IFERROR(VLOOKUP(AI65,Lookups!$W$3:$X$24,2,FALSE),"")</f>
        <v/>
      </c>
      <c r="AK65" s="15"/>
      <c r="AL65" s="15"/>
      <c r="AM65" s="17"/>
      <c r="AN65" s="17"/>
    </row>
    <row r="66" spans="1:40" x14ac:dyDescent="0.3">
      <c r="A66" s="15"/>
      <c r="B66" s="15"/>
      <c r="C66" s="15"/>
      <c r="D66" s="17"/>
      <c r="E66" s="17"/>
      <c r="F66" s="15"/>
      <c r="G66" s="18" t="str">
        <f>IFERROR(VLOOKUP(F66,Lookups!$D$2:$E$20,2,FALSE),"")</f>
        <v/>
      </c>
      <c r="H66" s="15"/>
      <c r="I66" s="15"/>
      <c r="J66" s="15"/>
      <c r="K66" s="15"/>
      <c r="L66" s="17"/>
      <c r="M66" s="17"/>
      <c r="N66" s="18" t="str">
        <f t="shared" si="2"/>
        <v/>
      </c>
      <c r="O66" s="15"/>
      <c r="P66" s="15"/>
      <c r="Q66" s="17"/>
      <c r="R66" s="15"/>
      <c r="S66" s="15"/>
      <c r="T66" s="15"/>
      <c r="U66" s="15"/>
      <c r="V66" s="15"/>
      <c r="W66" s="15"/>
      <c r="X66" s="18" t="str">
        <f>IFERROR(VLOOKUP(W66,Lookups!$G$2:$H$83,2,FALSE),"")</f>
        <v/>
      </c>
      <c r="Y66" s="15"/>
      <c r="Z66" s="15"/>
      <c r="AA66" s="15"/>
      <c r="AB66" s="15"/>
      <c r="AC66" s="15"/>
      <c r="AD66" s="15"/>
      <c r="AE66" s="15"/>
      <c r="AF66" s="18" t="str">
        <f t="shared" si="3"/>
        <v/>
      </c>
      <c r="AG66" s="15"/>
      <c r="AH66" s="15"/>
      <c r="AI66" s="15"/>
      <c r="AJ66" s="62" t="str">
        <f>IFERROR(VLOOKUP(AI66,Lookups!$W$3:$X$24,2,FALSE),"")</f>
        <v/>
      </c>
      <c r="AK66" s="15"/>
      <c r="AL66" s="15"/>
      <c r="AM66" s="17"/>
      <c r="AN66" s="17"/>
    </row>
    <row r="67" spans="1:40" x14ac:dyDescent="0.3">
      <c r="A67" s="15"/>
      <c r="B67" s="15"/>
      <c r="C67" s="15"/>
      <c r="D67" s="17"/>
      <c r="E67" s="17"/>
      <c r="F67" s="15"/>
      <c r="G67" s="18" t="str">
        <f>IFERROR(VLOOKUP(F67,Lookups!$D$2:$E$20,2,FALSE),"")</f>
        <v/>
      </c>
      <c r="H67" s="15"/>
      <c r="I67" s="15"/>
      <c r="J67" s="15"/>
      <c r="K67" s="15"/>
      <c r="L67" s="17"/>
      <c r="M67" s="17"/>
      <c r="N67" s="18" t="str">
        <f t="shared" si="2"/>
        <v/>
      </c>
      <c r="O67" s="15"/>
      <c r="P67" s="15"/>
      <c r="Q67" s="17"/>
      <c r="R67" s="15"/>
      <c r="S67" s="15"/>
      <c r="T67" s="15"/>
      <c r="U67" s="15"/>
      <c r="V67" s="15"/>
      <c r="W67" s="15"/>
      <c r="X67" s="18" t="str">
        <f>IFERROR(VLOOKUP(W67,Lookups!$G$2:$H$83,2,FALSE),"")</f>
        <v/>
      </c>
      <c r="Y67" s="15"/>
      <c r="Z67" s="15"/>
      <c r="AA67" s="15"/>
      <c r="AB67" s="15"/>
      <c r="AC67" s="15"/>
      <c r="AD67" s="15"/>
      <c r="AE67" s="15"/>
      <c r="AF67" s="18" t="str">
        <f t="shared" si="3"/>
        <v/>
      </c>
      <c r="AG67" s="15"/>
      <c r="AH67" s="15"/>
      <c r="AI67" s="15"/>
      <c r="AJ67" s="62" t="str">
        <f>IFERROR(VLOOKUP(AI67,Lookups!$W$3:$X$24,2,FALSE),"")</f>
        <v/>
      </c>
      <c r="AK67" s="15"/>
      <c r="AL67" s="15"/>
      <c r="AM67" s="17"/>
      <c r="AN67" s="17"/>
    </row>
    <row r="68" spans="1:40" x14ac:dyDescent="0.3">
      <c r="A68" s="15"/>
      <c r="B68" s="15"/>
      <c r="C68" s="15"/>
      <c r="D68" s="17"/>
      <c r="E68" s="17"/>
      <c r="F68" s="15"/>
      <c r="G68" s="18" t="str">
        <f>IFERROR(VLOOKUP(F68,Lookups!$D$2:$E$20,2,FALSE),"")</f>
        <v/>
      </c>
      <c r="H68" s="15"/>
      <c r="I68" s="15"/>
      <c r="J68" s="15"/>
      <c r="K68" s="15"/>
      <c r="L68" s="17"/>
      <c r="M68" s="17"/>
      <c r="N68" s="18" t="str">
        <f t="shared" si="2"/>
        <v/>
      </c>
      <c r="O68" s="15"/>
      <c r="P68" s="15"/>
      <c r="Q68" s="17"/>
      <c r="R68" s="15"/>
      <c r="S68" s="15"/>
      <c r="T68" s="15"/>
      <c r="U68" s="15"/>
      <c r="V68" s="15"/>
      <c r="W68" s="15"/>
      <c r="X68" s="18" t="str">
        <f>IFERROR(VLOOKUP(W68,Lookups!$G$2:$H$83,2,FALSE),"")</f>
        <v/>
      </c>
      <c r="Y68" s="15"/>
      <c r="Z68" s="15"/>
      <c r="AA68" s="15"/>
      <c r="AB68" s="15"/>
      <c r="AC68" s="15"/>
      <c r="AD68" s="15"/>
      <c r="AE68" s="15"/>
      <c r="AF68" s="18" t="str">
        <f t="shared" si="3"/>
        <v/>
      </c>
      <c r="AG68" s="15"/>
      <c r="AH68" s="15"/>
      <c r="AI68" s="15"/>
      <c r="AJ68" s="62" t="str">
        <f>IFERROR(VLOOKUP(AI68,Lookups!$W$3:$X$24,2,FALSE),"")</f>
        <v/>
      </c>
      <c r="AK68" s="15"/>
      <c r="AL68" s="15"/>
      <c r="AM68" s="17"/>
      <c r="AN68" s="17"/>
    </row>
    <row r="69" spans="1:40" x14ac:dyDescent="0.3">
      <c r="A69" s="15"/>
      <c r="B69" s="15"/>
      <c r="C69" s="15"/>
      <c r="D69" s="17"/>
      <c r="E69" s="17"/>
      <c r="F69" s="15"/>
      <c r="G69" s="18" t="str">
        <f>IFERROR(VLOOKUP(F69,Lookups!$D$2:$E$20,2,FALSE),"")</f>
        <v/>
      </c>
      <c r="H69" s="15"/>
      <c r="I69" s="15"/>
      <c r="J69" s="15"/>
      <c r="K69" s="15"/>
      <c r="L69" s="17"/>
      <c r="M69" s="17"/>
      <c r="N69" s="18" t="str">
        <f t="shared" si="2"/>
        <v/>
      </c>
      <c r="O69" s="15"/>
      <c r="P69" s="15"/>
      <c r="Q69" s="17"/>
      <c r="R69" s="15"/>
      <c r="S69" s="15"/>
      <c r="T69" s="15"/>
      <c r="U69" s="15"/>
      <c r="V69" s="15"/>
      <c r="W69" s="15"/>
      <c r="X69" s="18" t="str">
        <f>IFERROR(VLOOKUP(W69,Lookups!$G$2:$H$83,2,FALSE),"")</f>
        <v/>
      </c>
      <c r="Y69" s="15"/>
      <c r="Z69" s="15"/>
      <c r="AA69" s="15"/>
      <c r="AB69" s="15"/>
      <c r="AC69" s="15"/>
      <c r="AD69" s="15"/>
      <c r="AE69" s="15"/>
      <c r="AF69" s="18" t="str">
        <f t="shared" si="3"/>
        <v/>
      </c>
      <c r="AG69" s="15"/>
      <c r="AH69" s="15"/>
      <c r="AI69" s="15"/>
      <c r="AJ69" s="62" t="str">
        <f>IFERROR(VLOOKUP(AI69,Lookups!$W$3:$X$24,2,FALSE),"")</f>
        <v/>
      </c>
      <c r="AK69" s="15"/>
      <c r="AL69" s="15"/>
      <c r="AM69" s="17"/>
      <c r="AN69" s="17"/>
    </row>
    <row r="70" spans="1:40" x14ac:dyDescent="0.3">
      <c r="A70" s="15"/>
      <c r="B70" s="15"/>
      <c r="C70" s="15"/>
      <c r="D70" s="17"/>
      <c r="E70" s="17"/>
      <c r="F70" s="15"/>
      <c r="G70" s="18" t="str">
        <f>IFERROR(VLOOKUP(F70,Lookups!$D$2:$E$20,2,FALSE),"")</f>
        <v/>
      </c>
      <c r="H70" s="15"/>
      <c r="I70" s="15"/>
      <c r="J70" s="15"/>
      <c r="K70" s="15"/>
      <c r="L70" s="17"/>
      <c r="M70" s="17"/>
      <c r="N70" s="18" t="str">
        <f t="shared" si="2"/>
        <v/>
      </c>
      <c r="O70" s="15"/>
      <c r="P70" s="15"/>
      <c r="Q70" s="17"/>
      <c r="R70" s="15"/>
      <c r="S70" s="15"/>
      <c r="T70" s="15"/>
      <c r="U70" s="15"/>
      <c r="V70" s="15"/>
      <c r="W70" s="15"/>
      <c r="X70" s="18" t="str">
        <f>IFERROR(VLOOKUP(W70,Lookups!$G$2:$H$83,2,FALSE),"")</f>
        <v/>
      </c>
      <c r="Y70" s="15"/>
      <c r="Z70" s="15"/>
      <c r="AA70" s="15"/>
      <c r="AB70" s="15"/>
      <c r="AC70" s="15"/>
      <c r="AD70" s="15"/>
      <c r="AE70" s="15"/>
      <c r="AF70" s="18" t="str">
        <f t="shared" si="3"/>
        <v/>
      </c>
      <c r="AG70" s="15"/>
      <c r="AH70" s="15"/>
      <c r="AI70" s="15"/>
      <c r="AJ70" s="62" t="str">
        <f>IFERROR(VLOOKUP(AI70,Lookups!$W$3:$X$24,2,FALSE),"")</f>
        <v/>
      </c>
      <c r="AK70" s="15"/>
      <c r="AL70" s="15"/>
      <c r="AM70" s="17"/>
      <c r="AN70" s="17"/>
    </row>
    <row r="71" spans="1:40" x14ac:dyDescent="0.3">
      <c r="A71" s="15"/>
      <c r="B71" s="15"/>
      <c r="C71" s="15"/>
      <c r="D71" s="17"/>
      <c r="E71" s="17"/>
      <c r="F71" s="15"/>
      <c r="G71" s="18" t="str">
        <f>IFERROR(VLOOKUP(F71,Lookups!$D$2:$E$20,2,FALSE),"")</f>
        <v/>
      </c>
      <c r="H71" s="15"/>
      <c r="I71" s="15"/>
      <c r="J71" s="15"/>
      <c r="K71" s="15"/>
      <c r="L71" s="17"/>
      <c r="M71" s="17"/>
      <c r="N71" s="18" t="str">
        <f t="shared" si="2"/>
        <v/>
      </c>
      <c r="O71" s="15"/>
      <c r="P71" s="15"/>
      <c r="Q71" s="17"/>
      <c r="R71" s="15"/>
      <c r="S71" s="15"/>
      <c r="T71" s="15"/>
      <c r="U71" s="15"/>
      <c r="V71" s="15"/>
      <c r="W71" s="15"/>
      <c r="X71" s="18" t="str">
        <f>IFERROR(VLOOKUP(W71,Lookups!$G$2:$H$83,2,FALSE),"")</f>
        <v/>
      </c>
      <c r="Y71" s="15"/>
      <c r="Z71" s="15"/>
      <c r="AA71" s="15"/>
      <c r="AB71" s="15"/>
      <c r="AC71" s="15"/>
      <c r="AD71" s="15"/>
      <c r="AE71" s="15"/>
      <c r="AF71" s="18" t="str">
        <f t="shared" si="3"/>
        <v/>
      </c>
      <c r="AG71" s="15"/>
      <c r="AH71" s="15"/>
      <c r="AI71" s="15"/>
      <c r="AJ71" s="62" t="str">
        <f>IFERROR(VLOOKUP(AI71,Lookups!$W$3:$X$24,2,FALSE),"")</f>
        <v/>
      </c>
      <c r="AK71" s="15"/>
      <c r="AL71" s="15"/>
      <c r="AM71" s="17"/>
      <c r="AN71" s="17"/>
    </row>
    <row r="72" spans="1:40" x14ac:dyDescent="0.3">
      <c r="A72" s="15"/>
      <c r="B72" s="15"/>
      <c r="C72" s="15"/>
      <c r="D72" s="17"/>
      <c r="E72" s="17"/>
      <c r="F72" s="15"/>
      <c r="G72" s="18" t="str">
        <f>IFERROR(VLOOKUP(F72,Lookups!$D$2:$E$20,2,FALSE),"")</f>
        <v/>
      </c>
      <c r="H72" s="15"/>
      <c r="I72" s="15"/>
      <c r="J72" s="15"/>
      <c r="K72" s="15"/>
      <c r="L72" s="17"/>
      <c r="M72" s="17"/>
      <c r="N72" s="18" t="str">
        <f t="shared" si="2"/>
        <v/>
      </c>
      <c r="O72" s="15"/>
      <c r="P72" s="15"/>
      <c r="Q72" s="17"/>
      <c r="R72" s="15"/>
      <c r="S72" s="15"/>
      <c r="T72" s="15"/>
      <c r="U72" s="15"/>
      <c r="V72" s="15"/>
      <c r="W72" s="15"/>
      <c r="X72" s="18" t="str">
        <f>IFERROR(VLOOKUP(W72,Lookups!$G$2:$H$83,2,FALSE),"")</f>
        <v/>
      </c>
      <c r="Y72" s="15"/>
      <c r="Z72" s="15"/>
      <c r="AA72" s="15"/>
      <c r="AB72" s="15"/>
      <c r="AC72" s="15"/>
      <c r="AD72" s="15"/>
      <c r="AE72" s="15"/>
      <c r="AF72" s="18" t="str">
        <f t="shared" si="3"/>
        <v/>
      </c>
      <c r="AG72" s="15"/>
      <c r="AH72" s="15"/>
      <c r="AI72" s="15"/>
      <c r="AJ72" s="62" t="str">
        <f>IFERROR(VLOOKUP(AI72,Lookups!$W$3:$X$24,2,FALSE),"")</f>
        <v/>
      </c>
      <c r="AK72" s="15"/>
      <c r="AL72" s="15"/>
      <c r="AM72" s="17"/>
      <c r="AN72" s="17"/>
    </row>
    <row r="73" spans="1:40" x14ac:dyDescent="0.3">
      <c r="A73" s="15"/>
      <c r="B73" s="15"/>
      <c r="C73" s="15"/>
      <c r="D73" s="17"/>
      <c r="E73" s="17"/>
      <c r="F73" s="15"/>
      <c r="G73" s="18" t="str">
        <f>IFERROR(VLOOKUP(F73,Lookups!$D$2:$E$20,2,FALSE),"")</f>
        <v/>
      </c>
      <c r="H73" s="15"/>
      <c r="I73" s="15"/>
      <c r="J73" s="15"/>
      <c r="K73" s="15"/>
      <c r="L73" s="17"/>
      <c r="M73" s="17"/>
      <c r="N73" s="18" t="str">
        <f t="shared" si="2"/>
        <v/>
      </c>
      <c r="O73" s="15"/>
      <c r="P73" s="15"/>
      <c r="Q73" s="17"/>
      <c r="R73" s="15"/>
      <c r="S73" s="15"/>
      <c r="T73" s="15"/>
      <c r="U73" s="15"/>
      <c r="V73" s="15"/>
      <c r="W73" s="15"/>
      <c r="X73" s="18" t="str">
        <f>IFERROR(VLOOKUP(W73,Lookups!$G$2:$H$83,2,FALSE),"")</f>
        <v/>
      </c>
      <c r="Y73" s="15"/>
      <c r="Z73" s="15"/>
      <c r="AA73" s="15"/>
      <c r="AB73" s="15"/>
      <c r="AC73" s="15"/>
      <c r="AD73" s="15"/>
      <c r="AE73" s="15"/>
      <c r="AF73" s="18" t="str">
        <f t="shared" si="3"/>
        <v/>
      </c>
      <c r="AG73" s="15"/>
      <c r="AH73" s="15"/>
      <c r="AI73" s="15"/>
      <c r="AJ73" s="62" t="str">
        <f>IFERROR(VLOOKUP(AI73,Lookups!$W$3:$X$24,2,FALSE),"")</f>
        <v/>
      </c>
      <c r="AK73" s="15"/>
      <c r="AL73" s="15"/>
      <c r="AM73" s="17"/>
      <c r="AN73" s="17"/>
    </row>
    <row r="74" spans="1:40" x14ac:dyDescent="0.3">
      <c r="A74" s="15"/>
      <c r="B74" s="15"/>
      <c r="C74" s="15"/>
      <c r="D74" s="17"/>
      <c r="E74" s="17"/>
      <c r="F74" s="15"/>
      <c r="G74" s="18" t="str">
        <f>IFERROR(VLOOKUP(F74,Lookups!$D$2:$E$20,2,FALSE),"")</f>
        <v/>
      </c>
      <c r="H74" s="15"/>
      <c r="I74" s="15"/>
      <c r="J74" s="15"/>
      <c r="K74" s="15"/>
      <c r="L74" s="17"/>
      <c r="M74" s="17"/>
      <c r="N74" s="18" t="str">
        <f t="shared" si="2"/>
        <v/>
      </c>
      <c r="O74" s="15"/>
      <c r="P74" s="15"/>
      <c r="Q74" s="17"/>
      <c r="R74" s="15"/>
      <c r="S74" s="15"/>
      <c r="T74" s="15"/>
      <c r="U74" s="15"/>
      <c r="V74" s="15"/>
      <c r="W74" s="15"/>
      <c r="X74" s="18" t="str">
        <f>IFERROR(VLOOKUP(W74,Lookups!$G$2:$H$83,2,FALSE),"")</f>
        <v/>
      </c>
      <c r="Y74" s="15"/>
      <c r="Z74" s="15"/>
      <c r="AA74" s="15"/>
      <c r="AB74" s="15"/>
      <c r="AC74" s="15"/>
      <c r="AD74" s="15"/>
      <c r="AE74" s="15"/>
      <c r="AF74" s="18" t="str">
        <f t="shared" si="3"/>
        <v/>
      </c>
      <c r="AG74" s="15"/>
      <c r="AH74" s="15"/>
      <c r="AI74" s="15"/>
      <c r="AJ74" s="62" t="str">
        <f>IFERROR(VLOOKUP(AI74,Lookups!$W$3:$X$24,2,FALSE),"")</f>
        <v/>
      </c>
      <c r="AK74" s="15"/>
      <c r="AL74" s="15"/>
      <c r="AM74" s="17"/>
      <c r="AN74" s="17"/>
    </row>
    <row r="75" spans="1:40" x14ac:dyDescent="0.3">
      <c r="A75" s="15"/>
      <c r="B75" s="15"/>
      <c r="C75" s="15"/>
      <c r="D75" s="17"/>
      <c r="E75" s="17"/>
      <c r="F75" s="15"/>
      <c r="G75" s="18" t="str">
        <f>IFERROR(VLOOKUP(F75,Lookups!$D$2:$E$20,2,FALSE),"")</f>
        <v/>
      </c>
      <c r="H75" s="15"/>
      <c r="I75" s="15"/>
      <c r="J75" s="15"/>
      <c r="K75" s="15"/>
      <c r="L75" s="17"/>
      <c r="M75" s="17"/>
      <c r="N75" s="18" t="str">
        <f t="shared" si="2"/>
        <v/>
      </c>
      <c r="O75" s="15"/>
      <c r="P75" s="15"/>
      <c r="Q75" s="17"/>
      <c r="R75" s="15"/>
      <c r="S75" s="15"/>
      <c r="T75" s="15"/>
      <c r="U75" s="15"/>
      <c r="V75" s="15"/>
      <c r="W75" s="15"/>
      <c r="X75" s="18" t="str">
        <f>IFERROR(VLOOKUP(W75,Lookups!$G$2:$H$83,2,FALSE),"")</f>
        <v/>
      </c>
      <c r="Y75" s="15"/>
      <c r="Z75" s="15"/>
      <c r="AA75" s="15"/>
      <c r="AB75" s="15"/>
      <c r="AC75" s="15"/>
      <c r="AD75" s="15"/>
      <c r="AE75" s="15"/>
      <c r="AF75" s="18" t="str">
        <f t="shared" si="3"/>
        <v/>
      </c>
      <c r="AG75" s="15"/>
      <c r="AH75" s="15"/>
      <c r="AI75" s="15"/>
      <c r="AJ75" s="62" t="str">
        <f>IFERROR(VLOOKUP(AI75,Lookups!$W$3:$X$24,2,FALSE),"")</f>
        <v/>
      </c>
      <c r="AK75" s="15"/>
      <c r="AL75" s="15"/>
      <c r="AM75" s="17"/>
      <c r="AN75" s="17"/>
    </row>
    <row r="76" spans="1:40" x14ac:dyDescent="0.3">
      <c r="A76" s="15"/>
      <c r="B76" s="15"/>
      <c r="C76" s="15"/>
      <c r="D76" s="17"/>
      <c r="E76" s="17"/>
      <c r="F76" s="15"/>
      <c r="G76" s="18" t="str">
        <f>IFERROR(VLOOKUP(F76,Lookups!$D$2:$E$20,2,FALSE),"")</f>
        <v/>
      </c>
      <c r="H76" s="15"/>
      <c r="I76" s="15"/>
      <c r="J76" s="15"/>
      <c r="K76" s="15"/>
      <c r="L76" s="17"/>
      <c r="M76" s="17"/>
      <c r="N76" s="18" t="str">
        <f t="shared" si="2"/>
        <v/>
      </c>
      <c r="O76" s="15"/>
      <c r="P76" s="15"/>
      <c r="Q76" s="17"/>
      <c r="R76" s="15"/>
      <c r="S76" s="15"/>
      <c r="T76" s="15"/>
      <c r="U76" s="15"/>
      <c r="V76" s="15"/>
      <c r="W76" s="15"/>
      <c r="X76" s="18" t="str">
        <f>IFERROR(VLOOKUP(W76,Lookups!$G$2:$H$83,2,FALSE),"")</f>
        <v/>
      </c>
      <c r="Y76" s="15"/>
      <c r="Z76" s="15"/>
      <c r="AA76" s="15"/>
      <c r="AB76" s="15"/>
      <c r="AC76" s="15"/>
      <c r="AD76" s="15"/>
      <c r="AE76" s="15"/>
      <c r="AF76" s="18" t="str">
        <f t="shared" si="3"/>
        <v/>
      </c>
      <c r="AG76" s="15"/>
      <c r="AH76" s="15"/>
      <c r="AI76" s="15"/>
      <c r="AJ76" s="62" t="str">
        <f>IFERROR(VLOOKUP(AI76,Lookups!$W$3:$X$24,2,FALSE),"")</f>
        <v/>
      </c>
      <c r="AK76" s="15"/>
      <c r="AL76" s="15"/>
      <c r="AM76" s="17"/>
      <c r="AN76" s="17"/>
    </row>
    <row r="77" spans="1:40" x14ac:dyDescent="0.3">
      <c r="A77" s="15"/>
      <c r="B77" s="15"/>
      <c r="C77" s="15"/>
      <c r="D77" s="17"/>
      <c r="E77" s="17"/>
      <c r="F77" s="15"/>
      <c r="G77" s="18" t="str">
        <f>IFERROR(VLOOKUP(F77,Lookups!$D$2:$E$20,2,FALSE),"")</f>
        <v/>
      </c>
      <c r="H77" s="15"/>
      <c r="I77" s="15"/>
      <c r="J77" s="15"/>
      <c r="K77" s="15"/>
      <c r="L77" s="17"/>
      <c r="M77" s="17"/>
      <c r="N77" s="18" t="str">
        <f t="shared" si="2"/>
        <v/>
      </c>
      <c r="O77" s="15"/>
      <c r="P77" s="15"/>
      <c r="Q77" s="17"/>
      <c r="R77" s="15"/>
      <c r="S77" s="15"/>
      <c r="T77" s="15"/>
      <c r="U77" s="15"/>
      <c r="V77" s="15"/>
      <c r="W77" s="15"/>
      <c r="X77" s="18" t="str">
        <f>IFERROR(VLOOKUP(W77,Lookups!$G$2:$H$83,2,FALSE),"")</f>
        <v/>
      </c>
      <c r="Y77" s="15"/>
      <c r="Z77" s="15"/>
      <c r="AA77" s="15"/>
      <c r="AB77" s="15"/>
      <c r="AC77" s="15"/>
      <c r="AD77" s="15"/>
      <c r="AE77" s="15"/>
      <c r="AF77" s="18" t="str">
        <f t="shared" si="3"/>
        <v/>
      </c>
      <c r="AG77" s="15"/>
      <c r="AH77" s="15"/>
      <c r="AI77" s="15"/>
      <c r="AJ77" s="62" t="str">
        <f>IFERROR(VLOOKUP(AI77,Lookups!$W$3:$X$24,2,FALSE),"")</f>
        <v/>
      </c>
      <c r="AK77" s="15"/>
      <c r="AL77" s="15"/>
      <c r="AM77" s="17"/>
      <c r="AN77" s="17"/>
    </row>
    <row r="78" spans="1:40" x14ac:dyDescent="0.3">
      <c r="A78" s="15"/>
      <c r="B78" s="15"/>
      <c r="C78" s="15"/>
      <c r="D78" s="17"/>
      <c r="E78" s="17"/>
      <c r="F78" s="15"/>
      <c r="G78" s="18" t="str">
        <f>IFERROR(VLOOKUP(F78,Lookups!$D$2:$E$20,2,FALSE),"")</f>
        <v/>
      </c>
      <c r="H78" s="15"/>
      <c r="I78" s="15"/>
      <c r="J78" s="15"/>
      <c r="K78" s="15"/>
      <c r="L78" s="17"/>
      <c r="M78" s="17"/>
      <c r="N78" s="18" t="str">
        <f t="shared" si="2"/>
        <v/>
      </c>
      <c r="O78" s="15"/>
      <c r="P78" s="15"/>
      <c r="Q78" s="17"/>
      <c r="R78" s="15"/>
      <c r="S78" s="15"/>
      <c r="T78" s="15"/>
      <c r="U78" s="15"/>
      <c r="V78" s="15"/>
      <c r="W78" s="15"/>
      <c r="X78" s="18" t="str">
        <f>IFERROR(VLOOKUP(W78,Lookups!$G$2:$H$83,2,FALSE),"")</f>
        <v/>
      </c>
      <c r="Y78" s="15"/>
      <c r="Z78" s="15"/>
      <c r="AA78" s="15"/>
      <c r="AB78" s="15"/>
      <c r="AC78" s="15"/>
      <c r="AD78" s="15"/>
      <c r="AE78" s="15"/>
      <c r="AF78" s="18" t="str">
        <f t="shared" si="3"/>
        <v/>
      </c>
      <c r="AG78" s="15"/>
      <c r="AH78" s="15"/>
      <c r="AI78" s="15"/>
      <c r="AJ78" s="62" t="str">
        <f>IFERROR(VLOOKUP(AI78,Lookups!$W$3:$X$24,2,FALSE),"")</f>
        <v/>
      </c>
      <c r="AK78" s="15"/>
      <c r="AL78" s="15"/>
      <c r="AM78" s="17"/>
      <c r="AN78" s="17"/>
    </row>
    <row r="79" spans="1:40" x14ac:dyDescent="0.3">
      <c r="A79" s="15"/>
      <c r="B79" s="15"/>
      <c r="C79" s="15"/>
      <c r="D79" s="17"/>
      <c r="E79" s="17"/>
      <c r="F79" s="15"/>
      <c r="G79" s="18" t="str">
        <f>IFERROR(VLOOKUP(F79,Lookups!$D$2:$E$20,2,FALSE),"")</f>
        <v/>
      </c>
      <c r="H79" s="15"/>
      <c r="I79" s="15"/>
      <c r="J79" s="15"/>
      <c r="K79" s="15"/>
      <c r="L79" s="17"/>
      <c r="M79" s="17"/>
      <c r="N79" s="18" t="str">
        <f t="shared" si="2"/>
        <v/>
      </c>
      <c r="O79" s="15"/>
      <c r="P79" s="15"/>
      <c r="Q79" s="17"/>
      <c r="R79" s="15"/>
      <c r="S79" s="15"/>
      <c r="T79" s="15"/>
      <c r="U79" s="15"/>
      <c r="V79" s="15"/>
      <c r="W79" s="15"/>
      <c r="X79" s="18" t="str">
        <f>IFERROR(VLOOKUP(W79,Lookups!$G$2:$H$83,2,FALSE),"")</f>
        <v/>
      </c>
      <c r="Y79" s="15"/>
      <c r="Z79" s="15"/>
      <c r="AA79" s="15"/>
      <c r="AB79" s="15"/>
      <c r="AC79" s="15"/>
      <c r="AD79" s="15"/>
      <c r="AE79" s="15"/>
      <c r="AF79" s="18" t="str">
        <f t="shared" si="3"/>
        <v/>
      </c>
      <c r="AG79" s="15"/>
      <c r="AH79" s="15"/>
      <c r="AI79" s="15"/>
      <c r="AJ79" s="62" t="str">
        <f>IFERROR(VLOOKUP(AI79,Lookups!$W$3:$X$24,2,FALSE),"")</f>
        <v/>
      </c>
      <c r="AK79" s="15"/>
      <c r="AL79" s="15"/>
      <c r="AM79" s="17"/>
      <c r="AN79" s="17"/>
    </row>
    <row r="80" spans="1:40" x14ac:dyDescent="0.3">
      <c r="A80" s="15"/>
      <c r="B80" s="15"/>
      <c r="C80" s="15"/>
      <c r="D80" s="17"/>
      <c r="E80" s="17"/>
      <c r="F80" s="15"/>
      <c r="G80" s="18" t="str">
        <f>IFERROR(VLOOKUP(F80,Lookups!$D$2:$E$20,2,FALSE),"")</f>
        <v/>
      </c>
      <c r="H80" s="15"/>
      <c r="I80" s="15"/>
      <c r="J80" s="15"/>
      <c r="K80" s="15"/>
      <c r="L80" s="17"/>
      <c r="M80" s="17"/>
      <c r="N80" s="18" t="str">
        <f t="shared" si="2"/>
        <v/>
      </c>
      <c r="O80" s="15"/>
      <c r="P80" s="15"/>
      <c r="Q80" s="17"/>
      <c r="R80" s="15"/>
      <c r="S80" s="15"/>
      <c r="T80" s="15"/>
      <c r="U80" s="15"/>
      <c r="V80" s="15"/>
      <c r="W80" s="15"/>
      <c r="X80" s="18" t="str">
        <f>IFERROR(VLOOKUP(W80,Lookups!$G$2:$H$83,2,FALSE),"")</f>
        <v/>
      </c>
      <c r="Y80" s="15"/>
      <c r="Z80" s="15"/>
      <c r="AA80" s="15"/>
      <c r="AB80" s="15"/>
      <c r="AC80" s="15"/>
      <c r="AD80" s="15"/>
      <c r="AE80" s="15"/>
      <c r="AF80" s="18" t="str">
        <f t="shared" si="3"/>
        <v/>
      </c>
      <c r="AG80" s="15"/>
      <c r="AH80" s="15"/>
      <c r="AI80" s="15"/>
      <c r="AJ80" s="62" t="str">
        <f>IFERROR(VLOOKUP(AI80,Lookups!$W$3:$X$24,2,FALSE),"")</f>
        <v/>
      </c>
      <c r="AK80" s="15"/>
      <c r="AL80" s="15"/>
      <c r="AM80" s="17"/>
      <c r="AN80" s="17"/>
    </row>
    <row r="81" spans="1:40" x14ac:dyDescent="0.3">
      <c r="A81" s="15"/>
      <c r="B81" s="15"/>
      <c r="C81" s="15"/>
      <c r="D81" s="17"/>
      <c r="E81" s="17"/>
      <c r="F81" s="15"/>
      <c r="G81" s="18" t="str">
        <f>IFERROR(VLOOKUP(F81,Lookups!$D$2:$E$20,2,FALSE),"")</f>
        <v/>
      </c>
      <c r="H81" s="15"/>
      <c r="I81" s="15"/>
      <c r="J81" s="15"/>
      <c r="K81" s="15"/>
      <c r="L81" s="17"/>
      <c r="M81" s="17"/>
      <c r="N81" s="18" t="str">
        <f t="shared" si="2"/>
        <v/>
      </c>
      <c r="O81" s="15"/>
      <c r="P81" s="15"/>
      <c r="Q81" s="17"/>
      <c r="R81" s="15"/>
      <c r="S81" s="15"/>
      <c r="T81" s="15"/>
      <c r="U81" s="15"/>
      <c r="V81" s="15"/>
      <c r="W81" s="15"/>
      <c r="X81" s="18" t="str">
        <f>IFERROR(VLOOKUP(W81,Lookups!$G$2:$H$83,2,FALSE),"")</f>
        <v/>
      </c>
      <c r="Y81" s="15"/>
      <c r="Z81" s="15"/>
      <c r="AA81" s="15"/>
      <c r="AB81" s="15"/>
      <c r="AC81" s="15"/>
      <c r="AD81" s="15"/>
      <c r="AE81" s="15"/>
      <c r="AF81" s="18" t="str">
        <f t="shared" si="3"/>
        <v/>
      </c>
      <c r="AG81" s="15"/>
      <c r="AH81" s="15"/>
      <c r="AI81" s="15"/>
      <c r="AJ81" s="62" t="str">
        <f>IFERROR(VLOOKUP(AI81,Lookups!$W$3:$X$24,2,FALSE),"")</f>
        <v/>
      </c>
      <c r="AK81" s="15"/>
      <c r="AL81" s="15"/>
      <c r="AM81" s="17"/>
      <c r="AN81" s="17"/>
    </row>
    <row r="82" spans="1:40" x14ac:dyDescent="0.3">
      <c r="A82" s="15"/>
      <c r="B82" s="15"/>
      <c r="C82" s="15"/>
      <c r="D82" s="17"/>
      <c r="E82" s="17"/>
      <c r="F82" s="15"/>
      <c r="G82" s="18" t="str">
        <f>IFERROR(VLOOKUP(F82,Lookups!$D$2:$E$20,2,FALSE),"")</f>
        <v/>
      </c>
      <c r="H82" s="15"/>
      <c r="I82" s="15"/>
      <c r="J82" s="15"/>
      <c r="K82" s="15"/>
      <c r="L82" s="17"/>
      <c r="M82" s="17"/>
      <c r="N82" s="18" t="str">
        <f t="shared" si="2"/>
        <v/>
      </c>
      <c r="O82" s="15"/>
      <c r="P82" s="15"/>
      <c r="Q82" s="17"/>
      <c r="R82" s="15"/>
      <c r="S82" s="15"/>
      <c r="T82" s="15"/>
      <c r="U82" s="15"/>
      <c r="V82" s="15"/>
      <c r="W82" s="15"/>
      <c r="X82" s="18" t="str">
        <f>IFERROR(VLOOKUP(W82,Lookups!$G$2:$H$83,2,FALSE),"")</f>
        <v/>
      </c>
      <c r="Y82" s="15"/>
      <c r="Z82" s="15"/>
      <c r="AA82" s="15"/>
      <c r="AB82" s="15"/>
      <c r="AC82" s="15"/>
      <c r="AD82" s="15"/>
      <c r="AE82" s="15"/>
      <c r="AF82" s="18" t="str">
        <f t="shared" si="3"/>
        <v/>
      </c>
      <c r="AG82" s="15"/>
      <c r="AH82" s="15"/>
      <c r="AI82" s="15"/>
      <c r="AJ82" s="62" t="str">
        <f>IFERROR(VLOOKUP(AI82,Lookups!$W$3:$X$24,2,FALSE),"")</f>
        <v/>
      </c>
      <c r="AK82" s="15"/>
      <c r="AL82" s="15"/>
      <c r="AM82" s="17"/>
      <c r="AN82" s="17"/>
    </row>
    <row r="83" spans="1:40" x14ac:dyDescent="0.3">
      <c r="A83" s="15"/>
      <c r="B83" s="15"/>
      <c r="C83" s="15"/>
      <c r="D83" s="17"/>
      <c r="E83" s="17"/>
      <c r="F83" s="15"/>
      <c r="G83" s="18" t="str">
        <f>IFERROR(VLOOKUP(F83,Lookups!$D$2:$E$20,2,FALSE),"")</f>
        <v/>
      </c>
      <c r="H83" s="15"/>
      <c r="I83" s="15"/>
      <c r="J83" s="15"/>
      <c r="K83" s="15"/>
      <c r="L83" s="17"/>
      <c r="M83" s="17"/>
      <c r="N83" s="18" t="str">
        <f t="shared" si="2"/>
        <v/>
      </c>
      <c r="O83" s="15"/>
      <c r="P83" s="15"/>
      <c r="Q83" s="17"/>
      <c r="R83" s="15"/>
      <c r="S83" s="15"/>
      <c r="T83" s="15"/>
      <c r="U83" s="15"/>
      <c r="V83" s="15"/>
      <c r="W83" s="15"/>
      <c r="X83" s="18" t="str">
        <f>IFERROR(VLOOKUP(W83,Lookups!$G$2:$H$83,2,FALSE),"")</f>
        <v/>
      </c>
      <c r="Y83" s="15"/>
      <c r="Z83" s="15"/>
      <c r="AA83" s="15"/>
      <c r="AB83" s="15"/>
      <c r="AC83" s="15"/>
      <c r="AD83" s="15"/>
      <c r="AE83" s="15"/>
      <c r="AF83" s="18" t="str">
        <f t="shared" si="3"/>
        <v/>
      </c>
      <c r="AG83" s="15"/>
      <c r="AH83" s="15"/>
      <c r="AI83" s="15"/>
      <c r="AJ83" s="62" t="str">
        <f>IFERROR(VLOOKUP(AI83,Lookups!$W$3:$X$24,2,FALSE),"")</f>
        <v/>
      </c>
      <c r="AK83" s="15"/>
      <c r="AL83" s="15"/>
      <c r="AM83" s="17"/>
      <c r="AN83" s="17"/>
    </row>
    <row r="84" spans="1:40" x14ac:dyDescent="0.3">
      <c r="A84" s="15"/>
      <c r="B84" s="15"/>
      <c r="C84" s="15"/>
      <c r="D84" s="17"/>
      <c r="E84" s="17"/>
      <c r="F84" s="15"/>
      <c r="G84" s="18" t="str">
        <f>IFERROR(VLOOKUP(F84,Lookups!$D$2:$E$20,2,FALSE),"")</f>
        <v/>
      </c>
      <c r="H84" s="15"/>
      <c r="I84" s="15"/>
      <c r="J84" s="15"/>
      <c r="K84" s="15"/>
      <c r="L84" s="17"/>
      <c r="M84" s="17"/>
      <c r="N84" s="18" t="str">
        <f t="shared" si="2"/>
        <v/>
      </c>
      <c r="O84" s="15"/>
      <c r="P84" s="15"/>
      <c r="Q84" s="17"/>
      <c r="R84" s="15"/>
      <c r="S84" s="15"/>
      <c r="T84" s="15"/>
      <c r="U84" s="15"/>
      <c r="V84" s="15"/>
      <c r="W84" s="15"/>
      <c r="X84" s="18" t="str">
        <f>IFERROR(VLOOKUP(W84,Lookups!$G$2:$H$83,2,FALSE),"")</f>
        <v/>
      </c>
      <c r="Y84" s="15"/>
      <c r="Z84" s="15"/>
      <c r="AA84" s="15"/>
      <c r="AB84" s="15"/>
      <c r="AC84" s="15"/>
      <c r="AD84" s="15"/>
      <c r="AE84" s="15"/>
      <c r="AF84" s="18" t="str">
        <f t="shared" si="3"/>
        <v/>
      </c>
      <c r="AG84" s="15"/>
      <c r="AH84" s="15"/>
      <c r="AI84" s="15"/>
      <c r="AJ84" s="62" t="str">
        <f>IFERROR(VLOOKUP(AI84,Lookups!$W$3:$X$24,2,FALSE),"")</f>
        <v/>
      </c>
      <c r="AK84" s="15"/>
      <c r="AL84" s="15"/>
      <c r="AM84" s="17"/>
      <c r="AN84" s="17"/>
    </row>
    <row r="85" spans="1:40" x14ac:dyDescent="0.3">
      <c r="A85" s="15"/>
      <c r="B85" s="15"/>
      <c r="C85" s="15"/>
      <c r="D85" s="17"/>
      <c r="E85" s="17"/>
      <c r="F85" s="15"/>
      <c r="G85" s="18" t="str">
        <f>IFERROR(VLOOKUP(F85,Lookups!$D$2:$E$20,2,FALSE),"")</f>
        <v/>
      </c>
      <c r="H85" s="15"/>
      <c r="I85" s="15"/>
      <c r="J85" s="15"/>
      <c r="K85" s="15"/>
      <c r="L85" s="17"/>
      <c r="M85" s="17"/>
      <c r="N85" s="18" t="str">
        <f t="shared" si="2"/>
        <v/>
      </c>
      <c r="O85" s="15"/>
      <c r="P85" s="15"/>
      <c r="Q85" s="17"/>
      <c r="R85" s="15"/>
      <c r="S85" s="15"/>
      <c r="T85" s="15"/>
      <c r="U85" s="15"/>
      <c r="V85" s="15"/>
      <c r="W85" s="15"/>
      <c r="X85" s="18" t="str">
        <f>IFERROR(VLOOKUP(W85,Lookups!$G$2:$H$83,2,FALSE),"")</f>
        <v/>
      </c>
      <c r="Y85" s="15"/>
      <c r="Z85" s="15"/>
      <c r="AA85" s="15"/>
      <c r="AB85" s="15"/>
      <c r="AC85" s="15"/>
      <c r="AD85" s="15"/>
      <c r="AE85" s="15"/>
      <c r="AF85" s="18" t="str">
        <f t="shared" si="3"/>
        <v/>
      </c>
      <c r="AG85" s="15"/>
      <c r="AH85" s="15"/>
      <c r="AI85" s="15"/>
      <c r="AJ85" s="62" t="str">
        <f>IFERROR(VLOOKUP(AI85,Lookups!$W$3:$X$24,2,FALSE),"")</f>
        <v/>
      </c>
      <c r="AK85" s="15"/>
      <c r="AL85" s="15"/>
      <c r="AM85" s="17"/>
      <c r="AN85" s="17"/>
    </row>
    <row r="86" spans="1:40" x14ac:dyDescent="0.3">
      <c r="A86" s="15"/>
      <c r="B86" s="15"/>
      <c r="C86" s="15"/>
      <c r="D86" s="17"/>
      <c r="E86" s="17"/>
      <c r="F86" s="15"/>
      <c r="G86" s="18" t="str">
        <f>IFERROR(VLOOKUP(F86,Lookups!$D$2:$E$20,2,FALSE),"")</f>
        <v/>
      </c>
      <c r="H86" s="15"/>
      <c r="I86" s="15"/>
      <c r="J86" s="15"/>
      <c r="K86" s="15"/>
      <c r="L86" s="17"/>
      <c r="M86" s="17"/>
      <c r="N86" s="18" t="str">
        <f t="shared" si="2"/>
        <v/>
      </c>
      <c r="O86" s="15"/>
      <c r="P86" s="15"/>
      <c r="Q86" s="17"/>
      <c r="R86" s="15"/>
      <c r="S86" s="15"/>
      <c r="T86" s="15"/>
      <c r="U86" s="15"/>
      <c r="V86" s="15"/>
      <c r="W86" s="15"/>
      <c r="X86" s="18" t="str">
        <f>IFERROR(VLOOKUP(W86,Lookups!$G$2:$H$83,2,FALSE),"")</f>
        <v/>
      </c>
      <c r="Y86" s="15"/>
      <c r="Z86" s="15"/>
      <c r="AA86" s="15"/>
      <c r="AB86" s="15"/>
      <c r="AC86" s="15"/>
      <c r="AD86" s="15"/>
      <c r="AE86" s="15"/>
      <c r="AF86" s="18" t="str">
        <f t="shared" si="3"/>
        <v/>
      </c>
      <c r="AG86" s="15"/>
      <c r="AH86" s="15"/>
      <c r="AI86" s="15"/>
      <c r="AJ86" s="62" t="str">
        <f>IFERROR(VLOOKUP(AI86,Lookups!$W$3:$X$24,2,FALSE),"")</f>
        <v/>
      </c>
      <c r="AK86" s="15"/>
      <c r="AL86" s="15"/>
      <c r="AM86" s="17"/>
      <c r="AN86" s="17"/>
    </row>
    <row r="87" spans="1:40" x14ac:dyDescent="0.3">
      <c r="A87" s="15"/>
      <c r="B87" s="15"/>
      <c r="C87" s="15"/>
      <c r="D87" s="17"/>
      <c r="E87" s="17"/>
      <c r="F87" s="15"/>
      <c r="G87" s="18" t="str">
        <f>IFERROR(VLOOKUP(F87,Lookups!$D$2:$E$20,2,FALSE),"")</f>
        <v/>
      </c>
      <c r="H87" s="15"/>
      <c r="I87" s="15"/>
      <c r="J87" s="15"/>
      <c r="K87" s="15"/>
      <c r="L87" s="17"/>
      <c r="M87" s="17"/>
      <c r="N87" s="18" t="str">
        <f t="shared" si="2"/>
        <v/>
      </c>
      <c r="O87" s="15"/>
      <c r="P87" s="15"/>
      <c r="Q87" s="17"/>
      <c r="R87" s="15"/>
      <c r="S87" s="15"/>
      <c r="T87" s="15"/>
      <c r="U87" s="15"/>
      <c r="V87" s="15"/>
      <c r="W87" s="15"/>
      <c r="X87" s="18" t="str">
        <f>IFERROR(VLOOKUP(W87,Lookups!$G$2:$H$83,2,FALSE),"")</f>
        <v/>
      </c>
      <c r="Y87" s="15"/>
      <c r="Z87" s="15"/>
      <c r="AA87" s="15"/>
      <c r="AB87" s="15"/>
      <c r="AC87" s="15"/>
      <c r="AD87" s="15"/>
      <c r="AE87" s="15"/>
      <c r="AF87" s="18" t="str">
        <f t="shared" si="3"/>
        <v/>
      </c>
      <c r="AG87" s="15"/>
      <c r="AH87" s="15"/>
      <c r="AI87" s="15"/>
      <c r="AJ87" s="62" t="str">
        <f>IFERROR(VLOOKUP(AI87,Lookups!$W$3:$X$24,2,FALSE),"")</f>
        <v/>
      </c>
      <c r="AK87" s="15"/>
      <c r="AL87" s="15"/>
      <c r="AM87" s="17"/>
      <c r="AN87" s="17"/>
    </row>
    <row r="88" spans="1:40" x14ac:dyDescent="0.3">
      <c r="A88" s="15"/>
      <c r="B88" s="15"/>
      <c r="C88" s="15"/>
      <c r="D88" s="17"/>
      <c r="E88" s="17"/>
      <c r="F88" s="15"/>
      <c r="G88" s="18" t="str">
        <f>IFERROR(VLOOKUP(F88,Lookups!$D$2:$E$20,2,FALSE),"")</f>
        <v/>
      </c>
      <c r="H88" s="15"/>
      <c r="I88" s="15"/>
      <c r="J88" s="15"/>
      <c r="K88" s="15"/>
      <c r="L88" s="17"/>
      <c r="M88" s="17"/>
      <c r="N88" s="18" t="str">
        <f t="shared" si="2"/>
        <v/>
      </c>
      <c r="O88" s="15"/>
      <c r="P88" s="15"/>
      <c r="Q88" s="17"/>
      <c r="R88" s="15"/>
      <c r="S88" s="15"/>
      <c r="T88" s="15"/>
      <c r="U88" s="15"/>
      <c r="V88" s="15"/>
      <c r="W88" s="15"/>
      <c r="X88" s="18" t="str">
        <f>IFERROR(VLOOKUP(W88,Lookups!$G$2:$H$83,2,FALSE),"")</f>
        <v/>
      </c>
      <c r="Y88" s="15"/>
      <c r="Z88" s="15"/>
      <c r="AA88" s="15"/>
      <c r="AB88" s="15"/>
      <c r="AC88" s="15"/>
      <c r="AD88" s="15"/>
      <c r="AE88" s="15"/>
      <c r="AF88" s="18" t="str">
        <f t="shared" si="3"/>
        <v/>
      </c>
      <c r="AG88" s="15"/>
      <c r="AH88" s="15"/>
      <c r="AI88" s="15"/>
      <c r="AJ88" s="62" t="str">
        <f>IFERROR(VLOOKUP(AI88,Lookups!$W$3:$X$24,2,FALSE),"")</f>
        <v/>
      </c>
      <c r="AK88" s="15"/>
      <c r="AL88" s="15"/>
      <c r="AM88" s="17"/>
      <c r="AN88" s="17"/>
    </row>
    <row r="89" spans="1:40" x14ac:dyDescent="0.3">
      <c r="A89" s="15"/>
      <c r="B89" s="15"/>
      <c r="C89" s="15"/>
      <c r="D89" s="17"/>
      <c r="E89" s="17"/>
      <c r="F89" s="15"/>
      <c r="G89" s="18" t="str">
        <f>IFERROR(VLOOKUP(F89,Lookups!$D$2:$E$20,2,FALSE),"")</f>
        <v/>
      </c>
      <c r="H89" s="15"/>
      <c r="I89" s="15"/>
      <c r="J89" s="15"/>
      <c r="K89" s="15"/>
      <c r="L89" s="17"/>
      <c r="M89" s="17"/>
      <c r="N89" s="18" t="str">
        <f t="shared" si="2"/>
        <v/>
      </c>
      <c r="O89" s="15"/>
      <c r="P89" s="15"/>
      <c r="Q89" s="17"/>
      <c r="R89" s="15"/>
      <c r="S89" s="15"/>
      <c r="T89" s="15"/>
      <c r="U89" s="15"/>
      <c r="V89" s="15"/>
      <c r="W89" s="15"/>
      <c r="X89" s="18" t="str">
        <f>IFERROR(VLOOKUP(W89,Lookups!$G$2:$H$83,2,FALSE),"")</f>
        <v/>
      </c>
      <c r="Y89" s="15"/>
      <c r="Z89" s="15"/>
      <c r="AA89" s="15"/>
      <c r="AB89" s="15"/>
      <c r="AC89" s="15"/>
      <c r="AD89" s="15"/>
      <c r="AE89" s="15"/>
      <c r="AF89" s="18" t="str">
        <f t="shared" si="3"/>
        <v/>
      </c>
      <c r="AG89" s="15"/>
      <c r="AH89" s="15"/>
      <c r="AI89" s="15"/>
      <c r="AJ89" s="62" t="str">
        <f>IFERROR(VLOOKUP(AI89,Lookups!$W$3:$X$24,2,FALSE),"")</f>
        <v/>
      </c>
      <c r="AK89" s="15"/>
      <c r="AL89" s="15"/>
      <c r="AM89" s="17"/>
      <c r="AN89" s="17"/>
    </row>
    <row r="90" spans="1:40" x14ac:dyDescent="0.3">
      <c r="A90" s="15"/>
      <c r="B90" s="15"/>
      <c r="C90" s="15"/>
      <c r="D90" s="17"/>
      <c r="E90" s="17"/>
      <c r="F90" s="15"/>
      <c r="G90" s="18" t="str">
        <f>IFERROR(VLOOKUP(F90,Lookups!$D$2:$E$20,2,FALSE),"")</f>
        <v/>
      </c>
      <c r="H90" s="15"/>
      <c r="I90" s="15"/>
      <c r="J90" s="15"/>
      <c r="K90" s="15"/>
      <c r="L90" s="17"/>
      <c r="M90" s="17"/>
      <c r="N90" s="18" t="str">
        <f t="shared" si="2"/>
        <v/>
      </c>
      <c r="O90" s="15"/>
      <c r="P90" s="15"/>
      <c r="Q90" s="17"/>
      <c r="R90" s="15"/>
      <c r="S90" s="15"/>
      <c r="T90" s="15"/>
      <c r="U90" s="15"/>
      <c r="V90" s="15"/>
      <c r="W90" s="15"/>
      <c r="X90" s="18" t="str">
        <f>IFERROR(VLOOKUP(W90,Lookups!$G$2:$H$83,2,FALSE),"")</f>
        <v/>
      </c>
      <c r="Y90" s="15"/>
      <c r="Z90" s="15"/>
      <c r="AA90" s="15"/>
      <c r="AB90" s="15"/>
      <c r="AC90" s="15"/>
      <c r="AD90" s="15"/>
      <c r="AE90" s="15"/>
      <c r="AF90" s="18" t="str">
        <f t="shared" si="3"/>
        <v/>
      </c>
      <c r="AG90" s="15"/>
      <c r="AH90" s="15"/>
      <c r="AI90" s="15"/>
      <c r="AJ90" s="62" t="str">
        <f>IFERROR(VLOOKUP(AI90,Lookups!$W$3:$X$24,2,FALSE),"")</f>
        <v/>
      </c>
      <c r="AK90" s="15"/>
      <c r="AL90" s="15"/>
      <c r="AM90" s="17"/>
      <c r="AN90" s="17"/>
    </row>
    <row r="91" spans="1:40" x14ac:dyDescent="0.3">
      <c r="A91" s="15"/>
      <c r="B91" s="15"/>
      <c r="C91" s="15"/>
      <c r="D91" s="17"/>
      <c r="E91" s="17"/>
      <c r="F91" s="15"/>
      <c r="G91" s="18" t="str">
        <f>IFERROR(VLOOKUP(F91,Lookups!$D$2:$E$20,2,FALSE),"")</f>
        <v/>
      </c>
      <c r="H91" s="15"/>
      <c r="I91" s="15"/>
      <c r="J91" s="15"/>
      <c r="K91" s="15"/>
      <c r="L91" s="17"/>
      <c r="M91" s="17"/>
      <c r="N91" s="18" t="str">
        <f t="shared" si="2"/>
        <v/>
      </c>
      <c r="O91" s="15"/>
      <c r="P91" s="15"/>
      <c r="Q91" s="17"/>
      <c r="R91" s="15"/>
      <c r="S91" s="15"/>
      <c r="T91" s="15"/>
      <c r="U91" s="15"/>
      <c r="V91" s="15"/>
      <c r="W91" s="15"/>
      <c r="X91" s="18" t="str">
        <f>IFERROR(VLOOKUP(W91,Lookups!$G$2:$H$83,2,FALSE),"")</f>
        <v/>
      </c>
      <c r="Y91" s="15"/>
      <c r="Z91" s="15"/>
      <c r="AA91" s="15"/>
      <c r="AB91" s="15"/>
      <c r="AC91" s="15"/>
      <c r="AD91" s="15"/>
      <c r="AE91" s="15"/>
      <c r="AF91" s="18" t="str">
        <f t="shared" si="3"/>
        <v/>
      </c>
      <c r="AG91" s="15"/>
      <c r="AH91" s="15"/>
      <c r="AI91" s="15"/>
      <c r="AJ91" s="62" t="str">
        <f>IFERROR(VLOOKUP(AI91,Lookups!$W$3:$X$24,2,FALSE),"")</f>
        <v/>
      </c>
      <c r="AK91" s="15"/>
      <c r="AL91" s="15"/>
      <c r="AM91" s="17"/>
      <c r="AN91" s="17"/>
    </row>
    <row r="92" spans="1:40" x14ac:dyDescent="0.3">
      <c r="A92" s="15"/>
      <c r="B92" s="15"/>
      <c r="C92" s="15"/>
      <c r="D92" s="17"/>
      <c r="E92" s="17"/>
      <c r="F92" s="15"/>
      <c r="G92" s="18" t="str">
        <f>IFERROR(VLOOKUP(F92,Lookups!$D$2:$E$20,2,FALSE),"")</f>
        <v/>
      </c>
      <c r="H92" s="15"/>
      <c r="I92" s="15"/>
      <c r="J92" s="15"/>
      <c r="K92" s="15"/>
      <c r="L92" s="17"/>
      <c r="M92" s="17"/>
      <c r="N92" s="18" t="str">
        <f t="shared" si="2"/>
        <v/>
      </c>
      <c r="O92" s="15"/>
      <c r="P92" s="15"/>
      <c r="Q92" s="17"/>
      <c r="R92" s="15"/>
      <c r="S92" s="15"/>
      <c r="T92" s="15"/>
      <c r="U92" s="15"/>
      <c r="V92" s="15"/>
      <c r="W92" s="15"/>
      <c r="X92" s="18" t="str">
        <f>IFERROR(VLOOKUP(W92,Lookups!$G$2:$H$83,2,FALSE),"")</f>
        <v/>
      </c>
      <c r="Y92" s="15"/>
      <c r="Z92" s="15"/>
      <c r="AA92" s="15"/>
      <c r="AB92" s="15"/>
      <c r="AC92" s="15"/>
      <c r="AD92" s="15"/>
      <c r="AE92" s="15"/>
      <c r="AF92" s="18" t="str">
        <f t="shared" si="3"/>
        <v/>
      </c>
      <c r="AG92" s="15"/>
      <c r="AH92" s="15"/>
      <c r="AI92" s="15"/>
      <c r="AJ92" s="62" t="str">
        <f>IFERROR(VLOOKUP(AI92,Lookups!$W$3:$X$24,2,FALSE),"")</f>
        <v/>
      </c>
      <c r="AK92" s="15"/>
      <c r="AL92" s="15"/>
      <c r="AM92" s="17"/>
      <c r="AN92" s="17"/>
    </row>
    <row r="93" spans="1:40" x14ac:dyDescent="0.3">
      <c r="A93" s="15"/>
      <c r="B93" s="15"/>
      <c r="C93" s="15"/>
      <c r="D93" s="17"/>
      <c r="E93" s="17"/>
      <c r="F93" s="15"/>
      <c r="G93" s="18" t="str">
        <f>IFERROR(VLOOKUP(F93,Lookups!$D$2:$E$20,2,FALSE),"")</f>
        <v/>
      </c>
      <c r="H93" s="15"/>
      <c r="I93" s="15"/>
      <c r="J93" s="15"/>
      <c r="K93" s="15"/>
      <c r="L93" s="17"/>
      <c r="M93" s="17"/>
      <c r="N93" s="18" t="str">
        <f t="shared" si="2"/>
        <v/>
      </c>
      <c r="O93" s="15"/>
      <c r="P93" s="15"/>
      <c r="Q93" s="17"/>
      <c r="R93" s="15"/>
      <c r="S93" s="15"/>
      <c r="T93" s="15"/>
      <c r="U93" s="15"/>
      <c r="V93" s="15"/>
      <c r="W93" s="15"/>
      <c r="X93" s="18" t="str">
        <f>IFERROR(VLOOKUP(W93,Lookups!$G$2:$H$83,2,FALSE),"")</f>
        <v/>
      </c>
      <c r="Y93" s="15"/>
      <c r="Z93" s="15"/>
      <c r="AA93" s="15"/>
      <c r="AB93" s="15"/>
      <c r="AC93" s="15"/>
      <c r="AD93" s="15"/>
      <c r="AE93" s="15"/>
      <c r="AF93" s="18" t="str">
        <f t="shared" si="3"/>
        <v/>
      </c>
      <c r="AG93" s="15"/>
      <c r="AH93" s="15"/>
      <c r="AI93" s="15"/>
      <c r="AJ93" s="62" t="str">
        <f>IFERROR(VLOOKUP(AI93,Lookups!$W$3:$X$24,2,FALSE),"")</f>
        <v/>
      </c>
      <c r="AK93" s="15"/>
      <c r="AL93" s="15"/>
      <c r="AM93" s="17"/>
      <c r="AN93" s="17"/>
    </row>
    <row r="94" spans="1:40" x14ac:dyDescent="0.3">
      <c r="A94" s="15"/>
      <c r="B94" s="15"/>
      <c r="C94" s="15"/>
      <c r="D94" s="17"/>
      <c r="E94" s="17"/>
      <c r="F94" s="15"/>
      <c r="G94" s="18" t="str">
        <f>IFERROR(VLOOKUP(F94,Lookups!$D$2:$E$20,2,FALSE),"")</f>
        <v/>
      </c>
      <c r="H94" s="15"/>
      <c r="I94" s="15"/>
      <c r="J94" s="15"/>
      <c r="K94" s="15"/>
      <c r="L94" s="17"/>
      <c r="M94" s="17"/>
      <c r="N94" s="18" t="str">
        <f t="shared" si="2"/>
        <v/>
      </c>
      <c r="O94" s="15"/>
      <c r="P94" s="15"/>
      <c r="Q94" s="17"/>
      <c r="R94" s="15"/>
      <c r="S94" s="15"/>
      <c r="T94" s="15"/>
      <c r="U94" s="15"/>
      <c r="V94" s="15"/>
      <c r="W94" s="15"/>
      <c r="X94" s="18" t="str">
        <f>IFERROR(VLOOKUP(W94,Lookups!$G$2:$H$83,2,FALSE),"")</f>
        <v/>
      </c>
      <c r="Y94" s="15"/>
      <c r="Z94" s="15"/>
      <c r="AA94" s="15"/>
      <c r="AB94" s="15"/>
      <c r="AC94" s="15"/>
      <c r="AD94" s="15"/>
      <c r="AE94" s="15"/>
      <c r="AF94" s="18" t="str">
        <f t="shared" si="3"/>
        <v/>
      </c>
      <c r="AG94" s="15"/>
      <c r="AH94" s="15"/>
      <c r="AI94" s="15"/>
      <c r="AJ94" s="62" t="str">
        <f>IFERROR(VLOOKUP(AI94,Lookups!$W$3:$X$24,2,FALSE),"")</f>
        <v/>
      </c>
      <c r="AK94" s="15"/>
      <c r="AL94" s="15"/>
      <c r="AM94" s="17"/>
      <c r="AN94" s="17"/>
    </row>
    <row r="95" spans="1:40" x14ac:dyDescent="0.3">
      <c r="A95" s="15"/>
      <c r="B95" s="15"/>
      <c r="C95" s="15"/>
      <c r="D95" s="17"/>
      <c r="E95" s="17"/>
      <c r="F95" s="15"/>
      <c r="G95" s="18" t="str">
        <f>IFERROR(VLOOKUP(F95,Lookups!$D$2:$E$20,2,FALSE),"")</f>
        <v/>
      </c>
      <c r="H95" s="15"/>
      <c r="I95" s="15"/>
      <c r="J95" s="15"/>
      <c r="K95" s="15"/>
      <c r="L95" s="17"/>
      <c r="M95" s="17"/>
      <c r="N95" s="18" t="str">
        <f t="shared" si="2"/>
        <v/>
      </c>
      <c r="O95" s="15"/>
      <c r="P95" s="15"/>
      <c r="Q95" s="17"/>
      <c r="R95" s="15"/>
      <c r="S95" s="15"/>
      <c r="T95" s="15"/>
      <c r="U95" s="15"/>
      <c r="V95" s="15"/>
      <c r="W95" s="15"/>
      <c r="X95" s="18" t="str">
        <f>IFERROR(VLOOKUP(W95,Lookups!$G$2:$H$83,2,FALSE),"")</f>
        <v/>
      </c>
      <c r="Y95" s="15"/>
      <c r="Z95" s="15"/>
      <c r="AA95" s="15"/>
      <c r="AB95" s="15"/>
      <c r="AC95" s="15"/>
      <c r="AD95" s="15"/>
      <c r="AE95" s="15"/>
      <c r="AF95" s="18" t="str">
        <f t="shared" si="3"/>
        <v/>
      </c>
      <c r="AG95" s="15"/>
      <c r="AH95" s="15"/>
      <c r="AI95" s="15"/>
      <c r="AJ95" s="62" t="str">
        <f>IFERROR(VLOOKUP(AI95,Lookups!$W$3:$X$24,2,FALSE),"")</f>
        <v/>
      </c>
      <c r="AK95" s="15"/>
      <c r="AL95" s="15"/>
      <c r="AM95" s="17"/>
      <c r="AN95" s="17"/>
    </row>
    <row r="96" spans="1:40" x14ac:dyDescent="0.3">
      <c r="A96" s="15"/>
      <c r="B96" s="15"/>
      <c r="C96" s="15"/>
      <c r="D96" s="17"/>
      <c r="E96" s="17"/>
      <c r="F96" s="15"/>
      <c r="G96" s="18" t="str">
        <f>IFERROR(VLOOKUP(F96,Lookups!$D$2:$E$20,2,FALSE),"")</f>
        <v/>
      </c>
      <c r="H96" s="15"/>
      <c r="I96" s="15"/>
      <c r="J96" s="15"/>
      <c r="K96" s="15"/>
      <c r="L96" s="17"/>
      <c r="M96" s="17"/>
      <c r="N96" s="18" t="str">
        <f t="shared" si="2"/>
        <v/>
      </c>
      <c r="O96" s="15"/>
      <c r="P96" s="15"/>
      <c r="Q96" s="17"/>
      <c r="R96" s="15"/>
      <c r="S96" s="15"/>
      <c r="T96" s="15"/>
      <c r="U96" s="15"/>
      <c r="V96" s="15"/>
      <c r="W96" s="15"/>
      <c r="X96" s="18" t="str">
        <f>IFERROR(VLOOKUP(W96,Lookups!$G$2:$H$83,2,FALSE),"")</f>
        <v/>
      </c>
      <c r="Y96" s="15"/>
      <c r="Z96" s="15"/>
      <c r="AA96" s="15"/>
      <c r="AB96" s="15"/>
      <c r="AC96" s="15"/>
      <c r="AD96" s="15"/>
      <c r="AE96" s="15"/>
      <c r="AF96" s="18" t="str">
        <f t="shared" si="3"/>
        <v/>
      </c>
      <c r="AG96" s="15"/>
      <c r="AH96" s="15"/>
      <c r="AI96" s="15"/>
      <c r="AJ96" s="62" t="str">
        <f>IFERROR(VLOOKUP(AI96,Lookups!$W$3:$X$24,2,FALSE),"")</f>
        <v/>
      </c>
      <c r="AK96" s="15"/>
      <c r="AL96" s="15"/>
      <c r="AM96" s="17"/>
      <c r="AN96" s="17"/>
    </row>
    <row r="97" spans="1:40" x14ac:dyDescent="0.3">
      <c r="A97" s="15"/>
      <c r="B97" s="15"/>
      <c r="C97" s="15"/>
      <c r="D97" s="17"/>
      <c r="E97" s="17"/>
      <c r="F97" s="15"/>
      <c r="G97" s="18" t="str">
        <f>IFERROR(VLOOKUP(F97,Lookups!$D$2:$E$20,2,FALSE),"")</f>
        <v/>
      </c>
      <c r="H97" s="15"/>
      <c r="I97" s="15"/>
      <c r="J97" s="15"/>
      <c r="K97" s="15"/>
      <c r="L97" s="17"/>
      <c r="M97" s="17"/>
      <c r="N97" s="18" t="str">
        <f t="shared" si="2"/>
        <v/>
      </c>
      <c r="O97" s="15"/>
      <c r="P97" s="15"/>
      <c r="Q97" s="17"/>
      <c r="R97" s="15"/>
      <c r="S97" s="15"/>
      <c r="T97" s="15"/>
      <c r="U97" s="15"/>
      <c r="V97" s="15"/>
      <c r="W97" s="15"/>
      <c r="X97" s="18" t="str">
        <f>IFERROR(VLOOKUP(W97,Lookups!$G$2:$H$83,2,FALSE),"")</f>
        <v/>
      </c>
      <c r="Y97" s="15"/>
      <c r="Z97" s="15"/>
      <c r="AA97" s="15"/>
      <c r="AB97" s="15"/>
      <c r="AC97" s="15"/>
      <c r="AD97" s="15"/>
      <c r="AE97" s="15"/>
      <c r="AF97" s="18" t="str">
        <f t="shared" si="3"/>
        <v/>
      </c>
      <c r="AG97" s="15"/>
      <c r="AH97" s="15"/>
      <c r="AI97" s="15"/>
      <c r="AJ97" s="62" t="str">
        <f>IFERROR(VLOOKUP(AI97,Lookups!$W$3:$X$24,2,FALSE),"")</f>
        <v/>
      </c>
      <c r="AK97" s="15"/>
      <c r="AL97" s="15"/>
      <c r="AM97" s="17"/>
      <c r="AN97" s="17"/>
    </row>
    <row r="98" spans="1:40" x14ac:dyDescent="0.3">
      <c r="A98" s="15"/>
      <c r="B98" s="15"/>
      <c r="C98" s="15"/>
      <c r="D98" s="17"/>
      <c r="E98" s="17"/>
      <c r="F98" s="15"/>
      <c r="G98" s="18" t="str">
        <f>IFERROR(VLOOKUP(F98,Lookups!$D$2:$E$20,2,FALSE),"")</f>
        <v/>
      </c>
      <c r="H98" s="15"/>
      <c r="I98" s="15"/>
      <c r="J98" s="15"/>
      <c r="K98" s="15"/>
      <c r="L98" s="17"/>
      <c r="M98" s="17"/>
      <c r="N98" s="18" t="str">
        <f t="shared" si="2"/>
        <v/>
      </c>
      <c r="O98" s="15"/>
      <c r="P98" s="15"/>
      <c r="Q98" s="17"/>
      <c r="R98" s="15"/>
      <c r="S98" s="15"/>
      <c r="T98" s="15"/>
      <c r="U98" s="15"/>
      <c r="V98" s="15"/>
      <c r="W98" s="15"/>
      <c r="X98" s="18" t="str">
        <f>IFERROR(VLOOKUP(W98,Lookups!$G$2:$H$83,2,FALSE),"")</f>
        <v/>
      </c>
      <c r="Y98" s="15"/>
      <c r="Z98" s="15"/>
      <c r="AA98" s="15"/>
      <c r="AB98" s="15"/>
      <c r="AC98" s="15"/>
      <c r="AD98" s="15"/>
      <c r="AE98" s="15"/>
      <c r="AF98" s="18" t="str">
        <f t="shared" si="3"/>
        <v/>
      </c>
      <c r="AG98" s="15"/>
      <c r="AH98" s="15"/>
      <c r="AI98" s="15"/>
      <c r="AJ98" s="62" t="str">
        <f>IFERROR(VLOOKUP(AI98,Lookups!$W$3:$X$24,2,FALSE),"")</f>
        <v/>
      </c>
      <c r="AK98" s="15"/>
      <c r="AL98" s="15"/>
      <c r="AM98" s="17"/>
      <c r="AN98" s="17"/>
    </row>
    <row r="99" spans="1:40" x14ac:dyDescent="0.3">
      <c r="A99" s="15"/>
      <c r="B99" s="15"/>
      <c r="C99" s="15"/>
      <c r="D99" s="17"/>
      <c r="E99" s="17"/>
      <c r="F99" s="15"/>
      <c r="G99" s="18" t="str">
        <f>IFERROR(VLOOKUP(F99,Lookups!$D$2:$E$20,2,FALSE),"")</f>
        <v/>
      </c>
      <c r="H99" s="15"/>
      <c r="I99" s="15"/>
      <c r="J99" s="15"/>
      <c r="K99" s="15"/>
      <c r="L99" s="17"/>
      <c r="M99" s="17"/>
      <c r="N99" s="18" t="str">
        <f t="shared" si="2"/>
        <v/>
      </c>
      <c r="O99" s="15"/>
      <c r="P99" s="15"/>
      <c r="Q99" s="17"/>
      <c r="R99" s="15"/>
      <c r="S99" s="15"/>
      <c r="T99" s="15"/>
      <c r="U99" s="15"/>
      <c r="V99" s="15"/>
      <c r="W99" s="15"/>
      <c r="X99" s="18" t="str">
        <f>IFERROR(VLOOKUP(W99,Lookups!$G$2:$H$83,2,FALSE),"")</f>
        <v/>
      </c>
      <c r="Y99" s="15"/>
      <c r="Z99" s="15"/>
      <c r="AA99" s="15"/>
      <c r="AB99" s="15"/>
      <c r="AC99" s="15"/>
      <c r="AD99" s="15"/>
      <c r="AE99" s="15"/>
      <c r="AF99" s="18" t="str">
        <f t="shared" si="3"/>
        <v/>
      </c>
      <c r="AG99" s="15"/>
      <c r="AH99" s="15"/>
      <c r="AI99" s="15"/>
      <c r="AJ99" s="62" t="str">
        <f>IFERROR(VLOOKUP(AI99,Lookups!$W$3:$X$24,2,FALSE),"")</f>
        <v/>
      </c>
      <c r="AK99" s="15"/>
      <c r="AL99" s="15"/>
      <c r="AM99" s="17"/>
      <c r="AN99" s="17"/>
    </row>
    <row r="100" spans="1:40" x14ac:dyDescent="0.3">
      <c r="A100" s="15"/>
      <c r="B100" s="15"/>
      <c r="C100" s="15"/>
      <c r="D100" s="17"/>
      <c r="E100" s="17"/>
      <c r="F100" s="15"/>
      <c r="G100" s="18" t="str">
        <f>IFERROR(VLOOKUP(F100,Lookups!$D$2:$E$20,2,FALSE),"")</f>
        <v/>
      </c>
      <c r="H100" s="15"/>
      <c r="I100" s="15"/>
      <c r="J100" s="15"/>
      <c r="K100" s="15"/>
      <c r="L100" s="17"/>
      <c r="M100" s="17"/>
      <c r="N100" s="18" t="str">
        <f t="shared" si="2"/>
        <v/>
      </c>
      <c r="O100" s="15"/>
      <c r="P100" s="15"/>
      <c r="Q100" s="17"/>
      <c r="R100" s="15"/>
      <c r="S100" s="15"/>
      <c r="T100" s="15"/>
      <c r="U100" s="15"/>
      <c r="V100" s="15"/>
      <c r="W100" s="15"/>
      <c r="X100" s="18" t="str">
        <f>IFERROR(VLOOKUP(W100,Lookups!$G$2:$H$83,2,FALSE),"")</f>
        <v/>
      </c>
      <c r="Y100" s="15"/>
      <c r="Z100" s="15"/>
      <c r="AA100" s="15"/>
      <c r="AB100" s="15"/>
      <c r="AC100" s="15"/>
      <c r="AD100" s="15"/>
      <c r="AE100" s="15"/>
      <c r="AF100" s="18" t="str">
        <f t="shared" si="3"/>
        <v/>
      </c>
      <c r="AG100" s="15"/>
      <c r="AH100" s="15"/>
      <c r="AI100" s="15"/>
      <c r="AJ100" s="62" t="str">
        <f>IFERROR(VLOOKUP(AI100,Lookups!$W$3:$X$24,2,FALSE),"")</f>
        <v/>
      </c>
      <c r="AK100" s="15"/>
      <c r="AL100" s="15"/>
      <c r="AM100" s="17"/>
      <c r="AN100" s="17"/>
    </row>
    <row r="101" spans="1:40" x14ac:dyDescent="0.3">
      <c r="A101" s="15"/>
      <c r="B101" s="15"/>
      <c r="C101" s="15"/>
      <c r="D101" s="17"/>
      <c r="E101" s="17"/>
      <c r="F101" s="15"/>
      <c r="G101" s="18" t="str">
        <f>IFERROR(VLOOKUP(F101,Lookups!$D$2:$E$20,2,FALSE),"")</f>
        <v/>
      </c>
      <c r="H101" s="15"/>
      <c r="I101" s="15"/>
      <c r="J101" s="15"/>
      <c r="K101" s="15"/>
      <c r="L101" s="17"/>
      <c r="M101" s="17"/>
      <c r="N101" s="18" t="str">
        <f t="shared" si="2"/>
        <v/>
      </c>
      <c r="O101" s="15"/>
      <c r="P101" s="15"/>
      <c r="Q101" s="17"/>
      <c r="R101" s="15"/>
      <c r="S101" s="15"/>
      <c r="T101" s="15"/>
      <c r="U101" s="15"/>
      <c r="V101" s="15"/>
      <c r="W101" s="15"/>
      <c r="X101" s="18" t="str">
        <f>IFERROR(VLOOKUP(W101,Lookups!$G$2:$H$83,2,FALSE),"")</f>
        <v/>
      </c>
      <c r="Y101" s="15"/>
      <c r="Z101" s="15"/>
      <c r="AA101" s="15"/>
      <c r="AB101" s="15"/>
      <c r="AC101" s="15"/>
      <c r="AD101" s="15"/>
      <c r="AE101" s="15"/>
      <c r="AF101" s="18" t="str">
        <f t="shared" si="3"/>
        <v/>
      </c>
      <c r="AG101" s="15"/>
      <c r="AH101" s="15"/>
      <c r="AI101" s="15"/>
      <c r="AJ101" s="62" t="str">
        <f>IFERROR(VLOOKUP(AI101,Lookups!$W$3:$X$24,2,FALSE),"")</f>
        <v/>
      </c>
      <c r="AK101" s="15"/>
      <c r="AL101" s="15"/>
      <c r="AM101" s="17"/>
      <c r="AN101" s="17"/>
    </row>
    <row r="102" spans="1:40" x14ac:dyDescent="0.3">
      <c r="A102" s="15"/>
      <c r="B102" s="15"/>
      <c r="C102" s="15"/>
      <c r="D102" s="17"/>
      <c r="E102" s="17"/>
      <c r="F102" s="15"/>
      <c r="G102" s="18" t="str">
        <f>IFERROR(VLOOKUP(F102,Lookups!$D$2:$E$20,2,FALSE),"")</f>
        <v/>
      </c>
      <c r="H102" s="15"/>
      <c r="I102" s="15"/>
      <c r="J102" s="15"/>
      <c r="K102" s="15"/>
      <c r="L102" s="17"/>
      <c r="M102" s="17"/>
      <c r="N102" s="18" t="str">
        <f t="shared" si="2"/>
        <v/>
      </c>
      <c r="O102" s="15"/>
      <c r="P102" s="15"/>
      <c r="Q102" s="17"/>
      <c r="R102" s="15"/>
      <c r="S102" s="15"/>
      <c r="T102" s="15"/>
      <c r="U102" s="15"/>
      <c r="V102" s="15"/>
      <c r="W102" s="15"/>
      <c r="X102" s="18" t="str">
        <f>IFERROR(VLOOKUP(W102,Lookups!$G$2:$H$83,2,FALSE),"")</f>
        <v/>
      </c>
      <c r="Y102" s="15"/>
      <c r="Z102" s="15"/>
      <c r="AA102" s="15"/>
      <c r="AB102" s="15"/>
      <c r="AC102" s="15"/>
      <c r="AD102" s="15"/>
      <c r="AE102" s="15"/>
      <c r="AF102" s="18" t="str">
        <f t="shared" si="3"/>
        <v/>
      </c>
      <c r="AG102" s="15"/>
      <c r="AH102" s="15"/>
      <c r="AI102" s="15"/>
      <c r="AJ102" s="62" t="str">
        <f>IFERROR(VLOOKUP(AI102,Lookups!$W$3:$X$24,2,FALSE),"")</f>
        <v/>
      </c>
      <c r="AK102" s="15"/>
      <c r="AL102" s="15"/>
      <c r="AM102" s="17"/>
      <c r="AN102" s="17"/>
    </row>
    <row r="103" spans="1:40" x14ac:dyDescent="0.3">
      <c r="A103" s="15"/>
      <c r="B103" s="15"/>
      <c r="C103" s="15"/>
      <c r="D103" s="17"/>
      <c r="E103" s="17"/>
      <c r="F103" s="15"/>
      <c r="G103" s="18" t="str">
        <f>IFERROR(VLOOKUP(F103,Lookups!$D$2:$E$20,2,FALSE),"")</f>
        <v/>
      </c>
      <c r="H103" s="15"/>
      <c r="I103" s="15"/>
      <c r="J103" s="15"/>
      <c r="K103" s="15"/>
      <c r="L103" s="17"/>
      <c r="M103" s="17"/>
      <c r="N103" s="18" t="str">
        <f t="shared" si="2"/>
        <v/>
      </c>
      <c r="O103" s="15"/>
      <c r="P103" s="15"/>
      <c r="Q103" s="17"/>
      <c r="R103" s="15"/>
      <c r="S103" s="15"/>
      <c r="T103" s="15"/>
      <c r="U103" s="15"/>
      <c r="V103" s="15"/>
      <c r="W103" s="15"/>
      <c r="X103" s="18" t="str">
        <f>IFERROR(VLOOKUP(W103,Lookups!$G$2:$H$83,2,FALSE),"")</f>
        <v/>
      </c>
      <c r="Y103" s="15"/>
      <c r="Z103" s="15"/>
      <c r="AA103" s="15"/>
      <c r="AB103" s="15"/>
      <c r="AC103" s="15"/>
      <c r="AD103" s="15"/>
      <c r="AE103" s="15"/>
      <c r="AF103" s="18" t="str">
        <f t="shared" si="3"/>
        <v/>
      </c>
      <c r="AG103" s="15"/>
      <c r="AH103" s="15"/>
      <c r="AI103" s="15"/>
      <c r="AJ103" s="62" t="str">
        <f>IFERROR(VLOOKUP(AI103,Lookups!$W$3:$X$24,2,FALSE),"")</f>
        <v/>
      </c>
      <c r="AK103" s="15"/>
      <c r="AL103" s="15"/>
      <c r="AM103" s="17"/>
      <c r="AN103" s="17"/>
    </row>
    <row r="104" spans="1:40" x14ac:dyDescent="0.3">
      <c r="A104" s="15"/>
      <c r="B104" s="15"/>
      <c r="C104" s="15"/>
      <c r="D104" s="17"/>
      <c r="E104" s="17"/>
      <c r="F104" s="15"/>
      <c r="G104" s="18" t="str">
        <f>IFERROR(VLOOKUP(F104,Lookups!$D$2:$E$20,2,FALSE),"")</f>
        <v/>
      </c>
      <c r="H104" s="15"/>
      <c r="I104" s="15"/>
      <c r="J104" s="15"/>
      <c r="K104" s="15"/>
      <c r="L104" s="17"/>
      <c r="M104" s="17"/>
      <c r="N104" s="18" t="str">
        <f t="shared" si="2"/>
        <v/>
      </c>
      <c r="O104" s="15"/>
      <c r="P104" s="15"/>
      <c r="Q104" s="17"/>
      <c r="R104" s="15"/>
      <c r="S104" s="15"/>
      <c r="T104" s="15"/>
      <c r="U104" s="15"/>
      <c r="V104" s="15"/>
      <c r="W104" s="15"/>
      <c r="X104" s="18" t="str">
        <f>IFERROR(VLOOKUP(W104,Lookups!$G$2:$H$83,2,FALSE),"")</f>
        <v/>
      </c>
      <c r="Y104" s="15"/>
      <c r="Z104" s="15"/>
      <c r="AA104" s="15"/>
      <c r="AB104" s="15"/>
      <c r="AC104" s="15"/>
      <c r="AD104" s="15"/>
      <c r="AE104" s="15"/>
      <c r="AF104" s="18" t="str">
        <f t="shared" si="3"/>
        <v/>
      </c>
      <c r="AG104" s="15"/>
      <c r="AH104" s="15"/>
      <c r="AI104" s="15"/>
      <c r="AJ104" s="62" t="str">
        <f>IFERROR(VLOOKUP(AI104,Lookups!$W$3:$X$24,2,FALSE),"")</f>
        <v/>
      </c>
      <c r="AK104" s="15"/>
      <c r="AL104" s="15"/>
      <c r="AM104" s="17"/>
      <c r="AN104" s="17"/>
    </row>
    <row r="105" spans="1:40" x14ac:dyDescent="0.3">
      <c r="A105" s="15"/>
      <c r="B105" s="15"/>
      <c r="C105" s="15"/>
      <c r="D105" s="17"/>
      <c r="E105" s="17"/>
      <c r="F105" s="15"/>
      <c r="G105" s="18" t="str">
        <f>IFERROR(VLOOKUP(F105,Lookups!$D$2:$E$20,2,FALSE),"")</f>
        <v/>
      </c>
      <c r="H105" s="15"/>
      <c r="I105" s="15"/>
      <c r="J105" s="15"/>
      <c r="K105" s="15"/>
      <c r="L105" s="17"/>
      <c r="M105" s="17"/>
      <c r="N105" s="18" t="str">
        <f t="shared" si="2"/>
        <v/>
      </c>
      <c r="O105" s="15"/>
      <c r="P105" s="15"/>
      <c r="Q105" s="17"/>
      <c r="R105" s="15"/>
      <c r="S105" s="15"/>
      <c r="T105" s="15"/>
      <c r="U105" s="15"/>
      <c r="V105" s="15"/>
      <c r="W105" s="15"/>
      <c r="X105" s="18" t="str">
        <f>IFERROR(VLOOKUP(W105,Lookups!$G$2:$H$83,2,FALSE),"")</f>
        <v/>
      </c>
      <c r="Y105" s="15"/>
      <c r="Z105" s="15"/>
      <c r="AA105" s="15"/>
      <c r="AB105" s="15"/>
      <c r="AC105" s="15"/>
      <c r="AD105" s="15"/>
      <c r="AE105" s="15"/>
      <c r="AF105" s="18" t="str">
        <f t="shared" si="3"/>
        <v/>
      </c>
      <c r="AG105" s="15"/>
      <c r="AH105" s="15"/>
      <c r="AI105" s="15"/>
      <c r="AJ105" s="62" t="str">
        <f>IFERROR(VLOOKUP(AI105,Lookups!$W$3:$X$24,2,FALSE),"")</f>
        <v/>
      </c>
      <c r="AK105" s="15"/>
      <c r="AL105" s="15"/>
      <c r="AM105" s="17"/>
      <c r="AN105" s="17"/>
    </row>
    <row r="106" spans="1:40" x14ac:dyDescent="0.3">
      <c r="A106" s="15"/>
      <c r="B106" s="15"/>
      <c r="C106" s="15"/>
      <c r="D106" s="17"/>
      <c r="E106" s="17"/>
      <c r="F106" s="15"/>
      <c r="G106" s="18" t="str">
        <f>IFERROR(VLOOKUP(F106,Lookups!$D$2:$E$20,2,FALSE),"")</f>
        <v/>
      </c>
      <c r="H106" s="15"/>
      <c r="I106" s="15"/>
      <c r="J106" s="15"/>
      <c r="K106" s="15"/>
      <c r="L106" s="17"/>
      <c r="M106" s="17"/>
      <c r="N106" s="18" t="str">
        <f t="shared" si="2"/>
        <v/>
      </c>
      <c r="O106" s="15"/>
      <c r="P106" s="15"/>
      <c r="Q106" s="17"/>
      <c r="R106" s="15"/>
      <c r="S106" s="15"/>
      <c r="T106" s="15"/>
      <c r="U106" s="15"/>
      <c r="V106" s="15"/>
      <c r="W106" s="15"/>
      <c r="X106" s="18" t="str">
        <f>IFERROR(VLOOKUP(W106,Lookups!$G$2:$H$83,2,FALSE),"")</f>
        <v/>
      </c>
      <c r="Y106" s="15"/>
      <c r="Z106" s="15"/>
      <c r="AA106" s="15"/>
      <c r="AB106" s="15"/>
      <c r="AC106" s="15"/>
      <c r="AD106" s="15"/>
      <c r="AE106" s="15"/>
      <c r="AF106" s="18" t="str">
        <f t="shared" si="3"/>
        <v/>
      </c>
      <c r="AG106" s="15"/>
      <c r="AH106" s="15"/>
      <c r="AI106" s="15"/>
      <c r="AJ106" s="62" t="str">
        <f>IFERROR(VLOOKUP(AI106,Lookups!$W$3:$X$24,2,FALSE),"")</f>
        <v/>
      </c>
      <c r="AK106" s="15"/>
      <c r="AL106" s="15"/>
      <c r="AM106" s="17"/>
      <c r="AN106" s="17"/>
    </row>
    <row r="107" spans="1:40" x14ac:dyDescent="0.3">
      <c r="A107" s="15"/>
      <c r="B107" s="15"/>
      <c r="C107" s="15"/>
      <c r="D107" s="17"/>
      <c r="E107" s="17"/>
      <c r="F107" s="15"/>
      <c r="G107" s="18" t="str">
        <f>IFERROR(VLOOKUP(F107,Lookups!$D$2:$E$20,2,FALSE),"")</f>
        <v/>
      </c>
      <c r="H107" s="15"/>
      <c r="I107" s="15"/>
      <c r="J107" s="15"/>
      <c r="K107" s="15"/>
      <c r="L107" s="17"/>
      <c r="M107" s="17"/>
      <c r="N107" s="18" t="str">
        <f t="shared" si="2"/>
        <v/>
      </c>
      <c r="O107" s="15"/>
      <c r="P107" s="15"/>
      <c r="Q107" s="17"/>
      <c r="R107" s="15"/>
      <c r="S107" s="15"/>
      <c r="T107" s="15"/>
      <c r="U107" s="15"/>
      <c r="V107" s="15"/>
      <c r="W107" s="15"/>
      <c r="X107" s="18" t="str">
        <f>IFERROR(VLOOKUP(W107,Lookups!$G$2:$H$83,2,FALSE),"")</f>
        <v/>
      </c>
      <c r="Y107" s="15"/>
      <c r="Z107" s="15"/>
      <c r="AA107" s="15"/>
      <c r="AB107" s="15"/>
      <c r="AC107" s="15"/>
      <c r="AD107" s="15"/>
      <c r="AE107" s="15"/>
      <c r="AF107" s="18" t="str">
        <f t="shared" si="3"/>
        <v/>
      </c>
      <c r="AG107" s="15"/>
      <c r="AH107" s="15"/>
      <c r="AI107" s="15"/>
      <c r="AJ107" s="62" t="str">
        <f>IFERROR(VLOOKUP(AI107,Lookups!$W$3:$X$24,2,FALSE),"")</f>
        <v/>
      </c>
      <c r="AK107" s="15"/>
      <c r="AL107" s="15"/>
      <c r="AM107" s="17"/>
      <c r="AN107" s="17"/>
    </row>
    <row r="108" spans="1:40" x14ac:dyDescent="0.3">
      <c r="A108" s="15"/>
      <c r="B108" s="15"/>
      <c r="C108" s="15"/>
      <c r="D108" s="17"/>
      <c r="E108" s="17"/>
      <c r="F108" s="15"/>
      <c r="G108" s="18" t="str">
        <f>IFERROR(VLOOKUP(F108,Lookups!$D$2:$E$20,2,FALSE),"")</f>
        <v/>
      </c>
      <c r="H108" s="15"/>
      <c r="I108" s="15"/>
      <c r="J108" s="15"/>
      <c r="K108" s="15"/>
      <c r="L108" s="17"/>
      <c r="M108" s="17"/>
      <c r="N108" s="18" t="str">
        <f t="shared" si="2"/>
        <v/>
      </c>
      <c r="O108" s="15"/>
      <c r="P108" s="15"/>
      <c r="Q108" s="17"/>
      <c r="R108" s="15"/>
      <c r="S108" s="15"/>
      <c r="T108" s="15"/>
      <c r="U108" s="15"/>
      <c r="V108" s="15"/>
      <c r="W108" s="15"/>
      <c r="X108" s="18" t="str">
        <f>IFERROR(VLOOKUP(W108,Lookups!$G$2:$H$83,2,FALSE),"")</f>
        <v/>
      </c>
      <c r="Y108" s="15"/>
      <c r="Z108" s="15"/>
      <c r="AA108" s="15"/>
      <c r="AB108" s="15"/>
      <c r="AC108" s="15"/>
      <c r="AD108" s="15"/>
      <c r="AE108" s="15"/>
      <c r="AF108" s="18" t="str">
        <f t="shared" si="3"/>
        <v/>
      </c>
      <c r="AG108" s="15"/>
      <c r="AH108" s="15"/>
      <c r="AI108" s="15"/>
      <c r="AJ108" s="62" t="str">
        <f>IFERROR(VLOOKUP(AI108,Lookups!$W$3:$X$24,2,FALSE),"")</f>
        <v/>
      </c>
      <c r="AK108" s="15"/>
      <c r="AL108" s="15"/>
      <c r="AM108" s="17"/>
      <c r="AN108" s="17"/>
    </row>
    <row r="109" spans="1:40" x14ac:dyDescent="0.3">
      <c r="A109" s="15"/>
      <c r="B109" s="15"/>
      <c r="C109" s="15"/>
      <c r="D109" s="17"/>
      <c r="E109" s="17"/>
      <c r="F109" s="15"/>
      <c r="G109" s="18" t="str">
        <f>IFERROR(VLOOKUP(F109,Lookups!$D$2:$E$20,2,FALSE),"")</f>
        <v/>
      </c>
      <c r="H109" s="15"/>
      <c r="I109" s="15"/>
      <c r="J109" s="15"/>
      <c r="K109" s="15"/>
      <c r="L109" s="17"/>
      <c r="M109" s="17"/>
      <c r="N109" s="18" t="str">
        <f t="shared" si="2"/>
        <v/>
      </c>
      <c r="O109" s="15"/>
      <c r="P109" s="15"/>
      <c r="Q109" s="17"/>
      <c r="R109" s="15"/>
      <c r="S109" s="15"/>
      <c r="T109" s="15"/>
      <c r="U109" s="15"/>
      <c r="V109" s="15"/>
      <c r="W109" s="15"/>
      <c r="X109" s="18" t="str">
        <f>IFERROR(VLOOKUP(W109,Lookups!$G$2:$H$83,2,FALSE),"")</f>
        <v/>
      </c>
      <c r="Y109" s="15"/>
      <c r="Z109" s="15"/>
      <c r="AA109" s="15"/>
      <c r="AB109" s="15"/>
      <c r="AC109" s="15"/>
      <c r="AD109" s="15"/>
      <c r="AE109" s="15"/>
      <c r="AF109" s="18" t="str">
        <f t="shared" si="3"/>
        <v/>
      </c>
      <c r="AG109" s="15"/>
      <c r="AH109" s="15"/>
      <c r="AI109" s="15"/>
      <c r="AJ109" s="62" t="str">
        <f>IFERROR(VLOOKUP(AI109,Lookups!$W$3:$X$24,2,FALSE),"")</f>
        <v/>
      </c>
      <c r="AK109" s="15"/>
      <c r="AL109" s="15"/>
      <c r="AM109" s="17"/>
      <c r="AN109" s="17"/>
    </row>
    <row r="110" spans="1:40" x14ac:dyDescent="0.3">
      <c r="A110" s="15"/>
      <c r="B110" s="15"/>
      <c r="C110" s="15"/>
      <c r="D110" s="17"/>
      <c r="E110" s="17"/>
      <c r="F110" s="15"/>
      <c r="G110" s="18" t="str">
        <f>IFERROR(VLOOKUP(F110,Lookups!$D$2:$E$20,2,FALSE),"")</f>
        <v/>
      </c>
      <c r="H110" s="15"/>
      <c r="I110" s="15"/>
      <c r="J110" s="15"/>
      <c r="K110" s="15"/>
      <c r="L110" s="17"/>
      <c r="M110" s="17"/>
      <c r="N110" s="18" t="str">
        <f t="shared" si="2"/>
        <v/>
      </c>
      <c r="O110" s="15"/>
      <c r="P110" s="15"/>
      <c r="Q110" s="17"/>
      <c r="R110" s="15"/>
      <c r="S110" s="15"/>
      <c r="T110" s="15"/>
      <c r="U110" s="15"/>
      <c r="V110" s="15"/>
      <c r="W110" s="15"/>
      <c r="X110" s="18" t="str">
        <f>IFERROR(VLOOKUP(W110,Lookups!$G$2:$H$83,2,FALSE),"")</f>
        <v/>
      </c>
      <c r="Y110" s="15"/>
      <c r="Z110" s="15"/>
      <c r="AA110" s="15"/>
      <c r="AB110" s="15"/>
      <c r="AC110" s="15"/>
      <c r="AD110" s="15"/>
      <c r="AE110" s="15"/>
      <c r="AF110" s="18" t="str">
        <f t="shared" si="3"/>
        <v/>
      </c>
      <c r="AG110" s="15"/>
      <c r="AH110" s="15"/>
      <c r="AI110" s="15"/>
      <c r="AJ110" s="62" t="str">
        <f>IFERROR(VLOOKUP(AI110,Lookups!$W$3:$X$24,2,FALSE),"")</f>
        <v/>
      </c>
      <c r="AK110" s="15"/>
      <c r="AL110" s="15"/>
      <c r="AM110" s="17"/>
      <c r="AN110" s="17"/>
    </row>
    <row r="111" spans="1:40" x14ac:dyDescent="0.3">
      <c r="A111" s="15"/>
      <c r="B111" s="15"/>
      <c r="C111" s="15"/>
      <c r="D111" s="17"/>
      <c r="E111" s="17"/>
      <c r="F111" s="15"/>
      <c r="G111" s="18" t="str">
        <f>IFERROR(VLOOKUP(F111,Lookups!$D$2:$E$20,2,FALSE),"")</f>
        <v/>
      </c>
      <c r="H111" s="15"/>
      <c r="I111" s="15"/>
      <c r="J111" s="15"/>
      <c r="K111" s="15"/>
      <c r="L111" s="17"/>
      <c r="M111" s="17"/>
      <c r="N111" s="18" t="str">
        <f t="shared" si="2"/>
        <v/>
      </c>
      <c r="O111" s="15"/>
      <c r="P111" s="15"/>
      <c r="Q111" s="17"/>
      <c r="R111" s="15"/>
      <c r="S111" s="15"/>
      <c r="T111" s="15"/>
      <c r="U111" s="15"/>
      <c r="V111" s="15"/>
      <c r="W111" s="15"/>
      <c r="X111" s="18" t="str">
        <f>IFERROR(VLOOKUP(W111,Lookups!$G$2:$H$83,2,FALSE),"")</f>
        <v/>
      </c>
      <c r="Y111" s="15"/>
      <c r="Z111" s="15"/>
      <c r="AA111" s="15"/>
      <c r="AB111" s="15"/>
      <c r="AC111" s="15"/>
      <c r="AD111" s="15"/>
      <c r="AE111" s="15"/>
      <c r="AF111" s="18" t="str">
        <f t="shared" si="3"/>
        <v/>
      </c>
      <c r="AG111" s="15"/>
      <c r="AH111" s="15"/>
      <c r="AI111" s="15"/>
      <c r="AJ111" s="62" t="str">
        <f>IFERROR(VLOOKUP(AI111,Lookups!$W$3:$X$24,2,FALSE),"")</f>
        <v/>
      </c>
      <c r="AK111" s="15"/>
      <c r="AL111" s="15"/>
      <c r="AM111" s="17"/>
      <c r="AN111" s="17"/>
    </row>
    <row r="112" spans="1:40" x14ac:dyDescent="0.3">
      <c r="A112" s="15"/>
      <c r="B112" s="15"/>
      <c r="C112" s="15"/>
      <c r="D112" s="17"/>
      <c r="E112" s="17"/>
      <c r="F112" s="15"/>
      <c r="G112" s="18" t="str">
        <f>IFERROR(VLOOKUP(F112,Lookups!$D$2:$E$20,2,FALSE),"")</f>
        <v/>
      </c>
      <c r="H112" s="15"/>
      <c r="I112" s="15"/>
      <c r="J112" s="15"/>
      <c r="K112" s="15"/>
      <c r="L112" s="17"/>
      <c r="M112" s="17"/>
      <c r="N112" s="18" t="str">
        <f t="shared" si="2"/>
        <v/>
      </c>
      <c r="O112" s="15"/>
      <c r="P112" s="15"/>
      <c r="Q112" s="17"/>
      <c r="R112" s="15"/>
      <c r="S112" s="15"/>
      <c r="T112" s="15"/>
      <c r="U112" s="15"/>
      <c r="V112" s="15"/>
      <c r="W112" s="15"/>
      <c r="X112" s="18" t="str">
        <f>IFERROR(VLOOKUP(W112,Lookups!$G$2:$H$83,2,FALSE),"")</f>
        <v/>
      </c>
      <c r="Y112" s="15"/>
      <c r="Z112" s="15"/>
      <c r="AA112" s="15"/>
      <c r="AB112" s="15"/>
      <c r="AC112" s="15"/>
      <c r="AD112" s="15"/>
      <c r="AE112" s="15"/>
      <c r="AF112" s="18" t="str">
        <f t="shared" si="3"/>
        <v/>
      </c>
      <c r="AG112" s="15"/>
      <c r="AH112" s="15"/>
      <c r="AI112" s="15"/>
      <c r="AJ112" s="62" t="str">
        <f>IFERROR(VLOOKUP(AI112,Lookups!$W$3:$X$24,2,FALSE),"")</f>
        <v/>
      </c>
      <c r="AK112" s="15"/>
      <c r="AL112" s="15"/>
      <c r="AM112" s="17"/>
      <c r="AN112" s="17"/>
    </row>
    <row r="113" spans="1:40" x14ac:dyDescent="0.3">
      <c r="A113" s="15"/>
      <c r="B113" s="15"/>
      <c r="C113" s="15"/>
      <c r="D113" s="17"/>
      <c r="E113" s="17"/>
      <c r="F113" s="15"/>
      <c r="G113" s="18" t="str">
        <f>IFERROR(VLOOKUP(F113,Lookups!$D$2:$E$20,2,FALSE),"")</f>
        <v/>
      </c>
      <c r="H113" s="15"/>
      <c r="I113" s="15"/>
      <c r="J113" s="15"/>
      <c r="K113" s="15"/>
      <c r="L113" s="17"/>
      <c r="M113" s="17"/>
      <c r="N113" s="18" t="str">
        <f t="shared" si="2"/>
        <v/>
      </c>
      <c r="O113" s="15"/>
      <c r="P113" s="15"/>
      <c r="Q113" s="17"/>
      <c r="R113" s="15"/>
      <c r="S113" s="15"/>
      <c r="T113" s="15"/>
      <c r="U113" s="15"/>
      <c r="V113" s="15"/>
      <c r="W113" s="15"/>
      <c r="X113" s="18" t="str">
        <f>IFERROR(VLOOKUP(W113,Lookups!$G$2:$H$83,2,FALSE),"")</f>
        <v/>
      </c>
      <c r="Y113" s="15"/>
      <c r="Z113" s="15"/>
      <c r="AA113" s="15"/>
      <c r="AB113" s="15"/>
      <c r="AC113" s="15"/>
      <c r="AD113" s="15"/>
      <c r="AE113" s="15"/>
      <c r="AF113" s="18" t="str">
        <f t="shared" si="3"/>
        <v/>
      </c>
      <c r="AG113" s="15"/>
      <c r="AH113" s="15"/>
      <c r="AI113" s="15"/>
      <c r="AJ113" s="62" t="str">
        <f>IFERROR(VLOOKUP(AI113,Lookups!$W$3:$X$24,2,FALSE),"")</f>
        <v/>
      </c>
      <c r="AK113" s="15"/>
      <c r="AL113" s="15"/>
      <c r="AM113" s="17"/>
      <c r="AN113" s="17"/>
    </row>
    <row r="114" spans="1:40" x14ac:dyDescent="0.3">
      <c r="A114" s="15"/>
      <c r="B114" s="15"/>
      <c r="C114" s="15"/>
      <c r="D114" s="17"/>
      <c r="E114" s="17"/>
      <c r="F114" s="15"/>
      <c r="G114" s="18" t="str">
        <f>IFERROR(VLOOKUP(F114,Lookups!$D$2:$E$20,2,FALSE),"")</f>
        <v/>
      </c>
      <c r="H114" s="15"/>
      <c r="I114" s="15"/>
      <c r="J114" s="15"/>
      <c r="K114" s="15"/>
      <c r="L114" s="17"/>
      <c r="M114" s="17"/>
      <c r="N114" s="18" t="str">
        <f t="shared" si="2"/>
        <v/>
      </c>
      <c r="O114" s="15"/>
      <c r="P114" s="15"/>
      <c r="Q114" s="17"/>
      <c r="R114" s="15"/>
      <c r="S114" s="15"/>
      <c r="T114" s="15"/>
      <c r="U114" s="15"/>
      <c r="V114" s="15"/>
      <c r="W114" s="15"/>
      <c r="X114" s="18" t="str">
        <f>IFERROR(VLOOKUP(W114,Lookups!$G$2:$H$83,2,FALSE),"")</f>
        <v/>
      </c>
      <c r="Y114" s="15"/>
      <c r="Z114" s="15"/>
      <c r="AA114" s="15"/>
      <c r="AB114" s="15"/>
      <c r="AC114" s="15"/>
      <c r="AD114" s="15"/>
      <c r="AE114" s="15"/>
      <c r="AF114" s="18" t="str">
        <f t="shared" si="3"/>
        <v/>
      </c>
      <c r="AG114" s="15"/>
      <c r="AH114" s="15"/>
      <c r="AI114" s="15"/>
      <c r="AJ114" s="62" t="str">
        <f>IFERROR(VLOOKUP(AI114,Lookups!$W$3:$X$24,2,FALSE),"")</f>
        <v/>
      </c>
      <c r="AK114" s="15"/>
      <c r="AL114" s="15"/>
      <c r="AM114" s="17"/>
      <c r="AN114" s="17"/>
    </row>
    <row r="115" spans="1:40" x14ac:dyDescent="0.3">
      <c r="A115" s="15"/>
      <c r="B115" s="15"/>
      <c r="C115" s="15"/>
      <c r="D115" s="17"/>
      <c r="E115" s="17"/>
      <c r="F115" s="15"/>
      <c r="G115" s="18" t="str">
        <f>IFERROR(VLOOKUP(F115,Lookups!$D$2:$E$20,2,FALSE),"")</f>
        <v/>
      </c>
      <c r="H115" s="15"/>
      <c r="I115" s="15"/>
      <c r="J115" s="15"/>
      <c r="K115" s="15"/>
      <c r="L115" s="17"/>
      <c r="M115" s="17"/>
      <c r="N115" s="18" t="str">
        <f t="shared" si="2"/>
        <v/>
      </c>
      <c r="O115" s="15"/>
      <c r="P115" s="15"/>
      <c r="Q115" s="17"/>
      <c r="R115" s="15"/>
      <c r="S115" s="15"/>
      <c r="T115" s="15"/>
      <c r="U115" s="15"/>
      <c r="V115" s="15"/>
      <c r="W115" s="15"/>
      <c r="X115" s="18" t="str">
        <f>IFERROR(VLOOKUP(W115,Lookups!$G$2:$H$83,2,FALSE),"")</f>
        <v/>
      </c>
      <c r="Y115" s="15"/>
      <c r="Z115" s="15"/>
      <c r="AA115" s="15"/>
      <c r="AB115" s="15"/>
      <c r="AC115" s="15"/>
      <c r="AD115" s="15"/>
      <c r="AE115" s="15"/>
      <c r="AF115" s="18" t="str">
        <f t="shared" si="3"/>
        <v/>
      </c>
      <c r="AG115" s="15"/>
      <c r="AH115" s="15"/>
      <c r="AI115" s="15"/>
      <c r="AJ115" s="62" t="str">
        <f>IFERROR(VLOOKUP(AI115,Lookups!$W$3:$X$24,2,FALSE),"")</f>
        <v/>
      </c>
      <c r="AK115" s="15"/>
      <c r="AL115" s="15"/>
      <c r="AM115" s="17"/>
      <c r="AN115" s="17"/>
    </row>
    <row r="116" spans="1:40" x14ac:dyDescent="0.3">
      <c r="A116" s="15"/>
      <c r="B116" s="15"/>
      <c r="C116" s="15"/>
      <c r="D116" s="17"/>
      <c r="E116" s="17"/>
      <c r="F116" s="15"/>
      <c r="G116" s="18" t="str">
        <f>IFERROR(VLOOKUP(F116,Lookups!$D$2:$E$20,2,FALSE),"")</f>
        <v/>
      </c>
      <c r="H116" s="15"/>
      <c r="I116" s="15"/>
      <c r="J116" s="15"/>
      <c r="K116" s="15"/>
      <c r="L116" s="17"/>
      <c r="M116" s="17"/>
      <c r="N116" s="18" t="str">
        <f t="shared" si="2"/>
        <v/>
      </c>
      <c r="O116" s="15"/>
      <c r="P116" s="15"/>
      <c r="Q116" s="17"/>
      <c r="R116" s="15"/>
      <c r="S116" s="15"/>
      <c r="T116" s="15"/>
      <c r="U116" s="15"/>
      <c r="V116" s="15"/>
      <c r="W116" s="15"/>
      <c r="X116" s="18" t="str">
        <f>IFERROR(VLOOKUP(W116,Lookups!$G$2:$H$83,2,FALSE),"")</f>
        <v/>
      </c>
      <c r="Y116" s="15"/>
      <c r="Z116" s="15"/>
      <c r="AA116" s="15"/>
      <c r="AB116" s="15"/>
      <c r="AC116" s="15"/>
      <c r="AD116" s="15"/>
      <c r="AE116" s="15"/>
      <c r="AF116" s="18" t="str">
        <f t="shared" si="3"/>
        <v/>
      </c>
      <c r="AG116" s="15"/>
      <c r="AH116" s="15"/>
      <c r="AI116" s="15"/>
      <c r="AJ116" s="62" t="str">
        <f>IFERROR(VLOOKUP(AI116,Lookups!$W$3:$X$24,2,FALSE),"")</f>
        <v/>
      </c>
      <c r="AK116" s="15"/>
      <c r="AL116" s="15"/>
      <c r="AM116" s="17"/>
      <c r="AN116" s="17"/>
    </row>
    <row r="117" spans="1:40" x14ac:dyDescent="0.3">
      <c r="A117" s="15"/>
      <c r="B117" s="15"/>
      <c r="C117" s="15"/>
      <c r="D117" s="17"/>
      <c r="E117" s="17"/>
      <c r="F117" s="15"/>
      <c r="G117" s="18" t="str">
        <f>IFERROR(VLOOKUP(F117,Lookups!$D$2:$E$20,2,FALSE),"")</f>
        <v/>
      </c>
      <c r="H117" s="15"/>
      <c r="I117" s="15"/>
      <c r="J117" s="15"/>
      <c r="K117" s="15"/>
      <c r="L117" s="17"/>
      <c r="M117" s="17"/>
      <c r="N117" s="18" t="str">
        <f t="shared" si="2"/>
        <v/>
      </c>
      <c r="O117" s="15"/>
      <c r="P117" s="15"/>
      <c r="Q117" s="17"/>
      <c r="R117" s="15"/>
      <c r="S117" s="15"/>
      <c r="T117" s="15"/>
      <c r="U117" s="15"/>
      <c r="V117" s="15"/>
      <c r="W117" s="15"/>
      <c r="X117" s="18" t="str">
        <f>IFERROR(VLOOKUP(W117,Lookups!$G$2:$H$83,2,FALSE),"")</f>
        <v/>
      </c>
      <c r="Y117" s="15"/>
      <c r="Z117" s="15"/>
      <c r="AA117" s="15"/>
      <c r="AB117" s="15"/>
      <c r="AC117" s="15"/>
      <c r="AD117" s="15"/>
      <c r="AE117" s="15"/>
      <c r="AF117" s="18" t="str">
        <f t="shared" si="3"/>
        <v/>
      </c>
      <c r="AG117" s="15"/>
      <c r="AH117" s="15"/>
      <c r="AI117" s="15"/>
      <c r="AJ117" s="62" t="str">
        <f>IFERROR(VLOOKUP(AI117,Lookups!$W$3:$X$24,2,FALSE),"")</f>
        <v/>
      </c>
      <c r="AK117" s="15"/>
      <c r="AL117" s="15"/>
      <c r="AM117" s="17"/>
      <c r="AN117" s="17"/>
    </row>
    <row r="118" spans="1:40" x14ac:dyDescent="0.3">
      <c r="A118" s="15"/>
      <c r="B118" s="15"/>
      <c r="C118" s="15"/>
      <c r="D118" s="17"/>
      <c r="E118" s="17"/>
      <c r="F118" s="15"/>
      <c r="G118" s="18" t="str">
        <f>IFERROR(VLOOKUP(F118,Lookups!$D$2:$E$20,2,FALSE),"")</f>
        <v/>
      </c>
      <c r="H118" s="15"/>
      <c r="I118" s="15"/>
      <c r="J118" s="15"/>
      <c r="K118" s="15"/>
      <c r="L118" s="17"/>
      <c r="M118" s="17"/>
      <c r="N118" s="18" t="str">
        <f t="shared" ref="N118:N181" si="4">IF(OR(ISBLANK(L118),ISBLANK(M118)),"",(M118-L118)+1)</f>
        <v/>
      </c>
      <c r="O118" s="15"/>
      <c r="P118" s="15"/>
      <c r="Q118" s="17"/>
      <c r="R118" s="15"/>
      <c r="S118" s="15"/>
      <c r="T118" s="15"/>
      <c r="U118" s="15"/>
      <c r="V118" s="15"/>
      <c r="W118" s="15"/>
      <c r="X118" s="18" t="str">
        <f>IFERROR(VLOOKUP(W118,Lookups!$G$2:$H$83,2,FALSE),"")</f>
        <v/>
      </c>
      <c r="Y118" s="15"/>
      <c r="Z118" s="15"/>
      <c r="AA118" s="15"/>
      <c r="AB118" s="15"/>
      <c r="AC118" s="15"/>
      <c r="AD118" s="15"/>
      <c r="AE118" s="15"/>
      <c r="AF118" s="18" t="str">
        <f t="shared" ref="AF118:AF181" si="5">IF(OR(ISBLANK(AD118),ISBLANK(AE118)),"",(AE118-AD118)+1)</f>
        <v/>
      </c>
      <c r="AG118" s="15"/>
      <c r="AH118" s="15"/>
      <c r="AI118" s="15"/>
      <c r="AJ118" s="62" t="str">
        <f>IFERROR(VLOOKUP(AI118,Lookups!$W$3:$X$24,2,FALSE),"")</f>
        <v/>
      </c>
      <c r="AK118" s="15"/>
      <c r="AL118" s="15"/>
      <c r="AM118" s="17"/>
      <c r="AN118" s="17"/>
    </row>
    <row r="119" spans="1:40" x14ac:dyDescent="0.3">
      <c r="A119" s="15"/>
      <c r="B119" s="15"/>
      <c r="C119" s="15"/>
      <c r="D119" s="17"/>
      <c r="E119" s="17"/>
      <c r="F119" s="15"/>
      <c r="G119" s="18" t="str">
        <f>IFERROR(VLOOKUP(F119,Lookups!$D$2:$E$20,2,FALSE),"")</f>
        <v/>
      </c>
      <c r="H119" s="15"/>
      <c r="I119" s="15"/>
      <c r="J119" s="15"/>
      <c r="K119" s="15"/>
      <c r="L119" s="17"/>
      <c r="M119" s="17"/>
      <c r="N119" s="18" t="str">
        <f t="shared" si="4"/>
        <v/>
      </c>
      <c r="O119" s="15"/>
      <c r="P119" s="15"/>
      <c r="Q119" s="17"/>
      <c r="R119" s="15"/>
      <c r="S119" s="15"/>
      <c r="T119" s="15"/>
      <c r="U119" s="15"/>
      <c r="V119" s="15"/>
      <c r="W119" s="15"/>
      <c r="X119" s="18" t="str">
        <f>IFERROR(VLOOKUP(W119,Lookups!$G$2:$H$83,2,FALSE),"")</f>
        <v/>
      </c>
      <c r="Y119" s="15"/>
      <c r="Z119" s="15"/>
      <c r="AA119" s="15"/>
      <c r="AB119" s="15"/>
      <c r="AC119" s="15"/>
      <c r="AD119" s="15"/>
      <c r="AE119" s="15"/>
      <c r="AF119" s="18" t="str">
        <f t="shared" si="5"/>
        <v/>
      </c>
      <c r="AG119" s="15"/>
      <c r="AH119" s="15"/>
      <c r="AI119" s="15"/>
      <c r="AJ119" s="62" t="str">
        <f>IFERROR(VLOOKUP(AI119,Lookups!$W$3:$X$24,2,FALSE),"")</f>
        <v/>
      </c>
      <c r="AK119" s="15"/>
      <c r="AL119" s="15"/>
      <c r="AM119" s="17"/>
      <c r="AN119" s="17"/>
    </row>
    <row r="120" spans="1:40" x14ac:dyDescent="0.3">
      <c r="A120" s="15"/>
      <c r="B120" s="15"/>
      <c r="C120" s="15"/>
      <c r="D120" s="17"/>
      <c r="E120" s="17"/>
      <c r="F120" s="15"/>
      <c r="G120" s="18" t="str">
        <f>IFERROR(VLOOKUP(F120,Lookups!$D$2:$E$20,2,FALSE),"")</f>
        <v/>
      </c>
      <c r="H120" s="15"/>
      <c r="I120" s="15"/>
      <c r="J120" s="15"/>
      <c r="K120" s="15"/>
      <c r="L120" s="17"/>
      <c r="M120" s="17"/>
      <c r="N120" s="18" t="str">
        <f t="shared" si="4"/>
        <v/>
      </c>
      <c r="O120" s="15"/>
      <c r="P120" s="15"/>
      <c r="Q120" s="17"/>
      <c r="R120" s="15"/>
      <c r="S120" s="15"/>
      <c r="T120" s="15"/>
      <c r="U120" s="15"/>
      <c r="V120" s="15"/>
      <c r="W120" s="15"/>
      <c r="X120" s="18" t="str">
        <f>IFERROR(VLOOKUP(W120,Lookups!$G$2:$H$83,2,FALSE),"")</f>
        <v/>
      </c>
      <c r="Y120" s="15"/>
      <c r="Z120" s="15"/>
      <c r="AA120" s="15"/>
      <c r="AB120" s="15"/>
      <c r="AC120" s="15"/>
      <c r="AD120" s="15"/>
      <c r="AE120" s="15"/>
      <c r="AF120" s="18" t="str">
        <f t="shared" si="5"/>
        <v/>
      </c>
      <c r="AG120" s="15"/>
      <c r="AH120" s="15"/>
      <c r="AI120" s="15"/>
      <c r="AJ120" s="62" t="str">
        <f>IFERROR(VLOOKUP(AI120,Lookups!$W$3:$X$24,2,FALSE),"")</f>
        <v/>
      </c>
      <c r="AK120" s="15"/>
      <c r="AL120" s="15"/>
      <c r="AM120" s="17"/>
      <c r="AN120" s="17"/>
    </row>
    <row r="121" spans="1:40" x14ac:dyDescent="0.3">
      <c r="A121" s="15"/>
      <c r="B121" s="15"/>
      <c r="C121" s="15"/>
      <c r="D121" s="17"/>
      <c r="E121" s="17"/>
      <c r="F121" s="15"/>
      <c r="G121" s="18" t="str">
        <f>IFERROR(VLOOKUP(F121,Lookups!$D$2:$E$20,2,FALSE),"")</f>
        <v/>
      </c>
      <c r="H121" s="15"/>
      <c r="I121" s="15"/>
      <c r="J121" s="15"/>
      <c r="K121" s="15"/>
      <c r="L121" s="17"/>
      <c r="M121" s="17"/>
      <c r="N121" s="18" t="str">
        <f t="shared" si="4"/>
        <v/>
      </c>
      <c r="O121" s="15"/>
      <c r="P121" s="15"/>
      <c r="Q121" s="17"/>
      <c r="R121" s="15"/>
      <c r="S121" s="15"/>
      <c r="T121" s="15"/>
      <c r="U121" s="15"/>
      <c r="V121" s="15"/>
      <c r="W121" s="15"/>
      <c r="X121" s="18" t="str">
        <f>IFERROR(VLOOKUP(W121,Lookups!$G$2:$H$83,2,FALSE),"")</f>
        <v/>
      </c>
      <c r="Y121" s="15"/>
      <c r="Z121" s="15"/>
      <c r="AA121" s="15"/>
      <c r="AB121" s="15"/>
      <c r="AC121" s="15"/>
      <c r="AD121" s="15"/>
      <c r="AE121" s="15"/>
      <c r="AF121" s="18" t="str">
        <f t="shared" si="5"/>
        <v/>
      </c>
      <c r="AG121" s="15"/>
      <c r="AH121" s="15"/>
      <c r="AI121" s="15"/>
      <c r="AJ121" s="62" t="str">
        <f>IFERROR(VLOOKUP(AI121,Lookups!$W$3:$X$24,2,FALSE),"")</f>
        <v/>
      </c>
      <c r="AK121" s="15"/>
      <c r="AL121" s="15"/>
      <c r="AM121" s="17"/>
      <c r="AN121" s="17"/>
    </row>
    <row r="122" spans="1:40" x14ac:dyDescent="0.3">
      <c r="A122" s="15"/>
      <c r="B122" s="15"/>
      <c r="C122" s="15"/>
      <c r="D122" s="17"/>
      <c r="E122" s="17"/>
      <c r="F122" s="15"/>
      <c r="G122" s="18" t="str">
        <f>IFERROR(VLOOKUP(F122,Lookups!$D$2:$E$20,2,FALSE),"")</f>
        <v/>
      </c>
      <c r="H122" s="15"/>
      <c r="I122" s="15"/>
      <c r="J122" s="15"/>
      <c r="K122" s="15"/>
      <c r="L122" s="17"/>
      <c r="M122" s="17"/>
      <c r="N122" s="18" t="str">
        <f t="shared" si="4"/>
        <v/>
      </c>
      <c r="O122" s="15"/>
      <c r="P122" s="15"/>
      <c r="Q122" s="17"/>
      <c r="R122" s="15"/>
      <c r="S122" s="15"/>
      <c r="T122" s="15"/>
      <c r="U122" s="15"/>
      <c r="V122" s="15"/>
      <c r="W122" s="15"/>
      <c r="X122" s="18" t="str">
        <f>IFERROR(VLOOKUP(W122,Lookups!$G$2:$H$83,2,FALSE),"")</f>
        <v/>
      </c>
      <c r="Y122" s="15"/>
      <c r="Z122" s="15"/>
      <c r="AA122" s="15"/>
      <c r="AB122" s="15"/>
      <c r="AC122" s="15"/>
      <c r="AD122" s="15"/>
      <c r="AE122" s="15"/>
      <c r="AF122" s="18" t="str">
        <f t="shared" si="5"/>
        <v/>
      </c>
      <c r="AG122" s="15"/>
      <c r="AH122" s="15"/>
      <c r="AI122" s="15"/>
      <c r="AJ122" s="62" t="str">
        <f>IFERROR(VLOOKUP(AI122,Lookups!$W$3:$X$24,2,FALSE),"")</f>
        <v/>
      </c>
      <c r="AK122" s="15"/>
      <c r="AL122" s="15"/>
      <c r="AM122" s="17"/>
      <c r="AN122" s="17"/>
    </row>
    <row r="123" spans="1:40" x14ac:dyDescent="0.3">
      <c r="A123" s="15"/>
      <c r="B123" s="15"/>
      <c r="C123" s="15"/>
      <c r="D123" s="17"/>
      <c r="E123" s="17"/>
      <c r="F123" s="15"/>
      <c r="G123" s="18" t="str">
        <f>IFERROR(VLOOKUP(F123,Lookups!$D$2:$E$20,2,FALSE),"")</f>
        <v/>
      </c>
      <c r="H123" s="15"/>
      <c r="I123" s="15"/>
      <c r="J123" s="15"/>
      <c r="K123" s="15"/>
      <c r="L123" s="17"/>
      <c r="M123" s="17"/>
      <c r="N123" s="18" t="str">
        <f t="shared" si="4"/>
        <v/>
      </c>
      <c r="O123" s="15"/>
      <c r="P123" s="15"/>
      <c r="Q123" s="17"/>
      <c r="R123" s="15"/>
      <c r="S123" s="15"/>
      <c r="T123" s="15"/>
      <c r="U123" s="15"/>
      <c r="V123" s="15"/>
      <c r="W123" s="15"/>
      <c r="X123" s="18" t="str">
        <f>IFERROR(VLOOKUP(W123,Lookups!$G$2:$H$83,2,FALSE),"")</f>
        <v/>
      </c>
      <c r="Y123" s="15"/>
      <c r="Z123" s="15"/>
      <c r="AA123" s="15"/>
      <c r="AB123" s="15"/>
      <c r="AC123" s="15"/>
      <c r="AD123" s="15"/>
      <c r="AE123" s="15"/>
      <c r="AF123" s="18" t="str">
        <f t="shared" si="5"/>
        <v/>
      </c>
      <c r="AG123" s="15"/>
      <c r="AH123" s="15"/>
      <c r="AI123" s="15"/>
      <c r="AJ123" s="62" t="str">
        <f>IFERROR(VLOOKUP(AI123,Lookups!$W$3:$X$24,2,FALSE),"")</f>
        <v/>
      </c>
      <c r="AK123" s="15"/>
      <c r="AL123" s="15"/>
      <c r="AM123" s="17"/>
      <c r="AN123" s="17"/>
    </row>
    <row r="124" spans="1:40" x14ac:dyDescent="0.3">
      <c r="A124" s="15"/>
      <c r="B124" s="15"/>
      <c r="C124" s="15"/>
      <c r="D124" s="17"/>
      <c r="E124" s="17"/>
      <c r="F124" s="15"/>
      <c r="G124" s="18" t="str">
        <f>IFERROR(VLOOKUP(F124,Lookups!$D$2:$E$20,2,FALSE),"")</f>
        <v/>
      </c>
      <c r="H124" s="15"/>
      <c r="I124" s="15"/>
      <c r="J124" s="15"/>
      <c r="K124" s="15"/>
      <c r="L124" s="17"/>
      <c r="M124" s="17"/>
      <c r="N124" s="18" t="str">
        <f t="shared" si="4"/>
        <v/>
      </c>
      <c r="O124" s="15"/>
      <c r="P124" s="15"/>
      <c r="Q124" s="17"/>
      <c r="R124" s="15"/>
      <c r="S124" s="15"/>
      <c r="T124" s="15"/>
      <c r="U124" s="15"/>
      <c r="V124" s="15"/>
      <c r="W124" s="15"/>
      <c r="X124" s="18" t="str">
        <f>IFERROR(VLOOKUP(W124,Lookups!$G$2:$H$83,2,FALSE),"")</f>
        <v/>
      </c>
      <c r="Y124" s="15"/>
      <c r="Z124" s="15"/>
      <c r="AA124" s="15"/>
      <c r="AB124" s="15"/>
      <c r="AC124" s="15"/>
      <c r="AD124" s="15"/>
      <c r="AE124" s="15"/>
      <c r="AF124" s="18" t="str">
        <f t="shared" si="5"/>
        <v/>
      </c>
      <c r="AG124" s="15"/>
      <c r="AH124" s="15"/>
      <c r="AI124" s="15"/>
      <c r="AJ124" s="62" t="str">
        <f>IFERROR(VLOOKUP(AI124,Lookups!$W$3:$X$24,2,FALSE),"")</f>
        <v/>
      </c>
      <c r="AK124" s="15"/>
      <c r="AL124" s="15"/>
      <c r="AM124" s="17"/>
      <c r="AN124" s="17"/>
    </row>
    <row r="125" spans="1:40" x14ac:dyDescent="0.3">
      <c r="A125" s="15"/>
      <c r="B125" s="15"/>
      <c r="C125" s="15"/>
      <c r="D125" s="17"/>
      <c r="E125" s="17"/>
      <c r="F125" s="15"/>
      <c r="G125" s="18" t="str">
        <f>IFERROR(VLOOKUP(F125,Lookups!$D$2:$E$20,2,FALSE),"")</f>
        <v/>
      </c>
      <c r="H125" s="15"/>
      <c r="I125" s="15"/>
      <c r="J125" s="15"/>
      <c r="K125" s="15"/>
      <c r="L125" s="17"/>
      <c r="M125" s="17"/>
      <c r="N125" s="18" t="str">
        <f t="shared" si="4"/>
        <v/>
      </c>
      <c r="O125" s="15"/>
      <c r="P125" s="15"/>
      <c r="Q125" s="17"/>
      <c r="R125" s="15"/>
      <c r="S125" s="15"/>
      <c r="T125" s="15"/>
      <c r="U125" s="15"/>
      <c r="V125" s="15"/>
      <c r="W125" s="15"/>
      <c r="X125" s="18" t="str">
        <f>IFERROR(VLOOKUP(W125,Lookups!$G$2:$H$83,2,FALSE),"")</f>
        <v/>
      </c>
      <c r="Y125" s="15"/>
      <c r="Z125" s="15"/>
      <c r="AA125" s="15"/>
      <c r="AB125" s="15"/>
      <c r="AC125" s="15"/>
      <c r="AD125" s="15"/>
      <c r="AE125" s="15"/>
      <c r="AF125" s="18" t="str">
        <f t="shared" si="5"/>
        <v/>
      </c>
      <c r="AG125" s="15"/>
      <c r="AH125" s="15"/>
      <c r="AI125" s="15"/>
      <c r="AJ125" s="62" t="str">
        <f>IFERROR(VLOOKUP(AI125,Lookups!$W$3:$X$24,2,FALSE),"")</f>
        <v/>
      </c>
      <c r="AK125" s="15"/>
      <c r="AL125" s="15"/>
      <c r="AM125" s="17"/>
      <c r="AN125" s="17"/>
    </row>
    <row r="126" spans="1:40" x14ac:dyDescent="0.3">
      <c r="A126" s="15"/>
      <c r="B126" s="15"/>
      <c r="C126" s="15"/>
      <c r="D126" s="17"/>
      <c r="E126" s="17"/>
      <c r="F126" s="15"/>
      <c r="G126" s="18" t="str">
        <f>IFERROR(VLOOKUP(F126,Lookups!$D$2:$E$20,2,FALSE),"")</f>
        <v/>
      </c>
      <c r="H126" s="15"/>
      <c r="I126" s="15"/>
      <c r="J126" s="15"/>
      <c r="K126" s="15"/>
      <c r="L126" s="17"/>
      <c r="M126" s="17"/>
      <c r="N126" s="18" t="str">
        <f t="shared" si="4"/>
        <v/>
      </c>
      <c r="O126" s="15"/>
      <c r="P126" s="15"/>
      <c r="Q126" s="17"/>
      <c r="R126" s="15"/>
      <c r="S126" s="15"/>
      <c r="T126" s="15"/>
      <c r="U126" s="15"/>
      <c r="V126" s="15"/>
      <c r="W126" s="15"/>
      <c r="X126" s="18" t="str">
        <f>IFERROR(VLOOKUP(W126,Lookups!$G$2:$H$83,2,FALSE),"")</f>
        <v/>
      </c>
      <c r="Y126" s="15"/>
      <c r="Z126" s="15"/>
      <c r="AA126" s="15"/>
      <c r="AB126" s="15"/>
      <c r="AC126" s="15"/>
      <c r="AD126" s="15"/>
      <c r="AE126" s="15"/>
      <c r="AF126" s="18" t="str">
        <f t="shared" si="5"/>
        <v/>
      </c>
      <c r="AG126" s="15"/>
      <c r="AH126" s="15"/>
      <c r="AI126" s="15"/>
      <c r="AJ126" s="62" t="str">
        <f>IFERROR(VLOOKUP(AI126,Lookups!$W$3:$X$24,2,FALSE),"")</f>
        <v/>
      </c>
      <c r="AK126" s="15"/>
      <c r="AL126" s="15"/>
      <c r="AM126" s="17"/>
      <c r="AN126" s="17"/>
    </row>
    <row r="127" spans="1:40" x14ac:dyDescent="0.3">
      <c r="A127" s="15"/>
      <c r="B127" s="15"/>
      <c r="C127" s="15"/>
      <c r="D127" s="17"/>
      <c r="E127" s="17"/>
      <c r="F127" s="15"/>
      <c r="G127" s="18" t="str">
        <f>IFERROR(VLOOKUP(F127,Lookups!$D$2:$E$20,2,FALSE),"")</f>
        <v/>
      </c>
      <c r="H127" s="15"/>
      <c r="I127" s="15"/>
      <c r="J127" s="15"/>
      <c r="K127" s="15"/>
      <c r="L127" s="17"/>
      <c r="M127" s="17"/>
      <c r="N127" s="18" t="str">
        <f t="shared" si="4"/>
        <v/>
      </c>
      <c r="O127" s="15"/>
      <c r="P127" s="15"/>
      <c r="Q127" s="17"/>
      <c r="R127" s="15"/>
      <c r="S127" s="15"/>
      <c r="T127" s="15"/>
      <c r="U127" s="15"/>
      <c r="V127" s="15"/>
      <c r="W127" s="15"/>
      <c r="X127" s="18" t="str">
        <f>IFERROR(VLOOKUP(W127,Lookups!$G$2:$H$83,2,FALSE),"")</f>
        <v/>
      </c>
      <c r="Y127" s="15"/>
      <c r="Z127" s="15"/>
      <c r="AA127" s="15"/>
      <c r="AB127" s="15"/>
      <c r="AC127" s="15"/>
      <c r="AD127" s="15"/>
      <c r="AE127" s="15"/>
      <c r="AF127" s="18" t="str">
        <f t="shared" si="5"/>
        <v/>
      </c>
      <c r="AG127" s="15"/>
      <c r="AH127" s="15"/>
      <c r="AI127" s="15"/>
      <c r="AJ127" s="62" t="str">
        <f>IFERROR(VLOOKUP(AI127,Lookups!$W$3:$X$24,2,FALSE),"")</f>
        <v/>
      </c>
      <c r="AK127" s="15"/>
      <c r="AL127" s="15"/>
      <c r="AM127" s="17"/>
      <c r="AN127" s="17"/>
    </row>
    <row r="128" spans="1:40" x14ac:dyDescent="0.3">
      <c r="A128" s="15"/>
      <c r="B128" s="15"/>
      <c r="C128" s="15"/>
      <c r="D128" s="17"/>
      <c r="E128" s="17"/>
      <c r="F128" s="15"/>
      <c r="G128" s="18" t="str">
        <f>IFERROR(VLOOKUP(F128,Lookups!$D$2:$E$20,2,FALSE),"")</f>
        <v/>
      </c>
      <c r="H128" s="15"/>
      <c r="I128" s="15"/>
      <c r="J128" s="15"/>
      <c r="K128" s="15"/>
      <c r="L128" s="17"/>
      <c r="M128" s="17"/>
      <c r="N128" s="18" t="str">
        <f t="shared" si="4"/>
        <v/>
      </c>
      <c r="O128" s="15"/>
      <c r="P128" s="15"/>
      <c r="Q128" s="17"/>
      <c r="R128" s="15"/>
      <c r="S128" s="15"/>
      <c r="T128" s="15"/>
      <c r="U128" s="15"/>
      <c r="V128" s="15"/>
      <c r="W128" s="15"/>
      <c r="X128" s="18" t="str">
        <f>IFERROR(VLOOKUP(W128,Lookups!$G$2:$H$83,2,FALSE),"")</f>
        <v/>
      </c>
      <c r="Y128" s="15"/>
      <c r="Z128" s="15"/>
      <c r="AA128" s="15"/>
      <c r="AB128" s="15"/>
      <c r="AC128" s="15"/>
      <c r="AD128" s="15"/>
      <c r="AE128" s="15"/>
      <c r="AF128" s="18" t="str">
        <f t="shared" si="5"/>
        <v/>
      </c>
      <c r="AG128" s="15"/>
      <c r="AH128" s="15"/>
      <c r="AI128" s="15"/>
      <c r="AJ128" s="62" t="str">
        <f>IFERROR(VLOOKUP(AI128,Lookups!$W$3:$X$24,2,FALSE),"")</f>
        <v/>
      </c>
      <c r="AK128" s="15"/>
      <c r="AL128" s="15"/>
      <c r="AM128" s="17"/>
      <c r="AN128" s="17"/>
    </row>
    <row r="129" spans="1:40" x14ac:dyDescent="0.3">
      <c r="A129" s="15"/>
      <c r="B129" s="15"/>
      <c r="C129" s="15"/>
      <c r="D129" s="17"/>
      <c r="E129" s="17"/>
      <c r="F129" s="15"/>
      <c r="G129" s="18" t="str">
        <f>IFERROR(VLOOKUP(F129,Lookups!$D$2:$E$20,2,FALSE),"")</f>
        <v/>
      </c>
      <c r="H129" s="15"/>
      <c r="I129" s="15"/>
      <c r="J129" s="15"/>
      <c r="K129" s="15"/>
      <c r="L129" s="17"/>
      <c r="M129" s="17"/>
      <c r="N129" s="18" t="str">
        <f t="shared" si="4"/>
        <v/>
      </c>
      <c r="O129" s="15"/>
      <c r="P129" s="15"/>
      <c r="Q129" s="17"/>
      <c r="R129" s="15"/>
      <c r="S129" s="15"/>
      <c r="T129" s="15"/>
      <c r="U129" s="15"/>
      <c r="V129" s="15"/>
      <c r="W129" s="15"/>
      <c r="X129" s="18" t="str">
        <f>IFERROR(VLOOKUP(W129,Lookups!$G$2:$H$83,2,FALSE),"")</f>
        <v/>
      </c>
      <c r="Y129" s="15"/>
      <c r="Z129" s="15"/>
      <c r="AA129" s="15"/>
      <c r="AB129" s="15"/>
      <c r="AC129" s="15"/>
      <c r="AD129" s="15"/>
      <c r="AE129" s="15"/>
      <c r="AF129" s="18" t="str">
        <f t="shared" si="5"/>
        <v/>
      </c>
      <c r="AG129" s="15"/>
      <c r="AH129" s="15"/>
      <c r="AI129" s="15"/>
      <c r="AJ129" s="62" t="str">
        <f>IFERROR(VLOOKUP(AI129,Lookups!$W$3:$X$24,2,FALSE),"")</f>
        <v/>
      </c>
      <c r="AK129" s="15"/>
      <c r="AL129" s="15"/>
      <c r="AM129" s="17"/>
      <c r="AN129" s="17"/>
    </row>
    <row r="130" spans="1:40" x14ac:dyDescent="0.3">
      <c r="A130" s="15"/>
      <c r="B130" s="15"/>
      <c r="C130" s="15"/>
      <c r="D130" s="17"/>
      <c r="E130" s="17"/>
      <c r="F130" s="15"/>
      <c r="G130" s="18" t="str">
        <f>IFERROR(VLOOKUP(F130,Lookups!$D$2:$E$20,2,FALSE),"")</f>
        <v/>
      </c>
      <c r="H130" s="15"/>
      <c r="I130" s="15"/>
      <c r="J130" s="15"/>
      <c r="K130" s="15"/>
      <c r="L130" s="17"/>
      <c r="M130" s="17"/>
      <c r="N130" s="18" t="str">
        <f t="shared" si="4"/>
        <v/>
      </c>
      <c r="O130" s="15"/>
      <c r="P130" s="15"/>
      <c r="Q130" s="17"/>
      <c r="R130" s="15"/>
      <c r="S130" s="15"/>
      <c r="T130" s="15"/>
      <c r="U130" s="15"/>
      <c r="V130" s="15"/>
      <c r="W130" s="15"/>
      <c r="X130" s="18" t="str">
        <f>IFERROR(VLOOKUP(W130,Lookups!$G$2:$H$83,2,FALSE),"")</f>
        <v/>
      </c>
      <c r="Y130" s="15"/>
      <c r="Z130" s="15"/>
      <c r="AA130" s="15"/>
      <c r="AB130" s="15"/>
      <c r="AC130" s="15"/>
      <c r="AD130" s="15"/>
      <c r="AE130" s="15"/>
      <c r="AF130" s="18" t="str">
        <f t="shared" si="5"/>
        <v/>
      </c>
      <c r="AG130" s="15"/>
      <c r="AH130" s="15"/>
      <c r="AI130" s="15"/>
      <c r="AJ130" s="62" t="str">
        <f>IFERROR(VLOOKUP(AI130,Lookups!$W$3:$X$24,2,FALSE),"")</f>
        <v/>
      </c>
      <c r="AK130" s="15"/>
      <c r="AL130" s="15"/>
      <c r="AM130" s="17"/>
      <c r="AN130" s="17"/>
    </row>
    <row r="131" spans="1:40" x14ac:dyDescent="0.3">
      <c r="A131" s="15"/>
      <c r="B131" s="15"/>
      <c r="C131" s="15"/>
      <c r="D131" s="17"/>
      <c r="E131" s="17"/>
      <c r="F131" s="15"/>
      <c r="G131" s="18" t="str">
        <f>IFERROR(VLOOKUP(F131,Lookups!$D$2:$E$20,2,FALSE),"")</f>
        <v/>
      </c>
      <c r="H131" s="15"/>
      <c r="I131" s="15"/>
      <c r="J131" s="15"/>
      <c r="K131" s="15"/>
      <c r="L131" s="17"/>
      <c r="M131" s="17"/>
      <c r="N131" s="18" t="str">
        <f t="shared" si="4"/>
        <v/>
      </c>
      <c r="O131" s="15"/>
      <c r="P131" s="15"/>
      <c r="Q131" s="17"/>
      <c r="R131" s="15"/>
      <c r="S131" s="15"/>
      <c r="T131" s="15"/>
      <c r="U131" s="15"/>
      <c r="V131" s="15"/>
      <c r="W131" s="15"/>
      <c r="X131" s="18" t="str">
        <f>IFERROR(VLOOKUP(W131,Lookups!$G$2:$H$83,2,FALSE),"")</f>
        <v/>
      </c>
      <c r="Y131" s="15"/>
      <c r="Z131" s="15"/>
      <c r="AA131" s="15"/>
      <c r="AB131" s="15"/>
      <c r="AC131" s="15"/>
      <c r="AD131" s="15"/>
      <c r="AE131" s="15"/>
      <c r="AF131" s="18" t="str">
        <f t="shared" si="5"/>
        <v/>
      </c>
      <c r="AG131" s="15"/>
      <c r="AH131" s="15"/>
      <c r="AI131" s="15"/>
      <c r="AJ131" s="62" t="str">
        <f>IFERROR(VLOOKUP(AI131,Lookups!$W$3:$X$24,2,FALSE),"")</f>
        <v/>
      </c>
      <c r="AK131" s="15"/>
      <c r="AL131" s="15"/>
      <c r="AM131" s="17"/>
      <c r="AN131" s="17"/>
    </row>
    <row r="132" spans="1:40" x14ac:dyDescent="0.3">
      <c r="A132" s="15"/>
      <c r="B132" s="15"/>
      <c r="C132" s="15"/>
      <c r="D132" s="17"/>
      <c r="E132" s="17"/>
      <c r="F132" s="15"/>
      <c r="G132" s="18" t="str">
        <f>IFERROR(VLOOKUP(F132,Lookups!$D$2:$E$20,2,FALSE),"")</f>
        <v/>
      </c>
      <c r="H132" s="15"/>
      <c r="I132" s="15"/>
      <c r="J132" s="15"/>
      <c r="K132" s="15"/>
      <c r="L132" s="17"/>
      <c r="M132" s="17"/>
      <c r="N132" s="18" t="str">
        <f t="shared" si="4"/>
        <v/>
      </c>
      <c r="O132" s="15"/>
      <c r="P132" s="15"/>
      <c r="Q132" s="17"/>
      <c r="R132" s="15"/>
      <c r="S132" s="15"/>
      <c r="T132" s="15"/>
      <c r="U132" s="15"/>
      <c r="V132" s="15"/>
      <c r="W132" s="15"/>
      <c r="X132" s="18" t="str">
        <f>IFERROR(VLOOKUP(W132,Lookups!$G$2:$H$83,2,FALSE),"")</f>
        <v/>
      </c>
      <c r="Y132" s="15"/>
      <c r="Z132" s="15"/>
      <c r="AA132" s="15"/>
      <c r="AB132" s="15"/>
      <c r="AC132" s="15"/>
      <c r="AD132" s="15"/>
      <c r="AE132" s="15"/>
      <c r="AF132" s="18" t="str">
        <f t="shared" si="5"/>
        <v/>
      </c>
      <c r="AG132" s="15"/>
      <c r="AH132" s="15"/>
      <c r="AI132" s="15"/>
      <c r="AJ132" s="62" t="str">
        <f>IFERROR(VLOOKUP(AI132,Lookups!$W$3:$X$24,2,FALSE),"")</f>
        <v/>
      </c>
      <c r="AK132" s="15"/>
      <c r="AL132" s="15"/>
      <c r="AM132" s="17"/>
      <c r="AN132" s="17"/>
    </row>
    <row r="133" spans="1:40" x14ac:dyDescent="0.3">
      <c r="A133" s="15"/>
      <c r="B133" s="15"/>
      <c r="C133" s="15"/>
      <c r="D133" s="17"/>
      <c r="E133" s="17"/>
      <c r="F133" s="15"/>
      <c r="G133" s="18" t="str">
        <f>IFERROR(VLOOKUP(F133,Lookups!$D$2:$E$20,2,FALSE),"")</f>
        <v/>
      </c>
      <c r="H133" s="15"/>
      <c r="I133" s="15"/>
      <c r="J133" s="15"/>
      <c r="K133" s="15"/>
      <c r="L133" s="17"/>
      <c r="M133" s="17"/>
      <c r="N133" s="18" t="str">
        <f t="shared" si="4"/>
        <v/>
      </c>
      <c r="O133" s="15"/>
      <c r="P133" s="15"/>
      <c r="Q133" s="17"/>
      <c r="R133" s="15"/>
      <c r="S133" s="15"/>
      <c r="T133" s="15"/>
      <c r="U133" s="15"/>
      <c r="V133" s="15"/>
      <c r="W133" s="15"/>
      <c r="X133" s="18" t="str">
        <f>IFERROR(VLOOKUP(W133,Lookups!$G$2:$H$83,2,FALSE),"")</f>
        <v/>
      </c>
      <c r="Y133" s="15"/>
      <c r="Z133" s="15"/>
      <c r="AA133" s="15"/>
      <c r="AB133" s="15"/>
      <c r="AC133" s="15"/>
      <c r="AD133" s="15"/>
      <c r="AE133" s="15"/>
      <c r="AF133" s="18" t="str">
        <f t="shared" si="5"/>
        <v/>
      </c>
      <c r="AG133" s="15"/>
      <c r="AH133" s="15"/>
      <c r="AI133" s="15"/>
      <c r="AJ133" s="62" t="str">
        <f>IFERROR(VLOOKUP(AI133,Lookups!$W$3:$X$24,2,FALSE),"")</f>
        <v/>
      </c>
      <c r="AK133" s="15"/>
      <c r="AL133" s="15"/>
      <c r="AM133" s="17"/>
      <c r="AN133" s="17"/>
    </row>
    <row r="134" spans="1:40" x14ac:dyDescent="0.3">
      <c r="A134" s="15"/>
      <c r="B134" s="15"/>
      <c r="C134" s="15"/>
      <c r="D134" s="17"/>
      <c r="E134" s="17"/>
      <c r="F134" s="15"/>
      <c r="G134" s="18" t="str">
        <f>IFERROR(VLOOKUP(F134,Lookups!$D$2:$E$20,2,FALSE),"")</f>
        <v/>
      </c>
      <c r="H134" s="15"/>
      <c r="I134" s="15"/>
      <c r="J134" s="15"/>
      <c r="K134" s="15"/>
      <c r="L134" s="17"/>
      <c r="M134" s="17"/>
      <c r="N134" s="18" t="str">
        <f t="shared" si="4"/>
        <v/>
      </c>
      <c r="O134" s="15"/>
      <c r="P134" s="15"/>
      <c r="Q134" s="17"/>
      <c r="R134" s="15"/>
      <c r="S134" s="15"/>
      <c r="T134" s="15"/>
      <c r="U134" s="15"/>
      <c r="V134" s="15"/>
      <c r="W134" s="15"/>
      <c r="X134" s="18" t="str">
        <f>IFERROR(VLOOKUP(W134,Lookups!$G$2:$H$83,2,FALSE),"")</f>
        <v/>
      </c>
      <c r="Y134" s="15"/>
      <c r="Z134" s="15"/>
      <c r="AA134" s="15"/>
      <c r="AB134" s="15"/>
      <c r="AC134" s="15"/>
      <c r="AD134" s="15"/>
      <c r="AE134" s="15"/>
      <c r="AF134" s="18" t="str">
        <f t="shared" si="5"/>
        <v/>
      </c>
      <c r="AG134" s="15"/>
      <c r="AH134" s="15"/>
      <c r="AI134" s="15"/>
      <c r="AJ134" s="62" t="str">
        <f>IFERROR(VLOOKUP(AI134,Lookups!$W$3:$X$24,2,FALSE),"")</f>
        <v/>
      </c>
      <c r="AK134" s="15"/>
      <c r="AL134" s="15"/>
      <c r="AM134" s="17"/>
      <c r="AN134" s="17"/>
    </row>
    <row r="135" spans="1:40" x14ac:dyDescent="0.3">
      <c r="A135" s="15"/>
      <c r="B135" s="15"/>
      <c r="C135" s="15"/>
      <c r="D135" s="17"/>
      <c r="E135" s="17"/>
      <c r="F135" s="15"/>
      <c r="G135" s="18" t="str">
        <f>IFERROR(VLOOKUP(F135,Lookups!$D$2:$E$20,2,FALSE),"")</f>
        <v/>
      </c>
      <c r="H135" s="15"/>
      <c r="I135" s="15"/>
      <c r="J135" s="15"/>
      <c r="K135" s="15"/>
      <c r="L135" s="17"/>
      <c r="M135" s="17"/>
      <c r="N135" s="18" t="str">
        <f t="shared" si="4"/>
        <v/>
      </c>
      <c r="O135" s="15"/>
      <c r="P135" s="15"/>
      <c r="Q135" s="17"/>
      <c r="R135" s="15"/>
      <c r="S135" s="15"/>
      <c r="T135" s="15"/>
      <c r="U135" s="15"/>
      <c r="V135" s="15"/>
      <c r="W135" s="15"/>
      <c r="X135" s="18" t="str">
        <f>IFERROR(VLOOKUP(W135,Lookups!$G$2:$H$83,2,FALSE),"")</f>
        <v/>
      </c>
      <c r="Y135" s="15"/>
      <c r="Z135" s="15"/>
      <c r="AA135" s="15"/>
      <c r="AB135" s="15"/>
      <c r="AC135" s="15"/>
      <c r="AD135" s="15"/>
      <c r="AE135" s="15"/>
      <c r="AF135" s="18" t="str">
        <f t="shared" si="5"/>
        <v/>
      </c>
      <c r="AG135" s="15"/>
      <c r="AH135" s="15"/>
      <c r="AI135" s="15"/>
      <c r="AJ135" s="62" t="str">
        <f>IFERROR(VLOOKUP(AI135,Lookups!$W$3:$X$24,2,FALSE),"")</f>
        <v/>
      </c>
      <c r="AK135" s="15"/>
      <c r="AL135" s="15"/>
      <c r="AM135" s="17"/>
      <c r="AN135" s="17"/>
    </row>
    <row r="136" spans="1:40" x14ac:dyDescent="0.3">
      <c r="A136" s="15"/>
      <c r="B136" s="15"/>
      <c r="C136" s="15"/>
      <c r="D136" s="17"/>
      <c r="E136" s="17"/>
      <c r="F136" s="15"/>
      <c r="G136" s="18" t="str">
        <f>IFERROR(VLOOKUP(F136,Lookups!$D$2:$E$20,2,FALSE),"")</f>
        <v/>
      </c>
      <c r="H136" s="15"/>
      <c r="I136" s="15"/>
      <c r="J136" s="15"/>
      <c r="K136" s="15"/>
      <c r="L136" s="17"/>
      <c r="M136" s="17"/>
      <c r="N136" s="18" t="str">
        <f t="shared" si="4"/>
        <v/>
      </c>
      <c r="O136" s="15"/>
      <c r="P136" s="15"/>
      <c r="Q136" s="17"/>
      <c r="R136" s="15"/>
      <c r="S136" s="15"/>
      <c r="T136" s="15"/>
      <c r="U136" s="15"/>
      <c r="V136" s="15"/>
      <c r="W136" s="15"/>
      <c r="X136" s="18" t="str">
        <f>IFERROR(VLOOKUP(W136,Lookups!$G$2:$H$83,2,FALSE),"")</f>
        <v/>
      </c>
      <c r="Y136" s="15"/>
      <c r="Z136" s="15"/>
      <c r="AA136" s="15"/>
      <c r="AB136" s="15"/>
      <c r="AC136" s="15"/>
      <c r="AD136" s="15"/>
      <c r="AE136" s="15"/>
      <c r="AF136" s="18" t="str">
        <f t="shared" si="5"/>
        <v/>
      </c>
      <c r="AG136" s="15"/>
      <c r="AH136" s="15"/>
      <c r="AI136" s="15"/>
      <c r="AJ136" s="62" t="str">
        <f>IFERROR(VLOOKUP(AI136,Lookups!$W$3:$X$24,2,FALSE),"")</f>
        <v/>
      </c>
      <c r="AK136" s="15"/>
      <c r="AL136" s="15"/>
      <c r="AM136" s="17"/>
      <c r="AN136" s="17"/>
    </row>
    <row r="137" spans="1:40" x14ac:dyDescent="0.3">
      <c r="A137" s="15"/>
      <c r="B137" s="15"/>
      <c r="C137" s="15"/>
      <c r="D137" s="17"/>
      <c r="E137" s="17"/>
      <c r="F137" s="15"/>
      <c r="G137" s="18" t="str">
        <f>IFERROR(VLOOKUP(F137,Lookups!$D$2:$E$20,2,FALSE),"")</f>
        <v/>
      </c>
      <c r="H137" s="15"/>
      <c r="I137" s="15"/>
      <c r="J137" s="15"/>
      <c r="K137" s="15"/>
      <c r="L137" s="17"/>
      <c r="M137" s="17"/>
      <c r="N137" s="18" t="str">
        <f t="shared" si="4"/>
        <v/>
      </c>
      <c r="O137" s="15"/>
      <c r="P137" s="15"/>
      <c r="Q137" s="17"/>
      <c r="R137" s="15"/>
      <c r="S137" s="15"/>
      <c r="T137" s="15"/>
      <c r="U137" s="15"/>
      <c r="V137" s="15"/>
      <c r="W137" s="15"/>
      <c r="X137" s="18" t="str">
        <f>IFERROR(VLOOKUP(W137,Lookups!$G$2:$H$83,2,FALSE),"")</f>
        <v/>
      </c>
      <c r="Y137" s="15"/>
      <c r="Z137" s="15"/>
      <c r="AA137" s="15"/>
      <c r="AB137" s="15"/>
      <c r="AC137" s="15"/>
      <c r="AD137" s="15"/>
      <c r="AE137" s="15"/>
      <c r="AF137" s="18" t="str">
        <f t="shared" si="5"/>
        <v/>
      </c>
      <c r="AG137" s="15"/>
      <c r="AH137" s="15"/>
      <c r="AI137" s="15"/>
      <c r="AJ137" s="62" t="str">
        <f>IFERROR(VLOOKUP(AI137,Lookups!$W$3:$X$24,2,FALSE),"")</f>
        <v/>
      </c>
      <c r="AK137" s="15"/>
      <c r="AL137" s="15"/>
      <c r="AM137" s="17"/>
      <c r="AN137" s="17"/>
    </row>
    <row r="138" spans="1:40" x14ac:dyDescent="0.3">
      <c r="A138" s="15"/>
      <c r="B138" s="15"/>
      <c r="C138" s="15"/>
      <c r="D138" s="17"/>
      <c r="E138" s="17"/>
      <c r="F138" s="15"/>
      <c r="G138" s="18" t="str">
        <f>IFERROR(VLOOKUP(F138,Lookups!$D$2:$E$20,2,FALSE),"")</f>
        <v/>
      </c>
      <c r="H138" s="15"/>
      <c r="I138" s="15"/>
      <c r="J138" s="15"/>
      <c r="K138" s="15"/>
      <c r="L138" s="17"/>
      <c r="M138" s="17"/>
      <c r="N138" s="18" t="str">
        <f t="shared" si="4"/>
        <v/>
      </c>
      <c r="O138" s="15"/>
      <c r="P138" s="15"/>
      <c r="Q138" s="17"/>
      <c r="R138" s="15"/>
      <c r="S138" s="15"/>
      <c r="T138" s="15"/>
      <c r="U138" s="15"/>
      <c r="V138" s="15"/>
      <c r="W138" s="15"/>
      <c r="X138" s="18" t="str">
        <f>IFERROR(VLOOKUP(W138,Lookups!$G$2:$H$83,2,FALSE),"")</f>
        <v/>
      </c>
      <c r="Y138" s="15"/>
      <c r="Z138" s="15"/>
      <c r="AA138" s="15"/>
      <c r="AB138" s="15"/>
      <c r="AC138" s="15"/>
      <c r="AD138" s="15"/>
      <c r="AE138" s="15"/>
      <c r="AF138" s="18" t="str">
        <f t="shared" si="5"/>
        <v/>
      </c>
      <c r="AG138" s="15"/>
      <c r="AH138" s="15"/>
      <c r="AI138" s="15"/>
      <c r="AJ138" s="62" t="str">
        <f>IFERROR(VLOOKUP(AI138,Lookups!$W$3:$X$24,2,FALSE),"")</f>
        <v/>
      </c>
      <c r="AK138" s="15"/>
      <c r="AL138" s="15"/>
      <c r="AM138" s="17"/>
      <c r="AN138" s="17"/>
    </row>
    <row r="139" spans="1:40" x14ac:dyDescent="0.3">
      <c r="A139" s="15"/>
      <c r="B139" s="15"/>
      <c r="C139" s="15"/>
      <c r="D139" s="17"/>
      <c r="E139" s="17"/>
      <c r="F139" s="15"/>
      <c r="G139" s="18" t="str">
        <f>IFERROR(VLOOKUP(F139,Lookups!$D$2:$E$20,2,FALSE),"")</f>
        <v/>
      </c>
      <c r="H139" s="15"/>
      <c r="I139" s="15"/>
      <c r="J139" s="15"/>
      <c r="K139" s="15"/>
      <c r="L139" s="17"/>
      <c r="M139" s="17"/>
      <c r="N139" s="18" t="str">
        <f t="shared" si="4"/>
        <v/>
      </c>
      <c r="O139" s="15"/>
      <c r="P139" s="15"/>
      <c r="Q139" s="17"/>
      <c r="R139" s="15"/>
      <c r="S139" s="15"/>
      <c r="T139" s="15"/>
      <c r="U139" s="15"/>
      <c r="V139" s="15"/>
      <c r="W139" s="15"/>
      <c r="X139" s="18" t="str">
        <f>IFERROR(VLOOKUP(W139,Lookups!$G$2:$H$83,2,FALSE),"")</f>
        <v/>
      </c>
      <c r="Y139" s="15"/>
      <c r="Z139" s="15"/>
      <c r="AA139" s="15"/>
      <c r="AB139" s="15"/>
      <c r="AC139" s="15"/>
      <c r="AD139" s="15"/>
      <c r="AE139" s="15"/>
      <c r="AF139" s="18" t="str">
        <f t="shared" si="5"/>
        <v/>
      </c>
      <c r="AG139" s="15"/>
      <c r="AH139" s="15"/>
      <c r="AI139" s="15"/>
      <c r="AJ139" s="62" t="str">
        <f>IFERROR(VLOOKUP(AI139,Lookups!$W$3:$X$24,2,FALSE),"")</f>
        <v/>
      </c>
      <c r="AK139" s="15"/>
      <c r="AL139" s="15"/>
      <c r="AM139" s="17"/>
      <c r="AN139" s="17"/>
    </row>
    <row r="140" spans="1:40" x14ac:dyDescent="0.3">
      <c r="A140" s="15"/>
      <c r="B140" s="15"/>
      <c r="C140" s="15"/>
      <c r="D140" s="17"/>
      <c r="E140" s="17"/>
      <c r="F140" s="15"/>
      <c r="G140" s="18" t="str">
        <f>IFERROR(VLOOKUP(F140,Lookups!$D$2:$E$20,2,FALSE),"")</f>
        <v/>
      </c>
      <c r="H140" s="15"/>
      <c r="I140" s="15"/>
      <c r="J140" s="15"/>
      <c r="K140" s="15"/>
      <c r="L140" s="17"/>
      <c r="M140" s="17"/>
      <c r="N140" s="18" t="str">
        <f t="shared" si="4"/>
        <v/>
      </c>
      <c r="O140" s="15"/>
      <c r="P140" s="15"/>
      <c r="Q140" s="17"/>
      <c r="R140" s="15"/>
      <c r="S140" s="15"/>
      <c r="T140" s="15"/>
      <c r="U140" s="15"/>
      <c r="V140" s="15"/>
      <c r="W140" s="15"/>
      <c r="X140" s="18" t="str">
        <f>IFERROR(VLOOKUP(W140,Lookups!$G$2:$H$83,2,FALSE),"")</f>
        <v/>
      </c>
      <c r="Y140" s="15"/>
      <c r="Z140" s="15"/>
      <c r="AA140" s="15"/>
      <c r="AB140" s="15"/>
      <c r="AC140" s="15"/>
      <c r="AD140" s="15"/>
      <c r="AE140" s="15"/>
      <c r="AF140" s="18" t="str">
        <f t="shared" si="5"/>
        <v/>
      </c>
      <c r="AG140" s="15"/>
      <c r="AH140" s="15"/>
      <c r="AI140" s="15"/>
      <c r="AJ140" s="62" t="str">
        <f>IFERROR(VLOOKUP(AI140,Lookups!$W$3:$X$24,2,FALSE),"")</f>
        <v/>
      </c>
      <c r="AK140" s="15"/>
      <c r="AL140" s="15"/>
      <c r="AM140" s="17"/>
      <c r="AN140" s="17"/>
    </row>
    <row r="141" spans="1:40" x14ac:dyDescent="0.3">
      <c r="A141" s="15"/>
      <c r="B141" s="15"/>
      <c r="C141" s="15"/>
      <c r="D141" s="17"/>
      <c r="E141" s="17"/>
      <c r="F141" s="15"/>
      <c r="G141" s="18" t="str">
        <f>IFERROR(VLOOKUP(F141,Lookups!$D$2:$E$20,2,FALSE),"")</f>
        <v/>
      </c>
      <c r="H141" s="15"/>
      <c r="I141" s="15"/>
      <c r="J141" s="15"/>
      <c r="K141" s="15"/>
      <c r="L141" s="17"/>
      <c r="M141" s="17"/>
      <c r="N141" s="18" t="str">
        <f t="shared" si="4"/>
        <v/>
      </c>
      <c r="O141" s="15"/>
      <c r="P141" s="15"/>
      <c r="Q141" s="17"/>
      <c r="R141" s="15"/>
      <c r="S141" s="15"/>
      <c r="T141" s="15"/>
      <c r="U141" s="15"/>
      <c r="V141" s="15"/>
      <c r="W141" s="15"/>
      <c r="X141" s="18" t="str">
        <f>IFERROR(VLOOKUP(W141,Lookups!$G$2:$H$83,2,FALSE),"")</f>
        <v/>
      </c>
      <c r="Y141" s="15"/>
      <c r="Z141" s="15"/>
      <c r="AA141" s="15"/>
      <c r="AB141" s="15"/>
      <c r="AC141" s="15"/>
      <c r="AD141" s="15"/>
      <c r="AE141" s="15"/>
      <c r="AF141" s="18" t="str">
        <f t="shared" si="5"/>
        <v/>
      </c>
      <c r="AG141" s="15"/>
      <c r="AH141" s="15"/>
      <c r="AI141" s="15"/>
      <c r="AJ141" s="62" t="str">
        <f>IFERROR(VLOOKUP(AI141,Lookups!$W$3:$X$24,2,FALSE),"")</f>
        <v/>
      </c>
      <c r="AK141" s="15"/>
      <c r="AL141" s="15"/>
      <c r="AM141" s="17"/>
      <c r="AN141" s="17"/>
    </row>
    <row r="142" spans="1:40" x14ac:dyDescent="0.3">
      <c r="A142" s="15"/>
      <c r="B142" s="15"/>
      <c r="C142" s="15"/>
      <c r="D142" s="17"/>
      <c r="E142" s="17"/>
      <c r="F142" s="15"/>
      <c r="G142" s="18" t="str">
        <f>IFERROR(VLOOKUP(F142,Lookups!$D$2:$E$20,2,FALSE),"")</f>
        <v/>
      </c>
      <c r="H142" s="15"/>
      <c r="I142" s="15"/>
      <c r="J142" s="15"/>
      <c r="K142" s="15"/>
      <c r="L142" s="17"/>
      <c r="M142" s="17"/>
      <c r="N142" s="18" t="str">
        <f t="shared" si="4"/>
        <v/>
      </c>
      <c r="O142" s="15"/>
      <c r="P142" s="15"/>
      <c r="Q142" s="17"/>
      <c r="R142" s="15"/>
      <c r="S142" s="15"/>
      <c r="T142" s="15"/>
      <c r="U142" s="15"/>
      <c r="V142" s="15"/>
      <c r="W142" s="15"/>
      <c r="X142" s="18" t="str">
        <f>IFERROR(VLOOKUP(W142,Lookups!$G$2:$H$83,2,FALSE),"")</f>
        <v/>
      </c>
      <c r="Y142" s="15"/>
      <c r="Z142" s="15"/>
      <c r="AA142" s="15"/>
      <c r="AB142" s="15"/>
      <c r="AC142" s="15"/>
      <c r="AD142" s="15"/>
      <c r="AE142" s="15"/>
      <c r="AF142" s="18" t="str">
        <f t="shared" si="5"/>
        <v/>
      </c>
      <c r="AG142" s="15"/>
      <c r="AH142" s="15"/>
      <c r="AI142" s="15"/>
      <c r="AJ142" s="62" t="str">
        <f>IFERROR(VLOOKUP(AI142,Lookups!$W$3:$X$24,2,FALSE),"")</f>
        <v/>
      </c>
      <c r="AK142" s="15"/>
      <c r="AL142" s="15"/>
      <c r="AM142" s="17"/>
      <c r="AN142" s="17"/>
    </row>
    <row r="143" spans="1:40" x14ac:dyDescent="0.3">
      <c r="A143" s="15"/>
      <c r="B143" s="15"/>
      <c r="C143" s="15"/>
      <c r="D143" s="17"/>
      <c r="E143" s="17"/>
      <c r="F143" s="15"/>
      <c r="G143" s="18" t="str">
        <f>IFERROR(VLOOKUP(F143,Lookups!$D$2:$E$20,2,FALSE),"")</f>
        <v/>
      </c>
      <c r="H143" s="15"/>
      <c r="I143" s="15"/>
      <c r="J143" s="15"/>
      <c r="K143" s="15"/>
      <c r="L143" s="17"/>
      <c r="M143" s="17"/>
      <c r="N143" s="18" t="str">
        <f t="shared" si="4"/>
        <v/>
      </c>
      <c r="O143" s="15"/>
      <c r="P143" s="15"/>
      <c r="Q143" s="17"/>
      <c r="R143" s="15"/>
      <c r="S143" s="15"/>
      <c r="T143" s="15"/>
      <c r="U143" s="15"/>
      <c r="V143" s="15"/>
      <c r="W143" s="15"/>
      <c r="X143" s="18" t="str">
        <f>IFERROR(VLOOKUP(W143,Lookups!$G$2:$H$83,2,FALSE),"")</f>
        <v/>
      </c>
      <c r="Y143" s="15"/>
      <c r="Z143" s="15"/>
      <c r="AA143" s="15"/>
      <c r="AB143" s="15"/>
      <c r="AC143" s="15"/>
      <c r="AD143" s="15"/>
      <c r="AE143" s="15"/>
      <c r="AF143" s="18" t="str">
        <f t="shared" si="5"/>
        <v/>
      </c>
      <c r="AG143" s="15"/>
      <c r="AH143" s="15"/>
      <c r="AI143" s="15"/>
      <c r="AJ143" s="62" t="str">
        <f>IFERROR(VLOOKUP(AI143,Lookups!$W$3:$X$24,2,FALSE),"")</f>
        <v/>
      </c>
      <c r="AK143" s="15"/>
      <c r="AL143" s="15"/>
      <c r="AM143" s="17"/>
      <c r="AN143" s="17"/>
    </row>
    <row r="144" spans="1:40" x14ac:dyDescent="0.3">
      <c r="A144" s="15"/>
      <c r="B144" s="15"/>
      <c r="C144" s="15"/>
      <c r="D144" s="17"/>
      <c r="E144" s="17"/>
      <c r="F144" s="15"/>
      <c r="G144" s="18" t="str">
        <f>IFERROR(VLOOKUP(F144,Lookups!$D$2:$E$20,2,FALSE),"")</f>
        <v/>
      </c>
      <c r="H144" s="15"/>
      <c r="I144" s="15"/>
      <c r="J144" s="15"/>
      <c r="K144" s="15"/>
      <c r="L144" s="17"/>
      <c r="M144" s="17"/>
      <c r="N144" s="18" t="str">
        <f t="shared" si="4"/>
        <v/>
      </c>
      <c r="O144" s="15"/>
      <c r="P144" s="15"/>
      <c r="Q144" s="17"/>
      <c r="R144" s="15"/>
      <c r="S144" s="15"/>
      <c r="T144" s="15"/>
      <c r="U144" s="15"/>
      <c r="V144" s="15"/>
      <c r="W144" s="15"/>
      <c r="X144" s="18" t="str">
        <f>IFERROR(VLOOKUP(W144,Lookups!$G$2:$H$83,2,FALSE),"")</f>
        <v/>
      </c>
      <c r="Y144" s="15"/>
      <c r="Z144" s="15"/>
      <c r="AA144" s="15"/>
      <c r="AB144" s="15"/>
      <c r="AC144" s="15"/>
      <c r="AD144" s="15"/>
      <c r="AE144" s="15"/>
      <c r="AF144" s="18" t="str">
        <f t="shared" si="5"/>
        <v/>
      </c>
      <c r="AG144" s="15"/>
      <c r="AH144" s="15"/>
      <c r="AI144" s="15"/>
      <c r="AJ144" s="62" t="str">
        <f>IFERROR(VLOOKUP(AI144,Lookups!$W$3:$X$24,2,FALSE),"")</f>
        <v/>
      </c>
      <c r="AK144" s="15"/>
      <c r="AL144" s="15"/>
      <c r="AM144" s="17"/>
      <c r="AN144" s="17"/>
    </row>
    <row r="145" spans="1:40" x14ac:dyDescent="0.3">
      <c r="A145" s="15"/>
      <c r="B145" s="15"/>
      <c r="C145" s="15"/>
      <c r="D145" s="17"/>
      <c r="E145" s="17"/>
      <c r="F145" s="15"/>
      <c r="G145" s="18" t="str">
        <f>IFERROR(VLOOKUP(F145,Lookups!$D$2:$E$20,2,FALSE),"")</f>
        <v/>
      </c>
      <c r="H145" s="15"/>
      <c r="I145" s="15"/>
      <c r="J145" s="15"/>
      <c r="K145" s="15"/>
      <c r="L145" s="17"/>
      <c r="M145" s="17"/>
      <c r="N145" s="18" t="str">
        <f t="shared" si="4"/>
        <v/>
      </c>
      <c r="O145" s="15"/>
      <c r="P145" s="15"/>
      <c r="Q145" s="17"/>
      <c r="R145" s="15"/>
      <c r="S145" s="15"/>
      <c r="T145" s="15"/>
      <c r="U145" s="15"/>
      <c r="V145" s="15"/>
      <c r="W145" s="15"/>
      <c r="X145" s="18" t="str">
        <f>IFERROR(VLOOKUP(W145,Lookups!$G$2:$H$83,2,FALSE),"")</f>
        <v/>
      </c>
      <c r="Y145" s="15"/>
      <c r="Z145" s="15"/>
      <c r="AA145" s="15"/>
      <c r="AB145" s="15"/>
      <c r="AC145" s="15"/>
      <c r="AD145" s="15"/>
      <c r="AE145" s="15"/>
      <c r="AF145" s="18" t="str">
        <f t="shared" si="5"/>
        <v/>
      </c>
      <c r="AG145" s="15"/>
      <c r="AH145" s="15"/>
      <c r="AI145" s="15"/>
      <c r="AJ145" s="62" t="str">
        <f>IFERROR(VLOOKUP(AI145,Lookups!$W$3:$X$24,2,FALSE),"")</f>
        <v/>
      </c>
      <c r="AK145" s="15"/>
      <c r="AL145" s="15"/>
      <c r="AM145" s="17"/>
      <c r="AN145" s="17"/>
    </row>
    <row r="146" spans="1:40" x14ac:dyDescent="0.3">
      <c r="A146" s="15"/>
      <c r="B146" s="15"/>
      <c r="C146" s="15"/>
      <c r="D146" s="17"/>
      <c r="E146" s="17"/>
      <c r="F146" s="15"/>
      <c r="G146" s="18" t="str">
        <f>IFERROR(VLOOKUP(F146,Lookups!$D$2:$E$20,2,FALSE),"")</f>
        <v/>
      </c>
      <c r="H146" s="15"/>
      <c r="I146" s="15"/>
      <c r="J146" s="15"/>
      <c r="K146" s="15"/>
      <c r="L146" s="17"/>
      <c r="M146" s="17"/>
      <c r="N146" s="18" t="str">
        <f t="shared" si="4"/>
        <v/>
      </c>
      <c r="O146" s="15"/>
      <c r="P146" s="15"/>
      <c r="Q146" s="17"/>
      <c r="R146" s="15"/>
      <c r="S146" s="15"/>
      <c r="T146" s="15"/>
      <c r="U146" s="15"/>
      <c r="V146" s="15"/>
      <c r="W146" s="15"/>
      <c r="X146" s="18" t="str">
        <f>IFERROR(VLOOKUP(W146,Lookups!$G$2:$H$83,2,FALSE),"")</f>
        <v/>
      </c>
      <c r="Y146" s="15"/>
      <c r="Z146" s="15"/>
      <c r="AA146" s="15"/>
      <c r="AB146" s="15"/>
      <c r="AC146" s="15"/>
      <c r="AD146" s="15"/>
      <c r="AE146" s="15"/>
      <c r="AF146" s="18" t="str">
        <f t="shared" si="5"/>
        <v/>
      </c>
      <c r="AG146" s="15"/>
      <c r="AH146" s="15"/>
      <c r="AI146" s="15"/>
      <c r="AJ146" s="62" t="str">
        <f>IFERROR(VLOOKUP(AI146,Lookups!$W$3:$X$24,2,FALSE),"")</f>
        <v/>
      </c>
      <c r="AK146" s="15"/>
      <c r="AL146" s="15"/>
      <c r="AM146" s="17"/>
      <c r="AN146" s="17"/>
    </row>
    <row r="147" spans="1:40" x14ac:dyDescent="0.3">
      <c r="A147" s="15"/>
      <c r="B147" s="15"/>
      <c r="C147" s="15"/>
      <c r="D147" s="17"/>
      <c r="E147" s="17"/>
      <c r="F147" s="15"/>
      <c r="G147" s="18" t="str">
        <f>IFERROR(VLOOKUP(F147,Lookups!$D$2:$E$20,2,FALSE),"")</f>
        <v/>
      </c>
      <c r="H147" s="15"/>
      <c r="I147" s="15"/>
      <c r="J147" s="15"/>
      <c r="K147" s="15"/>
      <c r="L147" s="17"/>
      <c r="M147" s="17"/>
      <c r="N147" s="18" t="str">
        <f t="shared" si="4"/>
        <v/>
      </c>
      <c r="O147" s="15"/>
      <c r="P147" s="15"/>
      <c r="Q147" s="17"/>
      <c r="R147" s="15"/>
      <c r="S147" s="15"/>
      <c r="T147" s="15"/>
      <c r="U147" s="15"/>
      <c r="V147" s="15"/>
      <c r="W147" s="15"/>
      <c r="X147" s="18" t="str">
        <f>IFERROR(VLOOKUP(W147,Lookups!$G$2:$H$83,2,FALSE),"")</f>
        <v/>
      </c>
      <c r="Y147" s="15"/>
      <c r="Z147" s="15"/>
      <c r="AA147" s="15"/>
      <c r="AB147" s="15"/>
      <c r="AC147" s="15"/>
      <c r="AD147" s="15"/>
      <c r="AE147" s="15"/>
      <c r="AF147" s="18" t="str">
        <f t="shared" si="5"/>
        <v/>
      </c>
      <c r="AG147" s="15"/>
      <c r="AH147" s="15"/>
      <c r="AI147" s="15"/>
      <c r="AJ147" s="62" t="str">
        <f>IFERROR(VLOOKUP(AI147,Lookups!$W$3:$X$24,2,FALSE),"")</f>
        <v/>
      </c>
      <c r="AK147" s="15"/>
      <c r="AL147" s="15"/>
      <c r="AM147" s="17"/>
      <c r="AN147" s="17"/>
    </row>
    <row r="148" spans="1:40" x14ac:dyDescent="0.3">
      <c r="A148" s="15"/>
      <c r="B148" s="15"/>
      <c r="C148" s="15"/>
      <c r="D148" s="17"/>
      <c r="E148" s="17"/>
      <c r="F148" s="15"/>
      <c r="G148" s="18" t="str">
        <f>IFERROR(VLOOKUP(F148,Lookups!$D$2:$E$20,2,FALSE),"")</f>
        <v/>
      </c>
      <c r="H148" s="15"/>
      <c r="I148" s="15"/>
      <c r="J148" s="15"/>
      <c r="K148" s="15"/>
      <c r="L148" s="17"/>
      <c r="M148" s="17"/>
      <c r="N148" s="18" t="str">
        <f t="shared" si="4"/>
        <v/>
      </c>
      <c r="O148" s="15"/>
      <c r="P148" s="15"/>
      <c r="Q148" s="17"/>
      <c r="R148" s="15"/>
      <c r="S148" s="15"/>
      <c r="T148" s="15"/>
      <c r="U148" s="15"/>
      <c r="V148" s="15"/>
      <c r="W148" s="15"/>
      <c r="X148" s="18" t="str">
        <f>IFERROR(VLOOKUP(W148,Lookups!$G$2:$H$83,2,FALSE),"")</f>
        <v/>
      </c>
      <c r="Y148" s="15"/>
      <c r="Z148" s="15"/>
      <c r="AA148" s="15"/>
      <c r="AB148" s="15"/>
      <c r="AC148" s="15"/>
      <c r="AD148" s="15"/>
      <c r="AE148" s="15"/>
      <c r="AF148" s="18" t="str">
        <f t="shared" si="5"/>
        <v/>
      </c>
      <c r="AG148" s="15"/>
      <c r="AH148" s="15"/>
      <c r="AI148" s="15"/>
      <c r="AJ148" s="62" t="str">
        <f>IFERROR(VLOOKUP(AI148,Lookups!$W$3:$X$24,2,FALSE),"")</f>
        <v/>
      </c>
      <c r="AK148" s="15"/>
      <c r="AL148" s="15"/>
      <c r="AM148" s="17"/>
      <c r="AN148" s="17"/>
    </row>
    <row r="149" spans="1:40" x14ac:dyDescent="0.3">
      <c r="A149" s="15"/>
      <c r="B149" s="15"/>
      <c r="C149" s="15"/>
      <c r="D149" s="17"/>
      <c r="E149" s="17"/>
      <c r="F149" s="15"/>
      <c r="G149" s="18" t="str">
        <f>IFERROR(VLOOKUP(F149,Lookups!$D$2:$E$20,2,FALSE),"")</f>
        <v/>
      </c>
      <c r="H149" s="15"/>
      <c r="I149" s="15"/>
      <c r="J149" s="15"/>
      <c r="K149" s="15"/>
      <c r="L149" s="17"/>
      <c r="M149" s="17"/>
      <c r="N149" s="18" t="str">
        <f t="shared" si="4"/>
        <v/>
      </c>
      <c r="O149" s="15"/>
      <c r="P149" s="15"/>
      <c r="Q149" s="17"/>
      <c r="R149" s="15"/>
      <c r="S149" s="15"/>
      <c r="T149" s="15"/>
      <c r="U149" s="15"/>
      <c r="V149" s="15"/>
      <c r="W149" s="15"/>
      <c r="X149" s="18" t="str">
        <f>IFERROR(VLOOKUP(W149,Lookups!$G$2:$H$83,2,FALSE),"")</f>
        <v/>
      </c>
      <c r="Y149" s="15"/>
      <c r="Z149" s="15"/>
      <c r="AA149" s="15"/>
      <c r="AB149" s="15"/>
      <c r="AC149" s="15"/>
      <c r="AD149" s="15"/>
      <c r="AE149" s="15"/>
      <c r="AF149" s="18" t="str">
        <f t="shared" si="5"/>
        <v/>
      </c>
      <c r="AG149" s="15"/>
      <c r="AH149" s="15"/>
      <c r="AI149" s="15"/>
      <c r="AJ149" s="62" t="str">
        <f>IFERROR(VLOOKUP(AI149,Lookups!$W$3:$X$24,2,FALSE),"")</f>
        <v/>
      </c>
      <c r="AK149" s="15"/>
      <c r="AL149" s="15"/>
      <c r="AM149" s="17"/>
      <c r="AN149" s="17"/>
    </row>
    <row r="150" spans="1:40" x14ac:dyDescent="0.3">
      <c r="A150" s="15"/>
      <c r="B150" s="15"/>
      <c r="C150" s="15"/>
      <c r="D150" s="17"/>
      <c r="E150" s="17"/>
      <c r="F150" s="15"/>
      <c r="G150" s="18" t="str">
        <f>IFERROR(VLOOKUP(F150,Lookups!$D$2:$E$20,2,FALSE),"")</f>
        <v/>
      </c>
      <c r="H150" s="15"/>
      <c r="I150" s="15"/>
      <c r="J150" s="15"/>
      <c r="K150" s="15"/>
      <c r="L150" s="17"/>
      <c r="M150" s="17"/>
      <c r="N150" s="18" t="str">
        <f t="shared" si="4"/>
        <v/>
      </c>
      <c r="O150" s="15"/>
      <c r="P150" s="15"/>
      <c r="Q150" s="17"/>
      <c r="R150" s="15"/>
      <c r="S150" s="15"/>
      <c r="T150" s="15"/>
      <c r="U150" s="15"/>
      <c r="V150" s="15"/>
      <c r="W150" s="15"/>
      <c r="X150" s="18" t="str">
        <f>IFERROR(VLOOKUP(W150,Lookups!$G$2:$H$83,2,FALSE),"")</f>
        <v/>
      </c>
      <c r="Y150" s="15"/>
      <c r="Z150" s="15"/>
      <c r="AA150" s="15"/>
      <c r="AB150" s="15"/>
      <c r="AC150" s="15"/>
      <c r="AD150" s="15"/>
      <c r="AE150" s="15"/>
      <c r="AF150" s="18" t="str">
        <f t="shared" si="5"/>
        <v/>
      </c>
      <c r="AG150" s="15"/>
      <c r="AH150" s="15"/>
      <c r="AI150" s="15"/>
      <c r="AJ150" s="62" t="str">
        <f>IFERROR(VLOOKUP(AI150,Lookups!$W$3:$X$24,2,FALSE),"")</f>
        <v/>
      </c>
      <c r="AK150" s="15"/>
      <c r="AL150" s="15"/>
      <c r="AM150" s="17"/>
      <c r="AN150" s="17"/>
    </row>
    <row r="151" spans="1:40" x14ac:dyDescent="0.3">
      <c r="A151" s="15"/>
      <c r="B151" s="15"/>
      <c r="C151" s="15"/>
      <c r="D151" s="17"/>
      <c r="E151" s="17"/>
      <c r="F151" s="15"/>
      <c r="G151" s="18" t="str">
        <f>IFERROR(VLOOKUP(F151,Lookups!$D$2:$E$20,2,FALSE),"")</f>
        <v/>
      </c>
      <c r="H151" s="15"/>
      <c r="I151" s="15"/>
      <c r="J151" s="15"/>
      <c r="K151" s="15"/>
      <c r="L151" s="17"/>
      <c r="M151" s="17"/>
      <c r="N151" s="18" t="str">
        <f t="shared" si="4"/>
        <v/>
      </c>
      <c r="O151" s="15"/>
      <c r="P151" s="15"/>
      <c r="Q151" s="17"/>
      <c r="R151" s="15"/>
      <c r="S151" s="15"/>
      <c r="T151" s="15"/>
      <c r="U151" s="15"/>
      <c r="V151" s="15"/>
      <c r="W151" s="15"/>
      <c r="X151" s="18" t="str">
        <f>IFERROR(VLOOKUP(W151,Lookups!$G$2:$H$83,2,FALSE),"")</f>
        <v/>
      </c>
      <c r="Y151" s="15"/>
      <c r="Z151" s="15"/>
      <c r="AA151" s="15"/>
      <c r="AB151" s="15"/>
      <c r="AC151" s="15"/>
      <c r="AD151" s="15"/>
      <c r="AE151" s="15"/>
      <c r="AF151" s="18" t="str">
        <f t="shared" si="5"/>
        <v/>
      </c>
      <c r="AG151" s="15"/>
      <c r="AH151" s="15"/>
      <c r="AI151" s="15"/>
      <c r="AJ151" s="62" t="str">
        <f>IFERROR(VLOOKUP(AI151,Lookups!$W$3:$X$24,2,FALSE),"")</f>
        <v/>
      </c>
      <c r="AK151" s="15"/>
      <c r="AL151" s="15"/>
      <c r="AM151" s="17"/>
      <c r="AN151" s="17"/>
    </row>
    <row r="152" spans="1:40" x14ac:dyDescent="0.3">
      <c r="A152" s="15"/>
      <c r="B152" s="15"/>
      <c r="C152" s="15"/>
      <c r="D152" s="17"/>
      <c r="E152" s="17"/>
      <c r="F152" s="15"/>
      <c r="G152" s="18" t="str">
        <f>IFERROR(VLOOKUP(F152,Lookups!$D$2:$E$20,2,FALSE),"")</f>
        <v/>
      </c>
      <c r="H152" s="15"/>
      <c r="I152" s="15"/>
      <c r="J152" s="15"/>
      <c r="K152" s="15"/>
      <c r="L152" s="17"/>
      <c r="M152" s="17"/>
      <c r="N152" s="18" t="str">
        <f t="shared" si="4"/>
        <v/>
      </c>
      <c r="O152" s="15"/>
      <c r="P152" s="15"/>
      <c r="Q152" s="17"/>
      <c r="R152" s="15"/>
      <c r="S152" s="15"/>
      <c r="T152" s="15"/>
      <c r="U152" s="15"/>
      <c r="V152" s="15"/>
      <c r="W152" s="15"/>
      <c r="X152" s="18" t="str">
        <f>IFERROR(VLOOKUP(W152,Lookups!$G$2:$H$83,2,FALSE),"")</f>
        <v/>
      </c>
      <c r="Y152" s="15"/>
      <c r="Z152" s="15"/>
      <c r="AA152" s="15"/>
      <c r="AB152" s="15"/>
      <c r="AC152" s="15"/>
      <c r="AD152" s="15"/>
      <c r="AE152" s="15"/>
      <c r="AF152" s="18" t="str">
        <f t="shared" si="5"/>
        <v/>
      </c>
      <c r="AG152" s="15"/>
      <c r="AH152" s="15"/>
      <c r="AI152" s="15"/>
      <c r="AJ152" s="62" t="str">
        <f>IFERROR(VLOOKUP(AI152,Lookups!$W$3:$X$24,2,FALSE),"")</f>
        <v/>
      </c>
      <c r="AK152" s="15"/>
      <c r="AL152" s="15"/>
      <c r="AM152" s="17"/>
      <c r="AN152" s="17"/>
    </row>
    <row r="153" spans="1:40" x14ac:dyDescent="0.3">
      <c r="A153" s="15"/>
      <c r="B153" s="15"/>
      <c r="C153" s="15"/>
      <c r="D153" s="17"/>
      <c r="E153" s="17"/>
      <c r="F153" s="15"/>
      <c r="G153" s="18" t="str">
        <f>IFERROR(VLOOKUP(F153,Lookups!$D$2:$E$20,2,FALSE),"")</f>
        <v/>
      </c>
      <c r="H153" s="15"/>
      <c r="I153" s="15"/>
      <c r="J153" s="15"/>
      <c r="K153" s="15"/>
      <c r="L153" s="17"/>
      <c r="M153" s="17"/>
      <c r="N153" s="18" t="str">
        <f t="shared" si="4"/>
        <v/>
      </c>
      <c r="O153" s="15"/>
      <c r="P153" s="15"/>
      <c r="Q153" s="17"/>
      <c r="R153" s="15"/>
      <c r="S153" s="15"/>
      <c r="T153" s="15"/>
      <c r="U153" s="15"/>
      <c r="V153" s="15"/>
      <c r="W153" s="15"/>
      <c r="X153" s="18" t="str">
        <f>IFERROR(VLOOKUP(W153,Lookups!$G$2:$H$83,2,FALSE),"")</f>
        <v/>
      </c>
      <c r="Y153" s="15"/>
      <c r="Z153" s="15"/>
      <c r="AA153" s="15"/>
      <c r="AB153" s="15"/>
      <c r="AC153" s="15"/>
      <c r="AD153" s="15"/>
      <c r="AE153" s="15"/>
      <c r="AF153" s="18" t="str">
        <f t="shared" si="5"/>
        <v/>
      </c>
      <c r="AG153" s="15"/>
      <c r="AH153" s="15"/>
      <c r="AI153" s="15"/>
      <c r="AJ153" s="62" t="str">
        <f>IFERROR(VLOOKUP(AI153,Lookups!$W$3:$X$24,2,FALSE),"")</f>
        <v/>
      </c>
      <c r="AK153" s="15"/>
      <c r="AL153" s="15"/>
      <c r="AM153" s="17"/>
      <c r="AN153" s="17"/>
    </row>
    <row r="154" spans="1:40" x14ac:dyDescent="0.3">
      <c r="A154" s="15"/>
      <c r="B154" s="15"/>
      <c r="C154" s="15"/>
      <c r="D154" s="17"/>
      <c r="E154" s="17"/>
      <c r="F154" s="15"/>
      <c r="G154" s="18" t="str">
        <f>IFERROR(VLOOKUP(F154,Lookups!$D$2:$E$20,2,FALSE),"")</f>
        <v/>
      </c>
      <c r="H154" s="15"/>
      <c r="I154" s="15"/>
      <c r="J154" s="15"/>
      <c r="K154" s="15"/>
      <c r="L154" s="17"/>
      <c r="M154" s="17"/>
      <c r="N154" s="18" t="str">
        <f t="shared" si="4"/>
        <v/>
      </c>
      <c r="O154" s="15"/>
      <c r="P154" s="15"/>
      <c r="Q154" s="17"/>
      <c r="R154" s="15"/>
      <c r="S154" s="15"/>
      <c r="T154" s="15"/>
      <c r="U154" s="15"/>
      <c r="V154" s="15"/>
      <c r="W154" s="15"/>
      <c r="X154" s="18" t="str">
        <f>IFERROR(VLOOKUP(W154,Lookups!$G$2:$H$83,2,FALSE),"")</f>
        <v/>
      </c>
      <c r="Y154" s="15"/>
      <c r="Z154" s="15"/>
      <c r="AA154" s="15"/>
      <c r="AB154" s="15"/>
      <c r="AC154" s="15"/>
      <c r="AD154" s="15"/>
      <c r="AE154" s="15"/>
      <c r="AF154" s="18" t="str">
        <f t="shared" si="5"/>
        <v/>
      </c>
      <c r="AG154" s="15"/>
      <c r="AH154" s="15"/>
      <c r="AI154" s="15"/>
      <c r="AJ154" s="62" t="str">
        <f>IFERROR(VLOOKUP(AI154,Lookups!$W$3:$X$24,2,FALSE),"")</f>
        <v/>
      </c>
      <c r="AK154" s="15"/>
      <c r="AL154" s="15"/>
      <c r="AM154" s="17"/>
      <c r="AN154" s="17"/>
    </row>
    <row r="155" spans="1:40" x14ac:dyDescent="0.3">
      <c r="A155" s="15"/>
      <c r="B155" s="15"/>
      <c r="C155" s="15"/>
      <c r="D155" s="17"/>
      <c r="E155" s="17"/>
      <c r="F155" s="15"/>
      <c r="G155" s="18" t="str">
        <f>IFERROR(VLOOKUP(F155,Lookups!$D$2:$E$20,2,FALSE),"")</f>
        <v/>
      </c>
      <c r="H155" s="15"/>
      <c r="I155" s="15"/>
      <c r="J155" s="15"/>
      <c r="K155" s="15"/>
      <c r="L155" s="17"/>
      <c r="M155" s="17"/>
      <c r="N155" s="18" t="str">
        <f t="shared" si="4"/>
        <v/>
      </c>
      <c r="O155" s="15"/>
      <c r="P155" s="15"/>
      <c r="Q155" s="17"/>
      <c r="R155" s="15"/>
      <c r="S155" s="15"/>
      <c r="T155" s="15"/>
      <c r="U155" s="15"/>
      <c r="V155" s="15"/>
      <c r="W155" s="15"/>
      <c r="X155" s="18" t="str">
        <f>IFERROR(VLOOKUP(W155,Lookups!$G$2:$H$83,2,FALSE),"")</f>
        <v/>
      </c>
      <c r="Y155" s="15"/>
      <c r="Z155" s="15"/>
      <c r="AA155" s="15"/>
      <c r="AB155" s="15"/>
      <c r="AC155" s="15"/>
      <c r="AD155" s="15"/>
      <c r="AE155" s="15"/>
      <c r="AF155" s="18" t="str">
        <f t="shared" si="5"/>
        <v/>
      </c>
      <c r="AG155" s="15"/>
      <c r="AH155" s="15"/>
      <c r="AI155" s="15"/>
      <c r="AJ155" s="62" t="str">
        <f>IFERROR(VLOOKUP(AI155,Lookups!$W$3:$X$24,2,FALSE),"")</f>
        <v/>
      </c>
      <c r="AK155" s="15"/>
      <c r="AL155" s="15"/>
      <c r="AM155" s="17"/>
      <c r="AN155" s="17"/>
    </row>
    <row r="156" spans="1:40" x14ac:dyDescent="0.3">
      <c r="A156" s="15"/>
      <c r="B156" s="15"/>
      <c r="C156" s="15"/>
      <c r="D156" s="17"/>
      <c r="E156" s="17"/>
      <c r="F156" s="15"/>
      <c r="G156" s="18" t="str">
        <f>IFERROR(VLOOKUP(F156,Lookups!$D$2:$E$20,2,FALSE),"")</f>
        <v/>
      </c>
      <c r="H156" s="15"/>
      <c r="I156" s="15"/>
      <c r="J156" s="15"/>
      <c r="K156" s="15"/>
      <c r="L156" s="17"/>
      <c r="M156" s="17"/>
      <c r="N156" s="18" t="str">
        <f t="shared" si="4"/>
        <v/>
      </c>
      <c r="O156" s="15"/>
      <c r="P156" s="15"/>
      <c r="Q156" s="17"/>
      <c r="R156" s="15"/>
      <c r="S156" s="15"/>
      <c r="T156" s="15"/>
      <c r="U156" s="15"/>
      <c r="V156" s="15"/>
      <c r="W156" s="15"/>
      <c r="X156" s="18" t="str">
        <f>IFERROR(VLOOKUP(W156,Lookups!$G$2:$H$83,2,FALSE),"")</f>
        <v/>
      </c>
      <c r="Y156" s="15"/>
      <c r="Z156" s="15"/>
      <c r="AA156" s="15"/>
      <c r="AB156" s="15"/>
      <c r="AC156" s="15"/>
      <c r="AD156" s="15"/>
      <c r="AE156" s="15"/>
      <c r="AF156" s="18" t="str">
        <f t="shared" si="5"/>
        <v/>
      </c>
      <c r="AG156" s="15"/>
      <c r="AH156" s="15"/>
      <c r="AI156" s="15"/>
      <c r="AJ156" s="62" t="str">
        <f>IFERROR(VLOOKUP(AI156,Lookups!$W$3:$X$24,2,FALSE),"")</f>
        <v/>
      </c>
      <c r="AK156" s="15"/>
      <c r="AL156" s="15"/>
      <c r="AM156" s="17"/>
      <c r="AN156" s="17"/>
    </row>
    <row r="157" spans="1:40" x14ac:dyDescent="0.3">
      <c r="A157" s="15"/>
      <c r="B157" s="15"/>
      <c r="C157" s="15"/>
      <c r="D157" s="17"/>
      <c r="E157" s="17"/>
      <c r="F157" s="15"/>
      <c r="G157" s="18" t="str">
        <f>IFERROR(VLOOKUP(F157,Lookups!$D$2:$E$20,2,FALSE),"")</f>
        <v/>
      </c>
      <c r="H157" s="15"/>
      <c r="I157" s="15"/>
      <c r="J157" s="15"/>
      <c r="K157" s="15"/>
      <c r="L157" s="17"/>
      <c r="M157" s="17"/>
      <c r="N157" s="18" t="str">
        <f t="shared" si="4"/>
        <v/>
      </c>
      <c r="O157" s="15"/>
      <c r="P157" s="15"/>
      <c r="Q157" s="17"/>
      <c r="R157" s="15"/>
      <c r="S157" s="15"/>
      <c r="T157" s="15"/>
      <c r="U157" s="15"/>
      <c r="V157" s="15"/>
      <c r="W157" s="15"/>
      <c r="X157" s="18" t="str">
        <f>IFERROR(VLOOKUP(W157,Lookups!$G$2:$H$83,2,FALSE),"")</f>
        <v/>
      </c>
      <c r="Y157" s="15"/>
      <c r="Z157" s="15"/>
      <c r="AA157" s="15"/>
      <c r="AB157" s="15"/>
      <c r="AC157" s="15"/>
      <c r="AD157" s="15"/>
      <c r="AE157" s="15"/>
      <c r="AF157" s="18" t="str">
        <f t="shared" si="5"/>
        <v/>
      </c>
      <c r="AG157" s="15"/>
      <c r="AH157" s="15"/>
      <c r="AI157" s="15"/>
      <c r="AJ157" s="62" t="str">
        <f>IFERROR(VLOOKUP(AI157,Lookups!$W$3:$X$24,2,FALSE),"")</f>
        <v/>
      </c>
      <c r="AK157" s="15"/>
      <c r="AL157" s="15"/>
      <c r="AM157" s="17"/>
      <c r="AN157" s="17"/>
    </row>
    <row r="158" spans="1:40" x14ac:dyDescent="0.3">
      <c r="A158" s="15"/>
      <c r="B158" s="15"/>
      <c r="C158" s="15"/>
      <c r="D158" s="17"/>
      <c r="E158" s="17"/>
      <c r="F158" s="15"/>
      <c r="G158" s="18" t="str">
        <f>IFERROR(VLOOKUP(F158,Lookups!$D$2:$E$20,2,FALSE),"")</f>
        <v/>
      </c>
      <c r="H158" s="15"/>
      <c r="I158" s="15"/>
      <c r="J158" s="15"/>
      <c r="K158" s="15"/>
      <c r="L158" s="17"/>
      <c r="M158" s="17"/>
      <c r="N158" s="18" t="str">
        <f t="shared" si="4"/>
        <v/>
      </c>
      <c r="O158" s="15"/>
      <c r="P158" s="15"/>
      <c r="Q158" s="17"/>
      <c r="R158" s="15"/>
      <c r="S158" s="15"/>
      <c r="T158" s="15"/>
      <c r="U158" s="15"/>
      <c r="V158" s="15"/>
      <c r="W158" s="15"/>
      <c r="X158" s="18" t="str">
        <f>IFERROR(VLOOKUP(W158,Lookups!$G$2:$H$83,2,FALSE),"")</f>
        <v/>
      </c>
      <c r="Y158" s="15"/>
      <c r="Z158" s="15"/>
      <c r="AA158" s="15"/>
      <c r="AB158" s="15"/>
      <c r="AC158" s="15"/>
      <c r="AD158" s="15"/>
      <c r="AE158" s="15"/>
      <c r="AF158" s="18" t="str">
        <f t="shared" si="5"/>
        <v/>
      </c>
      <c r="AG158" s="15"/>
      <c r="AH158" s="15"/>
      <c r="AI158" s="15"/>
      <c r="AJ158" s="62" t="str">
        <f>IFERROR(VLOOKUP(AI158,Lookups!$W$3:$X$24,2,FALSE),"")</f>
        <v/>
      </c>
      <c r="AK158" s="15"/>
      <c r="AL158" s="15"/>
      <c r="AM158" s="17"/>
      <c r="AN158" s="17"/>
    </row>
    <row r="159" spans="1:40" x14ac:dyDescent="0.3">
      <c r="A159" s="15"/>
      <c r="B159" s="15"/>
      <c r="C159" s="15"/>
      <c r="D159" s="17"/>
      <c r="E159" s="17"/>
      <c r="F159" s="15"/>
      <c r="G159" s="18" t="str">
        <f>IFERROR(VLOOKUP(F159,Lookups!$D$2:$E$20,2,FALSE),"")</f>
        <v/>
      </c>
      <c r="H159" s="15"/>
      <c r="I159" s="15"/>
      <c r="J159" s="15"/>
      <c r="K159" s="15"/>
      <c r="L159" s="17"/>
      <c r="M159" s="17"/>
      <c r="N159" s="18" t="str">
        <f t="shared" si="4"/>
        <v/>
      </c>
      <c r="O159" s="15"/>
      <c r="P159" s="15"/>
      <c r="Q159" s="17"/>
      <c r="R159" s="15"/>
      <c r="S159" s="15"/>
      <c r="T159" s="15"/>
      <c r="U159" s="15"/>
      <c r="V159" s="15"/>
      <c r="W159" s="15"/>
      <c r="X159" s="18" t="str">
        <f>IFERROR(VLOOKUP(W159,Lookups!$G$2:$H$83,2,FALSE),"")</f>
        <v/>
      </c>
      <c r="Y159" s="15"/>
      <c r="Z159" s="15"/>
      <c r="AA159" s="15"/>
      <c r="AB159" s="15"/>
      <c r="AC159" s="15"/>
      <c r="AD159" s="15"/>
      <c r="AE159" s="15"/>
      <c r="AF159" s="18" t="str">
        <f t="shared" si="5"/>
        <v/>
      </c>
      <c r="AG159" s="15"/>
      <c r="AH159" s="15"/>
      <c r="AI159" s="15"/>
      <c r="AJ159" s="62" t="str">
        <f>IFERROR(VLOOKUP(AI159,Lookups!$W$3:$X$24,2,FALSE),"")</f>
        <v/>
      </c>
      <c r="AK159" s="15"/>
      <c r="AL159" s="15"/>
      <c r="AM159" s="17"/>
      <c r="AN159" s="17"/>
    </row>
    <row r="160" spans="1:40" x14ac:dyDescent="0.3">
      <c r="A160" s="15"/>
      <c r="B160" s="15"/>
      <c r="C160" s="15"/>
      <c r="D160" s="17"/>
      <c r="E160" s="17"/>
      <c r="F160" s="15"/>
      <c r="G160" s="18" t="str">
        <f>IFERROR(VLOOKUP(F160,Lookups!$D$2:$E$20,2,FALSE),"")</f>
        <v/>
      </c>
      <c r="H160" s="15"/>
      <c r="I160" s="15"/>
      <c r="J160" s="15"/>
      <c r="K160" s="15"/>
      <c r="L160" s="17"/>
      <c r="M160" s="17"/>
      <c r="N160" s="18" t="str">
        <f t="shared" si="4"/>
        <v/>
      </c>
      <c r="O160" s="15"/>
      <c r="P160" s="15"/>
      <c r="Q160" s="17"/>
      <c r="R160" s="15"/>
      <c r="S160" s="15"/>
      <c r="T160" s="15"/>
      <c r="U160" s="15"/>
      <c r="V160" s="15"/>
      <c r="W160" s="15"/>
      <c r="X160" s="18" t="str">
        <f>IFERROR(VLOOKUP(W160,Lookups!$G$2:$H$83,2,FALSE),"")</f>
        <v/>
      </c>
      <c r="Y160" s="15"/>
      <c r="Z160" s="15"/>
      <c r="AA160" s="15"/>
      <c r="AB160" s="15"/>
      <c r="AC160" s="15"/>
      <c r="AD160" s="15"/>
      <c r="AE160" s="15"/>
      <c r="AF160" s="18" t="str">
        <f t="shared" si="5"/>
        <v/>
      </c>
      <c r="AG160" s="15"/>
      <c r="AH160" s="15"/>
      <c r="AI160" s="15"/>
      <c r="AJ160" s="62" t="str">
        <f>IFERROR(VLOOKUP(AI160,Lookups!$W$3:$X$24,2,FALSE),"")</f>
        <v/>
      </c>
      <c r="AK160" s="15"/>
      <c r="AL160" s="15"/>
      <c r="AM160" s="17"/>
      <c r="AN160" s="17"/>
    </row>
    <row r="161" spans="1:40" x14ac:dyDescent="0.3">
      <c r="A161" s="15"/>
      <c r="B161" s="15"/>
      <c r="C161" s="15"/>
      <c r="D161" s="17"/>
      <c r="E161" s="17"/>
      <c r="F161" s="15"/>
      <c r="G161" s="18" t="str">
        <f>IFERROR(VLOOKUP(F161,Lookups!$D$2:$E$20,2,FALSE),"")</f>
        <v/>
      </c>
      <c r="H161" s="15"/>
      <c r="I161" s="15"/>
      <c r="J161" s="15"/>
      <c r="K161" s="15"/>
      <c r="L161" s="17"/>
      <c r="M161" s="17"/>
      <c r="N161" s="18" t="str">
        <f t="shared" si="4"/>
        <v/>
      </c>
      <c r="O161" s="15"/>
      <c r="P161" s="15"/>
      <c r="Q161" s="17"/>
      <c r="R161" s="15"/>
      <c r="S161" s="15"/>
      <c r="T161" s="15"/>
      <c r="U161" s="15"/>
      <c r="V161" s="15"/>
      <c r="W161" s="15"/>
      <c r="X161" s="18" t="str">
        <f>IFERROR(VLOOKUP(W161,Lookups!$G$2:$H$83,2,FALSE),"")</f>
        <v/>
      </c>
      <c r="Y161" s="15"/>
      <c r="Z161" s="15"/>
      <c r="AA161" s="15"/>
      <c r="AB161" s="15"/>
      <c r="AC161" s="15"/>
      <c r="AD161" s="15"/>
      <c r="AE161" s="15"/>
      <c r="AF161" s="18" t="str">
        <f t="shared" si="5"/>
        <v/>
      </c>
      <c r="AG161" s="15"/>
      <c r="AH161" s="15"/>
      <c r="AI161" s="15"/>
      <c r="AJ161" s="62" t="str">
        <f>IFERROR(VLOOKUP(AI161,Lookups!$W$3:$X$24,2,FALSE),"")</f>
        <v/>
      </c>
      <c r="AK161" s="15"/>
      <c r="AL161" s="15"/>
      <c r="AM161" s="17"/>
      <c r="AN161" s="17"/>
    </row>
    <row r="162" spans="1:40" x14ac:dyDescent="0.3">
      <c r="A162" s="15"/>
      <c r="B162" s="15"/>
      <c r="C162" s="15"/>
      <c r="D162" s="17"/>
      <c r="E162" s="17"/>
      <c r="F162" s="15"/>
      <c r="G162" s="18" t="str">
        <f>IFERROR(VLOOKUP(F162,Lookups!$D$2:$E$20,2,FALSE),"")</f>
        <v/>
      </c>
      <c r="H162" s="15"/>
      <c r="I162" s="15"/>
      <c r="J162" s="15"/>
      <c r="K162" s="15"/>
      <c r="L162" s="17"/>
      <c r="M162" s="17"/>
      <c r="N162" s="18" t="str">
        <f t="shared" si="4"/>
        <v/>
      </c>
      <c r="O162" s="15"/>
      <c r="P162" s="15"/>
      <c r="Q162" s="17"/>
      <c r="R162" s="15"/>
      <c r="S162" s="15"/>
      <c r="T162" s="15"/>
      <c r="U162" s="15"/>
      <c r="V162" s="15"/>
      <c r="W162" s="15"/>
      <c r="X162" s="18" t="str">
        <f>IFERROR(VLOOKUP(W162,Lookups!$G$2:$H$83,2,FALSE),"")</f>
        <v/>
      </c>
      <c r="Y162" s="15"/>
      <c r="Z162" s="15"/>
      <c r="AA162" s="15"/>
      <c r="AB162" s="15"/>
      <c r="AC162" s="15"/>
      <c r="AD162" s="15"/>
      <c r="AE162" s="15"/>
      <c r="AF162" s="18" t="str">
        <f t="shared" si="5"/>
        <v/>
      </c>
      <c r="AG162" s="15"/>
      <c r="AH162" s="15"/>
      <c r="AI162" s="15"/>
      <c r="AJ162" s="62" t="str">
        <f>IFERROR(VLOOKUP(AI162,Lookups!$W$3:$X$24,2,FALSE),"")</f>
        <v/>
      </c>
      <c r="AK162" s="15"/>
      <c r="AL162" s="15"/>
      <c r="AM162" s="17"/>
      <c r="AN162" s="17"/>
    </row>
    <row r="163" spans="1:40" x14ac:dyDescent="0.3">
      <c r="A163" s="15"/>
      <c r="B163" s="15"/>
      <c r="C163" s="15"/>
      <c r="D163" s="17"/>
      <c r="E163" s="17"/>
      <c r="F163" s="15"/>
      <c r="G163" s="18" t="str">
        <f>IFERROR(VLOOKUP(F163,Lookups!$D$2:$E$20,2,FALSE),"")</f>
        <v/>
      </c>
      <c r="H163" s="15"/>
      <c r="I163" s="15"/>
      <c r="J163" s="15"/>
      <c r="K163" s="15"/>
      <c r="L163" s="17"/>
      <c r="M163" s="17"/>
      <c r="N163" s="18" t="str">
        <f t="shared" si="4"/>
        <v/>
      </c>
      <c r="O163" s="15"/>
      <c r="P163" s="15"/>
      <c r="Q163" s="17"/>
      <c r="R163" s="15"/>
      <c r="S163" s="15"/>
      <c r="T163" s="15"/>
      <c r="U163" s="15"/>
      <c r="V163" s="15"/>
      <c r="W163" s="15"/>
      <c r="X163" s="18" t="str">
        <f>IFERROR(VLOOKUP(W163,Lookups!$G$2:$H$83,2,FALSE),"")</f>
        <v/>
      </c>
      <c r="Y163" s="15"/>
      <c r="Z163" s="15"/>
      <c r="AA163" s="15"/>
      <c r="AB163" s="15"/>
      <c r="AC163" s="15"/>
      <c r="AD163" s="15"/>
      <c r="AE163" s="15"/>
      <c r="AF163" s="18" t="str">
        <f t="shared" si="5"/>
        <v/>
      </c>
      <c r="AG163" s="15"/>
      <c r="AH163" s="15"/>
      <c r="AI163" s="15"/>
      <c r="AJ163" s="62" t="str">
        <f>IFERROR(VLOOKUP(AI163,Lookups!$W$3:$X$24,2,FALSE),"")</f>
        <v/>
      </c>
      <c r="AK163" s="15"/>
      <c r="AL163" s="15"/>
      <c r="AM163" s="17"/>
      <c r="AN163" s="17"/>
    </row>
    <row r="164" spans="1:40" x14ac:dyDescent="0.3">
      <c r="A164" s="15"/>
      <c r="B164" s="15"/>
      <c r="C164" s="15"/>
      <c r="D164" s="17"/>
      <c r="E164" s="17"/>
      <c r="F164" s="15"/>
      <c r="G164" s="18" t="str">
        <f>IFERROR(VLOOKUP(F164,Lookups!$D$2:$E$20,2,FALSE),"")</f>
        <v/>
      </c>
      <c r="H164" s="15"/>
      <c r="I164" s="15"/>
      <c r="J164" s="15"/>
      <c r="K164" s="15"/>
      <c r="L164" s="17"/>
      <c r="M164" s="17"/>
      <c r="N164" s="18" t="str">
        <f t="shared" si="4"/>
        <v/>
      </c>
      <c r="O164" s="15"/>
      <c r="P164" s="15"/>
      <c r="Q164" s="17"/>
      <c r="R164" s="15"/>
      <c r="S164" s="15"/>
      <c r="T164" s="15"/>
      <c r="U164" s="15"/>
      <c r="V164" s="15"/>
      <c r="W164" s="15"/>
      <c r="X164" s="18" t="str">
        <f>IFERROR(VLOOKUP(W164,Lookups!$G$2:$H$83,2,FALSE),"")</f>
        <v/>
      </c>
      <c r="Y164" s="15"/>
      <c r="Z164" s="15"/>
      <c r="AA164" s="15"/>
      <c r="AB164" s="15"/>
      <c r="AC164" s="15"/>
      <c r="AD164" s="15"/>
      <c r="AE164" s="15"/>
      <c r="AF164" s="18" t="str">
        <f t="shared" si="5"/>
        <v/>
      </c>
      <c r="AG164" s="15"/>
      <c r="AH164" s="15"/>
      <c r="AI164" s="15"/>
      <c r="AJ164" s="62" t="str">
        <f>IFERROR(VLOOKUP(AI164,Lookups!$W$3:$X$24,2,FALSE),"")</f>
        <v/>
      </c>
      <c r="AK164" s="15"/>
      <c r="AL164" s="15"/>
      <c r="AM164" s="17"/>
      <c r="AN164" s="17"/>
    </row>
    <row r="165" spans="1:40" x14ac:dyDescent="0.3">
      <c r="A165" s="15"/>
      <c r="B165" s="15"/>
      <c r="C165" s="15"/>
      <c r="D165" s="17"/>
      <c r="E165" s="17"/>
      <c r="F165" s="15"/>
      <c r="G165" s="18" t="str">
        <f>IFERROR(VLOOKUP(F165,Lookups!$D$2:$E$20,2,FALSE),"")</f>
        <v/>
      </c>
      <c r="H165" s="15"/>
      <c r="I165" s="15"/>
      <c r="J165" s="15"/>
      <c r="K165" s="15"/>
      <c r="L165" s="17"/>
      <c r="M165" s="17"/>
      <c r="N165" s="18" t="str">
        <f t="shared" si="4"/>
        <v/>
      </c>
      <c r="O165" s="15"/>
      <c r="P165" s="15"/>
      <c r="Q165" s="17"/>
      <c r="R165" s="15"/>
      <c r="S165" s="15"/>
      <c r="T165" s="15"/>
      <c r="U165" s="15"/>
      <c r="V165" s="15"/>
      <c r="W165" s="15"/>
      <c r="X165" s="18" t="str">
        <f>IFERROR(VLOOKUP(W165,Lookups!$G$2:$H$83,2,FALSE),"")</f>
        <v/>
      </c>
      <c r="Y165" s="15"/>
      <c r="Z165" s="15"/>
      <c r="AA165" s="15"/>
      <c r="AB165" s="15"/>
      <c r="AC165" s="15"/>
      <c r="AD165" s="15"/>
      <c r="AE165" s="15"/>
      <c r="AF165" s="18" t="str">
        <f t="shared" si="5"/>
        <v/>
      </c>
      <c r="AG165" s="15"/>
      <c r="AH165" s="15"/>
      <c r="AI165" s="15"/>
      <c r="AJ165" s="62" t="str">
        <f>IFERROR(VLOOKUP(AI165,Lookups!$W$3:$X$24,2,FALSE),"")</f>
        <v/>
      </c>
      <c r="AK165" s="15"/>
      <c r="AL165" s="15"/>
      <c r="AM165" s="17"/>
      <c r="AN165" s="17"/>
    </row>
    <row r="166" spans="1:40" x14ac:dyDescent="0.3">
      <c r="A166" s="15"/>
      <c r="B166" s="15"/>
      <c r="C166" s="15"/>
      <c r="D166" s="17"/>
      <c r="E166" s="17"/>
      <c r="F166" s="15"/>
      <c r="G166" s="18" t="str">
        <f>IFERROR(VLOOKUP(F166,Lookups!$D$2:$E$20,2,FALSE),"")</f>
        <v/>
      </c>
      <c r="H166" s="15"/>
      <c r="I166" s="15"/>
      <c r="J166" s="15"/>
      <c r="K166" s="15"/>
      <c r="L166" s="17"/>
      <c r="M166" s="17"/>
      <c r="N166" s="18" t="str">
        <f t="shared" si="4"/>
        <v/>
      </c>
      <c r="O166" s="15"/>
      <c r="P166" s="15"/>
      <c r="Q166" s="17"/>
      <c r="R166" s="15"/>
      <c r="S166" s="15"/>
      <c r="T166" s="15"/>
      <c r="U166" s="15"/>
      <c r="V166" s="15"/>
      <c r="W166" s="15"/>
      <c r="X166" s="18" t="str">
        <f>IFERROR(VLOOKUP(W166,Lookups!$G$2:$H$83,2,FALSE),"")</f>
        <v/>
      </c>
      <c r="Y166" s="15"/>
      <c r="Z166" s="15"/>
      <c r="AA166" s="15"/>
      <c r="AB166" s="15"/>
      <c r="AC166" s="15"/>
      <c r="AD166" s="15"/>
      <c r="AE166" s="15"/>
      <c r="AF166" s="18" t="str">
        <f t="shared" si="5"/>
        <v/>
      </c>
      <c r="AG166" s="15"/>
      <c r="AH166" s="15"/>
      <c r="AI166" s="15"/>
      <c r="AJ166" s="62" t="str">
        <f>IFERROR(VLOOKUP(AI166,Lookups!$W$3:$X$24,2,FALSE),"")</f>
        <v/>
      </c>
      <c r="AK166" s="15"/>
      <c r="AL166" s="15"/>
      <c r="AM166" s="17"/>
      <c r="AN166" s="17"/>
    </row>
    <row r="167" spans="1:40" x14ac:dyDescent="0.3">
      <c r="A167" s="15"/>
      <c r="B167" s="15"/>
      <c r="C167" s="15"/>
      <c r="D167" s="17"/>
      <c r="E167" s="17"/>
      <c r="F167" s="15"/>
      <c r="G167" s="18" t="str">
        <f>IFERROR(VLOOKUP(F167,Lookups!$D$2:$E$20,2,FALSE),"")</f>
        <v/>
      </c>
      <c r="H167" s="15"/>
      <c r="I167" s="15"/>
      <c r="J167" s="15"/>
      <c r="K167" s="15"/>
      <c r="L167" s="17"/>
      <c r="M167" s="17"/>
      <c r="N167" s="18" t="str">
        <f t="shared" si="4"/>
        <v/>
      </c>
      <c r="O167" s="15"/>
      <c r="P167" s="15"/>
      <c r="Q167" s="17"/>
      <c r="R167" s="15"/>
      <c r="S167" s="15"/>
      <c r="T167" s="15"/>
      <c r="U167" s="15"/>
      <c r="V167" s="15"/>
      <c r="W167" s="15"/>
      <c r="X167" s="18" t="str">
        <f>IFERROR(VLOOKUP(W167,Lookups!$G$2:$H$83,2,FALSE),"")</f>
        <v/>
      </c>
      <c r="Y167" s="15"/>
      <c r="Z167" s="15"/>
      <c r="AA167" s="15"/>
      <c r="AB167" s="15"/>
      <c r="AC167" s="15"/>
      <c r="AD167" s="15"/>
      <c r="AE167" s="15"/>
      <c r="AF167" s="18" t="str">
        <f t="shared" si="5"/>
        <v/>
      </c>
      <c r="AG167" s="15"/>
      <c r="AH167" s="15"/>
      <c r="AI167" s="15"/>
      <c r="AJ167" s="62" t="str">
        <f>IFERROR(VLOOKUP(AI167,Lookups!$W$3:$X$24,2,FALSE),"")</f>
        <v/>
      </c>
      <c r="AK167" s="15"/>
      <c r="AL167" s="15"/>
      <c r="AM167" s="17"/>
      <c r="AN167" s="17"/>
    </row>
    <row r="168" spans="1:40" x14ac:dyDescent="0.3">
      <c r="A168" s="15"/>
      <c r="B168" s="15"/>
      <c r="C168" s="15"/>
      <c r="D168" s="17"/>
      <c r="E168" s="17"/>
      <c r="F168" s="15"/>
      <c r="G168" s="18" t="str">
        <f>IFERROR(VLOOKUP(F168,Lookups!$D$2:$E$20,2,FALSE),"")</f>
        <v/>
      </c>
      <c r="H168" s="15"/>
      <c r="I168" s="15"/>
      <c r="J168" s="15"/>
      <c r="K168" s="15"/>
      <c r="L168" s="17"/>
      <c r="M168" s="17"/>
      <c r="N168" s="18" t="str">
        <f t="shared" si="4"/>
        <v/>
      </c>
      <c r="O168" s="15"/>
      <c r="P168" s="15"/>
      <c r="Q168" s="17"/>
      <c r="R168" s="15"/>
      <c r="S168" s="15"/>
      <c r="T168" s="15"/>
      <c r="U168" s="15"/>
      <c r="V168" s="15"/>
      <c r="W168" s="15"/>
      <c r="X168" s="18" t="str">
        <f>IFERROR(VLOOKUP(W168,Lookups!$G$2:$H$83,2,FALSE),"")</f>
        <v/>
      </c>
      <c r="Y168" s="15"/>
      <c r="Z168" s="15"/>
      <c r="AA168" s="15"/>
      <c r="AB168" s="15"/>
      <c r="AC168" s="15"/>
      <c r="AD168" s="15"/>
      <c r="AE168" s="15"/>
      <c r="AF168" s="18" t="str">
        <f t="shared" si="5"/>
        <v/>
      </c>
      <c r="AG168" s="15"/>
      <c r="AH168" s="15"/>
      <c r="AI168" s="15"/>
      <c r="AJ168" s="62" t="str">
        <f>IFERROR(VLOOKUP(AI168,Lookups!$W$3:$X$24,2,FALSE),"")</f>
        <v/>
      </c>
      <c r="AK168" s="15"/>
      <c r="AL168" s="15"/>
      <c r="AM168" s="17"/>
      <c r="AN168" s="17"/>
    </row>
    <row r="169" spans="1:40" x14ac:dyDescent="0.3">
      <c r="A169" s="15"/>
      <c r="B169" s="15"/>
      <c r="C169" s="15"/>
      <c r="D169" s="17"/>
      <c r="E169" s="17"/>
      <c r="F169" s="15"/>
      <c r="G169" s="18" t="str">
        <f>IFERROR(VLOOKUP(F169,Lookups!$D$2:$E$20,2,FALSE),"")</f>
        <v/>
      </c>
      <c r="H169" s="15"/>
      <c r="I169" s="15"/>
      <c r="J169" s="15"/>
      <c r="K169" s="15"/>
      <c r="L169" s="17"/>
      <c r="M169" s="17"/>
      <c r="N169" s="18" t="str">
        <f t="shared" si="4"/>
        <v/>
      </c>
      <c r="O169" s="15"/>
      <c r="P169" s="15"/>
      <c r="Q169" s="17"/>
      <c r="R169" s="15"/>
      <c r="S169" s="15"/>
      <c r="T169" s="15"/>
      <c r="U169" s="15"/>
      <c r="V169" s="15"/>
      <c r="W169" s="15"/>
      <c r="X169" s="18" t="str">
        <f>IFERROR(VLOOKUP(W169,Lookups!$G$2:$H$83,2,FALSE),"")</f>
        <v/>
      </c>
      <c r="Y169" s="15"/>
      <c r="Z169" s="15"/>
      <c r="AA169" s="15"/>
      <c r="AB169" s="15"/>
      <c r="AC169" s="15"/>
      <c r="AD169" s="15"/>
      <c r="AE169" s="15"/>
      <c r="AF169" s="18" t="str">
        <f t="shared" si="5"/>
        <v/>
      </c>
      <c r="AG169" s="15"/>
      <c r="AH169" s="15"/>
      <c r="AI169" s="15"/>
      <c r="AJ169" s="62" t="str">
        <f>IFERROR(VLOOKUP(AI169,Lookups!$W$3:$X$24,2,FALSE),"")</f>
        <v/>
      </c>
      <c r="AK169" s="15"/>
      <c r="AL169" s="15"/>
      <c r="AM169" s="17"/>
      <c r="AN169" s="17"/>
    </row>
    <row r="170" spans="1:40" x14ac:dyDescent="0.3">
      <c r="A170" s="15"/>
      <c r="B170" s="15"/>
      <c r="C170" s="15"/>
      <c r="D170" s="17"/>
      <c r="E170" s="17"/>
      <c r="F170" s="15"/>
      <c r="G170" s="18" t="str">
        <f>IFERROR(VLOOKUP(F170,Lookups!$D$2:$E$20,2,FALSE),"")</f>
        <v/>
      </c>
      <c r="H170" s="15"/>
      <c r="I170" s="15"/>
      <c r="J170" s="15"/>
      <c r="K170" s="15"/>
      <c r="L170" s="17"/>
      <c r="M170" s="17"/>
      <c r="N170" s="18" t="str">
        <f t="shared" si="4"/>
        <v/>
      </c>
      <c r="O170" s="15"/>
      <c r="P170" s="15"/>
      <c r="Q170" s="17"/>
      <c r="R170" s="15"/>
      <c r="S170" s="15"/>
      <c r="T170" s="15"/>
      <c r="U170" s="15"/>
      <c r="V170" s="15"/>
      <c r="W170" s="15"/>
      <c r="X170" s="18" t="str">
        <f>IFERROR(VLOOKUP(W170,Lookups!$G$2:$H$83,2,FALSE),"")</f>
        <v/>
      </c>
      <c r="Y170" s="15"/>
      <c r="Z170" s="15"/>
      <c r="AA170" s="15"/>
      <c r="AB170" s="15"/>
      <c r="AC170" s="15"/>
      <c r="AD170" s="15"/>
      <c r="AE170" s="15"/>
      <c r="AF170" s="18" t="str">
        <f t="shared" si="5"/>
        <v/>
      </c>
      <c r="AG170" s="15"/>
      <c r="AH170" s="15"/>
      <c r="AI170" s="15"/>
      <c r="AJ170" s="62" t="str">
        <f>IFERROR(VLOOKUP(AI170,Lookups!$W$3:$X$24,2,FALSE),"")</f>
        <v/>
      </c>
      <c r="AK170" s="15"/>
      <c r="AL170" s="15"/>
      <c r="AM170" s="17"/>
      <c r="AN170" s="17"/>
    </row>
    <row r="171" spans="1:40" x14ac:dyDescent="0.3">
      <c r="A171" s="15"/>
      <c r="B171" s="15"/>
      <c r="C171" s="15"/>
      <c r="D171" s="17"/>
      <c r="E171" s="17"/>
      <c r="F171" s="15"/>
      <c r="G171" s="18" t="str">
        <f>IFERROR(VLOOKUP(F171,Lookups!$D$2:$E$20,2,FALSE),"")</f>
        <v/>
      </c>
      <c r="H171" s="15"/>
      <c r="I171" s="15"/>
      <c r="J171" s="15"/>
      <c r="K171" s="15"/>
      <c r="L171" s="17"/>
      <c r="M171" s="17"/>
      <c r="N171" s="18" t="str">
        <f t="shared" si="4"/>
        <v/>
      </c>
      <c r="O171" s="15"/>
      <c r="P171" s="15"/>
      <c r="Q171" s="17"/>
      <c r="R171" s="15"/>
      <c r="S171" s="15"/>
      <c r="T171" s="15"/>
      <c r="U171" s="15"/>
      <c r="V171" s="15"/>
      <c r="W171" s="15"/>
      <c r="X171" s="18" t="str">
        <f>IFERROR(VLOOKUP(W171,Lookups!$G$2:$H$83,2,FALSE),"")</f>
        <v/>
      </c>
      <c r="Y171" s="15"/>
      <c r="Z171" s="15"/>
      <c r="AA171" s="15"/>
      <c r="AB171" s="15"/>
      <c r="AC171" s="15"/>
      <c r="AD171" s="15"/>
      <c r="AE171" s="15"/>
      <c r="AF171" s="18" t="str">
        <f t="shared" si="5"/>
        <v/>
      </c>
      <c r="AG171" s="15"/>
      <c r="AH171" s="15"/>
      <c r="AI171" s="15"/>
      <c r="AJ171" s="62" t="str">
        <f>IFERROR(VLOOKUP(AI171,Lookups!$W$3:$X$24,2,FALSE),"")</f>
        <v/>
      </c>
      <c r="AK171" s="15"/>
      <c r="AL171" s="15"/>
      <c r="AM171" s="17"/>
      <c r="AN171" s="17"/>
    </row>
    <row r="172" spans="1:40" x14ac:dyDescent="0.3">
      <c r="A172" s="15"/>
      <c r="B172" s="15"/>
      <c r="C172" s="15"/>
      <c r="D172" s="17"/>
      <c r="E172" s="17"/>
      <c r="F172" s="15"/>
      <c r="G172" s="18" t="str">
        <f>IFERROR(VLOOKUP(F172,Lookups!$D$2:$E$20,2,FALSE),"")</f>
        <v/>
      </c>
      <c r="H172" s="15"/>
      <c r="I172" s="15"/>
      <c r="J172" s="15"/>
      <c r="K172" s="15"/>
      <c r="L172" s="17"/>
      <c r="M172" s="17"/>
      <c r="N172" s="18" t="str">
        <f t="shared" si="4"/>
        <v/>
      </c>
      <c r="O172" s="15"/>
      <c r="P172" s="15"/>
      <c r="Q172" s="17"/>
      <c r="R172" s="15"/>
      <c r="S172" s="15"/>
      <c r="T172" s="15"/>
      <c r="U172" s="15"/>
      <c r="V172" s="15"/>
      <c r="W172" s="15"/>
      <c r="X172" s="18" t="str">
        <f>IFERROR(VLOOKUP(W172,Lookups!$G$2:$H$83,2,FALSE),"")</f>
        <v/>
      </c>
      <c r="Y172" s="15"/>
      <c r="Z172" s="15"/>
      <c r="AA172" s="15"/>
      <c r="AB172" s="15"/>
      <c r="AC172" s="15"/>
      <c r="AD172" s="15"/>
      <c r="AE172" s="15"/>
      <c r="AF172" s="18" t="str">
        <f t="shared" si="5"/>
        <v/>
      </c>
      <c r="AG172" s="15"/>
      <c r="AH172" s="15"/>
      <c r="AI172" s="15"/>
      <c r="AJ172" s="62" t="str">
        <f>IFERROR(VLOOKUP(AI172,Lookups!$W$3:$X$24,2,FALSE),"")</f>
        <v/>
      </c>
      <c r="AK172" s="15"/>
      <c r="AL172" s="15"/>
      <c r="AM172" s="17"/>
      <c r="AN172" s="17"/>
    </row>
    <row r="173" spans="1:40" x14ac:dyDescent="0.3">
      <c r="A173" s="15"/>
      <c r="B173" s="15"/>
      <c r="C173" s="15"/>
      <c r="D173" s="17"/>
      <c r="E173" s="17"/>
      <c r="F173" s="15"/>
      <c r="G173" s="18" t="str">
        <f>IFERROR(VLOOKUP(F173,Lookups!$D$2:$E$20,2,FALSE),"")</f>
        <v/>
      </c>
      <c r="H173" s="15"/>
      <c r="I173" s="15"/>
      <c r="J173" s="15"/>
      <c r="K173" s="15"/>
      <c r="L173" s="17"/>
      <c r="M173" s="17"/>
      <c r="N173" s="18" t="str">
        <f t="shared" si="4"/>
        <v/>
      </c>
      <c r="O173" s="15"/>
      <c r="P173" s="15"/>
      <c r="Q173" s="17"/>
      <c r="R173" s="15"/>
      <c r="S173" s="15"/>
      <c r="T173" s="15"/>
      <c r="U173" s="15"/>
      <c r="V173" s="15"/>
      <c r="W173" s="15"/>
      <c r="X173" s="18" t="str">
        <f>IFERROR(VLOOKUP(W173,Lookups!$G$2:$H$83,2,FALSE),"")</f>
        <v/>
      </c>
      <c r="Y173" s="15"/>
      <c r="Z173" s="15"/>
      <c r="AA173" s="15"/>
      <c r="AB173" s="15"/>
      <c r="AC173" s="15"/>
      <c r="AD173" s="15"/>
      <c r="AE173" s="15"/>
      <c r="AF173" s="18" t="str">
        <f t="shared" si="5"/>
        <v/>
      </c>
      <c r="AG173" s="15"/>
      <c r="AH173" s="15"/>
      <c r="AI173" s="15"/>
      <c r="AJ173" s="62" t="str">
        <f>IFERROR(VLOOKUP(AI173,Lookups!$W$3:$X$24,2,FALSE),"")</f>
        <v/>
      </c>
      <c r="AK173" s="15"/>
      <c r="AL173" s="15"/>
      <c r="AM173" s="17"/>
      <c r="AN173" s="17"/>
    </row>
    <row r="174" spans="1:40" x14ac:dyDescent="0.3">
      <c r="A174" s="15"/>
      <c r="B174" s="15"/>
      <c r="C174" s="15"/>
      <c r="D174" s="17"/>
      <c r="E174" s="17"/>
      <c r="F174" s="15"/>
      <c r="G174" s="18" t="str">
        <f>IFERROR(VLOOKUP(F174,Lookups!$D$2:$E$20,2,FALSE),"")</f>
        <v/>
      </c>
      <c r="H174" s="15"/>
      <c r="I174" s="15"/>
      <c r="J174" s="15"/>
      <c r="K174" s="15"/>
      <c r="L174" s="17"/>
      <c r="M174" s="17"/>
      <c r="N174" s="18" t="str">
        <f t="shared" si="4"/>
        <v/>
      </c>
      <c r="O174" s="15"/>
      <c r="P174" s="15"/>
      <c r="Q174" s="17"/>
      <c r="R174" s="15"/>
      <c r="S174" s="15"/>
      <c r="T174" s="15"/>
      <c r="U174" s="15"/>
      <c r="V174" s="15"/>
      <c r="W174" s="15"/>
      <c r="X174" s="18" t="str">
        <f>IFERROR(VLOOKUP(W174,Lookups!$G$2:$H$83,2,FALSE),"")</f>
        <v/>
      </c>
      <c r="Y174" s="15"/>
      <c r="Z174" s="15"/>
      <c r="AA174" s="15"/>
      <c r="AB174" s="15"/>
      <c r="AC174" s="15"/>
      <c r="AD174" s="15"/>
      <c r="AE174" s="15"/>
      <c r="AF174" s="18" t="str">
        <f t="shared" si="5"/>
        <v/>
      </c>
      <c r="AG174" s="15"/>
      <c r="AH174" s="15"/>
      <c r="AI174" s="15"/>
      <c r="AJ174" s="62" t="str">
        <f>IFERROR(VLOOKUP(AI174,Lookups!$W$3:$X$24,2,FALSE),"")</f>
        <v/>
      </c>
      <c r="AK174" s="15"/>
      <c r="AL174" s="15"/>
      <c r="AM174" s="17"/>
      <c r="AN174" s="17"/>
    </row>
    <row r="175" spans="1:40" x14ac:dyDescent="0.3">
      <c r="A175" s="15"/>
      <c r="B175" s="15"/>
      <c r="C175" s="15"/>
      <c r="D175" s="17"/>
      <c r="E175" s="17"/>
      <c r="F175" s="15"/>
      <c r="G175" s="18" t="str">
        <f>IFERROR(VLOOKUP(F175,Lookups!$D$2:$E$20,2,FALSE),"")</f>
        <v/>
      </c>
      <c r="H175" s="15"/>
      <c r="I175" s="15"/>
      <c r="J175" s="15"/>
      <c r="K175" s="15"/>
      <c r="L175" s="17"/>
      <c r="M175" s="17"/>
      <c r="N175" s="18" t="str">
        <f t="shared" si="4"/>
        <v/>
      </c>
      <c r="O175" s="15"/>
      <c r="P175" s="15"/>
      <c r="Q175" s="17"/>
      <c r="R175" s="15"/>
      <c r="S175" s="15"/>
      <c r="T175" s="15"/>
      <c r="U175" s="15"/>
      <c r="V175" s="15"/>
      <c r="W175" s="15"/>
      <c r="X175" s="18" t="str">
        <f>IFERROR(VLOOKUP(W175,Lookups!$G$2:$H$83,2,FALSE),"")</f>
        <v/>
      </c>
      <c r="Y175" s="15"/>
      <c r="Z175" s="15"/>
      <c r="AA175" s="15"/>
      <c r="AB175" s="15"/>
      <c r="AC175" s="15"/>
      <c r="AD175" s="15"/>
      <c r="AE175" s="15"/>
      <c r="AF175" s="18" t="str">
        <f t="shared" si="5"/>
        <v/>
      </c>
      <c r="AG175" s="15"/>
      <c r="AH175" s="15"/>
      <c r="AI175" s="15"/>
      <c r="AJ175" s="62" t="str">
        <f>IFERROR(VLOOKUP(AI175,Lookups!$W$3:$X$24,2,FALSE),"")</f>
        <v/>
      </c>
      <c r="AK175" s="15"/>
      <c r="AL175" s="15"/>
      <c r="AM175" s="17"/>
      <c r="AN175" s="17"/>
    </row>
    <row r="176" spans="1:40" x14ac:dyDescent="0.3">
      <c r="A176" s="15"/>
      <c r="B176" s="15"/>
      <c r="C176" s="15"/>
      <c r="D176" s="17"/>
      <c r="E176" s="17"/>
      <c r="F176" s="15"/>
      <c r="G176" s="18" t="str">
        <f>IFERROR(VLOOKUP(F176,Lookups!$D$2:$E$20,2,FALSE),"")</f>
        <v/>
      </c>
      <c r="H176" s="15"/>
      <c r="I176" s="15"/>
      <c r="J176" s="15"/>
      <c r="K176" s="15"/>
      <c r="L176" s="17"/>
      <c r="M176" s="17"/>
      <c r="N176" s="18" t="str">
        <f t="shared" si="4"/>
        <v/>
      </c>
      <c r="O176" s="15"/>
      <c r="P176" s="15"/>
      <c r="Q176" s="17"/>
      <c r="R176" s="15"/>
      <c r="S176" s="15"/>
      <c r="T176" s="15"/>
      <c r="U176" s="15"/>
      <c r="V176" s="15"/>
      <c r="W176" s="15"/>
      <c r="X176" s="18" t="str">
        <f>IFERROR(VLOOKUP(W176,Lookups!$G$2:$H$83,2,FALSE),"")</f>
        <v/>
      </c>
      <c r="Y176" s="15"/>
      <c r="Z176" s="15"/>
      <c r="AA176" s="15"/>
      <c r="AB176" s="15"/>
      <c r="AC176" s="15"/>
      <c r="AD176" s="15"/>
      <c r="AE176" s="15"/>
      <c r="AF176" s="18" t="str">
        <f t="shared" si="5"/>
        <v/>
      </c>
      <c r="AG176" s="15"/>
      <c r="AH176" s="15"/>
      <c r="AI176" s="15"/>
      <c r="AJ176" s="62" t="str">
        <f>IFERROR(VLOOKUP(AI176,Lookups!$W$3:$X$24,2,FALSE),"")</f>
        <v/>
      </c>
      <c r="AK176" s="15"/>
      <c r="AL176" s="15"/>
      <c r="AM176" s="17"/>
      <c r="AN176" s="17"/>
    </row>
    <row r="177" spans="1:40" x14ac:dyDescent="0.3">
      <c r="A177" s="15"/>
      <c r="B177" s="15"/>
      <c r="C177" s="15"/>
      <c r="D177" s="17"/>
      <c r="E177" s="17"/>
      <c r="F177" s="15"/>
      <c r="G177" s="18" t="str">
        <f>IFERROR(VLOOKUP(F177,Lookups!$D$2:$E$20,2,FALSE),"")</f>
        <v/>
      </c>
      <c r="H177" s="15"/>
      <c r="I177" s="15"/>
      <c r="J177" s="15"/>
      <c r="K177" s="15"/>
      <c r="L177" s="17"/>
      <c r="M177" s="17"/>
      <c r="N177" s="18" t="str">
        <f t="shared" si="4"/>
        <v/>
      </c>
      <c r="O177" s="15"/>
      <c r="P177" s="15"/>
      <c r="Q177" s="17"/>
      <c r="R177" s="15"/>
      <c r="S177" s="15"/>
      <c r="T177" s="15"/>
      <c r="U177" s="15"/>
      <c r="V177" s="15"/>
      <c r="W177" s="15"/>
      <c r="X177" s="18" t="str">
        <f>IFERROR(VLOOKUP(W177,Lookups!$G$2:$H$83,2,FALSE),"")</f>
        <v/>
      </c>
      <c r="Y177" s="15"/>
      <c r="Z177" s="15"/>
      <c r="AA177" s="15"/>
      <c r="AB177" s="15"/>
      <c r="AC177" s="15"/>
      <c r="AD177" s="15"/>
      <c r="AE177" s="15"/>
      <c r="AF177" s="18" t="str">
        <f t="shared" si="5"/>
        <v/>
      </c>
      <c r="AG177" s="15"/>
      <c r="AH177" s="15"/>
      <c r="AI177" s="15"/>
      <c r="AJ177" s="62" t="str">
        <f>IFERROR(VLOOKUP(AI177,Lookups!$W$3:$X$24,2,FALSE),"")</f>
        <v/>
      </c>
      <c r="AK177" s="15"/>
      <c r="AL177" s="15"/>
      <c r="AM177" s="17"/>
      <c r="AN177" s="17"/>
    </row>
    <row r="178" spans="1:40" x14ac:dyDescent="0.3">
      <c r="A178" s="15"/>
      <c r="B178" s="15"/>
      <c r="C178" s="15"/>
      <c r="D178" s="17"/>
      <c r="E178" s="17"/>
      <c r="F178" s="15"/>
      <c r="G178" s="18" t="str">
        <f>IFERROR(VLOOKUP(F178,Lookups!$D$2:$E$20,2,FALSE),"")</f>
        <v/>
      </c>
      <c r="H178" s="15"/>
      <c r="I178" s="15"/>
      <c r="J178" s="15"/>
      <c r="K178" s="15"/>
      <c r="L178" s="17"/>
      <c r="M178" s="17"/>
      <c r="N178" s="18" t="str">
        <f t="shared" si="4"/>
        <v/>
      </c>
      <c r="O178" s="15"/>
      <c r="P178" s="15"/>
      <c r="Q178" s="17"/>
      <c r="R178" s="15"/>
      <c r="S178" s="15"/>
      <c r="T178" s="15"/>
      <c r="U178" s="15"/>
      <c r="V178" s="15"/>
      <c r="W178" s="15"/>
      <c r="X178" s="18" t="str">
        <f>IFERROR(VLOOKUP(W178,Lookups!$G$2:$H$83,2,FALSE),"")</f>
        <v/>
      </c>
      <c r="Y178" s="15"/>
      <c r="Z178" s="15"/>
      <c r="AA178" s="15"/>
      <c r="AB178" s="15"/>
      <c r="AC178" s="15"/>
      <c r="AD178" s="15"/>
      <c r="AE178" s="15"/>
      <c r="AF178" s="18" t="str">
        <f t="shared" si="5"/>
        <v/>
      </c>
      <c r="AG178" s="15"/>
      <c r="AH178" s="15"/>
      <c r="AI178" s="15"/>
      <c r="AJ178" s="62" t="str">
        <f>IFERROR(VLOOKUP(AI178,Lookups!$W$3:$X$24,2,FALSE),"")</f>
        <v/>
      </c>
      <c r="AK178" s="15"/>
      <c r="AL178" s="15"/>
      <c r="AM178" s="17"/>
      <c r="AN178" s="17"/>
    </row>
    <row r="179" spans="1:40" x14ac:dyDescent="0.3">
      <c r="A179" s="15"/>
      <c r="B179" s="15"/>
      <c r="C179" s="15"/>
      <c r="D179" s="17"/>
      <c r="E179" s="17"/>
      <c r="F179" s="15"/>
      <c r="G179" s="18" t="str">
        <f>IFERROR(VLOOKUP(F179,Lookups!$D$2:$E$20,2,FALSE),"")</f>
        <v/>
      </c>
      <c r="H179" s="15"/>
      <c r="I179" s="15"/>
      <c r="J179" s="15"/>
      <c r="K179" s="15"/>
      <c r="L179" s="17"/>
      <c r="M179" s="17"/>
      <c r="N179" s="18" t="str">
        <f t="shared" si="4"/>
        <v/>
      </c>
      <c r="O179" s="15"/>
      <c r="P179" s="15"/>
      <c r="Q179" s="17"/>
      <c r="R179" s="15"/>
      <c r="S179" s="15"/>
      <c r="T179" s="15"/>
      <c r="U179" s="15"/>
      <c r="V179" s="15"/>
      <c r="W179" s="15"/>
      <c r="X179" s="18" t="str">
        <f>IFERROR(VLOOKUP(W179,Lookups!$G$2:$H$83,2,FALSE),"")</f>
        <v/>
      </c>
      <c r="Y179" s="15"/>
      <c r="Z179" s="15"/>
      <c r="AA179" s="15"/>
      <c r="AB179" s="15"/>
      <c r="AC179" s="15"/>
      <c r="AD179" s="15"/>
      <c r="AE179" s="15"/>
      <c r="AF179" s="18" t="str">
        <f t="shared" si="5"/>
        <v/>
      </c>
      <c r="AG179" s="15"/>
      <c r="AH179" s="15"/>
      <c r="AI179" s="15"/>
      <c r="AJ179" s="62" t="str">
        <f>IFERROR(VLOOKUP(AI179,Lookups!$W$3:$X$24,2,FALSE),"")</f>
        <v/>
      </c>
      <c r="AK179" s="15"/>
      <c r="AL179" s="15"/>
      <c r="AM179" s="17"/>
      <c r="AN179" s="17"/>
    </row>
    <row r="180" spans="1:40" x14ac:dyDescent="0.3">
      <c r="A180" s="15"/>
      <c r="B180" s="15"/>
      <c r="C180" s="15"/>
      <c r="D180" s="17"/>
      <c r="E180" s="17"/>
      <c r="F180" s="15"/>
      <c r="G180" s="18" t="str">
        <f>IFERROR(VLOOKUP(F180,Lookups!$D$2:$E$20,2,FALSE),"")</f>
        <v/>
      </c>
      <c r="H180" s="15"/>
      <c r="I180" s="15"/>
      <c r="J180" s="15"/>
      <c r="K180" s="15"/>
      <c r="L180" s="17"/>
      <c r="M180" s="17"/>
      <c r="N180" s="18" t="str">
        <f t="shared" si="4"/>
        <v/>
      </c>
      <c r="O180" s="15"/>
      <c r="P180" s="15"/>
      <c r="Q180" s="17"/>
      <c r="R180" s="15"/>
      <c r="S180" s="15"/>
      <c r="T180" s="15"/>
      <c r="U180" s="15"/>
      <c r="V180" s="15"/>
      <c r="W180" s="15"/>
      <c r="X180" s="18" t="str">
        <f>IFERROR(VLOOKUP(W180,Lookups!$G$2:$H$83,2,FALSE),"")</f>
        <v/>
      </c>
      <c r="Y180" s="15"/>
      <c r="Z180" s="15"/>
      <c r="AA180" s="15"/>
      <c r="AB180" s="15"/>
      <c r="AC180" s="15"/>
      <c r="AD180" s="15"/>
      <c r="AE180" s="15"/>
      <c r="AF180" s="18" t="str">
        <f t="shared" si="5"/>
        <v/>
      </c>
      <c r="AG180" s="15"/>
      <c r="AH180" s="15"/>
      <c r="AI180" s="15"/>
      <c r="AJ180" s="62" t="str">
        <f>IFERROR(VLOOKUP(AI180,Lookups!$W$3:$X$24,2,FALSE),"")</f>
        <v/>
      </c>
      <c r="AK180" s="15"/>
      <c r="AL180" s="15"/>
      <c r="AM180" s="17"/>
      <c r="AN180" s="17"/>
    </row>
    <row r="181" spans="1:40" x14ac:dyDescent="0.3">
      <c r="A181" s="15"/>
      <c r="B181" s="15"/>
      <c r="C181" s="15"/>
      <c r="D181" s="17"/>
      <c r="E181" s="17"/>
      <c r="F181" s="15"/>
      <c r="G181" s="18" t="str">
        <f>IFERROR(VLOOKUP(F181,Lookups!$D$2:$E$20,2,FALSE),"")</f>
        <v/>
      </c>
      <c r="H181" s="15"/>
      <c r="I181" s="15"/>
      <c r="J181" s="15"/>
      <c r="K181" s="15"/>
      <c r="L181" s="17"/>
      <c r="M181" s="17"/>
      <c r="N181" s="18" t="str">
        <f t="shared" si="4"/>
        <v/>
      </c>
      <c r="O181" s="15"/>
      <c r="P181" s="15"/>
      <c r="Q181" s="17"/>
      <c r="R181" s="15"/>
      <c r="S181" s="15"/>
      <c r="T181" s="15"/>
      <c r="U181" s="15"/>
      <c r="V181" s="15"/>
      <c r="W181" s="15"/>
      <c r="X181" s="18" t="str">
        <f>IFERROR(VLOOKUP(W181,Lookups!$G$2:$H$83,2,FALSE),"")</f>
        <v/>
      </c>
      <c r="Y181" s="15"/>
      <c r="Z181" s="15"/>
      <c r="AA181" s="15"/>
      <c r="AB181" s="15"/>
      <c r="AC181" s="15"/>
      <c r="AD181" s="15"/>
      <c r="AE181" s="15"/>
      <c r="AF181" s="18" t="str">
        <f t="shared" si="5"/>
        <v/>
      </c>
      <c r="AG181" s="15"/>
      <c r="AH181" s="15"/>
      <c r="AI181" s="15"/>
      <c r="AJ181" s="62" t="str">
        <f>IFERROR(VLOOKUP(AI181,Lookups!$W$3:$X$24,2,FALSE),"")</f>
        <v/>
      </c>
      <c r="AK181" s="15"/>
      <c r="AL181" s="15"/>
      <c r="AM181" s="17"/>
      <c r="AN181" s="17"/>
    </row>
    <row r="182" spans="1:40" x14ac:dyDescent="0.3">
      <c r="A182" s="15"/>
      <c r="B182" s="15"/>
      <c r="C182" s="15"/>
      <c r="D182" s="17"/>
      <c r="E182" s="17"/>
      <c r="F182" s="15"/>
      <c r="G182" s="18" t="str">
        <f>IFERROR(VLOOKUP(F182,Lookups!$D$2:$E$20,2,FALSE),"")</f>
        <v/>
      </c>
      <c r="H182" s="15"/>
      <c r="I182" s="15"/>
      <c r="J182" s="15"/>
      <c r="K182" s="15"/>
      <c r="L182" s="17"/>
      <c r="M182" s="17"/>
      <c r="N182" s="18" t="str">
        <f t="shared" ref="N182:N245" si="6">IF(OR(ISBLANK(L182),ISBLANK(M182)),"",(M182-L182)+1)</f>
        <v/>
      </c>
      <c r="O182" s="15"/>
      <c r="P182" s="15"/>
      <c r="Q182" s="17"/>
      <c r="R182" s="15"/>
      <c r="S182" s="15"/>
      <c r="T182" s="15"/>
      <c r="U182" s="15"/>
      <c r="V182" s="15"/>
      <c r="W182" s="15"/>
      <c r="X182" s="18" t="str">
        <f>IFERROR(VLOOKUP(W182,Lookups!$G$2:$H$83,2,FALSE),"")</f>
        <v/>
      </c>
      <c r="Y182" s="15"/>
      <c r="Z182" s="15"/>
      <c r="AA182" s="15"/>
      <c r="AB182" s="15"/>
      <c r="AC182" s="15"/>
      <c r="AD182" s="15"/>
      <c r="AE182" s="15"/>
      <c r="AF182" s="18" t="str">
        <f t="shared" ref="AF182:AF245" si="7">IF(OR(ISBLANK(AD182),ISBLANK(AE182)),"",(AE182-AD182)+1)</f>
        <v/>
      </c>
      <c r="AG182" s="15"/>
      <c r="AH182" s="15"/>
      <c r="AI182" s="15"/>
      <c r="AJ182" s="62" t="str">
        <f>IFERROR(VLOOKUP(AI182,Lookups!$W$3:$X$24,2,FALSE),"")</f>
        <v/>
      </c>
      <c r="AK182" s="15"/>
      <c r="AL182" s="15"/>
      <c r="AM182" s="17"/>
      <c r="AN182" s="17"/>
    </row>
    <row r="183" spans="1:40" x14ac:dyDescent="0.3">
      <c r="A183" s="15"/>
      <c r="B183" s="15"/>
      <c r="C183" s="15"/>
      <c r="D183" s="17"/>
      <c r="E183" s="17"/>
      <c r="F183" s="15"/>
      <c r="G183" s="18" t="str">
        <f>IFERROR(VLOOKUP(F183,Lookups!$D$2:$E$20,2,FALSE),"")</f>
        <v/>
      </c>
      <c r="H183" s="15"/>
      <c r="I183" s="15"/>
      <c r="J183" s="15"/>
      <c r="K183" s="15"/>
      <c r="L183" s="17"/>
      <c r="M183" s="17"/>
      <c r="N183" s="18" t="str">
        <f t="shared" si="6"/>
        <v/>
      </c>
      <c r="O183" s="15"/>
      <c r="P183" s="15"/>
      <c r="Q183" s="17"/>
      <c r="R183" s="15"/>
      <c r="S183" s="15"/>
      <c r="T183" s="15"/>
      <c r="U183" s="15"/>
      <c r="V183" s="15"/>
      <c r="W183" s="15"/>
      <c r="X183" s="18" t="str">
        <f>IFERROR(VLOOKUP(W183,Lookups!$G$2:$H$83,2,FALSE),"")</f>
        <v/>
      </c>
      <c r="Y183" s="15"/>
      <c r="Z183" s="15"/>
      <c r="AA183" s="15"/>
      <c r="AB183" s="15"/>
      <c r="AC183" s="15"/>
      <c r="AD183" s="15"/>
      <c r="AE183" s="15"/>
      <c r="AF183" s="18" t="str">
        <f t="shared" si="7"/>
        <v/>
      </c>
      <c r="AG183" s="15"/>
      <c r="AH183" s="15"/>
      <c r="AI183" s="15"/>
      <c r="AJ183" s="62" t="str">
        <f>IFERROR(VLOOKUP(AI183,Lookups!$W$3:$X$24,2,FALSE),"")</f>
        <v/>
      </c>
      <c r="AK183" s="15"/>
      <c r="AL183" s="15"/>
      <c r="AM183" s="17"/>
      <c r="AN183" s="17"/>
    </row>
    <row r="184" spans="1:40" x14ac:dyDescent="0.3">
      <c r="A184" s="15"/>
      <c r="B184" s="15"/>
      <c r="C184" s="15"/>
      <c r="D184" s="17"/>
      <c r="E184" s="17"/>
      <c r="F184" s="15"/>
      <c r="G184" s="18" t="str">
        <f>IFERROR(VLOOKUP(F184,Lookups!$D$2:$E$20,2,FALSE),"")</f>
        <v/>
      </c>
      <c r="H184" s="15"/>
      <c r="I184" s="15"/>
      <c r="J184" s="15"/>
      <c r="K184" s="15"/>
      <c r="L184" s="17"/>
      <c r="M184" s="17"/>
      <c r="N184" s="18" t="str">
        <f t="shared" si="6"/>
        <v/>
      </c>
      <c r="O184" s="15"/>
      <c r="P184" s="15"/>
      <c r="Q184" s="17"/>
      <c r="R184" s="15"/>
      <c r="S184" s="15"/>
      <c r="T184" s="15"/>
      <c r="U184" s="15"/>
      <c r="V184" s="15"/>
      <c r="W184" s="15"/>
      <c r="X184" s="18" t="str">
        <f>IFERROR(VLOOKUP(W184,Lookups!$G$2:$H$83,2,FALSE),"")</f>
        <v/>
      </c>
      <c r="Y184" s="15"/>
      <c r="Z184" s="15"/>
      <c r="AA184" s="15"/>
      <c r="AB184" s="15"/>
      <c r="AC184" s="15"/>
      <c r="AD184" s="15"/>
      <c r="AE184" s="15"/>
      <c r="AF184" s="18" t="str">
        <f t="shared" si="7"/>
        <v/>
      </c>
      <c r="AG184" s="15"/>
      <c r="AH184" s="15"/>
      <c r="AI184" s="15"/>
      <c r="AJ184" s="62" t="str">
        <f>IFERROR(VLOOKUP(AI184,Lookups!$W$3:$X$24,2,FALSE),"")</f>
        <v/>
      </c>
      <c r="AK184" s="15"/>
      <c r="AL184" s="15"/>
      <c r="AM184" s="17"/>
      <c r="AN184" s="17"/>
    </row>
    <row r="185" spans="1:40" x14ac:dyDescent="0.3">
      <c r="A185" s="15"/>
      <c r="B185" s="15"/>
      <c r="C185" s="15"/>
      <c r="D185" s="17"/>
      <c r="E185" s="17"/>
      <c r="F185" s="15"/>
      <c r="G185" s="18" t="str">
        <f>IFERROR(VLOOKUP(F185,Lookups!$D$2:$E$20,2,FALSE),"")</f>
        <v/>
      </c>
      <c r="H185" s="15"/>
      <c r="I185" s="15"/>
      <c r="J185" s="15"/>
      <c r="K185" s="15"/>
      <c r="L185" s="17"/>
      <c r="M185" s="17"/>
      <c r="N185" s="18" t="str">
        <f t="shared" si="6"/>
        <v/>
      </c>
      <c r="O185" s="15"/>
      <c r="P185" s="15"/>
      <c r="Q185" s="17"/>
      <c r="R185" s="15"/>
      <c r="S185" s="15"/>
      <c r="T185" s="15"/>
      <c r="U185" s="15"/>
      <c r="V185" s="15"/>
      <c r="W185" s="15"/>
      <c r="X185" s="18" t="str">
        <f>IFERROR(VLOOKUP(W185,Lookups!$G$2:$H$83,2,FALSE),"")</f>
        <v/>
      </c>
      <c r="Y185" s="15"/>
      <c r="Z185" s="15"/>
      <c r="AA185" s="15"/>
      <c r="AB185" s="15"/>
      <c r="AC185" s="15"/>
      <c r="AD185" s="15"/>
      <c r="AE185" s="15"/>
      <c r="AF185" s="18" t="str">
        <f t="shared" si="7"/>
        <v/>
      </c>
      <c r="AG185" s="15"/>
      <c r="AH185" s="15"/>
      <c r="AI185" s="15"/>
      <c r="AJ185" s="62" t="str">
        <f>IFERROR(VLOOKUP(AI185,Lookups!$W$3:$X$24,2,FALSE),"")</f>
        <v/>
      </c>
      <c r="AK185" s="15"/>
      <c r="AL185" s="15"/>
      <c r="AM185" s="17"/>
      <c r="AN185" s="17"/>
    </row>
    <row r="186" spans="1:40" x14ac:dyDescent="0.3">
      <c r="A186" s="15"/>
      <c r="B186" s="15"/>
      <c r="C186" s="15"/>
      <c r="D186" s="17"/>
      <c r="E186" s="17"/>
      <c r="F186" s="15"/>
      <c r="G186" s="18" t="str">
        <f>IFERROR(VLOOKUP(F186,Lookups!$D$2:$E$20,2,FALSE),"")</f>
        <v/>
      </c>
      <c r="H186" s="15"/>
      <c r="I186" s="15"/>
      <c r="J186" s="15"/>
      <c r="K186" s="15"/>
      <c r="L186" s="17"/>
      <c r="M186" s="17"/>
      <c r="N186" s="18" t="str">
        <f t="shared" si="6"/>
        <v/>
      </c>
      <c r="O186" s="15"/>
      <c r="P186" s="15"/>
      <c r="Q186" s="17"/>
      <c r="R186" s="15"/>
      <c r="S186" s="15"/>
      <c r="T186" s="15"/>
      <c r="U186" s="15"/>
      <c r="V186" s="15"/>
      <c r="W186" s="15"/>
      <c r="X186" s="18" t="str">
        <f>IFERROR(VLOOKUP(W186,Lookups!$G$2:$H$83,2,FALSE),"")</f>
        <v/>
      </c>
      <c r="Y186" s="15"/>
      <c r="Z186" s="15"/>
      <c r="AA186" s="15"/>
      <c r="AB186" s="15"/>
      <c r="AC186" s="15"/>
      <c r="AD186" s="15"/>
      <c r="AE186" s="15"/>
      <c r="AF186" s="18" t="str">
        <f t="shared" si="7"/>
        <v/>
      </c>
      <c r="AG186" s="15"/>
      <c r="AH186" s="15"/>
      <c r="AI186" s="15"/>
      <c r="AJ186" s="62" t="str">
        <f>IFERROR(VLOOKUP(AI186,Lookups!$W$3:$X$24,2,FALSE),"")</f>
        <v/>
      </c>
      <c r="AK186" s="15"/>
      <c r="AL186" s="15"/>
      <c r="AM186" s="17"/>
      <c r="AN186" s="17"/>
    </row>
    <row r="187" spans="1:40" x14ac:dyDescent="0.3">
      <c r="A187" s="15"/>
      <c r="B187" s="15"/>
      <c r="C187" s="15"/>
      <c r="D187" s="17"/>
      <c r="E187" s="17"/>
      <c r="F187" s="15"/>
      <c r="G187" s="18" t="str">
        <f>IFERROR(VLOOKUP(F187,Lookups!$D$2:$E$20,2,FALSE),"")</f>
        <v/>
      </c>
      <c r="H187" s="15"/>
      <c r="I187" s="15"/>
      <c r="J187" s="15"/>
      <c r="K187" s="15"/>
      <c r="L187" s="17"/>
      <c r="M187" s="17"/>
      <c r="N187" s="18" t="str">
        <f t="shared" si="6"/>
        <v/>
      </c>
      <c r="O187" s="15"/>
      <c r="P187" s="15"/>
      <c r="Q187" s="17"/>
      <c r="R187" s="15"/>
      <c r="S187" s="15"/>
      <c r="T187" s="15"/>
      <c r="U187" s="15"/>
      <c r="V187" s="15"/>
      <c r="W187" s="15"/>
      <c r="X187" s="18" t="str">
        <f>IFERROR(VLOOKUP(W187,Lookups!$G$2:$H$83,2,FALSE),"")</f>
        <v/>
      </c>
      <c r="Y187" s="15"/>
      <c r="Z187" s="15"/>
      <c r="AA187" s="15"/>
      <c r="AB187" s="15"/>
      <c r="AC187" s="15"/>
      <c r="AD187" s="15"/>
      <c r="AE187" s="15"/>
      <c r="AF187" s="18" t="str">
        <f t="shared" si="7"/>
        <v/>
      </c>
      <c r="AG187" s="15"/>
      <c r="AH187" s="15"/>
      <c r="AI187" s="15"/>
      <c r="AJ187" s="62" t="str">
        <f>IFERROR(VLOOKUP(AI187,Lookups!$W$3:$X$24,2,FALSE),"")</f>
        <v/>
      </c>
      <c r="AK187" s="15"/>
      <c r="AL187" s="15"/>
      <c r="AM187" s="17"/>
      <c r="AN187" s="17"/>
    </row>
    <row r="188" spans="1:40" x14ac:dyDescent="0.3">
      <c r="A188" s="15"/>
      <c r="B188" s="15"/>
      <c r="C188" s="15"/>
      <c r="D188" s="17"/>
      <c r="E188" s="17"/>
      <c r="F188" s="15"/>
      <c r="G188" s="18" t="str">
        <f>IFERROR(VLOOKUP(F188,Lookups!$D$2:$E$20,2,FALSE),"")</f>
        <v/>
      </c>
      <c r="H188" s="15"/>
      <c r="I188" s="15"/>
      <c r="J188" s="15"/>
      <c r="K188" s="15"/>
      <c r="L188" s="17"/>
      <c r="M188" s="17"/>
      <c r="N188" s="18" t="str">
        <f t="shared" si="6"/>
        <v/>
      </c>
      <c r="O188" s="15"/>
      <c r="P188" s="15"/>
      <c r="Q188" s="17"/>
      <c r="R188" s="15"/>
      <c r="S188" s="15"/>
      <c r="T188" s="15"/>
      <c r="U188" s="15"/>
      <c r="V188" s="15"/>
      <c r="W188" s="15"/>
      <c r="X188" s="18" t="str">
        <f>IFERROR(VLOOKUP(W188,Lookups!$G$2:$H$83,2,FALSE),"")</f>
        <v/>
      </c>
      <c r="Y188" s="15"/>
      <c r="Z188" s="15"/>
      <c r="AA188" s="15"/>
      <c r="AB188" s="15"/>
      <c r="AC188" s="15"/>
      <c r="AD188" s="15"/>
      <c r="AE188" s="15"/>
      <c r="AF188" s="18" t="str">
        <f t="shared" si="7"/>
        <v/>
      </c>
      <c r="AG188" s="15"/>
      <c r="AH188" s="15"/>
      <c r="AI188" s="15"/>
      <c r="AJ188" s="62" t="str">
        <f>IFERROR(VLOOKUP(AI188,Lookups!$W$3:$X$24,2,FALSE),"")</f>
        <v/>
      </c>
      <c r="AK188" s="15"/>
      <c r="AL188" s="15"/>
      <c r="AM188" s="17"/>
      <c r="AN188" s="17"/>
    </row>
    <row r="189" spans="1:40" x14ac:dyDescent="0.3">
      <c r="A189" s="15"/>
      <c r="B189" s="15"/>
      <c r="C189" s="15"/>
      <c r="D189" s="17"/>
      <c r="E189" s="17"/>
      <c r="F189" s="15"/>
      <c r="G189" s="18" t="str">
        <f>IFERROR(VLOOKUP(F189,Lookups!$D$2:$E$20,2,FALSE),"")</f>
        <v/>
      </c>
      <c r="H189" s="15"/>
      <c r="I189" s="15"/>
      <c r="J189" s="15"/>
      <c r="K189" s="15"/>
      <c r="L189" s="17"/>
      <c r="M189" s="17"/>
      <c r="N189" s="18" t="str">
        <f t="shared" si="6"/>
        <v/>
      </c>
      <c r="O189" s="15"/>
      <c r="P189" s="15"/>
      <c r="Q189" s="17"/>
      <c r="R189" s="15"/>
      <c r="S189" s="15"/>
      <c r="T189" s="15"/>
      <c r="U189" s="15"/>
      <c r="V189" s="15"/>
      <c r="W189" s="15"/>
      <c r="X189" s="18" t="str">
        <f>IFERROR(VLOOKUP(W189,Lookups!$G$2:$H$83,2,FALSE),"")</f>
        <v/>
      </c>
      <c r="Y189" s="15"/>
      <c r="Z189" s="15"/>
      <c r="AA189" s="15"/>
      <c r="AB189" s="15"/>
      <c r="AC189" s="15"/>
      <c r="AD189" s="15"/>
      <c r="AE189" s="15"/>
      <c r="AF189" s="18" t="str">
        <f t="shared" si="7"/>
        <v/>
      </c>
      <c r="AG189" s="15"/>
      <c r="AH189" s="15"/>
      <c r="AI189" s="15"/>
      <c r="AJ189" s="62" t="str">
        <f>IFERROR(VLOOKUP(AI189,Lookups!$W$3:$X$24,2,FALSE),"")</f>
        <v/>
      </c>
      <c r="AK189" s="15"/>
      <c r="AL189" s="15"/>
      <c r="AM189" s="17"/>
      <c r="AN189" s="17"/>
    </row>
    <row r="190" spans="1:40" x14ac:dyDescent="0.3">
      <c r="A190" s="15"/>
      <c r="B190" s="15"/>
      <c r="C190" s="15"/>
      <c r="D190" s="17"/>
      <c r="E190" s="17"/>
      <c r="F190" s="15"/>
      <c r="G190" s="18" t="str">
        <f>IFERROR(VLOOKUP(F190,Lookups!$D$2:$E$20,2,FALSE),"")</f>
        <v/>
      </c>
      <c r="H190" s="15"/>
      <c r="I190" s="15"/>
      <c r="J190" s="15"/>
      <c r="K190" s="15"/>
      <c r="L190" s="17"/>
      <c r="M190" s="17"/>
      <c r="N190" s="18" t="str">
        <f t="shared" si="6"/>
        <v/>
      </c>
      <c r="O190" s="15"/>
      <c r="P190" s="15"/>
      <c r="Q190" s="17"/>
      <c r="R190" s="15"/>
      <c r="S190" s="15"/>
      <c r="T190" s="15"/>
      <c r="U190" s="15"/>
      <c r="V190" s="15"/>
      <c r="W190" s="15"/>
      <c r="X190" s="18" t="str">
        <f>IFERROR(VLOOKUP(W190,Lookups!$G$2:$H$83,2,FALSE),"")</f>
        <v/>
      </c>
      <c r="Y190" s="15"/>
      <c r="Z190" s="15"/>
      <c r="AA190" s="15"/>
      <c r="AB190" s="15"/>
      <c r="AC190" s="15"/>
      <c r="AD190" s="15"/>
      <c r="AE190" s="15"/>
      <c r="AF190" s="18" t="str">
        <f t="shared" si="7"/>
        <v/>
      </c>
      <c r="AG190" s="15"/>
      <c r="AH190" s="15"/>
      <c r="AI190" s="15"/>
      <c r="AJ190" s="62" t="str">
        <f>IFERROR(VLOOKUP(AI190,Lookups!$W$3:$X$24,2,FALSE),"")</f>
        <v/>
      </c>
      <c r="AK190" s="15"/>
      <c r="AL190" s="15"/>
      <c r="AM190" s="17"/>
      <c r="AN190" s="17"/>
    </row>
    <row r="191" spans="1:40" x14ac:dyDescent="0.3">
      <c r="A191" s="15"/>
      <c r="B191" s="15"/>
      <c r="C191" s="15"/>
      <c r="D191" s="17"/>
      <c r="E191" s="17"/>
      <c r="F191" s="15"/>
      <c r="G191" s="18" t="str">
        <f>IFERROR(VLOOKUP(F191,Lookups!$D$2:$E$20,2,FALSE),"")</f>
        <v/>
      </c>
      <c r="H191" s="15"/>
      <c r="I191" s="15"/>
      <c r="J191" s="15"/>
      <c r="K191" s="15"/>
      <c r="L191" s="17"/>
      <c r="M191" s="17"/>
      <c r="N191" s="18" t="str">
        <f t="shared" si="6"/>
        <v/>
      </c>
      <c r="O191" s="15"/>
      <c r="P191" s="15"/>
      <c r="Q191" s="17"/>
      <c r="R191" s="15"/>
      <c r="S191" s="15"/>
      <c r="T191" s="15"/>
      <c r="U191" s="15"/>
      <c r="V191" s="15"/>
      <c r="W191" s="15"/>
      <c r="X191" s="18" t="str">
        <f>IFERROR(VLOOKUP(W191,Lookups!$G$2:$H$83,2,FALSE),"")</f>
        <v/>
      </c>
      <c r="Y191" s="15"/>
      <c r="Z191" s="15"/>
      <c r="AA191" s="15"/>
      <c r="AB191" s="15"/>
      <c r="AC191" s="15"/>
      <c r="AD191" s="15"/>
      <c r="AE191" s="15"/>
      <c r="AF191" s="18" t="str">
        <f t="shared" si="7"/>
        <v/>
      </c>
      <c r="AG191" s="15"/>
      <c r="AH191" s="15"/>
      <c r="AI191" s="15"/>
      <c r="AJ191" s="62" t="str">
        <f>IFERROR(VLOOKUP(AI191,Lookups!$W$3:$X$24,2,FALSE),"")</f>
        <v/>
      </c>
      <c r="AK191" s="15"/>
      <c r="AL191" s="15"/>
      <c r="AM191" s="17"/>
      <c r="AN191" s="17"/>
    </row>
    <row r="192" spans="1:40" x14ac:dyDescent="0.3">
      <c r="A192" s="15"/>
      <c r="B192" s="15"/>
      <c r="C192" s="15"/>
      <c r="D192" s="17"/>
      <c r="E192" s="17"/>
      <c r="F192" s="15"/>
      <c r="G192" s="18" t="str">
        <f>IFERROR(VLOOKUP(F192,Lookups!$D$2:$E$20,2,FALSE),"")</f>
        <v/>
      </c>
      <c r="H192" s="15"/>
      <c r="I192" s="15"/>
      <c r="J192" s="15"/>
      <c r="K192" s="15"/>
      <c r="L192" s="17"/>
      <c r="M192" s="17"/>
      <c r="N192" s="18" t="str">
        <f t="shared" si="6"/>
        <v/>
      </c>
      <c r="O192" s="15"/>
      <c r="P192" s="15"/>
      <c r="Q192" s="17"/>
      <c r="R192" s="15"/>
      <c r="S192" s="15"/>
      <c r="T192" s="15"/>
      <c r="U192" s="15"/>
      <c r="V192" s="15"/>
      <c r="W192" s="15"/>
      <c r="X192" s="18" t="str">
        <f>IFERROR(VLOOKUP(W192,Lookups!$G$2:$H$83,2,FALSE),"")</f>
        <v/>
      </c>
      <c r="Y192" s="15"/>
      <c r="Z192" s="15"/>
      <c r="AA192" s="15"/>
      <c r="AB192" s="15"/>
      <c r="AC192" s="15"/>
      <c r="AD192" s="15"/>
      <c r="AE192" s="15"/>
      <c r="AF192" s="18" t="str">
        <f t="shared" si="7"/>
        <v/>
      </c>
      <c r="AG192" s="15"/>
      <c r="AH192" s="15"/>
      <c r="AI192" s="15"/>
      <c r="AJ192" s="62" t="str">
        <f>IFERROR(VLOOKUP(AI192,Lookups!$W$3:$X$24,2,FALSE),"")</f>
        <v/>
      </c>
      <c r="AK192" s="15"/>
      <c r="AL192" s="15"/>
      <c r="AM192" s="17"/>
      <c r="AN192" s="17"/>
    </row>
    <row r="193" spans="1:40" x14ac:dyDescent="0.3">
      <c r="A193" s="15"/>
      <c r="B193" s="15"/>
      <c r="C193" s="15"/>
      <c r="D193" s="17"/>
      <c r="E193" s="17"/>
      <c r="F193" s="15"/>
      <c r="G193" s="18" t="str">
        <f>IFERROR(VLOOKUP(F193,Lookups!$D$2:$E$20,2,FALSE),"")</f>
        <v/>
      </c>
      <c r="H193" s="15"/>
      <c r="I193" s="15"/>
      <c r="J193" s="15"/>
      <c r="K193" s="15"/>
      <c r="L193" s="17"/>
      <c r="M193" s="17"/>
      <c r="N193" s="18" t="str">
        <f t="shared" si="6"/>
        <v/>
      </c>
      <c r="O193" s="15"/>
      <c r="P193" s="15"/>
      <c r="Q193" s="17"/>
      <c r="R193" s="15"/>
      <c r="S193" s="15"/>
      <c r="T193" s="15"/>
      <c r="U193" s="15"/>
      <c r="V193" s="15"/>
      <c r="W193" s="15"/>
      <c r="X193" s="18" t="str">
        <f>IFERROR(VLOOKUP(W193,Lookups!$G$2:$H$83,2,FALSE),"")</f>
        <v/>
      </c>
      <c r="Y193" s="15"/>
      <c r="Z193" s="15"/>
      <c r="AA193" s="15"/>
      <c r="AB193" s="15"/>
      <c r="AC193" s="15"/>
      <c r="AD193" s="15"/>
      <c r="AE193" s="15"/>
      <c r="AF193" s="18" t="str">
        <f t="shared" si="7"/>
        <v/>
      </c>
      <c r="AG193" s="15"/>
      <c r="AH193" s="15"/>
      <c r="AI193" s="15"/>
      <c r="AJ193" s="62" t="str">
        <f>IFERROR(VLOOKUP(AI193,Lookups!$W$3:$X$24,2,FALSE),"")</f>
        <v/>
      </c>
      <c r="AK193" s="15"/>
      <c r="AL193" s="15"/>
      <c r="AM193" s="17"/>
      <c r="AN193" s="17"/>
    </row>
    <row r="194" spans="1:40" x14ac:dyDescent="0.3">
      <c r="A194" s="15"/>
      <c r="B194" s="15"/>
      <c r="C194" s="15"/>
      <c r="D194" s="17"/>
      <c r="E194" s="17"/>
      <c r="F194" s="15"/>
      <c r="G194" s="18" t="str">
        <f>IFERROR(VLOOKUP(F194,Lookups!$D$2:$E$20,2,FALSE),"")</f>
        <v/>
      </c>
      <c r="H194" s="15"/>
      <c r="I194" s="15"/>
      <c r="J194" s="15"/>
      <c r="K194" s="15"/>
      <c r="L194" s="17"/>
      <c r="M194" s="17"/>
      <c r="N194" s="18" t="str">
        <f t="shared" si="6"/>
        <v/>
      </c>
      <c r="O194" s="15"/>
      <c r="P194" s="15"/>
      <c r="Q194" s="17"/>
      <c r="R194" s="15"/>
      <c r="S194" s="15"/>
      <c r="T194" s="15"/>
      <c r="U194" s="15"/>
      <c r="V194" s="15"/>
      <c r="W194" s="15"/>
      <c r="X194" s="18" t="str">
        <f>IFERROR(VLOOKUP(W194,Lookups!$G$2:$H$83,2,FALSE),"")</f>
        <v/>
      </c>
      <c r="Y194" s="15"/>
      <c r="Z194" s="15"/>
      <c r="AA194" s="15"/>
      <c r="AB194" s="15"/>
      <c r="AC194" s="15"/>
      <c r="AD194" s="15"/>
      <c r="AE194" s="15"/>
      <c r="AF194" s="18" t="str">
        <f t="shared" si="7"/>
        <v/>
      </c>
      <c r="AG194" s="15"/>
      <c r="AH194" s="15"/>
      <c r="AI194" s="15"/>
      <c r="AJ194" s="62" t="str">
        <f>IFERROR(VLOOKUP(AI194,Lookups!$W$3:$X$24,2,FALSE),"")</f>
        <v/>
      </c>
      <c r="AK194" s="15"/>
      <c r="AL194" s="15"/>
      <c r="AM194" s="17"/>
      <c r="AN194" s="17"/>
    </row>
    <row r="195" spans="1:40" x14ac:dyDescent="0.3">
      <c r="A195" s="15"/>
      <c r="B195" s="15"/>
      <c r="C195" s="15"/>
      <c r="D195" s="17"/>
      <c r="E195" s="17"/>
      <c r="F195" s="15"/>
      <c r="G195" s="18" t="str">
        <f>IFERROR(VLOOKUP(F195,Lookups!$D$2:$E$20,2,FALSE),"")</f>
        <v/>
      </c>
      <c r="H195" s="15"/>
      <c r="I195" s="15"/>
      <c r="J195" s="15"/>
      <c r="K195" s="15"/>
      <c r="L195" s="17"/>
      <c r="M195" s="17"/>
      <c r="N195" s="18" t="str">
        <f t="shared" si="6"/>
        <v/>
      </c>
      <c r="O195" s="15"/>
      <c r="P195" s="15"/>
      <c r="Q195" s="17"/>
      <c r="R195" s="15"/>
      <c r="S195" s="15"/>
      <c r="T195" s="15"/>
      <c r="U195" s="15"/>
      <c r="V195" s="15"/>
      <c r="W195" s="15"/>
      <c r="X195" s="18" t="str">
        <f>IFERROR(VLOOKUP(W195,Lookups!$G$2:$H$83,2,FALSE),"")</f>
        <v/>
      </c>
      <c r="Y195" s="15"/>
      <c r="Z195" s="15"/>
      <c r="AA195" s="15"/>
      <c r="AB195" s="15"/>
      <c r="AC195" s="15"/>
      <c r="AD195" s="15"/>
      <c r="AE195" s="15"/>
      <c r="AF195" s="18" t="str">
        <f t="shared" si="7"/>
        <v/>
      </c>
      <c r="AG195" s="15"/>
      <c r="AH195" s="15"/>
      <c r="AI195" s="15"/>
      <c r="AJ195" s="62" t="str">
        <f>IFERROR(VLOOKUP(AI195,Lookups!$W$3:$X$24,2,FALSE),"")</f>
        <v/>
      </c>
      <c r="AK195" s="15"/>
      <c r="AL195" s="15"/>
      <c r="AM195" s="17"/>
      <c r="AN195" s="17"/>
    </row>
    <row r="196" spans="1:40" x14ac:dyDescent="0.3">
      <c r="A196" s="15"/>
      <c r="B196" s="15"/>
      <c r="C196" s="15"/>
      <c r="D196" s="17"/>
      <c r="E196" s="17"/>
      <c r="F196" s="15"/>
      <c r="G196" s="18" t="str">
        <f>IFERROR(VLOOKUP(F196,Lookups!$D$2:$E$20,2,FALSE),"")</f>
        <v/>
      </c>
      <c r="H196" s="15"/>
      <c r="I196" s="15"/>
      <c r="J196" s="15"/>
      <c r="K196" s="15"/>
      <c r="L196" s="17"/>
      <c r="M196" s="17"/>
      <c r="N196" s="18" t="str">
        <f t="shared" si="6"/>
        <v/>
      </c>
      <c r="O196" s="15"/>
      <c r="P196" s="15"/>
      <c r="Q196" s="17"/>
      <c r="R196" s="15"/>
      <c r="S196" s="15"/>
      <c r="T196" s="15"/>
      <c r="U196" s="15"/>
      <c r="V196" s="15"/>
      <c r="W196" s="15"/>
      <c r="X196" s="18" t="str">
        <f>IFERROR(VLOOKUP(W196,Lookups!$G$2:$H$83,2,FALSE),"")</f>
        <v/>
      </c>
      <c r="Y196" s="15"/>
      <c r="Z196" s="15"/>
      <c r="AA196" s="15"/>
      <c r="AB196" s="15"/>
      <c r="AC196" s="15"/>
      <c r="AD196" s="15"/>
      <c r="AE196" s="15"/>
      <c r="AF196" s="18" t="str">
        <f t="shared" si="7"/>
        <v/>
      </c>
      <c r="AG196" s="15"/>
      <c r="AH196" s="15"/>
      <c r="AI196" s="15"/>
      <c r="AJ196" s="62" t="str">
        <f>IFERROR(VLOOKUP(AI196,Lookups!$W$3:$X$24,2,FALSE),"")</f>
        <v/>
      </c>
      <c r="AK196" s="15"/>
      <c r="AL196" s="15"/>
      <c r="AM196" s="17"/>
      <c r="AN196" s="17"/>
    </row>
    <row r="197" spans="1:40" x14ac:dyDescent="0.3">
      <c r="A197" s="15"/>
      <c r="B197" s="15"/>
      <c r="C197" s="15"/>
      <c r="D197" s="17"/>
      <c r="E197" s="17"/>
      <c r="F197" s="15"/>
      <c r="G197" s="18" t="str">
        <f>IFERROR(VLOOKUP(F197,Lookups!$D$2:$E$20,2,FALSE),"")</f>
        <v/>
      </c>
      <c r="H197" s="15"/>
      <c r="I197" s="15"/>
      <c r="J197" s="15"/>
      <c r="K197" s="15"/>
      <c r="L197" s="17"/>
      <c r="M197" s="17"/>
      <c r="N197" s="18" t="str">
        <f t="shared" si="6"/>
        <v/>
      </c>
      <c r="O197" s="15"/>
      <c r="P197" s="15"/>
      <c r="Q197" s="17"/>
      <c r="R197" s="15"/>
      <c r="S197" s="15"/>
      <c r="T197" s="15"/>
      <c r="U197" s="15"/>
      <c r="V197" s="15"/>
      <c r="W197" s="15"/>
      <c r="X197" s="18" t="str">
        <f>IFERROR(VLOOKUP(W197,Lookups!$G$2:$H$83,2,FALSE),"")</f>
        <v/>
      </c>
      <c r="Y197" s="15"/>
      <c r="Z197" s="15"/>
      <c r="AA197" s="15"/>
      <c r="AB197" s="15"/>
      <c r="AC197" s="15"/>
      <c r="AD197" s="15"/>
      <c r="AE197" s="15"/>
      <c r="AF197" s="18" t="str">
        <f t="shared" si="7"/>
        <v/>
      </c>
      <c r="AG197" s="15"/>
      <c r="AH197" s="15"/>
      <c r="AI197" s="15"/>
      <c r="AJ197" s="62" t="str">
        <f>IFERROR(VLOOKUP(AI197,Lookups!$W$3:$X$24,2,FALSE),"")</f>
        <v/>
      </c>
      <c r="AK197" s="15"/>
      <c r="AL197" s="15"/>
      <c r="AM197" s="17"/>
      <c r="AN197" s="17"/>
    </row>
    <row r="198" spans="1:40" x14ac:dyDescent="0.3">
      <c r="A198" s="15"/>
      <c r="B198" s="15"/>
      <c r="C198" s="15"/>
      <c r="D198" s="17"/>
      <c r="E198" s="17"/>
      <c r="F198" s="15"/>
      <c r="G198" s="18" t="str">
        <f>IFERROR(VLOOKUP(F198,Lookups!$D$2:$E$20,2,FALSE),"")</f>
        <v/>
      </c>
      <c r="H198" s="15"/>
      <c r="I198" s="15"/>
      <c r="J198" s="15"/>
      <c r="K198" s="15"/>
      <c r="L198" s="17"/>
      <c r="M198" s="17"/>
      <c r="N198" s="18" t="str">
        <f t="shared" si="6"/>
        <v/>
      </c>
      <c r="O198" s="15"/>
      <c r="P198" s="15"/>
      <c r="Q198" s="17"/>
      <c r="R198" s="15"/>
      <c r="S198" s="15"/>
      <c r="T198" s="15"/>
      <c r="U198" s="15"/>
      <c r="V198" s="15"/>
      <c r="W198" s="15"/>
      <c r="X198" s="18" t="str">
        <f>IFERROR(VLOOKUP(W198,Lookups!$G$2:$H$83,2,FALSE),"")</f>
        <v/>
      </c>
      <c r="Y198" s="15"/>
      <c r="Z198" s="15"/>
      <c r="AA198" s="15"/>
      <c r="AB198" s="15"/>
      <c r="AC198" s="15"/>
      <c r="AD198" s="15"/>
      <c r="AE198" s="15"/>
      <c r="AF198" s="18" t="str">
        <f t="shared" si="7"/>
        <v/>
      </c>
      <c r="AG198" s="15"/>
      <c r="AH198" s="15"/>
      <c r="AI198" s="15"/>
      <c r="AJ198" s="62" t="str">
        <f>IFERROR(VLOOKUP(AI198,Lookups!$W$3:$X$24,2,FALSE),"")</f>
        <v/>
      </c>
      <c r="AK198" s="15"/>
      <c r="AL198" s="15"/>
      <c r="AM198" s="17"/>
      <c r="AN198" s="17"/>
    </row>
    <row r="199" spans="1:40" x14ac:dyDescent="0.3">
      <c r="A199" s="15"/>
      <c r="B199" s="15"/>
      <c r="C199" s="15"/>
      <c r="D199" s="17"/>
      <c r="E199" s="17"/>
      <c r="F199" s="15"/>
      <c r="G199" s="18" t="str">
        <f>IFERROR(VLOOKUP(F199,Lookups!$D$2:$E$20,2,FALSE),"")</f>
        <v/>
      </c>
      <c r="H199" s="15"/>
      <c r="I199" s="15"/>
      <c r="J199" s="15"/>
      <c r="K199" s="15"/>
      <c r="L199" s="17"/>
      <c r="M199" s="17"/>
      <c r="N199" s="18" t="str">
        <f t="shared" si="6"/>
        <v/>
      </c>
      <c r="O199" s="15"/>
      <c r="P199" s="15"/>
      <c r="Q199" s="17"/>
      <c r="R199" s="15"/>
      <c r="S199" s="15"/>
      <c r="T199" s="15"/>
      <c r="U199" s="15"/>
      <c r="V199" s="15"/>
      <c r="W199" s="15"/>
      <c r="X199" s="18" t="str">
        <f>IFERROR(VLOOKUP(W199,Lookups!$G$2:$H$83,2,FALSE),"")</f>
        <v/>
      </c>
      <c r="Y199" s="15"/>
      <c r="Z199" s="15"/>
      <c r="AA199" s="15"/>
      <c r="AB199" s="15"/>
      <c r="AC199" s="15"/>
      <c r="AD199" s="15"/>
      <c r="AE199" s="15"/>
      <c r="AF199" s="18" t="str">
        <f t="shared" si="7"/>
        <v/>
      </c>
      <c r="AG199" s="15"/>
      <c r="AH199" s="15"/>
      <c r="AI199" s="15"/>
      <c r="AJ199" s="62" t="str">
        <f>IFERROR(VLOOKUP(AI199,Lookups!$W$3:$X$24,2,FALSE),"")</f>
        <v/>
      </c>
      <c r="AK199" s="15"/>
      <c r="AL199" s="15"/>
      <c r="AM199" s="17"/>
      <c r="AN199" s="17"/>
    </row>
    <row r="200" spans="1:40" x14ac:dyDescent="0.3">
      <c r="A200" s="15"/>
      <c r="B200" s="15"/>
      <c r="C200" s="15"/>
      <c r="D200" s="17"/>
      <c r="E200" s="17"/>
      <c r="F200" s="15"/>
      <c r="G200" s="18" t="str">
        <f>IFERROR(VLOOKUP(F200,Lookups!$D$2:$E$20,2,FALSE),"")</f>
        <v/>
      </c>
      <c r="H200" s="15"/>
      <c r="I200" s="15"/>
      <c r="J200" s="15"/>
      <c r="K200" s="15"/>
      <c r="L200" s="17"/>
      <c r="M200" s="17"/>
      <c r="N200" s="18" t="str">
        <f t="shared" si="6"/>
        <v/>
      </c>
      <c r="O200" s="15"/>
      <c r="P200" s="15"/>
      <c r="Q200" s="17"/>
      <c r="R200" s="15"/>
      <c r="S200" s="15"/>
      <c r="T200" s="15"/>
      <c r="U200" s="15"/>
      <c r="V200" s="15"/>
      <c r="W200" s="15"/>
      <c r="X200" s="18" t="str">
        <f>IFERROR(VLOOKUP(W200,Lookups!$G$2:$H$83,2,FALSE),"")</f>
        <v/>
      </c>
      <c r="Y200" s="15"/>
      <c r="Z200" s="15"/>
      <c r="AA200" s="15"/>
      <c r="AB200" s="15"/>
      <c r="AC200" s="15"/>
      <c r="AD200" s="15"/>
      <c r="AE200" s="15"/>
      <c r="AF200" s="18" t="str">
        <f t="shared" si="7"/>
        <v/>
      </c>
      <c r="AG200" s="15"/>
      <c r="AH200" s="15"/>
      <c r="AI200" s="15"/>
      <c r="AJ200" s="62" t="str">
        <f>IFERROR(VLOOKUP(AI200,Lookups!$W$3:$X$24,2,FALSE),"")</f>
        <v/>
      </c>
      <c r="AK200" s="15"/>
      <c r="AL200" s="15"/>
      <c r="AM200" s="17"/>
      <c r="AN200" s="17"/>
    </row>
    <row r="201" spans="1:40" x14ac:dyDescent="0.3">
      <c r="A201" s="15"/>
      <c r="B201" s="15"/>
      <c r="C201" s="15"/>
      <c r="D201" s="17"/>
      <c r="E201" s="17"/>
      <c r="F201" s="15"/>
      <c r="G201" s="18" t="str">
        <f>IFERROR(VLOOKUP(F201,Lookups!$D$2:$E$20,2,FALSE),"")</f>
        <v/>
      </c>
      <c r="H201" s="15"/>
      <c r="I201" s="15"/>
      <c r="J201" s="15"/>
      <c r="K201" s="15"/>
      <c r="L201" s="17"/>
      <c r="M201" s="17"/>
      <c r="N201" s="18" t="str">
        <f t="shared" si="6"/>
        <v/>
      </c>
      <c r="O201" s="15"/>
      <c r="P201" s="15"/>
      <c r="Q201" s="17"/>
      <c r="R201" s="15"/>
      <c r="S201" s="15"/>
      <c r="T201" s="15"/>
      <c r="U201" s="15"/>
      <c r="V201" s="15"/>
      <c r="W201" s="15"/>
      <c r="X201" s="18" t="str">
        <f>IFERROR(VLOOKUP(W201,Lookups!$G$2:$H$83,2,FALSE),"")</f>
        <v/>
      </c>
      <c r="Y201" s="15"/>
      <c r="Z201" s="15"/>
      <c r="AA201" s="15"/>
      <c r="AB201" s="15"/>
      <c r="AC201" s="15"/>
      <c r="AD201" s="15"/>
      <c r="AE201" s="15"/>
      <c r="AF201" s="18" t="str">
        <f t="shared" si="7"/>
        <v/>
      </c>
      <c r="AG201" s="15"/>
      <c r="AH201" s="15"/>
      <c r="AI201" s="15"/>
      <c r="AJ201" s="62" t="str">
        <f>IFERROR(VLOOKUP(AI201,Lookups!$W$3:$X$24,2,FALSE),"")</f>
        <v/>
      </c>
      <c r="AK201" s="15"/>
      <c r="AL201" s="15"/>
      <c r="AM201" s="17"/>
      <c r="AN201" s="17"/>
    </row>
    <row r="202" spans="1:40" x14ac:dyDescent="0.3">
      <c r="A202" s="15"/>
      <c r="B202" s="15"/>
      <c r="C202" s="15"/>
      <c r="D202" s="17"/>
      <c r="E202" s="17"/>
      <c r="F202" s="15"/>
      <c r="G202" s="18" t="str">
        <f>IFERROR(VLOOKUP(F202,Lookups!$D$2:$E$20,2,FALSE),"")</f>
        <v/>
      </c>
      <c r="H202" s="15"/>
      <c r="I202" s="15"/>
      <c r="J202" s="15"/>
      <c r="K202" s="15"/>
      <c r="L202" s="17"/>
      <c r="M202" s="17"/>
      <c r="N202" s="18" t="str">
        <f t="shared" si="6"/>
        <v/>
      </c>
      <c r="O202" s="15"/>
      <c r="P202" s="15"/>
      <c r="Q202" s="17"/>
      <c r="R202" s="15"/>
      <c r="S202" s="15"/>
      <c r="T202" s="15"/>
      <c r="U202" s="15"/>
      <c r="V202" s="15"/>
      <c r="W202" s="15"/>
      <c r="X202" s="18" t="str">
        <f>IFERROR(VLOOKUP(W202,Lookups!$G$2:$H$83,2,FALSE),"")</f>
        <v/>
      </c>
      <c r="Y202" s="15"/>
      <c r="Z202" s="15"/>
      <c r="AA202" s="15"/>
      <c r="AB202" s="15"/>
      <c r="AC202" s="15"/>
      <c r="AD202" s="15"/>
      <c r="AE202" s="15"/>
      <c r="AF202" s="18" t="str">
        <f t="shared" si="7"/>
        <v/>
      </c>
      <c r="AG202" s="15"/>
      <c r="AH202" s="15"/>
      <c r="AI202" s="15"/>
      <c r="AJ202" s="62" t="str">
        <f>IFERROR(VLOOKUP(AI202,Lookups!$W$3:$X$24,2,FALSE),"")</f>
        <v/>
      </c>
      <c r="AK202" s="15"/>
      <c r="AL202" s="15"/>
      <c r="AM202" s="17"/>
      <c r="AN202" s="17"/>
    </row>
    <row r="203" spans="1:40" x14ac:dyDescent="0.3">
      <c r="A203" s="15"/>
      <c r="B203" s="15"/>
      <c r="C203" s="15"/>
      <c r="D203" s="17"/>
      <c r="E203" s="17"/>
      <c r="F203" s="15"/>
      <c r="G203" s="18" t="str">
        <f>IFERROR(VLOOKUP(F203,Lookups!$D$2:$E$20,2,FALSE),"")</f>
        <v/>
      </c>
      <c r="H203" s="15"/>
      <c r="I203" s="15"/>
      <c r="J203" s="15"/>
      <c r="K203" s="15"/>
      <c r="L203" s="17"/>
      <c r="M203" s="17"/>
      <c r="N203" s="18" t="str">
        <f t="shared" si="6"/>
        <v/>
      </c>
      <c r="O203" s="15"/>
      <c r="P203" s="15"/>
      <c r="Q203" s="17"/>
      <c r="R203" s="15"/>
      <c r="S203" s="15"/>
      <c r="T203" s="15"/>
      <c r="U203" s="15"/>
      <c r="V203" s="15"/>
      <c r="W203" s="15"/>
      <c r="X203" s="18" t="str">
        <f>IFERROR(VLOOKUP(W203,Lookups!$G$2:$H$83,2,FALSE),"")</f>
        <v/>
      </c>
      <c r="Y203" s="15"/>
      <c r="Z203" s="15"/>
      <c r="AA203" s="15"/>
      <c r="AB203" s="15"/>
      <c r="AC203" s="15"/>
      <c r="AD203" s="15"/>
      <c r="AE203" s="15"/>
      <c r="AF203" s="18" t="str">
        <f t="shared" si="7"/>
        <v/>
      </c>
      <c r="AG203" s="15"/>
      <c r="AH203" s="15"/>
      <c r="AI203" s="15"/>
      <c r="AJ203" s="62" t="str">
        <f>IFERROR(VLOOKUP(AI203,Lookups!$W$3:$X$24,2,FALSE),"")</f>
        <v/>
      </c>
      <c r="AK203" s="15"/>
      <c r="AL203" s="15"/>
      <c r="AM203" s="17"/>
      <c r="AN203" s="17"/>
    </row>
    <row r="204" spans="1:40" x14ac:dyDescent="0.3">
      <c r="A204" s="15"/>
      <c r="B204" s="15"/>
      <c r="C204" s="15"/>
      <c r="D204" s="17"/>
      <c r="E204" s="17"/>
      <c r="F204" s="15"/>
      <c r="G204" s="18" t="str">
        <f>IFERROR(VLOOKUP(F204,Lookups!$D$2:$E$20,2,FALSE),"")</f>
        <v/>
      </c>
      <c r="H204" s="15"/>
      <c r="I204" s="15"/>
      <c r="J204" s="15"/>
      <c r="K204" s="15"/>
      <c r="L204" s="17"/>
      <c r="M204" s="17"/>
      <c r="N204" s="18" t="str">
        <f t="shared" si="6"/>
        <v/>
      </c>
      <c r="O204" s="15"/>
      <c r="P204" s="15"/>
      <c r="Q204" s="17"/>
      <c r="R204" s="15"/>
      <c r="S204" s="15"/>
      <c r="T204" s="15"/>
      <c r="U204" s="15"/>
      <c r="V204" s="15"/>
      <c r="W204" s="15"/>
      <c r="X204" s="18" t="str">
        <f>IFERROR(VLOOKUP(W204,Lookups!$G$2:$H$83,2,FALSE),"")</f>
        <v/>
      </c>
      <c r="Y204" s="15"/>
      <c r="Z204" s="15"/>
      <c r="AA204" s="15"/>
      <c r="AB204" s="15"/>
      <c r="AC204" s="15"/>
      <c r="AD204" s="15"/>
      <c r="AE204" s="15"/>
      <c r="AF204" s="18" t="str">
        <f t="shared" si="7"/>
        <v/>
      </c>
      <c r="AG204" s="15"/>
      <c r="AH204" s="15"/>
      <c r="AI204" s="15"/>
      <c r="AJ204" s="62" t="str">
        <f>IFERROR(VLOOKUP(AI204,Lookups!$W$3:$X$24,2,FALSE),"")</f>
        <v/>
      </c>
      <c r="AK204" s="15"/>
      <c r="AL204" s="15"/>
      <c r="AM204" s="17"/>
      <c r="AN204" s="17"/>
    </row>
    <row r="205" spans="1:40" x14ac:dyDescent="0.3">
      <c r="A205" s="15"/>
      <c r="B205" s="15"/>
      <c r="C205" s="15"/>
      <c r="D205" s="17"/>
      <c r="E205" s="17"/>
      <c r="F205" s="15"/>
      <c r="G205" s="18" t="str">
        <f>IFERROR(VLOOKUP(F205,Lookups!$D$2:$E$20,2,FALSE),"")</f>
        <v/>
      </c>
      <c r="H205" s="15"/>
      <c r="I205" s="15"/>
      <c r="J205" s="15"/>
      <c r="K205" s="15"/>
      <c r="L205" s="17"/>
      <c r="M205" s="17"/>
      <c r="N205" s="18" t="str">
        <f t="shared" si="6"/>
        <v/>
      </c>
      <c r="O205" s="15"/>
      <c r="P205" s="15"/>
      <c r="Q205" s="17"/>
      <c r="R205" s="15"/>
      <c r="S205" s="15"/>
      <c r="T205" s="15"/>
      <c r="U205" s="15"/>
      <c r="V205" s="15"/>
      <c r="W205" s="15"/>
      <c r="X205" s="18" t="str">
        <f>IFERROR(VLOOKUP(W205,Lookups!$G$2:$H$83,2,FALSE),"")</f>
        <v/>
      </c>
      <c r="Y205" s="15"/>
      <c r="Z205" s="15"/>
      <c r="AA205" s="15"/>
      <c r="AB205" s="15"/>
      <c r="AC205" s="15"/>
      <c r="AD205" s="15"/>
      <c r="AE205" s="15"/>
      <c r="AF205" s="18" t="str">
        <f t="shared" si="7"/>
        <v/>
      </c>
      <c r="AG205" s="15"/>
      <c r="AH205" s="15"/>
      <c r="AI205" s="15"/>
      <c r="AJ205" s="62" t="str">
        <f>IFERROR(VLOOKUP(AI205,Lookups!$W$3:$X$24,2,FALSE),"")</f>
        <v/>
      </c>
      <c r="AK205" s="15"/>
      <c r="AL205" s="15"/>
      <c r="AM205" s="17"/>
      <c r="AN205" s="17"/>
    </row>
    <row r="206" spans="1:40" x14ac:dyDescent="0.3">
      <c r="A206" s="15"/>
      <c r="B206" s="15"/>
      <c r="C206" s="15"/>
      <c r="D206" s="17"/>
      <c r="E206" s="17"/>
      <c r="F206" s="15"/>
      <c r="G206" s="18" t="str">
        <f>IFERROR(VLOOKUP(F206,Lookups!$D$2:$E$20,2,FALSE),"")</f>
        <v/>
      </c>
      <c r="H206" s="15"/>
      <c r="I206" s="15"/>
      <c r="J206" s="15"/>
      <c r="K206" s="15"/>
      <c r="L206" s="17"/>
      <c r="M206" s="17"/>
      <c r="N206" s="18" t="str">
        <f t="shared" si="6"/>
        <v/>
      </c>
      <c r="O206" s="15"/>
      <c r="P206" s="15"/>
      <c r="Q206" s="17"/>
      <c r="R206" s="15"/>
      <c r="S206" s="15"/>
      <c r="T206" s="15"/>
      <c r="U206" s="15"/>
      <c r="V206" s="15"/>
      <c r="W206" s="15"/>
      <c r="X206" s="18" t="str">
        <f>IFERROR(VLOOKUP(W206,Lookups!$G$2:$H$83,2,FALSE),"")</f>
        <v/>
      </c>
      <c r="Y206" s="15"/>
      <c r="Z206" s="15"/>
      <c r="AA206" s="15"/>
      <c r="AB206" s="15"/>
      <c r="AC206" s="15"/>
      <c r="AD206" s="15"/>
      <c r="AE206" s="15"/>
      <c r="AF206" s="18" t="str">
        <f t="shared" si="7"/>
        <v/>
      </c>
      <c r="AG206" s="15"/>
      <c r="AH206" s="15"/>
      <c r="AI206" s="15"/>
      <c r="AJ206" s="62" t="str">
        <f>IFERROR(VLOOKUP(AI206,Lookups!$W$3:$X$24,2,FALSE),"")</f>
        <v/>
      </c>
      <c r="AK206" s="15"/>
      <c r="AL206" s="15"/>
      <c r="AM206" s="17"/>
      <c r="AN206" s="17"/>
    </row>
    <row r="207" spans="1:40" x14ac:dyDescent="0.3">
      <c r="A207" s="15"/>
      <c r="B207" s="15"/>
      <c r="C207" s="15"/>
      <c r="D207" s="17"/>
      <c r="E207" s="17"/>
      <c r="F207" s="15"/>
      <c r="G207" s="18" t="str">
        <f>IFERROR(VLOOKUP(F207,Lookups!$D$2:$E$20,2,FALSE),"")</f>
        <v/>
      </c>
      <c r="H207" s="15"/>
      <c r="I207" s="15"/>
      <c r="J207" s="15"/>
      <c r="K207" s="15"/>
      <c r="L207" s="17"/>
      <c r="M207" s="17"/>
      <c r="N207" s="18" t="str">
        <f t="shared" si="6"/>
        <v/>
      </c>
      <c r="O207" s="15"/>
      <c r="P207" s="15"/>
      <c r="Q207" s="17"/>
      <c r="R207" s="15"/>
      <c r="S207" s="15"/>
      <c r="T207" s="15"/>
      <c r="U207" s="15"/>
      <c r="V207" s="15"/>
      <c r="W207" s="15"/>
      <c r="X207" s="18" t="str">
        <f>IFERROR(VLOOKUP(W207,Lookups!$G$2:$H$83,2,FALSE),"")</f>
        <v/>
      </c>
      <c r="Y207" s="15"/>
      <c r="Z207" s="15"/>
      <c r="AA207" s="15"/>
      <c r="AB207" s="15"/>
      <c r="AC207" s="15"/>
      <c r="AD207" s="15"/>
      <c r="AE207" s="15"/>
      <c r="AF207" s="18" t="str">
        <f t="shared" si="7"/>
        <v/>
      </c>
      <c r="AG207" s="15"/>
      <c r="AH207" s="15"/>
      <c r="AI207" s="15"/>
      <c r="AJ207" s="62" t="str">
        <f>IFERROR(VLOOKUP(AI207,Lookups!$W$3:$X$24,2,FALSE),"")</f>
        <v/>
      </c>
      <c r="AK207" s="15"/>
      <c r="AL207" s="15"/>
      <c r="AM207" s="17"/>
      <c r="AN207" s="17"/>
    </row>
    <row r="208" spans="1:40" x14ac:dyDescent="0.3">
      <c r="A208" s="15"/>
      <c r="B208" s="15"/>
      <c r="C208" s="15"/>
      <c r="D208" s="17"/>
      <c r="E208" s="17"/>
      <c r="F208" s="15"/>
      <c r="G208" s="18" t="str">
        <f>IFERROR(VLOOKUP(F208,Lookups!$D$2:$E$20,2,FALSE),"")</f>
        <v/>
      </c>
      <c r="H208" s="15"/>
      <c r="I208" s="15"/>
      <c r="J208" s="15"/>
      <c r="K208" s="15"/>
      <c r="L208" s="17"/>
      <c r="M208" s="17"/>
      <c r="N208" s="18" t="str">
        <f t="shared" si="6"/>
        <v/>
      </c>
      <c r="O208" s="15"/>
      <c r="P208" s="15"/>
      <c r="Q208" s="17"/>
      <c r="R208" s="15"/>
      <c r="S208" s="15"/>
      <c r="T208" s="15"/>
      <c r="U208" s="15"/>
      <c r="V208" s="15"/>
      <c r="W208" s="15"/>
      <c r="X208" s="18" t="str">
        <f>IFERROR(VLOOKUP(W208,Lookups!$G$2:$H$83,2,FALSE),"")</f>
        <v/>
      </c>
      <c r="Y208" s="15"/>
      <c r="Z208" s="15"/>
      <c r="AA208" s="15"/>
      <c r="AB208" s="15"/>
      <c r="AC208" s="15"/>
      <c r="AD208" s="15"/>
      <c r="AE208" s="15"/>
      <c r="AF208" s="18" t="str">
        <f t="shared" si="7"/>
        <v/>
      </c>
      <c r="AG208" s="15"/>
      <c r="AH208" s="15"/>
      <c r="AI208" s="15"/>
      <c r="AJ208" s="62" t="str">
        <f>IFERROR(VLOOKUP(AI208,Lookups!$W$3:$X$24,2,FALSE),"")</f>
        <v/>
      </c>
      <c r="AK208" s="15"/>
      <c r="AL208" s="15"/>
      <c r="AM208" s="17"/>
      <c r="AN208" s="17"/>
    </row>
    <row r="209" spans="1:40" x14ac:dyDescent="0.3">
      <c r="A209" s="15"/>
      <c r="B209" s="15"/>
      <c r="C209" s="15"/>
      <c r="D209" s="17"/>
      <c r="E209" s="17"/>
      <c r="F209" s="15"/>
      <c r="G209" s="18" t="str">
        <f>IFERROR(VLOOKUP(F209,Lookups!$D$2:$E$20,2,FALSE),"")</f>
        <v/>
      </c>
      <c r="H209" s="15"/>
      <c r="I209" s="15"/>
      <c r="J209" s="15"/>
      <c r="K209" s="15"/>
      <c r="L209" s="17"/>
      <c r="M209" s="17"/>
      <c r="N209" s="18" t="str">
        <f t="shared" si="6"/>
        <v/>
      </c>
      <c r="O209" s="15"/>
      <c r="P209" s="15"/>
      <c r="Q209" s="17"/>
      <c r="R209" s="15"/>
      <c r="S209" s="15"/>
      <c r="T209" s="15"/>
      <c r="U209" s="15"/>
      <c r="V209" s="15"/>
      <c r="W209" s="15"/>
      <c r="X209" s="18" t="str">
        <f>IFERROR(VLOOKUP(W209,Lookups!$G$2:$H$83,2,FALSE),"")</f>
        <v/>
      </c>
      <c r="Y209" s="15"/>
      <c r="Z209" s="15"/>
      <c r="AA209" s="15"/>
      <c r="AB209" s="15"/>
      <c r="AC209" s="15"/>
      <c r="AD209" s="15"/>
      <c r="AE209" s="15"/>
      <c r="AF209" s="18" t="str">
        <f t="shared" si="7"/>
        <v/>
      </c>
      <c r="AG209" s="15"/>
      <c r="AH209" s="15"/>
      <c r="AI209" s="15"/>
      <c r="AJ209" s="62" t="str">
        <f>IFERROR(VLOOKUP(AI209,Lookups!$W$3:$X$24,2,FALSE),"")</f>
        <v/>
      </c>
      <c r="AK209" s="15"/>
      <c r="AL209" s="15"/>
      <c r="AM209" s="17"/>
      <c r="AN209" s="17"/>
    </row>
    <row r="210" spans="1:40" x14ac:dyDescent="0.3">
      <c r="A210" s="15"/>
      <c r="B210" s="15"/>
      <c r="C210" s="15"/>
      <c r="D210" s="17"/>
      <c r="E210" s="17"/>
      <c r="F210" s="15"/>
      <c r="G210" s="18" t="str">
        <f>IFERROR(VLOOKUP(F210,Lookups!$D$2:$E$20,2,FALSE),"")</f>
        <v/>
      </c>
      <c r="H210" s="15"/>
      <c r="I210" s="15"/>
      <c r="J210" s="15"/>
      <c r="K210" s="15"/>
      <c r="L210" s="17"/>
      <c r="M210" s="17"/>
      <c r="N210" s="18" t="str">
        <f t="shared" si="6"/>
        <v/>
      </c>
      <c r="O210" s="15"/>
      <c r="P210" s="15"/>
      <c r="Q210" s="17"/>
      <c r="R210" s="15"/>
      <c r="S210" s="15"/>
      <c r="T210" s="15"/>
      <c r="U210" s="15"/>
      <c r="V210" s="15"/>
      <c r="W210" s="15"/>
      <c r="X210" s="18" t="str">
        <f>IFERROR(VLOOKUP(W210,Lookups!$G$2:$H$83,2,FALSE),"")</f>
        <v/>
      </c>
      <c r="Y210" s="15"/>
      <c r="Z210" s="15"/>
      <c r="AA210" s="15"/>
      <c r="AB210" s="15"/>
      <c r="AC210" s="15"/>
      <c r="AD210" s="15"/>
      <c r="AE210" s="15"/>
      <c r="AF210" s="18" t="str">
        <f t="shared" si="7"/>
        <v/>
      </c>
      <c r="AG210" s="15"/>
      <c r="AH210" s="15"/>
      <c r="AI210" s="15"/>
      <c r="AJ210" s="62" t="str">
        <f>IFERROR(VLOOKUP(AI210,Lookups!$W$3:$X$24,2,FALSE),"")</f>
        <v/>
      </c>
      <c r="AK210" s="15"/>
      <c r="AL210" s="15"/>
      <c r="AM210" s="17"/>
      <c r="AN210" s="17"/>
    </row>
    <row r="211" spans="1:40" x14ac:dyDescent="0.3">
      <c r="A211" s="15"/>
      <c r="B211" s="15"/>
      <c r="C211" s="15"/>
      <c r="D211" s="17"/>
      <c r="E211" s="17"/>
      <c r="F211" s="15"/>
      <c r="G211" s="18" t="str">
        <f>IFERROR(VLOOKUP(F211,Lookups!$D$2:$E$20,2,FALSE),"")</f>
        <v/>
      </c>
      <c r="H211" s="15"/>
      <c r="I211" s="15"/>
      <c r="J211" s="15"/>
      <c r="K211" s="15"/>
      <c r="L211" s="17"/>
      <c r="M211" s="17"/>
      <c r="N211" s="18" t="str">
        <f t="shared" si="6"/>
        <v/>
      </c>
      <c r="O211" s="15"/>
      <c r="P211" s="15"/>
      <c r="Q211" s="17"/>
      <c r="R211" s="15"/>
      <c r="S211" s="15"/>
      <c r="T211" s="15"/>
      <c r="U211" s="15"/>
      <c r="V211" s="15"/>
      <c r="W211" s="15"/>
      <c r="X211" s="18" t="str">
        <f>IFERROR(VLOOKUP(W211,Lookups!$G$2:$H$83,2,FALSE),"")</f>
        <v/>
      </c>
      <c r="Y211" s="15"/>
      <c r="Z211" s="15"/>
      <c r="AA211" s="15"/>
      <c r="AB211" s="15"/>
      <c r="AC211" s="15"/>
      <c r="AD211" s="15"/>
      <c r="AE211" s="15"/>
      <c r="AF211" s="18" t="str">
        <f t="shared" si="7"/>
        <v/>
      </c>
      <c r="AG211" s="15"/>
      <c r="AH211" s="15"/>
      <c r="AI211" s="15"/>
      <c r="AJ211" s="62" t="str">
        <f>IFERROR(VLOOKUP(AI211,Lookups!$W$3:$X$24,2,FALSE),"")</f>
        <v/>
      </c>
      <c r="AK211" s="15"/>
      <c r="AL211" s="15"/>
      <c r="AM211" s="17"/>
      <c r="AN211" s="17"/>
    </row>
    <row r="212" spans="1:40" x14ac:dyDescent="0.3">
      <c r="A212" s="15"/>
      <c r="B212" s="15"/>
      <c r="C212" s="15"/>
      <c r="D212" s="17"/>
      <c r="E212" s="17"/>
      <c r="F212" s="15"/>
      <c r="G212" s="18" t="str">
        <f>IFERROR(VLOOKUP(F212,Lookups!$D$2:$E$20,2,FALSE),"")</f>
        <v/>
      </c>
      <c r="H212" s="15"/>
      <c r="I212" s="15"/>
      <c r="J212" s="15"/>
      <c r="K212" s="15"/>
      <c r="L212" s="17"/>
      <c r="M212" s="17"/>
      <c r="N212" s="18" t="str">
        <f t="shared" si="6"/>
        <v/>
      </c>
      <c r="O212" s="15"/>
      <c r="P212" s="15"/>
      <c r="Q212" s="17"/>
      <c r="R212" s="15"/>
      <c r="S212" s="15"/>
      <c r="T212" s="15"/>
      <c r="U212" s="15"/>
      <c r="V212" s="15"/>
      <c r="W212" s="15"/>
      <c r="X212" s="18" t="str">
        <f>IFERROR(VLOOKUP(W212,Lookups!$G$2:$H$83,2,FALSE),"")</f>
        <v/>
      </c>
      <c r="Y212" s="15"/>
      <c r="Z212" s="15"/>
      <c r="AA212" s="15"/>
      <c r="AB212" s="15"/>
      <c r="AC212" s="15"/>
      <c r="AD212" s="15"/>
      <c r="AE212" s="15"/>
      <c r="AF212" s="18" t="str">
        <f t="shared" si="7"/>
        <v/>
      </c>
      <c r="AG212" s="15"/>
      <c r="AH212" s="15"/>
      <c r="AI212" s="15"/>
      <c r="AJ212" s="62" t="str">
        <f>IFERROR(VLOOKUP(AI212,Lookups!$W$3:$X$24,2,FALSE),"")</f>
        <v/>
      </c>
      <c r="AK212" s="15"/>
      <c r="AL212" s="15"/>
      <c r="AM212" s="17"/>
      <c r="AN212" s="17"/>
    </row>
    <row r="213" spans="1:40" x14ac:dyDescent="0.3">
      <c r="A213" s="15"/>
      <c r="B213" s="15"/>
      <c r="C213" s="15"/>
      <c r="D213" s="17"/>
      <c r="E213" s="17"/>
      <c r="F213" s="15"/>
      <c r="G213" s="18" t="str">
        <f>IFERROR(VLOOKUP(F213,Lookups!$D$2:$E$20,2,FALSE),"")</f>
        <v/>
      </c>
      <c r="H213" s="15"/>
      <c r="I213" s="15"/>
      <c r="J213" s="15"/>
      <c r="K213" s="15"/>
      <c r="L213" s="17"/>
      <c r="M213" s="17"/>
      <c r="N213" s="18" t="str">
        <f t="shared" si="6"/>
        <v/>
      </c>
      <c r="O213" s="15"/>
      <c r="P213" s="15"/>
      <c r="Q213" s="17"/>
      <c r="R213" s="15"/>
      <c r="S213" s="15"/>
      <c r="T213" s="15"/>
      <c r="U213" s="15"/>
      <c r="V213" s="15"/>
      <c r="W213" s="15"/>
      <c r="X213" s="18" t="str">
        <f>IFERROR(VLOOKUP(W213,Lookups!$G$2:$H$83,2,FALSE),"")</f>
        <v/>
      </c>
      <c r="Y213" s="15"/>
      <c r="Z213" s="15"/>
      <c r="AA213" s="15"/>
      <c r="AB213" s="15"/>
      <c r="AC213" s="15"/>
      <c r="AD213" s="15"/>
      <c r="AE213" s="15"/>
      <c r="AF213" s="18" t="str">
        <f t="shared" si="7"/>
        <v/>
      </c>
      <c r="AG213" s="15"/>
      <c r="AH213" s="15"/>
      <c r="AI213" s="15"/>
      <c r="AJ213" s="62" t="str">
        <f>IFERROR(VLOOKUP(AI213,Lookups!$W$3:$X$24,2,FALSE),"")</f>
        <v/>
      </c>
      <c r="AK213" s="15"/>
      <c r="AL213" s="15"/>
      <c r="AM213" s="17"/>
      <c r="AN213" s="17"/>
    </row>
    <row r="214" spans="1:40" x14ac:dyDescent="0.3">
      <c r="A214" s="15"/>
      <c r="B214" s="15"/>
      <c r="C214" s="15"/>
      <c r="D214" s="17"/>
      <c r="E214" s="17"/>
      <c r="F214" s="15"/>
      <c r="G214" s="18" t="str">
        <f>IFERROR(VLOOKUP(F214,Lookups!$D$2:$E$20,2,FALSE),"")</f>
        <v/>
      </c>
      <c r="H214" s="15"/>
      <c r="I214" s="15"/>
      <c r="J214" s="15"/>
      <c r="K214" s="15"/>
      <c r="L214" s="17"/>
      <c r="M214" s="17"/>
      <c r="N214" s="18" t="str">
        <f t="shared" si="6"/>
        <v/>
      </c>
      <c r="O214" s="15"/>
      <c r="P214" s="15"/>
      <c r="Q214" s="17"/>
      <c r="R214" s="15"/>
      <c r="S214" s="15"/>
      <c r="T214" s="15"/>
      <c r="U214" s="15"/>
      <c r="V214" s="15"/>
      <c r="W214" s="15"/>
      <c r="X214" s="18" t="str">
        <f>IFERROR(VLOOKUP(W214,Lookups!$G$2:$H$83,2,FALSE),"")</f>
        <v/>
      </c>
      <c r="Y214" s="15"/>
      <c r="Z214" s="15"/>
      <c r="AA214" s="15"/>
      <c r="AB214" s="15"/>
      <c r="AC214" s="15"/>
      <c r="AD214" s="15"/>
      <c r="AE214" s="15"/>
      <c r="AF214" s="18" t="str">
        <f t="shared" si="7"/>
        <v/>
      </c>
      <c r="AG214" s="15"/>
      <c r="AH214" s="15"/>
      <c r="AI214" s="15"/>
      <c r="AJ214" s="62" t="str">
        <f>IFERROR(VLOOKUP(AI214,Lookups!$W$3:$X$24,2,FALSE),"")</f>
        <v/>
      </c>
      <c r="AK214" s="15"/>
      <c r="AL214" s="15"/>
      <c r="AM214" s="17"/>
      <c r="AN214" s="17"/>
    </row>
    <row r="215" spans="1:40" x14ac:dyDescent="0.3">
      <c r="A215" s="15"/>
      <c r="B215" s="15"/>
      <c r="C215" s="15"/>
      <c r="D215" s="17"/>
      <c r="E215" s="17"/>
      <c r="F215" s="15"/>
      <c r="G215" s="18" t="str">
        <f>IFERROR(VLOOKUP(F215,Lookups!$D$2:$E$20,2,FALSE),"")</f>
        <v/>
      </c>
      <c r="H215" s="15"/>
      <c r="I215" s="15"/>
      <c r="J215" s="15"/>
      <c r="K215" s="15"/>
      <c r="L215" s="17"/>
      <c r="M215" s="17"/>
      <c r="N215" s="18" t="str">
        <f t="shared" si="6"/>
        <v/>
      </c>
      <c r="O215" s="15"/>
      <c r="P215" s="15"/>
      <c r="Q215" s="17"/>
      <c r="R215" s="15"/>
      <c r="S215" s="15"/>
      <c r="T215" s="15"/>
      <c r="U215" s="15"/>
      <c r="V215" s="15"/>
      <c r="W215" s="15"/>
      <c r="X215" s="18" t="str">
        <f>IFERROR(VLOOKUP(W215,Lookups!$G$2:$H$83,2,FALSE),"")</f>
        <v/>
      </c>
      <c r="Y215" s="15"/>
      <c r="Z215" s="15"/>
      <c r="AA215" s="15"/>
      <c r="AB215" s="15"/>
      <c r="AC215" s="15"/>
      <c r="AD215" s="15"/>
      <c r="AE215" s="15"/>
      <c r="AF215" s="18" t="str">
        <f t="shared" si="7"/>
        <v/>
      </c>
      <c r="AG215" s="15"/>
      <c r="AH215" s="15"/>
      <c r="AI215" s="15"/>
      <c r="AJ215" s="62" t="str">
        <f>IFERROR(VLOOKUP(AI215,Lookups!$W$3:$X$24,2,FALSE),"")</f>
        <v/>
      </c>
      <c r="AK215" s="15"/>
      <c r="AL215" s="15"/>
      <c r="AM215" s="17"/>
      <c r="AN215" s="17"/>
    </row>
    <row r="216" spans="1:40" x14ac:dyDescent="0.3">
      <c r="A216" s="15"/>
      <c r="B216" s="15"/>
      <c r="C216" s="15"/>
      <c r="D216" s="17"/>
      <c r="E216" s="17"/>
      <c r="F216" s="15"/>
      <c r="G216" s="18" t="str">
        <f>IFERROR(VLOOKUP(F216,Lookups!$D$2:$E$20,2,FALSE),"")</f>
        <v/>
      </c>
      <c r="H216" s="15"/>
      <c r="I216" s="15"/>
      <c r="J216" s="15"/>
      <c r="K216" s="15"/>
      <c r="L216" s="17"/>
      <c r="M216" s="17"/>
      <c r="N216" s="18" t="str">
        <f t="shared" si="6"/>
        <v/>
      </c>
      <c r="O216" s="15"/>
      <c r="P216" s="15"/>
      <c r="Q216" s="17"/>
      <c r="R216" s="15"/>
      <c r="S216" s="15"/>
      <c r="T216" s="15"/>
      <c r="U216" s="15"/>
      <c r="V216" s="15"/>
      <c r="W216" s="15"/>
      <c r="X216" s="18" t="str">
        <f>IFERROR(VLOOKUP(W216,Lookups!$G$2:$H$83,2,FALSE),"")</f>
        <v/>
      </c>
      <c r="Y216" s="15"/>
      <c r="Z216" s="15"/>
      <c r="AA216" s="15"/>
      <c r="AB216" s="15"/>
      <c r="AC216" s="15"/>
      <c r="AD216" s="15"/>
      <c r="AE216" s="15"/>
      <c r="AF216" s="18" t="str">
        <f t="shared" si="7"/>
        <v/>
      </c>
      <c r="AG216" s="15"/>
      <c r="AH216" s="15"/>
      <c r="AI216" s="15"/>
      <c r="AJ216" s="62" t="str">
        <f>IFERROR(VLOOKUP(AI216,Lookups!$W$3:$X$24,2,FALSE),"")</f>
        <v/>
      </c>
      <c r="AK216" s="15"/>
      <c r="AL216" s="15"/>
      <c r="AM216" s="17"/>
      <c r="AN216" s="17"/>
    </row>
    <row r="217" spans="1:40" x14ac:dyDescent="0.3">
      <c r="A217" s="15"/>
      <c r="B217" s="15"/>
      <c r="C217" s="15"/>
      <c r="D217" s="17"/>
      <c r="E217" s="17"/>
      <c r="F217" s="15"/>
      <c r="G217" s="18" t="str">
        <f>IFERROR(VLOOKUP(F217,Lookups!$D$2:$E$20,2,FALSE),"")</f>
        <v/>
      </c>
      <c r="H217" s="15"/>
      <c r="I217" s="15"/>
      <c r="J217" s="15"/>
      <c r="K217" s="15"/>
      <c r="L217" s="17"/>
      <c r="M217" s="17"/>
      <c r="N217" s="18" t="str">
        <f t="shared" si="6"/>
        <v/>
      </c>
      <c r="O217" s="15"/>
      <c r="P217" s="15"/>
      <c r="Q217" s="17"/>
      <c r="R217" s="15"/>
      <c r="S217" s="15"/>
      <c r="T217" s="15"/>
      <c r="U217" s="15"/>
      <c r="V217" s="15"/>
      <c r="W217" s="15"/>
      <c r="X217" s="18" t="str">
        <f>IFERROR(VLOOKUP(W217,Lookups!$G$2:$H$83,2,FALSE),"")</f>
        <v/>
      </c>
      <c r="Y217" s="15"/>
      <c r="Z217" s="15"/>
      <c r="AA217" s="15"/>
      <c r="AB217" s="15"/>
      <c r="AC217" s="15"/>
      <c r="AD217" s="15"/>
      <c r="AE217" s="15"/>
      <c r="AF217" s="18" t="str">
        <f t="shared" si="7"/>
        <v/>
      </c>
      <c r="AG217" s="15"/>
      <c r="AH217" s="15"/>
      <c r="AI217" s="15"/>
      <c r="AJ217" s="62" t="str">
        <f>IFERROR(VLOOKUP(AI217,Lookups!$W$3:$X$24,2,FALSE),"")</f>
        <v/>
      </c>
      <c r="AK217" s="15"/>
      <c r="AL217" s="15"/>
      <c r="AM217" s="17"/>
      <c r="AN217" s="17"/>
    </row>
    <row r="218" spans="1:40" x14ac:dyDescent="0.3">
      <c r="A218" s="15"/>
      <c r="B218" s="15"/>
      <c r="C218" s="15"/>
      <c r="D218" s="17"/>
      <c r="E218" s="17"/>
      <c r="F218" s="15"/>
      <c r="G218" s="18" t="str">
        <f>IFERROR(VLOOKUP(F218,Lookups!$D$2:$E$20,2,FALSE),"")</f>
        <v/>
      </c>
      <c r="H218" s="15"/>
      <c r="I218" s="15"/>
      <c r="J218" s="15"/>
      <c r="K218" s="15"/>
      <c r="L218" s="17"/>
      <c r="M218" s="17"/>
      <c r="N218" s="18" t="str">
        <f t="shared" si="6"/>
        <v/>
      </c>
      <c r="O218" s="15"/>
      <c r="P218" s="15"/>
      <c r="Q218" s="17"/>
      <c r="R218" s="15"/>
      <c r="S218" s="15"/>
      <c r="T218" s="15"/>
      <c r="U218" s="15"/>
      <c r="V218" s="15"/>
      <c r="W218" s="15"/>
      <c r="X218" s="18" t="str">
        <f>IFERROR(VLOOKUP(W218,Lookups!$G$2:$H$83,2,FALSE),"")</f>
        <v/>
      </c>
      <c r="Y218" s="15"/>
      <c r="Z218" s="15"/>
      <c r="AA218" s="15"/>
      <c r="AB218" s="15"/>
      <c r="AC218" s="15"/>
      <c r="AD218" s="15"/>
      <c r="AE218" s="15"/>
      <c r="AF218" s="18" t="str">
        <f t="shared" si="7"/>
        <v/>
      </c>
      <c r="AG218" s="15"/>
      <c r="AH218" s="15"/>
      <c r="AI218" s="15"/>
      <c r="AJ218" s="62" t="str">
        <f>IFERROR(VLOOKUP(AI218,Lookups!$W$3:$X$24,2,FALSE),"")</f>
        <v/>
      </c>
      <c r="AK218" s="15"/>
      <c r="AL218" s="15"/>
      <c r="AM218" s="17"/>
      <c r="AN218" s="17"/>
    </row>
    <row r="219" spans="1:40" x14ac:dyDescent="0.3">
      <c r="A219" s="15"/>
      <c r="B219" s="15"/>
      <c r="C219" s="15"/>
      <c r="D219" s="17"/>
      <c r="E219" s="17"/>
      <c r="F219" s="15"/>
      <c r="G219" s="18" t="str">
        <f>IFERROR(VLOOKUP(F219,Lookups!$D$2:$E$20,2,FALSE),"")</f>
        <v/>
      </c>
      <c r="H219" s="15"/>
      <c r="I219" s="15"/>
      <c r="J219" s="15"/>
      <c r="K219" s="15"/>
      <c r="L219" s="17"/>
      <c r="M219" s="17"/>
      <c r="N219" s="18" t="str">
        <f t="shared" si="6"/>
        <v/>
      </c>
      <c r="O219" s="15"/>
      <c r="P219" s="15"/>
      <c r="Q219" s="17"/>
      <c r="R219" s="15"/>
      <c r="S219" s="15"/>
      <c r="T219" s="15"/>
      <c r="U219" s="15"/>
      <c r="V219" s="15"/>
      <c r="W219" s="15"/>
      <c r="X219" s="18" t="str">
        <f>IFERROR(VLOOKUP(W219,Lookups!$G$2:$H$83,2,FALSE),"")</f>
        <v/>
      </c>
      <c r="Y219" s="15"/>
      <c r="Z219" s="15"/>
      <c r="AA219" s="15"/>
      <c r="AB219" s="15"/>
      <c r="AC219" s="15"/>
      <c r="AD219" s="15"/>
      <c r="AE219" s="15"/>
      <c r="AF219" s="18" t="str">
        <f t="shared" si="7"/>
        <v/>
      </c>
      <c r="AG219" s="15"/>
      <c r="AH219" s="15"/>
      <c r="AI219" s="15"/>
      <c r="AJ219" s="62" t="str">
        <f>IFERROR(VLOOKUP(AI219,Lookups!$W$3:$X$24,2,FALSE),"")</f>
        <v/>
      </c>
      <c r="AK219" s="15"/>
      <c r="AL219" s="15"/>
      <c r="AM219" s="17"/>
      <c r="AN219" s="17"/>
    </row>
    <row r="220" spans="1:40" x14ac:dyDescent="0.3">
      <c r="A220" s="15"/>
      <c r="B220" s="15"/>
      <c r="C220" s="15"/>
      <c r="D220" s="17"/>
      <c r="E220" s="17"/>
      <c r="F220" s="15"/>
      <c r="G220" s="18" t="str">
        <f>IFERROR(VLOOKUP(F220,Lookups!$D$2:$E$20,2,FALSE),"")</f>
        <v/>
      </c>
      <c r="H220" s="15"/>
      <c r="I220" s="15"/>
      <c r="J220" s="15"/>
      <c r="K220" s="15"/>
      <c r="L220" s="17"/>
      <c r="M220" s="17"/>
      <c r="N220" s="18" t="str">
        <f t="shared" si="6"/>
        <v/>
      </c>
      <c r="O220" s="15"/>
      <c r="P220" s="15"/>
      <c r="Q220" s="17"/>
      <c r="R220" s="15"/>
      <c r="S220" s="15"/>
      <c r="T220" s="15"/>
      <c r="U220" s="15"/>
      <c r="V220" s="15"/>
      <c r="W220" s="15"/>
      <c r="X220" s="18" t="str">
        <f>IFERROR(VLOOKUP(W220,Lookups!$G$2:$H$83,2,FALSE),"")</f>
        <v/>
      </c>
      <c r="Y220" s="15"/>
      <c r="Z220" s="15"/>
      <c r="AA220" s="15"/>
      <c r="AB220" s="15"/>
      <c r="AC220" s="15"/>
      <c r="AD220" s="15"/>
      <c r="AE220" s="15"/>
      <c r="AF220" s="18" t="str">
        <f t="shared" si="7"/>
        <v/>
      </c>
      <c r="AG220" s="15"/>
      <c r="AH220" s="15"/>
      <c r="AI220" s="15"/>
      <c r="AJ220" s="62" t="str">
        <f>IFERROR(VLOOKUP(AI220,Lookups!$W$3:$X$24,2,FALSE),"")</f>
        <v/>
      </c>
      <c r="AK220" s="15"/>
      <c r="AL220" s="15"/>
      <c r="AM220" s="17"/>
      <c r="AN220" s="17"/>
    </row>
    <row r="221" spans="1:40" x14ac:dyDescent="0.3">
      <c r="A221" s="15"/>
      <c r="B221" s="15"/>
      <c r="C221" s="15"/>
      <c r="D221" s="17"/>
      <c r="E221" s="17"/>
      <c r="F221" s="15"/>
      <c r="G221" s="18" t="str">
        <f>IFERROR(VLOOKUP(F221,Lookups!$D$2:$E$20,2,FALSE),"")</f>
        <v/>
      </c>
      <c r="H221" s="15"/>
      <c r="I221" s="15"/>
      <c r="J221" s="15"/>
      <c r="K221" s="15"/>
      <c r="L221" s="17"/>
      <c r="M221" s="17"/>
      <c r="N221" s="18" t="str">
        <f t="shared" si="6"/>
        <v/>
      </c>
      <c r="O221" s="15"/>
      <c r="P221" s="15"/>
      <c r="Q221" s="17"/>
      <c r="R221" s="15"/>
      <c r="S221" s="15"/>
      <c r="T221" s="15"/>
      <c r="U221" s="15"/>
      <c r="V221" s="15"/>
      <c r="W221" s="15"/>
      <c r="X221" s="18" t="str">
        <f>IFERROR(VLOOKUP(W221,Lookups!$G$2:$H$83,2,FALSE),"")</f>
        <v/>
      </c>
      <c r="Y221" s="15"/>
      <c r="Z221" s="15"/>
      <c r="AA221" s="15"/>
      <c r="AB221" s="15"/>
      <c r="AC221" s="15"/>
      <c r="AD221" s="15"/>
      <c r="AE221" s="15"/>
      <c r="AF221" s="18" t="str">
        <f t="shared" si="7"/>
        <v/>
      </c>
      <c r="AG221" s="15"/>
      <c r="AH221" s="15"/>
      <c r="AI221" s="15"/>
      <c r="AJ221" s="62" t="str">
        <f>IFERROR(VLOOKUP(AI221,Lookups!$W$3:$X$24,2,FALSE),"")</f>
        <v/>
      </c>
      <c r="AK221" s="15"/>
      <c r="AL221" s="15"/>
      <c r="AM221" s="17"/>
      <c r="AN221" s="17"/>
    </row>
    <row r="222" spans="1:40" x14ac:dyDescent="0.3">
      <c r="A222" s="15"/>
      <c r="B222" s="15"/>
      <c r="C222" s="15"/>
      <c r="D222" s="17"/>
      <c r="E222" s="17"/>
      <c r="F222" s="15"/>
      <c r="G222" s="18" t="str">
        <f>IFERROR(VLOOKUP(F222,Lookups!$D$2:$E$20,2,FALSE),"")</f>
        <v/>
      </c>
      <c r="H222" s="15"/>
      <c r="I222" s="15"/>
      <c r="J222" s="15"/>
      <c r="K222" s="15"/>
      <c r="L222" s="17"/>
      <c r="M222" s="17"/>
      <c r="N222" s="18" t="str">
        <f t="shared" si="6"/>
        <v/>
      </c>
      <c r="O222" s="15"/>
      <c r="P222" s="15"/>
      <c r="Q222" s="17"/>
      <c r="R222" s="15"/>
      <c r="S222" s="15"/>
      <c r="T222" s="15"/>
      <c r="U222" s="15"/>
      <c r="V222" s="15"/>
      <c r="W222" s="15"/>
      <c r="X222" s="18" t="str">
        <f>IFERROR(VLOOKUP(W222,Lookups!$G$2:$H$83,2,FALSE),"")</f>
        <v/>
      </c>
      <c r="Y222" s="15"/>
      <c r="Z222" s="15"/>
      <c r="AA222" s="15"/>
      <c r="AB222" s="15"/>
      <c r="AC222" s="15"/>
      <c r="AD222" s="15"/>
      <c r="AE222" s="15"/>
      <c r="AF222" s="18" t="str">
        <f t="shared" si="7"/>
        <v/>
      </c>
      <c r="AG222" s="15"/>
      <c r="AH222" s="15"/>
      <c r="AI222" s="15"/>
      <c r="AJ222" s="62" t="str">
        <f>IFERROR(VLOOKUP(AI222,Lookups!$W$3:$X$24,2,FALSE),"")</f>
        <v/>
      </c>
      <c r="AK222" s="15"/>
      <c r="AL222" s="15"/>
      <c r="AM222" s="17"/>
      <c r="AN222" s="17"/>
    </row>
    <row r="223" spans="1:40" x14ac:dyDescent="0.3">
      <c r="A223" s="15"/>
      <c r="B223" s="15"/>
      <c r="C223" s="15"/>
      <c r="D223" s="17"/>
      <c r="E223" s="17"/>
      <c r="F223" s="15"/>
      <c r="G223" s="18" t="str">
        <f>IFERROR(VLOOKUP(F223,Lookups!$D$2:$E$20,2,FALSE),"")</f>
        <v/>
      </c>
      <c r="H223" s="15"/>
      <c r="I223" s="15"/>
      <c r="J223" s="15"/>
      <c r="K223" s="15"/>
      <c r="L223" s="17"/>
      <c r="M223" s="17"/>
      <c r="N223" s="18" t="str">
        <f t="shared" si="6"/>
        <v/>
      </c>
      <c r="O223" s="15"/>
      <c r="P223" s="15"/>
      <c r="Q223" s="17"/>
      <c r="R223" s="15"/>
      <c r="S223" s="15"/>
      <c r="T223" s="15"/>
      <c r="U223" s="15"/>
      <c r="V223" s="15"/>
      <c r="W223" s="15"/>
      <c r="X223" s="18" t="str">
        <f>IFERROR(VLOOKUP(W223,Lookups!$G$2:$H$83,2,FALSE),"")</f>
        <v/>
      </c>
      <c r="Y223" s="15"/>
      <c r="Z223" s="15"/>
      <c r="AA223" s="15"/>
      <c r="AB223" s="15"/>
      <c r="AC223" s="15"/>
      <c r="AD223" s="15"/>
      <c r="AE223" s="15"/>
      <c r="AF223" s="18" t="str">
        <f t="shared" si="7"/>
        <v/>
      </c>
      <c r="AG223" s="15"/>
      <c r="AH223" s="15"/>
      <c r="AI223" s="15"/>
      <c r="AJ223" s="62" t="str">
        <f>IFERROR(VLOOKUP(AI223,Lookups!$W$3:$X$24,2,FALSE),"")</f>
        <v/>
      </c>
      <c r="AK223" s="15"/>
      <c r="AL223" s="15"/>
      <c r="AM223" s="17"/>
      <c r="AN223" s="17"/>
    </row>
    <row r="224" spans="1:40" x14ac:dyDescent="0.3">
      <c r="A224" s="15"/>
      <c r="B224" s="15"/>
      <c r="C224" s="15"/>
      <c r="D224" s="17"/>
      <c r="E224" s="17"/>
      <c r="F224" s="15"/>
      <c r="G224" s="18" t="str">
        <f>IFERROR(VLOOKUP(F224,Lookups!$D$2:$E$20,2,FALSE),"")</f>
        <v/>
      </c>
      <c r="H224" s="15"/>
      <c r="I224" s="15"/>
      <c r="J224" s="15"/>
      <c r="K224" s="15"/>
      <c r="L224" s="17"/>
      <c r="M224" s="17"/>
      <c r="N224" s="18" t="str">
        <f t="shared" si="6"/>
        <v/>
      </c>
      <c r="O224" s="15"/>
      <c r="P224" s="15"/>
      <c r="Q224" s="17"/>
      <c r="R224" s="15"/>
      <c r="S224" s="15"/>
      <c r="T224" s="15"/>
      <c r="U224" s="15"/>
      <c r="V224" s="15"/>
      <c r="W224" s="15"/>
      <c r="X224" s="18" t="str">
        <f>IFERROR(VLOOKUP(W224,Lookups!$G$2:$H$83,2,FALSE),"")</f>
        <v/>
      </c>
      <c r="Y224" s="15"/>
      <c r="Z224" s="15"/>
      <c r="AA224" s="15"/>
      <c r="AB224" s="15"/>
      <c r="AC224" s="15"/>
      <c r="AD224" s="15"/>
      <c r="AE224" s="15"/>
      <c r="AF224" s="18" t="str">
        <f t="shared" si="7"/>
        <v/>
      </c>
      <c r="AG224" s="15"/>
      <c r="AH224" s="15"/>
      <c r="AI224" s="15"/>
      <c r="AJ224" s="62" t="str">
        <f>IFERROR(VLOOKUP(AI224,Lookups!$W$3:$X$24,2,FALSE),"")</f>
        <v/>
      </c>
      <c r="AK224" s="15"/>
      <c r="AL224" s="15"/>
      <c r="AM224" s="17"/>
      <c r="AN224" s="17"/>
    </row>
    <row r="225" spans="1:40" x14ac:dyDescent="0.3">
      <c r="A225" s="15"/>
      <c r="B225" s="15"/>
      <c r="C225" s="15"/>
      <c r="D225" s="17"/>
      <c r="E225" s="17"/>
      <c r="F225" s="15"/>
      <c r="G225" s="18" t="str">
        <f>IFERROR(VLOOKUP(F225,Lookups!$D$2:$E$20,2,FALSE),"")</f>
        <v/>
      </c>
      <c r="H225" s="15"/>
      <c r="I225" s="15"/>
      <c r="J225" s="15"/>
      <c r="K225" s="15"/>
      <c r="L225" s="17"/>
      <c r="M225" s="17"/>
      <c r="N225" s="18" t="str">
        <f t="shared" si="6"/>
        <v/>
      </c>
      <c r="O225" s="15"/>
      <c r="P225" s="15"/>
      <c r="Q225" s="17"/>
      <c r="R225" s="15"/>
      <c r="S225" s="15"/>
      <c r="T225" s="15"/>
      <c r="U225" s="15"/>
      <c r="V225" s="15"/>
      <c r="W225" s="15"/>
      <c r="X225" s="18" t="str">
        <f>IFERROR(VLOOKUP(W225,Lookups!$G$2:$H$83,2,FALSE),"")</f>
        <v/>
      </c>
      <c r="Y225" s="15"/>
      <c r="Z225" s="15"/>
      <c r="AA225" s="15"/>
      <c r="AB225" s="15"/>
      <c r="AC225" s="15"/>
      <c r="AD225" s="15"/>
      <c r="AE225" s="15"/>
      <c r="AF225" s="18" t="str">
        <f t="shared" si="7"/>
        <v/>
      </c>
      <c r="AG225" s="15"/>
      <c r="AH225" s="15"/>
      <c r="AI225" s="15"/>
      <c r="AJ225" s="62" t="str">
        <f>IFERROR(VLOOKUP(AI225,Lookups!$W$3:$X$24,2,FALSE),"")</f>
        <v/>
      </c>
      <c r="AK225" s="15"/>
      <c r="AL225" s="15"/>
      <c r="AM225" s="17"/>
      <c r="AN225" s="17"/>
    </row>
    <row r="226" spans="1:40" x14ac:dyDescent="0.3">
      <c r="A226" s="15"/>
      <c r="B226" s="15"/>
      <c r="C226" s="15"/>
      <c r="D226" s="17"/>
      <c r="E226" s="17"/>
      <c r="F226" s="15"/>
      <c r="G226" s="18" t="str">
        <f>IFERROR(VLOOKUP(F226,Lookups!$D$2:$E$20,2,FALSE),"")</f>
        <v/>
      </c>
      <c r="H226" s="15"/>
      <c r="I226" s="15"/>
      <c r="J226" s="15"/>
      <c r="K226" s="15"/>
      <c r="L226" s="17"/>
      <c r="M226" s="17"/>
      <c r="N226" s="18" t="str">
        <f t="shared" si="6"/>
        <v/>
      </c>
      <c r="O226" s="15"/>
      <c r="P226" s="15"/>
      <c r="Q226" s="17"/>
      <c r="R226" s="15"/>
      <c r="S226" s="15"/>
      <c r="T226" s="15"/>
      <c r="U226" s="15"/>
      <c r="V226" s="15"/>
      <c r="W226" s="15"/>
      <c r="X226" s="18" t="str">
        <f>IFERROR(VLOOKUP(W226,Lookups!$G$2:$H$83,2,FALSE),"")</f>
        <v/>
      </c>
      <c r="Y226" s="15"/>
      <c r="Z226" s="15"/>
      <c r="AA226" s="15"/>
      <c r="AB226" s="15"/>
      <c r="AC226" s="15"/>
      <c r="AD226" s="15"/>
      <c r="AE226" s="15"/>
      <c r="AF226" s="18" t="str">
        <f t="shared" si="7"/>
        <v/>
      </c>
      <c r="AG226" s="15"/>
      <c r="AH226" s="15"/>
      <c r="AI226" s="15"/>
      <c r="AJ226" s="62" t="str">
        <f>IFERROR(VLOOKUP(AI226,Lookups!$W$3:$X$24,2,FALSE),"")</f>
        <v/>
      </c>
      <c r="AK226" s="15"/>
      <c r="AL226" s="15"/>
      <c r="AM226" s="17"/>
      <c r="AN226" s="17"/>
    </row>
    <row r="227" spans="1:40" x14ac:dyDescent="0.3">
      <c r="A227" s="15"/>
      <c r="B227" s="15"/>
      <c r="C227" s="15"/>
      <c r="D227" s="17"/>
      <c r="E227" s="17"/>
      <c r="F227" s="15"/>
      <c r="G227" s="18" t="str">
        <f>IFERROR(VLOOKUP(F227,Lookups!$D$2:$E$20,2,FALSE),"")</f>
        <v/>
      </c>
      <c r="H227" s="15"/>
      <c r="I227" s="15"/>
      <c r="J227" s="15"/>
      <c r="K227" s="15"/>
      <c r="L227" s="17"/>
      <c r="M227" s="17"/>
      <c r="N227" s="18" t="str">
        <f t="shared" si="6"/>
        <v/>
      </c>
      <c r="O227" s="15"/>
      <c r="P227" s="15"/>
      <c r="Q227" s="17"/>
      <c r="R227" s="15"/>
      <c r="S227" s="15"/>
      <c r="T227" s="15"/>
      <c r="U227" s="15"/>
      <c r="V227" s="15"/>
      <c r="W227" s="15"/>
      <c r="X227" s="18" t="str">
        <f>IFERROR(VLOOKUP(W227,Lookups!$G$2:$H$83,2,FALSE),"")</f>
        <v/>
      </c>
      <c r="Y227" s="15"/>
      <c r="Z227" s="15"/>
      <c r="AA227" s="15"/>
      <c r="AB227" s="15"/>
      <c r="AC227" s="15"/>
      <c r="AD227" s="15"/>
      <c r="AE227" s="15"/>
      <c r="AF227" s="18" t="str">
        <f t="shared" si="7"/>
        <v/>
      </c>
      <c r="AG227" s="15"/>
      <c r="AH227" s="15"/>
      <c r="AI227" s="15"/>
      <c r="AJ227" s="62" t="str">
        <f>IFERROR(VLOOKUP(AI227,Lookups!$W$3:$X$24,2,FALSE),"")</f>
        <v/>
      </c>
      <c r="AK227" s="15"/>
      <c r="AL227" s="15"/>
      <c r="AM227" s="17"/>
      <c r="AN227" s="17"/>
    </row>
    <row r="228" spans="1:40" x14ac:dyDescent="0.3">
      <c r="A228" s="15"/>
      <c r="B228" s="15"/>
      <c r="C228" s="15"/>
      <c r="D228" s="17"/>
      <c r="E228" s="17"/>
      <c r="F228" s="15"/>
      <c r="G228" s="18" t="str">
        <f>IFERROR(VLOOKUP(F228,Lookups!$D$2:$E$20,2,FALSE),"")</f>
        <v/>
      </c>
      <c r="H228" s="15"/>
      <c r="I228" s="15"/>
      <c r="J228" s="15"/>
      <c r="K228" s="15"/>
      <c r="L228" s="17"/>
      <c r="M228" s="17"/>
      <c r="N228" s="18" t="str">
        <f t="shared" si="6"/>
        <v/>
      </c>
      <c r="O228" s="15"/>
      <c r="P228" s="15"/>
      <c r="Q228" s="17"/>
      <c r="R228" s="15"/>
      <c r="S228" s="15"/>
      <c r="T228" s="15"/>
      <c r="U228" s="15"/>
      <c r="V228" s="15"/>
      <c r="W228" s="15"/>
      <c r="X228" s="18" t="str">
        <f>IFERROR(VLOOKUP(W228,Lookups!$G$2:$H$83,2,FALSE),"")</f>
        <v/>
      </c>
      <c r="Y228" s="15"/>
      <c r="Z228" s="15"/>
      <c r="AA228" s="15"/>
      <c r="AB228" s="15"/>
      <c r="AC228" s="15"/>
      <c r="AD228" s="15"/>
      <c r="AE228" s="15"/>
      <c r="AF228" s="18" t="str">
        <f t="shared" si="7"/>
        <v/>
      </c>
      <c r="AG228" s="15"/>
      <c r="AH228" s="15"/>
      <c r="AI228" s="15"/>
      <c r="AJ228" s="62" t="str">
        <f>IFERROR(VLOOKUP(AI228,Lookups!$W$3:$X$24,2,FALSE),"")</f>
        <v/>
      </c>
      <c r="AK228" s="15"/>
      <c r="AL228" s="15"/>
      <c r="AM228" s="17"/>
      <c r="AN228" s="17"/>
    </row>
    <row r="229" spans="1:40" x14ac:dyDescent="0.3">
      <c r="A229" s="15"/>
      <c r="B229" s="15"/>
      <c r="C229" s="15"/>
      <c r="D229" s="17"/>
      <c r="E229" s="17"/>
      <c r="F229" s="15"/>
      <c r="G229" s="18" t="str">
        <f>IFERROR(VLOOKUP(F229,Lookups!$D$2:$E$20,2,FALSE),"")</f>
        <v/>
      </c>
      <c r="H229" s="15"/>
      <c r="I229" s="15"/>
      <c r="J229" s="15"/>
      <c r="K229" s="15"/>
      <c r="L229" s="17"/>
      <c r="M229" s="17"/>
      <c r="N229" s="18" t="str">
        <f t="shared" si="6"/>
        <v/>
      </c>
      <c r="O229" s="15"/>
      <c r="P229" s="15"/>
      <c r="Q229" s="17"/>
      <c r="R229" s="15"/>
      <c r="S229" s="15"/>
      <c r="T229" s="15"/>
      <c r="U229" s="15"/>
      <c r="V229" s="15"/>
      <c r="W229" s="15"/>
      <c r="X229" s="18" t="str">
        <f>IFERROR(VLOOKUP(W229,Lookups!$G$2:$H$83,2,FALSE),"")</f>
        <v/>
      </c>
      <c r="Y229" s="15"/>
      <c r="Z229" s="15"/>
      <c r="AA229" s="15"/>
      <c r="AB229" s="15"/>
      <c r="AC229" s="15"/>
      <c r="AD229" s="15"/>
      <c r="AE229" s="15"/>
      <c r="AF229" s="18" t="str">
        <f t="shared" si="7"/>
        <v/>
      </c>
      <c r="AG229" s="15"/>
      <c r="AH229" s="15"/>
      <c r="AI229" s="15"/>
      <c r="AJ229" s="62" t="str">
        <f>IFERROR(VLOOKUP(AI229,Lookups!$W$3:$X$24,2,FALSE),"")</f>
        <v/>
      </c>
      <c r="AK229" s="15"/>
      <c r="AL229" s="15"/>
      <c r="AM229" s="17"/>
      <c r="AN229" s="17"/>
    </row>
    <row r="230" spans="1:40" x14ac:dyDescent="0.3">
      <c r="A230" s="15"/>
      <c r="B230" s="15"/>
      <c r="C230" s="15"/>
      <c r="D230" s="17"/>
      <c r="E230" s="17"/>
      <c r="F230" s="15"/>
      <c r="G230" s="18" t="str">
        <f>IFERROR(VLOOKUP(F230,Lookups!$D$2:$E$20,2,FALSE),"")</f>
        <v/>
      </c>
      <c r="H230" s="15"/>
      <c r="I230" s="15"/>
      <c r="J230" s="15"/>
      <c r="K230" s="15"/>
      <c r="L230" s="17"/>
      <c r="M230" s="17"/>
      <c r="N230" s="18" t="str">
        <f t="shared" si="6"/>
        <v/>
      </c>
      <c r="O230" s="15"/>
      <c r="P230" s="15"/>
      <c r="Q230" s="17"/>
      <c r="R230" s="15"/>
      <c r="S230" s="15"/>
      <c r="T230" s="15"/>
      <c r="U230" s="15"/>
      <c r="V230" s="15"/>
      <c r="W230" s="15"/>
      <c r="X230" s="18" t="str">
        <f>IFERROR(VLOOKUP(W230,Lookups!$G$2:$H$83,2,FALSE),"")</f>
        <v/>
      </c>
      <c r="Y230" s="15"/>
      <c r="Z230" s="15"/>
      <c r="AA230" s="15"/>
      <c r="AB230" s="15"/>
      <c r="AC230" s="15"/>
      <c r="AD230" s="15"/>
      <c r="AE230" s="15"/>
      <c r="AF230" s="18" t="str">
        <f t="shared" si="7"/>
        <v/>
      </c>
      <c r="AG230" s="15"/>
      <c r="AH230" s="15"/>
      <c r="AI230" s="15"/>
      <c r="AJ230" s="62" t="str">
        <f>IFERROR(VLOOKUP(AI230,Lookups!$W$3:$X$24,2,FALSE),"")</f>
        <v/>
      </c>
      <c r="AK230" s="15"/>
      <c r="AL230" s="15"/>
      <c r="AM230" s="17"/>
      <c r="AN230" s="17"/>
    </row>
    <row r="231" spans="1:40" x14ac:dyDescent="0.3">
      <c r="A231" s="15"/>
      <c r="B231" s="15"/>
      <c r="C231" s="15"/>
      <c r="D231" s="17"/>
      <c r="E231" s="17"/>
      <c r="F231" s="15"/>
      <c r="G231" s="18" t="str">
        <f>IFERROR(VLOOKUP(F231,Lookups!$D$2:$E$20,2,FALSE),"")</f>
        <v/>
      </c>
      <c r="H231" s="15"/>
      <c r="I231" s="15"/>
      <c r="J231" s="15"/>
      <c r="K231" s="15"/>
      <c r="L231" s="17"/>
      <c r="M231" s="17"/>
      <c r="N231" s="18" t="str">
        <f t="shared" si="6"/>
        <v/>
      </c>
      <c r="O231" s="15"/>
      <c r="P231" s="15"/>
      <c r="Q231" s="17"/>
      <c r="R231" s="15"/>
      <c r="S231" s="15"/>
      <c r="T231" s="15"/>
      <c r="U231" s="15"/>
      <c r="V231" s="15"/>
      <c r="W231" s="15"/>
      <c r="X231" s="18" t="str">
        <f>IFERROR(VLOOKUP(W231,Lookups!$G$2:$H$83,2,FALSE),"")</f>
        <v/>
      </c>
      <c r="Y231" s="15"/>
      <c r="Z231" s="15"/>
      <c r="AA231" s="15"/>
      <c r="AB231" s="15"/>
      <c r="AC231" s="15"/>
      <c r="AD231" s="15"/>
      <c r="AE231" s="15"/>
      <c r="AF231" s="18" t="str">
        <f t="shared" si="7"/>
        <v/>
      </c>
      <c r="AG231" s="15"/>
      <c r="AH231" s="15"/>
      <c r="AI231" s="15"/>
      <c r="AJ231" s="62" t="str">
        <f>IFERROR(VLOOKUP(AI231,Lookups!$W$3:$X$24,2,FALSE),"")</f>
        <v/>
      </c>
      <c r="AK231" s="15"/>
      <c r="AL231" s="15"/>
      <c r="AM231" s="17"/>
      <c r="AN231" s="17"/>
    </row>
    <row r="232" spans="1:40" x14ac:dyDescent="0.3">
      <c r="A232" s="15"/>
      <c r="B232" s="15"/>
      <c r="C232" s="15"/>
      <c r="D232" s="17"/>
      <c r="E232" s="17"/>
      <c r="F232" s="15"/>
      <c r="G232" s="18" t="str">
        <f>IFERROR(VLOOKUP(F232,Lookups!$D$2:$E$20,2,FALSE),"")</f>
        <v/>
      </c>
      <c r="H232" s="15"/>
      <c r="I232" s="15"/>
      <c r="J232" s="15"/>
      <c r="K232" s="15"/>
      <c r="L232" s="17"/>
      <c r="M232" s="17"/>
      <c r="N232" s="18" t="str">
        <f t="shared" si="6"/>
        <v/>
      </c>
      <c r="O232" s="15"/>
      <c r="P232" s="15"/>
      <c r="Q232" s="17"/>
      <c r="R232" s="15"/>
      <c r="S232" s="15"/>
      <c r="T232" s="15"/>
      <c r="U232" s="15"/>
      <c r="V232" s="15"/>
      <c r="W232" s="15"/>
      <c r="X232" s="18" t="str">
        <f>IFERROR(VLOOKUP(W232,Lookups!$G$2:$H$83,2,FALSE),"")</f>
        <v/>
      </c>
      <c r="Y232" s="15"/>
      <c r="Z232" s="15"/>
      <c r="AA232" s="15"/>
      <c r="AB232" s="15"/>
      <c r="AC232" s="15"/>
      <c r="AD232" s="15"/>
      <c r="AE232" s="15"/>
      <c r="AF232" s="18" t="str">
        <f t="shared" si="7"/>
        <v/>
      </c>
      <c r="AG232" s="15"/>
      <c r="AH232" s="15"/>
      <c r="AI232" s="15"/>
      <c r="AJ232" s="62" t="str">
        <f>IFERROR(VLOOKUP(AI232,Lookups!$W$3:$X$24,2,FALSE),"")</f>
        <v/>
      </c>
      <c r="AK232" s="15"/>
      <c r="AL232" s="15"/>
      <c r="AM232" s="17"/>
      <c r="AN232" s="17"/>
    </row>
    <row r="233" spans="1:40" x14ac:dyDescent="0.3">
      <c r="A233" s="15"/>
      <c r="B233" s="15"/>
      <c r="C233" s="15"/>
      <c r="D233" s="17"/>
      <c r="E233" s="17"/>
      <c r="F233" s="15"/>
      <c r="G233" s="18" t="str">
        <f>IFERROR(VLOOKUP(F233,Lookups!$D$2:$E$20,2,FALSE),"")</f>
        <v/>
      </c>
      <c r="H233" s="15"/>
      <c r="I233" s="15"/>
      <c r="J233" s="15"/>
      <c r="K233" s="15"/>
      <c r="L233" s="17"/>
      <c r="M233" s="17"/>
      <c r="N233" s="18" t="str">
        <f t="shared" si="6"/>
        <v/>
      </c>
      <c r="O233" s="15"/>
      <c r="P233" s="15"/>
      <c r="Q233" s="17"/>
      <c r="R233" s="15"/>
      <c r="S233" s="15"/>
      <c r="T233" s="15"/>
      <c r="U233" s="15"/>
      <c r="V233" s="15"/>
      <c r="W233" s="15"/>
      <c r="X233" s="18" t="str">
        <f>IFERROR(VLOOKUP(W233,Lookups!$G$2:$H$83,2,FALSE),"")</f>
        <v/>
      </c>
      <c r="Y233" s="15"/>
      <c r="Z233" s="15"/>
      <c r="AA233" s="15"/>
      <c r="AB233" s="15"/>
      <c r="AC233" s="15"/>
      <c r="AD233" s="15"/>
      <c r="AE233" s="15"/>
      <c r="AF233" s="18" t="str">
        <f t="shared" si="7"/>
        <v/>
      </c>
      <c r="AG233" s="15"/>
      <c r="AH233" s="15"/>
      <c r="AI233" s="15"/>
      <c r="AJ233" s="62" t="str">
        <f>IFERROR(VLOOKUP(AI233,Lookups!$W$3:$X$24,2,FALSE),"")</f>
        <v/>
      </c>
      <c r="AK233" s="15"/>
      <c r="AL233" s="15"/>
      <c r="AM233" s="17"/>
      <c r="AN233" s="17"/>
    </row>
    <row r="234" spans="1:40" x14ac:dyDescent="0.3">
      <c r="A234" s="15"/>
      <c r="B234" s="15"/>
      <c r="C234" s="15"/>
      <c r="D234" s="17"/>
      <c r="E234" s="17"/>
      <c r="F234" s="15"/>
      <c r="G234" s="18" t="str">
        <f>IFERROR(VLOOKUP(F234,Lookups!$D$2:$E$20,2,FALSE),"")</f>
        <v/>
      </c>
      <c r="H234" s="15"/>
      <c r="I234" s="15"/>
      <c r="J234" s="15"/>
      <c r="K234" s="15"/>
      <c r="L234" s="17"/>
      <c r="M234" s="17"/>
      <c r="N234" s="18" t="str">
        <f t="shared" si="6"/>
        <v/>
      </c>
      <c r="O234" s="15"/>
      <c r="P234" s="15"/>
      <c r="Q234" s="17"/>
      <c r="R234" s="15"/>
      <c r="S234" s="15"/>
      <c r="T234" s="15"/>
      <c r="U234" s="15"/>
      <c r="V234" s="15"/>
      <c r="W234" s="15"/>
      <c r="X234" s="18" t="str">
        <f>IFERROR(VLOOKUP(W234,Lookups!$G$2:$H$83,2,FALSE),"")</f>
        <v/>
      </c>
      <c r="Y234" s="15"/>
      <c r="Z234" s="15"/>
      <c r="AA234" s="15"/>
      <c r="AB234" s="15"/>
      <c r="AC234" s="15"/>
      <c r="AD234" s="15"/>
      <c r="AE234" s="15"/>
      <c r="AF234" s="18" t="str">
        <f t="shared" si="7"/>
        <v/>
      </c>
      <c r="AG234" s="15"/>
      <c r="AH234" s="15"/>
      <c r="AI234" s="15"/>
      <c r="AJ234" s="62" t="str">
        <f>IFERROR(VLOOKUP(AI234,Lookups!$W$3:$X$24,2,FALSE),"")</f>
        <v/>
      </c>
      <c r="AK234" s="15"/>
      <c r="AL234" s="15"/>
      <c r="AM234" s="17"/>
      <c r="AN234" s="17"/>
    </row>
    <row r="235" spans="1:40" x14ac:dyDescent="0.3">
      <c r="A235" s="15"/>
      <c r="B235" s="15"/>
      <c r="C235" s="15"/>
      <c r="D235" s="17"/>
      <c r="E235" s="17"/>
      <c r="F235" s="15"/>
      <c r="G235" s="18" t="str">
        <f>IFERROR(VLOOKUP(F235,Lookups!$D$2:$E$20,2,FALSE),"")</f>
        <v/>
      </c>
      <c r="H235" s="15"/>
      <c r="I235" s="15"/>
      <c r="J235" s="15"/>
      <c r="K235" s="15"/>
      <c r="L235" s="17"/>
      <c r="M235" s="17"/>
      <c r="N235" s="18" t="str">
        <f t="shared" si="6"/>
        <v/>
      </c>
      <c r="O235" s="15"/>
      <c r="P235" s="15"/>
      <c r="Q235" s="17"/>
      <c r="R235" s="15"/>
      <c r="S235" s="15"/>
      <c r="T235" s="15"/>
      <c r="U235" s="15"/>
      <c r="V235" s="15"/>
      <c r="W235" s="15"/>
      <c r="X235" s="18" t="str">
        <f>IFERROR(VLOOKUP(W235,Lookups!$G$2:$H$83,2,FALSE),"")</f>
        <v/>
      </c>
      <c r="Y235" s="15"/>
      <c r="Z235" s="15"/>
      <c r="AA235" s="15"/>
      <c r="AB235" s="15"/>
      <c r="AC235" s="15"/>
      <c r="AD235" s="15"/>
      <c r="AE235" s="15"/>
      <c r="AF235" s="18" t="str">
        <f t="shared" si="7"/>
        <v/>
      </c>
      <c r="AG235" s="15"/>
      <c r="AH235" s="15"/>
      <c r="AI235" s="15"/>
      <c r="AJ235" s="62" t="str">
        <f>IFERROR(VLOOKUP(AI235,Lookups!$W$3:$X$24,2,FALSE),"")</f>
        <v/>
      </c>
      <c r="AK235" s="15"/>
      <c r="AL235" s="15"/>
      <c r="AM235" s="17"/>
      <c r="AN235" s="17"/>
    </row>
    <row r="236" spans="1:40" x14ac:dyDescent="0.3">
      <c r="A236" s="15"/>
      <c r="B236" s="15"/>
      <c r="C236" s="15"/>
      <c r="D236" s="17"/>
      <c r="E236" s="17"/>
      <c r="F236" s="15"/>
      <c r="G236" s="18" t="str">
        <f>IFERROR(VLOOKUP(F236,Lookups!$D$2:$E$20,2,FALSE),"")</f>
        <v/>
      </c>
      <c r="H236" s="15"/>
      <c r="I236" s="15"/>
      <c r="J236" s="15"/>
      <c r="K236" s="15"/>
      <c r="L236" s="17"/>
      <c r="M236" s="17"/>
      <c r="N236" s="18" t="str">
        <f t="shared" si="6"/>
        <v/>
      </c>
      <c r="O236" s="15"/>
      <c r="P236" s="15"/>
      <c r="Q236" s="17"/>
      <c r="R236" s="15"/>
      <c r="S236" s="15"/>
      <c r="T236" s="15"/>
      <c r="U236" s="15"/>
      <c r="V236" s="15"/>
      <c r="W236" s="15"/>
      <c r="X236" s="18" t="str">
        <f>IFERROR(VLOOKUP(W236,Lookups!$G$2:$H$83,2,FALSE),"")</f>
        <v/>
      </c>
      <c r="Y236" s="15"/>
      <c r="Z236" s="15"/>
      <c r="AA236" s="15"/>
      <c r="AB236" s="15"/>
      <c r="AC236" s="15"/>
      <c r="AD236" s="15"/>
      <c r="AE236" s="15"/>
      <c r="AF236" s="18" t="str">
        <f t="shared" si="7"/>
        <v/>
      </c>
      <c r="AG236" s="15"/>
      <c r="AH236" s="15"/>
      <c r="AI236" s="15"/>
      <c r="AJ236" s="62" t="str">
        <f>IFERROR(VLOOKUP(AI236,Lookups!$W$3:$X$24,2,FALSE),"")</f>
        <v/>
      </c>
      <c r="AK236" s="15"/>
      <c r="AL236" s="15"/>
      <c r="AM236" s="17"/>
      <c r="AN236" s="17"/>
    </row>
    <row r="237" spans="1:40" x14ac:dyDescent="0.3">
      <c r="A237" s="15"/>
      <c r="B237" s="15"/>
      <c r="C237" s="15"/>
      <c r="D237" s="17"/>
      <c r="E237" s="17"/>
      <c r="F237" s="15"/>
      <c r="G237" s="18" t="str">
        <f>IFERROR(VLOOKUP(F237,Lookups!$D$2:$E$20,2,FALSE),"")</f>
        <v/>
      </c>
      <c r="H237" s="15"/>
      <c r="I237" s="15"/>
      <c r="J237" s="15"/>
      <c r="K237" s="15"/>
      <c r="L237" s="17"/>
      <c r="M237" s="17"/>
      <c r="N237" s="18" t="str">
        <f t="shared" si="6"/>
        <v/>
      </c>
      <c r="O237" s="15"/>
      <c r="P237" s="15"/>
      <c r="Q237" s="17"/>
      <c r="R237" s="15"/>
      <c r="S237" s="15"/>
      <c r="T237" s="15"/>
      <c r="U237" s="15"/>
      <c r="V237" s="15"/>
      <c r="W237" s="15"/>
      <c r="X237" s="18" t="str">
        <f>IFERROR(VLOOKUP(W237,Lookups!$G$2:$H$83,2,FALSE),"")</f>
        <v/>
      </c>
      <c r="Y237" s="15"/>
      <c r="Z237" s="15"/>
      <c r="AA237" s="15"/>
      <c r="AB237" s="15"/>
      <c r="AC237" s="15"/>
      <c r="AD237" s="15"/>
      <c r="AE237" s="15"/>
      <c r="AF237" s="18" t="str">
        <f t="shared" si="7"/>
        <v/>
      </c>
      <c r="AG237" s="15"/>
      <c r="AH237" s="15"/>
      <c r="AI237" s="15"/>
      <c r="AJ237" s="62" t="str">
        <f>IFERROR(VLOOKUP(AI237,Lookups!$W$3:$X$24,2,FALSE),"")</f>
        <v/>
      </c>
      <c r="AK237" s="15"/>
      <c r="AL237" s="15"/>
      <c r="AM237" s="17"/>
      <c r="AN237" s="17"/>
    </row>
    <row r="238" spans="1:40" x14ac:dyDescent="0.3">
      <c r="A238" s="15"/>
      <c r="B238" s="15"/>
      <c r="C238" s="15"/>
      <c r="D238" s="17"/>
      <c r="E238" s="17"/>
      <c r="F238" s="15"/>
      <c r="G238" s="18" t="str">
        <f>IFERROR(VLOOKUP(F238,Lookups!$D$2:$E$20,2,FALSE),"")</f>
        <v/>
      </c>
      <c r="H238" s="15"/>
      <c r="I238" s="15"/>
      <c r="J238" s="15"/>
      <c r="K238" s="15"/>
      <c r="L238" s="17"/>
      <c r="M238" s="17"/>
      <c r="N238" s="18" t="str">
        <f t="shared" si="6"/>
        <v/>
      </c>
      <c r="O238" s="15"/>
      <c r="P238" s="15"/>
      <c r="Q238" s="17"/>
      <c r="R238" s="15"/>
      <c r="S238" s="15"/>
      <c r="T238" s="15"/>
      <c r="U238" s="15"/>
      <c r="V238" s="15"/>
      <c r="W238" s="15"/>
      <c r="X238" s="18" t="str">
        <f>IFERROR(VLOOKUP(W238,Lookups!$G$2:$H$83,2,FALSE),"")</f>
        <v/>
      </c>
      <c r="Y238" s="15"/>
      <c r="Z238" s="15"/>
      <c r="AA238" s="15"/>
      <c r="AB238" s="15"/>
      <c r="AC238" s="15"/>
      <c r="AD238" s="15"/>
      <c r="AE238" s="15"/>
      <c r="AF238" s="18" t="str">
        <f t="shared" si="7"/>
        <v/>
      </c>
      <c r="AG238" s="15"/>
      <c r="AH238" s="15"/>
      <c r="AI238" s="15"/>
      <c r="AJ238" s="62" t="str">
        <f>IFERROR(VLOOKUP(AI238,Lookups!$W$3:$X$24,2,FALSE),"")</f>
        <v/>
      </c>
      <c r="AK238" s="15"/>
      <c r="AL238" s="15"/>
      <c r="AM238" s="17"/>
      <c r="AN238" s="17"/>
    </row>
    <row r="239" spans="1:40" x14ac:dyDescent="0.3">
      <c r="A239" s="15"/>
      <c r="B239" s="15"/>
      <c r="C239" s="15"/>
      <c r="D239" s="17"/>
      <c r="E239" s="17"/>
      <c r="F239" s="15"/>
      <c r="G239" s="18" t="str">
        <f>IFERROR(VLOOKUP(F239,Lookups!$D$2:$E$20,2,FALSE),"")</f>
        <v/>
      </c>
      <c r="H239" s="15"/>
      <c r="I239" s="15"/>
      <c r="J239" s="15"/>
      <c r="K239" s="15"/>
      <c r="L239" s="17"/>
      <c r="M239" s="17"/>
      <c r="N239" s="18" t="str">
        <f t="shared" si="6"/>
        <v/>
      </c>
      <c r="O239" s="15"/>
      <c r="P239" s="15"/>
      <c r="Q239" s="17"/>
      <c r="R239" s="15"/>
      <c r="S239" s="15"/>
      <c r="T239" s="15"/>
      <c r="U239" s="15"/>
      <c r="V239" s="15"/>
      <c r="W239" s="15"/>
      <c r="X239" s="18" t="str">
        <f>IFERROR(VLOOKUP(W239,Lookups!$G$2:$H$83,2,FALSE),"")</f>
        <v/>
      </c>
      <c r="Y239" s="15"/>
      <c r="Z239" s="15"/>
      <c r="AA239" s="15"/>
      <c r="AB239" s="15"/>
      <c r="AC239" s="15"/>
      <c r="AD239" s="15"/>
      <c r="AE239" s="15"/>
      <c r="AF239" s="18" t="str">
        <f t="shared" si="7"/>
        <v/>
      </c>
      <c r="AG239" s="15"/>
      <c r="AH239" s="15"/>
      <c r="AI239" s="15"/>
      <c r="AJ239" s="62" t="str">
        <f>IFERROR(VLOOKUP(AI239,Lookups!$W$3:$X$24,2,FALSE),"")</f>
        <v/>
      </c>
      <c r="AK239" s="15"/>
      <c r="AL239" s="15"/>
      <c r="AM239" s="17"/>
      <c r="AN239" s="17"/>
    </row>
    <row r="240" spans="1:40" x14ac:dyDescent="0.3">
      <c r="A240" s="15"/>
      <c r="B240" s="15"/>
      <c r="C240" s="15"/>
      <c r="D240" s="17"/>
      <c r="E240" s="17"/>
      <c r="F240" s="15"/>
      <c r="G240" s="18" t="str">
        <f>IFERROR(VLOOKUP(F240,Lookups!$D$2:$E$20,2,FALSE),"")</f>
        <v/>
      </c>
      <c r="H240" s="15"/>
      <c r="I240" s="15"/>
      <c r="J240" s="15"/>
      <c r="K240" s="15"/>
      <c r="L240" s="17"/>
      <c r="M240" s="17"/>
      <c r="N240" s="18" t="str">
        <f t="shared" si="6"/>
        <v/>
      </c>
      <c r="O240" s="15"/>
      <c r="P240" s="15"/>
      <c r="Q240" s="17"/>
      <c r="R240" s="15"/>
      <c r="S240" s="15"/>
      <c r="T240" s="15"/>
      <c r="U240" s="15"/>
      <c r="V240" s="15"/>
      <c r="W240" s="15"/>
      <c r="X240" s="18" t="str">
        <f>IFERROR(VLOOKUP(W240,Lookups!$G$2:$H$83,2,FALSE),"")</f>
        <v/>
      </c>
      <c r="Y240" s="15"/>
      <c r="Z240" s="15"/>
      <c r="AA240" s="15"/>
      <c r="AB240" s="15"/>
      <c r="AC240" s="15"/>
      <c r="AD240" s="15"/>
      <c r="AE240" s="15"/>
      <c r="AF240" s="18" t="str">
        <f t="shared" si="7"/>
        <v/>
      </c>
      <c r="AG240" s="15"/>
      <c r="AH240" s="15"/>
      <c r="AI240" s="15"/>
      <c r="AJ240" s="62" t="str">
        <f>IFERROR(VLOOKUP(AI240,Lookups!$W$3:$X$24,2,FALSE),"")</f>
        <v/>
      </c>
      <c r="AK240" s="15"/>
      <c r="AL240" s="15"/>
      <c r="AM240" s="17"/>
      <c r="AN240" s="17"/>
    </row>
    <row r="241" spans="1:40" x14ac:dyDescent="0.3">
      <c r="A241" s="15"/>
      <c r="B241" s="15"/>
      <c r="C241" s="15"/>
      <c r="D241" s="17"/>
      <c r="E241" s="17"/>
      <c r="F241" s="15"/>
      <c r="G241" s="18" t="str">
        <f>IFERROR(VLOOKUP(F241,Lookups!$D$2:$E$20,2,FALSE),"")</f>
        <v/>
      </c>
      <c r="H241" s="15"/>
      <c r="I241" s="15"/>
      <c r="J241" s="15"/>
      <c r="K241" s="15"/>
      <c r="L241" s="17"/>
      <c r="M241" s="17"/>
      <c r="N241" s="18" t="str">
        <f t="shared" si="6"/>
        <v/>
      </c>
      <c r="O241" s="15"/>
      <c r="P241" s="15"/>
      <c r="Q241" s="17"/>
      <c r="R241" s="15"/>
      <c r="S241" s="15"/>
      <c r="T241" s="15"/>
      <c r="U241" s="15"/>
      <c r="V241" s="15"/>
      <c r="W241" s="15"/>
      <c r="X241" s="18" t="str">
        <f>IFERROR(VLOOKUP(W241,Lookups!$G$2:$H$83,2,FALSE),"")</f>
        <v/>
      </c>
      <c r="Y241" s="15"/>
      <c r="Z241" s="15"/>
      <c r="AA241" s="15"/>
      <c r="AB241" s="15"/>
      <c r="AC241" s="15"/>
      <c r="AD241" s="15"/>
      <c r="AE241" s="15"/>
      <c r="AF241" s="18" t="str">
        <f t="shared" si="7"/>
        <v/>
      </c>
      <c r="AG241" s="15"/>
      <c r="AH241" s="15"/>
      <c r="AI241" s="15"/>
      <c r="AJ241" s="62" t="str">
        <f>IFERROR(VLOOKUP(AI241,Lookups!$W$3:$X$24,2,FALSE),"")</f>
        <v/>
      </c>
      <c r="AK241" s="15"/>
      <c r="AL241" s="15"/>
      <c r="AM241" s="17"/>
      <c r="AN241" s="17"/>
    </row>
    <row r="242" spans="1:40" x14ac:dyDescent="0.3">
      <c r="A242" s="15"/>
      <c r="B242" s="15"/>
      <c r="C242" s="15"/>
      <c r="D242" s="17"/>
      <c r="E242" s="17"/>
      <c r="F242" s="15"/>
      <c r="G242" s="18" t="str">
        <f>IFERROR(VLOOKUP(F242,Lookups!$D$2:$E$20,2,FALSE),"")</f>
        <v/>
      </c>
      <c r="H242" s="15"/>
      <c r="I242" s="15"/>
      <c r="J242" s="15"/>
      <c r="K242" s="15"/>
      <c r="L242" s="17"/>
      <c r="M242" s="17"/>
      <c r="N242" s="18" t="str">
        <f t="shared" si="6"/>
        <v/>
      </c>
      <c r="O242" s="15"/>
      <c r="P242" s="15"/>
      <c r="Q242" s="17"/>
      <c r="R242" s="15"/>
      <c r="S242" s="15"/>
      <c r="T242" s="15"/>
      <c r="U242" s="15"/>
      <c r="V242" s="15"/>
      <c r="W242" s="15"/>
      <c r="X242" s="18" t="str">
        <f>IFERROR(VLOOKUP(W242,Lookups!$G$2:$H$83,2,FALSE),"")</f>
        <v/>
      </c>
      <c r="Y242" s="15"/>
      <c r="Z242" s="15"/>
      <c r="AA242" s="15"/>
      <c r="AB242" s="15"/>
      <c r="AC242" s="15"/>
      <c r="AD242" s="15"/>
      <c r="AE242" s="15"/>
      <c r="AF242" s="18" t="str">
        <f t="shared" si="7"/>
        <v/>
      </c>
      <c r="AG242" s="15"/>
      <c r="AH242" s="15"/>
      <c r="AI242" s="15"/>
      <c r="AJ242" s="62" t="str">
        <f>IFERROR(VLOOKUP(AI242,Lookups!$W$3:$X$24,2,FALSE),"")</f>
        <v/>
      </c>
      <c r="AK242" s="15"/>
      <c r="AL242" s="15"/>
      <c r="AM242" s="17"/>
      <c r="AN242" s="17"/>
    </row>
    <row r="243" spans="1:40" x14ac:dyDescent="0.3">
      <c r="A243" s="15"/>
      <c r="B243" s="15"/>
      <c r="C243" s="15"/>
      <c r="D243" s="17"/>
      <c r="E243" s="17"/>
      <c r="F243" s="15"/>
      <c r="G243" s="18" t="str">
        <f>IFERROR(VLOOKUP(F243,Lookups!$D$2:$E$20,2,FALSE),"")</f>
        <v/>
      </c>
      <c r="H243" s="15"/>
      <c r="I243" s="15"/>
      <c r="J243" s="15"/>
      <c r="K243" s="15"/>
      <c r="L243" s="17"/>
      <c r="M243" s="17"/>
      <c r="N243" s="18" t="str">
        <f t="shared" si="6"/>
        <v/>
      </c>
      <c r="O243" s="15"/>
      <c r="P243" s="15"/>
      <c r="Q243" s="17"/>
      <c r="R243" s="15"/>
      <c r="S243" s="15"/>
      <c r="T243" s="15"/>
      <c r="U243" s="15"/>
      <c r="V243" s="15"/>
      <c r="W243" s="15"/>
      <c r="X243" s="18" t="str">
        <f>IFERROR(VLOOKUP(W243,Lookups!$G$2:$H$83,2,FALSE),"")</f>
        <v/>
      </c>
      <c r="Y243" s="15"/>
      <c r="Z243" s="15"/>
      <c r="AA243" s="15"/>
      <c r="AB243" s="15"/>
      <c r="AC243" s="15"/>
      <c r="AD243" s="15"/>
      <c r="AE243" s="15"/>
      <c r="AF243" s="18" t="str">
        <f t="shared" si="7"/>
        <v/>
      </c>
      <c r="AG243" s="15"/>
      <c r="AH243" s="15"/>
      <c r="AI243" s="15"/>
      <c r="AJ243" s="62" t="str">
        <f>IFERROR(VLOOKUP(AI243,Lookups!$W$3:$X$24,2,FALSE),"")</f>
        <v/>
      </c>
      <c r="AK243" s="15"/>
      <c r="AL243" s="15"/>
      <c r="AM243" s="17"/>
      <c r="AN243" s="17"/>
    </row>
    <row r="244" spans="1:40" x14ac:dyDescent="0.3">
      <c r="A244" s="15"/>
      <c r="B244" s="15"/>
      <c r="C244" s="15"/>
      <c r="D244" s="17"/>
      <c r="E244" s="17"/>
      <c r="F244" s="15"/>
      <c r="G244" s="18" t="str">
        <f>IFERROR(VLOOKUP(F244,Lookups!$D$2:$E$20,2,FALSE),"")</f>
        <v/>
      </c>
      <c r="H244" s="15"/>
      <c r="I244" s="15"/>
      <c r="J244" s="15"/>
      <c r="K244" s="15"/>
      <c r="L244" s="17"/>
      <c r="M244" s="17"/>
      <c r="N244" s="18" t="str">
        <f t="shared" si="6"/>
        <v/>
      </c>
      <c r="O244" s="15"/>
      <c r="P244" s="15"/>
      <c r="Q244" s="17"/>
      <c r="R244" s="15"/>
      <c r="S244" s="15"/>
      <c r="T244" s="15"/>
      <c r="U244" s="15"/>
      <c r="V244" s="15"/>
      <c r="W244" s="15"/>
      <c r="X244" s="18" t="str">
        <f>IFERROR(VLOOKUP(W244,Lookups!$G$2:$H$83,2,FALSE),"")</f>
        <v/>
      </c>
      <c r="Y244" s="15"/>
      <c r="Z244" s="15"/>
      <c r="AA244" s="15"/>
      <c r="AB244" s="15"/>
      <c r="AC244" s="15"/>
      <c r="AD244" s="15"/>
      <c r="AE244" s="15"/>
      <c r="AF244" s="18" t="str">
        <f t="shared" si="7"/>
        <v/>
      </c>
      <c r="AG244" s="15"/>
      <c r="AH244" s="15"/>
      <c r="AI244" s="15"/>
      <c r="AJ244" s="62" t="str">
        <f>IFERROR(VLOOKUP(AI244,Lookups!$W$3:$X$24,2,FALSE),"")</f>
        <v/>
      </c>
      <c r="AK244" s="15"/>
      <c r="AL244" s="15"/>
      <c r="AM244" s="17"/>
      <c r="AN244" s="17"/>
    </row>
    <row r="245" spans="1:40" x14ac:dyDescent="0.3">
      <c r="A245" s="15"/>
      <c r="B245" s="15"/>
      <c r="C245" s="15"/>
      <c r="D245" s="17"/>
      <c r="E245" s="17"/>
      <c r="F245" s="15"/>
      <c r="G245" s="18" t="str">
        <f>IFERROR(VLOOKUP(F245,Lookups!$D$2:$E$20,2,FALSE),"")</f>
        <v/>
      </c>
      <c r="H245" s="15"/>
      <c r="I245" s="15"/>
      <c r="J245" s="15"/>
      <c r="K245" s="15"/>
      <c r="L245" s="17"/>
      <c r="M245" s="17"/>
      <c r="N245" s="18" t="str">
        <f t="shared" si="6"/>
        <v/>
      </c>
      <c r="O245" s="15"/>
      <c r="P245" s="15"/>
      <c r="Q245" s="17"/>
      <c r="R245" s="15"/>
      <c r="S245" s="15"/>
      <c r="T245" s="15"/>
      <c r="U245" s="15"/>
      <c r="V245" s="15"/>
      <c r="W245" s="15"/>
      <c r="X245" s="18" t="str">
        <f>IFERROR(VLOOKUP(W245,Lookups!$G$2:$H$83,2,FALSE),"")</f>
        <v/>
      </c>
      <c r="Y245" s="15"/>
      <c r="Z245" s="15"/>
      <c r="AA245" s="15"/>
      <c r="AB245" s="15"/>
      <c r="AC245" s="15"/>
      <c r="AD245" s="15"/>
      <c r="AE245" s="15"/>
      <c r="AF245" s="18" t="str">
        <f t="shared" si="7"/>
        <v/>
      </c>
      <c r="AG245" s="15"/>
      <c r="AH245" s="15"/>
      <c r="AI245" s="15"/>
      <c r="AJ245" s="62" t="str">
        <f>IFERROR(VLOOKUP(AI245,Lookups!$W$3:$X$24,2,FALSE),"")</f>
        <v/>
      </c>
      <c r="AK245" s="15"/>
      <c r="AL245" s="15"/>
      <c r="AM245" s="17"/>
      <c r="AN245" s="17"/>
    </row>
    <row r="246" spans="1:40" x14ac:dyDescent="0.3">
      <c r="A246" s="15"/>
      <c r="B246" s="15"/>
      <c r="C246" s="15"/>
      <c r="D246" s="17"/>
      <c r="E246" s="17"/>
      <c r="F246" s="15"/>
      <c r="G246" s="18" t="str">
        <f>IFERROR(VLOOKUP(F246,Lookups!$D$2:$E$20,2,FALSE),"")</f>
        <v/>
      </c>
      <c r="H246" s="15"/>
      <c r="I246" s="15"/>
      <c r="J246" s="15"/>
      <c r="K246" s="15"/>
      <c r="L246" s="17"/>
      <c r="M246" s="17"/>
      <c r="N246" s="18" t="str">
        <f t="shared" ref="N246:N309" si="8">IF(OR(ISBLANK(L246),ISBLANK(M246)),"",(M246-L246)+1)</f>
        <v/>
      </c>
      <c r="O246" s="15"/>
      <c r="P246" s="15"/>
      <c r="Q246" s="17"/>
      <c r="R246" s="15"/>
      <c r="S246" s="15"/>
      <c r="T246" s="15"/>
      <c r="U246" s="15"/>
      <c r="V246" s="15"/>
      <c r="W246" s="15"/>
      <c r="X246" s="18" t="str">
        <f>IFERROR(VLOOKUP(W246,Lookups!$G$2:$H$83,2,FALSE),"")</f>
        <v/>
      </c>
      <c r="Y246" s="15"/>
      <c r="Z246" s="15"/>
      <c r="AA246" s="15"/>
      <c r="AB246" s="15"/>
      <c r="AC246" s="15"/>
      <c r="AD246" s="15"/>
      <c r="AE246" s="15"/>
      <c r="AF246" s="18" t="str">
        <f t="shared" ref="AF246:AF309" si="9">IF(OR(ISBLANK(AD246),ISBLANK(AE246)),"",(AE246-AD246)+1)</f>
        <v/>
      </c>
      <c r="AG246" s="15"/>
      <c r="AH246" s="15"/>
      <c r="AI246" s="15"/>
      <c r="AJ246" s="62" t="str">
        <f>IFERROR(VLOOKUP(AI246,Lookups!$W$3:$X$24,2,FALSE),"")</f>
        <v/>
      </c>
      <c r="AK246" s="15"/>
      <c r="AL246" s="15"/>
      <c r="AM246" s="17"/>
      <c r="AN246" s="17"/>
    </row>
    <row r="247" spans="1:40" x14ac:dyDescent="0.3">
      <c r="A247" s="15"/>
      <c r="B247" s="15"/>
      <c r="C247" s="15"/>
      <c r="D247" s="17"/>
      <c r="E247" s="17"/>
      <c r="F247" s="15"/>
      <c r="G247" s="18" t="str">
        <f>IFERROR(VLOOKUP(F247,Lookups!$D$2:$E$20,2,FALSE),"")</f>
        <v/>
      </c>
      <c r="H247" s="15"/>
      <c r="I247" s="15"/>
      <c r="J247" s="15"/>
      <c r="K247" s="15"/>
      <c r="L247" s="17"/>
      <c r="M247" s="17"/>
      <c r="N247" s="18" t="str">
        <f t="shared" si="8"/>
        <v/>
      </c>
      <c r="O247" s="15"/>
      <c r="P247" s="15"/>
      <c r="Q247" s="17"/>
      <c r="R247" s="15"/>
      <c r="S247" s="15"/>
      <c r="T247" s="15"/>
      <c r="U247" s="15"/>
      <c r="V247" s="15"/>
      <c r="W247" s="15"/>
      <c r="X247" s="18" t="str">
        <f>IFERROR(VLOOKUP(W247,Lookups!$G$2:$H$83,2,FALSE),"")</f>
        <v/>
      </c>
      <c r="Y247" s="15"/>
      <c r="Z247" s="15"/>
      <c r="AA247" s="15"/>
      <c r="AB247" s="15"/>
      <c r="AC247" s="15"/>
      <c r="AD247" s="15"/>
      <c r="AE247" s="15"/>
      <c r="AF247" s="18" t="str">
        <f t="shared" si="9"/>
        <v/>
      </c>
      <c r="AG247" s="15"/>
      <c r="AH247" s="15"/>
      <c r="AI247" s="15"/>
      <c r="AJ247" s="62" t="str">
        <f>IFERROR(VLOOKUP(AI247,Lookups!$W$3:$X$24,2,FALSE),"")</f>
        <v/>
      </c>
      <c r="AK247" s="15"/>
      <c r="AL247" s="15"/>
      <c r="AM247" s="17"/>
      <c r="AN247" s="17"/>
    </row>
    <row r="248" spans="1:40" x14ac:dyDescent="0.3">
      <c r="A248" s="15"/>
      <c r="B248" s="15"/>
      <c r="C248" s="15"/>
      <c r="D248" s="17"/>
      <c r="E248" s="17"/>
      <c r="F248" s="15"/>
      <c r="G248" s="18" t="str">
        <f>IFERROR(VLOOKUP(F248,Lookups!$D$2:$E$20,2,FALSE),"")</f>
        <v/>
      </c>
      <c r="H248" s="15"/>
      <c r="I248" s="15"/>
      <c r="J248" s="15"/>
      <c r="K248" s="15"/>
      <c r="L248" s="17"/>
      <c r="M248" s="17"/>
      <c r="N248" s="18" t="str">
        <f t="shared" si="8"/>
        <v/>
      </c>
      <c r="O248" s="15"/>
      <c r="P248" s="15"/>
      <c r="Q248" s="17"/>
      <c r="R248" s="15"/>
      <c r="S248" s="15"/>
      <c r="T248" s="15"/>
      <c r="U248" s="15"/>
      <c r="V248" s="15"/>
      <c r="W248" s="15"/>
      <c r="X248" s="18" t="str">
        <f>IFERROR(VLOOKUP(W248,Lookups!$G$2:$H$83,2,FALSE),"")</f>
        <v/>
      </c>
      <c r="Y248" s="15"/>
      <c r="Z248" s="15"/>
      <c r="AA248" s="15"/>
      <c r="AB248" s="15"/>
      <c r="AC248" s="15"/>
      <c r="AD248" s="15"/>
      <c r="AE248" s="15"/>
      <c r="AF248" s="18" t="str">
        <f t="shared" si="9"/>
        <v/>
      </c>
      <c r="AG248" s="15"/>
      <c r="AH248" s="15"/>
      <c r="AI248" s="15"/>
      <c r="AJ248" s="62" t="str">
        <f>IFERROR(VLOOKUP(AI248,Lookups!$W$3:$X$24,2,FALSE),"")</f>
        <v/>
      </c>
      <c r="AK248" s="15"/>
      <c r="AL248" s="15"/>
      <c r="AM248" s="17"/>
      <c r="AN248" s="17"/>
    </row>
    <row r="249" spans="1:40" x14ac:dyDescent="0.3">
      <c r="A249" s="15"/>
      <c r="B249" s="15"/>
      <c r="C249" s="15"/>
      <c r="D249" s="17"/>
      <c r="E249" s="17"/>
      <c r="F249" s="15"/>
      <c r="G249" s="18" t="str">
        <f>IFERROR(VLOOKUP(F249,Lookups!$D$2:$E$20,2,FALSE),"")</f>
        <v/>
      </c>
      <c r="H249" s="15"/>
      <c r="I249" s="15"/>
      <c r="J249" s="15"/>
      <c r="K249" s="15"/>
      <c r="L249" s="17"/>
      <c r="M249" s="17"/>
      <c r="N249" s="18" t="str">
        <f t="shared" si="8"/>
        <v/>
      </c>
      <c r="O249" s="15"/>
      <c r="P249" s="15"/>
      <c r="Q249" s="17"/>
      <c r="R249" s="15"/>
      <c r="S249" s="15"/>
      <c r="T249" s="15"/>
      <c r="U249" s="15"/>
      <c r="V249" s="15"/>
      <c r="W249" s="15"/>
      <c r="X249" s="18" t="str">
        <f>IFERROR(VLOOKUP(W249,Lookups!$G$2:$H$83,2,FALSE),"")</f>
        <v/>
      </c>
      <c r="Y249" s="15"/>
      <c r="Z249" s="15"/>
      <c r="AA249" s="15"/>
      <c r="AB249" s="15"/>
      <c r="AC249" s="15"/>
      <c r="AD249" s="15"/>
      <c r="AE249" s="15"/>
      <c r="AF249" s="18" t="str">
        <f t="shared" si="9"/>
        <v/>
      </c>
      <c r="AG249" s="15"/>
      <c r="AH249" s="15"/>
      <c r="AI249" s="15"/>
      <c r="AJ249" s="62" t="str">
        <f>IFERROR(VLOOKUP(AI249,Lookups!$W$3:$X$24,2,FALSE),"")</f>
        <v/>
      </c>
      <c r="AK249" s="15"/>
      <c r="AL249" s="15"/>
      <c r="AM249" s="17"/>
      <c r="AN249" s="17"/>
    </row>
    <row r="250" spans="1:40" x14ac:dyDescent="0.3">
      <c r="A250" s="15"/>
      <c r="B250" s="15"/>
      <c r="C250" s="15"/>
      <c r="D250" s="17"/>
      <c r="E250" s="17"/>
      <c r="F250" s="15"/>
      <c r="G250" s="18" t="str">
        <f>IFERROR(VLOOKUP(F250,Lookups!$D$2:$E$20,2,FALSE),"")</f>
        <v/>
      </c>
      <c r="H250" s="15"/>
      <c r="I250" s="15"/>
      <c r="J250" s="15"/>
      <c r="K250" s="15"/>
      <c r="L250" s="17"/>
      <c r="M250" s="17"/>
      <c r="N250" s="18" t="str">
        <f t="shared" si="8"/>
        <v/>
      </c>
      <c r="O250" s="15"/>
      <c r="P250" s="15"/>
      <c r="Q250" s="17"/>
      <c r="R250" s="15"/>
      <c r="S250" s="15"/>
      <c r="T250" s="15"/>
      <c r="U250" s="15"/>
      <c r="V250" s="15"/>
      <c r="W250" s="15"/>
      <c r="X250" s="18" t="str">
        <f>IFERROR(VLOOKUP(W250,Lookups!$G$2:$H$83,2,FALSE),"")</f>
        <v/>
      </c>
      <c r="Y250" s="15"/>
      <c r="Z250" s="15"/>
      <c r="AA250" s="15"/>
      <c r="AB250" s="15"/>
      <c r="AC250" s="15"/>
      <c r="AD250" s="15"/>
      <c r="AE250" s="15"/>
      <c r="AF250" s="18" t="str">
        <f t="shared" si="9"/>
        <v/>
      </c>
      <c r="AG250" s="15"/>
      <c r="AH250" s="15"/>
      <c r="AI250" s="15"/>
      <c r="AJ250" s="62" t="str">
        <f>IFERROR(VLOOKUP(AI250,Lookups!$W$3:$X$24,2,FALSE),"")</f>
        <v/>
      </c>
      <c r="AK250" s="15"/>
      <c r="AL250" s="15"/>
      <c r="AM250" s="17"/>
      <c r="AN250" s="17"/>
    </row>
    <row r="251" spans="1:40" x14ac:dyDescent="0.3">
      <c r="A251" s="15"/>
      <c r="B251" s="15"/>
      <c r="C251" s="15"/>
      <c r="D251" s="17"/>
      <c r="E251" s="17"/>
      <c r="F251" s="15"/>
      <c r="G251" s="18" t="str">
        <f>IFERROR(VLOOKUP(F251,Lookups!$D$2:$E$20,2,FALSE),"")</f>
        <v/>
      </c>
      <c r="H251" s="15"/>
      <c r="I251" s="15"/>
      <c r="J251" s="15"/>
      <c r="K251" s="15"/>
      <c r="L251" s="17"/>
      <c r="M251" s="17"/>
      <c r="N251" s="18" t="str">
        <f t="shared" si="8"/>
        <v/>
      </c>
      <c r="O251" s="15"/>
      <c r="P251" s="15"/>
      <c r="Q251" s="17"/>
      <c r="R251" s="15"/>
      <c r="S251" s="15"/>
      <c r="T251" s="15"/>
      <c r="U251" s="15"/>
      <c r="V251" s="15"/>
      <c r="W251" s="15"/>
      <c r="X251" s="18" t="str">
        <f>IFERROR(VLOOKUP(W251,Lookups!$G$2:$H$83,2,FALSE),"")</f>
        <v/>
      </c>
      <c r="Y251" s="15"/>
      <c r="Z251" s="15"/>
      <c r="AA251" s="15"/>
      <c r="AB251" s="15"/>
      <c r="AC251" s="15"/>
      <c r="AD251" s="15"/>
      <c r="AE251" s="15"/>
      <c r="AF251" s="18" t="str">
        <f t="shared" si="9"/>
        <v/>
      </c>
      <c r="AG251" s="15"/>
      <c r="AH251" s="15"/>
      <c r="AI251" s="15"/>
      <c r="AJ251" s="62" t="str">
        <f>IFERROR(VLOOKUP(AI251,Lookups!$W$3:$X$24,2,FALSE),"")</f>
        <v/>
      </c>
      <c r="AK251" s="15"/>
      <c r="AL251" s="15"/>
      <c r="AM251" s="17"/>
      <c r="AN251" s="17"/>
    </row>
    <row r="252" spans="1:40" x14ac:dyDescent="0.3">
      <c r="A252" s="15"/>
      <c r="B252" s="15"/>
      <c r="C252" s="15"/>
      <c r="D252" s="17"/>
      <c r="E252" s="17"/>
      <c r="F252" s="15"/>
      <c r="G252" s="18" t="str">
        <f>IFERROR(VLOOKUP(F252,Lookups!$D$2:$E$20,2,FALSE),"")</f>
        <v/>
      </c>
      <c r="H252" s="15"/>
      <c r="I252" s="15"/>
      <c r="J252" s="15"/>
      <c r="K252" s="15"/>
      <c r="L252" s="17"/>
      <c r="M252" s="17"/>
      <c r="N252" s="18" t="str">
        <f t="shared" si="8"/>
        <v/>
      </c>
      <c r="O252" s="15"/>
      <c r="P252" s="15"/>
      <c r="Q252" s="17"/>
      <c r="R252" s="15"/>
      <c r="S252" s="15"/>
      <c r="T252" s="15"/>
      <c r="U252" s="15"/>
      <c r="V252" s="15"/>
      <c r="W252" s="15"/>
      <c r="X252" s="18" t="str">
        <f>IFERROR(VLOOKUP(W252,Lookups!$G$2:$H$83,2,FALSE),"")</f>
        <v/>
      </c>
      <c r="Y252" s="15"/>
      <c r="Z252" s="15"/>
      <c r="AA252" s="15"/>
      <c r="AB252" s="15"/>
      <c r="AC252" s="15"/>
      <c r="AD252" s="15"/>
      <c r="AE252" s="15"/>
      <c r="AF252" s="18" t="str">
        <f t="shared" si="9"/>
        <v/>
      </c>
      <c r="AG252" s="15"/>
      <c r="AH252" s="15"/>
      <c r="AI252" s="15"/>
      <c r="AJ252" s="62" t="str">
        <f>IFERROR(VLOOKUP(AI252,Lookups!$W$3:$X$24,2,FALSE),"")</f>
        <v/>
      </c>
      <c r="AK252" s="15"/>
      <c r="AL252" s="15"/>
      <c r="AM252" s="17"/>
      <c r="AN252" s="17"/>
    </row>
    <row r="253" spans="1:40" x14ac:dyDescent="0.3">
      <c r="A253" s="15"/>
      <c r="B253" s="15"/>
      <c r="C253" s="15"/>
      <c r="D253" s="17"/>
      <c r="E253" s="17"/>
      <c r="F253" s="15"/>
      <c r="G253" s="18" t="str">
        <f>IFERROR(VLOOKUP(F253,Lookups!$D$2:$E$20,2,FALSE),"")</f>
        <v/>
      </c>
      <c r="H253" s="15"/>
      <c r="I253" s="15"/>
      <c r="J253" s="15"/>
      <c r="K253" s="15"/>
      <c r="L253" s="17"/>
      <c r="M253" s="17"/>
      <c r="N253" s="18" t="str">
        <f t="shared" si="8"/>
        <v/>
      </c>
      <c r="O253" s="15"/>
      <c r="P253" s="15"/>
      <c r="Q253" s="17"/>
      <c r="R253" s="15"/>
      <c r="S253" s="15"/>
      <c r="T253" s="15"/>
      <c r="U253" s="15"/>
      <c r="V253" s="15"/>
      <c r="W253" s="15"/>
      <c r="X253" s="18" t="str">
        <f>IFERROR(VLOOKUP(W253,Lookups!$G$2:$H$83,2,FALSE),"")</f>
        <v/>
      </c>
      <c r="Y253" s="15"/>
      <c r="Z253" s="15"/>
      <c r="AA253" s="15"/>
      <c r="AB253" s="15"/>
      <c r="AC253" s="15"/>
      <c r="AD253" s="15"/>
      <c r="AE253" s="15"/>
      <c r="AF253" s="18" t="str">
        <f t="shared" si="9"/>
        <v/>
      </c>
      <c r="AG253" s="15"/>
      <c r="AH253" s="15"/>
      <c r="AI253" s="15"/>
      <c r="AJ253" s="62" t="str">
        <f>IFERROR(VLOOKUP(AI253,Lookups!$W$3:$X$24,2,FALSE),"")</f>
        <v/>
      </c>
      <c r="AK253" s="15"/>
      <c r="AL253" s="15"/>
      <c r="AM253" s="17"/>
      <c r="AN253" s="17"/>
    </row>
    <row r="254" spans="1:40" x14ac:dyDescent="0.3">
      <c r="A254" s="15"/>
      <c r="B254" s="15"/>
      <c r="C254" s="15"/>
      <c r="D254" s="17"/>
      <c r="E254" s="17"/>
      <c r="F254" s="15"/>
      <c r="G254" s="18" t="str">
        <f>IFERROR(VLOOKUP(F254,Lookups!$D$2:$E$20,2,FALSE),"")</f>
        <v/>
      </c>
      <c r="H254" s="15"/>
      <c r="I254" s="15"/>
      <c r="J254" s="15"/>
      <c r="K254" s="15"/>
      <c r="L254" s="17"/>
      <c r="M254" s="17"/>
      <c r="N254" s="18" t="str">
        <f t="shared" si="8"/>
        <v/>
      </c>
      <c r="O254" s="15"/>
      <c r="P254" s="15"/>
      <c r="Q254" s="17"/>
      <c r="R254" s="15"/>
      <c r="S254" s="15"/>
      <c r="T254" s="15"/>
      <c r="U254" s="15"/>
      <c r="V254" s="15"/>
      <c r="W254" s="15"/>
      <c r="X254" s="18" t="str">
        <f>IFERROR(VLOOKUP(W254,Lookups!$G$2:$H$83,2,FALSE),"")</f>
        <v/>
      </c>
      <c r="Y254" s="15"/>
      <c r="Z254" s="15"/>
      <c r="AA254" s="15"/>
      <c r="AB254" s="15"/>
      <c r="AC254" s="15"/>
      <c r="AD254" s="15"/>
      <c r="AE254" s="15"/>
      <c r="AF254" s="18" t="str">
        <f t="shared" si="9"/>
        <v/>
      </c>
      <c r="AG254" s="15"/>
      <c r="AH254" s="15"/>
      <c r="AI254" s="15"/>
      <c r="AJ254" s="62" t="str">
        <f>IFERROR(VLOOKUP(AI254,Lookups!$W$3:$X$24,2,FALSE),"")</f>
        <v/>
      </c>
      <c r="AK254" s="15"/>
      <c r="AL254" s="15"/>
      <c r="AM254" s="17"/>
      <c r="AN254" s="17"/>
    </row>
    <row r="255" spans="1:40" x14ac:dyDescent="0.3">
      <c r="A255" s="15"/>
      <c r="B255" s="15"/>
      <c r="C255" s="15"/>
      <c r="D255" s="17"/>
      <c r="E255" s="17"/>
      <c r="F255" s="15"/>
      <c r="G255" s="18" t="str">
        <f>IFERROR(VLOOKUP(F255,Lookups!$D$2:$E$20,2,FALSE),"")</f>
        <v/>
      </c>
      <c r="H255" s="15"/>
      <c r="I255" s="15"/>
      <c r="J255" s="15"/>
      <c r="K255" s="15"/>
      <c r="L255" s="17"/>
      <c r="M255" s="17"/>
      <c r="N255" s="18" t="str">
        <f t="shared" si="8"/>
        <v/>
      </c>
      <c r="O255" s="15"/>
      <c r="P255" s="15"/>
      <c r="Q255" s="17"/>
      <c r="R255" s="15"/>
      <c r="S255" s="15"/>
      <c r="T255" s="15"/>
      <c r="U255" s="15"/>
      <c r="V255" s="15"/>
      <c r="W255" s="15"/>
      <c r="X255" s="18" t="str">
        <f>IFERROR(VLOOKUP(W255,Lookups!$G$2:$H$83,2,FALSE),"")</f>
        <v/>
      </c>
      <c r="Y255" s="15"/>
      <c r="Z255" s="15"/>
      <c r="AA255" s="15"/>
      <c r="AB255" s="15"/>
      <c r="AC255" s="15"/>
      <c r="AD255" s="15"/>
      <c r="AE255" s="15"/>
      <c r="AF255" s="18" t="str">
        <f t="shared" si="9"/>
        <v/>
      </c>
      <c r="AG255" s="15"/>
      <c r="AH255" s="15"/>
      <c r="AI255" s="15"/>
      <c r="AJ255" s="62" t="str">
        <f>IFERROR(VLOOKUP(AI255,Lookups!$W$3:$X$24,2,FALSE),"")</f>
        <v/>
      </c>
      <c r="AK255" s="15"/>
      <c r="AL255" s="15"/>
      <c r="AM255" s="17"/>
      <c r="AN255" s="17"/>
    </row>
    <row r="256" spans="1:40" x14ac:dyDescent="0.3">
      <c r="A256" s="15"/>
      <c r="B256" s="15"/>
      <c r="C256" s="15"/>
      <c r="D256" s="17"/>
      <c r="E256" s="17"/>
      <c r="F256" s="15"/>
      <c r="G256" s="18" t="str">
        <f>IFERROR(VLOOKUP(F256,Lookups!$D$2:$E$20,2,FALSE),"")</f>
        <v/>
      </c>
      <c r="H256" s="15"/>
      <c r="I256" s="15"/>
      <c r="J256" s="15"/>
      <c r="K256" s="15"/>
      <c r="L256" s="17"/>
      <c r="M256" s="17"/>
      <c r="N256" s="18" t="str">
        <f t="shared" si="8"/>
        <v/>
      </c>
      <c r="O256" s="15"/>
      <c r="P256" s="15"/>
      <c r="Q256" s="17"/>
      <c r="R256" s="15"/>
      <c r="S256" s="15"/>
      <c r="T256" s="15"/>
      <c r="U256" s="15"/>
      <c r="V256" s="15"/>
      <c r="W256" s="15"/>
      <c r="X256" s="18" t="str">
        <f>IFERROR(VLOOKUP(W256,Lookups!$G$2:$H$83,2,FALSE),"")</f>
        <v/>
      </c>
      <c r="Y256" s="15"/>
      <c r="Z256" s="15"/>
      <c r="AA256" s="15"/>
      <c r="AB256" s="15"/>
      <c r="AC256" s="15"/>
      <c r="AD256" s="15"/>
      <c r="AE256" s="15"/>
      <c r="AF256" s="18" t="str">
        <f t="shared" si="9"/>
        <v/>
      </c>
      <c r="AG256" s="15"/>
      <c r="AH256" s="15"/>
      <c r="AI256" s="15"/>
      <c r="AJ256" s="62" t="str">
        <f>IFERROR(VLOOKUP(AI256,Lookups!$W$3:$X$24,2,FALSE),"")</f>
        <v/>
      </c>
      <c r="AK256" s="15"/>
      <c r="AL256" s="15"/>
      <c r="AM256" s="17"/>
      <c r="AN256" s="17"/>
    </row>
    <row r="257" spans="1:40" x14ac:dyDescent="0.3">
      <c r="A257" s="15"/>
      <c r="B257" s="15"/>
      <c r="C257" s="15"/>
      <c r="D257" s="17"/>
      <c r="E257" s="17"/>
      <c r="F257" s="15"/>
      <c r="G257" s="18" t="str">
        <f>IFERROR(VLOOKUP(F257,Lookups!$D$2:$E$20,2,FALSE),"")</f>
        <v/>
      </c>
      <c r="H257" s="15"/>
      <c r="I257" s="15"/>
      <c r="J257" s="15"/>
      <c r="K257" s="15"/>
      <c r="L257" s="17"/>
      <c r="M257" s="17"/>
      <c r="N257" s="18" t="str">
        <f t="shared" si="8"/>
        <v/>
      </c>
      <c r="O257" s="15"/>
      <c r="P257" s="15"/>
      <c r="Q257" s="17"/>
      <c r="R257" s="15"/>
      <c r="S257" s="15"/>
      <c r="T257" s="15"/>
      <c r="U257" s="15"/>
      <c r="V257" s="15"/>
      <c r="W257" s="15"/>
      <c r="X257" s="18" t="str">
        <f>IFERROR(VLOOKUP(W257,Lookups!$G$2:$H$83,2,FALSE),"")</f>
        <v/>
      </c>
      <c r="Y257" s="15"/>
      <c r="Z257" s="15"/>
      <c r="AA257" s="15"/>
      <c r="AB257" s="15"/>
      <c r="AC257" s="15"/>
      <c r="AD257" s="15"/>
      <c r="AE257" s="15"/>
      <c r="AF257" s="18" t="str">
        <f t="shared" si="9"/>
        <v/>
      </c>
      <c r="AG257" s="15"/>
      <c r="AH257" s="15"/>
      <c r="AI257" s="15"/>
      <c r="AJ257" s="62" t="str">
        <f>IFERROR(VLOOKUP(AI257,Lookups!$W$3:$X$24,2,FALSE),"")</f>
        <v/>
      </c>
      <c r="AK257" s="15"/>
      <c r="AL257" s="15"/>
      <c r="AM257" s="17"/>
      <c r="AN257" s="17"/>
    </row>
    <row r="258" spans="1:40" x14ac:dyDescent="0.3">
      <c r="A258" s="15"/>
      <c r="B258" s="15"/>
      <c r="C258" s="15"/>
      <c r="D258" s="17"/>
      <c r="E258" s="17"/>
      <c r="F258" s="15"/>
      <c r="G258" s="18" t="str">
        <f>IFERROR(VLOOKUP(F258,Lookups!$D$2:$E$20,2,FALSE),"")</f>
        <v/>
      </c>
      <c r="H258" s="15"/>
      <c r="I258" s="15"/>
      <c r="J258" s="15"/>
      <c r="K258" s="15"/>
      <c r="L258" s="17"/>
      <c r="M258" s="17"/>
      <c r="N258" s="18" t="str">
        <f t="shared" si="8"/>
        <v/>
      </c>
      <c r="O258" s="15"/>
      <c r="P258" s="15"/>
      <c r="Q258" s="17"/>
      <c r="R258" s="15"/>
      <c r="S258" s="15"/>
      <c r="T258" s="15"/>
      <c r="U258" s="15"/>
      <c r="V258" s="15"/>
      <c r="W258" s="15"/>
      <c r="X258" s="18" t="str">
        <f>IFERROR(VLOOKUP(W258,Lookups!$G$2:$H$83,2,FALSE),"")</f>
        <v/>
      </c>
      <c r="Y258" s="15"/>
      <c r="Z258" s="15"/>
      <c r="AA258" s="15"/>
      <c r="AB258" s="15"/>
      <c r="AC258" s="15"/>
      <c r="AD258" s="15"/>
      <c r="AE258" s="15"/>
      <c r="AF258" s="18" t="str">
        <f t="shared" si="9"/>
        <v/>
      </c>
      <c r="AG258" s="15"/>
      <c r="AH258" s="15"/>
      <c r="AI258" s="15"/>
      <c r="AJ258" s="62" t="str">
        <f>IFERROR(VLOOKUP(AI258,Lookups!$W$3:$X$24,2,FALSE),"")</f>
        <v/>
      </c>
      <c r="AK258" s="15"/>
      <c r="AL258" s="15"/>
      <c r="AM258" s="17"/>
      <c r="AN258" s="17"/>
    </row>
    <row r="259" spans="1:40" x14ac:dyDescent="0.3">
      <c r="A259" s="15"/>
      <c r="B259" s="15"/>
      <c r="C259" s="15"/>
      <c r="D259" s="17"/>
      <c r="E259" s="17"/>
      <c r="F259" s="15"/>
      <c r="G259" s="18" t="str">
        <f>IFERROR(VLOOKUP(F259,Lookups!$D$2:$E$20,2,FALSE),"")</f>
        <v/>
      </c>
      <c r="H259" s="15"/>
      <c r="I259" s="15"/>
      <c r="J259" s="15"/>
      <c r="K259" s="15"/>
      <c r="L259" s="17"/>
      <c r="M259" s="17"/>
      <c r="N259" s="18" t="str">
        <f t="shared" si="8"/>
        <v/>
      </c>
      <c r="O259" s="15"/>
      <c r="P259" s="15"/>
      <c r="Q259" s="17"/>
      <c r="R259" s="15"/>
      <c r="S259" s="15"/>
      <c r="T259" s="15"/>
      <c r="U259" s="15"/>
      <c r="V259" s="15"/>
      <c r="W259" s="15"/>
      <c r="X259" s="18" t="str">
        <f>IFERROR(VLOOKUP(W259,Lookups!$G$2:$H$83,2,FALSE),"")</f>
        <v/>
      </c>
      <c r="Y259" s="15"/>
      <c r="Z259" s="15"/>
      <c r="AA259" s="15"/>
      <c r="AB259" s="15"/>
      <c r="AC259" s="15"/>
      <c r="AD259" s="15"/>
      <c r="AE259" s="15"/>
      <c r="AF259" s="18" t="str">
        <f t="shared" si="9"/>
        <v/>
      </c>
      <c r="AG259" s="15"/>
      <c r="AH259" s="15"/>
      <c r="AI259" s="15"/>
      <c r="AJ259" s="62" t="str">
        <f>IFERROR(VLOOKUP(AI259,Lookups!$W$3:$X$24,2,FALSE),"")</f>
        <v/>
      </c>
      <c r="AK259" s="15"/>
      <c r="AL259" s="15"/>
      <c r="AM259" s="17"/>
      <c r="AN259" s="17"/>
    </row>
    <row r="260" spans="1:40" x14ac:dyDescent="0.3">
      <c r="A260" s="15"/>
      <c r="B260" s="15"/>
      <c r="C260" s="15"/>
      <c r="D260" s="17"/>
      <c r="E260" s="17"/>
      <c r="F260" s="15"/>
      <c r="G260" s="18" t="str">
        <f>IFERROR(VLOOKUP(F260,Lookups!$D$2:$E$20,2,FALSE),"")</f>
        <v/>
      </c>
      <c r="H260" s="15"/>
      <c r="I260" s="15"/>
      <c r="J260" s="15"/>
      <c r="K260" s="15"/>
      <c r="L260" s="17"/>
      <c r="M260" s="17"/>
      <c r="N260" s="18" t="str">
        <f t="shared" si="8"/>
        <v/>
      </c>
      <c r="O260" s="15"/>
      <c r="P260" s="15"/>
      <c r="Q260" s="17"/>
      <c r="R260" s="15"/>
      <c r="S260" s="15"/>
      <c r="T260" s="15"/>
      <c r="U260" s="15"/>
      <c r="V260" s="15"/>
      <c r="W260" s="15"/>
      <c r="X260" s="18" t="str">
        <f>IFERROR(VLOOKUP(W260,Lookups!$G$2:$H$83,2,FALSE),"")</f>
        <v/>
      </c>
      <c r="Y260" s="15"/>
      <c r="Z260" s="15"/>
      <c r="AA260" s="15"/>
      <c r="AB260" s="15"/>
      <c r="AC260" s="15"/>
      <c r="AD260" s="15"/>
      <c r="AE260" s="15"/>
      <c r="AF260" s="18" t="str">
        <f t="shared" si="9"/>
        <v/>
      </c>
      <c r="AG260" s="15"/>
      <c r="AH260" s="15"/>
      <c r="AI260" s="15"/>
      <c r="AJ260" s="62" t="str">
        <f>IFERROR(VLOOKUP(AI260,Lookups!$W$3:$X$24,2,FALSE),"")</f>
        <v/>
      </c>
      <c r="AK260" s="15"/>
      <c r="AL260" s="15"/>
      <c r="AM260" s="17"/>
      <c r="AN260" s="17"/>
    </row>
    <row r="261" spans="1:40" x14ac:dyDescent="0.3">
      <c r="A261" s="15"/>
      <c r="B261" s="15"/>
      <c r="C261" s="15"/>
      <c r="D261" s="17"/>
      <c r="E261" s="17"/>
      <c r="F261" s="15"/>
      <c r="G261" s="18" t="str">
        <f>IFERROR(VLOOKUP(F261,Lookups!$D$2:$E$20,2,FALSE),"")</f>
        <v/>
      </c>
      <c r="H261" s="15"/>
      <c r="I261" s="15"/>
      <c r="J261" s="15"/>
      <c r="K261" s="15"/>
      <c r="L261" s="17"/>
      <c r="M261" s="17"/>
      <c r="N261" s="18" t="str">
        <f t="shared" si="8"/>
        <v/>
      </c>
      <c r="O261" s="15"/>
      <c r="P261" s="15"/>
      <c r="Q261" s="17"/>
      <c r="R261" s="15"/>
      <c r="S261" s="15"/>
      <c r="T261" s="15"/>
      <c r="U261" s="15"/>
      <c r="V261" s="15"/>
      <c r="W261" s="15"/>
      <c r="X261" s="18" t="str">
        <f>IFERROR(VLOOKUP(W261,Lookups!$G$2:$H$83,2,FALSE),"")</f>
        <v/>
      </c>
      <c r="Y261" s="15"/>
      <c r="Z261" s="15"/>
      <c r="AA261" s="15"/>
      <c r="AB261" s="15"/>
      <c r="AC261" s="15"/>
      <c r="AD261" s="15"/>
      <c r="AE261" s="15"/>
      <c r="AF261" s="18" t="str">
        <f t="shared" si="9"/>
        <v/>
      </c>
      <c r="AG261" s="15"/>
      <c r="AH261" s="15"/>
      <c r="AI261" s="15"/>
      <c r="AJ261" s="62" t="str">
        <f>IFERROR(VLOOKUP(AI261,Lookups!$W$3:$X$24,2,FALSE),"")</f>
        <v/>
      </c>
      <c r="AK261" s="15"/>
      <c r="AL261" s="15"/>
      <c r="AM261" s="17"/>
      <c r="AN261" s="17"/>
    </row>
    <row r="262" spans="1:40" x14ac:dyDescent="0.3">
      <c r="A262" s="15"/>
      <c r="B262" s="15"/>
      <c r="C262" s="15"/>
      <c r="D262" s="17"/>
      <c r="E262" s="17"/>
      <c r="F262" s="15"/>
      <c r="G262" s="18" t="str">
        <f>IFERROR(VLOOKUP(F262,Lookups!$D$2:$E$20,2,FALSE),"")</f>
        <v/>
      </c>
      <c r="H262" s="15"/>
      <c r="I262" s="15"/>
      <c r="J262" s="15"/>
      <c r="K262" s="15"/>
      <c r="L262" s="17"/>
      <c r="M262" s="17"/>
      <c r="N262" s="18" t="str">
        <f t="shared" si="8"/>
        <v/>
      </c>
      <c r="O262" s="15"/>
      <c r="P262" s="15"/>
      <c r="Q262" s="17"/>
      <c r="R262" s="15"/>
      <c r="S262" s="15"/>
      <c r="T262" s="15"/>
      <c r="U262" s="15"/>
      <c r="V262" s="15"/>
      <c r="W262" s="15"/>
      <c r="X262" s="18" t="str">
        <f>IFERROR(VLOOKUP(W262,Lookups!$G$2:$H$83,2,FALSE),"")</f>
        <v/>
      </c>
      <c r="Y262" s="15"/>
      <c r="Z262" s="15"/>
      <c r="AA262" s="15"/>
      <c r="AB262" s="15"/>
      <c r="AC262" s="15"/>
      <c r="AD262" s="15"/>
      <c r="AE262" s="15"/>
      <c r="AF262" s="18" t="str">
        <f t="shared" si="9"/>
        <v/>
      </c>
      <c r="AG262" s="15"/>
      <c r="AH262" s="15"/>
      <c r="AI262" s="15"/>
      <c r="AJ262" s="62" t="str">
        <f>IFERROR(VLOOKUP(AI262,Lookups!$W$3:$X$24,2,FALSE),"")</f>
        <v/>
      </c>
      <c r="AK262" s="15"/>
      <c r="AL262" s="15"/>
      <c r="AM262" s="17"/>
      <c r="AN262" s="17"/>
    </row>
    <row r="263" spans="1:40" x14ac:dyDescent="0.3">
      <c r="A263" s="15"/>
      <c r="B263" s="15"/>
      <c r="C263" s="15"/>
      <c r="D263" s="17"/>
      <c r="E263" s="17"/>
      <c r="F263" s="15"/>
      <c r="G263" s="18" t="str">
        <f>IFERROR(VLOOKUP(F263,Lookups!$D$2:$E$20,2,FALSE),"")</f>
        <v/>
      </c>
      <c r="H263" s="15"/>
      <c r="I263" s="15"/>
      <c r="J263" s="15"/>
      <c r="K263" s="15"/>
      <c r="L263" s="17"/>
      <c r="M263" s="17"/>
      <c r="N263" s="18" t="str">
        <f t="shared" si="8"/>
        <v/>
      </c>
      <c r="O263" s="15"/>
      <c r="P263" s="15"/>
      <c r="Q263" s="17"/>
      <c r="R263" s="15"/>
      <c r="S263" s="15"/>
      <c r="T263" s="15"/>
      <c r="U263" s="15"/>
      <c r="V263" s="15"/>
      <c r="W263" s="15"/>
      <c r="X263" s="18" t="str">
        <f>IFERROR(VLOOKUP(W263,Lookups!$G$2:$H$83,2,FALSE),"")</f>
        <v/>
      </c>
      <c r="Y263" s="15"/>
      <c r="Z263" s="15"/>
      <c r="AA263" s="15"/>
      <c r="AB263" s="15"/>
      <c r="AC263" s="15"/>
      <c r="AD263" s="15"/>
      <c r="AE263" s="15"/>
      <c r="AF263" s="18" t="str">
        <f t="shared" si="9"/>
        <v/>
      </c>
      <c r="AG263" s="15"/>
      <c r="AH263" s="15"/>
      <c r="AI263" s="15"/>
      <c r="AJ263" s="62" t="str">
        <f>IFERROR(VLOOKUP(AI263,Lookups!$W$3:$X$24,2,FALSE),"")</f>
        <v/>
      </c>
      <c r="AK263" s="15"/>
      <c r="AL263" s="15"/>
      <c r="AM263" s="17"/>
      <c r="AN263" s="17"/>
    </row>
    <row r="264" spans="1:40" x14ac:dyDescent="0.3">
      <c r="A264" s="15"/>
      <c r="B264" s="15"/>
      <c r="C264" s="15"/>
      <c r="D264" s="17"/>
      <c r="E264" s="17"/>
      <c r="F264" s="15"/>
      <c r="G264" s="18" t="str">
        <f>IFERROR(VLOOKUP(F264,Lookups!$D$2:$E$20,2,FALSE),"")</f>
        <v/>
      </c>
      <c r="H264" s="15"/>
      <c r="I264" s="15"/>
      <c r="J264" s="15"/>
      <c r="K264" s="15"/>
      <c r="L264" s="17"/>
      <c r="M264" s="17"/>
      <c r="N264" s="18" t="str">
        <f t="shared" si="8"/>
        <v/>
      </c>
      <c r="O264" s="15"/>
      <c r="P264" s="15"/>
      <c r="Q264" s="17"/>
      <c r="R264" s="15"/>
      <c r="S264" s="15"/>
      <c r="T264" s="15"/>
      <c r="U264" s="15"/>
      <c r="V264" s="15"/>
      <c r="W264" s="15"/>
      <c r="X264" s="18" t="str">
        <f>IFERROR(VLOOKUP(W264,Lookups!$G$2:$H$83,2,FALSE),"")</f>
        <v/>
      </c>
      <c r="Y264" s="15"/>
      <c r="Z264" s="15"/>
      <c r="AA264" s="15"/>
      <c r="AB264" s="15"/>
      <c r="AC264" s="15"/>
      <c r="AD264" s="15"/>
      <c r="AE264" s="15"/>
      <c r="AF264" s="18" t="str">
        <f t="shared" si="9"/>
        <v/>
      </c>
      <c r="AG264" s="15"/>
      <c r="AH264" s="15"/>
      <c r="AI264" s="15"/>
      <c r="AJ264" s="62" t="str">
        <f>IFERROR(VLOOKUP(AI264,Lookups!$W$3:$X$24,2,FALSE),"")</f>
        <v/>
      </c>
      <c r="AK264" s="15"/>
      <c r="AL264" s="15"/>
      <c r="AM264" s="17"/>
      <c r="AN264" s="17"/>
    </row>
    <row r="265" spans="1:40" x14ac:dyDescent="0.3">
      <c r="A265" s="15"/>
      <c r="B265" s="15"/>
      <c r="C265" s="15"/>
      <c r="D265" s="17"/>
      <c r="E265" s="17"/>
      <c r="F265" s="15"/>
      <c r="G265" s="18" t="str">
        <f>IFERROR(VLOOKUP(F265,Lookups!$D$2:$E$20,2,FALSE),"")</f>
        <v/>
      </c>
      <c r="H265" s="15"/>
      <c r="I265" s="15"/>
      <c r="J265" s="15"/>
      <c r="K265" s="15"/>
      <c r="L265" s="17"/>
      <c r="M265" s="17"/>
      <c r="N265" s="18" t="str">
        <f t="shared" si="8"/>
        <v/>
      </c>
      <c r="O265" s="15"/>
      <c r="P265" s="15"/>
      <c r="Q265" s="17"/>
      <c r="R265" s="15"/>
      <c r="S265" s="15"/>
      <c r="T265" s="15"/>
      <c r="U265" s="15"/>
      <c r="V265" s="15"/>
      <c r="W265" s="15"/>
      <c r="X265" s="18" t="str">
        <f>IFERROR(VLOOKUP(W265,Lookups!$G$2:$H$83,2,FALSE),"")</f>
        <v/>
      </c>
      <c r="Y265" s="15"/>
      <c r="Z265" s="15"/>
      <c r="AA265" s="15"/>
      <c r="AB265" s="15"/>
      <c r="AC265" s="15"/>
      <c r="AD265" s="15"/>
      <c r="AE265" s="15"/>
      <c r="AF265" s="18" t="str">
        <f t="shared" si="9"/>
        <v/>
      </c>
      <c r="AG265" s="15"/>
      <c r="AH265" s="15"/>
      <c r="AI265" s="15"/>
      <c r="AJ265" s="62" t="str">
        <f>IFERROR(VLOOKUP(AI265,Lookups!$W$3:$X$24,2,FALSE),"")</f>
        <v/>
      </c>
      <c r="AK265" s="15"/>
      <c r="AL265" s="15"/>
      <c r="AM265" s="17"/>
      <c r="AN265" s="17"/>
    </row>
    <row r="266" spans="1:40" x14ac:dyDescent="0.3">
      <c r="A266" s="15"/>
      <c r="B266" s="15"/>
      <c r="C266" s="15"/>
      <c r="D266" s="17"/>
      <c r="E266" s="17"/>
      <c r="F266" s="15"/>
      <c r="G266" s="18" t="str">
        <f>IFERROR(VLOOKUP(F266,Lookups!$D$2:$E$20,2,FALSE),"")</f>
        <v/>
      </c>
      <c r="H266" s="15"/>
      <c r="I266" s="15"/>
      <c r="J266" s="15"/>
      <c r="K266" s="15"/>
      <c r="L266" s="17"/>
      <c r="M266" s="17"/>
      <c r="N266" s="18" t="str">
        <f t="shared" si="8"/>
        <v/>
      </c>
      <c r="O266" s="15"/>
      <c r="P266" s="15"/>
      <c r="Q266" s="17"/>
      <c r="R266" s="15"/>
      <c r="S266" s="15"/>
      <c r="T266" s="15"/>
      <c r="U266" s="15"/>
      <c r="V266" s="15"/>
      <c r="W266" s="15"/>
      <c r="X266" s="18" t="str">
        <f>IFERROR(VLOOKUP(W266,Lookups!$G$2:$H$83,2,FALSE),"")</f>
        <v/>
      </c>
      <c r="Y266" s="15"/>
      <c r="Z266" s="15"/>
      <c r="AA266" s="15"/>
      <c r="AB266" s="15"/>
      <c r="AC266" s="15"/>
      <c r="AD266" s="15"/>
      <c r="AE266" s="15"/>
      <c r="AF266" s="18" t="str">
        <f t="shared" si="9"/>
        <v/>
      </c>
      <c r="AG266" s="15"/>
      <c r="AH266" s="15"/>
      <c r="AI266" s="15"/>
      <c r="AJ266" s="62" t="str">
        <f>IFERROR(VLOOKUP(AI266,Lookups!$W$3:$X$24,2,FALSE),"")</f>
        <v/>
      </c>
      <c r="AK266" s="15"/>
      <c r="AL266" s="15"/>
      <c r="AM266" s="17"/>
      <c r="AN266" s="17"/>
    </row>
    <row r="267" spans="1:40" x14ac:dyDescent="0.3">
      <c r="A267" s="15"/>
      <c r="B267" s="15"/>
      <c r="C267" s="15"/>
      <c r="D267" s="17"/>
      <c r="E267" s="17"/>
      <c r="F267" s="15"/>
      <c r="G267" s="18" t="str">
        <f>IFERROR(VLOOKUP(F267,Lookups!$D$2:$E$20,2,FALSE),"")</f>
        <v/>
      </c>
      <c r="H267" s="15"/>
      <c r="I267" s="15"/>
      <c r="J267" s="15"/>
      <c r="K267" s="15"/>
      <c r="L267" s="17"/>
      <c r="M267" s="17"/>
      <c r="N267" s="18" t="str">
        <f t="shared" si="8"/>
        <v/>
      </c>
      <c r="O267" s="15"/>
      <c r="P267" s="15"/>
      <c r="Q267" s="17"/>
      <c r="R267" s="15"/>
      <c r="S267" s="15"/>
      <c r="T267" s="15"/>
      <c r="U267" s="15"/>
      <c r="V267" s="15"/>
      <c r="W267" s="15"/>
      <c r="X267" s="18" t="str">
        <f>IFERROR(VLOOKUP(W267,Lookups!$G$2:$H$83,2,FALSE),"")</f>
        <v/>
      </c>
      <c r="Y267" s="15"/>
      <c r="Z267" s="15"/>
      <c r="AA267" s="15"/>
      <c r="AB267" s="15"/>
      <c r="AC267" s="15"/>
      <c r="AD267" s="15"/>
      <c r="AE267" s="15"/>
      <c r="AF267" s="18" t="str">
        <f t="shared" si="9"/>
        <v/>
      </c>
      <c r="AG267" s="15"/>
      <c r="AH267" s="15"/>
      <c r="AI267" s="15"/>
      <c r="AJ267" s="62" t="str">
        <f>IFERROR(VLOOKUP(AI267,Lookups!$W$3:$X$24,2,FALSE),"")</f>
        <v/>
      </c>
      <c r="AK267" s="15"/>
      <c r="AL267" s="15"/>
      <c r="AM267" s="17"/>
      <c r="AN267" s="17"/>
    </row>
    <row r="268" spans="1:40" x14ac:dyDescent="0.3">
      <c r="A268" s="15"/>
      <c r="B268" s="15"/>
      <c r="C268" s="15"/>
      <c r="D268" s="17"/>
      <c r="E268" s="17"/>
      <c r="F268" s="15"/>
      <c r="G268" s="18" t="str">
        <f>IFERROR(VLOOKUP(F268,Lookups!$D$2:$E$20,2,FALSE),"")</f>
        <v/>
      </c>
      <c r="H268" s="15"/>
      <c r="I268" s="15"/>
      <c r="J268" s="15"/>
      <c r="K268" s="15"/>
      <c r="L268" s="17"/>
      <c r="M268" s="17"/>
      <c r="N268" s="18" t="str">
        <f t="shared" si="8"/>
        <v/>
      </c>
      <c r="O268" s="15"/>
      <c r="P268" s="15"/>
      <c r="Q268" s="17"/>
      <c r="R268" s="15"/>
      <c r="S268" s="15"/>
      <c r="T268" s="15"/>
      <c r="U268" s="15"/>
      <c r="V268" s="15"/>
      <c r="W268" s="15"/>
      <c r="X268" s="18" t="str">
        <f>IFERROR(VLOOKUP(W268,Lookups!$G$2:$H$83,2,FALSE),"")</f>
        <v/>
      </c>
      <c r="Y268" s="15"/>
      <c r="Z268" s="15"/>
      <c r="AA268" s="15"/>
      <c r="AB268" s="15"/>
      <c r="AC268" s="15"/>
      <c r="AD268" s="15"/>
      <c r="AE268" s="15"/>
      <c r="AF268" s="18" t="str">
        <f t="shared" si="9"/>
        <v/>
      </c>
      <c r="AG268" s="15"/>
      <c r="AH268" s="15"/>
      <c r="AI268" s="15"/>
      <c r="AJ268" s="62" t="str">
        <f>IFERROR(VLOOKUP(AI268,Lookups!$W$3:$X$24,2,FALSE),"")</f>
        <v/>
      </c>
      <c r="AK268" s="15"/>
      <c r="AL268" s="15"/>
      <c r="AM268" s="17"/>
      <c r="AN268" s="17"/>
    </row>
    <row r="269" spans="1:40" x14ac:dyDescent="0.3">
      <c r="A269" s="15"/>
      <c r="B269" s="15"/>
      <c r="C269" s="15"/>
      <c r="D269" s="17"/>
      <c r="E269" s="17"/>
      <c r="F269" s="15"/>
      <c r="G269" s="18" t="str">
        <f>IFERROR(VLOOKUP(F269,Lookups!$D$2:$E$20,2,FALSE),"")</f>
        <v/>
      </c>
      <c r="H269" s="15"/>
      <c r="I269" s="15"/>
      <c r="J269" s="15"/>
      <c r="K269" s="15"/>
      <c r="L269" s="17"/>
      <c r="M269" s="17"/>
      <c r="N269" s="18" t="str">
        <f t="shared" si="8"/>
        <v/>
      </c>
      <c r="O269" s="15"/>
      <c r="P269" s="15"/>
      <c r="Q269" s="17"/>
      <c r="R269" s="15"/>
      <c r="S269" s="15"/>
      <c r="T269" s="15"/>
      <c r="U269" s="15"/>
      <c r="V269" s="15"/>
      <c r="W269" s="15"/>
      <c r="X269" s="18" t="str">
        <f>IFERROR(VLOOKUP(W269,Lookups!$G$2:$H$83,2,FALSE),"")</f>
        <v/>
      </c>
      <c r="Y269" s="15"/>
      <c r="Z269" s="15"/>
      <c r="AA269" s="15"/>
      <c r="AB269" s="15"/>
      <c r="AC269" s="15"/>
      <c r="AD269" s="15"/>
      <c r="AE269" s="15"/>
      <c r="AF269" s="18" t="str">
        <f t="shared" si="9"/>
        <v/>
      </c>
      <c r="AG269" s="15"/>
      <c r="AH269" s="15"/>
      <c r="AI269" s="15"/>
      <c r="AJ269" s="62" t="str">
        <f>IFERROR(VLOOKUP(AI269,Lookups!$W$3:$X$24,2,FALSE),"")</f>
        <v/>
      </c>
      <c r="AK269" s="15"/>
      <c r="AL269" s="15"/>
      <c r="AM269" s="17"/>
      <c r="AN269" s="17"/>
    </row>
    <row r="270" spans="1:40" x14ac:dyDescent="0.3">
      <c r="A270" s="15"/>
      <c r="B270" s="15"/>
      <c r="C270" s="15"/>
      <c r="D270" s="17"/>
      <c r="E270" s="17"/>
      <c r="F270" s="15"/>
      <c r="G270" s="18" t="str">
        <f>IFERROR(VLOOKUP(F270,Lookups!$D$2:$E$20,2,FALSE),"")</f>
        <v/>
      </c>
      <c r="H270" s="15"/>
      <c r="I270" s="15"/>
      <c r="J270" s="15"/>
      <c r="K270" s="15"/>
      <c r="L270" s="17"/>
      <c r="M270" s="17"/>
      <c r="N270" s="18" t="str">
        <f t="shared" si="8"/>
        <v/>
      </c>
      <c r="O270" s="15"/>
      <c r="P270" s="15"/>
      <c r="Q270" s="17"/>
      <c r="R270" s="15"/>
      <c r="S270" s="15"/>
      <c r="T270" s="15"/>
      <c r="U270" s="15"/>
      <c r="V270" s="15"/>
      <c r="W270" s="15"/>
      <c r="X270" s="18" t="str">
        <f>IFERROR(VLOOKUP(W270,Lookups!$G$2:$H$83,2,FALSE),"")</f>
        <v/>
      </c>
      <c r="Y270" s="15"/>
      <c r="Z270" s="15"/>
      <c r="AA270" s="15"/>
      <c r="AB270" s="15"/>
      <c r="AC270" s="15"/>
      <c r="AD270" s="15"/>
      <c r="AE270" s="15"/>
      <c r="AF270" s="18" t="str">
        <f t="shared" si="9"/>
        <v/>
      </c>
      <c r="AG270" s="15"/>
      <c r="AH270" s="15"/>
      <c r="AI270" s="15"/>
      <c r="AJ270" s="62" t="str">
        <f>IFERROR(VLOOKUP(AI270,Lookups!$W$3:$X$24,2,FALSE),"")</f>
        <v/>
      </c>
      <c r="AK270" s="15"/>
      <c r="AL270" s="15"/>
      <c r="AM270" s="17"/>
      <c r="AN270" s="17"/>
    </row>
    <row r="271" spans="1:40" x14ac:dyDescent="0.3">
      <c r="A271" s="15"/>
      <c r="B271" s="15"/>
      <c r="C271" s="15"/>
      <c r="D271" s="17"/>
      <c r="E271" s="17"/>
      <c r="F271" s="15"/>
      <c r="G271" s="18" t="str">
        <f>IFERROR(VLOOKUP(F271,Lookups!$D$2:$E$20,2,FALSE),"")</f>
        <v/>
      </c>
      <c r="H271" s="15"/>
      <c r="I271" s="15"/>
      <c r="J271" s="15"/>
      <c r="K271" s="15"/>
      <c r="L271" s="17"/>
      <c r="M271" s="17"/>
      <c r="N271" s="18" t="str">
        <f t="shared" si="8"/>
        <v/>
      </c>
      <c r="O271" s="15"/>
      <c r="P271" s="15"/>
      <c r="Q271" s="17"/>
      <c r="R271" s="15"/>
      <c r="S271" s="15"/>
      <c r="T271" s="15"/>
      <c r="U271" s="15"/>
      <c r="V271" s="15"/>
      <c r="W271" s="15"/>
      <c r="X271" s="18" t="str">
        <f>IFERROR(VLOOKUP(W271,Lookups!$G$2:$H$83,2,FALSE),"")</f>
        <v/>
      </c>
      <c r="Y271" s="15"/>
      <c r="Z271" s="15"/>
      <c r="AA271" s="15"/>
      <c r="AB271" s="15"/>
      <c r="AC271" s="15"/>
      <c r="AD271" s="15"/>
      <c r="AE271" s="15"/>
      <c r="AF271" s="18" t="str">
        <f t="shared" si="9"/>
        <v/>
      </c>
      <c r="AG271" s="15"/>
      <c r="AH271" s="15"/>
      <c r="AI271" s="15"/>
      <c r="AJ271" s="62" t="str">
        <f>IFERROR(VLOOKUP(AI271,Lookups!$W$3:$X$24,2,FALSE),"")</f>
        <v/>
      </c>
      <c r="AK271" s="15"/>
      <c r="AL271" s="15"/>
      <c r="AM271" s="17"/>
      <c r="AN271" s="17"/>
    </row>
    <row r="272" spans="1:40" x14ac:dyDescent="0.3">
      <c r="A272" s="15"/>
      <c r="B272" s="15"/>
      <c r="C272" s="15"/>
      <c r="D272" s="17"/>
      <c r="E272" s="17"/>
      <c r="F272" s="15"/>
      <c r="G272" s="18" t="str">
        <f>IFERROR(VLOOKUP(F272,Lookups!$D$2:$E$20,2,FALSE),"")</f>
        <v/>
      </c>
      <c r="H272" s="15"/>
      <c r="I272" s="15"/>
      <c r="J272" s="15"/>
      <c r="K272" s="15"/>
      <c r="L272" s="17"/>
      <c r="M272" s="17"/>
      <c r="N272" s="18" t="str">
        <f t="shared" si="8"/>
        <v/>
      </c>
      <c r="O272" s="15"/>
      <c r="P272" s="15"/>
      <c r="Q272" s="17"/>
      <c r="R272" s="15"/>
      <c r="S272" s="15"/>
      <c r="T272" s="15"/>
      <c r="U272" s="15"/>
      <c r="V272" s="15"/>
      <c r="W272" s="15"/>
      <c r="X272" s="18" t="str">
        <f>IFERROR(VLOOKUP(W272,Lookups!$G$2:$H$83,2,FALSE),"")</f>
        <v/>
      </c>
      <c r="Y272" s="15"/>
      <c r="Z272" s="15"/>
      <c r="AA272" s="15"/>
      <c r="AB272" s="15"/>
      <c r="AC272" s="15"/>
      <c r="AD272" s="15"/>
      <c r="AE272" s="15"/>
      <c r="AF272" s="18" t="str">
        <f t="shared" si="9"/>
        <v/>
      </c>
      <c r="AG272" s="15"/>
      <c r="AH272" s="15"/>
      <c r="AI272" s="15"/>
      <c r="AJ272" s="62" t="str">
        <f>IFERROR(VLOOKUP(AI272,Lookups!$W$3:$X$24,2,FALSE),"")</f>
        <v/>
      </c>
      <c r="AK272" s="15"/>
      <c r="AL272" s="15"/>
      <c r="AM272" s="17"/>
      <c r="AN272" s="17"/>
    </row>
    <row r="273" spans="1:40" x14ac:dyDescent="0.3">
      <c r="A273" s="15"/>
      <c r="B273" s="15"/>
      <c r="C273" s="15"/>
      <c r="D273" s="17"/>
      <c r="E273" s="17"/>
      <c r="F273" s="15"/>
      <c r="G273" s="18" t="str">
        <f>IFERROR(VLOOKUP(F273,Lookups!$D$2:$E$20,2,FALSE),"")</f>
        <v/>
      </c>
      <c r="H273" s="15"/>
      <c r="I273" s="15"/>
      <c r="J273" s="15"/>
      <c r="K273" s="15"/>
      <c r="L273" s="17"/>
      <c r="M273" s="17"/>
      <c r="N273" s="18" t="str">
        <f t="shared" si="8"/>
        <v/>
      </c>
      <c r="O273" s="15"/>
      <c r="P273" s="15"/>
      <c r="Q273" s="17"/>
      <c r="R273" s="15"/>
      <c r="S273" s="15"/>
      <c r="T273" s="15"/>
      <c r="U273" s="15"/>
      <c r="V273" s="15"/>
      <c r="W273" s="15"/>
      <c r="X273" s="18" t="str">
        <f>IFERROR(VLOOKUP(W273,Lookups!$G$2:$H$83,2,FALSE),"")</f>
        <v/>
      </c>
      <c r="Y273" s="15"/>
      <c r="Z273" s="15"/>
      <c r="AA273" s="15"/>
      <c r="AB273" s="15"/>
      <c r="AC273" s="15"/>
      <c r="AD273" s="15"/>
      <c r="AE273" s="15"/>
      <c r="AF273" s="18" t="str">
        <f t="shared" si="9"/>
        <v/>
      </c>
      <c r="AG273" s="15"/>
      <c r="AH273" s="15"/>
      <c r="AI273" s="15"/>
      <c r="AJ273" s="62" t="str">
        <f>IFERROR(VLOOKUP(AI273,Lookups!$W$3:$X$24,2,FALSE),"")</f>
        <v/>
      </c>
      <c r="AK273" s="15"/>
      <c r="AL273" s="15"/>
      <c r="AM273" s="17"/>
      <c r="AN273" s="17"/>
    </row>
    <row r="274" spans="1:40" x14ac:dyDescent="0.3">
      <c r="A274" s="15"/>
      <c r="B274" s="15"/>
      <c r="C274" s="15"/>
      <c r="D274" s="17"/>
      <c r="E274" s="17"/>
      <c r="F274" s="15"/>
      <c r="G274" s="18" t="str">
        <f>IFERROR(VLOOKUP(F274,Lookups!$D$2:$E$20,2,FALSE),"")</f>
        <v/>
      </c>
      <c r="H274" s="15"/>
      <c r="I274" s="15"/>
      <c r="J274" s="15"/>
      <c r="K274" s="15"/>
      <c r="L274" s="17"/>
      <c r="M274" s="17"/>
      <c r="N274" s="18" t="str">
        <f t="shared" si="8"/>
        <v/>
      </c>
      <c r="O274" s="15"/>
      <c r="P274" s="15"/>
      <c r="Q274" s="17"/>
      <c r="R274" s="15"/>
      <c r="S274" s="15"/>
      <c r="T274" s="15"/>
      <c r="U274" s="15"/>
      <c r="V274" s="15"/>
      <c r="W274" s="15"/>
      <c r="X274" s="18" t="str">
        <f>IFERROR(VLOOKUP(W274,Lookups!$G$2:$H$83,2,FALSE),"")</f>
        <v/>
      </c>
      <c r="Y274" s="15"/>
      <c r="Z274" s="15"/>
      <c r="AA274" s="15"/>
      <c r="AB274" s="15"/>
      <c r="AC274" s="15"/>
      <c r="AD274" s="15"/>
      <c r="AE274" s="15"/>
      <c r="AF274" s="18" t="str">
        <f t="shared" si="9"/>
        <v/>
      </c>
      <c r="AG274" s="15"/>
      <c r="AH274" s="15"/>
      <c r="AI274" s="15"/>
      <c r="AJ274" s="62" t="str">
        <f>IFERROR(VLOOKUP(AI274,Lookups!$W$3:$X$24,2,FALSE),"")</f>
        <v/>
      </c>
      <c r="AK274" s="15"/>
      <c r="AL274" s="15"/>
      <c r="AM274" s="17"/>
      <c r="AN274" s="17"/>
    </row>
    <row r="275" spans="1:40" x14ac:dyDescent="0.3">
      <c r="A275" s="15"/>
      <c r="B275" s="15"/>
      <c r="C275" s="15"/>
      <c r="D275" s="17"/>
      <c r="E275" s="17"/>
      <c r="F275" s="15"/>
      <c r="G275" s="18" t="str">
        <f>IFERROR(VLOOKUP(F275,Lookups!$D$2:$E$20,2,FALSE),"")</f>
        <v/>
      </c>
      <c r="H275" s="15"/>
      <c r="I275" s="15"/>
      <c r="J275" s="15"/>
      <c r="K275" s="15"/>
      <c r="L275" s="17"/>
      <c r="M275" s="17"/>
      <c r="N275" s="18" t="str">
        <f t="shared" si="8"/>
        <v/>
      </c>
      <c r="O275" s="15"/>
      <c r="P275" s="15"/>
      <c r="Q275" s="17"/>
      <c r="R275" s="15"/>
      <c r="S275" s="15"/>
      <c r="T275" s="15"/>
      <c r="U275" s="15"/>
      <c r="V275" s="15"/>
      <c r="W275" s="15"/>
      <c r="X275" s="18" t="str">
        <f>IFERROR(VLOOKUP(W275,Lookups!$G$2:$H$83,2,FALSE),"")</f>
        <v/>
      </c>
      <c r="Y275" s="15"/>
      <c r="Z275" s="15"/>
      <c r="AA275" s="15"/>
      <c r="AB275" s="15"/>
      <c r="AC275" s="15"/>
      <c r="AD275" s="15"/>
      <c r="AE275" s="15"/>
      <c r="AF275" s="18" t="str">
        <f t="shared" si="9"/>
        <v/>
      </c>
      <c r="AG275" s="15"/>
      <c r="AH275" s="15"/>
      <c r="AI275" s="15"/>
      <c r="AJ275" s="62" t="str">
        <f>IFERROR(VLOOKUP(AI275,Lookups!$W$3:$X$24,2,FALSE),"")</f>
        <v/>
      </c>
      <c r="AK275" s="15"/>
      <c r="AL275" s="15"/>
      <c r="AM275" s="17"/>
      <c r="AN275" s="17"/>
    </row>
    <row r="276" spans="1:40" x14ac:dyDescent="0.3">
      <c r="A276" s="15"/>
      <c r="B276" s="15"/>
      <c r="C276" s="15"/>
      <c r="D276" s="17"/>
      <c r="E276" s="17"/>
      <c r="F276" s="15"/>
      <c r="G276" s="18" t="str">
        <f>IFERROR(VLOOKUP(F276,Lookups!$D$2:$E$20,2,FALSE),"")</f>
        <v/>
      </c>
      <c r="H276" s="15"/>
      <c r="I276" s="15"/>
      <c r="J276" s="15"/>
      <c r="K276" s="15"/>
      <c r="L276" s="17"/>
      <c r="M276" s="17"/>
      <c r="N276" s="18" t="str">
        <f t="shared" si="8"/>
        <v/>
      </c>
      <c r="O276" s="15"/>
      <c r="P276" s="15"/>
      <c r="Q276" s="17"/>
      <c r="R276" s="15"/>
      <c r="S276" s="15"/>
      <c r="T276" s="15"/>
      <c r="U276" s="15"/>
      <c r="V276" s="15"/>
      <c r="W276" s="15"/>
      <c r="X276" s="18" t="str">
        <f>IFERROR(VLOOKUP(W276,Lookups!$G$2:$H$83,2,FALSE),"")</f>
        <v/>
      </c>
      <c r="Y276" s="15"/>
      <c r="Z276" s="15"/>
      <c r="AA276" s="15"/>
      <c r="AB276" s="15"/>
      <c r="AC276" s="15"/>
      <c r="AD276" s="15"/>
      <c r="AE276" s="15"/>
      <c r="AF276" s="18" t="str">
        <f t="shared" si="9"/>
        <v/>
      </c>
      <c r="AG276" s="15"/>
      <c r="AH276" s="15"/>
      <c r="AI276" s="15"/>
      <c r="AJ276" s="62" t="str">
        <f>IFERROR(VLOOKUP(AI276,Lookups!$W$3:$X$24,2,FALSE),"")</f>
        <v/>
      </c>
      <c r="AK276" s="15"/>
      <c r="AL276" s="15"/>
      <c r="AM276" s="17"/>
      <c r="AN276" s="17"/>
    </row>
    <row r="277" spans="1:40" x14ac:dyDescent="0.3">
      <c r="A277" s="15"/>
      <c r="B277" s="15"/>
      <c r="C277" s="15"/>
      <c r="D277" s="17"/>
      <c r="E277" s="17"/>
      <c r="F277" s="15"/>
      <c r="G277" s="18" t="str">
        <f>IFERROR(VLOOKUP(F277,Lookups!$D$2:$E$20,2,FALSE),"")</f>
        <v/>
      </c>
      <c r="H277" s="15"/>
      <c r="I277" s="15"/>
      <c r="J277" s="15"/>
      <c r="K277" s="15"/>
      <c r="L277" s="17"/>
      <c r="M277" s="17"/>
      <c r="N277" s="18" t="str">
        <f t="shared" si="8"/>
        <v/>
      </c>
      <c r="O277" s="15"/>
      <c r="P277" s="15"/>
      <c r="Q277" s="17"/>
      <c r="R277" s="15"/>
      <c r="S277" s="15"/>
      <c r="T277" s="15"/>
      <c r="U277" s="15"/>
      <c r="V277" s="15"/>
      <c r="W277" s="15"/>
      <c r="X277" s="18" t="str">
        <f>IFERROR(VLOOKUP(W277,Lookups!$G$2:$H$83,2,FALSE),"")</f>
        <v/>
      </c>
      <c r="Y277" s="15"/>
      <c r="Z277" s="15"/>
      <c r="AA277" s="15"/>
      <c r="AB277" s="15"/>
      <c r="AC277" s="15"/>
      <c r="AD277" s="15"/>
      <c r="AE277" s="15"/>
      <c r="AF277" s="18" t="str">
        <f t="shared" si="9"/>
        <v/>
      </c>
      <c r="AG277" s="15"/>
      <c r="AH277" s="15"/>
      <c r="AI277" s="15"/>
      <c r="AJ277" s="62" t="str">
        <f>IFERROR(VLOOKUP(AI277,Lookups!$W$3:$X$24,2,FALSE),"")</f>
        <v/>
      </c>
      <c r="AK277" s="15"/>
      <c r="AL277" s="15"/>
      <c r="AM277" s="17"/>
      <c r="AN277" s="17"/>
    </row>
    <row r="278" spans="1:40" x14ac:dyDescent="0.3">
      <c r="A278" s="15"/>
      <c r="B278" s="15"/>
      <c r="C278" s="15"/>
      <c r="D278" s="17"/>
      <c r="E278" s="17"/>
      <c r="F278" s="15"/>
      <c r="G278" s="18" t="str">
        <f>IFERROR(VLOOKUP(F278,Lookups!$D$2:$E$20,2,FALSE),"")</f>
        <v/>
      </c>
      <c r="H278" s="15"/>
      <c r="I278" s="15"/>
      <c r="J278" s="15"/>
      <c r="K278" s="15"/>
      <c r="L278" s="17"/>
      <c r="M278" s="17"/>
      <c r="N278" s="18" t="str">
        <f t="shared" si="8"/>
        <v/>
      </c>
      <c r="O278" s="15"/>
      <c r="P278" s="15"/>
      <c r="Q278" s="17"/>
      <c r="R278" s="15"/>
      <c r="S278" s="15"/>
      <c r="T278" s="15"/>
      <c r="U278" s="15"/>
      <c r="V278" s="15"/>
      <c r="W278" s="15"/>
      <c r="X278" s="18" t="str">
        <f>IFERROR(VLOOKUP(W278,Lookups!$G$2:$H$83,2,FALSE),"")</f>
        <v/>
      </c>
      <c r="Y278" s="15"/>
      <c r="Z278" s="15"/>
      <c r="AA278" s="15"/>
      <c r="AB278" s="15"/>
      <c r="AC278" s="15"/>
      <c r="AD278" s="15"/>
      <c r="AE278" s="15"/>
      <c r="AF278" s="18" t="str">
        <f t="shared" si="9"/>
        <v/>
      </c>
      <c r="AG278" s="15"/>
      <c r="AH278" s="15"/>
      <c r="AI278" s="15"/>
      <c r="AJ278" s="62" t="str">
        <f>IFERROR(VLOOKUP(AI278,Lookups!$W$3:$X$24,2,FALSE),"")</f>
        <v/>
      </c>
      <c r="AK278" s="15"/>
      <c r="AL278" s="15"/>
      <c r="AM278" s="17"/>
      <c r="AN278" s="17"/>
    </row>
    <row r="279" spans="1:40" x14ac:dyDescent="0.3">
      <c r="A279" s="15"/>
      <c r="B279" s="15"/>
      <c r="C279" s="15"/>
      <c r="D279" s="17"/>
      <c r="E279" s="17"/>
      <c r="F279" s="15"/>
      <c r="G279" s="18" t="str">
        <f>IFERROR(VLOOKUP(F279,Lookups!$D$2:$E$20,2,FALSE),"")</f>
        <v/>
      </c>
      <c r="H279" s="15"/>
      <c r="I279" s="15"/>
      <c r="J279" s="15"/>
      <c r="K279" s="15"/>
      <c r="L279" s="17"/>
      <c r="M279" s="17"/>
      <c r="N279" s="18" t="str">
        <f t="shared" si="8"/>
        <v/>
      </c>
      <c r="O279" s="15"/>
      <c r="P279" s="15"/>
      <c r="Q279" s="17"/>
      <c r="R279" s="15"/>
      <c r="S279" s="15"/>
      <c r="T279" s="15"/>
      <c r="U279" s="15"/>
      <c r="V279" s="15"/>
      <c r="W279" s="15"/>
      <c r="X279" s="18" t="str">
        <f>IFERROR(VLOOKUP(W279,Lookups!$G$2:$H$83,2,FALSE),"")</f>
        <v/>
      </c>
      <c r="Y279" s="15"/>
      <c r="Z279" s="15"/>
      <c r="AA279" s="15"/>
      <c r="AB279" s="15"/>
      <c r="AC279" s="15"/>
      <c r="AD279" s="15"/>
      <c r="AE279" s="15"/>
      <c r="AF279" s="18" t="str">
        <f t="shared" si="9"/>
        <v/>
      </c>
      <c r="AG279" s="15"/>
      <c r="AH279" s="15"/>
      <c r="AI279" s="15"/>
      <c r="AJ279" s="62" t="str">
        <f>IFERROR(VLOOKUP(AI279,Lookups!$W$3:$X$24,2,FALSE),"")</f>
        <v/>
      </c>
      <c r="AK279" s="15"/>
      <c r="AL279" s="15"/>
      <c r="AM279" s="17"/>
      <c r="AN279" s="17"/>
    </row>
    <row r="280" spans="1:40" x14ac:dyDescent="0.3">
      <c r="A280" s="15"/>
      <c r="B280" s="15"/>
      <c r="C280" s="15"/>
      <c r="D280" s="17"/>
      <c r="E280" s="17"/>
      <c r="F280" s="15"/>
      <c r="G280" s="18" t="str">
        <f>IFERROR(VLOOKUP(F280,Lookups!$D$2:$E$20,2,FALSE),"")</f>
        <v/>
      </c>
      <c r="H280" s="15"/>
      <c r="I280" s="15"/>
      <c r="J280" s="15"/>
      <c r="K280" s="15"/>
      <c r="L280" s="17"/>
      <c r="M280" s="17"/>
      <c r="N280" s="18" t="str">
        <f t="shared" si="8"/>
        <v/>
      </c>
      <c r="O280" s="15"/>
      <c r="P280" s="15"/>
      <c r="Q280" s="17"/>
      <c r="R280" s="15"/>
      <c r="S280" s="15"/>
      <c r="T280" s="15"/>
      <c r="U280" s="15"/>
      <c r="V280" s="15"/>
      <c r="W280" s="15"/>
      <c r="X280" s="18" t="str">
        <f>IFERROR(VLOOKUP(W280,Lookups!$G$2:$H$83,2,FALSE),"")</f>
        <v/>
      </c>
      <c r="Y280" s="15"/>
      <c r="Z280" s="15"/>
      <c r="AA280" s="15"/>
      <c r="AB280" s="15"/>
      <c r="AC280" s="15"/>
      <c r="AD280" s="15"/>
      <c r="AE280" s="15"/>
      <c r="AF280" s="18" t="str">
        <f t="shared" si="9"/>
        <v/>
      </c>
      <c r="AG280" s="15"/>
      <c r="AH280" s="15"/>
      <c r="AI280" s="15"/>
      <c r="AJ280" s="62" t="str">
        <f>IFERROR(VLOOKUP(AI280,Lookups!$W$3:$X$24,2,FALSE),"")</f>
        <v/>
      </c>
      <c r="AK280" s="15"/>
      <c r="AL280" s="15"/>
      <c r="AM280" s="17"/>
      <c r="AN280" s="17"/>
    </row>
    <row r="281" spans="1:40" x14ac:dyDescent="0.3">
      <c r="A281" s="15"/>
      <c r="B281" s="15"/>
      <c r="C281" s="15"/>
      <c r="D281" s="17"/>
      <c r="E281" s="17"/>
      <c r="F281" s="15"/>
      <c r="G281" s="18" t="str">
        <f>IFERROR(VLOOKUP(F281,Lookups!$D$2:$E$20,2,FALSE),"")</f>
        <v/>
      </c>
      <c r="H281" s="15"/>
      <c r="I281" s="15"/>
      <c r="J281" s="15"/>
      <c r="K281" s="15"/>
      <c r="L281" s="17"/>
      <c r="M281" s="17"/>
      <c r="N281" s="18" t="str">
        <f t="shared" si="8"/>
        <v/>
      </c>
      <c r="O281" s="15"/>
      <c r="P281" s="15"/>
      <c r="Q281" s="17"/>
      <c r="R281" s="15"/>
      <c r="S281" s="15"/>
      <c r="T281" s="15"/>
      <c r="U281" s="15"/>
      <c r="V281" s="15"/>
      <c r="W281" s="15"/>
      <c r="X281" s="18" t="str">
        <f>IFERROR(VLOOKUP(W281,Lookups!$G$2:$H$83,2,FALSE),"")</f>
        <v/>
      </c>
      <c r="Y281" s="15"/>
      <c r="Z281" s="15"/>
      <c r="AA281" s="15"/>
      <c r="AB281" s="15"/>
      <c r="AC281" s="15"/>
      <c r="AD281" s="15"/>
      <c r="AE281" s="15"/>
      <c r="AF281" s="18" t="str">
        <f t="shared" si="9"/>
        <v/>
      </c>
      <c r="AG281" s="15"/>
      <c r="AH281" s="15"/>
      <c r="AI281" s="15"/>
      <c r="AJ281" s="62" t="str">
        <f>IFERROR(VLOOKUP(AI281,Lookups!$W$3:$X$24,2,FALSE),"")</f>
        <v/>
      </c>
      <c r="AK281" s="15"/>
      <c r="AL281" s="15"/>
      <c r="AM281" s="17"/>
      <c r="AN281" s="17"/>
    </row>
    <row r="282" spans="1:40" x14ac:dyDescent="0.3">
      <c r="A282" s="15"/>
      <c r="B282" s="15"/>
      <c r="C282" s="15"/>
      <c r="D282" s="17"/>
      <c r="E282" s="17"/>
      <c r="F282" s="15"/>
      <c r="G282" s="18" t="str">
        <f>IFERROR(VLOOKUP(F282,Lookups!$D$2:$E$20,2,FALSE),"")</f>
        <v/>
      </c>
      <c r="H282" s="15"/>
      <c r="I282" s="15"/>
      <c r="J282" s="15"/>
      <c r="K282" s="15"/>
      <c r="L282" s="17"/>
      <c r="M282" s="17"/>
      <c r="N282" s="18" t="str">
        <f t="shared" si="8"/>
        <v/>
      </c>
      <c r="O282" s="15"/>
      <c r="P282" s="15"/>
      <c r="Q282" s="17"/>
      <c r="R282" s="15"/>
      <c r="S282" s="15"/>
      <c r="T282" s="15"/>
      <c r="U282" s="15"/>
      <c r="V282" s="15"/>
      <c r="W282" s="15"/>
      <c r="X282" s="18" t="str">
        <f>IFERROR(VLOOKUP(W282,Lookups!$G$2:$H$83,2,FALSE),"")</f>
        <v/>
      </c>
      <c r="Y282" s="15"/>
      <c r="Z282" s="15"/>
      <c r="AA282" s="15"/>
      <c r="AB282" s="15"/>
      <c r="AC282" s="15"/>
      <c r="AD282" s="15"/>
      <c r="AE282" s="15"/>
      <c r="AF282" s="18" t="str">
        <f t="shared" si="9"/>
        <v/>
      </c>
      <c r="AG282" s="15"/>
      <c r="AH282" s="15"/>
      <c r="AI282" s="15"/>
      <c r="AJ282" s="62" t="str">
        <f>IFERROR(VLOOKUP(AI282,Lookups!$W$3:$X$24,2,FALSE),"")</f>
        <v/>
      </c>
      <c r="AK282" s="15"/>
      <c r="AL282" s="15"/>
      <c r="AM282" s="17"/>
      <c r="AN282" s="17"/>
    </row>
    <row r="283" spans="1:40" x14ac:dyDescent="0.3">
      <c r="A283" s="15"/>
      <c r="B283" s="15"/>
      <c r="C283" s="15"/>
      <c r="D283" s="17"/>
      <c r="E283" s="17"/>
      <c r="F283" s="15"/>
      <c r="G283" s="18" t="str">
        <f>IFERROR(VLOOKUP(F283,Lookups!$D$2:$E$20,2,FALSE),"")</f>
        <v/>
      </c>
      <c r="H283" s="15"/>
      <c r="I283" s="15"/>
      <c r="J283" s="15"/>
      <c r="K283" s="15"/>
      <c r="L283" s="17"/>
      <c r="M283" s="17"/>
      <c r="N283" s="18" t="str">
        <f t="shared" si="8"/>
        <v/>
      </c>
      <c r="O283" s="15"/>
      <c r="P283" s="15"/>
      <c r="Q283" s="17"/>
      <c r="R283" s="15"/>
      <c r="S283" s="15"/>
      <c r="T283" s="15"/>
      <c r="U283" s="15"/>
      <c r="V283" s="15"/>
      <c r="W283" s="15"/>
      <c r="X283" s="18" t="str">
        <f>IFERROR(VLOOKUP(W283,Lookups!$G$2:$H$83,2,FALSE),"")</f>
        <v/>
      </c>
      <c r="Y283" s="15"/>
      <c r="Z283" s="15"/>
      <c r="AA283" s="15"/>
      <c r="AB283" s="15"/>
      <c r="AC283" s="15"/>
      <c r="AD283" s="15"/>
      <c r="AE283" s="15"/>
      <c r="AF283" s="18" t="str">
        <f t="shared" si="9"/>
        <v/>
      </c>
      <c r="AG283" s="15"/>
      <c r="AH283" s="15"/>
      <c r="AI283" s="15"/>
      <c r="AJ283" s="62" t="str">
        <f>IFERROR(VLOOKUP(AI283,Lookups!$W$3:$X$24,2,FALSE),"")</f>
        <v/>
      </c>
      <c r="AK283" s="15"/>
      <c r="AL283" s="15"/>
      <c r="AM283" s="17"/>
      <c r="AN283" s="17"/>
    </row>
    <row r="284" spans="1:40" x14ac:dyDescent="0.3">
      <c r="A284" s="15"/>
      <c r="B284" s="15"/>
      <c r="C284" s="15"/>
      <c r="D284" s="17"/>
      <c r="E284" s="17"/>
      <c r="F284" s="15"/>
      <c r="G284" s="18" t="str">
        <f>IFERROR(VLOOKUP(F284,Lookups!$D$2:$E$20,2,FALSE),"")</f>
        <v/>
      </c>
      <c r="H284" s="15"/>
      <c r="I284" s="15"/>
      <c r="J284" s="15"/>
      <c r="K284" s="15"/>
      <c r="L284" s="17"/>
      <c r="M284" s="17"/>
      <c r="N284" s="18" t="str">
        <f t="shared" si="8"/>
        <v/>
      </c>
      <c r="O284" s="15"/>
      <c r="P284" s="15"/>
      <c r="Q284" s="17"/>
      <c r="R284" s="15"/>
      <c r="S284" s="15"/>
      <c r="T284" s="15"/>
      <c r="U284" s="15"/>
      <c r="V284" s="15"/>
      <c r="W284" s="15"/>
      <c r="X284" s="18" t="str">
        <f>IFERROR(VLOOKUP(W284,Lookups!$G$2:$H$83,2,FALSE),"")</f>
        <v/>
      </c>
      <c r="Y284" s="15"/>
      <c r="Z284" s="15"/>
      <c r="AA284" s="15"/>
      <c r="AB284" s="15"/>
      <c r="AC284" s="15"/>
      <c r="AD284" s="15"/>
      <c r="AE284" s="15"/>
      <c r="AF284" s="18" t="str">
        <f t="shared" si="9"/>
        <v/>
      </c>
      <c r="AG284" s="15"/>
      <c r="AH284" s="15"/>
      <c r="AI284" s="15"/>
      <c r="AJ284" s="62" t="str">
        <f>IFERROR(VLOOKUP(AI284,Lookups!$W$3:$X$24,2,FALSE),"")</f>
        <v/>
      </c>
      <c r="AK284" s="15"/>
      <c r="AL284" s="15"/>
      <c r="AM284" s="17"/>
      <c r="AN284" s="17"/>
    </row>
    <row r="285" spans="1:40" x14ac:dyDescent="0.3">
      <c r="A285" s="15"/>
      <c r="B285" s="15"/>
      <c r="C285" s="15"/>
      <c r="D285" s="17"/>
      <c r="E285" s="17"/>
      <c r="F285" s="15"/>
      <c r="G285" s="18" t="str">
        <f>IFERROR(VLOOKUP(F285,Lookups!$D$2:$E$20,2,FALSE),"")</f>
        <v/>
      </c>
      <c r="H285" s="15"/>
      <c r="I285" s="15"/>
      <c r="J285" s="15"/>
      <c r="K285" s="15"/>
      <c r="L285" s="17"/>
      <c r="M285" s="17"/>
      <c r="N285" s="18" t="str">
        <f t="shared" si="8"/>
        <v/>
      </c>
      <c r="O285" s="15"/>
      <c r="P285" s="15"/>
      <c r="Q285" s="17"/>
      <c r="R285" s="15"/>
      <c r="S285" s="15"/>
      <c r="T285" s="15"/>
      <c r="U285" s="15"/>
      <c r="V285" s="15"/>
      <c r="W285" s="15"/>
      <c r="X285" s="18" t="str">
        <f>IFERROR(VLOOKUP(W285,Lookups!$G$2:$H$83,2,FALSE),"")</f>
        <v/>
      </c>
      <c r="Y285" s="15"/>
      <c r="Z285" s="15"/>
      <c r="AA285" s="15"/>
      <c r="AB285" s="15"/>
      <c r="AC285" s="15"/>
      <c r="AD285" s="15"/>
      <c r="AE285" s="15"/>
      <c r="AF285" s="18" t="str">
        <f t="shared" si="9"/>
        <v/>
      </c>
      <c r="AG285" s="15"/>
      <c r="AH285" s="15"/>
      <c r="AI285" s="15"/>
      <c r="AJ285" s="62" t="str">
        <f>IFERROR(VLOOKUP(AI285,Lookups!$W$3:$X$24,2,FALSE),"")</f>
        <v/>
      </c>
      <c r="AK285" s="15"/>
      <c r="AL285" s="15"/>
      <c r="AM285" s="17"/>
      <c r="AN285" s="17"/>
    </row>
    <row r="286" spans="1:40" x14ac:dyDescent="0.3">
      <c r="A286" s="15"/>
      <c r="B286" s="15"/>
      <c r="C286" s="15"/>
      <c r="D286" s="17"/>
      <c r="E286" s="17"/>
      <c r="F286" s="15"/>
      <c r="G286" s="18" t="str">
        <f>IFERROR(VLOOKUP(F286,Lookups!$D$2:$E$20,2,FALSE),"")</f>
        <v/>
      </c>
      <c r="H286" s="15"/>
      <c r="I286" s="15"/>
      <c r="J286" s="15"/>
      <c r="K286" s="15"/>
      <c r="L286" s="17"/>
      <c r="M286" s="17"/>
      <c r="N286" s="18" t="str">
        <f t="shared" si="8"/>
        <v/>
      </c>
      <c r="O286" s="15"/>
      <c r="P286" s="15"/>
      <c r="Q286" s="17"/>
      <c r="R286" s="15"/>
      <c r="S286" s="15"/>
      <c r="T286" s="15"/>
      <c r="U286" s="15"/>
      <c r="V286" s="15"/>
      <c r="W286" s="15"/>
      <c r="X286" s="18" t="str">
        <f>IFERROR(VLOOKUP(W286,Lookups!$G$2:$H$83,2,FALSE),"")</f>
        <v/>
      </c>
      <c r="Y286" s="15"/>
      <c r="Z286" s="15"/>
      <c r="AA286" s="15"/>
      <c r="AB286" s="15"/>
      <c r="AC286" s="15"/>
      <c r="AD286" s="15"/>
      <c r="AE286" s="15"/>
      <c r="AF286" s="18" t="str">
        <f t="shared" si="9"/>
        <v/>
      </c>
      <c r="AG286" s="15"/>
      <c r="AH286" s="15"/>
      <c r="AI286" s="15"/>
      <c r="AJ286" s="62" t="str">
        <f>IFERROR(VLOOKUP(AI286,Lookups!$W$3:$X$24,2,FALSE),"")</f>
        <v/>
      </c>
      <c r="AK286" s="15"/>
      <c r="AL286" s="15"/>
      <c r="AM286" s="17"/>
      <c r="AN286" s="17"/>
    </row>
    <row r="287" spans="1:40" x14ac:dyDescent="0.3">
      <c r="A287" s="15"/>
      <c r="B287" s="15"/>
      <c r="C287" s="15"/>
      <c r="D287" s="17"/>
      <c r="E287" s="17"/>
      <c r="F287" s="15"/>
      <c r="G287" s="18" t="str">
        <f>IFERROR(VLOOKUP(F287,Lookups!$D$2:$E$20,2,FALSE),"")</f>
        <v/>
      </c>
      <c r="H287" s="15"/>
      <c r="I287" s="15"/>
      <c r="J287" s="15"/>
      <c r="K287" s="15"/>
      <c r="L287" s="17"/>
      <c r="M287" s="17"/>
      <c r="N287" s="18" t="str">
        <f t="shared" si="8"/>
        <v/>
      </c>
      <c r="O287" s="15"/>
      <c r="P287" s="15"/>
      <c r="Q287" s="17"/>
      <c r="R287" s="15"/>
      <c r="S287" s="15"/>
      <c r="T287" s="15"/>
      <c r="U287" s="15"/>
      <c r="V287" s="15"/>
      <c r="W287" s="15"/>
      <c r="X287" s="18" t="str">
        <f>IFERROR(VLOOKUP(W287,Lookups!$G$2:$H$83,2,FALSE),"")</f>
        <v/>
      </c>
      <c r="Y287" s="15"/>
      <c r="Z287" s="15"/>
      <c r="AA287" s="15"/>
      <c r="AB287" s="15"/>
      <c r="AC287" s="15"/>
      <c r="AD287" s="15"/>
      <c r="AE287" s="15"/>
      <c r="AF287" s="18" t="str">
        <f t="shared" si="9"/>
        <v/>
      </c>
      <c r="AG287" s="15"/>
      <c r="AH287" s="15"/>
      <c r="AI287" s="15"/>
      <c r="AJ287" s="62" t="str">
        <f>IFERROR(VLOOKUP(AI287,Lookups!$W$3:$X$24,2,FALSE),"")</f>
        <v/>
      </c>
      <c r="AK287" s="15"/>
      <c r="AL287" s="15"/>
      <c r="AM287" s="17"/>
      <c r="AN287" s="17"/>
    </row>
    <row r="288" spans="1:40" x14ac:dyDescent="0.3">
      <c r="A288" s="15"/>
      <c r="B288" s="15"/>
      <c r="C288" s="15"/>
      <c r="D288" s="17"/>
      <c r="E288" s="17"/>
      <c r="F288" s="15"/>
      <c r="G288" s="18" t="str">
        <f>IFERROR(VLOOKUP(F288,Lookups!$D$2:$E$20,2,FALSE),"")</f>
        <v/>
      </c>
      <c r="H288" s="15"/>
      <c r="I288" s="15"/>
      <c r="J288" s="15"/>
      <c r="K288" s="15"/>
      <c r="L288" s="17"/>
      <c r="M288" s="17"/>
      <c r="N288" s="18" t="str">
        <f t="shared" si="8"/>
        <v/>
      </c>
      <c r="O288" s="15"/>
      <c r="P288" s="15"/>
      <c r="Q288" s="17"/>
      <c r="R288" s="15"/>
      <c r="S288" s="15"/>
      <c r="T288" s="15"/>
      <c r="U288" s="15"/>
      <c r="V288" s="15"/>
      <c r="W288" s="15"/>
      <c r="X288" s="18" t="str">
        <f>IFERROR(VLOOKUP(W288,Lookups!$G$2:$H$83,2,FALSE),"")</f>
        <v/>
      </c>
      <c r="Y288" s="15"/>
      <c r="Z288" s="15"/>
      <c r="AA288" s="15"/>
      <c r="AB288" s="15"/>
      <c r="AC288" s="15"/>
      <c r="AD288" s="15"/>
      <c r="AE288" s="15"/>
      <c r="AF288" s="18" t="str">
        <f t="shared" si="9"/>
        <v/>
      </c>
      <c r="AG288" s="15"/>
      <c r="AH288" s="15"/>
      <c r="AI288" s="15"/>
      <c r="AJ288" s="62" t="str">
        <f>IFERROR(VLOOKUP(AI288,Lookups!$W$3:$X$24,2,FALSE),"")</f>
        <v/>
      </c>
      <c r="AK288" s="15"/>
      <c r="AL288" s="15"/>
      <c r="AM288" s="17"/>
      <c r="AN288" s="17"/>
    </row>
    <row r="289" spans="1:40" x14ac:dyDescent="0.3">
      <c r="A289" s="15"/>
      <c r="B289" s="15"/>
      <c r="C289" s="15"/>
      <c r="D289" s="17"/>
      <c r="E289" s="17"/>
      <c r="F289" s="15"/>
      <c r="G289" s="18" t="str">
        <f>IFERROR(VLOOKUP(F289,Lookups!$D$2:$E$20,2,FALSE),"")</f>
        <v/>
      </c>
      <c r="H289" s="15"/>
      <c r="I289" s="15"/>
      <c r="J289" s="15"/>
      <c r="K289" s="15"/>
      <c r="L289" s="17"/>
      <c r="M289" s="17"/>
      <c r="N289" s="18" t="str">
        <f t="shared" si="8"/>
        <v/>
      </c>
      <c r="O289" s="15"/>
      <c r="P289" s="15"/>
      <c r="Q289" s="17"/>
      <c r="R289" s="15"/>
      <c r="S289" s="15"/>
      <c r="T289" s="15"/>
      <c r="U289" s="15"/>
      <c r="V289" s="15"/>
      <c r="W289" s="15"/>
      <c r="X289" s="18" t="str">
        <f>IFERROR(VLOOKUP(W289,Lookups!$G$2:$H$83,2,FALSE),"")</f>
        <v/>
      </c>
      <c r="Y289" s="15"/>
      <c r="Z289" s="15"/>
      <c r="AA289" s="15"/>
      <c r="AB289" s="15"/>
      <c r="AC289" s="15"/>
      <c r="AD289" s="15"/>
      <c r="AE289" s="15"/>
      <c r="AF289" s="18" t="str">
        <f t="shared" si="9"/>
        <v/>
      </c>
      <c r="AG289" s="15"/>
      <c r="AH289" s="15"/>
      <c r="AI289" s="15"/>
      <c r="AJ289" s="62" t="str">
        <f>IFERROR(VLOOKUP(AI289,Lookups!$W$3:$X$24,2,FALSE),"")</f>
        <v/>
      </c>
      <c r="AK289" s="15"/>
      <c r="AL289" s="15"/>
      <c r="AM289" s="17"/>
      <c r="AN289" s="17"/>
    </row>
    <row r="290" spans="1:40" x14ac:dyDescent="0.3">
      <c r="A290" s="15"/>
      <c r="B290" s="15"/>
      <c r="C290" s="15"/>
      <c r="D290" s="17"/>
      <c r="E290" s="17"/>
      <c r="F290" s="15"/>
      <c r="G290" s="18" t="str">
        <f>IFERROR(VLOOKUP(F290,Lookups!$D$2:$E$20,2,FALSE),"")</f>
        <v/>
      </c>
      <c r="H290" s="15"/>
      <c r="I290" s="15"/>
      <c r="J290" s="15"/>
      <c r="K290" s="15"/>
      <c r="L290" s="17"/>
      <c r="M290" s="17"/>
      <c r="N290" s="18" t="str">
        <f t="shared" si="8"/>
        <v/>
      </c>
      <c r="O290" s="15"/>
      <c r="P290" s="15"/>
      <c r="Q290" s="17"/>
      <c r="R290" s="15"/>
      <c r="S290" s="15"/>
      <c r="T290" s="15"/>
      <c r="U290" s="15"/>
      <c r="V290" s="15"/>
      <c r="W290" s="15"/>
      <c r="X290" s="18" t="str">
        <f>IFERROR(VLOOKUP(W290,Lookups!$G$2:$H$83,2,FALSE),"")</f>
        <v/>
      </c>
      <c r="Y290" s="15"/>
      <c r="Z290" s="15"/>
      <c r="AA290" s="15"/>
      <c r="AB290" s="15"/>
      <c r="AC290" s="15"/>
      <c r="AD290" s="15"/>
      <c r="AE290" s="15"/>
      <c r="AF290" s="18" t="str">
        <f t="shared" si="9"/>
        <v/>
      </c>
      <c r="AG290" s="15"/>
      <c r="AH290" s="15"/>
      <c r="AI290" s="15"/>
      <c r="AJ290" s="62" t="str">
        <f>IFERROR(VLOOKUP(AI290,Lookups!$W$3:$X$24,2,FALSE),"")</f>
        <v/>
      </c>
      <c r="AK290" s="15"/>
      <c r="AL290" s="15"/>
      <c r="AM290" s="17"/>
      <c r="AN290" s="17"/>
    </row>
    <row r="291" spans="1:40" x14ac:dyDescent="0.3">
      <c r="A291" s="15"/>
      <c r="B291" s="15"/>
      <c r="C291" s="15"/>
      <c r="D291" s="17"/>
      <c r="E291" s="17"/>
      <c r="F291" s="15"/>
      <c r="G291" s="18" t="str">
        <f>IFERROR(VLOOKUP(F291,Lookups!$D$2:$E$20,2,FALSE),"")</f>
        <v/>
      </c>
      <c r="H291" s="15"/>
      <c r="I291" s="15"/>
      <c r="J291" s="15"/>
      <c r="K291" s="15"/>
      <c r="L291" s="17"/>
      <c r="M291" s="17"/>
      <c r="N291" s="18" t="str">
        <f t="shared" si="8"/>
        <v/>
      </c>
      <c r="O291" s="15"/>
      <c r="P291" s="15"/>
      <c r="Q291" s="17"/>
      <c r="R291" s="15"/>
      <c r="S291" s="15"/>
      <c r="T291" s="15"/>
      <c r="U291" s="15"/>
      <c r="V291" s="15"/>
      <c r="W291" s="15"/>
      <c r="X291" s="18" t="str">
        <f>IFERROR(VLOOKUP(W291,Lookups!$G$2:$H$83,2,FALSE),"")</f>
        <v/>
      </c>
      <c r="Y291" s="15"/>
      <c r="Z291" s="15"/>
      <c r="AA291" s="15"/>
      <c r="AB291" s="15"/>
      <c r="AC291" s="15"/>
      <c r="AD291" s="15"/>
      <c r="AE291" s="15"/>
      <c r="AF291" s="18" t="str">
        <f t="shared" si="9"/>
        <v/>
      </c>
      <c r="AG291" s="15"/>
      <c r="AH291" s="15"/>
      <c r="AI291" s="15"/>
      <c r="AJ291" s="62" t="str">
        <f>IFERROR(VLOOKUP(AI291,Lookups!$W$3:$X$24,2,FALSE),"")</f>
        <v/>
      </c>
      <c r="AK291" s="15"/>
      <c r="AL291" s="15"/>
      <c r="AM291" s="17"/>
      <c r="AN291" s="17"/>
    </row>
    <row r="292" spans="1:40" x14ac:dyDescent="0.3">
      <c r="A292" s="15"/>
      <c r="B292" s="15"/>
      <c r="C292" s="15"/>
      <c r="D292" s="17"/>
      <c r="E292" s="17"/>
      <c r="F292" s="15"/>
      <c r="G292" s="18" t="str">
        <f>IFERROR(VLOOKUP(F292,Lookups!$D$2:$E$20,2,FALSE),"")</f>
        <v/>
      </c>
      <c r="H292" s="15"/>
      <c r="I292" s="15"/>
      <c r="J292" s="15"/>
      <c r="K292" s="15"/>
      <c r="L292" s="17"/>
      <c r="M292" s="17"/>
      <c r="N292" s="18" t="str">
        <f t="shared" si="8"/>
        <v/>
      </c>
      <c r="O292" s="15"/>
      <c r="P292" s="15"/>
      <c r="Q292" s="17"/>
      <c r="R292" s="15"/>
      <c r="S292" s="15"/>
      <c r="T292" s="15"/>
      <c r="U292" s="15"/>
      <c r="V292" s="15"/>
      <c r="W292" s="15"/>
      <c r="X292" s="18" t="str">
        <f>IFERROR(VLOOKUP(W292,Lookups!$G$2:$H$83,2,FALSE),"")</f>
        <v/>
      </c>
      <c r="Y292" s="15"/>
      <c r="Z292" s="15"/>
      <c r="AA292" s="15"/>
      <c r="AB292" s="15"/>
      <c r="AC292" s="15"/>
      <c r="AD292" s="15"/>
      <c r="AE292" s="15"/>
      <c r="AF292" s="18" t="str">
        <f t="shared" si="9"/>
        <v/>
      </c>
      <c r="AG292" s="15"/>
      <c r="AH292" s="15"/>
      <c r="AI292" s="15"/>
      <c r="AJ292" s="62" t="str">
        <f>IFERROR(VLOOKUP(AI292,Lookups!$W$3:$X$24,2,FALSE),"")</f>
        <v/>
      </c>
      <c r="AK292" s="15"/>
      <c r="AL292" s="15"/>
      <c r="AM292" s="17"/>
      <c r="AN292" s="17"/>
    </row>
    <row r="293" spans="1:40" x14ac:dyDescent="0.3">
      <c r="A293" s="15"/>
      <c r="B293" s="15"/>
      <c r="C293" s="15"/>
      <c r="D293" s="17"/>
      <c r="E293" s="17"/>
      <c r="F293" s="15"/>
      <c r="G293" s="18" t="str">
        <f>IFERROR(VLOOKUP(F293,Lookups!$D$2:$E$20,2,FALSE),"")</f>
        <v/>
      </c>
      <c r="H293" s="15"/>
      <c r="I293" s="15"/>
      <c r="J293" s="15"/>
      <c r="K293" s="15"/>
      <c r="L293" s="17"/>
      <c r="M293" s="17"/>
      <c r="N293" s="18" t="str">
        <f t="shared" si="8"/>
        <v/>
      </c>
      <c r="O293" s="15"/>
      <c r="P293" s="15"/>
      <c r="Q293" s="17"/>
      <c r="R293" s="15"/>
      <c r="S293" s="15"/>
      <c r="T293" s="15"/>
      <c r="U293" s="15"/>
      <c r="V293" s="15"/>
      <c r="W293" s="15"/>
      <c r="X293" s="18" t="str">
        <f>IFERROR(VLOOKUP(W293,Lookups!$G$2:$H$83,2,FALSE),"")</f>
        <v/>
      </c>
      <c r="Y293" s="15"/>
      <c r="Z293" s="15"/>
      <c r="AA293" s="15"/>
      <c r="AB293" s="15"/>
      <c r="AC293" s="15"/>
      <c r="AD293" s="15"/>
      <c r="AE293" s="15"/>
      <c r="AF293" s="18" t="str">
        <f t="shared" si="9"/>
        <v/>
      </c>
      <c r="AG293" s="15"/>
      <c r="AH293" s="15"/>
      <c r="AI293" s="15"/>
      <c r="AJ293" s="62" t="str">
        <f>IFERROR(VLOOKUP(AI293,Lookups!$W$3:$X$24,2,FALSE),"")</f>
        <v/>
      </c>
      <c r="AK293" s="15"/>
      <c r="AL293" s="15"/>
      <c r="AM293" s="17"/>
      <c r="AN293" s="17"/>
    </row>
    <row r="294" spans="1:40" x14ac:dyDescent="0.3">
      <c r="A294" s="15"/>
      <c r="B294" s="15"/>
      <c r="C294" s="15"/>
      <c r="D294" s="17"/>
      <c r="E294" s="17"/>
      <c r="F294" s="15"/>
      <c r="G294" s="18" t="str">
        <f>IFERROR(VLOOKUP(F294,Lookups!$D$2:$E$20,2,FALSE),"")</f>
        <v/>
      </c>
      <c r="H294" s="15"/>
      <c r="I294" s="15"/>
      <c r="J294" s="15"/>
      <c r="K294" s="15"/>
      <c r="L294" s="17"/>
      <c r="M294" s="17"/>
      <c r="N294" s="18" t="str">
        <f t="shared" si="8"/>
        <v/>
      </c>
      <c r="O294" s="15"/>
      <c r="P294" s="15"/>
      <c r="Q294" s="17"/>
      <c r="R294" s="15"/>
      <c r="S294" s="15"/>
      <c r="T294" s="15"/>
      <c r="U294" s="15"/>
      <c r="V294" s="15"/>
      <c r="W294" s="15"/>
      <c r="X294" s="18" t="str">
        <f>IFERROR(VLOOKUP(W294,Lookups!$G$2:$H$83,2,FALSE),"")</f>
        <v/>
      </c>
      <c r="Y294" s="15"/>
      <c r="Z294" s="15"/>
      <c r="AA294" s="15"/>
      <c r="AB294" s="15"/>
      <c r="AC294" s="15"/>
      <c r="AD294" s="15"/>
      <c r="AE294" s="15"/>
      <c r="AF294" s="18" t="str">
        <f t="shared" si="9"/>
        <v/>
      </c>
      <c r="AG294" s="15"/>
      <c r="AH294" s="15"/>
      <c r="AI294" s="15"/>
      <c r="AJ294" s="62" t="str">
        <f>IFERROR(VLOOKUP(AI294,Lookups!$W$3:$X$24,2,FALSE),"")</f>
        <v/>
      </c>
      <c r="AK294" s="15"/>
      <c r="AL294" s="15"/>
      <c r="AM294" s="17"/>
      <c r="AN294" s="17"/>
    </row>
    <row r="295" spans="1:40" x14ac:dyDescent="0.3">
      <c r="A295" s="15"/>
      <c r="B295" s="15"/>
      <c r="C295" s="15"/>
      <c r="D295" s="17"/>
      <c r="E295" s="17"/>
      <c r="F295" s="15"/>
      <c r="G295" s="18" t="str">
        <f>IFERROR(VLOOKUP(F295,Lookups!$D$2:$E$20,2,FALSE),"")</f>
        <v/>
      </c>
      <c r="H295" s="15"/>
      <c r="I295" s="15"/>
      <c r="J295" s="15"/>
      <c r="K295" s="15"/>
      <c r="L295" s="17"/>
      <c r="M295" s="17"/>
      <c r="N295" s="18" t="str">
        <f t="shared" si="8"/>
        <v/>
      </c>
      <c r="O295" s="15"/>
      <c r="P295" s="15"/>
      <c r="Q295" s="17"/>
      <c r="R295" s="15"/>
      <c r="S295" s="15"/>
      <c r="T295" s="15"/>
      <c r="U295" s="15"/>
      <c r="V295" s="15"/>
      <c r="W295" s="15"/>
      <c r="X295" s="18" t="str">
        <f>IFERROR(VLOOKUP(W295,Lookups!$G$2:$H$83,2,FALSE),"")</f>
        <v/>
      </c>
      <c r="Y295" s="15"/>
      <c r="Z295" s="15"/>
      <c r="AA295" s="15"/>
      <c r="AB295" s="15"/>
      <c r="AC295" s="15"/>
      <c r="AD295" s="15"/>
      <c r="AE295" s="15"/>
      <c r="AF295" s="18" t="str">
        <f t="shared" si="9"/>
        <v/>
      </c>
      <c r="AG295" s="15"/>
      <c r="AH295" s="15"/>
      <c r="AI295" s="15"/>
      <c r="AJ295" s="62" t="str">
        <f>IFERROR(VLOOKUP(AI295,Lookups!$W$3:$X$24,2,FALSE),"")</f>
        <v/>
      </c>
      <c r="AK295" s="15"/>
      <c r="AL295" s="15"/>
      <c r="AM295" s="17"/>
      <c r="AN295" s="17"/>
    </row>
    <row r="296" spans="1:40" x14ac:dyDescent="0.3">
      <c r="A296" s="15"/>
      <c r="B296" s="15"/>
      <c r="C296" s="15"/>
      <c r="D296" s="17"/>
      <c r="E296" s="17"/>
      <c r="F296" s="15"/>
      <c r="G296" s="18" t="str">
        <f>IFERROR(VLOOKUP(F296,Lookups!$D$2:$E$20,2,FALSE),"")</f>
        <v/>
      </c>
      <c r="H296" s="15"/>
      <c r="I296" s="15"/>
      <c r="J296" s="15"/>
      <c r="K296" s="15"/>
      <c r="L296" s="17"/>
      <c r="M296" s="17"/>
      <c r="N296" s="18" t="str">
        <f t="shared" si="8"/>
        <v/>
      </c>
      <c r="O296" s="15"/>
      <c r="P296" s="15"/>
      <c r="Q296" s="17"/>
      <c r="R296" s="15"/>
      <c r="S296" s="15"/>
      <c r="T296" s="15"/>
      <c r="U296" s="15"/>
      <c r="V296" s="15"/>
      <c r="W296" s="15"/>
      <c r="X296" s="18" t="str">
        <f>IFERROR(VLOOKUP(W296,Lookups!$G$2:$H$83,2,FALSE),"")</f>
        <v/>
      </c>
      <c r="Y296" s="15"/>
      <c r="Z296" s="15"/>
      <c r="AA296" s="15"/>
      <c r="AB296" s="15"/>
      <c r="AC296" s="15"/>
      <c r="AD296" s="15"/>
      <c r="AE296" s="15"/>
      <c r="AF296" s="18" t="str">
        <f t="shared" si="9"/>
        <v/>
      </c>
      <c r="AG296" s="15"/>
      <c r="AH296" s="15"/>
      <c r="AI296" s="15"/>
      <c r="AJ296" s="62" t="str">
        <f>IFERROR(VLOOKUP(AI296,Lookups!$W$3:$X$24,2,FALSE),"")</f>
        <v/>
      </c>
      <c r="AK296" s="15"/>
      <c r="AL296" s="15"/>
      <c r="AM296" s="17"/>
      <c r="AN296" s="17"/>
    </row>
    <row r="297" spans="1:40" x14ac:dyDescent="0.3">
      <c r="A297" s="15"/>
      <c r="B297" s="15"/>
      <c r="C297" s="15"/>
      <c r="D297" s="17"/>
      <c r="E297" s="17"/>
      <c r="F297" s="15"/>
      <c r="G297" s="18" t="str">
        <f>IFERROR(VLOOKUP(F297,Lookups!$D$2:$E$20,2,FALSE),"")</f>
        <v/>
      </c>
      <c r="H297" s="15"/>
      <c r="I297" s="15"/>
      <c r="J297" s="15"/>
      <c r="K297" s="15"/>
      <c r="L297" s="17"/>
      <c r="M297" s="17"/>
      <c r="N297" s="18" t="str">
        <f t="shared" si="8"/>
        <v/>
      </c>
      <c r="O297" s="15"/>
      <c r="P297" s="15"/>
      <c r="Q297" s="17"/>
      <c r="R297" s="15"/>
      <c r="S297" s="15"/>
      <c r="T297" s="15"/>
      <c r="U297" s="15"/>
      <c r="V297" s="15"/>
      <c r="W297" s="15"/>
      <c r="X297" s="18" t="str">
        <f>IFERROR(VLOOKUP(W297,Lookups!$G$2:$H$83,2,FALSE),"")</f>
        <v/>
      </c>
      <c r="Y297" s="15"/>
      <c r="Z297" s="15"/>
      <c r="AA297" s="15"/>
      <c r="AB297" s="15"/>
      <c r="AC297" s="15"/>
      <c r="AD297" s="15"/>
      <c r="AE297" s="15"/>
      <c r="AF297" s="18" t="str">
        <f t="shared" si="9"/>
        <v/>
      </c>
      <c r="AG297" s="15"/>
      <c r="AH297" s="15"/>
      <c r="AI297" s="15"/>
      <c r="AJ297" s="62" t="str">
        <f>IFERROR(VLOOKUP(AI297,Lookups!$W$3:$X$24,2,FALSE),"")</f>
        <v/>
      </c>
      <c r="AK297" s="15"/>
      <c r="AL297" s="15"/>
      <c r="AM297" s="17"/>
      <c r="AN297" s="17"/>
    </row>
    <row r="298" spans="1:40" x14ac:dyDescent="0.3">
      <c r="A298" s="15"/>
      <c r="B298" s="15"/>
      <c r="C298" s="15"/>
      <c r="D298" s="17"/>
      <c r="E298" s="17"/>
      <c r="F298" s="15"/>
      <c r="G298" s="18" t="str">
        <f>IFERROR(VLOOKUP(F298,Lookups!$D$2:$E$20,2,FALSE),"")</f>
        <v/>
      </c>
      <c r="H298" s="15"/>
      <c r="I298" s="15"/>
      <c r="J298" s="15"/>
      <c r="K298" s="15"/>
      <c r="L298" s="17"/>
      <c r="M298" s="17"/>
      <c r="N298" s="18" t="str">
        <f t="shared" si="8"/>
        <v/>
      </c>
      <c r="O298" s="15"/>
      <c r="P298" s="15"/>
      <c r="Q298" s="17"/>
      <c r="R298" s="15"/>
      <c r="S298" s="15"/>
      <c r="T298" s="15"/>
      <c r="U298" s="15"/>
      <c r="V298" s="15"/>
      <c r="W298" s="15"/>
      <c r="X298" s="18" t="str">
        <f>IFERROR(VLOOKUP(W298,Lookups!$G$2:$H$83,2,FALSE),"")</f>
        <v/>
      </c>
      <c r="Y298" s="15"/>
      <c r="Z298" s="15"/>
      <c r="AA298" s="15"/>
      <c r="AB298" s="15"/>
      <c r="AC298" s="15"/>
      <c r="AD298" s="15"/>
      <c r="AE298" s="15"/>
      <c r="AF298" s="18" t="str">
        <f t="shared" si="9"/>
        <v/>
      </c>
      <c r="AG298" s="15"/>
      <c r="AH298" s="15"/>
      <c r="AI298" s="15"/>
      <c r="AJ298" s="62" t="str">
        <f>IFERROR(VLOOKUP(AI298,Lookups!$W$3:$X$24,2,FALSE),"")</f>
        <v/>
      </c>
      <c r="AK298" s="15"/>
      <c r="AL298" s="15"/>
      <c r="AM298" s="17"/>
      <c r="AN298" s="17"/>
    </row>
    <row r="299" spans="1:40" x14ac:dyDescent="0.3">
      <c r="A299" s="15"/>
      <c r="B299" s="15"/>
      <c r="C299" s="15"/>
      <c r="D299" s="17"/>
      <c r="E299" s="17"/>
      <c r="F299" s="15"/>
      <c r="G299" s="18" t="str">
        <f>IFERROR(VLOOKUP(F299,Lookups!$D$2:$E$20,2,FALSE),"")</f>
        <v/>
      </c>
      <c r="H299" s="15"/>
      <c r="I299" s="15"/>
      <c r="J299" s="15"/>
      <c r="K299" s="15"/>
      <c r="L299" s="17"/>
      <c r="M299" s="17"/>
      <c r="N299" s="18" t="str">
        <f t="shared" si="8"/>
        <v/>
      </c>
      <c r="O299" s="15"/>
      <c r="P299" s="15"/>
      <c r="Q299" s="17"/>
      <c r="R299" s="15"/>
      <c r="S299" s="15"/>
      <c r="T299" s="15"/>
      <c r="U299" s="15"/>
      <c r="V299" s="15"/>
      <c r="W299" s="15"/>
      <c r="X299" s="18" t="str">
        <f>IFERROR(VLOOKUP(W299,Lookups!$G$2:$H$83,2,FALSE),"")</f>
        <v/>
      </c>
      <c r="Y299" s="15"/>
      <c r="Z299" s="15"/>
      <c r="AA299" s="15"/>
      <c r="AB299" s="15"/>
      <c r="AC299" s="15"/>
      <c r="AD299" s="15"/>
      <c r="AE299" s="15"/>
      <c r="AF299" s="18" t="str">
        <f t="shared" si="9"/>
        <v/>
      </c>
      <c r="AG299" s="15"/>
      <c r="AH299" s="15"/>
      <c r="AI299" s="15"/>
      <c r="AJ299" s="62" t="str">
        <f>IFERROR(VLOOKUP(AI299,Lookups!$W$3:$X$24,2,FALSE),"")</f>
        <v/>
      </c>
      <c r="AK299" s="15"/>
      <c r="AL299" s="15"/>
      <c r="AM299" s="17"/>
      <c r="AN299" s="17"/>
    </row>
    <row r="300" spans="1:40" x14ac:dyDescent="0.3">
      <c r="A300" s="15"/>
      <c r="B300" s="15"/>
      <c r="C300" s="15"/>
      <c r="D300" s="17"/>
      <c r="E300" s="17"/>
      <c r="F300" s="15"/>
      <c r="G300" s="18" t="str">
        <f>IFERROR(VLOOKUP(F300,Lookups!$D$2:$E$20,2,FALSE),"")</f>
        <v/>
      </c>
      <c r="H300" s="15"/>
      <c r="I300" s="15"/>
      <c r="J300" s="15"/>
      <c r="K300" s="15"/>
      <c r="L300" s="17"/>
      <c r="M300" s="17"/>
      <c r="N300" s="18" t="str">
        <f t="shared" si="8"/>
        <v/>
      </c>
      <c r="O300" s="15"/>
      <c r="P300" s="15"/>
      <c r="Q300" s="17"/>
      <c r="R300" s="15"/>
      <c r="S300" s="15"/>
      <c r="T300" s="15"/>
      <c r="U300" s="15"/>
      <c r="V300" s="15"/>
      <c r="W300" s="15"/>
      <c r="X300" s="18" t="str">
        <f>IFERROR(VLOOKUP(W300,Lookups!$G$2:$H$83,2,FALSE),"")</f>
        <v/>
      </c>
      <c r="Y300" s="15"/>
      <c r="Z300" s="15"/>
      <c r="AA300" s="15"/>
      <c r="AB300" s="15"/>
      <c r="AC300" s="15"/>
      <c r="AD300" s="15"/>
      <c r="AE300" s="15"/>
      <c r="AF300" s="18" t="str">
        <f t="shared" si="9"/>
        <v/>
      </c>
      <c r="AG300" s="15"/>
      <c r="AH300" s="15"/>
      <c r="AI300" s="15"/>
      <c r="AJ300" s="62" t="str">
        <f>IFERROR(VLOOKUP(AI300,Lookups!$W$3:$X$24,2,FALSE),"")</f>
        <v/>
      </c>
      <c r="AK300" s="15"/>
      <c r="AL300" s="15"/>
      <c r="AM300" s="17"/>
      <c r="AN300" s="17"/>
    </row>
    <row r="301" spans="1:40" x14ac:dyDescent="0.3">
      <c r="A301" s="15"/>
      <c r="B301" s="15"/>
      <c r="C301" s="15"/>
      <c r="D301" s="17"/>
      <c r="E301" s="17"/>
      <c r="F301" s="15"/>
      <c r="G301" s="18" t="str">
        <f>IFERROR(VLOOKUP(F301,Lookups!$D$2:$E$20,2,FALSE),"")</f>
        <v/>
      </c>
      <c r="H301" s="15"/>
      <c r="I301" s="15"/>
      <c r="J301" s="15"/>
      <c r="K301" s="15"/>
      <c r="L301" s="17"/>
      <c r="M301" s="17"/>
      <c r="N301" s="18" t="str">
        <f t="shared" si="8"/>
        <v/>
      </c>
      <c r="O301" s="15"/>
      <c r="P301" s="15"/>
      <c r="Q301" s="17"/>
      <c r="R301" s="15"/>
      <c r="S301" s="15"/>
      <c r="T301" s="15"/>
      <c r="U301" s="15"/>
      <c r="V301" s="15"/>
      <c r="W301" s="15"/>
      <c r="X301" s="18" t="str">
        <f>IFERROR(VLOOKUP(W301,Lookups!$G$2:$H$83,2,FALSE),"")</f>
        <v/>
      </c>
      <c r="Y301" s="15"/>
      <c r="Z301" s="15"/>
      <c r="AA301" s="15"/>
      <c r="AB301" s="15"/>
      <c r="AC301" s="15"/>
      <c r="AD301" s="15"/>
      <c r="AE301" s="15"/>
      <c r="AF301" s="18" t="str">
        <f t="shared" si="9"/>
        <v/>
      </c>
      <c r="AG301" s="15"/>
      <c r="AH301" s="15"/>
      <c r="AI301" s="15"/>
      <c r="AJ301" s="62" t="str">
        <f>IFERROR(VLOOKUP(AI301,Lookups!$W$3:$X$24,2,FALSE),"")</f>
        <v/>
      </c>
      <c r="AK301" s="15"/>
      <c r="AL301" s="15"/>
      <c r="AM301" s="17"/>
      <c r="AN301" s="17"/>
    </row>
    <row r="302" spans="1:40" x14ac:dyDescent="0.3">
      <c r="A302" s="15"/>
      <c r="B302" s="15"/>
      <c r="C302" s="15"/>
      <c r="D302" s="17"/>
      <c r="E302" s="17"/>
      <c r="F302" s="15"/>
      <c r="G302" s="18" t="str">
        <f>IFERROR(VLOOKUP(F302,Lookups!$D$2:$E$20,2,FALSE),"")</f>
        <v/>
      </c>
      <c r="H302" s="15"/>
      <c r="I302" s="15"/>
      <c r="J302" s="15"/>
      <c r="K302" s="15"/>
      <c r="L302" s="17"/>
      <c r="M302" s="17"/>
      <c r="N302" s="18" t="str">
        <f t="shared" si="8"/>
        <v/>
      </c>
      <c r="O302" s="15"/>
      <c r="P302" s="15"/>
      <c r="Q302" s="17"/>
      <c r="R302" s="15"/>
      <c r="S302" s="15"/>
      <c r="T302" s="15"/>
      <c r="U302" s="15"/>
      <c r="V302" s="15"/>
      <c r="W302" s="15"/>
      <c r="X302" s="18" t="str">
        <f>IFERROR(VLOOKUP(W302,Lookups!$G$2:$H$83,2,FALSE),"")</f>
        <v/>
      </c>
      <c r="Y302" s="15"/>
      <c r="Z302" s="15"/>
      <c r="AA302" s="15"/>
      <c r="AB302" s="15"/>
      <c r="AC302" s="15"/>
      <c r="AD302" s="15"/>
      <c r="AE302" s="15"/>
      <c r="AF302" s="18" t="str">
        <f t="shared" si="9"/>
        <v/>
      </c>
      <c r="AG302" s="15"/>
      <c r="AH302" s="15"/>
      <c r="AI302" s="15"/>
      <c r="AJ302" s="62" t="str">
        <f>IFERROR(VLOOKUP(AI302,Lookups!$W$3:$X$24,2,FALSE),"")</f>
        <v/>
      </c>
      <c r="AK302" s="15"/>
      <c r="AL302" s="15"/>
      <c r="AM302" s="17"/>
      <c r="AN302" s="17"/>
    </row>
    <row r="303" spans="1:40" x14ac:dyDescent="0.3">
      <c r="A303" s="15"/>
      <c r="B303" s="15"/>
      <c r="C303" s="15"/>
      <c r="D303" s="17"/>
      <c r="E303" s="17"/>
      <c r="F303" s="15"/>
      <c r="G303" s="18" t="str">
        <f>IFERROR(VLOOKUP(F303,Lookups!$D$2:$E$20,2,FALSE),"")</f>
        <v/>
      </c>
      <c r="H303" s="15"/>
      <c r="I303" s="15"/>
      <c r="J303" s="15"/>
      <c r="K303" s="15"/>
      <c r="L303" s="17"/>
      <c r="M303" s="17"/>
      <c r="N303" s="18" t="str">
        <f t="shared" si="8"/>
        <v/>
      </c>
      <c r="O303" s="15"/>
      <c r="P303" s="15"/>
      <c r="Q303" s="17"/>
      <c r="R303" s="15"/>
      <c r="S303" s="15"/>
      <c r="T303" s="15"/>
      <c r="U303" s="15"/>
      <c r="V303" s="15"/>
      <c r="W303" s="15"/>
      <c r="X303" s="18" t="str">
        <f>IFERROR(VLOOKUP(W303,Lookups!$G$2:$H$83,2,FALSE),"")</f>
        <v/>
      </c>
      <c r="Y303" s="15"/>
      <c r="Z303" s="15"/>
      <c r="AA303" s="15"/>
      <c r="AB303" s="15"/>
      <c r="AC303" s="15"/>
      <c r="AD303" s="15"/>
      <c r="AE303" s="15"/>
      <c r="AF303" s="18" t="str">
        <f t="shared" si="9"/>
        <v/>
      </c>
      <c r="AG303" s="15"/>
      <c r="AH303" s="15"/>
      <c r="AI303" s="15"/>
      <c r="AJ303" s="62" t="str">
        <f>IFERROR(VLOOKUP(AI303,Lookups!$W$3:$X$24,2,FALSE),"")</f>
        <v/>
      </c>
      <c r="AK303" s="15"/>
      <c r="AL303" s="15"/>
      <c r="AM303" s="17"/>
      <c r="AN303" s="17"/>
    </row>
    <row r="304" spans="1:40" x14ac:dyDescent="0.3">
      <c r="A304" s="15"/>
      <c r="B304" s="15"/>
      <c r="C304" s="15"/>
      <c r="D304" s="17"/>
      <c r="E304" s="17"/>
      <c r="F304" s="15"/>
      <c r="G304" s="18" t="str">
        <f>IFERROR(VLOOKUP(F304,Lookups!$D$2:$E$20,2,FALSE),"")</f>
        <v/>
      </c>
      <c r="H304" s="15"/>
      <c r="I304" s="15"/>
      <c r="J304" s="15"/>
      <c r="K304" s="15"/>
      <c r="L304" s="17"/>
      <c r="M304" s="17"/>
      <c r="N304" s="18" t="str">
        <f t="shared" si="8"/>
        <v/>
      </c>
      <c r="O304" s="15"/>
      <c r="P304" s="15"/>
      <c r="Q304" s="17"/>
      <c r="R304" s="15"/>
      <c r="S304" s="15"/>
      <c r="T304" s="15"/>
      <c r="U304" s="15"/>
      <c r="V304" s="15"/>
      <c r="W304" s="15"/>
      <c r="X304" s="18" t="str">
        <f>IFERROR(VLOOKUP(W304,Lookups!$G$2:$H$83,2,FALSE),"")</f>
        <v/>
      </c>
      <c r="Y304" s="15"/>
      <c r="Z304" s="15"/>
      <c r="AA304" s="15"/>
      <c r="AB304" s="15"/>
      <c r="AC304" s="15"/>
      <c r="AD304" s="15"/>
      <c r="AE304" s="15"/>
      <c r="AF304" s="18" t="str">
        <f t="shared" si="9"/>
        <v/>
      </c>
      <c r="AG304" s="15"/>
      <c r="AH304" s="15"/>
      <c r="AI304" s="15"/>
      <c r="AJ304" s="62" t="str">
        <f>IFERROR(VLOOKUP(AI304,Lookups!$W$3:$X$24,2,FALSE),"")</f>
        <v/>
      </c>
      <c r="AK304" s="15"/>
      <c r="AL304" s="15"/>
      <c r="AM304" s="17"/>
      <c r="AN304" s="17"/>
    </row>
    <row r="305" spans="1:40" x14ac:dyDescent="0.3">
      <c r="A305" s="15"/>
      <c r="B305" s="15"/>
      <c r="C305" s="15"/>
      <c r="D305" s="17"/>
      <c r="E305" s="17"/>
      <c r="F305" s="15"/>
      <c r="G305" s="18" t="str">
        <f>IFERROR(VLOOKUP(F305,Lookups!$D$2:$E$20,2,FALSE),"")</f>
        <v/>
      </c>
      <c r="H305" s="15"/>
      <c r="I305" s="15"/>
      <c r="J305" s="15"/>
      <c r="K305" s="15"/>
      <c r="L305" s="17"/>
      <c r="M305" s="17"/>
      <c r="N305" s="18" t="str">
        <f t="shared" si="8"/>
        <v/>
      </c>
      <c r="O305" s="15"/>
      <c r="P305" s="15"/>
      <c r="Q305" s="17"/>
      <c r="R305" s="15"/>
      <c r="S305" s="15"/>
      <c r="T305" s="15"/>
      <c r="U305" s="15"/>
      <c r="V305" s="15"/>
      <c r="W305" s="15"/>
      <c r="X305" s="18" t="str">
        <f>IFERROR(VLOOKUP(W305,Lookups!$G$2:$H$83,2,FALSE),"")</f>
        <v/>
      </c>
      <c r="Y305" s="15"/>
      <c r="Z305" s="15"/>
      <c r="AA305" s="15"/>
      <c r="AB305" s="15"/>
      <c r="AC305" s="15"/>
      <c r="AD305" s="15"/>
      <c r="AE305" s="15"/>
      <c r="AF305" s="18" t="str">
        <f t="shared" si="9"/>
        <v/>
      </c>
      <c r="AG305" s="15"/>
      <c r="AH305" s="15"/>
      <c r="AI305" s="15"/>
      <c r="AJ305" s="62" t="str">
        <f>IFERROR(VLOOKUP(AI305,Lookups!$W$3:$X$24,2,FALSE),"")</f>
        <v/>
      </c>
      <c r="AK305" s="15"/>
      <c r="AL305" s="15"/>
      <c r="AM305" s="17"/>
      <c r="AN305" s="17"/>
    </row>
    <row r="306" spans="1:40" x14ac:dyDescent="0.3">
      <c r="A306" s="15"/>
      <c r="B306" s="15"/>
      <c r="C306" s="15"/>
      <c r="D306" s="17"/>
      <c r="E306" s="17"/>
      <c r="F306" s="15"/>
      <c r="G306" s="18" t="str">
        <f>IFERROR(VLOOKUP(F306,Lookups!$D$2:$E$20,2,FALSE),"")</f>
        <v/>
      </c>
      <c r="H306" s="15"/>
      <c r="I306" s="15"/>
      <c r="J306" s="15"/>
      <c r="K306" s="15"/>
      <c r="L306" s="17"/>
      <c r="M306" s="17"/>
      <c r="N306" s="18" t="str">
        <f t="shared" si="8"/>
        <v/>
      </c>
      <c r="O306" s="15"/>
      <c r="P306" s="15"/>
      <c r="Q306" s="17"/>
      <c r="R306" s="15"/>
      <c r="S306" s="15"/>
      <c r="T306" s="15"/>
      <c r="U306" s="15"/>
      <c r="V306" s="15"/>
      <c r="W306" s="15"/>
      <c r="X306" s="18" t="str">
        <f>IFERROR(VLOOKUP(W306,Lookups!$G$2:$H$83,2,FALSE),"")</f>
        <v/>
      </c>
      <c r="Y306" s="15"/>
      <c r="Z306" s="15"/>
      <c r="AA306" s="15"/>
      <c r="AB306" s="15"/>
      <c r="AC306" s="15"/>
      <c r="AD306" s="15"/>
      <c r="AE306" s="15"/>
      <c r="AF306" s="18" t="str">
        <f t="shared" si="9"/>
        <v/>
      </c>
      <c r="AG306" s="15"/>
      <c r="AH306" s="15"/>
      <c r="AI306" s="15"/>
      <c r="AJ306" s="62" t="str">
        <f>IFERROR(VLOOKUP(AI306,Lookups!$W$3:$X$24,2,FALSE),"")</f>
        <v/>
      </c>
      <c r="AK306" s="15"/>
      <c r="AL306" s="15"/>
      <c r="AM306" s="17"/>
      <c r="AN306" s="17"/>
    </row>
    <row r="307" spans="1:40" x14ac:dyDescent="0.3">
      <c r="A307" s="15"/>
      <c r="B307" s="15"/>
      <c r="C307" s="15"/>
      <c r="D307" s="17"/>
      <c r="E307" s="17"/>
      <c r="F307" s="15"/>
      <c r="G307" s="18" t="str">
        <f>IFERROR(VLOOKUP(F307,Lookups!$D$2:$E$20,2,FALSE),"")</f>
        <v/>
      </c>
      <c r="H307" s="15"/>
      <c r="I307" s="15"/>
      <c r="J307" s="15"/>
      <c r="K307" s="15"/>
      <c r="L307" s="17"/>
      <c r="M307" s="17"/>
      <c r="N307" s="18" t="str">
        <f t="shared" si="8"/>
        <v/>
      </c>
      <c r="O307" s="15"/>
      <c r="P307" s="15"/>
      <c r="Q307" s="17"/>
      <c r="R307" s="15"/>
      <c r="S307" s="15"/>
      <c r="T307" s="15"/>
      <c r="U307" s="15"/>
      <c r="V307" s="15"/>
      <c r="W307" s="15"/>
      <c r="X307" s="18" t="str">
        <f>IFERROR(VLOOKUP(W307,Lookups!$G$2:$H$83,2,FALSE),"")</f>
        <v/>
      </c>
      <c r="Y307" s="15"/>
      <c r="Z307" s="15"/>
      <c r="AA307" s="15"/>
      <c r="AB307" s="15"/>
      <c r="AC307" s="15"/>
      <c r="AD307" s="15"/>
      <c r="AE307" s="15"/>
      <c r="AF307" s="18" t="str">
        <f t="shared" si="9"/>
        <v/>
      </c>
      <c r="AG307" s="15"/>
      <c r="AH307" s="15"/>
      <c r="AI307" s="15"/>
      <c r="AJ307" s="62" t="str">
        <f>IFERROR(VLOOKUP(AI307,Lookups!$W$3:$X$24,2,FALSE),"")</f>
        <v/>
      </c>
      <c r="AK307" s="15"/>
      <c r="AL307" s="15"/>
      <c r="AM307" s="17"/>
      <c r="AN307" s="17"/>
    </row>
    <row r="308" spans="1:40" x14ac:dyDescent="0.3">
      <c r="A308" s="15"/>
      <c r="B308" s="15"/>
      <c r="C308" s="15"/>
      <c r="D308" s="17"/>
      <c r="E308" s="17"/>
      <c r="F308" s="15"/>
      <c r="G308" s="18" t="str">
        <f>IFERROR(VLOOKUP(F308,Lookups!$D$2:$E$20,2,FALSE),"")</f>
        <v/>
      </c>
      <c r="H308" s="15"/>
      <c r="I308" s="15"/>
      <c r="J308" s="15"/>
      <c r="K308" s="15"/>
      <c r="L308" s="17"/>
      <c r="M308" s="17"/>
      <c r="N308" s="18" t="str">
        <f t="shared" si="8"/>
        <v/>
      </c>
      <c r="O308" s="15"/>
      <c r="P308" s="15"/>
      <c r="Q308" s="17"/>
      <c r="R308" s="15"/>
      <c r="S308" s="15"/>
      <c r="T308" s="15"/>
      <c r="U308" s="15"/>
      <c r="V308" s="15"/>
      <c r="W308" s="15"/>
      <c r="X308" s="18" t="str">
        <f>IFERROR(VLOOKUP(W308,Lookups!$G$2:$H$83,2,FALSE),"")</f>
        <v/>
      </c>
      <c r="Y308" s="15"/>
      <c r="Z308" s="15"/>
      <c r="AA308" s="15"/>
      <c r="AB308" s="15"/>
      <c r="AC308" s="15"/>
      <c r="AD308" s="15"/>
      <c r="AE308" s="15"/>
      <c r="AF308" s="18" t="str">
        <f t="shared" si="9"/>
        <v/>
      </c>
      <c r="AG308" s="15"/>
      <c r="AH308" s="15"/>
      <c r="AI308" s="15"/>
      <c r="AJ308" s="62" t="str">
        <f>IFERROR(VLOOKUP(AI308,Lookups!$W$3:$X$24,2,FALSE),"")</f>
        <v/>
      </c>
      <c r="AK308" s="15"/>
      <c r="AL308" s="15"/>
      <c r="AM308" s="17"/>
      <c r="AN308" s="17"/>
    </row>
    <row r="309" spans="1:40" x14ac:dyDescent="0.3">
      <c r="A309" s="15"/>
      <c r="B309" s="15"/>
      <c r="C309" s="15"/>
      <c r="D309" s="17"/>
      <c r="E309" s="17"/>
      <c r="F309" s="15"/>
      <c r="G309" s="18" t="str">
        <f>IFERROR(VLOOKUP(F309,Lookups!$D$2:$E$20,2,FALSE),"")</f>
        <v/>
      </c>
      <c r="H309" s="15"/>
      <c r="I309" s="15"/>
      <c r="J309" s="15"/>
      <c r="K309" s="15"/>
      <c r="L309" s="17"/>
      <c r="M309" s="17"/>
      <c r="N309" s="18" t="str">
        <f t="shared" si="8"/>
        <v/>
      </c>
      <c r="O309" s="15"/>
      <c r="P309" s="15"/>
      <c r="Q309" s="17"/>
      <c r="R309" s="15"/>
      <c r="S309" s="15"/>
      <c r="T309" s="15"/>
      <c r="U309" s="15"/>
      <c r="V309" s="15"/>
      <c r="W309" s="15"/>
      <c r="X309" s="18" t="str">
        <f>IFERROR(VLOOKUP(W309,Lookups!$G$2:$H$83,2,FALSE),"")</f>
        <v/>
      </c>
      <c r="Y309" s="15"/>
      <c r="Z309" s="15"/>
      <c r="AA309" s="15"/>
      <c r="AB309" s="15"/>
      <c r="AC309" s="15"/>
      <c r="AD309" s="15"/>
      <c r="AE309" s="15"/>
      <c r="AF309" s="18" t="str">
        <f t="shared" si="9"/>
        <v/>
      </c>
      <c r="AG309" s="15"/>
      <c r="AH309" s="15"/>
      <c r="AI309" s="15"/>
      <c r="AJ309" s="62" t="str">
        <f>IFERROR(VLOOKUP(AI309,Lookups!$W$3:$X$24,2,FALSE),"")</f>
        <v/>
      </c>
      <c r="AK309" s="15"/>
      <c r="AL309" s="15"/>
      <c r="AM309" s="17"/>
      <c r="AN309" s="17"/>
    </row>
    <row r="310" spans="1:40" x14ac:dyDescent="0.3">
      <c r="A310" s="15"/>
      <c r="B310" s="15"/>
      <c r="C310" s="15"/>
      <c r="D310" s="17"/>
      <c r="E310" s="17"/>
      <c r="F310" s="15"/>
      <c r="G310" s="18" t="str">
        <f>IFERROR(VLOOKUP(F310,Lookups!$D$2:$E$20,2,FALSE),"")</f>
        <v/>
      </c>
      <c r="H310" s="15"/>
      <c r="I310" s="15"/>
      <c r="J310" s="15"/>
      <c r="K310" s="15"/>
      <c r="L310" s="17"/>
      <c r="M310" s="17"/>
      <c r="N310" s="18" t="str">
        <f t="shared" ref="N310:N373" si="10">IF(OR(ISBLANK(L310),ISBLANK(M310)),"",(M310-L310)+1)</f>
        <v/>
      </c>
      <c r="O310" s="15"/>
      <c r="P310" s="15"/>
      <c r="Q310" s="17"/>
      <c r="R310" s="15"/>
      <c r="S310" s="15"/>
      <c r="T310" s="15"/>
      <c r="U310" s="15"/>
      <c r="V310" s="15"/>
      <c r="W310" s="15"/>
      <c r="X310" s="18" t="str">
        <f>IFERROR(VLOOKUP(W310,Lookups!$G$2:$H$83,2,FALSE),"")</f>
        <v/>
      </c>
      <c r="Y310" s="15"/>
      <c r="Z310" s="15"/>
      <c r="AA310" s="15"/>
      <c r="AB310" s="15"/>
      <c r="AC310" s="15"/>
      <c r="AD310" s="15"/>
      <c r="AE310" s="15"/>
      <c r="AF310" s="18" t="str">
        <f t="shared" ref="AF310:AF373" si="11">IF(OR(ISBLANK(AD310),ISBLANK(AE310)),"",(AE310-AD310)+1)</f>
        <v/>
      </c>
      <c r="AG310" s="15"/>
      <c r="AH310" s="15"/>
      <c r="AI310" s="15"/>
      <c r="AJ310" s="62" t="str">
        <f>IFERROR(VLOOKUP(AI310,Lookups!$W$3:$X$24,2,FALSE),"")</f>
        <v/>
      </c>
      <c r="AK310" s="15"/>
      <c r="AL310" s="15"/>
      <c r="AM310" s="17"/>
      <c r="AN310" s="17"/>
    </row>
    <row r="311" spans="1:40" x14ac:dyDescent="0.3">
      <c r="A311" s="15"/>
      <c r="B311" s="15"/>
      <c r="C311" s="15"/>
      <c r="D311" s="17"/>
      <c r="E311" s="17"/>
      <c r="F311" s="15"/>
      <c r="G311" s="18" t="str">
        <f>IFERROR(VLOOKUP(F311,Lookups!$D$2:$E$20,2,FALSE),"")</f>
        <v/>
      </c>
      <c r="H311" s="15"/>
      <c r="I311" s="15"/>
      <c r="J311" s="15"/>
      <c r="K311" s="15"/>
      <c r="L311" s="17"/>
      <c r="M311" s="17"/>
      <c r="N311" s="18" t="str">
        <f t="shared" si="10"/>
        <v/>
      </c>
      <c r="O311" s="15"/>
      <c r="P311" s="15"/>
      <c r="Q311" s="17"/>
      <c r="R311" s="15"/>
      <c r="S311" s="15"/>
      <c r="T311" s="15"/>
      <c r="U311" s="15"/>
      <c r="V311" s="15"/>
      <c r="W311" s="15"/>
      <c r="X311" s="18" t="str">
        <f>IFERROR(VLOOKUP(W311,Lookups!$G$2:$H$83,2,FALSE),"")</f>
        <v/>
      </c>
      <c r="Y311" s="15"/>
      <c r="Z311" s="15"/>
      <c r="AA311" s="15"/>
      <c r="AB311" s="15"/>
      <c r="AC311" s="15"/>
      <c r="AD311" s="15"/>
      <c r="AE311" s="15"/>
      <c r="AF311" s="18" t="str">
        <f t="shared" si="11"/>
        <v/>
      </c>
      <c r="AG311" s="15"/>
      <c r="AH311" s="15"/>
      <c r="AI311" s="15"/>
      <c r="AJ311" s="62" t="str">
        <f>IFERROR(VLOOKUP(AI311,Lookups!$W$3:$X$24,2,FALSE),"")</f>
        <v/>
      </c>
      <c r="AK311" s="15"/>
      <c r="AL311" s="15"/>
      <c r="AM311" s="17"/>
      <c r="AN311" s="17"/>
    </row>
    <row r="312" spans="1:40" x14ac:dyDescent="0.3">
      <c r="A312" s="15"/>
      <c r="B312" s="15"/>
      <c r="C312" s="15"/>
      <c r="D312" s="17"/>
      <c r="E312" s="17"/>
      <c r="F312" s="15"/>
      <c r="G312" s="18" t="str">
        <f>IFERROR(VLOOKUP(F312,Lookups!$D$2:$E$20,2,FALSE),"")</f>
        <v/>
      </c>
      <c r="H312" s="15"/>
      <c r="I312" s="15"/>
      <c r="J312" s="15"/>
      <c r="K312" s="15"/>
      <c r="L312" s="17"/>
      <c r="M312" s="17"/>
      <c r="N312" s="18" t="str">
        <f t="shared" si="10"/>
        <v/>
      </c>
      <c r="O312" s="15"/>
      <c r="P312" s="15"/>
      <c r="Q312" s="17"/>
      <c r="R312" s="15"/>
      <c r="S312" s="15"/>
      <c r="T312" s="15"/>
      <c r="U312" s="15"/>
      <c r="V312" s="15"/>
      <c r="W312" s="15"/>
      <c r="X312" s="18" t="str">
        <f>IFERROR(VLOOKUP(W312,Lookups!$G$2:$H$83,2,FALSE),"")</f>
        <v/>
      </c>
      <c r="Y312" s="15"/>
      <c r="Z312" s="15"/>
      <c r="AA312" s="15"/>
      <c r="AB312" s="15"/>
      <c r="AC312" s="15"/>
      <c r="AD312" s="15"/>
      <c r="AE312" s="15"/>
      <c r="AF312" s="18" t="str">
        <f t="shared" si="11"/>
        <v/>
      </c>
      <c r="AG312" s="15"/>
      <c r="AH312" s="15"/>
      <c r="AI312" s="15"/>
      <c r="AJ312" s="62" t="str">
        <f>IFERROR(VLOOKUP(AI312,Lookups!$W$3:$X$24,2,FALSE),"")</f>
        <v/>
      </c>
      <c r="AK312" s="15"/>
      <c r="AL312" s="15"/>
      <c r="AM312" s="17"/>
      <c r="AN312" s="17"/>
    </row>
    <row r="313" spans="1:40" x14ac:dyDescent="0.3">
      <c r="A313" s="15"/>
      <c r="B313" s="15"/>
      <c r="C313" s="15"/>
      <c r="D313" s="17"/>
      <c r="E313" s="17"/>
      <c r="F313" s="15"/>
      <c r="G313" s="18" t="str">
        <f>IFERROR(VLOOKUP(F313,Lookups!$D$2:$E$20,2,FALSE),"")</f>
        <v/>
      </c>
      <c r="H313" s="15"/>
      <c r="I313" s="15"/>
      <c r="J313" s="15"/>
      <c r="K313" s="15"/>
      <c r="L313" s="17"/>
      <c r="M313" s="17"/>
      <c r="N313" s="18" t="str">
        <f t="shared" si="10"/>
        <v/>
      </c>
      <c r="O313" s="15"/>
      <c r="P313" s="15"/>
      <c r="Q313" s="17"/>
      <c r="R313" s="15"/>
      <c r="S313" s="15"/>
      <c r="T313" s="15"/>
      <c r="U313" s="15"/>
      <c r="V313" s="15"/>
      <c r="W313" s="15"/>
      <c r="X313" s="18" t="str">
        <f>IFERROR(VLOOKUP(W313,Lookups!$G$2:$H$83,2,FALSE),"")</f>
        <v/>
      </c>
      <c r="Y313" s="15"/>
      <c r="Z313" s="15"/>
      <c r="AA313" s="15"/>
      <c r="AB313" s="15"/>
      <c r="AC313" s="15"/>
      <c r="AD313" s="15"/>
      <c r="AE313" s="15"/>
      <c r="AF313" s="18" t="str">
        <f t="shared" si="11"/>
        <v/>
      </c>
      <c r="AG313" s="15"/>
      <c r="AH313" s="15"/>
      <c r="AI313" s="15"/>
      <c r="AJ313" s="62" t="str">
        <f>IFERROR(VLOOKUP(AI313,Lookups!$W$3:$X$24,2,FALSE),"")</f>
        <v/>
      </c>
      <c r="AK313" s="15"/>
      <c r="AL313" s="15"/>
      <c r="AM313" s="17"/>
      <c r="AN313" s="17"/>
    </row>
    <row r="314" spans="1:40" x14ac:dyDescent="0.3">
      <c r="A314" s="15"/>
      <c r="B314" s="15"/>
      <c r="C314" s="15"/>
      <c r="D314" s="17"/>
      <c r="E314" s="17"/>
      <c r="F314" s="15"/>
      <c r="G314" s="18" t="str">
        <f>IFERROR(VLOOKUP(F314,Lookups!$D$2:$E$20,2,FALSE),"")</f>
        <v/>
      </c>
      <c r="H314" s="15"/>
      <c r="I314" s="15"/>
      <c r="J314" s="15"/>
      <c r="K314" s="15"/>
      <c r="L314" s="17"/>
      <c r="M314" s="17"/>
      <c r="N314" s="18" t="str">
        <f t="shared" si="10"/>
        <v/>
      </c>
      <c r="O314" s="15"/>
      <c r="P314" s="15"/>
      <c r="Q314" s="17"/>
      <c r="R314" s="15"/>
      <c r="S314" s="15"/>
      <c r="T314" s="15"/>
      <c r="U314" s="15"/>
      <c r="V314" s="15"/>
      <c r="W314" s="15"/>
      <c r="X314" s="18" t="str">
        <f>IFERROR(VLOOKUP(W314,Lookups!$G$2:$H$83,2,FALSE),"")</f>
        <v/>
      </c>
      <c r="Y314" s="15"/>
      <c r="Z314" s="15"/>
      <c r="AA314" s="15"/>
      <c r="AB314" s="15"/>
      <c r="AC314" s="15"/>
      <c r="AD314" s="15"/>
      <c r="AE314" s="15"/>
      <c r="AF314" s="18" t="str">
        <f t="shared" si="11"/>
        <v/>
      </c>
      <c r="AG314" s="15"/>
      <c r="AH314" s="15"/>
      <c r="AI314" s="15"/>
      <c r="AJ314" s="62" t="str">
        <f>IFERROR(VLOOKUP(AI314,Lookups!$W$3:$X$24,2,FALSE),"")</f>
        <v/>
      </c>
      <c r="AK314" s="15"/>
      <c r="AL314" s="15"/>
      <c r="AM314" s="17"/>
      <c r="AN314" s="17"/>
    </row>
    <row r="315" spans="1:40" x14ac:dyDescent="0.3">
      <c r="A315" s="15"/>
      <c r="B315" s="15"/>
      <c r="C315" s="15"/>
      <c r="D315" s="17"/>
      <c r="E315" s="17"/>
      <c r="F315" s="15"/>
      <c r="G315" s="18" t="str">
        <f>IFERROR(VLOOKUP(F315,Lookups!$D$2:$E$20,2,FALSE),"")</f>
        <v/>
      </c>
      <c r="H315" s="15"/>
      <c r="I315" s="15"/>
      <c r="J315" s="15"/>
      <c r="K315" s="15"/>
      <c r="L315" s="17"/>
      <c r="M315" s="17"/>
      <c r="N315" s="18" t="str">
        <f t="shared" si="10"/>
        <v/>
      </c>
      <c r="O315" s="15"/>
      <c r="P315" s="15"/>
      <c r="Q315" s="17"/>
      <c r="R315" s="15"/>
      <c r="S315" s="15"/>
      <c r="T315" s="15"/>
      <c r="U315" s="15"/>
      <c r="V315" s="15"/>
      <c r="W315" s="15"/>
      <c r="X315" s="18" t="str">
        <f>IFERROR(VLOOKUP(W315,Lookups!$G$2:$H$83,2,FALSE),"")</f>
        <v/>
      </c>
      <c r="Y315" s="15"/>
      <c r="Z315" s="15"/>
      <c r="AA315" s="15"/>
      <c r="AB315" s="15"/>
      <c r="AC315" s="15"/>
      <c r="AD315" s="15"/>
      <c r="AE315" s="15"/>
      <c r="AF315" s="18" t="str">
        <f t="shared" si="11"/>
        <v/>
      </c>
      <c r="AG315" s="15"/>
      <c r="AH315" s="15"/>
      <c r="AI315" s="15"/>
      <c r="AJ315" s="62" t="str">
        <f>IFERROR(VLOOKUP(AI315,Lookups!$W$3:$X$24,2,FALSE),"")</f>
        <v/>
      </c>
      <c r="AK315" s="15"/>
      <c r="AL315" s="15"/>
      <c r="AM315" s="17"/>
      <c r="AN315" s="17"/>
    </row>
    <row r="316" spans="1:40" x14ac:dyDescent="0.3">
      <c r="A316" s="15"/>
      <c r="B316" s="15"/>
      <c r="C316" s="15"/>
      <c r="D316" s="17"/>
      <c r="E316" s="17"/>
      <c r="F316" s="15"/>
      <c r="G316" s="18" t="str">
        <f>IFERROR(VLOOKUP(F316,Lookups!$D$2:$E$20,2,FALSE),"")</f>
        <v/>
      </c>
      <c r="H316" s="15"/>
      <c r="I316" s="15"/>
      <c r="J316" s="15"/>
      <c r="K316" s="15"/>
      <c r="L316" s="17"/>
      <c r="M316" s="17"/>
      <c r="N316" s="18" t="str">
        <f t="shared" si="10"/>
        <v/>
      </c>
      <c r="O316" s="15"/>
      <c r="P316" s="15"/>
      <c r="Q316" s="17"/>
      <c r="R316" s="15"/>
      <c r="S316" s="15"/>
      <c r="T316" s="15"/>
      <c r="U316" s="15"/>
      <c r="V316" s="15"/>
      <c r="W316" s="15"/>
      <c r="X316" s="18" t="str">
        <f>IFERROR(VLOOKUP(W316,Lookups!$G$2:$H$83,2,FALSE),"")</f>
        <v/>
      </c>
      <c r="Y316" s="15"/>
      <c r="Z316" s="15"/>
      <c r="AA316" s="15"/>
      <c r="AB316" s="15"/>
      <c r="AC316" s="15"/>
      <c r="AD316" s="15"/>
      <c r="AE316" s="15"/>
      <c r="AF316" s="18" t="str">
        <f t="shared" si="11"/>
        <v/>
      </c>
      <c r="AG316" s="15"/>
      <c r="AH316" s="15"/>
      <c r="AI316" s="15"/>
      <c r="AJ316" s="62" t="str">
        <f>IFERROR(VLOOKUP(AI316,Lookups!$W$3:$X$24,2,FALSE),"")</f>
        <v/>
      </c>
      <c r="AK316" s="15"/>
      <c r="AL316" s="15"/>
      <c r="AM316" s="17"/>
      <c r="AN316" s="17"/>
    </row>
    <row r="317" spans="1:40" x14ac:dyDescent="0.3">
      <c r="A317" s="15"/>
      <c r="B317" s="15"/>
      <c r="C317" s="15"/>
      <c r="D317" s="17"/>
      <c r="E317" s="17"/>
      <c r="F317" s="15"/>
      <c r="G317" s="18" t="str">
        <f>IFERROR(VLOOKUP(F317,Lookups!$D$2:$E$20,2,FALSE),"")</f>
        <v/>
      </c>
      <c r="H317" s="15"/>
      <c r="I317" s="15"/>
      <c r="J317" s="15"/>
      <c r="K317" s="15"/>
      <c r="L317" s="17"/>
      <c r="M317" s="17"/>
      <c r="N317" s="18" t="str">
        <f t="shared" si="10"/>
        <v/>
      </c>
      <c r="O317" s="15"/>
      <c r="P317" s="15"/>
      <c r="Q317" s="17"/>
      <c r="R317" s="15"/>
      <c r="S317" s="15"/>
      <c r="T317" s="15"/>
      <c r="U317" s="15"/>
      <c r="V317" s="15"/>
      <c r="W317" s="15"/>
      <c r="X317" s="18" t="str">
        <f>IFERROR(VLOOKUP(W317,Lookups!$G$2:$H$83,2,FALSE),"")</f>
        <v/>
      </c>
      <c r="Y317" s="15"/>
      <c r="Z317" s="15"/>
      <c r="AA317" s="15"/>
      <c r="AB317" s="15"/>
      <c r="AC317" s="15"/>
      <c r="AD317" s="15"/>
      <c r="AE317" s="15"/>
      <c r="AF317" s="18" t="str">
        <f t="shared" si="11"/>
        <v/>
      </c>
      <c r="AG317" s="15"/>
      <c r="AH317" s="15"/>
      <c r="AI317" s="15"/>
      <c r="AJ317" s="62" t="str">
        <f>IFERROR(VLOOKUP(AI317,Lookups!$W$3:$X$24,2,FALSE),"")</f>
        <v/>
      </c>
      <c r="AK317" s="15"/>
      <c r="AL317" s="15"/>
      <c r="AM317" s="17"/>
      <c r="AN317" s="17"/>
    </row>
    <row r="318" spans="1:40" x14ac:dyDescent="0.3">
      <c r="A318" s="15"/>
      <c r="B318" s="15"/>
      <c r="C318" s="15"/>
      <c r="D318" s="17"/>
      <c r="E318" s="17"/>
      <c r="F318" s="15"/>
      <c r="G318" s="18" t="str">
        <f>IFERROR(VLOOKUP(F318,Lookups!$D$2:$E$20,2,FALSE),"")</f>
        <v/>
      </c>
      <c r="H318" s="15"/>
      <c r="I318" s="15"/>
      <c r="J318" s="15"/>
      <c r="K318" s="15"/>
      <c r="L318" s="17"/>
      <c r="M318" s="17"/>
      <c r="N318" s="18" t="str">
        <f t="shared" si="10"/>
        <v/>
      </c>
      <c r="O318" s="15"/>
      <c r="P318" s="15"/>
      <c r="Q318" s="17"/>
      <c r="R318" s="15"/>
      <c r="S318" s="15"/>
      <c r="T318" s="15"/>
      <c r="U318" s="15"/>
      <c r="V318" s="15"/>
      <c r="W318" s="15"/>
      <c r="X318" s="18" t="str">
        <f>IFERROR(VLOOKUP(W318,Lookups!$G$2:$H$83,2,FALSE),"")</f>
        <v/>
      </c>
      <c r="Y318" s="15"/>
      <c r="Z318" s="15"/>
      <c r="AA318" s="15"/>
      <c r="AB318" s="15"/>
      <c r="AC318" s="15"/>
      <c r="AD318" s="15"/>
      <c r="AE318" s="15"/>
      <c r="AF318" s="18" t="str">
        <f t="shared" si="11"/>
        <v/>
      </c>
      <c r="AG318" s="15"/>
      <c r="AH318" s="15"/>
      <c r="AI318" s="15"/>
      <c r="AJ318" s="62" t="str">
        <f>IFERROR(VLOOKUP(AI318,Lookups!$W$3:$X$24,2,FALSE),"")</f>
        <v/>
      </c>
      <c r="AK318" s="15"/>
      <c r="AL318" s="15"/>
      <c r="AM318" s="17"/>
      <c r="AN318" s="17"/>
    </row>
    <row r="319" spans="1:40" x14ac:dyDescent="0.3">
      <c r="A319" s="15"/>
      <c r="B319" s="15"/>
      <c r="C319" s="15"/>
      <c r="D319" s="17"/>
      <c r="E319" s="17"/>
      <c r="F319" s="15"/>
      <c r="G319" s="18" t="str">
        <f>IFERROR(VLOOKUP(F319,Lookups!$D$2:$E$20,2,FALSE),"")</f>
        <v/>
      </c>
      <c r="H319" s="15"/>
      <c r="I319" s="15"/>
      <c r="J319" s="15"/>
      <c r="K319" s="15"/>
      <c r="L319" s="17"/>
      <c r="M319" s="17"/>
      <c r="N319" s="18" t="str">
        <f t="shared" si="10"/>
        <v/>
      </c>
      <c r="O319" s="15"/>
      <c r="P319" s="15"/>
      <c r="Q319" s="17"/>
      <c r="R319" s="15"/>
      <c r="S319" s="15"/>
      <c r="T319" s="15"/>
      <c r="U319" s="15"/>
      <c r="V319" s="15"/>
      <c r="W319" s="15"/>
      <c r="X319" s="18" t="str">
        <f>IFERROR(VLOOKUP(W319,Lookups!$G$2:$H$83,2,FALSE),"")</f>
        <v/>
      </c>
      <c r="Y319" s="15"/>
      <c r="Z319" s="15"/>
      <c r="AA319" s="15"/>
      <c r="AB319" s="15"/>
      <c r="AC319" s="15"/>
      <c r="AD319" s="15"/>
      <c r="AE319" s="15"/>
      <c r="AF319" s="18" t="str">
        <f t="shared" si="11"/>
        <v/>
      </c>
      <c r="AG319" s="15"/>
      <c r="AH319" s="15"/>
      <c r="AI319" s="15"/>
      <c r="AJ319" s="62" t="str">
        <f>IFERROR(VLOOKUP(AI319,Lookups!$W$3:$X$24,2,FALSE),"")</f>
        <v/>
      </c>
      <c r="AK319" s="15"/>
      <c r="AL319" s="15"/>
      <c r="AM319" s="17"/>
      <c r="AN319" s="17"/>
    </row>
    <row r="320" spans="1:40" x14ac:dyDescent="0.3">
      <c r="A320" s="15"/>
      <c r="B320" s="15"/>
      <c r="C320" s="15"/>
      <c r="D320" s="17"/>
      <c r="E320" s="17"/>
      <c r="F320" s="15"/>
      <c r="G320" s="18" t="str">
        <f>IFERROR(VLOOKUP(F320,Lookups!$D$2:$E$20,2,FALSE),"")</f>
        <v/>
      </c>
      <c r="H320" s="15"/>
      <c r="I320" s="15"/>
      <c r="J320" s="15"/>
      <c r="K320" s="15"/>
      <c r="L320" s="17"/>
      <c r="M320" s="17"/>
      <c r="N320" s="18" t="str">
        <f t="shared" si="10"/>
        <v/>
      </c>
      <c r="O320" s="15"/>
      <c r="P320" s="15"/>
      <c r="Q320" s="17"/>
      <c r="R320" s="15"/>
      <c r="S320" s="15"/>
      <c r="T320" s="15"/>
      <c r="U320" s="15"/>
      <c r="V320" s="15"/>
      <c r="W320" s="15"/>
      <c r="X320" s="18" t="str">
        <f>IFERROR(VLOOKUP(W320,Lookups!$G$2:$H$83,2,FALSE),"")</f>
        <v/>
      </c>
      <c r="Y320" s="15"/>
      <c r="Z320" s="15"/>
      <c r="AA320" s="15"/>
      <c r="AB320" s="15"/>
      <c r="AC320" s="15"/>
      <c r="AD320" s="15"/>
      <c r="AE320" s="15"/>
      <c r="AF320" s="18" t="str">
        <f t="shared" si="11"/>
        <v/>
      </c>
      <c r="AG320" s="15"/>
      <c r="AH320" s="15"/>
      <c r="AI320" s="15"/>
      <c r="AJ320" s="62" t="str">
        <f>IFERROR(VLOOKUP(AI320,Lookups!$W$3:$X$24,2,FALSE),"")</f>
        <v/>
      </c>
      <c r="AK320" s="15"/>
      <c r="AL320" s="15"/>
      <c r="AM320" s="17"/>
      <c r="AN320" s="17"/>
    </row>
    <row r="321" spans="1:40" x14ac:dyDescent="0.3">
      <c r="A321" s="15"/>
      <c r="B321" s="15"/>
      <c r="C321" s="15"/>
      <c r="D321" s="17"/>
      <c r="E321" s="17"/>
      <c r="F321" s="15"/>
      <c r="G321" s="18" t="str">
        <f>IFERROR(VLOOKUP(F321,Lookups!$D$2:$E$20,2,FALSE),"")</f>
        <v/>
      </c>
      <c r="H321" s="15"/>
      <c r="I321" s="15"/>
      <c r="J321" s="15"/>
      <c r="K321" s="15"/>
      <c r="L321" s="17"/>
      <c r="M321" s="17"/>
      <c r="N321" s="18" t="str">
        <f t="shared" si="10"/>
        <v/>
      </c>
      <c r="O321" s="15"/>
      <c r="P321" s="15"/>
      <c r="Q321" s="17"/>
      <c r="R321" s="15"/>
      <c r="S321" s="15"/>
      <c r="T321" s="15"/>
      <c r="U321" s="15"/>
      <c r="V321" s="15"/>
      <c r="W321" s="15"/>
      <c r="X321" s="18" t="str">
        <f>IFERROR(VLOOKUP(W321,Lookups!$G$2:$H$83,2,FALSE),"")</f>
        <v/>
      </c>
      <c r="Y321" s="15"/>
      <c r="Z321" s="15"/>
      <c r="AA321" s="15"/>
      <c r="AB321" s="15"/>
      <c r="AC321" s="15"/>
      <c r="AD321" s="15"/>
      <c r="AE321" s="15"/>
      <c r="AF321" s="18" t="str">
        <f t="shared" si="11"/>
        <v/>
      </c>
      <c r="AG321" s="15"/>
      <c r="AH321" s="15"/>
      <c r="AI321" s="15"/>
      <c r="AJ321" s="62" t="str">
        <f>IFERROR(VLOOKUP(AI321,Lookups!$W$3:$X$24,2,FALSE),"")</f>
        <v/>
      </c>
      <c r="AK321" s="15"/>
      <c r="AL321" s="15"/>
      <c r="AM321" s="17"/>
      <c r="AN321" s="17"/>
    </row>
    <row r="322" spans="1:40" x14ac:dyDescent="0.3">
      <c r="A322" s="15"/>
      <c r="B322" s="15"/>
      <c r="C322" s="15"/>
      <c r="D322" s="17"/>
      <c r="E322" s="17"/>
      <c r="F322" s="15"/>
      <c r="G322" s="18" t="str">
        <f>IFERROR(VLOOKUP(F322,Lookups!$D$2:$E$20,2,FALSE),"")</f>
        <v/>
      </c>
      <c r="H322" s="15"/>
      <c r="I322" s="15"/>
      <c r="J322" s="15"/>
      <c r="K322" s="15"/>
      <c r="L322" s="17"/>
      <c r="M322" s="17"/>
      <c r="N322" s="18" t="str">
        <f t="shared" si="10"/>
        <v/>
      </c>
      <c r="O322" s="15"/>
      <c r="P322" s="15"/>
      <c r="Q322" s="17"/>
      <c r="R322" s="15"/>
      <c r="S322" s="15"/>
      <c r="T322" s="15"/>
      <c r="U322" s="15"/>
      <c r="V322" s="15"/>
      <c r="W322" s="15"/>
      <c r="X322" s="18" t="str">
        <f>IFERROR(VLOOKUP(W322,Lookups!$G$2:$H$83,2,FALSE),"")</f>
        <v/>
      </c>
      <c r="Y322" s="15"/>
      <c r="Z322" s="15"/>
      <c r="AA322" s="15"/>
      <c r="AB322" s="15"/>
      <c r="AC322" s="15"/>
      <c r="AD322" s="15"/>
      <c r="AE322" s="15"/>
      <c r="AF322" s="18" t="str">
        <f t="shared" si="11"/>
        <v/>
      </c>
      <c r="AG322" s="15"/>
      <c r="AH322" s="15"/>
      <c r="AI322" s="15"/>
      <c r="AJ322" s="62" t="str">
        <f>IFERROR(VLOOKUP(AI322,Lookups!$W$3:$X$24,2,FALSE),"")</f>
        <v/>
      </c>
      <c r="AK322" s="15"/>
      <c r="AL322" s="15"/>
      <c r="AM322" s="17"/>
      <c r="AN322" s="17"/>
    </row>
    <row r="323" spans="1:40" x14ac:dyDescent="0.3">
      <c r="A323" s="15"/>
      <c r="B323" s="15"/>
      <c r="C323" s="15"/>
      <c r="D323" s="17"/>
      <c r="E323" s="17"/>
      <c r="F323" s="15"/>
      <c r="G323" s="18" t="str">
        <f>IFERROR(VLOOKUP(F323,Lookups!$D$2:$E$20,2,FALSE),"")</f>
        <v/>
      </c>
      <c r="H323" s="15"/>
      <c r="I323" s="15"/>
      <c r="J323" s="15"/>
      <c r="K323" s="15"/>
      <c r="L323" s="17"/>
      <c r="M323" s="17"/>
      <c r="N323" s="18" t="str">
        <f t="shared" si="10"/>
        <v/>
      </c>
      <c r="O323" s="15"/>
      <c r="P323" s="15"/>
      <c r="Q323" s="17"/>
      <c r="R323" s="15"/>
      <c r="S323" s="15"/>
      <c r="T323" s="15"/>
      <c r="U323" s="15"/>
      <c r="V323" s="15"/>
      <c r="W323" s="15"/>
      <c r="X323" s="18" t="str">
        <f>IFERROR(VLOOKUP(W323,Lookups!$G$2:$H$83,2,FALSE),"")</f>
        <v/>
      </c>
      <c r="Y323" s="15"/>
      <c r="Z323" s="15"/>
      <c r="AA323" s="15"/>
      <c r="AB323" s="15"/>
      <c r="AC323" s="15"/>
      <c r="AD323" s="15"/>
      <c r="AE323" s="15"/>
      <c r="AF323" s="18" t="str">
        <f t="shared" si="11"/>
        <v/>
      </c>
      <c r="AG323" s="15"/>
      <c r="AH323" s="15"/>
      <c r="AI323" s="15"/>
      <c r="AJ323" s="62" t="str">
        <f>IFERROR(VLOOKUP(AI323,Lookups!$W$3:$X$24,2,FALSE),"")</f>
        <v/>
      </c>
      <c r="AK323" s="15"/>
      <c r="AL323" s="15"/>
      <c r="AM323" s="17"/>
      <c r="AN323" s="17"/>
    </row>
    <row r="324" spans="1:40" x14ac:dyDescent="0.3">
      <c r="A324" s="15"/>
      <c r="B324" s="15"/>
      <c r="C324" s="15"/>
      <c r="D324" s="17"/>
      <c r="E324" s="17"/>
      <c r="F324" s="15"/>
      <c r="G324" s="18" t="str">
        <f>IFERROR(VLOOKUP(F324,Lookups!$D$2:$E$20,2,FALSE),"")</f>
        <v/>
      </c>
      <c r="H324" s="15"/>
      <c r="I324" s="15"/>
      <c r="J324" s="15"/>
      <c r="K324" s="15"/>
      <c r="L324" s="17"/>
      <c r="M324" s="17"/>
      <c r="N324" s="18" t="str">
        <f t="shared" si="10"/>
        <v/>
      </c>
      <c r="O324" s="15"/>
      <c r="P324" s="15"/>
      <c r="Q324" s="17"/>
      <c r="R324" s="15"/>
      <c r="S324" s="15"/>
      <c r="T324" s="15"/>
      <c r="U324" s="15"/>
      <c r="V324" s="15"/>
      <c r="W324" s="15"/>
      <c r="X324" s="18" t="str">
        <f>IFERROR(VLOOKUP(W324,Lookups!$G$2:$H$83,2,FALSE),"")</f>
        <v/>
      </c>
      <c r="Y324" s="15"/>
      <c r="Z324" s="15"/>
      <c r="AA324" s="15"/>
      <c r="AB324" s="15"/>
      <c r="AC324" s="15"/>
      <c r="AD324" s="15"/>
      <c r="AE324" s="15"/>
      <c r="AF324" s="18" t="str">
        <f t="shared" si="11"/>
        <v/>
      </c>
      <c r="AG324" s="15"/>
      <c r="AH324" s="15"/>
      <c r="AI324" s="15"/>
      <c r="AJ324" s="62" t="str">
        <f>IFERROR(VLOOKUP(AI324,Lookups!$W$3:$X$24,2,FALSE),"")</f>
        <v/>
      </c>
      <c r="AK324" s="15"/>
      <c r="AL324" s="15"/>
      <c r="AM324" s="17"/>
      <c r="AN324" s="17"/>
    </row>
    <row r="325" spans="1:40" x14ac:dyDescent="0.3">
      <c r="A325" s="15"/>
      <c r="B325" s="15"/>
      <c r="C325" s="15"/>
      <c r="D325" s="17"/>
      <c r="E325" s="17"/>
      <c r="F325" s="15"/>
      <c r="G325" s="18" t="str">
        <f>IFERROR(VLOOKUP(F325,Lookups!$D$2:$E$20,2,FALSE),"")</f>
        <v/>
      </c>
      <c r="H325" s="15"/>
      <c r="I325" s="15"/>
      <c r="J325" s="15"/>
      <c r="K325" s="15"/>
      <c r="L325" s="17"/>
      <c r="M325" s="17"/>
      <c r="N325" s="18" t="str">
        <f t="shared" si="10"/>
        <v/>
      </c>
      <c r="O325" s="15"/>
      <c r="P325" s="15"/>
      <c r="Q325" s="17"/>
      <c r="R325" s="15"/>
      <c r="S325" s="15"/>
      <c r="T325" s="15"/>
      <c r="U325" s="15"/>
      <c r="V325" s="15"/>
      <c r="W325" s="15"/>
      <c r="X325" s="18" t="str">
        <f>IFERROR(VLOOKUP(W325,Lookups!$G$2:$H$83,2,FALSE),"")</f>
        <v/>
      </c>
      <c r="Y325" s="15"/>
      <c r="Z325" s="15"/>
      <c r="AA325" s="15"/>
      <c r="AB325" s="15"/>
      <c r="AC325" s="15"/>
      <c r="AD325" s="15"/>
      <c r="AE325" s="15"/>
      <c r="AF325" s="18" t="str">
        <f t="shared" si="11"/>
        <v/>
      </c>
      <c r="AG325" s="15"/>
      <c r="AH325" s="15"/>
      <c r="AI325" s="15"/>
      <c r="AJ325" s="62" t="str">
        <f>IFERROR(VLOOKUP(AI325,Lookups!$W$3:$X$24,2,FALSE),"")</f>
        <v/>
      </c>
      <c r="AK325" s="15"/>
      <c r="AL325" s="15"/>
      <c r="AM325" s="17"/>
      <c r="AN325" s="17"/>
    </row>
    <row r="326" spans="1:40" x14ac:dyDescent="0.3">
      <c r="A326" s="15"/>
      <c r="B326" s="15"/>
      <c r="C326" s="15"/>
      <c r="D326" s="17"/>
      <c r="E326" s="17"/>
      <c r="F326" s="15"/>
      <c r="G326" s="18" t="str">
        <f>IFERROR(VLOOKUP(F326,Lookups!$D$2:$E$20,2,FALSE),"")</f>
        <v/>
      </c>
      <c r="H326" s="15"/>
      <c r="I326" s="15"/>
      <c r="J326" s="15"/>
      <c r="K326" s="15"/>
      <c r="L326" s="17"/>
      <c r="M326" s="17"/>
      <c r="N326" s="18" t="str">
        <f t="shared" si="10"/>
        <v/>
      </c>
      <c r="O326" s="15"/>
      <c r="P326" s="15"/>
      <c r="Q326" s="17"/>
      <c r="R326" s="15"/>
      <c r="S326" s="15"/>
      <c r="T326" s="15"/>
      <c r="U326" s="15"/>
      <c r="V326" s="15"/>
      <c r="W326" s="15"/>
      <c r="X326" s="18" t="str">
        <f>IFERROR(VLOOKUP(W326,Lookups!$G$2:$H$83,2,FALSE),"")</f>
        <v/>
      </c>
      <c r="Y326" s="15"/>
      <c r="Z326" s="15"/>
      <c r="AA326" s="15"/>
      <c r="AB326" s="15"/>
      <c r="AC326" s="15"/>
      <c r="AD326" s="15"/>
      <c r="AE326" s="15"/>
      <c r="AF326" s="18" t="str">
        <f t="shared" si="11"/>
        <v/>
      </c>
      <c r="AG326" s="15"/>
      <c r="AH326" s="15"/>
      <c r="AI326" s="15"/>
      <c r="AJ326" s="62" t="str">
        <f>IFERROR(VLOOKUP(AI326,Lookups!$W$3:$X$24,2,FALSE),"")</f>
        <v/>
      </c>
      <c r="AK326" s="15"/>
      <c r="AL326" s="15"/>
      <c r="AM326" s="17"/>
      <c r="AN326" s="17"/>
    </row>
    <row r="327" spans="1:40" x14ac:dyDescent="0.3">
      <c r="A327" s="15"/>
      <c r="B327" s="15"/>
      <c r="C327" s="15"/>
      <c r="D327" s="17"/>
      <c r="E327" s="17"/>
      <c r="F327" s="15"/>
      <c r="G327" s="18" t="str">
        <f>IFERROR(VLOOKUP(F327,Lookups!$D$2:$E$20,2,FALSE),"")</f>
        <v/>
      </c>
      <c r="H327" s="15"/>
      <c r="I327" s="15"/>
      <c r="J327" s="15"/>
      <c r="K327" s="15"/>
      <c r="L327" s="17"/>
      <c r="M327" s="17"/>
      <c r="N327" s="18" t="str">
        <f t="shared" si="10"/>
        <v/>
      </c>
      <c r="O327" s="15"/>
      <c r="P327" s="15"/>
      <c r="Q327" s="17"/>
      <c r="R327" s="15"/>
      <c r="S327" s="15"/>
      <c r="T327" s="15"/>
      <c r="U327" s="15"/>
      <c r="V327" s="15"/>
      <c r="W327" s="15"/>
      <c r="X327" s="18" t="str">
        <f>IFERROR(VLOOKUP(W327,Lookups!$G$2:$H$83,2,FALSE),"")</f>
        <v/>
      </c>
      <c r="Y327" s="15"/>
      <c r="Z327" s="15"/>
      <c r="AA327" s="15"/>
      <c r="AB327" s="15"/>
      <c r="AC327" s="15"/>
      <c r="AD327" s="15"/>
      <c r="AE327" s="15"/>
      <c r="AF327" s="18" t="str">
        <f t="shared" si="11"/>
        <v/>
      </c>
      <c r="AG327" s="15"/>
      <c r="AH327" s="15"/>
      <c r="AI327" s="15"/>
      <c r="AJ327" s="62" t="str">
        <f>IFERROR(VLOOKUP(AI327,Lookups!$W$3:$X$24,2,FALSE),"")</f>
        <v/>
      </c>
      <c r="AK327" s="15"/>
      <c r="AL327" s="15"/>
      <c r="AM327" s="17"/>
      <c r="AN327" s="17"/>
    </row>
    <row r="328" spans="1:40" x14ac:dyDescent="0.3">
      <c r="A328" s="15"/>
      <c r="B328" s="15"/>
      <c r="C328" s="15"/>
      <c r="D328" s="17"/>
      <c r="E328" s="17"/>
      <c r="F328" s="15"/>
      <c r="G328" s="18" t="str">
        <f>IFERROR(VLOOKUP(F328,Lookups!$D$2:$E$20,2,FALSE),"")</f>
        <v/>
      </c>
      <c r="H328" s="15"/>
      <c r="I328" s="15"/>
      <c r="J328" s="15"/>
      <c r="K328" s="15"/>
      <c r="L328" s="17"/>
      <c r="M328" s="17"/>
      <c r="N328" s="18" t="str">
        <f t="shared" si="10"/>
        <v/>
      </c>
      <c r="O328" s="15"/>
      <c r="P328" s="15"/>
      <c r="Q328" s="17"/>
      <c r="R328" s="15"/>
      <c r="S328" s="15"/>
      <c r="T328" s="15"/>
      <c r="U328" s="15"/>
      <c r="V328" s="15"/>
      <c r="W328" s="15"/>
      <c r="X328" s="18" t="str">
        <f>IFERROR(VLOOKUP(W328,Lookups!$G$2:$H$83,2,FALSE),"")</f>
        <v/>
      </c>
      <c r="Y328" s="15"/>
      <c r="Z328" s="15"/>
      <c r="AA328" s="15"/>
      <c r="AB328" s="15"/>
      <c r="AC328" s="15"/>
      <c r="AD328" s="15"/>
      <c r="AE328" s="15"/>
      <c r="AF328" s="18" t="str">
        <f t="shared" si="11"/>
        <v/>
      </c>
      <c r="AG328" s="15"/>
      <c r="AH328" s="15"/>
      <c r="AI328" s="15"/>
      <c r="AJ328" s="62" t="str">
        <f>IFERROR(VLOOKUP(AI328,Lookups!$W$3:$X$24,2,FALSE),"")</f>
        <v/>
      </c>
      <c r="AK328" s="15"/>
      <c r="AL328" s="15"/>
      <c r="AM328" s="17"/>
      <c r="AN328" s="17"/>
    </row>
    <row r="329" spans="1:40" x14ac:dyDescent="0.3">
      <c r="A329" s="15"/>
      <c r="B329" s="15"/>
      <c r="C329" s="15"/>
      <c r="D329" s="17"/>
      <c r="E329" s="17"/>
      <c r="F329" s="15"/>
      <c r="G329" s="18" t="str">
        <f>IFERROR(VLOOKUP(F329,Lookups!$D$2:$E$20,2,FALSE),"")</f>
        <v/>
      </c>
      <c r="H329" s="15"/>
      <c r="I329" s="15"/>
      <c r="J329" s="15"/>
      <c r="K329" s="15"/>
      <c r="L329" s="17"/>
      <c r="M329" s="17"/>
      <c r="N329" s="18" t="str">
        <f t="shared" si="10"/>
        <v/>
      </c>
      <c r="O329" s="15"/>
      <c r="P329" s="15"/>
      <c r="Q329" s="17"/>
      <c r="R329" s="15"/>
      <c r="S329" s="15"/>
      <c r="T329" s="15"/>
      <c r="U329" s="15"/>
      <c r="V329" s="15"/>
      <c r="W329" s="15"/>
      <c r="X329" s="18" t="str">
        <f>IFERROR(VLOOKUP(W329,Lookups!$G$2:$H$83,2,FALSE),"")</f>
        <v/>
      </c>
      <c r="Y329" s="15"/>
      <c r="Z329" s="15"/>
      <c r="AA329" s="15"/>
      <c r="AB329" s="15"/>
      <c r="AC329" s="15"/>
      <c r="AD329" s="15"/>
      <c r="AE329" s="15"/>
      <c r="AF329" s="18" t="str">
        <f t="shared" si="11"/>
        <v/>
      </c>
      <c r="AG329" s="15"/>
      <c r="AH329" s="15"/>
      <c r="AI329" s="15"/>
      <c r="AJ329" s="62" t="str">
        <f>IFERROR(VLOOKUP(AI329,Lookups!$W$3:$X$24,2,FALSE),"")</f>
        <v/>
      </c>
      <c r="AK329" s="15"/>
      <c r="AL329" s="15"/>
      <c r="AM329" s="17"/>
      <c r="AN329" s="17"/>
    </row>
    <row r="330" spans="1:40" x14ac:dyDescent="0.3">
      <c r="A330" s="15"/>
      <c r="B330" s="15"/>
      <c r="C330" s="15"/>
      <c r="D330" s="17"/>
      <c r="E330" s="17"/>
      <c r="F330" s="15"/>
      <c r="G330" s="18" t="str">
        <f>IFERROR(VLOOKUP(F330,Lookups!$D$2:$E$20,2,FALSE),"")</f>
        <v/>
      </c>
      <c r="H330" s="15"/>
      <c r="I330" s="15"/>
      <c r="J330" s="15"/>
      <c r="K330" s="15"/>
      <c r="L330" s="17"/>
      <c r="M330" s="17"/>
      <c r="N330" s="18" t="str">
        <f t="shared" si="10"/>
        <v/>
      </c>
      <c r="O330" s="15"/>
      <c r="P330" s="15"/>
      <c r="Q330" s="17"/>
      <c r="R330" s="15"/>
      <c r="S330" s="15"/>
      <c r="T330" s="15"/>
      <c r="U330" s="15"/>
      <c r="V330" s="15"/>
      <c r="W330" s="15"/>
      <c r="X330" s="18" t="str">
        <f>IFERROR(VLOOKUP(W330,Lookups!$G$2:$H$83,2,FALSE),"")</f>
        <v/>
      </c>
      <c r="Y330" s="15"/>
      <c r="Z330" s="15"/>
      <c r="AA330" s="15"/>
      <c r="AB330" s="15"/>
      <c r="AC330" s="15"/>
      <c r="AD330" s="15"/>
      <c r="AE330" s="15"/>
      <c r="AF330" s="18" t="str">
        <f t="shared" si="11"/>
        <v/>
      </c>
      <c r="AG330" s="15"/>
      <c r="AH330" s="15"/>
      <c r="AI330" s="15"/>
      <c r="AJ330" s="62" t="str">
        <f>IFERROR(VLOOKUP(AI330,Lookups!$W$3:$X$24,2,FALSE),"")</f>
        <v/>
      </c>
      <c r="AK330" s="15"/>
      <c r="AL330" s="15"/>
      <c r="AM330" s="17"/>
      <c r="AN330" s="17"/>
    </row>
    <row r="331" spans="1:40" x14ac:dyDescent="0.3">
      <c r="A331" s="15"/>
      <c r="B331" s="15"/>
      <c r="C331" s="15"/>
      <c r="D331" s="17"/>
      <c r="E331" s="17"/>
      <c r="F331" s="15"/>
      <c r="G331" s="18" t="str">
        <f>IFERROR(VLOOKUP(F331,Lookups!$D$2:$E$20,2,FALSE),"")</f>
        <v/>
      </c>
      <c r="H331" s="15"/>
      <c r="I331" s="15"/>
      <c r="J331" s="15"/>
      <c r="K331" s="15"/>
      <c r="L331" s="17"/>
      <c r="M331" s="17"/>
      <c r="N331" s="18" t="str">
        <f t="shared" si="10"/>
        <v/>
      </c>
      <c r="O331" s="15"/>
      <c r="P331" s="15"/>
      <c r="Q331" s="17"/>
      <c r="R331" s="15"/>
      <c r="S331" s="15"/>
      <c r="T331" s="15"/>
      <c r="U331" s="15"/>
      <c r="V331" s="15"/>
      <c r="W331" s="15"/>
      <c r="X331" s="18" t="str">
        <f>IFERROR(VLOOKUP(W331,Lookups!$G$2:$H$83,2,FALSE),"")</f>
        <v/>
      </c>
      <c r="Y331" s="15"/>
      <c r="Z331" s="15"/>
      <c r="AA331" s="15"/>
      <c r="AB331" s="15"/>
      <c r="AC331" s="15"/>
      <c r="AD331" s="15"/>
      <c r="AE331" s="15"/>
      <c r="AF331" s="18" t="str">
        <f t="shared" si="11"/>
        <v/>
      </c>
      <c r="AG331" s="15"/>
      <c r="AH331" s="15"/>
      <c r="AI331" s="15"/>
      <c r="AJ331" s="62" t="str">
        <f>IFERROR(VLOOKUP(AI331,Lookups!$W$3:$X$24,2,FALSE),"")</f>
        <v/>
      </c>
      <c r="AK331" s="15"/>
      <c r="AL331" s="15"/>
      <c r="AM331" s="17"/>
      <c r="AN331" s="17"/>
    </row>
    <row r="332" spans="1:40" x14ac:dyDescent="0.3">
      <c r="A332" s="15"/>
      <c r="B332" s="15"/>
      <c r="C332" s="15"/>
      <c r="D332" s="17"/>
      <c r="E332" s="17"/>
      <c r="F332" s="15"/>
      <c r="G332" s="18" t="str">
        <f>IFERROR(VLOOKUP(F332,Lookups!$D$2:$E$20,2,FALSE),"")</f>
        <v/>
      </c>
      <c r="H332" s="15"/>
      <c r="I332" s="15"/>
      <c r="J332" s="15"/>
      <c r="K332" s="15"/>
      <c r="L332" s="17"/>
      <c r="M332" s="17"/>
      <c r="N332" s="18" t="str">
        <f t="shared" si="10"/>
        <v/>
      </c>
      <c r="O332" s="15"/>
      <c r="P332" s="15"/>
      <c r="Q332" s="17"/>
      <c r="R332" s="15"/>
      <c r="S332" s="15"/>
      <c r="T332" s="15"/>
      <c r="U332" s="15"/>
      <c r="V332" s="15"/>
      <c r="W332" s="15"/>
      <c r="X332" s="18" t="str">
        <f>IFERROR(VLOOKUP(W332,Lookups!$G$2:$H$83,2,FALSE),"")</f>
        <v/>
      </c>
      <c r="Y332" s="15"/>
      <c r="Z332" s="15"/>
      <c r="AA332" s="15"/>
      <c r="AB332" s="15"/>
      <c r="AC332" s="15"/>
      <c r="AD332" s="15"/>
      <c r="AE332" s="15"/>
      <c r="AF332" s="18" t="str">
        <f t="shared" si="11"/>
        <v/>
      </c>
      <c r="AG332" s="15"/>
      <c r="AH332" s="15"/>
      <c r="AI332" s="15"/>
      <c r="AJ332" s="62" t="str">
        <f>IFERROR(VLOOKUP(AI332,Lookups!$W$3:$X$24,2,FALSE),"")</f>
        <v/>
      </c>
      <c r="AK332" s="15"/>
      <c r="AL332" s="15"/>
      <c r="AM332" s="17"/>
      <c r="AN332" s="17"/>
    </row>
    <row r="333" spans="1:40" x14ac:dyDescent="0.3">
      <c r="A333" s="15"/>
      <c r="B333" s="15"/>
      <c r="C333" s="15"/>
      <c r="D333" s="17"/>
      <c r="E333" s="17"/>
      <c r="F333" s="15"/>
      <c r="G333" s="18" t="str">
        <f>IFERROR(VLOOKUP(F333,Lookups!$D$2:$E$20,2,FALSE),"")</f>
        <v/>
      </c>
      <c r="H333" s="15"/>
      <c r="I333" s="15"/>
      <c r="J333" s="15"/>
      <c r="K333" s="15"/>
      <c r="L333" s="17"/>
      <c r="M333" s="17"/>
      <c r="N333" s="18" t="str">
        <f t="shared" si="10"/>
        <v/>
      </c>
      <c r="O333" s="15"/>
      <c r="P333" s="15"/>
      <c r="Q333" s="17"/>
      <c r="R333" s="15"/>
      <c r="S333" s="15"/>
      <c r="T333" s="15"/>
      <c r="U333" s="15"/>
      <c r="V333" s="15"/>
      <c r="W333" s="15"/>
      <c r="X333" s="18" t="str">
        <f>IFERROR(VLOOKUP(W333,Lookups!$G$2:$H$83,2,FALSE),"")</f>
        <v/>
      </c>
      <c r="Y333" s="15"/>
      <c r="Z333" s="15"/>
      <c r="AA333" s="15"/>
      <c r="AB333" s="15"/>
      <c r="AC333" s="15"/>
      <c r="AD333" s="15"/>
      <c r="AE333" s="15"/>
      <c r="AF333" s="18" t="str">
        <f t="shared" si="11"/>
        <v/>
      </c>
      <c r="AG333" s="15"/>
      <c r="AH333" s="15"/>
      <c r="AI333" s="15"/>
      <c r="AJ333" s="62" t="str">
        <f>IFERROR(VLOOKUP(AI333,Lookups!$W$3:$X$24,2,FALSE),"")</f>
        <v/>
      </c>
      <c r="AK333" s="15"/>
      <c r="AL333" s="15"/>
      <c r="AM333" s="17"/>
      <c r="AN333" s="17"/>
    </row>
    <row r="334" spans="1:40" x14ac:dyDescent="0.3">
      <c r="A334" s="15"/>
      <c r="B334" s="15"/>
      <c r="C334" s="15"/>
      <c r="D334" s="17"/>
      <c r="E334" s="17"/>
      <c r="F334" s="15"/>
      <c r="G334" s="18" t="str">
        <f>IFERROR(VLOOKUP(F334,Lookups!$D$2:$E$20,2,FALSE),"")</f>
        <v/>
      </c>
      <c r="H334" s="15"/>
      <c r="I334" s="15"/>
      <c r="J334" s="15"/>
      <c r="K334" s="15"/>
      <c r="L334" s="17"/>
      <c r="M334" s="17"/>
      <c r="N334" s="18" t="str">
        <f t="shared" si="10"/>
        <v/>
      </c>
      <c r="O334" s="15"/>
      <c r="P334" s="15"/>
      <c r="Q334" s="17"/>
      <c r="R334" s="15"/>
      <c r="S334" s="15"/>
      <c r="T334" s="15"/>
      <c r="U334" s="15"/>
      <c r="V334" s="15"/>
      <c r="W334" s="15"/>
      <c r="X334" s="18" t="str">
        <f>IFERROR(VLOOKUP(W334,Lookups!$G$2:$H$83,2,FALSE),"")</f>
        <v/>
      </c>
      <c r="Y334" s="15"/>
      <c r="Z334" s="15"/>
      <c r="AA334" s="15"/>
      <c r="AB334" s="15"/>
      <c r="AC334" s="15"/>
      <c r="AD334" s="15"/>
      <c r="AE334" s="15"/>
      <c r="AF334" s="18" t="str">
        <f t="shared" si="11"/>
        <v/>
      </c>
      <c r="AG334" s="15"/>
      <c r="AH334" s="15"/>
      <c r="AI334" s="15"/>
      <c r="AJ334" s="62" t="str">
        <f>IFERROR(VLOOKUP(AI334,Lookups!$W$3:$X$24,2,FALSE),"")</f>
        <v/>
      </c>
      <c r="AK334" s="15"/>
      <c r="AL334" s="15"/>
      <c r="AM334" s="17"/>
      <c r="AN334" s="17"/>
    </row>
    <row r="335" spans="1:40" x14ac:dyDescent="0.3">
      <c r="A335" s="15"/>
      <c r="B335" s="15"/>
      <c r="C335" s="15"/>
      <c r="D335" s="17"/>
      <c r="E335" s="17"/>
      <c r="F335" s="15"/>
      <c r="G335" s="18" t="str">
        <f>IFERROR(VLOOKUP(F335,Lookups!$D$2:$E$20,2,FALSE),"")</f>
        <v/>
      </c>
      <c r="H335" s="15"/>
      <c r="I335" s="15"/>
      <c r="J335" s="15"/>
      <c r="K335" s="15"/>
      <c r="L335" s="17"/>
      <c r="M335" s="17"/>
      <c r="N335" s="18" t="str">
        <f t="shared" si="10"/>
        <v/>
      </c>
      <c r="O335" s="15"/>
      <c r="P335" s="15"/>
      <c r="Q335" s="17"/>
      <c r="R335" s="15"/>
      <c r="S335" s="15"/>
      <c r="T335" s="15"/>
      <c r="U335" s="15"/>
      <c r="V335" s="15"/>
      <c r="W335" s="15"/>
      <c r="X335" s="18" t="str">
        <f>IFERROR(VLOOKUP(W335,Lookups!$G$2:$H$83,2,FALSE),"")</f>
        <v/>
      </c>
      <c r="Y335" s="15"/>
      <c r="Z335" s="15"/>
      <c r="AA335" s="15"/>
      <c r="AB335" s="15"/>
      <c r="AC335" s="15"/>
      <c r="AD335" s="15"/>
      <c r="AE335" s="15"/>
      <c r="AF335" s="18" t="str">
        <f t="shared" si="11"/>
        <v/>
      </c>
      <c r="AG335" s="15"/>
      <c r="AH335" s="15"/>
      <c r="AI335" s="15"/>
      <c r="AJ335" s="62" t="str">
        <f>IFERROR(VLOOKUP(AI335,Lookups!$W$3:$X$24,2,FALSE),"")</f>
        <v/>
      </c>
      <c r="AK335" s="15"/>
      <c r="AL335" s="15"/>
      <c r="AM335" s="17"/>
      <c r="AN335" s="17"/>
    </row>
    <row r="336" spans="1:40" x14ac:dyDescent="0.3">
      <c r="A336" s="15"/>
      <c r="B336" s="15"/>
      <c r="C336" s="15"/>
      <c r="D336" s="17"/>
      <c r="E336" s="17"/>
      <c r="F336" s="15"/>
      <c r="G336" s="18" t="str">
        <f>IFERROR(VLOOKUP(F336,Lookups!$D$2:$E$20,2,FALSE),"")</f>
        <v/>
      </c>
      <c r="H336" s="15"/>
      <c r="I336" s="15"/>
      <c r="J336" s="15"/>
      <c r="K336" s="15"/>
      <c r="L336" s="17"/>
      <c r="M336" s="17"/>
      <c r="N336" s="18" t="str">
        <f t="shared" si="10"/>
        <v/>
      </c>
      <c r="O336" s="15"/>
      <c r="P336" s="15"/>
      <c r="Q336" s="17"/>
      <c r="R336" s="15"/>
      <c r="S336" s="15"/>
      <c r="T336" s="15"/>
      <c r="U336" s="15"/>
      <c r="V336" s="15"/>
      <c r="W336" s="15"/>
      <c r="X336" s="18" t="str">
        <f>IFERROR(VLOOKUP(W336,Lookups!$G$2:$H$83,2,FALSE),"")</f>
        <v/>
      </c>
      <c r="Y336" s="15"/>
      <c r="Z336" s="15"/>
      <c r="AA336" s="15"/>
      <c r="AB336" s="15"/>
      <c r="AC336" s="15"/>
      <c r="AD336" s="15"/>
      <c r="AE336" s="15"/>
      <c r="AF336" s="18" t="str">
        <f t="shared" si="11"/>
        <v/>
      </c>
      <c r="AG336" s="15"/>
      <c r="AH336" s="15"/>
      <c r="AI336" s="15"/>
      <c r="AJ336" s="62" t="str">
        <f>IFERROR(VLOOKUP(AI336,Lookups!$W$3:$X$24,2,FALSE),"")</f>
        <v/>
      </c>
      <c r="AK336" s="15"/>
      <c r="AL336" s="15"/>
      <c r="AM336" s="17"/>
      <c r="AN336" s="17"/>
    </row>
    <row r="337" spans="1:40" x14ac:dyDescent="0.3">
      <c r="A337" s="15"/>
      <c r="B337" s="15"/>
      <c r="C337" s="15"/>
      <c r="D337" s="17"/>
      <c r="E337" s="17"/>
      <c r="F337" s="15"/>
      <c r="G337" s="18" t="str">
        <f>IFERROR(VLOOKUP(F337,Lookups!$D$2:$E$20,2,FALSE),"")</f>
        <v/>
      </c>
      <c r="H337" s="15"/>
      <c r="I337" s="15"/>
      <c r="J337" s="15"/>
      <c r="K337" s="15"/>
      <c r="L337" s="17"/>
      <c r="M337" s="17"/>
      <c r="N337" s="18" t="str">
        <f t="shared" si="10"/>
        <v/>
      </c>
      <c r="O337" s="15"/>
      <c r="P337" s="15"/>
      <c r="Q337" s="17"/>
      <c r="R337" s="15"/>
      <c r="S337" s="15"/>
      <c r="T337" s="15"/>
      <c r="U337" s="15"/>
      <c r="V337" s="15"/>
      <c r="W337" s="15"/>
      <c r="X337" s="18" t="str">
        <f>IFERROR(VLOOKUP(W337,Lookups!$G$2:$H$83,2,FALSE),"")</f>
        <v/>
      </c>
      <c r="Y337" s="15"/>
      <c r="Z337" s="15"/>
      <c r="AA337" s="15"/>
      <c r="AB337" s="15"/>
      <c r="AC337" s="15"/>
      <c r="AD337" s="15"/>
      <c r="AE337" s="15"/>
      <c r="AF337" s="18" t="str">
        <f t="shared" si="11"/>
        <v/>
      </c>
      <c r="AG337" s="15"/>
      <c r="AH337" s="15"/>
      <c r="AI337" s="15"/>
      <c r="AJ337" s="62" t="str">
        <f>IFERROR(VLOOKUP(AI337,Lookups!$W$3:$X$24,2,FALSE),"")</f>
        <v/>
      </c>
      <c r="AK337" s="15"/>
      <c r="AL337" s="15"/>
      <c r="AM337" s="17"/>
      <c r="AN337" s="17"/>
    </row>
    <row r="338" spans="1:40" x14ac:dyDescent="0.3">
      <c r="A338" s="15"/>
      <c r="B338" s="15"/>
      <c r="C338" s="15"/>
      <c r="D338" s="17"/>
      <c r="E338" s="17"/>
      <c r="F338" s="15"/>
      <c r="G338" s="18" t="str">
        <f>IFERROR(VLOOKUP(F338,Lookups!$D$2:$E$20,2,FALSE),"")</f>
        <v/>
      </c>
      <c r="H338" s="15"/>
      <c r="I338" s="15"/>
      <c r="J338" s="15"/>
      <c r="K338" s="15"/>
      <c r="L338" s="17"/>
      <c r="M338" s="17"/>
      <c r="N338" s="18" t="str">
        <f t="shared" si="10"/>
        <v/>
      </c>
      <c r="O338" s="15"/>
      <c r="P338" s="15"/>
      <c r="Q338" s="17"/>
      <c r="R338" s="15"/>
      <c r="S338" s="15"/>
      <c r="T338" s="15"/>
      <c r="U338" s="15"/>
      <c r="V338" s="15"/>
      <c r="W338" s="15"/>
      <c r="X338" s="18" t="str">
        <f>IFERROR(VLOOKUP(W338,Lookups!$G$2:$H$83,2,FALSE),"")</f>
        <v/>
      </c>
      <c r="Y338" s="15"/>
      <c r="Z338" s="15"/>
      <c r="AA338" s="15"/>
      <c r="AB338" s="15"/>
      <c r="AC338" s="15"/>
      <c r="AD338" s="15"/>
      <c r="AE338" s="15"/>
      <c r="AF338" s="18" t="str">
        <f t="shared" si="11"/>
        <v/>
      </c>
      <c r="AG338" s="15"/>
      <c r="AH338" s="15"/>
      <c r="AI338" s="15"/>
      <c r="AJ338" s="62" t="str">
        <f>IFERROR(VLOOKUP(AI338,Lookups!$W$3:$X$24,2,FALSE),"")</f>
        <v/>
      </c>
      <c r="AK338" s="15"/>
      <c r="AL338" s="15"/>
      <c r="AM338" s="17"/>
      <c r="AN338" s="17"/>
    </row>
    <row r="339" spans="1:40" x14ac:dyDescent="0.3">
      <c r="A339" s="15"/>
      <c r="B339" s="15"/>
      <c r="C339" s="15"/>
      <c r="D339" s="17"/>
      <c r="E339" s="17"/>
      <c r="F339" s="15"/>
      <c r="G339" s="18" t="str">
        <f>IFERROR(VLOOKUP(F339,Lookups!$D$2:$E$20,2,FALSE),"")</f>
        <v/>
      </c>
      <c r="H339" s="15"/>
      <c r="I339" s="15"/>
      <c r="J339" s="15"/>
      <c r="K339" s="15"/>
      <c r="L339" s="17"/>
      <c r="M339" s="17"/>
      <c r="N339" s="18" t="str">
        <f t="shared" si="10"/>
        <v/>
      </c>
      <c r="O339" s="15"/>
      <c r="P339" s="15"/>
      <c r="Q339" s="17"/>
      <c r="R339" s="15"/>
      <c r="S339" s="15"/>
      <c r="T339" s="15"/>
      <c r="U339" s="15"/>
      <c r="V339" s="15"/>
      <c r="W339" s="15"/>
      <c r="X339" s="18" t="str">
        <f>IFERROR(VLOOKUP(W339,Lookups!$G$2:$H$83,2,FALSE),"")</f>
        <v/>
      </c>
      <c r="Y339" s="15"/>
      <c r="Z339" s="15"/>
      <c r="AA339" s="15"/>
      <c r="AB339" s="15"/>
      <c r="AC339" s="15"/>
      <c r="AD339" s="15"/>
      <c r="AE339" s="15"/>
      <c r="AF339" s="18" t="str">
        <f t="shared" si="11"/>
        <v/>
      </c>
      <c r="AG339" s="15"/>
      <c r="AH339" s="15"/>
      <c r="AI339" s="15"/>
      <c r="AJ339" s="62" t="str">
        <f>IFERROR(VLOOKUP(AI339,Lookups!$W$3:$X$24,2,FALSE),"")</f>
        <v/>
      </c>
      <c r="AK339" s="15"/>
      <c r="AL339" s="15"/>
      <c r="AM339" s="17"/>
      <c r="AN339" s="17"/>
    </row>
    <row r="340" spans="1:40" x14ac:dyDescent="0.3">
      <c r="A340" s="15"/>
      <c r="B340" s="15"/>
      <c r="C340" s="15"/>
      <c r="D340" s="17"/>
      <c r="E340" s="17"/>
      <c r="F340" s="15"/>
      <c r="G340" s="18" t="str">
        <f>IFERROR(VLOOKUP(F340,Lookups!$D$2:$E$20,2,FALSE),"")</f>
        <v/>
      </c>
      <c r="H340" s="15"/>
      <c r="I340" s="15"/>
      <c r="J340" s="15"/>
      <c r="K340" s="15"/>
      <c r="L340" s="17"/>
      <c r="M340" s="17"/>
      <c r="N340" s="18" t="str">
        <f t="shared" si="10"/>
        <v/>
      </c>
      <c r="O340" s="15"/>
      <c r="P340" s="15"/>
      <c r="Q340" s="17"/>
      <c r="R340" s="15"/>
      <c r="S340" s="15"/>
      <c r="T340" s="15"/>
      <c r="U340" s="15"/>
      <c r="V340" s="15"/>
      <c r="W340" s="15"/>
      <c r="X340" s="18" t="str">
        <f>IFERROR(VLOOKUP(W340,Lookups!$G$2:$H$83,2,FALSE),"")</f>
        <v/>
      </c>
      <c r="Y340" s="15"/>
      <c r="Z340" s="15"/>
      <c r="AA340" s="15"/>
      <c r="AB340" s="15"/>
      <c r="AC340" s="15"/>
      <c r="AD340" s="15"/>
      <c r="AE340" s="15"/>
      <c r="AF340" s="18" t="str">
        <f t="shared" si="11"/>
        <v/>
      </c>
      <c r="AG340" s="15"/>
      <c r="AH340" s="15"/>
      <c r="AI340" s="15"/>
      <c r="AJ340" s="62" t="str">
        <f>IFERROR(VLOOKUP(AI340,Lookups!$W$3:$X$24,2,FALSE),"")</f>
        <v/>
      </c>
      <c r="AK340" s="15"/>
      <c r="AL340" s="15"/>
      <c r="AM340" s="17"/>
      <c r="AN340" s="17"/>
    </row>
    <row r="341" spans="1:40" x14ac:dyDescent="0.3">
      <c r="A341" s="15"/>
      <c r="B341" s="15"/>
      <c r="C341" s="15"/>
      <c r="D341" s="17"/>
      <c r="E341" s="17"/>
      <c r="F341" s="15"/>
      <c r="G341" s="18" t="str">
        <f>IFERROR(VLOOKUP(F341,Lookups!$D$2:$E$20,2,FALSE),"")</f>
        <v/>
      </c>
      <c r="H341" s="15"/>
      <c r="I341" s="15"/>
      <c r="J341" s="15"/>
      <c r="K341" s="15"/>
      <c r="L341" s="17"/>
      <c r="M341" s="17"/>
      <c r="N341" s="18" t="str">
        <f t="shared" si="10"/>
        <v/>
      </c>
      <c r="O341" s="15"/>
      <c r="P341" s="15"/>
      <c r="Q341" s="17"/>
      <c r="R341" s="15"/>
      <c r="S341" s="15"/>
      <c r="T341" s="15"/>
      <c r="U341" s="15"/>
      <c r="V341" s="15"/>
      <c r="W341" s="15"/>
      <c r="X341" s="18" t="str">
        <f>IFERROR(VLOOKUP(W341,Lookups!$G$2:$H$83,2,FALSE),"")</f>
        <v/>
      </c>
      <c r="Y341" s="15"/>
      <c r="Z341" s="15"/>
      <c r="AA341" s="15"/>
      <c r="AB341" s="15"/>
      <c r="AC341" s="15"/>
      <c r="AD341" s="15"/>
      <c r="AE341" s="15"/>
      <c r="AF341" s="18" t="str">
        <f t="shared" si="11"/>
        <v/>
      </c>
      <c r="AG341" s="15"/>
      <c r="AH341" s="15"/>
      <c r="AI341" s="15"/>
      <c r="AJ341" s="62" t="str">
        <f>IFERROR(VLOOKUP(AI341,Lookups!$W$3:$X$24,2,FALSE),"")</f>
        <v/>
      </c>
      <c r="AK341" s="15"/>
      <c r="AL341" s="15"/>
      <c r="AM341" s="17"/>
      <c r="AN341" s="17"/>
    </row>
    <row r="342" spans="1:40" x14ac:dyDescent="0.3">
      <c r="A342" s="15"/>
      <c r="B342" s="15"/>
      <c r="C342" s="15"/>
      <c r="D342" s="17"/>
      <c r="E342" s="17"/>
      <c r="F342" s="15"/>
      <c r="G342" s="18" t="str">
        <f>IFERROR(VLOOKUP(F342,Lookups!$D$2:$E$20,2,FALSE),"")</f>
        <v/>
      </c>
      <c r="H342" s="15"/>
      <c r="I342" s="15"/>
      <c r="J342" s="15"/>
      <c r="K342" s="15"/>
      <c r="L342" s="17"/>
      <c r="M342" s="17"/>
      <c r="N342" s="18" t="str">
        <f t="shared" si="10"/>
        <v/>
      </c>
      <c r="O342" s="15"/>
      <c r="P342" s="15"/>
      <c r="Q342" s="17"/>
      <c r="R342" s="15"/>
      <c r="S342" s="15"/>
      <c r="T342" s="15"/>
      <c r="U342" s="15"/>
      <c r="V342" s="15"/>
      <c r="W342" s="15"/>
      <c r="X342" s="18" t="str">
        <f>IFERROR(VLOOKUP(W342,Lookups!$G$2:$H$83,2,FALSE),"")</f>
        <v/>
      </c>
      <c r="Y342" s="15"/>
      <c r="Z342" s="15"/>
      <c r="AA342" s="15"/>
      <c r="AB342" s="15"/>
      <c r="AC342" s="15"/>
      <c r="AD342" s="15"/>
      <c r="AE342" s="15"/>
      <c r="AF342" s="18" t="str">
        <f t="shared" si="11"/>
        <v/>
      </c>
      <c r="AG342" s="15"/>
      <c r="AH342" s="15"/>
      <c r="AI342" s="15"/>
      <c r="AJ342" s="62" t="str">
        <f>IFERROR(VLOOKUP(AI342,Lookups!$W$3:$X$24,2,FALSE),"")</f>
        <v/>
      </c>
      <c r="AK342" s="15"/>
      <c r="AL342" s="15"/>
      <c r="AM342" s="17"/>
      <c r="AN342" s="17"/>
    </row>
    <row r="343" spans="1:40" x14ac:dyDescent="0.3">
      <c r="A343" s="15"/>
      <c r="B343" s="15"/>
      <c r="C343" s="15"/>
      <c r="D343" s="17"/>
      <c r="E343" s="17"/>
      <c r="F343" s="15"/>
      <c r="G343" s="18" t="str">
        <f>IFERROR(VLOOKUP(F343,Lookups!$D$2:$E$20,2,FALSE),"")</f>
        <v/>
      </c>
      <c r="H343" s="15"/>
      <c r="I343" s="15"/>
      <c r="J343" s="15"/>
      <c r="K343" s="15"/>
      <c r="L343" s="17"/>
      <c r="M343" s="17"/>
      <c r="N343" s="18" t="str">
        <f t="shared" si="10"/>
        <v/>
      </c>
      <c r="O343" s="15"/>
      <c r="P343" s="15"/>
      <c r="Q343" s="17"/>
      <c r="R343" s="15"/>
      <c r="S343" s="15"/>
      <c r="T343" s="15"/>
      <c r="U343" s="15"/>
      <c r="V343" s="15"/>
      <c r="W343" s="15"/>
      <c r="X343" s="18" t="str">
        <f>IFERROR(VLOOKUP(W343,Lookups!$G$2:$H$83,2,FALSE),"")</f>
        <v/>
      </c>
      <c r="Y343" s="15"/>
      <c r="Z343" s="15"/>
      <c r="AA343" s="15"/>
      <c r="AB343" s="15"/>
      <c r="AC343" s="15"/>
      <c r="AD343" s="15"/>
      <c r="AE343" s="15"/>
      <c r="AF343" s="18" t="str">
        <f t="shared" si="11"/>
        <v/>
      </c>
      <c r="AG343" s="15"/>
      <c r="AH343" s="15"/>
      <c r="AI343" s="15"/>
      <c r="AJ343" s="62" t="str">
        <f>IFERROR(VLOOKUP(AI343,Lookups!$W$3:$X$24,2,FALSE),"")</f>
        <v/>
      </c>
      <c r="AK343" s="15"/>
      <c r="AL343" s="15"/>
      <c r="AM343" s="17"/>
      <c r="AN343" s="17"/>
    </row>
    <row r="344" spans="1:40" x14ac:dyDescent="0.3">
      <c r="A344" s="15"/>
      <c r="B344" s="15"/>
      <c r="C344" s="15"/>
      <c r="D344" s="17"/>
      <c r="E344" s="17"/>
      <c r="F344" s="15"/>
      <c r="G344" s="18" t="str">
        <f>IFERROR(VLOOKUP(F344,Lookups!$D$2:$E$20,2,FALSE),"")</f>
        <v/>
      </c>
      <c r="H344" s="15"/>
      <c r="I344" s="15"/>
      <c r="J344" s="15"/>
      <c r="K344" s="15"/>
      <c r="L344" s="17"/>
      <c r="M344" s="17"/>
      <c r="N344" s="18" t="str">
        <f t="shared" si="10"/>
        <v/>
      </c>
      <c r="O344" s="15"/>
      <c r="P344" s="15"/>
      <c r="Q344" s="17"/>
      <c r="R344" s="15"/>
      <c r="S344" s="15"/>
      <c r="T344" s="15"/>
      <c r="U344" s="15"/>
      <c r="V344" s="15"/>
      <c r="W344" s="15"/>
      <c r="X344" s="18" t="str">
        <f>IFERROR(VLOOKUP(W344,Lookups!$G$2:$H$83,2,FALSE),"")</f>
        <v/>
      </c>
      <c r="Y344" s="15"/>
      <c r="Z344" s="15"/>
      <c r="AA344" s="15"/>
      <c r="AB344" s="15"/>
      <c r="AC344" s="15"/>
      <c r="AD344" s="15"/>
      <c r="AE344" s="15"/>
      <c r="AF344" s="18" t="str">
        <f t="shared" si="11"/>
        <v/>
      </c>
      <c r="AG344" s="15"/>
      <c r="AH344" s="15"/>
      <c r="AI344" s="15"/>
      <c r="AJ344" s="62" t="str">
        <f>IFERROR(VLOOKUP(AI344,Lookups!$W$3:$X$24,2,FALSE),"")</f>
        <v/>
      </c>
      <c r="AK344" s="15"/>
      <c r="AL344" s="15"/>
      <c r="AM344" s="17"/>
      <c r="AN344" s="17"/>
    </row>
    <row r="345" spans="1:40" x14ac:dyDescent="0.3">
      <c r="A345" s="15"/>
      <c r="B345" s="15"/>
      <c r="C345" s="15"/>
      <c r="D345" s="17"/>
      <c r="E345" s="17"/>
      <c r="F345" s="15"/>
      <c r="G345" s="18" t="str">
        <f>IFERROR(VLOOKUP(F345,Lookups!$D$2:$E$20,2,FALSE),"")</f>
        <v/>
      </c>
      <c r="H345" s="15"/>
      <c r="I345" s="15"/>
      <c r="J345" s="15"/>
      <c r="K345" s="15"/>
      <c r="L345" s="17"/>
      <c r="M345" s="17"/>
      <c r="N345" s="18" t="str">
        <f t="shared" si="10"/>
        <v/>
      </c>
      <c r="O345" s="15"/>
      <c r="P345" s="15"/>
      <c r="Q345" s="17"/>
      <c r="R345" s="15"/>
      <c r="S345" s="15"/>
      <c r="T345" s="15"/>
      <c r="U345" s="15"/>
      <c r="V345" s="15"/>
      <c r="W345" s="15"/>
      <c r="X345" s="18" t="str">
        <f>IFERROR(VLOOKUP(W345,Lookups!$G$2:$H$83,2,FALSE),"")</f>
        <v/>
      </c>
      <c r="Y345" s="15"/>
      <c r="Z345" s="15"/>
      <c r="AA345" s="15"/>
      <c r="AB345" s="15"/>
      <c r="AC345" s="15"/>
      <c r="AD345" s="15"/>
      <c r="AE345" s="15"/>
      <c r="AF345" s="18" t="str">
        <f t="shared" si="11"/>
        <v/>
      </c>
      <c r="AG345" s="15"/>
      <c r="AH345" s="15"/>
      <c r="AI345" s="15"/>
      <c r="AJ345" s="62" t="str">
        <f>IFERROR(VLOOKUP(AI345,Lookups!$W$3:$X$24,2,FALSE),"")</f>
        <v/>
      </c>
      <c r="AK345" s="15"/>
      <c r="AL345" s="15"/>
      <c r="AM345" s="17"/>
      <c r="AN345" s="17"/>
    </row>
    <row r="346" spans="1:40" x14ac:dyDescent="0.3">
      <c r="A346" s="15"/>
      <c r="B346" s="15"/>
      <c r="C346" s="15"/>
      <c r="D346" s="17"/>
      <c r="E346" s="17"/>
      <c r="F346" s="15"/>
      <c r="G346" s="18" t="str">
        <f>IFERROR(VLOOKUP(F346,Lookups!$D$2:$E$20,2,FALSE),"")</f>
        <v/>
      </c>
      <c r="H346" s="15"/>
      <c r="I346" s="15"/>
      <c r="J346" s="15"/>
      <c r="K346" s="15"/>
      <c r="L346" s="17"/>
      <c r="M346" s="17"/>
      <c r="N346" s="18" t="str">
        <f t="shared" si="10"/>
        <v/>
      </c>
      <c r="O346" s="15"/>
      <c r="P346" s="15"/>
      <c r="Q346" s="17"/>
      <c r="R346" s="15"/>
      <c r="S346" s="15"/>
      <c r="T346" s="15"/>
      <c r="U346" s="15"/>
      <c r="V346" s="15"/>
      <c r="W346" s="15"/>
      <c r="X346" s="18" t="str">
        <f>IFERROR(VLOOKUP(W346,Lookups!$G$2:$H$83,2,FALSE),"")</f>
        <v/>
      </c>
      <c r="Y346" s="15"/>
      <c r="Z346" s="15"/>
      <c r="AA346" s="15"/>
      <c r="AB346" s="15"/>
      <c r="AC346" s="15"/>
      <c r="AD346" s="15"/>
      <c r="AE346" s="15"/>
      <c r="AF346" s="18" t="str">
        <f t="shared" si="11"/>
        <v/>
      </c>
      <c r="AG346" s="15"/>
      <c r="AH346" s="15"/>
      <c r="AI346" s="15"/>
      <c r="AJ346" s="62" t="str">
        <f>IFERROR(VLOOKUP(AI346,Lookups!$W$3:$X$24,2,FALSE),"")</f>
        <v/>
      </c>
      <c r="AK346" s="15"/>
      <c r="AL346" s="15"/>
      <c r="AM346" s="17"/>
      <c r="AN346" s="17"/>
    </row>
    <row r="347" spans="1:40" x14ac:dyDescent="0.3">
      <c r="A347" s="15"/>
      <c r="B347" s="15"/>
      <c r="C347" s="15"/>
      <c r="D347" s="17"/>
      <c r="E347" s="17"/>
      <c r="F347" s="15"/>
      <c r="G347" s="18" t="str">
        <f>IFERROR(VLOOKUP(F347,Lookups!$D$2:$E$20,2,FALSE),"")</f>
        <v/>
      </c>
      <c r="H347" s="15"/>
      <c r="I347" s="15"/>
      <c r="J347" s="15"/>
      <c r="K347" s="15"/>
      <c r="L347" s="17"/>
      <c r="M347" s="17"/>
      <c r="N347" s="18" t="str">
        <f t="shared" si="10"/>
        <v/>
      </c>
      <c r="O347" s="15"/>
      <c r="P347" s="15"/>
      <c r="Q347" s="17"/>
      <c r="R347" s="15"/>
      <c r="S347" s="15"/>
      <c r="T347" s="15"/>
      <c r="U347" s="15"/>
      <c r="V347" s="15"/>
      <c r="W347" s="15"/>
      <c r="X347" s="18" t="str">
        <f>IFERROR(VLOOKUP(W347,Lookups!$G$2:$H$83,2,FALSE),"")</f>
        <v/>
      </c>
      <c r="Y347" s="15"/>
      <c r="Z347" s="15"/>
      <c r="AA347" s="15"/>
      <c r="AB347" s="15"/>
      <c r="AC347" s="15"/>
      <c r="AD347" s="15"/>
      <c r="AE347" s="15"/>
      <c r="AF347" s="18" t="str">
        <f t="shared" si="11"/>
        <v/>
      </c>
      <c r="AG347" s="15"/>
      <c r="AH347" s="15"/>
      <c r="AI347" s="15"/>
      <c r="AJ347" s="62" t="str">
        <f>IFERROR(VLOOKUP(AI347,Lookups!$W$3:$X$24,2,FALSE),"")</f>
        <v/>
      </c>
      <c r="AK347" s="15"/>
      <c r="AL347" s="15"/>
      <c r="AM347" s="17"/>
      <c r="AN347" s="17"/>
    </row>
    <row r="348" spans="1:40" x14ac:dyDescent="0.3">
      <c r="A348" s="15"/>
      <c r="B348" s="15"/>
      <c r="C348" s="15"/>
      <c r="D348" s="17"/>
      <c r="E348" s="17"/>
      <c r="F348" s="15"/>
      <c r="G348" s="18" t="str">
        <f>IFERROR(VLOOKUP(F348,Lookups!$D$2:$E$20,2,FALSE),"")</f>
        <v/>
      </c>
      <c r="H348" s="15"/>
      <c r="I348" s="15"/>
      <c r="J348" s="15"/>
      <c r="K348" s="15"/>
      <c r="L348" s="17"/>
      <c r="M348" s="17"/>
      <c r="N348" s="18" t="str">
        <f t="shared" si="10"/>
        <v/>
      </c>
      <c r="O348" s="15"/>
      <c r="P348" s="15"/>
      <c r="Q348" s="17"/>
      <c r="R348" s="15"/>
      <c r="S348" s="15"/>
      <c r="T348" s="15"/>
      <c r="U348" s="15"/>
      <c r="V348" s="15"/>
      <c r="W348" s="15"/>
      <c r="X348" s="18" t="str">
        <f>IFERROR(VLOOKUP(W348,Lookups!$G$2:$H$83,2,FALSE),"")</f>
        <v/>
      </c>
      <c r="Y348" s="15"/>
      <c r="Z348" s="15"/>
      <c r="AA348" s="15"/>
      <c r="AB348" s="15"/>
      <c r="AC348" s="15"/>
      <c r="AD348" s="15"/>
      <c r="AE348" s="15"/>
      <c r="AF348" s="18" t="str">
        <f t="shared" si="11"/>
        <v/>
      </c>
      <c r="AG348" s="15"/>
      <c r="AH348" s="15"/>
      <c r="AI348" s="15"/>
      <c r="AJ348" s="62" t="str">
        <f>IFERROR(VLOOKUP(AI348,Lookups!$W$3:$X$24,2,FALSE),"")</f>
        <v/>
      </c>
      <c r="AK348" s="15"/>
      <c r="AL348" s="15"/>
      <c r="AM348" s="17"/>
      <c r="AN348" s="17"/>
    </row>
    <row r="349" spans="1:40" x14ac:dyDescent="0.3">
      <c r="A349" s="15"/>
      <c r="B349" s="15"/>
      <c r="C349" s="15"/>
      <c r="D349" s="17"/>
      <c r="E349" s="17"/>
      <c r="F349" s="15"/>
      <c r="G349" s="18" t="str">
        <f>IFERROR(VLOOKUP(F349,Lookups!$D$2:$E$20,2,FALSE),"")</f>
        <v/>
      </c>
      <c r="H349" s="15"/>
      <c r="I349" s="15"/>
      <c r="J349" s="15"/>
      <c r="K349" s="15"/>
      <c r="L349" s="17"/>
      <c r="M349" s="17"/>
      <c r="N349" s="18" t="str">
        <f t="shared" si="10"/>
        <v/>
      </c>
      <c r="O349" s="15"/>
      <c r="P349" s="15"/>
      <c r="Q349" s="17"/>
      <c r="R349" s="15"/>
      <c r="S349" s="15"/>
      <c r="T349" s="15"/>
      <c r="U349" s="15"/>
      <c r="V349" s="15"/>
      <c r="W349" s="15"/>
      <c r="X349" s="18" t="str">
        <f>IFERROR(VLOOKUP(W349,Lookups!$G$2:$H$83,2,FALSE),"")</f>
        <v/>
      </c>
      <c r="Y349" s="15"/>
      <c r="Z349" s="15"/>
      <c r="AA349" s="15"/>
      <c r="AB349" s="15"/>
      <c r="AC349" s="15"/>
      <c r="AD349" s="15"/>
      <c r="AE349" s="15"/>
      <c r="AF349" s="18" t="str">
        <f t="shared" si="11"/>
        <v/>
      </c>
      <c r="AG349" s="15"/>
      <c r="AH349" s="15"/>
      <c r="AI349" s="15"/>
      <c r="AJ349" s="62" t="str">
        <f>IFERROR(VLOOKUP(AI349,Lookups!$W$3:$X$24,2,FALSE),"")</f>
        <v/>
      </c>
      <c r="AK349" s="15"/>
      <c r="AL349" s="15"/>
      <c r="AM349" s="17"/>
      <c r="AN349" s="17"/>
    </row>
    <row r="350" spans="1:40" x14ac:dyDescent="0.3">
      <c r="A350" s="15"/>
      <c r="B350" s="15"/>
      <c r="C350" s="15"/>
      <c r="D350" s="17"/>
      <c r="E350" s="17"/>
      <c r="F350" s="15"/>
      <c r="G350" s="18" t="str">
        <f>IFERROR(VLOOKUP(F350,Lookups!$D$2:$E$20,2,FALSE),"")</f>
        <v/>
      </c>
      <c r="H350" s="15"/>
      <c r="I350" s="15"/>
      <c r="J350" s="15"/>
      <c r="K350" s="15"/>
      <c r="L350" s="17"/>
      <c r="M350" s="17"/>
      <c r="N350" s="18" t="str">
        <f t="shared" si="10"/>
        <v/>
      </c>
      <c r="O350" s="15"/>
      <c r="P350" s="15"/>
      <c r="Q350" s="17"/>
      <c r="R350" s="15"/>
      <c r="S350" s="15"/>
      <c r="T350" s="15"/>
      <c r="U350" s="15"/>
      <c r="V350" s="15"/>
      <c r="W350" s="15"/>
      <c r="X350" s="18" t="str">
        <f>IFERROR(VLOOKUP(W350,Lookups!$G$2:$H$83,2,FALSE),"")</f>
        <v/>
      </c>
      <c r="Y350" s="15"/>
      <c r="Z350" s="15"/>
      <c r="AA350" s="15"/>
      <c r="AB350" s="15"/>
      <c r="AC350" s="15"/>
      <c r="AD350" s="15"/>
      <c r="AE350" s="15"/>
      <c r="AF350" s="18" t="str">
        <f t="shared" si="11"/>
        <v/>
      </c>
      <c r="AG350" s="15"/>
      <c r="AH350" s="15"/>
      <c r="AI350" s="15"/>
      <c r="AJ350" s="62" t="str">
        <f>IFERROR(VLOOKUP(AI350,Lookups!$W$3:$X$24,2,FALSE),"")</f>
        <v/>
      </c>
      <c r="AK350" s="15"/>
      <c r="AL350" s="15"/>
      <c r="AM350" s="17"/>
      <c r="AN350" s="17"/>
    </row>
    <row r="351" spans="1:40" x14ac:dyDescent="0.3">
      <c r="A351" s="15"/>
      <c r="B351" s="15"/>
      <c r="C351" s="15"/>
      <c r="D351" s="17"/>
      <c r="E351" s="17"/>
      <c r="F351" s="15"/>
      <c r="G351" s="18" t="str">
        <f>IFERROR(VLOOKUP(F351,Lookups!$D$2:$E$20,2,FALSE),"")</f>
        <v/>
      </c>
      <c r="H351" s="15"/>
      <c r="I351" s="15"/>
      <c r="J351" s="15"/>
      <c r="K351" s="15"/>
      <c r="L351" s="17"/>
      <c r="M351" s="17"/>
      <c r="N351" s="18" t="str">
        <f t="shared" si="10"/>
        <v/>
      </c>
      <c r="O351" s="15"/>
      <c r="P351" s="15"/>
      <c r="Q351" s="17"/>
      <c r="R351" s="15"/>
      <c r="S351" s="15"/>
      <c r="T351" s="15"/>
      <c r="U351" s="15"/>
      <c r="V351" s="15"/>
      <c r="W351" s="15"/>
      <c r="X351" s="18" t="str">
        <f>IFERROR(VLOOKUP(W351,Lookups!$G$2:$H$83,2,FALSE),"")</f>
        <v/>
      </c>
      <c r="Y351" s="15"/>
      <c r="Z351" s="15"/>
      <c r="AA351" s="15"/>
      <c r="AB351" s="15"/>
      <c r="AC351" s="15"/>
      <c r="AD351" s="15"/>
      <c r="AE351" s="15"/>
      <c r="AF351" s="18" t="str">
        <f t="shared" si="11"/>
        <v/>
      </c>
      <c r="AG351" s="15"/>
      <c r="AH351" s="15"/>
      <c r="AI351" s="15"/>
      <c r="AJ351" s="62" t="str">
        <f>IFERROR(VLOOKUP(AI351,Lookups!$W$3:$X$24,2,FALSE),"")</f>
        <v/>
      </c>
      <c r="AK351" s="15"/>
      <c r="AL351" s="15"/>
      <c r="AM351" s="17"/>
      <c r="AN351" s="17"/>
    </row>
    <row r="352" spans="1:40" x14ac:dyDescent="0.3">
      <c r="A352" s="15"/>
      <c r="B352" s="15"/>
      <c r="C352" s="15"/>
      <c r="D352" s="17"/>
      <c r="E352" s="17"/>
      <c r="F352" s="15"/>
      <c r="G352" s="18" t="str">
        <f>IFERROR(VLOOKUP(F352,Lookups!$D$2:$E$20,2,FALSE),"")</f>
        <v/>
      </c>
      <c r="H352" s="15"/>
      <c r="I352" s="15"/>
      <c r="J352" s="15"/>
      <c r="K352" s="15"/>
      <c r="L352" s="17"/>
      <c r="M352" s="17"/>
      <c r="N352" s="18" t="str">
        <f t="shared" si="10"/>
        <v/>
      </c>
      <c r="O352" s="15"/>
      <c r="P352" s="15"/>
      <c r="Q352" s="17"/>
      <c r="R352" s="15"/>
      <c r="S352" s="15"/>
      <c r="T352" s="15"/>
      <c r="U352" s="15"/>
      <c r="V352" s="15"/>
      <c r="W352" s="15"/>
      <c r="X352" s="18" t="str">
        <f>IFERROR(VLOOKUP(W352,Lookups!$G$2:$H$83,2,FALSE),"")</f>
        <v/>
      </c>
      <c r="Y352" s="15"/>
      <c r="Z352" s="15"/>
      <c r="AA352" s="15"/>
      <c r="AB352" s="15"/>
      <c r="AC352" s="15"/>
      <c r="AD352" s="15"/>
      <c r="AE352" s="15"/>
      <c r="AF352" s="18" t="str">
        <f t="shared" si="11"/>
        <v/>
      </c>
      <c r="AG352" s="15"/>
      <c r="AH352" s="15"/>
      <c r="AI352" s="15"/>
      <c r="AJ352" s="62" t="str">
        <f>IFERROR(VLOOKUP(AI352,Lookups!$W$3:$X$24,2,FALSE),"")</f>
        <v/>
      </c>
      <c r="AK352" s="15"/>
      <c r="AL352" s="15"/>
      <c r="AM352" s="17"/>
      <c r="AN352" s="17"/>
    </row>
    <row r="353" spans="1:40" x14ac:dyDescent="0.3">
      <c r="A353" s="15"/>
      <c r="B353" s="15"/>
      <c r="C353" s="15"/>
      <c r="D353" s="17"/>
      <c r="E353" s="17"/>
      <c r="F353" s="15"/>
      <c r="G353" s="18" t="str">
        <f>IFERROR(VLOOKUP(F353,Lookups!$D$2:$E$20,2,FALSE),"")</f>
        <v/>
      </c>
      <c r="H353" s="15"/>
      <c r="I353" s="15"/>
      <c r="J353" s="15"/>
      <c r="K353" s="15"/>
      <c r="L353" s="17"/>
      <c r="M353" s="17"/>
      <c r="N353" s="18" t="str">
        <f t="shared" si="10"/>
        <v/>
      </c>
      <c r="O353" s="15"/>
      <c r="P353" s="15"/>
      <c r="Q353" s="17"/>
      <c r="R353" s="15"/>
      <c r="S353" s="15"/>
      <c r="T353" s="15"/>
      <c r="U353" s="15"/>
      <c r="V353" s="15"/>
      <c r="W353" s="15"/>
      <c r="X353" s="18" t="str">
        <f>IFERROR(VLOOKUP(W353,Lookups!$G$2:$H$83,2,FALSE),"")</f>
        <v/>
      </c>
      <c r="Y353" s="15"/>
      <c r="Z353" s="15"/>
      <c r="AA353" s="15"/>
      <c r="AB353" s="15"/>
      <c r="AC353" s="15"/>
      <c r="AD353" s="15"/>
      <c r="AE353" s="15"/>
      <c r="AF353" s="18" t="str">
        <f t="shared" si="11"/>
        <v/>
      </c>
      <c r="AG353" s="15"/>
      <c r="AH353" s="15"/>
      <c r="AI353" s="15"/>
      <c r="AJ353" s="62" t="str">
        <f>IFERROR(VLOOKUP(AI353,Lookups!$W$3:$X$24,2,FALSE),"")</f>
        <v/>
      </c>
      <c r="AK353" s="15"/>
      <c r="AL353" s="15"/>
      <c r="AM353" s="17"/>
      <c r="AN353" s="17"/>
    </row>
    <row r="354" spans="1:40" x14ac:dyDescent="0.3">
      <c r="A354" s="15"/>
      <c r="B354" s="15"/>
      <c r="C354" s="15"/>
      <c r="D354" s="17"/>
      <c r="E354" s="17"/>
      <c r="F354" s="15"/>
      <c r="G354" s="18" t="str">
        <f>IFERROR(VLOOKUP(F354,Lookups!$D$2:$E$20,2,FALSE),"")</f>
        <v/>
      </c>
      <c r="H354" s="15"/>
      <c r="I354" s="15"/>
      <c r="J354" s="15"/>
      <c r="K354" s="15"/>
      <c r="L354" s="17"/>
      <c r="M354" s="17"/>
      <c r="N354" s="18" t="str">
        <f t="shared" si="10"/>
        <v/>
      </c>
      <c r="O354" s="15"/>
      <c r="P354" s="15"/>
      <c r="Q354" s="17"/>
      <c r="R354" s="15"/>
      <c r="S354" s="15"/>
      <c r="T354" s="15"/>
      <c r="U354" s="15"/>
      <c r="V354" s="15"/>
      <c r="W354" s="15"/>
      <c r="X354" s="18" t="str">
        <f>IFERROR(VLOOKUP(W354,Lookups!$G$2:$H$83,2,FALSE),"")</f>
        <v/>
      </c>
      <c r="Y354" s="15"/>
      <c r="Z354" s="15"/>
      <c r="AA354" s="15"/>
      <c r="AB354" s="15"/>
      <c r="AC354" s="15"/>
      <c r="AD354" s="15"/>
      <c r="AE354" s="15"/>
      <c r="AF354" s="18" t="str">
        <f t="shared" si="11"/>
        <v/>
      </c>
      <c r="AG354" s="15"/>
      <c r="AH354" s="15"/>
      <c r="AI354" s="15"/>
      <c r="AJ354" s="62" t="str">
        <f>IFERROR(VLOOKUP(AI354,Lookups!$W$3:$X$24,2,FALSE),"")</f>
        <v/>
      </c>
      <c r="AK354" s="15"/>
      <c r="AL354" s="15"/>
      <c r="AM354" s="17"/>
      <c r="AN354" s="17"/>
    </row>
    <row r="355" spans="1:40" x14ac:dyDescent="0.3">
      <c r="A355" s="15"/>
      <c r="B355" s="15"/>
      <c r="C355" s="15"/>
      <c r="D355" s="17"/>
      <c r="E355" s="17"/>
      <c r="F355" s="15"/>
      <c r="G355" s="18" t="str">
        <f>IFERROR(VLOOKUP(F355,Lookups!$D$2:$E$20,2,FALSE),"")</f>
        <v/>
      </c>
      <c r="H355" s="15"/>
      <c r="I355" s="15"/>
      <c r="J355" s="15"/>
      <c r="K355" s="15"/>
      <c r="L355" s="17"/>
      <c r="M355" s="17"/>
      <c r="N355" s="18" t="str">
        <f t="shared" si="10"/>
        <v/>
      </c>
      <c r="O355" s="15"/>
      <c r="P355" s="15"/>
      <c r="Q355" s="17"/>
      <c r="R355" s="15"/>
      <c r="S355" s="15"/>
      <c r="T355" s="15"/>
      <c r="U355" s="15"/>
      <c r="V355" s="15"/>
      <c r="W355" s="15"/>
      <c r="X355" s="18" t="str">
        <f>IFERROR(VLOOKUP(W355,Lookups!$G$2:$H$83,2,FALSE),"")</f>
        <v/>
      </c>
      <c r="Y355" s="15"/>
      <c r="Z355" s="15"/>
      <c r="AA355" s="15"/>
      <c r="AB355" s="15"/>
      <c r="AC355" s="15"/>
      <c r="AD355" s="15"/>
      <c r="AE355" s="15"/>
      <c r="AF355" s="18" t="str">
        <f t="shared" si="11"/>
        <v/>
      </c>
      <c r="AG355" s="15"/>
      <c r="AH355" s="15"/>
      <c r="AI355" s="15"/>
      <c r="AJ355" s="62" t="str">
        <f>IFERROR(VLOOKUP(AI355,Lookups!$W$3:$X$24,2,FALSE),"")</f>
        <v/>
      </c>
      <c r="AK355" s="15"/>
      <c r="AL355" s="15"/>
      <c r="AM355" s="17"/>
      <c r="AN355" s="17"/>
    </row>
    <row r="356" spans="1:40" x14ac:dyDescent="0.3">
      <c r="A356" s="15"/>
      <c r="B356" s="15"/>
      <c r="C356" s="15"/>
      <c r="D356" s="17"/>
      <c r="E356" s="17"/>
      <c r="F356" s="15"/>
      <c r="G356" s="18" t="str">
        <f>IFERROR(VLOOKUP(F356,Lookups!$D$2:$E$20,2,FALSE),"")</f>
        <v/>
      </c>
      <c r="H356" s="15"/>
      <c r="I356" s="15"/>
      <c r="J356" s="15"/>
      <c r="K356" s="15"/>
      <c r="L356" s="17"/>
      <c r="M356" s="17"/>
      <c r="N356" s="18" t="str">
        <f t="shared" si="10"/>
        <v/>
      </c>
      <c r="O356" s="15"/>
      <c r="P356" s="15"/>
      <c r="Q356" s="17"/>
      <c r="R356" s="15"/>
      <c r="S356" s="15"/>
      <c r="T356" s="15"/>
      <c r="U356" s="15"/>
      <c r="V356" s="15"/>
      <c r="W356" s="15"/>
      <c r="X356" s="18" t="str">
        <f>IFERROR(VLOOKUP(W356,Lookups!$G$2:$H$83,2,FALSE),"")</f>
        <v/>
      </c>
      <c r="Y356" s="15"/>
      <c r="Z356" s="15"/>
      <c r="AA356" s="15"/>
      <c r="AB356" s="15"/>
      <c r="AC356" s="15"/>
      <c r="AD356" s="15"/>
      <c r="AE356" s="15"/>
      <c r="AF356" s="18" t="str">
        <f t="shared" si="11"/>
        <v/>
      </c>
      <c r="AG356" s="15"/>
      <c r="AH356" s="15"/>
      <c r="AI356" s="15"/>
      <c r="AJ356" s="62" t="str">
        <f>IFERROR(VLOOKUP(AI356,Lookups!$W$3:$X$24,2,FALSE),"")</f>
        <v/>
      </c>
      <c r="AK356" s="15"/>
      <c r="AL356" s="15"/>
      <c r="AM356" s="17"/>
      <c r="AN356" s="17"/>
    </row>
    <row r="357" spans="1:40" x14ac:dyDescent="0.3">
      <c r="A357" s="15"/>
      <c r="B357" s="15"/>
      <c r="C357" s="15"/>
      <c r="D357" s="17"/>
      <c r="E357" s="17"/>
      <c r="F357" s="15"/>
      <c r="G357" s="18" t="str">
        <f>IFERROR(VLOOKUP(F357,Lookups!$D$2:$E$20,2,FALSE),"")</f>
        <v/>
      </c>
      <c r="H357" s="15"/>
      <c r="I357" s="15"/>
      <c r="J357" s="15"/>
      <c r="K357" s="15"/>
      <c r="L357" s="17"/>
      <c r="M357" s="17"/>
      <c r="N357" s="18" t="str">
        <f t="shared" si="10"/>
        <v/>
      </c>
      <c r="O357" s="15"/>
      <c r="P357" s="15"/>
      <c r="Q357" s="17"/>
      <c r="R357" s="15"/>
      <c r="S357" s="15"/>
      <c r="T357" s="15"/>
      <c r="U357" s="15"/>
      <c r="V357" s="15"/>
      <c r="W357" s="15"/>
      <c r="X357" s="18" t="str">
        <f>IFERROR(VLOOKUP(W357,Lookups!$G$2:$H$83,2,FALSE),"")</f>
        <v/>
      </c>
      <c r="Y357" s="15"/>
      <c r="Z357" s="15"/>
      <c r="AA357" s="15"/>
      <c r="AB357" s="15"/>
      <c r="AC357" s="15"/>
      <c r="AD357" s="15"/>
      <c r="AE357" s="15"/>
      <c r="AF357" s="18" t="str">
        <f t="shared" si="11"/>
        <v/>
      </c>
      <c r="AG357" s="15"/>
      <c r="AH357" s="15"/>
      <c r="AI357" s="15"/>
      <c r="AJ357" s="62" t="str">
        <f>IFERROR(VLOOKUP(AI357,Lookups!$W$3:$X$24,2,FALSE),"")</f>
        <v/>
      </c>
      <c r="AK357" s="15"/>
      <c r="AL357" s="15"/>
      <c r="AM357" s="17"/>
      <c r="AN357" s="17"/>
    </row>
    <row r="358" spans="1:40" x14ac:dyDescent="0.3">
      <c r="A358" s="15"/>
      <c r="B358" s="15"/>
      <c r="C358" s="15"/>
      <c r="D358" s="17"/>
      <c r="E358" s="17"/>
      <c r="F358" s="15"/>
      <c r="G358" s="18" t="str">
        <f>IFERROR(VLOOKUP(F358,Lookups!$D$2:$E$20,2,FALSE),"")</f>
        <v/>
      </c>
      <c r="H358" s="15"/>
      <c r="I358" s="15"/>
      <c r="J358" s="15"/>
      <c r="K358" s="15"/>
      <c r="L358" s="17"/>
      <c r="M358" s="17"/>
      <c r="N358" s="18" t="str">
        <f t="shared" si="10"/>
        <v/>
      </c>
      <c r="O358" s="15"/>
      <c r="P358" s="15"/>
      <c r="Q358" s="17"/>
      <c r="R358" s="15"/>
      <c r="S358" s="15"/>
      <c r="T358" s="15"/>
      <c r="U358" s="15"/>
      <c r="V358" s="15"/>
      <c r="W358" s="15"/>
      <c r="X358" s="18" t="str">
        <f>IFERROR(VLOOKUP(W358,Lookups!$G$2:$H$83,2,FALSE),"")</f>
        <v/>
      </c>
      <c r="Y358" s="15"/>
      <c r="Z358" s="15"/>
      <c r="AA358" s="15"/>
      <c r="AB358" s="15"/>
      <c r="AC358" s="15"/>
      <c r="AD358" s="15"/>
      <c r="AE358" s="15"/>
      <c r="AF358" s="18" t="str">
        <f t="shared" si="11"/>
        <v/>
      </c>
      <c r="AG358" s="15"/>
      <c r="AH358" s="15"/>
      <c r="AI358" s="15"/>
      <c r="AJ358" s="62" t="str">
        <f>IFERROR(VLOOKUP(AI358,Lookups!$W$3:$X$24,2,FALSE),"")</f>
        <v/>
      </c>
      <c r="AK358" s="15"/>
      <c r="AL358" s="15"/>
      <c r="AM358" s="17"/>
      <c r="AN358" s="17"/>
    </row>
    <row r="359" spans="1:40" x14ac:dyDescent="0.3">
      <c r="A359" s="15"/>
      <c r="B359" s="15"/>
      <c r="C359" s="15"/>
      <c r="D359" s="17"/>
      <c r="E359" s="17"/>
      <c r="F359" s="15"/>
      <c r="G359" s="18" t="str">
        <f>IFERROR(VLOOKUP(F359,Lookups!$D$2:$E$20,2,FALSE),"")</f>
        <v/>
      </c>
      <c r="H359" s="15"/>
      <c r="I359" s="15"/>
      <c r="J359" s="15"/>
      <c r="K359" s="15"/>
      <c r="L359" s="17"/>
      <c r="M359" s="17"/>
      <c r="N359" s="18" t="str">
        <f t="shared" si="10"/>
        <v/>
      </c>
      <c r="O359" s="15"/>
      <c r="P359" s="15"/>
      <c r="Q359" s="17"/>
      <c r="R359" s="15"/>
      <c r="S359" s="15"/>
      <c r="T359" s="15"/>
      <c r="U359" s="15"/>
      <c r="V359" s="15"/>
      <c r="W359" s="15"/>
      <c r="X359" s="18" t="str">
        <f>IFERROR(VLOOKUP(W359,Lookups!$G$2:$H$83,2,FALSE),"")</f>
        <v/>
      </c>
      <c r="Y359" s="15"/>
      <c r="Z359" s="15"/>
      <c r="AA359" s="15"/>
      <c r="AB359" s="15"/>
      <c r="AC359" s="15"/>
      <c r="AD359" s="15"/>
      <c r="AE359" s="15"/>
      <c r="AF359" s="18" t="str">
        <f t="shared" si="11"/>
        <v/>
      </c>
      <c r="AG359" s="15"/>
      <c r="AH359" s="15"/>
      <c r="AI359" s="15"/>
      <c r="AJ359" s="62" t="str">
        <f>IFERROR(VLOOKUP(AI359,Lookups!$W$3:$X$24,2,FALSE),"")</f>
        <v/>
      </c>
      <c r="AK359" s="15"/>
      <c r="AL359" s="15"/>
      <c r="AM359" s="17"/>
      <c r="AN359" s="17"/>
    </row>
    <row r="360" spans="1:40" x14ac:dyDescent="0.3">
      <c r="A360" s="15"/>
      <c r="B360" s="15"/>
      <c r="C360" s="15"/>
      <c r="D360" s="17"/>
      <c r="E360" s="17"/>
      <c r="F360" s="15"/>
      <c r="G360" s="18" t="str">
        <f>IFERROR(VLOOKUP(F360,Lookups!$D$2:$E$20,2,FALSE),"")</f>
        <v/>
      </c>
      <c r="H360" s="15"/>
      <c r="I360" s="15"/>
      <c r="J360" s="15"/>
      <c r="K360" s="15"/>
      <c r="L360" s="17"/>
      <c r="M360" s="17"/>
      <c r="N360" s="18" t="str">
        <f t="shared" si="10"/>
        <v/>
      </c>
      <c r="O360" s="15"/>
      <c r="P360" s="15"/>
      <c r="Q360" s="17"/>
      <c r="R360" s="15"/>
      <c r="S360" s="15"/>
      <c r="T360" s="15"/>
      <c r="U360" s="15"/>
      <c r="V360" s="15"/>
      <c r="W360" s="15"/>
      <c r="X360" s="18" t="str">
        <f>IFERROR(VLOOKUP(W360,Lookups!$G$2:$H$83,2,FALSE),"")</f>
        <v/>
      </c>
      <c r="Y360" s="15"/>
      <c r="Z360" s="15"/>
      <c r="AA360" s="15"/>
      <c r="AB360" s="15"/>
      <c r="AC360" s="15"/>
      <c r="AD360" s="15"/>
      <c r="AE360" s="15"/>
      <c r="AF360" s="18" t="str">
        <f t="shared" si="11"/>
        <v/>
      </c>
      <c r="AG360" s="15"/>
      <c r="AH360" s="15"/>
      <c r="AI360" s="15"/>
      <c r="AJ360" s="62" t="str">
        <f>IFERROR(VLOOKUP(AI360,Lookups!$W$3:$X$24,2,FALSE),"")</f>
        <v/>
      </c>
      <c r="AK360" s="15"/>
      <c r="AL360" s="15"/>
      <c r="AM360" s="17"/>
      <c r="AN360" s="17"/>
    </row>
    <row r="361" spans="1:40" x14ac:dyDescent="0.3">
      <c r="A361" s="15"/>
      <c r="B361" s="15"/>
      <c r="C361" s="15"/>
      <c r="D361" s="17"/>
      <c r="E361" s="17"/>
      <c r="F361" s="15"/>
      <c r="G361" s="18" t="str">
        <f>IFERROR(VLOOKUP(F361,Lookups!$D$2:$E$20,2,FALSE),"")</f>
        <v/>
      </c>
      <c r="H361" s="15"/>
      <c r="I361" s="15"/>
      <c r="J361" s="15"/>
      <c r="K361" s="15"/>
      <c r="L361" s="17"/>
      <c r="M361" s="17"/>
      <c r="N361" s="18" t="str">
        <f t="shared" si="10"/>
        <v/>
      </c>
      <c r="O361" s="15"/>
      <c r="P361" s="15"/>
      <c r="Q361" s="17"/>
      <c r="R361" s="15"/>
      <c r="S361" s="15"/>
      <c r="T361" s="15"/>
      <c r="U361" s="15"/>
      <c r="V361" s="15"/>
      <c r="W361" s="15"/>
      <c r="X361" s="18" t="str">
        <f>IFERROR(VLOOKUP(W361,Lookups!$G$2:$H$83,2,FALSE),"")</f>
        <v/>
      </c>
      <c r="Y361" s="15"/>
      <c r="Z361" s="15"/>
      <c r="AA361" s="15"/>
      <c r="AB361" s="15"/>
      <c r="AC361" s="15"/>
      <c r="AD361" s="15"/>
      <c r="AE361" s="15"/>
      <c r="AF361" s="18" t="str">
        <f t="shared" si="11"/>
        <v/>
      </c>
      <c r="AG361" s="15"/>
      <c r="AH361" s="15"/>
      <c r="AI361" s="15"/>
      <c r="AJ361" s="62" t="str">
        <f>IFERROR(VLOOKUP(AI361,Lookups!$W$3:$X$24,2,FALSE),"")</f>
        <v/>
      </c>
      <c r="AK361" s="15"/>
      <c r="AL361" s="15"/>
      <c r="AM361" s="17"/>
      <c r="AN361" s="17"/>
    </row>
    <row r="362" spans="1:40" x14ac:dyDescent="0.3">
      <c r="A362" s="15"/>
      <c r="B362" s="15"/>
      <c r="C362" s="15"/>
      <c r="D362" s="17"/>
      <c r="E362" s="17"/>
      <c r="F362" s="15"/>
      <c r="G362" s="18" t="str">
        <f>IFERROR(VLOOKUP(F362,Lookups!$D$2:$E$20,2,FALSE),"")</f>
        <v/>
      </c>
      <c r="H362" s="15"/>
      <c r="I362" s="15"/>
      <c r="J362" s="15"/>
      <c r="K362" s="15"/>
      <c r="L362" s="17"/>
      <c r="M362" s="17"/>
      <c r="N362" s="18" t="str">
        <f t="shared" si="10"/>
        <v/>
      </c>
      <c r="O362" s="15"/>
      <c r="P362" s="15"/>
      <c r="Q362" s="17"/>
      <c r="R362" s="15"/>
      <c r="S362" s="15"/>
      <c r="T362" s="15"/>
      <c r="U362" s="15"/>
      <c r="V362" s="15"/>
      <c r="W362" s="15"/>
      <c r="X362" s="18" t="str">
        <f>IFERROR(VLOOKUP(W362,Lookups!$G$2:$H$83,2,FALSE),"")</f>
        <v/>
      </c>
      <c r="Y362" s="15"/>
      <c r="Z362" s="15"/>
      <c r="AA362" s="15"/>
      <c r="AB362" s="15"/>
      <c r="AC362" s="15"/>
      <c r="AD362" s="15"/>
      <c r="AE362" s="15"/>
      <c r="AF362" s="18" t="str">
        <f t="shared" si="11"/>
        <v/>
      </c>
      <c r="AG362" s="15"/>
      <c r="AH362" s="15"/>
      <c r="AI362" s="15"/>
      <c r="AJ362" s="62" t="str">
        <f>IFERROR(VLOOKUP(AI362,Lookups!$W$3:$X$24,2,FALSE),"")</f>
        <v/>
      </c>
      <c r="AK362" s="15"/>
      <c r="AL362" s="15"/>
      <c r="AM362" s="17"/>
      <c r="AN362" s="17"/>
    </row>
    <row r="363" spans="1:40" x14ac:dyDescent="0.3">
      <c r="A363" s="15"/>
      <c r="B363" s="15"/>
      <c r="C363" s="15"/>
      <c r="D363" s="17"/>
      <c r="E363" s="17"/>
      <c r="F363" s="15"/>
      <c r="G363" s="18" t="str">
        <f>IFERROR(VLOOKUP(F363,Lookups!$D$2:$E$20,2,FALSE),"")</f>
        <v/>
      </c>
      <c r="H363" s="15"/>
      <c r="I363" s="15"/>
      <c r="J363" s="15"/>
      <c r="K363" s="15"/>
      <c r="L363" s="17"/>
      <c r="M363" s="17"/>
      <c r="N363" s="18" t="str">
        <f t="shared" si="10"/>
        <v/>
      </c>
      <c r="O363" s="15"/>
      <c r="P363" s="15"/>
      <c r="Q363" s="17"/>
      <c r="R363" s="15"/>
      <c r="S363" s="15"/>
      <c r="T363" s="15"/>
      <c r="U363" s="15"/>
      <c r="V363" s="15"/>
      <c r="W363" s="15"/>
      <c r="X363" s="18" t="str">
        <f>IFERROR(VLOOKUP(W363,Lookups!$G$2:$H$83,2,FALSE),"")</f>
        <v/>
      </c>
      <c r="Y363" s="15"/>
      <c r="Z363" s="15"/>
      <c r="AA363" s="15"/>
      <c r="AB363" s="15"/>
      <c r="AC363" s="15"/>
      <c r="AD363" s="15"/>
      <c r="AE363" s="15"/>
      <c r="AF363" s="18" t="str">
        <f t="shared" si="11"/>
        <v/>
      </c>
      <c r="AG363" s="15"/>
      <c r="AH363" s="15"/>
      <c r="AI363" s="15"/>
      <c r="AJ363" s="62" t="str">
        <f>IFERROR(VLOOKUP(AI363,Lookups!$W$3:$X$24,2,FALSE),"")</f>
        <v/>
      </c>
      <c r="AK363" s="15"/>
      <c r="AL363" s="15"/>
      <c r="AM363" s="17"/>
      <c r="AN363" s="17"/>
    </row>
    <row r="364" spans="1:40" x14ac:dyDescent="0.3">
      <c r="A364" s="15"/>
      <c r="B364" s="15"/>
      <c r="C364" s="15"/>
      <c r="D364" s="17"/>
      <c r="E364" s="17"/>
      <c r="F364" s="15"/>
      <c r="G364" s="18" t="str">
        <f>IFERROR(VLOOKUP(F364,Lookups!$D$2:$E$20,2,FALSE),"")</f>
        <v/>
      </c>
      <c r="H364" s="15"/>
      <c r="I364" s="15"/>
      <c r="J364" s="15"/>
      <c r="K364" s="15"/>
      <c r="L364" s="17"/>
      <c r="M364" s="17"/>
      <c r="N364" s="18" t="str">
        <f t="shared" si="10"/>
        <v/>
      </c>
      <c r="O364" s="15"/>
      <c r="P364" s="15"/>
      <c r="Q364" s="17"/>
      <c r="R364" s="15"/>
      <c r="S364" s="15"/>
      <c r="T364" s="15"/>
      <c r="U364" s="15"/>
      <c r="V364" s="15"/>
      <c r="W364" s="15"/>
      <c r="X364" s="18" t="str">
        <f>IFERROR(VLOOKUP(W364,Lookups!$G$2:$H$83,2,FALSE),"")</f>
        <v/>
      </c>
      <c r="Y364" s="15"/>
      <c r="Z364" s="15"/>
      <c r="AA364" s="15"/>
      <c r="AB364" s="15"/>
      <c r="AC364" s="15"/>
      <c r="AD364" s="15"/>
      <c r="AE364" s="15"/>
      <c r="AF364" s="18" t="str">
        <f t="shared" si="11"/>
        <v/>
      </c>
      <c r="AG364" s="15"/>
      <c r="AH364" s="15"/>
      <c r="AI364" s="15"/>
      <c r="AJ364" s="62" t="str">
        <f>IFERROR(VLOOKUP(AI364,Lookups!$W$3:$X$24,2,FALSE),"")</f>
        <v/>
      </c>
      <c r="AK364" s="15"/>
      <c r="AL364" s="15"/>
      <c r="AM364" s="17"/>
      <c r="AN364" s="17"/>
    </row>
    <row r="365" spans="1:40" x14ac:dyDescent="0.3">
      <c r="A365" s="15"/>
      <c r="B365" s="15"/>
      <c r="C365" s="15"/>
      <c r="D365" s="17"/>
      <c r="E365" s="17"/>
      <c r="F365" s="15"/>
      <c r="G365" s="18" t="str">
        <f>IFERROR(VLOOKUP(F365,Lookups!$D$2:$E$20,2,FALSE),"")</f>
        <v/>
      </c>
      <c r="H365" s="15"/>
      <c r="I365" s="15"/>
      <c r="J365" s="15"/>
      <c r="K365" s="15"/>
      <c r="L365" s="17"/>
      <c r="M365" s="17"/>
      <c r="N365" s="18" t="str">
        <f t="shared" si="10"/>
        <v/>
      </c>
      <c r="O365" s="15"/>
      <c r="P365" s="15"/>
      <c r="Q365" s="17"/>
      <c r="R365" s="15"/>
      <c r="S365" s="15"/>
      <c r="T365" s="15"/>
      <c r="U365" s="15"/>
      <c r="V365" s="15"/>
      <c r="W365" s="15"/>
      <c r="X365" s="18" t="str">
        <f>IFERROR(VLOOKUP(W365,Lookups!$G$2:$H$83,2,FALSE),"")</f>
        <v/>
      </c>
      <c r="Y365" s="15"/>
      <c r="Z365" s="15"/>
      <c r="AA365" s="15"/>
      <c r="AB365" s="15"/>
      <c r="AC365" s="15"/>
      <c r="AD365" s="15"/>
      <c r="AE365" s="15"/>
      <c r="AF365" s="18" t="str">
        <f t="shared" si="11"/>
        <v/>
      </c>
      <c r="AG365" s="15"/>
      <c r="AH365" s="15"/>
      <c r="AI365" s="15"/>
      <c r="AJ365" s="62" t="str">
        <f>IFERROR(VLOOKUP(AI365,Lookups!$W$3:$X$24,2,FALSE),"")</f>
        <v/>
      </c>
      <c r="AK365" s="15"/>
      <c r="AL365" s="15"/>
      <c r="AM365" s="17"/>
      <c r="AN365" s="17"/>
    </row>
    <row r="366" spans="1:40" x14ac:dyDescent="0.3">
      <c r="A366" s="15"/>
      <c r="B366" s="15"/>
      <c r="C366" s="15"/>
      <c r="D366" s="17"/>
      <c r="E366" s="17"/>
      <c r="F366" s="15"/>
      <c r="G366" s="18" t="str">
        <f>IFERROR(VLOOKUP(F366,Lookups!$D$2:$E$20,2,FALSE),"")</f>
        <v/>
      </c>
      <c r="H366" s="15"/>
      <c r="I366" s="15"/>
      <c r="J366" s="15"/>
      <c r="K366" s="15"/>
      <c r="L366" s="17"/>
      <c r="M366" s="17"/>
      <c r="N366" s="18" t="str">
        <f t="shared" si="10"/>
        <v/>
      </c>
      <c r="O366" s="15"/>
      <c r="P366" s="15"/>
      <c r="Q366" s="17"/>
      <c r="R366" s="15"/>
      <c r="S366" s="15"/>
      <c r="T366" s="15"/>
      <c r="U366" s="15"/>
      <c r="V366" s="15"/>
      <c r="W366" s="15"/>
      <c r="X366" s="18" t="str">
        <f>IFERROR(VLOOKUP(W366,Lookups!$G$2:$H$83,2,FALSE),"")</f>
        <v/>
      </c>
      <c r="Y366" s="15"/>
      <c r="Z366" s="15"/>
      <c r="AA366" s="15"/>
      <c r="AB366" s="15"/>
      <c r="AC366" s="15"/>
      <c r="AD366" s="15"/>
      <c r="AE366" s="15"/>
      <c r="AF366" s="18" t="str">
        <f t="shared" si="11"/>
        <v/>
      </c>
      <c r="AG366" s="15"/>
      <c r="AH366" s="15"/>
      <c r="AI366" s="15"/>
      <c r="AJ366" s="62" t="str">
        <f>IFERROR(VLOOKUP(AI366,Lookups!$W$3:$X$24,2,FALSE),"")</f>
        <v/>
      </c>
      <c r="AK366" s="15"/>
      <c r="AL366" s="15"/>
      <c r="AM366" s="17"/>
      <c r="AN366" s="17"/>
    </row>
    <row r="367" spans="1:40" x14ac:dyDescent="0.3">
      <c r="A367" s="15"/>
      <c r="B367" s="15"/>
      <c r="C367" s="15"/>
      <c r="D367" s="17"/>
      <c r="E367" s="17"/>
      <c r="F367" s="15"/>
      <c r="G367" s="18" t="str">
        <f>IFERROR(VLOOKUP(F367,Lookups!$D$2:$E$20,2,FALSE),"")</f>
        <v/>
      </c>
      <c r="H367" s="15"/>
      <c r="I367" s="15"/>
      <c r="J367" s="15"/>
      <c r="K367" s="15"/>
      <c r="L367" s="17"/>
      <c r="M367" s="17"/>
      <c r="N367" s="18" t="str">
        <f t="shared" si="10"/>
        <v/>
      </c>
      <c r="O367" s="15"/>
      <c r="P367" s="15"/>
      <c r="Q367" s="17"/>
      <c r="R367" s="15"/>
      <c r="S367" s="15"/>
      <c r="T367" s="15"/>
      <c r="U367" s="15"/>
      <c r="V367" s="15"/>
      <c r="W367" s="15"/>
      <c r="X367" s="18" t="str">
        <f>IFERROR(VLOOKUP(W367,Lookups!$G$2:$H$83,2,FALSE),"")</f>
        <v/>
      </c>
      <c r="Y367" s="15"/>
      <c r="Z367" s="15"/>
      <c r="AA367" s="15"/>
      <c r="AB367" s="15"/>
      <c r="AC367" s="15"/>
      <c r="AD367" s="15"/>
      <c r="AE367" s="15"/>
      <c r="AF367" s="18" t="str">
        <f t="shared" si="11"/>
        <v/>
      </c>
      <c r="AG367" s="15"/>
      <c r="AH367" s="15"/>
      <c r="AI367" s="15"/>
      <c r="AJ367" s="62" t="str">
        <f>IFERROR(VLOOKUP(AI367,Lookups!$W$3:$X$24,2,FALSE),"")</f>
        <v/>
      </c>
      <c r="AK367" s="15"/>
      <c r="AL367" s="15"/>
      <c r="AM367" s="17"/>
      <c r="AN367" s="17"/>
    </row>
    <row r="368" spans="1:40" x14ac:dyDescent="0.3">
      <c r="A368" s="15"/>
      <c r="B368" s="15"/>
      <c r="C368" s="15"/>
      <c r="D368" s="17"/>
      <c r="E368" s="17"/>
      <c r="F368" s="15"/>
      <c r="G368" s="18" t="str">
        <f>IFERROR(VLOOKUP(F368,Lookups!$D$2:$E$20,2,FALSE),"")</f>
        <v/>
      </c>
      <c r="H368" s="15"/>
      <c r="I368" s="15"/>
      <c r="J368" s="15"/>
      <c r="K368" s="15"/>
      <c r="L368" s="17"/>
      <c r="M368" s="17"/>
      <c r="N368" s="18" t="str">
        <f t="shared" si="10"/>
        <v/>
      </c>
      <c r="O368" s="15"/>
      <c r="P368" s="15"/>
      <c r="Q368" s="17"/>
      <c r="R368" s="15"/>
      <c r="S368" s="15"/>
      <c r="T368" s="15"/>
      <c r="U368" s="15"/>
      <c r="V368" s="15"/>
      <c r="W368" s="15"/>
      <c r="X368" s="18" t="str">
        <f>IFERROR(VLOOKUP(W368,Lookups!$G$2:$H$83,2,FALSE),"")</f>
        <v/>
      </c>
      <c r="Y368" s="15"/>
      <c r="Z368" s="15"/>
      <c r="AA368" s="15"/>
      <c r="AB368" s="15"/>
      <c r="AC368" s="15"/>
      <c r="AD368" s="15"/>
      <c r="AE368" s="15"/>
      <c r="AF368" s="18" t="str">
        <f t="shared" si="11"/>
        <v/>
      </c>
      <c r="AG368" s="15"/>
      <c r="AH368" s="15"/>
      <c r="AI368" s="15"/>
      <c r="AJ368" s="62" t="str">
        <f>IFERROR(VLOOKUP(AI368,Lookups!$W$3:$X$24,2,FALSE),"")</f>
        <v/>
      </c>
      <c r="AK368" s="15"/>
      <c r="AL368" s="15"/>
      <c r="AM368" s="17"/>
      <c r="AN368" s="17"/>
    </row>
    <row r="369" spans="1:40" x14ac:dyDescent="0.3">
      <c r="A369" s="15"/>
      <c r="B369" s="15"/>
      <c r="C369" s="15"/>
      <c r="D369" s="17"/>
      <c r="E369" s="17"/>
      <c r="F369" s="15"/>
      <c r="G369" s="18" t="str">
        <f>IFERROR(VLOOKUP(F369,Lookups!$D$2:$E$20,2,FALSE),"")</f>
        <v/>
      </c>
      <c r="H369" s="15"/>
      <c r="I369" s="15"/>
      <c r="J369" s="15"/>
      <c r="K369" s="15"/>
      <c r="L369" s="17"/>
      <c r="M369" s="17"/>
      <c r="N369" s="18" t="str">
        <f t="shared" si="10"/>
        <v/>
      </c>
      <c r="O369" s="15"/>
      <c r="P369" s="15"/>
      <c r="Q369" s="17"/>
      <c r="R369" s="15"/>
      <c r="S369" s="15"/>
      <c r="T369" s="15"/>
      <c r="U369" s="15"/>
      <c r="V369" s="15"/>
      <c r="W369" s="15"/>
      <c r="X369" s="18" t="str">
        <f>IFERROR(VLOOKUP(W369,Lookups!$G$2:$H$83,2,FALSE),"")</f>
        <v/>
      </c>
      <c r="Y369" s="15"/>
      <c r="Z369" s="15"/>
      <c r="AA369" s="15"/>
      <c r="AB369" s="15"/>
      <c r="AC369" s="15"/>
      <c r="AD369" s="15"/>
      <c r="AE369" s="15"/>
      <c r="AF369" s="18" t="str">
        <f t="shared" si="11"/>
        <v/>
      </c>
      <c r="AG369" s="15"/>
      <c r="AH369" s="15"/>
      <c r="AI369" s="15"/>
      <c r="AJ369" s="62" t="str">
        <f>IFERROR(VLOOKUP(AI369,Lookups!$W$3:$X$24,2,FALSE),"")</f>
        <v/>
      </c>
      <c r="AK369" s="15"/>
      <c r="AL369" s="15"/>
      <c r="AM369" s="17"/>
      <c r="AN369" s="17"/>
    </row>
    <row r="370" spans="1:40" x14ac:dyDescent="0.3">
      <c r="A370" s="15"/>
      <c r="B370" s="15"/>
      <c r="C370" s="15"/>
      <c r="D370" s="17"/>
      <c r="E370" s="17"/>
      <c r="F370" s="15"/>
      <c r="G370" s="18" t="str">
        <f>IFERROR(VLOOKUP(F370,Lookups!$D$2:$E$20,2,FALSE),"")</f>
        <v/>
      </c>
      <c r="H370" s="15"/>
      <c r="I370" s="15"/>
      <c r="J370" s="15"/>
      <c r="K370" s="15"/>
      <c r="L370" s="17"/>
      <c r="M370" s="17"/>
      <c r="N370" s="18" t="str">
        <f t="shared" si="10"/>
        <v/>
      </c>
      <c r="O370" s="15"/>
      <c r="P370" s="15"/>
      <c r="Q370" s="17"/>
      <c r="R370" s="15"/>
      <c r="S370" s="15"/>
      <c r="T370" s="15"/>
      <c r="U370" s="15"/>
      <c r="V370" s="15"/>
      <c r="W370" s="15"/>
      <c r="X370" s="18" t="str">
        <f>IFERROR(VLOOKUP(W370,Lookups!$G$2:$H$83,2,FALSE),"")</f>
        <v/>
      </c>
      <c r="Y370" s="15"/>
      <c r="Z370" s="15"/>
      <c r="AA370" s="15"/>
      <c r="AB370" s="15"/>
      <c r="AC370" s="15"/>
      <c r="AD370" s="15"/>
      <c r="AE370" s="15"/>
      <c r="AF370" s="18" t="str">
        <f t="shared" si="11"/>
        <v/>
      </c>
      <c r="AG370" s="15"/>
      <c r="AH370" s="15"/>
      <c r="AI370" s="15"/>
      <c r="AJ370" s="62" t="str">
        <f>IFERROR(VLOOKUP(AI370,Lookups!$W$3:$X$24,2,FALSE),"")</f>
        <v/>
      </c>
      <c r="AK370" s="15"/>
      <c r="AL370" s="15"/>
      <c r="AM370" s="17"/>
      <c r="AN370" s="17"/>
    </row>
    <row r="371" spans="1:40" x14ac:dyDescent="0.3">
      <c r="A371" s="15"/>
      <c r="B371" s="15"/>
      <c r="C371" s="15"/>
      <c r="D371" s="17"/>
      <c r="E371" s="17"/>
      <c r="F371" s="15"/>
      <c r="G371" s="18" t="str">
        <f>IFERROR(VLOOKUP(F371,Lookups!$D$2:$E$20,2,FALSE),"")</f>
        <v/>
      </c>
      <c r="H371" s="15"/>
      <c r="I371" s="15"/>
      <c r="J371" s="15"/>
      <c r="K371" s="15"/>
      <c r="L371" s="17"/>
      <c r="M371" s="17"/>
      <c r="N371" s="18" t="str">
        <f t="shared" si="10"/>
        <v/>
      </c>
      <c r="O371" s="15"/>
      <c r="P371" s="15"/>
      <c r="Q371" s="17"/>
      <c r="R371" s="15"/>
      <c r="S371" s="15"/>
      <c r="T371" s="15"/>
      <c r="U371" s="15"/>
      <c r="V371" s="15"/>
      <c r="W371" s="15"/>
      <c r="X371" s="18" t="str">
        <f>IFERROR(VLOOKUP(W371,Lookups!$G$2:$H$83,2,FALSE),"")</f>
        <v/>
      </c>
      <c r="Y371" s="15"/>
      <c r="Z371" s="15"/>
      <c r="AA371" s="15"/>
      <c r="AB371" s="15"/>
      <c r="AC371" s="15"/>
      <c r="AD371" s="15"/>
      <c r="AE371" s="15"/>
      <c r="AF371" s="18" t="str">
        <f t="shared" si="11"/>
        <v/>
      </c>
      <c r="AG371" s="15"/>
      <c r="AH371" s="15"/>
      <c r="AI371" s="15"/>
      <c r="AJ371" s="62" t="str">
        <f>IFERROR(VLOOKUP(AI371,Lookups!$W$3:$X$24,2,FALSE),"")</f>
        <v/>
      </c>
      <c r="AK371" s="15"/>
      <c r="AL371" s="15"/>
      <c r="AM371" s="17"/>
      <c r="AN371" s="17"/>
    </row>
    <row r="372" spans="1:40" x14ac:dyDescent="0.3">
      <c r="A372" s="15"/>
      <c r="B372" s="15"/>
      <c r="C372" s="15"/>
      <c r="D372" s="17"/>
      <c r="E372" s="17"/>
      <c r="F372" s="15"/>
      <c r="G372" s="18" t="str">
        <f>IFERROR(VLOOKUP(F372,Lookups!$D$2:$E$20,2,FALSE),"")</f>
        <v/>
      </c>
      <c r="H372" s="15"/>
      <c r="I372" s="15"/>
      <c r="J372" s="15"/>
      <c r="K372" s="15"/>
      <c r="L372" s="17"/>
      <c r="M372" s="17"/>
      <c r="N372" s="18" t="str">
        <f t="shared" si="10"/>
        <v/>
      </c>
      <c r="O372" s="15"/>
      <c r="P372" s="15"/>
      <c r="Q372" s="17"/>
      <c r="R372" s="15"/>
      <c r="S372" s="15"/>
      <c r="T372" s="15"/>
      <c r="U372" s="15"/>
      <c r="V372" s="15"/>
      <c r="W372" s="15"/>
      <c r="X372" s="18" t="str">
        <f>IFERROR(VLOOKUP(W372,Lookups!$G$2:$H$83,2,FALSE),"")</f>
        <v/>
      </c>
      <c r="Y372" s="15"/>
      <c r="Z372" s="15"/>
      <c r="AA372" s="15"/>
      <c r="AB372" s="15"/>
      <c r="AC372" s="15"/>
      <c r="AD372" s="15"/>
      <c r="AE372" s="15"/>
      <c r="AF372" s="18" t="str">
        <f t="shared" si="11"/>
        <v/>
      </c>
      <c r="AG372" s="15"/>
      <c r="AH372" s="15"/>
      <c r="AI372" s="15"/>
      <c r="AJ372" s="62" t="str">
        <f>IFERROR(VLOOKUP(AI372,Lookups!$W$3:$X$24,2,FALSE),"")</f>
        <v/>
      </c>
      <c r="AK372" s="15"/>
      <c r="AL372" s="15"/>
      <c r="AM372" s="17"/>
      <c r="AN372" s="17"/>
    </row>
    <row r="373" spans="1:40" x14ac:dyDescent="0.3">
      <c r="A373" s="15"/>
      <c r="B373" s="15"/>
      <c r="C373" s="15"/>
      <c r="D373" s="17"/>
      <c r="E373" s="17"/>
      <c r="F373" s="15"/>
      <c r="G373" s="18" t="str">
        <f>IFERROR(VLOOKUP(F373,Lookups!$D$2:$E$20,2,FALSE),"")</f>
        <v/>
      </c>
      <c r="H373" s="15"/>
      <c r="I373" s="15"/>
      <c r="J373" s="15"/>
      <c r="K373" s="15"/>
      <c r="L373" s="17"/>
      <c r="M373" s="17"/>
      <c r="N373" s="18" t="str">
        <f t="shared" si="10"/>
        <v/>
      </c>
      <c r="O373" s="15"/>
      <c r="P373" s="15"/>
      <c r="Q373" s="17"/>
      <c r="R373" s="15"/>
      <c r="S373" s="15"/>
      <c r="T373" s="15"/>
      <c r="U373" s="15"/>
      <c r="V373" s="15"/>
      <c r="W373" s="15"/>
      <c r="X373" s="18" t="str">
        <f>IFERROR(VLOOKUP(W373,Lookups!$G$2:$H$83,2,FALSE),"")</f>
        <v/>
      </c>
      <c r="Y373" s="15"/>
      <c r="Z373" s="15"/>
      <c r="AA373" s="15"/>
      <c r="AB373" s="15"/>
      <c r="AC373" s="15"/>
      <c r="AD373" s="15"/>
      <c r="AE373" s="15"/>
      <c r="AF373" s="18" t="str">
        <f t="shared" si="11"/>
        <v/>
      </c>
      <c r="AG373" s="15"/>
      <c r="AH373" s="15"/>
      <c r="AI373" s="15"/>
      <c r="AJ373" s="62" t="str">
        <f>IFERROR(VLOOKUP(AI373,Lookups!$W$3:$X$24,2,FALSE),"")</f>
        <v/>
      </c>
      <c r="AK373" s="15"/>
      <c r="AL373" s="15"/>
      <c r="AM373" s="17"/>
      <c r="AN373" s="17"/>
    </row>
    <row r="374" spans="1:40" x14ac:dyDescent="0.3">
      <c r="A374" s="15"/>
      <c r="B374" s="15"/>
      <c r="C374" s="15"/>
      <c r="D374" s="17"/>
      <c r="E374" s="17"/>
      <c r="F374" s="15"/>
      <c r="G374" s="18" t="str">
        <f>IFERROR(VLOOKUP(F374,Lookups!$D$2:$E$20,2,FALSE),"")</f>
        <v/>
      </c>
      <c r="H374" s="15"/>
      <c r="I374" s="15"/>
      <c r="J374" s="15"/>
      <c r="K374" s="15"/>
      <c r="L374" s="17"/>
      <c r="M374" s="17"/>
      <c r="N374" s="18" t="str">
        <f t="shared" ref="N374:N437" si="12">IF(OR(ISBLANK(L374),ISBLANK(M374)),"",(M374-L374)+1)</f>
        <v/>
      </c>
      <c r="O374" s="15"/>
      <c r="P374" s="15"/>
      <c r="Q374" s="17"/>
      <c r="R374" s="15"/>
      <c r="S374" s="15"/>
      <c r="T374" s="15"/>
      <c r="U374" s="15"/>
      <c r="V374" s="15"/>
      <c r="W374" s="15"/>
      <c r="X374" s="18" t="str">
        <f>IFERROR(VLOOKUP(W374,Lookups!$G$2:$H$83,2,FALSE),"")</f>
        <v/>
      </c>
      <c r="Y374" s="15"/>
      <c r="Z374" s="15"/>
      <c r="AA374" s="15"/>
      <c r="AB374" s="15"/>
      <c r="AC374" s="15"/>
      <c r="AD374" s="15"/>
      <c r="AE374" s="15"/>
      <c r="AF374" s="18" t="str">
        <f t="shared" ref="AF374:AF437" si="13">IF(OR(ISBLANK(AD374),ISBLANK(AE374)),"",(AE374-AD374)+1)</f>
        <v/>
      </c>
      <c r="AG374" s="15"/>
      <c r="AH374" s="15"/>
      <c r="AI374" s="15"/>
      <c r="AJ374" s="62" t="str">
        <f>IFERROR(VLOOKUP(AI374,Lookups!$W$3:$X$24,2,FALSE),"")</f>
        <v/>
      </c>
      <c r="AK374" s="15"/>
      <c r="AL374" s="15"/>
      <c r="AM374" s="17"/>
      <c r="AN374" s="17"/>
    </row>
    <row r="375" spans="1:40" x14ac:dyDescent="0.3">
      <c r="A375" s="15"/>
      <c r="B375" s="15"/>
      <c r="C375" s="15"/>
      <c r="D375" s="17"/>
      <c r="E375" s="17"/>
      <c r="F375" s="15"/>
      <c r="G375" s="18" t="str">
        <f>IFERROR(VLOOKUP(F375,Lookups!$D$2:$E$20,2,FALSE),"")</f>
        <v/>
      </c>
      <c r="H375" s="15"/>
      <c r="I375" s="15"/>
      <c r="J375" s="15"/>
      <c r="K375" s="15"/>
      <c r="L375" s="17"/>
      <c r="M375" s="17"/>
      <c r="N375" s="18" t="str">
        <f t="shared" si="12"/>
        <v/>
      </c>
      <c r="O375" s="15"/>
      <c r="P375" s="15"/>
      <c r="Q375" s="17"/>
      <c r="R375" s="15"/>
      <c r="S375" s="15"/>
      <c r="T375" s="15"/>
      <c r="U375" s="15"/>
      <c r="V375" s="15"/>
      <c r="W375" s="15"/>
      <c r="X375" s="18" t="str">
        <f>IFERROR(VLOOKUP(W375,Lookups!$G$2:$H$83,2,FALSE),"")</f>
        <v/>
      </c>
      <c r="Y375" s="15"/>
      <c r="Z375" s="15"/>
      <c r="AA375" s="15"/>
      <c r="AB375" s="15"/>
      <c r="AC375" s="15"/>
      <c r="AD375" s="15"/>
      <c r="AE375" s="15"/>
      <c r="AF375" s="18" t="str">
        <f t="shared" si="13"/>
        <v/>
      </c>
      <c r="AG375" s="15"/>
      <c r="AH375" s="15"/>
      <c r="AI375" s="15"/>
      <c r="AJ375" s="62" t="str">
        <f>IFERROR(VLOOKUP(AI375,Lookups!$W$3:$X$24,2,FALSE),"")</f>
        <v/>
      </c>
      <c r="AK375" s="15"/>
      <c r="AL375" s="15"/>
      <c r="AM375" s="17"/>
      <c r="AN375" s="17"/>
    </row>
    <row r="376" spans="1:40" x14ac:dyDescent="0.3">
      <c r="A376" s="15"/>
      <c r="B376" s="15"/>
      <c r="C376" s="15"/>
      <c r="D376" s="17"/>
      <c r="E376" s="17"/>
      <c r="F376" s="15"/>
      <c r="G376" s="18" t="str">
        <f>IFERROR(VLOOKUP(F376,Lookups!$D$2:$E$20,2,FALSE),"")</f>
        <v/>
      </c>
      <c r="H376" s="15"/>
      <c r="I376" s="15"/>
      <c r="J376" s="15"/>
      <c r="K376" s="15"/>
      <c r="L376" s="17"/>
      <c r="M376" s="17"/>
      <c r="N376" s="18" t="str">
        <f t="shared" si="12"/>
        <v/>
      </c>
      <c r="O376" s="15"/>
      <c r="P376" s="15"/>
      <c r="Q376" s="17"/>
      <c r="R376" s="15"/>
      <c r="S376" s="15"/>
      <c r="T376" s="15"/>
      <c r="U376" s="15"/>
      <c r="V376" s="15"/>
      <c r="W376" s="15"/>
      <c r="X376" s="18" t="str">
        <f>IFERROR(VLOOKUP(W376,Lookups!$G$2:$H$83,2,FALSE),"")</f>
        <v/>
      </c>
      <c r="Y376" s="15"/>
      <c r="Z376" s="15"/>
      <c r="AA376" s="15"/>
      <c r="AB376" s="15"/>
      <c r="AC376" s="15"/>
      <c r="AD376" s="15"/>
      <c r="AE376" s="15"/>
      <c r="AF376" s="18" t="str">
        <f t="shared" si="13"/>
        <v/>
      </c>
      <c r="AG376" s="15"/>
      <c r="AH376" s="15"/>
      <c r="AI376" s="15"/>
      <c r="AJ376" s="62" t="str">
        <f>IFERROR(VLOOKUP(AI376,Lookups!$W$3:$X$24,2,FALSE),"")</f>
        <v/>
      </c>
      <c r="AK376" s="15"/>
      <c r="AL376" s="15"/>
      <c r="AM376" s="17"/>
      <c r="AN376" s="17"/>
    </row>
    <row r="377" spans="1:40" x14ac:dyDescent="0.3">
      <c r="A377" s="15"/>
      <c r="B377" s="15"/>
      <c r="C377" s="15"/>
      <c r="D377" s="17"/>
      <c r="E377" s="17"/>
      <c r="F377" s="15"/>
      <c r="G377" s="18" t="str">
        <f>IFERROR(VLOOKUP(F377,Lookups!$D$2:$E$20,2,FALSE),"")</f>
        <v/>
      </c>
      <c r="H377" s="15"/>
      <c r="I377" s="15"/>
      <c r="J377" s="15"/>
      <c r="K377" s="15"/>
      <c r="L377" s="17"/>
      <c r="M377" s="17"/>
      <c r="N377" s="18" t="str">
        <f t="shared" si="12"/>
        <v/>
      </c>
      <c r="O377" s="15"/>
      <c r="P377" s="15"/>
      <c r="Q377" s="17"/>
      <c r="R377" s="15"/>
      <c r="S377" s="15"/>
      <c r="T377" s="15"/>
      <c r="U377" s="15"/>
      <c r="V377" s="15"/>
      <c r="W377" s="15"/>
      <c r="X377" s="18" t="str">
        <f>IFERROR(VLOOKUP(W377,Lookups!$G$2:$H$83,2,FALSE),"")</f>
        <v/>
      </c>
      <c r="Y377" s="15"/>
      <c r="Z377" s="15"/>
      <c r="AA377" s="15"/>
      <c r="AB377" s="15"/>
      <c r="AC377" s="15"/>
      <c r="AD377" s="15"/>
      <c r="AE377" s="15"/>
      <c r="AF377" s="18" t="str">
        <f t="shared" si="13"/>
        <v/>
      </c>
      <c r="AG377" s="15"/>
      <c r="AH377" s="15"/>
      <c r="AI377" s="15"/>
      <c r="AJ377" s="62" t="str">
        <f>IFERROR(VLOOKUP(AI377,Lookups!$W$3:$X$24,2,FALSE),"")</f>
        <v/>
      </c>
      <c r="AK377" s="15"/>
      <c r="AL377" s="15"/>
      <c r="AM377" s="17"/>
      <c r="AN377" s="17"/>
    </row>
    <row r="378" spans="1:40" x14ac:dyDescent="0.3">
      <c r="A378" s="15"/>
      <c r="B378" s="15"/>
      <c r="C378" s="15"/>
      <c r="D378" s="17"/>
      <c r="E378" s="17"/>
      <c r="F378" s="15"/>
      <c r="G378" s="18" t="str">
        <f>IFERROR(VLOOKUP(F378,Lookups!$D$2:$E$20,2,FALSE),"")</f>
        <v/>
      </c>
      <c r="H378" s="15"/>
      <c r="I378" s="15"/>
      <c r="J378" s="15"/>
      <c r="K378" s="15"/>
      <c r="L378" s="17"/>
      <c r="M378" s="17"/>
      <c r="N378" s="18" t="str">
        <f t="shared" si="12"/>
        <v/>
      </c>
      <c r="O378" s="15"/>
      <c r="P378" s="15"/>
      <c r="Q378" s="17"/>
      <c r="R378" s="15"/>
      <c r="S378" s="15"/>
      <c r="T378" s="15"/>
      <c r="U378" s="15"/>
      <c r="V378" s="15"/>
      <c r="W378" s="15"/>
      <c r="X378" s="18" t="str">
        <f>IFERROR(VLOOKUP(W378,Lookups!$G$2:$H$83,2,FALSE),"")</f>
        <v/>
      </c>
      <c r="Y378" s="15"/>
      <c r="Z378" s="15"/>
      <c r="AA378" s="15"/>
      <c r="AB378" s="15"/>
      <c r="AC378" s="15"/>
      <c r="AD378" s="15"/>
      <c r="AE378" s="15"/>
      <c r="AF378" s="18" t="str">
        <f t="shared" si="13"/>
        <v/>
      </c>
      <c r="AG378" s="15"/>
      <c r="AH378" s="15"/>
      <c r="AI378" s="15"/>
      <c r="AJ378" s="62" t="str">
        <f>IFERROR(VLOOKUP(AI378,Lookups!$W$3:$X$24,2,FALSE),"")</f>
        <v/>
      </c>
      <c r="AK378" s="15"/>
      <c r="AL378" s="15"/>
      <c r="AM378" s="17"/>
      <c r="AN378" s="17"/>
    </row>
    <row r="379" spans="1:40" x14ac:dyDescent="0.3">
      <c r="A379" s="15"/>
      <c r="B379" s="15"/>
      <c r="C379" s="15"/>
      <c r="D379" s="17"/>
      <c r="E379" s="17"/>
      <c r="F379" s="15"/>
      <c r="G379" s="18" t="str">
        <f>IFERROR(VLOOKUP(F379,Lookups!$D$2:$E$20,2,FALSE),"")</f>
        <v/>
      </c>
      <c r="H379" s="15"/>
      <c r="I379" s="15"/>
      <c r="J379" s="15"/>
      <c r="K379" s="15"/>
      <c r="L379" s="17"/>
      <c r="M379" s="17"/>
      <c r="N379" s="18" t="str">
        <f t="shared" si="12"/>
        <v/>
      </c>
      <c r="O379" s="15"/>
      <c r="P379" s="15"/>
      <c r="Q379" s="17"/>
      <c r="R379" s="15"/>
      <c r="S379" s="15"/>
      <c r="T379" s="15"/>
      <c r="U379" s="15"/>
      <c r="V379" s="15"/>
      <c r="W379" s="15"/>
      <c r="X379" s="18" t="str">
        <f>IFERROR(VLOOKUP(W379,Lookups!$G$2:$H$83,2,FALSE),"")</f>
        <v/>
      </c>
      <c r="Y379" s="15"/>
      <c r="Z379" s="15"/>
      <c r="AA379" s="15"/>
      <c r="AB379" s="15"/>
      <c r="AC379" s="15"/>
      <c r="AD379" s="15"/>
      <c r="AE379" s="15"/>
      <c r="AF379" s="18" t="str">
        <f t="shared" si="13"/>
        <v/>
      </c>
      <c r="AG379" s="15"/>
      <c r="AH379" s="15"/>
      <c r="AI379" s="15"/>
      <c r="AJ379" s="62" t="str">
        <f>IFERROR(VLOOKUP(AI379,Lookups!$W$3:$X$24,2,FALSE),"")</f>
        <v/>
      </c>
      <c r="AK379" s="15"/>
      <c r="AL379" s="15"/>
      <c r="AM379" s="17"/>
      <c r="AN379" s="17"/>
    </row>
    <row r="380" spans="1:40" x14ac:dyDescent="0.3">
      <c r="A380" s="15"/>
      <c r="B380" s="15"/>
      <c r="C380" s="15"/>
      <c r="D380" s="17"/>
      <c r="E380" s="17"/>
      <c r="F380" s="15"/>
      <c r="G380" s="18" t="str">
        <f>IFERROR(VLOOKUP(F380,Lookups!$D$2:$E$20,2,FALSE),"")</f>
        <v/>
      </c>
      <c r="H380" s="15"/>
      <c r="I380" s="15"/>
      <c r="J380" s="15"/>
      <c r="K380" s="15"/>
      <c r="L380" s="17"/>
      <c r="M380" s="17"/>
      <c r="N380" s="18" t="str">
        <f t="shared" si="12"/>
        <v/>
      </c>
      <c r="O380" s="15"/>
      <c r="P380" s="15"/>
      <c r="Q380" s="17"/>
      <c r="R380" s="15"/>
      <c r="S380" s="15"/>
      <c r="T380" s="15"/>
      <c r="U380" s="15"/>
      <c r="V380" s="15"/>
      <c r="W380" s="15"/>
      <c r="X380" s="18" t="str">
        <f>IFERROR(VLOOKUP(W380,Lookups!$G$2:$H$83,2,FALSE),"")</f>
        <v/>
      </c>
      <c r="Y380" s="15"/>
      <c r="Z380" s="15"/>
      <c r="AA380" s="15"/>
      <c r="AB380" s="15"/>
      <c r="AC380" s="15"/>
      <c r="AD380" s="15"/>
      <c r="AE380" s="15"/>
      <c r="AF380" s="18" t="str">
        <f t="shared" si="13"/>
        <v/>
      </c>
      <c r="AG380" s="15"/>
      <c r="AH380" s="15"/>
      <c r="AI380" s="15"/>
      <c r="AJ380" s="62" t="str">
        <f>IFERROR(VLOOKUP(AI380,Lookups!$W$3:$X$24,2,FALSE),"")</f>
        <v/>
      </c>
      <c r="AK380" s="15"/>
      <c r="AL380" s="15"/>
      <c r="AM380" s="17"/>
      <c r="AN380" s="17"/>
    </row>
    <row r="381" spans="1:40" x14ac:dyDescent="0.3">
      <c r="A381" s="15"/>
      <c r="B381" s="15"/>
      <c r="C381" s="15"/>
      <c r="D381" s="17"/>
      <c r="E381" s="17"/>
      <c r="F381" s="15"/>
      <c r="G381" s="18" t="str">
        <f>IFERROR(VLOOKUP(F381,Lookups!$D$2:$E$20,2,FALSE),"")</f>
        <v/>
      </c>
      <c r="H381" s="15"/>
      <c r="I381" s="15"/>
      <c r="J381" s="15"/>
      <c r="K381" s="15"/>
      <c r="L381" s="17"/>
      <c r="M381" s="17"/>
      <c r="N381" s="18" t="str">
        <f t="shared" si="12"/>
        <v/>
      </c>
      <c r="O381" s="15"/>
      <c r="P381" s="15"/>
      <c r="Q381" s="17"/>
      <c r="R381" s="15"/>
      <c r="S381" s="15"/>
      <c r="T381" s="15"/>
      <c r="U381" s="15"/>
      <c r="V381" s="15"/>
      <c r="W381" s="15"/>
      <c r="X381" s="18" t="str">
        <f>IFERROR(VLOOKUP(W381,Lookups!$G$2:$H$83,2,FALSE),"")</f>
        <v/>
      </c>
      <c r="Y381" s="15"/>
      <c r="Z381" s="15"/>
      <c r="AA381" s="15"/>
      <c r="AB381" s="15"/>
      <c r="AC381" s="15"/>
      <c r="AD381" s="15"/>
      <c r="AE381" s="15"/>
      <c r="AF381" s="18" t="str">
        <f t="shared" si="13"/>
        <v/>
      </c>
      <c r="AG381" s="15"/>
      <c r="AH381" s="15"/>
      <c r="AI381" s="15"/>
      <c r="AJ381" s="62" t="str">
        <f>IFERROR(VLOOKUP(AI381,Lookups!$W$3:$X$24,2,FALSE),"")</f>
        <v/>
      </c>
      <c r="AK381" s="15"/>
      <c r="AL381" s="15"/>
      <c r="AM381" s="17"/>
      <c r="AN381" s="17"/>
    </row>
    <row r="382" spans="1:40" x14ac:dyDescent="0.3">
      <c r="A382" s="15"/>
      <c r="B382" s="15"/>
      <c r="C382" s="15"/>
      <c r="D382" s="17"/>
      <c r="E382" s="17"/>
      <c r="F382" s="15"/>
      <c r="G382" s="18" t="str">
        <f>IFERROR(VLOOKUP(F382,Lookups!$D$2:$E$20,2,FALSE),"")</f>
        <v/>
      </c>
      <c r="H382" s="15"/>
      <c r="I382" s="15"/>
      <c r="J382" s="15"/>
      <c r="K382" s="15"/>
      <c r="L382" s="17"/>
      <c r="M382" s="17"/>
      <c r="N382" s="18" t="str">
        <f t="shared" si="12"/>
        <v/>
      </c>
      <c r="O382" s="15"/>
      <c r="P382" s="15"/>
      <c r="Q382" s="17"/>
      <c r="R382" s="15"/>
      <c r="S382" s="15"/>
      <c r="T382" s="15"/>
      <c r="U382" s="15"/>
      <c r="V382" s="15"/>
      <c r="W382" s="15"/>
      <c r="X382" s="18" t="str">
        <f>IFERROR(VLOOKUP(W382,Lookups!$G$2:$H$83,2,FALSE),"")</f>
        <v/>
      </c>
      <c r="Y382" s="15"/>
      <c r="Z382" s="15"/>
      <c r="AA382" s="15"/>
      <c r="AB382" s="15"/>
      <c r="AC382" s="15"/>
      <c r="AD382" s="15"/>
      <c r="AE382" s="15"/>
      <c r="AF382" s="18" t="str">
        <f t="shared" si="13"/>
        <v/>
      </c>
      <c r="AG382" s="15"/>
      <c r="AH382" s="15"/>
      <c r="AI382" s="15"/>
      <c r="AJ382" s="62" t="str">
        <f>IFERROR(VLOOKUP(AI382,Lookups!$W$3:$X$24,2,FALSE),"")</f>
        <v/>
      </c>
      <c r="AK382" s="15"/>
      <c r="AL382" s="15"/>
      <c r="AM382" s="17"/>
      <c r="AN382" s="17"/>
    </row>
    <row r="383" spans="1:40" x14ac:dyDescent="0.3">
      <c r="A383" s="15"/>
      <c r="B383" s="15"/>
      <c r="C383" s="15"/>
      <c r="D383" s="17"/>
      <c r="E383" s="17"/>
      <c r="F383" s="15"/>
      <c r="G383" s="18" t="str">
        <f>IFERROR(VLOOKUP(F383,Lookups!$D$2:$E$20,2,FALSE),"")</f>
        <v/>
      </c>
      <c r="H383" s="15"/>
      <c r="I383" s="15"/>
      <c r="J383" s="15"/>
      <c r="K383" s="15"/>
      <c r="L383" s="17"/>
      <c r="M383" s="17"/>
      <c r="N383" s="18" t="str">
        <f t="shared" si="12"/>
        <v/>
      </c>
      <c r="O383" s="15"/>
      <c r="P383" s="15"/>
      <c r="Q383" s="17"/>
      <c r="R383" s="15"/>
      <c r="S383" s="15"/>
      <c r="T383" s="15"/>
      <c r="U383" s="15"/>
      <c r="V383" s="15"/>
      <c r="W383" s="15"/>
      <c r="X383" s="18" t="str">
        <f>IFERROR(VLOOKUP(W383,Lookups!$G$2:$H$83,2,FALSE),"")</f>
        <v/>
      </c>
      <c r="Y383" s="15"/>
      <c r="Z383" s="15"/>
      <c r="AA383" s="15"/>
      <c r="AB383" s="15"/>
      <c r="AC383" s="15"/>
      <c r="AD383" s="15"/>
      <c r="AE383" s="15"/>
      <c r="AF383" s="18" t="str">
        <f t="shared" si="13"/>
        <v/>
      </c>
      <c r="AG383" s="15"/>
      <c r="AH383" s="15"/>
      <c r="AI383" s="15"/>
      <c r="AJ383" s="62" t="str">
        <f>IFERROR(VLOOKUP(AI383,Lookups!$W$3:$X$24,2,FALSE),"")</f>
        <v/>
      </c>
      <c r="AK383" s="15"/>
      <c r="AL383" s="15"/>
      <c r="AM383" s="17"/>
      <c r="AN383" s="17"/>
    </row>
    <row r="384" spans="1:40" x14ac:dyDescent="0.3">
      <c r="A384" s="15"/>
      <c r="B384" s="15"/>
      <c r="C384" s="15"/>
      <c r="D384" s="17"/>
      <c r="E384" s="17"/>
      <c r="F384" s="15"/>
      <c r="G384" s="18" t="str">
        <f>IFERROR(VLOOKUP(F384,Lookups!$D$2:$E$20,2,FALSE),"")</f>
        <v/>
      </c>
      <c r="H384" s="15"/>
      <c r="I384" s="15"/>
      <c r="J384" s="15"/>
      <c r="K384" s="15"/>
      <c r="L384" s="17"/>
      <c r="M384" s="17"/>
      <c r="N384" s="18" t="str">
        <f t="shared" si="12"/>
        <v/>
      </c>
      <c r="O384" s="15"/>
      <c r="P384" s="15"/>
      <c r="Q384" s="17"/>
      <c r="R384" s="15"/>
      <c r="S384" s="15"/>
      <c r="T384" s="15"/>
      <c r="U384" s="15"/>
      <c r="V384" s="15"/>
      <c r="W384" s="15"/>
      <c r="X384" s="18" t="str">
        <f>IFERROR(VLOOKUP(W384,Lookups!$G$2:$H$83,2,FALSE),"")</f>
        <v/>
      </c>
      <c r="Y384" s="15"/>
      <c r="Z384" s="15"/>
      <c r="AA384" s="15"/>
      <c r="AB384" s="15"/>
      <c r="AC384" s="15"/>
      <c r="AD384" s="15"/>
      <c r="AE384" s="15"/>
      <c r="AF384" s="18" t="str">
        <f t="shared" si="13"/>
        <v/>
      </c>
      <c r="AG384" s="15"/>
      <c r="AH384" s="15"/>
      <c r="AI384" s="15"/>
      <c r="AJ384" s="62" t="str">
        <f>IFERROR(VLOOKUP(AI384,Lookups!$W$3:$X$24,2,FALSE),"")</f>
        <v/>
      </c>
      <c r="AK384" s="15"/>
      <c r="AL384" s="15"/>
      <c r="AM384" s="17"/>
      <c r="AN384" s="17"/>
    </row>
    <row r="385" spans="1:40" x14ac:dyDescent="0.3">
      <c r="A385" s="15"/>
      <c r="B385" s="15"/>
      <c r="C385" s="15"/>
      <c r="D385" s="17"/>
      <c r="E385" s="17"/>
      <c r="F385" s="15"/>
      <c r="G385" s="18" t="str">
        <f>IFERROR(VLOOKUP(F385,Lookups!$D$2:$E$20,2,FALSE),"")</f>
        <v/>
      </c>
      <c r="H385" s="15"/>
      <c r="I385" s="15"/>
      <c r="J385" s="15"/>
      <c r="K385" s="15"/>
      <c r="L385" s="17"/>
      <c r="M385" s="17"/>
      <c r="N385" s="18" t="str">
        <f t="shared" si="12"/>
        <v/>
      </c>
      <c r="O385" s="15"/>
      <c r="P385" s="15"/>
      <c r="Q385" s="17"/>
      <c r="R385" s="15"/>
      <c r="S385" s="15"/>
      <c r="T385" s="15"/>
      <c r="U385" s="15"/>
      <c r="V385" s="15"/>
      <c r="W385" s="15"/>
      <c r="X385" s="18" t="str">
        <f>IFERROR(VLOOKUP(W385,Lookups!$G$2:$H$83,2,FALSE),"")</f>
        <v/>
      </c>
      <c r="Y385" s="15"/>
      <c r="Z385" s="15"/>
      <c r="AA385" s="15"/>
      <c r="AB385" s="15"/>
      <c r="AC385" s="15"/>
      <c r="AD385" s="15"/>
      <c r="AE385" s="15"/>
      <c r="AF385" s="18" t="str">
        <f t="shared" si="13"/>
        <v/>
      </c>
      <c r="AG385" s="15"/>
      <c r="AH385" s="15"/>
      <c r="AI385" s="15"/>
      <c r="AJ385" s="62" t="str">
        <f>IFERROR(VLOOKUP(AI385,Lookups!$W$3:$X$24,2,FALSE),"")</f>
        <v/>
      </c>
      <c r="AK385" s="15"/>
      <c r="AL385" s="15"/>
      <c r="AM385" s="17"/>
      <c r="AN385" s="17"/>
    </row>
    <row r="386" spans="1:40" x14ac:dyDescent="0.3">
      <c r="A386" s="15"/>
      <c r="B386" s="15"/>
      <c r="C386" s="15"/>
      <c r="D386" s="17"/>
      <c r="E386" s="17"/>
      <c r="F386" s="15"/>
      <c r="G386" s="18" t="str">
        <f>IFERROR(VLOOKUP(F386,Lookups!$D$2:$E$20,2,FALSE),"")</f>
        <v/>
      </c>
      <c r="H386" s="15"/>
      <c r="I386" s="15"/>
      <c r="J386" s="15"/>
      <c r="K386" s="15"/>
      <c r="L386" s="17"/>
      <c r="M386" s="17"/>
      <c r="N386" s="18" t="str">
        <f t="shared" si="12"/>
        <v/>
      </c>
      <c r="O386" s="15"/>
      <c r="P386" s="15"/>
      <c r="Q386" s="17"/>
      <c r="R386" s="15"/>
      <c r="S386" s="15"/>
      <c r="T386" s="15"/>
      <c r="U386" s="15"/>
      <c r="V386" s="15"/>
      <c r="W386" s="15"/>
      <c r="X386" s="18" t="str">
        <f>IFERROR(VLOOKUP(W386,Lookups!$G$2:$H$83,2,FALSE),"")</f>
        <v/>
      </c>
      <c r="Y386" s="15"/>
      <c r="Z386" s="15"/>
      <c r="AA386" s="15"/>
      <c r="AB386" s="15"/>
      <c r="AC386" s="15"/>
      <c r="AD386" s="15"/>
      <c r="AE386" s="15"/>
      <c r="AF386" s="18" t="str">
        <f t="shared" si="13"/>
        <v/>
      </c>
      <c r="AG386" s="15"/>
      <c r="AH386" s="15"/>
      <c r="AI386" s="15"/>
      <c r="AJ386" s="62" t="str">
        <f>IFERROR(VLOOKUP(AI386,Lookups!$W$3:$X$24,2,FALSE),"")</f>
        <v/>
      </c>
      <c r="AK386" s="15"/>
      <c r="AL386" s="15"/>
      <c r="AM386" s="17"/>
      <c r="AN386" s="17"/>
    </row>
    <row r="387" spans="1:40" x14ac:dyDescent="0.3">
      <c r="A387" s="15"/>
      <c r="B387" s="15"/>
      <c r="C387" s="15"/>
      <c r="D387" s="17"/>
      <c r="E387" s="17"/>
      <c r="F387" s="15"/>
      <c r="G387" s="18" t="str">
        <f>IFERROR(VLOOKUP(F387,Lookups!$D$2:$E$20,2,FALSE),"")</f>
        <v/>
      </c>
      <c r="H387" s="15"/>
      <c r="I387" s="15"/>
      <c r="J387" s="15"/>
      <c r="K387" s="15"/>
      <c r="L387" s="17"/>
      <c r="M387" s="17"/>
      <c r="N387" s="18" t="str">
        <f t="shared" si="12"/>
        <v/>
      </c>
      <c r="O387" s="15"/>
      <c r="P387" s="15"/>
      <c r="Q387" s="17"/>
      <c r="R387" s="15"/>
      <c r="S387" s="15"/>
      <c r="T387" s="15"/>
      <c r="U387" s="15"/>
      <c r="V387" s="15"/>
      <c r="W387" s="15"/>
      <c r="X387" s="18" t="str">
        <f>IFERROR(VLOOKUP(W387,Lookups!$G$2:$H$83,2,FALSE),"")</f>
        <v/>
      </c>
      <c r="Y387" s="15"/>
      <c r="Z387" s="15"/>
      <c r="AA387" s="15"/>
      <c r="AB387" s="15"/>
      <c r="AC387" s="15"/>
      <c r="AD387" s="15"/>
      <c r="AE387" s="15"/>
      <c r="AF387" s="18" t="str">
        <f t="shared" si="13"/>
        <v/>
      </c>
      <c r="AG387" s="15"/>
      <c r="AH387" s="15"/>
      <c r="AI387" s="15"/>
      <c r="AJ387" s="62" t="str">
        <f>IFERROR(VLOOKUP(AI387,Lookups!$W$3:$X$24,2,FALSE),"")</f>
        <v/>
      </c>
      <c r="AK387" s="15"/>
      <c r="AL387" s="15"/>
      <c r="AM387" s="17"/>
      <c r="AN387" s="17"/>
    </row>
    <row r="388" spans="1:40" x14ac:dyDescent="0.3">
      <c r="A388" s="15"/>
      <c r="B388" s="15"/>
      <c r="C388" s="15"/>
      <c r="D388" s="17"/>
      <c r="E388" s="17"/>
      <c r="F388" s="15"/>
      <c r="G388" s="18" t="str">
        <f>IFERROR(VLOOKUP(F388,Lookups!$D$2:$E$20,2,FALSE),"")</f>
        <v/>
      </c>
      <c r="H388" s="15"/>
      <c r="I388" s="15"/>
      <c r="J388" s="15"/>
      <c r="K388" s="15"/>
      <c r="L388" s="17"/>
      <c r="M388" s="17"/>
      <c r="N388" s="18" t="str">
        <f t="shared" si="12"/>
        <v/>
      </c>
      <c r="O388" s="15"/>
      <c r="P388" s="15"/>
      <c r="Q388" s="17"/>
      <c r="R388" s="15"/>
      <c r="S388" s="15"/>
      <c r="T388" s="15"/>
      <c r="U388" s="15"/>
      <c r="V388" s="15"/>
      <c r="W388" s="15"/>
      <c r="X388" s="18" t="str">
        <f>IFERROR(VLOOKUP(W388,Lookups!$G$2:$H$83,2,FALSE),"")</f>
        <v/>
      </c>
      <c r="Y388" s="15"/>
      <c r="Z388" s="15"/>
      <c r="AA388" s="15"/>
      <c r="AB388" s="15"/>
      <c r="AC388" s="15"/>
      <c r="AD388" s="15"/>
      <c r="AE388" s="15"/>
      <c r="AF388" s="18" t="str">
        <f t="shared" si="13"/>
        <v/>
      </c>
      <c r="AG388" s="15"/>
      <c r="AH388" s="15"/>
      <c r="AI388" s="15"/>
      <c r="AJ388" s="62" t="str">
        <f>IFERROR(VLOOKUP(AI388,Lookups!$W$3:$X$24,2,FALSE),"")</f>
        <v/>
      </c>
      <c r="AK388" s="15"/>
      <c r="AL388" s="15"/>
      <c r="AM388" s="17"/>
      <c r="AN388" s="17"/>
    </row>
    <row r="389" spans="1:40" x14ac:dyDescent="0.3">
      <c r="A389" s="15"/>
      <c r="B389" s="15"/>
      <c r="C389" s="15"/>
      <c r="D389" s="17"/>
      <c r="E389" s="17"/>
      <c r="F389" s="15"/>
      <c r="G389" s="18" t="str">
        <f>IFERROR(VLOOKUP(F389,Lookups!$D$2:$E$20,2,FALSE),"")</f>
        <v/>
      </c>
      <c r="H389" s="15"/>
      <c r="I389" s="15"/>
      <c r="J389" s="15"/>
      <c r="K389" s="15"/>
      <c r="L389" s="17"/>
      <c r="M389" s="17"/>
      <c r="N389" s="18" t="str">
        <f t="shared" si="12"/>
        <v/>
      </c>
      <c r="O389" s="15"/>
      <c r="P389" s="15"/>
      <c r="Q389" s="17"/>
      <c r="R389" s="15"/>
      <c r="S389" s="15"/>
      <c r="T389" s="15"/>
      <c r="U389" s="15"/>
      <c r="V389" s="15"/>
      <c r="W389" s="15"/>
      <c r="X389" s="18" t="str">
        <f>IFERROR(VLOOKUP(W389,Lookups!$G$2:$H$83,2,FALSE),"")</f>
        <v/>
      </c>
      <c r="Y389" s="15"/>
      <c r="Z389" s="15"/>
      <c r="AA389" s="15"/>
      <c r="AB389" s="15"/>
      <c r="AC389" s="15"/>
      <c r="AD389" s="15"/>
      <c r="AE389" s="15"/>
      <c r="AF389" s="18" t="str">
        <f t="shared" si="13"/>
        <v/>
      </c>
      <c r="AG389" s="15"/>
      <c r="AH389" s="15"/>
      <c r="AI389" s="15"/>
      <c r="AJ389" s="62" t="str">
        <f>IFERROR(VLOOKUP(AI389,Lookups!$W$3:$X$24,2,FALSE),"")</f>
        <v/>
      </c>
      <c r="AK389" s="15"/>
      <c r="AL389" s="15"/>
      <c r="AM389" s="17"/>
      <c r="AN389" s="17"/>
    </row>
    <row r="390" spans="1:40" x14ac:dyDescent="0.3">
      <c r="A390" s="15"/>
      <c r="B390" s="15"/>
      <c r="C390" s="15"/>
      <c r="D390" s="17"/>
      <c r="E390" s="17"/>
      <c r="F390" s="15"/>
      <c r="G390" s="18" t="str">
        <f>IFERROR(VLOOKUP(F390,Lookups!$D$2:$E$20,2,FALSE),"")</f>
        <v/>
      </c>
      <c r="H390" s="15"/>
      <c r="I390" s="15"/>
      <c r="J390" s="15"/>
      <c r="K390" s="15"/>
      <c r="L390" s="17"/>
      <c r="M390" s="17"/>
      <c r="N390" s="18" t="str">
        <f t="shared" si="12"/>
        <v/>
      </c>
      <c r="O390" s="15"/>
      <c r="P390" s="15"/>
      <c r="Q390" s="17"/>
      <c r="R390" s="15"/>
      <c r="S390" s="15"/>
      <c r="T390" s="15"/>
      <c r="U390" s="15"/>
      <c r="V390" s="15"/>
      <c r="W390" s="15"/>
      <c r="X390" s="18" t="str">
        <f>IFERROR(VLOOKUP(W390,Lookups!$G$2:$H$83,2,FALSE),"")</f>
        <v/>
      </c>
      <c r="Y390" s="15"/>
      <c r="Z390" s="15"/>
      <c r="AA390" s="15"/>
      <c r="AB390" s="15"/>
      <c r="AC390" s="15"/>
      <c r="AD390" s="15"/>
      <c r="AE390" s="15"/>
      <c r="AF390" s="18" t="str">
        <f t="shared" si="13"/>
        <v/>
      </c>
      <c r="AG390" s="15"/>
      <c r="AH390" s="15"/>
      <c r="AI390" s="15"/>
      <c r="AJ390" s="62" t="str">
        <f>IFERROR(VLOOKUP(AI390,Lookups!$W$3:$X$24,2,FALSE),"")</f>
        <v/>
      </c>
      <c r="AK390" s="15"/>
      <c r="AL390" s="15"/>
      <c r="AM390" s="17"/>
      <c r="AN390" s="17"/>
    </row>
    <row r="391" spans="1:40" x14ac:dyDescent="0.3">
      <c r="A391" s="15"/>
      <c r="B391" s="15"/>
      <c r="C391" s="15"/>
      <c r="D391" s="17"/>
      <c r="E391" s="17"/>
      <c r="F391" s="15"/>
      <c r="G391" s="18" t="str">
        <f>IFERROR(VLOOKUP(F391,Lookups!$D$2:$E$20,2,FALSE),"")</f>
        <v/>
      </c>
      <c r="H391" s="15"/>
      <c r="I391" s="15"/>
      <c r="J391" s="15"/>
      <c r="K391" s="15"/>
      <c r="L391" s="17"/>
      <c r="M391" s="17"/>
      <c r="N391" s="18" t="str">
        <f t="shared" si="12"/>
        <v/>
      </c>
      <c r="O391" s="15"/>
      <c r="P391" s="15"/>
      <c r="Q391" s="17"/>
      <c r="R391" s="15"/>
      <c r="S391" s="15"/>
      <c r="T391" s="15"/>
      <c r="U391" s="15"/>
      <c r="V391" s="15"/>
      <c r="W391" s="15"/>
      <c r="X391" s="18" t="str">
        <f>IFERROR(VLOOKUP(W391,Lookups!$G$2:$H$83,2,FALSE),"")</f>
        <v/>
      </c>
      <c r="Y391" s="15"/>
      <c r="Z391" s="15"/>
      <c r="AA391" s="15"/>
      <c r="AB391" s="15"/>
      <c r="AC391" s="15"/>
      <c r="AD391" s="15"/>
      <c r="AE391" s="15"/>
      <c r="AF391" s="18" t="str">
        <f t="shared" si="13"/>
        <v/>
      </c>
      <c r="AG391" s="15"/>
      <c r="AH391" s="15"/>
      <c r="AI391" s="15"/>
      <c r="AJ391" s="62" t="str">
        <f>IFERROR(VLOOKUP(AI391,Lookups!$W$3:$X$24,2,FALSE),"")</f>
        <v/>
      </c>
      <c r="AK391" s="15"/>
      <c r="AL391" s="15"/>
      <c r="AM391" s="17"/>
      <c r="AN391" s="17"/>
    </row>
    <row r="392" spans="1:40" x14ac:dyDescent="0.3">
      <c r="A392" s="15"/>
      <c r="B392" s="15"/>
      <c r="C392" s="15"/>
      <c r="D392" s="17"/>
      <c r="E392" s="17"/>
      <c r="F392" s="15"/>
      <c r="G392" s="18" t="str">
        <f>IFERROR(VLOOKUP(F392,Lookups!$D$2:$E$20,2,FALSE),"")</f>
        <v/>
      </c>
      <c r="H392" s="15"/>
      <c r="I392" s="15"/>
      <c r="J392" s="15"/>
      <c r="K392" s="15"/>
      <c r="L392" s="17"/>
      <c r="M392" s="17"/>
      <c r="N392" s="18" t="str">
        <f t="shared" si="12"/>
        <v/>
      </c>
      <c r="O392" s="15"/>
      <c r="P392" s="15"/>
      <c r="Q392" s="17"/>
      <c r="R392" s="15"/>
      <c r="S392" s="15"/>
      <c r="T392" s="15"/>
      <c r="U392" s="15"/>
      <c r="V392" s="15"/>
      <c r="W392" s="15"/>
      <c r="X392" s="18" t="str">
        <f>IFERROR(VLOOKUP(W392,Lookups!$G$2:$H$83,2,FALSE),"")</f>
        <v/>
      </c>
      <c r="Y392" s="15"/>
      <c r="Z392" s="15"/>
      <c r="AA392" s="15"/>
      <c r="AB392" s="15"/>
      <c r="AC392" s="15"/>
      <c r="AD392" s="15"/>
      <c r="AE392" s="15"/>
      <c r="AF392" s="18" t="str">
        <f t="shared" si="13"/>
        <v/>
      </c>
      <c r="AG392" s="15"/>
      <c r="AH392" s="15"/>
      <c r="AI392" s="15"/>
      <c r="AJ392" s="62" t="str">
        <f>IFERROR(VLOOKUP(AI392,Lookups!$W$3:$X$24,2,FALSE),"")</f>
        <v/>
      </c>
      <c r="AK392" s="15"/>
      <c r="AL392" s="15"/>
      <c r="AM392" s="17"/>
      <c r="AN392" s="17"/>
    </row>
    <row r="393" spans="1:40" x14ac:dyDescent="0.3">
      <c r="A393" s="15"/>
      <c r="B393" s="15"/>
      <c r="C393" s="15"/>
      <c r="D393" s="17"/>
      <c r="E393" s="17"/>
      <c r="F393" s="15"/>
      <c r="G393" s="18" t="str">
        <f>IFERROR(VLOOKUP(F393,Lookups!$D$2:$E$20,2,FALSE),"")</f>
        <v/>
      </c>
      <c r="H393" s="15"/>
      <c r="I393" s="15"/>
      <c r="J393" s="15"/>
      <c r="K393" s="15"/>
      <c r="L393" s="17"/>
      <c r="M393" s="17"/>
      <c r="N393" s="18" t="str">
        <f t="shared" si="12"/>
        <v/>
      </c>
      <c r="O393" s="15"/>
      <c r="P393" s="15"/>
      <c r="Q393" s="17"/>
      <c r="R393" s="15"/>
      <c r="S393" s="15"/>
      <c r="T393" s="15"/>
      <c r="U393" s="15"/>
      <c r="V393" s="15"/>
      <c r="W393" s="15"/>
      <c r="X393" s="18" t="str">
        <f>IFERROR(VLOOKUP(W393,Lookups!$G$2:$H$83,2,FALSE),"")</f>
        <v/>
      </c>
      <c r="Y393" s="15"/>
      <c r="Z393" s="15"/>
      <c r="AA393" s="15"/>
      <c r="AB393" s="15"/>
      <c r="AC393" s="15"/>
      <c r="AD393" s="15"/>
      <c r="AE393" s="15"/>
      <c r="AF393" s="18" t="str">
        <f t="shared" si="13"/>
        <v/>
      </c>
      <c r="AG393" s="15"/>
      <c r="AH393" s="15"/>
      <c r="AI393" s="15"/>
      <c r="AJ393" s="62" t="str">
        <f>IFERROR(VLOOKUP(AI393,Lookups!$W$3:$X$24,2,FALSE),"")</f>
        <v/>
      </c>
      <c r="AK393" s="15"/>
      <c r="AL393" s="15"/>
      <c r="AM393" s="17"/>
      <c r="AN393" s="17"/>
    </row>
    <row r="394" spans="1:40" x14ac:dyDescent="0.3">
      <c r="A394" s="15"/>
      <c r="B394" s="15"/>
      <c r="C394" s="15"/>
      <c r="D394" s="17"/>
      <c r="E394" s="17"/>
      <c r="F394" s="15"/>
      <c r="G394" s="18" t="str">
        <f>IFERROR(VLOOKUP(F394,Lookups!$D$2:$E$20,2,FALSE),"")</f>
        <v/>
      </c>
      <c r="H394" s="15"/>
      <c r="I394" s="15"/>
      <c r="J394" s="15"/>
      <c r="K394" s="15"/>
      <c r="L394" s="17"/>
      <c r="M394" s="17"/>
      <c r="N394" s="18" t="str">
        <f t="shared" si="12"/>
        <v/>
      </c>
      <c r="O394" s="15"/>
      <c r="P394" s="15"/>
      <c r="Q394" s="17"/>
      <c r="R394" s="15"/>
      <c r="S394" s="15"/>
      <c r="T394" s="15"/>
      <c r="U394" s="15"/>
      <c r="V394" s="15"/>
      <c r="W394" s="15"/>
      <c r="X394" s="18" t="str">
        <f>IFERROR(VLOOKUP(W394,Lookups!$G$2:$H$83,2,FALSE),"")</f>
        <v/>
      </c>
      <c r="Y394" s="15"/>
      <c r="Z394" s="15"/>
      <c r="AA394" s="15"/>
      <c r="AB394" s="15"/>
      <c r="AC394" s="15"/>
      <c r="AD394" s="15"/>
      <c r="AE394" s="15"/>
      <c r="AF394" s="18" t="str">
        <f t="shared" si="13"/>
        <v/>
      </c>
      <c r="AG394" s="15"/>
      <c r="AH394" s="15"/>
      <c r="AI394" s="15"/>
      <c r="AJ394" s="62" t="str">
        <f>IFERROR(VLOOKUP(AI394,Lookups!$W$3:$X$24,2,FALSE),"")</f>
        <v/>
      </c>
      <c r="AK394" s="15"/>
      <c r="AL394" s="15"/>
      <c r="AM394" s="17"/>
      <c r="AN394" s="17"/>
    </row>
    <row r="395" spans="1:40" x14ac:dyDescent="0.3">
      <c r="A395" s="15"/>
      <c r="B395" s="15"/>
      <c r="C395" s="15"/>
      <c r="D395" s="17"/>
      <c r="E395" s="17"/>
      <c r="F395" s="15"/>
      <c r="G395" s="18" t="str">
        <f>IFERROR(VLOOKUP(F395,Lookups!$D$2:$E$20,2,FALSE),"")</f>
        <v/>
      </c>
      <c r="H395" s="15"/>
      <c r="I395" s="15"/>
      <c r="J395" s="15"/>
      <c r="K395" s="15"/>
      <c r="L395" s="17"/>
      <c r="M395" s="17"/>
      <c r="N395" s="18" t="str">
        <f t="shared" si="12"/>
        <v/>
      </c>
      <c r="O395" s="15"/>
      <c r="P395" s="15"/>
      <c r="Q395" s="17"/>
      <c r="R395" s="15"/>
      <c r="S395" s="15"/>
      <c r="T395" s="15"/>
      <c r="U395" s="15"/>
      <c r="V395" s="15"/>
      <c r="W395" s="15"/>
      <c r="X395" s="18" t="str">
        <f>IFERROR(VLOOKUP(W395,Lookups!$G$2:$H$83,2,FALSE),"")</f>
        <v/>
      </c>
      <c r="Y395" s="15"/>
      <c r="Z395" s="15"/>
      <c r="AA395" s="15"/>
      <c r="AB395" s="15"/>
      <c r="AC395" s="15"/>
      <c r="AD395" s="15"/>
      <c r="AE395" s="15"/>
      <c r="AF395" s="18" t="str">
        <f t="shared" si="13"/>
        <v/>
      </c>
      <c r="AG395" s="15"/>
      <c r="AH395" s="15"/>
      <c r="AI395" s="15"/>
      <c r="AJ395" s="62" t="str">
        <f>IFERROR(VLOOKUP(AI395,Lookups!$W$3:$X$24,2,FALSE),"")</f>
        <v/>
      </c>
      <c r="AK395" s="15"/>
      <c r="AL395" s="15"/>
      <c r="AM395" s="17"/>
      <c r="AN395" s="17"/>
    </row>
    <row r="396" spans="1:40" x14ac:dyDescent="0.3">
      <c r="A396" s="15"/>
      <c r="B396" s="15"/>
      <c r="C396" s="15"/>
      <c r="D396" s="17"/>
      <c r="E396" s="17"/>
      <c r="F396" s="15"/>
      <c r="G396" s="18" t="str">
        <f>IFERROR(VLOOKUP(F396,Lookups!$D$2:$E$20,2,FALSE),"")</f>
        <v/>
      </c>
      <c r="H396" s="15"/>
      <c r="I396" s="15"/>
      <c r="J396" s="15"/>
      <c r="K396" s="15"/>
      <c r="L396" s="17"/>
      <c r="M396" s="17"/>
      <c r="N396" s="18" t="str">
        <f t="shared" si="12"/>
        <v/>
      </c>
      <c r="O396" s="15"/>
      <c r="P396" s="15"/>
      <c r="Q396" s="17"/>
      <c r="R396" s="15"/>
      <c r="S396" s="15"/>
      <c r="T396" s="15"/>
      <c r="U396" s="15"/>
      <c r="V396" s="15"/>
      <c r="W396" s="15"/>
      <c r="X396" s="18" t="str">
        <f>IFERROR(VLOOKUP(W396,Lookups!$G$2:$H$83,2,FALSE),"")</f>
        <v/>
      </c>
      <c r="Y396" s="15"/>
      <c r="Z396" s="15"/>
      <c r="AA396" s="15"/>
      <c r="AB396" s="15"/>
      <c r="AC396" s="15"/>
      <c r="AD396" s="15"/>
      <c r="AE396" s="15"/>
      <c r="AF396" s="18" t="str">
        <f t="shared" si="13"/>
        <v/>
      </c>
      <c r="AG396" s="15"/>
      <c r="AH396" s="15"/>
      <c r="AI396" s="15"/>
      <c r="AJ396" s="62" t="str">
        <f>IFERROR(VLOOKUP(AI396,Lookups!$W$3:$X$24,2,FALSE),"")</f>
        <v/>
      </c>
      <c r="AK396" s="15"/>
      <c r="AL396" s="15"/>
      <c r="AM396" s="17"/>
      <c r="AN396" s="17"/>
    </row>
    <row r="397" spans="1:40" x14ac:dyDescent="0.3">
      <c r="A397" s="15"/>
      <c r="B397" s="15"/>
      <c r="C397" s="15"/>
      <c r="D397" s="17"/>
      <c r="E397" s="17"/>
      <c r="F397" s="15"/>
      <c r="G397" s="18" t="str">
        <f>IFERROR(VLOOKUP(F397,Lookups!$D$2:$E$20,2,FALSE),"")</f>
        <v/>
      </c>
      <c r="H397" s="15"/>
      <c r="I397" s="15"/>
      <c r="J397" s="15"/>
      <c r="K397" s="15"/>
      <c r="L397" s="17"/>
      <c r="M397" s="17"/>
      <c r="N397" s="18" t="str">
        <f t="shared" si="12"/>
        <v/>
      </c>
      <c r="O397" s="15"/>
      <c r="P397" s="15"/>
      <c r="Q397" s="17"/>
      <c r="R397" s="15"/>
      <c r="S397" s="15"/>
      <c r="T397" s="15"/>
      <c r="U397" s="15"/>
      <c r="V397" s="15"/>
      <c r="W397" s="15"/>
      <c r="X397" s="18" t="str">
        <f>IFERROR(VLOOKUP(W397,Lookups!$G$2:$H$83,2,FALSE),"")</f>
        <v/>
      </c>
      <c r="Y397" s="15"/>
      <c r="Z397" s="15"/>
      <c r="AA397" s="15"/>
      <c r="AB397" s="15"/>
      <c r="AC397" s="15"/>
      <c r="AD397" s="15"/>
      <c r="AE397" s="15"/>
      <c r="AF397" s="18" t="str">
        <f t="shared" si="13"/>
        <v/>
      </c>
      <c r="AG397" s="15"/>
      <c r="AH397" s="15"/>
      <c r="AI397" s="15"/>
      <c r="AJ397" s="62" t="str">
        <f>IFERROR(VLOOKUP(AI397,Lookups!$W$3:$X$24,2,FALSE),"")</f>
        <v/>
      </c>
      <c r="AK397" s="15"/>
      <c r="AL397" s="15"/>
      <c r="AM397" s="17"/>
      <c r="AN397" s="17"/>
    </row>
    <row r="398" spans="1:40" x14ac:dyDescent="0.3">
      <c r="A398" s="15"/>
      <c r="B398" s="15"/>
      <c r="C398" s="15"/>
      <c r="D398" s="17"/>
      <c r="E398" s="17"/>
      <c r="F398" s="15"/>
      <c r="G398" s="18" t="str">
        <f>IFERROR(VLOOKUP(F398,Lookups!$D$2:$E$20,2,FALSE),"")</f>
        <v/>
      </c>
      <c r="H398" s="15"/>
      <c r="I398" s="15"/>
      <c r="J398" s="15"/>
      <c r="K398" s="15"/>
      <c r="L398" s="17"/>
      <c r="M398" s="17"/>
      <c r="N398" s="18" t="str">
        <f t="shared" si="12"/>
        <v/>
      </c>
      <c r="O398" s="15"/>
      <c r="P398" s="15"/>
      <c r="Q398" s="17"/>
      <c r="R398" s="15"/>
      <c r="S398" s="15"/>
      <c r="T398" s="15"/>
      <c r="U398" s="15"/>
      <c r="V398" s="15"/>
      <c r="W398" s="15"/>
      <c r="X398" s="18" t="str">
        <f>IFERROR(VLOOKUP(W398,Lookups!$G$2:$H$83,2,FALSE),"")</f>
        <v/>
      </c>
      <c r="Y398" s="15"/>
      <c r="Z398" s="15"/>
      <c r="AA398" s="15"/>
      <c r="AB398" s="15"/>
      <c r="AC398" s="15"/>
      <c r="AD398" s="15"/>
      <c r="AE398" s="15"/>
      <c r="AF398" s="18" t="str">
        <f t="shared" si="13"/>
        <v/>
      </c>
      <c r="AG398" s="15"/>
      <c r="AH398" s="15"/>
      <c r="AI398" s="15"/>
      <c r="AJ398" s="62" t="str">
        <f>IFERROR(VLOOKUP(AI398,Lookups!$W$3:$X$24,2,FALSE),"")</f>
        <v/>
      </c>
      <c r="AK398" s="15"/>
      <c r="AL398" s="15"/>
      <c r="AM398" s="17"/>
      <c r="AN398" s="17"/>
    </row>
    <row r="399" spans="1:40" x14ac:dyDescent="0.3">
      <c r="A399" s="15"/>
      <c r="B399" s="15"/>
      <c r="C399" s="15"/>
      <c r="D399" s="17"/>
      <c r="E399" s="17"/>
      <c r="F399" s="15"/>
      <c r="G399" s="18" t="str">
        <f>IFERROR(VLOOKUP(F399,Lookups!$D$2:$E$20,2,FALSE),"")</f>
        <v/>
      </c>
      <c r="H399" s="15"/>
      <c r="I399" s="15"/>
      <c r="J399" s="15"/>
      <c r="K399" s="15"/>
      <c r="L399" s="17"/>
      <c r="M399" s="17"/>
      <c r="N399" s="18" t="str">
        <f t="shared" si="12"/>
        <v/>
      </c>
      <c r="O399" s="15"/>
      <c r="P399" s="15"/>
      <c r="Q399" s="17"/>
      <c r="R399" s="15"/>
      <c r="S399" s="15"/>
      <c r="T399" s="15"/>
      <c r="U399" s="15"/>
      <c r="V399" s="15"/>
      <c r="W399" s="15"/>
      <c r="X399" s="18" t="str">
        <f>IFERROR(VLOOKUP(W399,Lookups!$G$2:$H$83,2,FALSE),"")</f>
        <v/>
      </c>
      <c r="Y399" s="15"/>
      <c r="Z399" s="15"/>
      <c r="AA399" s="15"/>
      <c r="AB399" s="15"/>
      <c r="AC399" s="15"/>
      <c r="AD399" s="15"/>
      <c r="AE399" s="15"/>
      <c r="AF399" s="18" t="str">
        <f t="shared" si="13"/>
        <v/>
      </c>
      <c r="AG399" s="15"/>
      <c r="AH399" s="15"/>
      <c r="AI399" s="15"/>
      <c r="AJ399" s="62" t="str">
        <f>IFERROR(VLOOKUP(AI399,Lookups!$W$3:$X$24,2,FALSE),"")</f>
        <v/>
      </c>
      <c r="AK399" s="15"/>
      <c r="AL399" s="15"/>
      <c r="AM399" s="17"/>
      <c r="AN399" s="17"/>
    </row>
    <row r="400" spans="1:40" x14ac:dyDescent="0.3">
      <c r="A400" s="15"/>
      <c r="B400" s="15"/>
      <c r="C400" s="15"/>
      <c r="D400" s="17"/>
      <c r="E400" s="17"/>
      <c r="F400" s="15"/>
      <c r="G400" s="18" t="str">
        <f>IFERROR(VLOOKUP(F400,Lookups!$D$2:$E$20,2,FALSE),"")</f>
        <v/>
      </c>
      <c r="H400" s="15"/>
      <c r="I400" s="15"/>
      <c r="J400" s="15"/>
      <c r="K400" s="15"/>
      <c r="L400" s="17"/>
      <c r="M400" s="17"/>
      <c r="N400" s="18" t="str">
        <f t="shared" si="12"/>
        <v/>
      </c>
      <c r="O400" s="15"/>
      <c r="P400" s="15"/>
      <c r="Q400" s="17"/>
      <c r="R400" s="15"/>
      <c r="S400" s="15"/>
      <c r="T400" s="15"/>
      <c r="U400" s="15"/>
      <c r="V400" s="15"/>
      <c r="W400" s="15"/>
      <c r="X400" s="18" t="str">
        <f>IFERROR(VLOOKUP(W400,Lookups!$G$2:$H$83,2,FALSE),"")</f>
        <v/>
      </c>
      <c r="Y400" s="15"/>
      <c r="Z400" s="15"/>
      <c r="AA400" s="15"/>
      <c r="AB400" s="15"/>
      <c r="AC400" s="15"/>
      <c r="AD400" s="15"/>
      <c r="AE400" s="15"/>
      <c r="AF400" s="18" t="str">
        <f t="shared" si="13"/>
        <v/>
      </c>
      <c r="AG400" s="15"/>
      <c r="AH400" s="15"/>
      <c r="AI400" s="15"/>
      <c r="AJ400" s="62" t="str">
        <f>IFERROR(VLOOKUP(AI400,Lookups!$W$3:$X$24,2,FALSE),"")</f>
        <v/>
      </c>
      <c r="AK400" s="15"/>
      <c r="AL400" s="15"/>
      <c r="AM400" s="17"/>
      <c r="AN400" s="17"/>
    </row>
    <row r="401" spans="1:40" x14ac:dyDescent="0.3">
      <c r="A401" s="15"/>
      <c r="B401" s="15"/>
      <c r="C401" s="15"/>
      <c r="D401" s="17"/>
      <c r="E401" s="17"/>
      <c r="F401" s="15"/>
      <c r="G401" s="18" t="str">
        <f>IFERROR(VLOOKUP(F401,Lookups!$D$2:$E$20,2,FALSE),"")</f>
        <v/>
      </c>
      <c r="H401" s="15"/>
      <c r="I401" s="15"/>
      <c r="J401" s="15"/>
      <c r="K401" s="15"/>
      <c r="L401" s="17"/>
      <c r="M401" s="17"/>
      <c r="N401" s="18" t="str">
        <f t="shared" si="12"/>
        <v/>
      </c>
      <c r="O401" s="15"/>
      <c r="P401" s="15"/>
      <c r="Q401" s="17"/>
      <c r="R401" s="15"/>
      <c r="S401" s="15"/>
      <c r="T401" s="15"/>
      <c r="U401" s="15"/>
      <c r="V401" s="15"/>
      <c r="W401" s="15"/>
      <c r="X401" s="18" t="str">
        <f>IFERROR(VLOOKUP(W401,Lookups!$G$2:$H$83,2,FALSE),"")</f>
        <v/>
      </c>
      <c r="Y401" s="15"/>
      <c r="Z401" s="15"/>
      <c r="AA401" s="15"/>
      <c r="AB401" s="15"/>
      <c r="AC401" s="15"/>
      <c r="AD401" s="15"/>
      <c r="AE401" s="15"/>
      <c r="AF401" s="18" t="str">
        <f t="shared" si="13"/>
        <v/>
      </c>
      <c r="AG401" s="15"/>
      <c r="AH401" s="15"/>
      <c r="AI401" s="15"/>
      <c r="AJ401" s="62" t="str">
        <f>IFERROR(VLOOKUP(AI401,Lookups!$W$3:$X$24,2,FALSE),"")</f>
        <v/>
      </c>
      <c r="AK401" s="15"/>
      <c r="AL401" s="15"/>
      <c r="AM401" s="17"/>
      <c r="AN401" s="17"/>
    </row>
    <row r="402" spans="1:40" x14ac:dyDescent="0.3">
      <c r="A402" s="15"/>
      <c r="B402" s="15"/>
      <c r="C402" s="15"/>
      <c r="D402" s="17"/>
      <c r="E402" s="17"/>
      <c r="F402" s="15"/>
      <c r="G402" s="18" t="str">
        <f>IFERROR(VLOOKUP(F402,Lookups!$D$2:$E$20,2,FALSE),"")</f>
        <v/>
      </c>
      <c r="H402" s="15"/>
      <c r="I402" s="15"/>
      <c r="J402" s="15"/>
      <c r="K402" s="15"/>
      <c r="L402" s="17"/>
      <c r="M402" s="17"/>
      <c r="N402" s="18" t="str">
        <f t="shared" si="12"/>
        <v/>
      </c>
      <c r="O402" s="15"/>
      <c r="P402" s="15"/>
      <c r="Q402" s="17"/>
      <c r="R402" s="15"/>
      <c r="S402" s="15"/>
      <c r="T402" s="15"/>
      <c r="U402" s="15"/>
      <c r="V402" s="15"/>
      <c r="W402" s="15"/>
      <c r="X402" s="18" t="str">
        <f>IFERROR(VLOOKUP(W402,Lookups!$G$2:$H$83,2,FALSE),"")</f>
        <v/>
      </c>
      <c r="Y402" s="15"/>
      <c r="Z402" s="15"/>
      <c r="AA402" s="15"/>
      <c r="AB402" s="15"/>
      <c r="AC402" s="15"/>
      <c r="AD402" s="15"/>
      <c r="AE402" s="15"/>
      <c r="AF402" s="18" t="str">
        <f t="shared" si="13"/>
        <v/>
      </c>
      <c r="AG402" s="15"/>
      <c r="AH402" s="15"/>
      <c r="AI402" s="15"/>
      <c r="AJ402" s="62" t="str">
        <f>IFERROR(VLOOKUP(AI402,Lookups!$W$3:$X$24,2,FALSE),"")</f>
        <v/>
      </c>
      <c r="AK402" s="15"/>
      <c r="AL402" s="15"/>
      <c r="AM402" s="17"/>
      <c r="AN402" s="17"/>
    </row>
    <row r="403" spans="1:40" x14ac:dyDescent="0.3">
      <c r="A403" s="15"/>
      <c r="B403" s="15"/>
      <c r="C403" s="15"/>
      <c r="D403" s="17"/>
      <c r="E403" s="17"/>
      <c r="F403" s="15"/>
      <c r="G403" s="18" t="str">
        <f>IFERROR(VLOOKUP(F403,Lookups!$D$2:$E$20,2,FALSE),"")</f>
        <v/>
      </c>
      <c r="H403" s="15"/>
      <c r="I403" s="15"/>
      <c r="J403" s="15"/>
      <c r="K403" s="15"/>
      <c r="L403" s="17"/>
      <c r="M403" s="17"/>
      <c r="N403" s="18" t="str">
        <f t="shared" si="12"/>
        <v/>
      </c>
      <c r="O403" s="15"/>
      <c r="P403" s="15"/>
      <c r="Q403" s="17"/>
      <c r="R403" s="15"/>
      <c r="S403" s="15"/>
      <c r="T403" s="15"/>
      <c r="U403" s="15"/>
      <c r="V403" s="15"/>
      <c r="W403" s="15"/>
      <c r="X403" s="18" t="str">
        <f>IFERROR(VLOOKUP(W403,Lookups!$G$2:$H$83,2,FALSE),"")</f>
        <v/>
      </c>
      <c r="Y403" s="15"/>
      <c r="Z403" s="15"/>
      <c r="AA403" s="15"/>
      <c r="AB403" s="15"/>
      <c r="AC403" s="15"/>
      <c r="AD403" s="15"/>
      <c r="AE403" s="15"/>
      <c r="AF403" s="18" t="str">
        <f t="shared" si="13"/>
        <v/>
      </c>
      <c r="AG403" s="15"/>
      <c r="AH403" s="15"/>
      <c r="AI403" s="15"/>
      <c r="AJ403" s="62" t="str">
        <f>IFERROR(VLOOKUP(AI403,Lookups!$W$3:$X$24,2,FALSE),"")</f>
        <v/>
      </c>
      <c r="AK403" s="15"/>
      <c r="AL403" s="15"/>
      <c r="AM403" s="17"/>
      <c r="AN403" s="17"/>
    </row>
    <row r="404" spans="1:40" x14ac:dyDescent="0.3">
      <c r="A404" s="15"/>
      <c r="B404" s="15"/>
      <c r="C404" s="15"/>
      <c r="D404" s="17"/>
      <c r="E404" s="17"/>
      <c r="F404" s="15"/>
      <c r="G404" s="18" t="str">
        <f>IFERROR(VLOOKUP(F404,Lookups!$D$2:$E$20,2,FALSE),"")</f>
        <v/>
      </c>
      <c r="H404" s="15"/>
      <c r="I404" s="15"/>
      <c r="J404" s="15"/>
      <c r="K404" s="15"/>
      <c r="L404" s="17"/>
      <c r="M404" s="17"/>
      <c r="N404" s="18" t="str">
        <f t="shared" si="12"/>
        <v/>
      </c>
      <c r="O404" s="15"/>
      <c r="P404" s="15"/>
      <c r="Q404" s="17"/>
      <c r="R404" s="15"/>
      <c r="S404" s="15"/>
      <c r="T404" s="15"/>
      <c r="U404" s="15"/>
      <c r="V404" s="15"/>
      <c r="W404" s="15"/>
      <c r="X404" s="18" t="str">
        <f>IFERROR(VLOOKUP(W404,Lookups!$G$2:$H$83,2,FALSE),"")</f>
        <v/>
      </c>
      <c r="Y404" s="15"/>
      <c r="Z404" s="15"/>
      <c r="AA404" s="15"/>
      <c r="AB404" s="15"/>
      <c r="AC404" s="15"/>
      <c r="AD404" s="15"/>
      <c r="AE404" s="15"/>
      <c r="AF404" s="18" t="str">
        <f t="shared" si="13"/>
        <v/>
      </c>
      <c r="AG404" s="15"/>
      <c r="AH404" s="15"/>
      <c r="AI404" s="15"/>
      <c r="AJ404" s="62" t="str">
        <f>IFERROR(VLOOKUP(AI404,Lookups!$W$3:$X$24,2,FALSE),"")</f>
        <v/>
      </c>
      <c r="AK404" s="15"/>
      <c r="AL404" s="15"/>
      <c r="AM404" s="17"/>
      <c r="AN404" s="17"/>
    </row>
    <row r="405" spans="1:40" x14ac:dyDescent="0.3">
      <c r="A405" s="15"/>
      <c r="B405" s="15"/>
      <c r="C405" s="15"/>
      <c r="D405" s="17"/>
      <c r="E405" s="17"/>
      <c r="F405" s="15"/>
      <c r="G405" s="18" t="str">
        <f>IFERROR(VLOOKUP(F405,Lookups!$D$2:$E$20,2,FALSE),"")</f>
        <v/>
      </c>
      <c r="H405" s="15"/>
      <c r="I405" s="15"/>
      <c r="J405" s="15"/>
      <c r="K405" s="15"/>
      <c r="L405" s="17"/>
      <c r="M405" s="17"/>
      <c r="N405" s="18" t="str">
        <f t="shared" si="12"/>
        <v/>
      </c>
      <c r="O405" s="15"/>
      <c r="P405" s="15"/>
      <c r="Q405" s="17"/>
      <c r="R405" s="15"/>
      <c r="S405" s="15"/>
      <c r="T405" s="15"/>
      <c r="U405" s="15"/>
      <c r="V405" s="15"/>
      <c r="W405" s="15"/>
      <c r="X405" s="18" t="str">
        <f>IFERROR(VLOOKUP(W405,Lookups!$G$2:$H$83,2,FALSE),"")</f>
        <v/>
      </c>
      <c r="Y405" s="15"/>
      <c r="Z405" s="15"/>
      <c r="AA405" s="15"/>
      <c r="AB405" s="15"/>
      <c r="AC405" s="15"/>
      <c r="AD405" s="15"/>
      <c r="AE405" s="15"/>
      <c r="AF405" s="18" t="str">
        <f t="shared" si="13"/>
        <v/>
      </c>
      <c r="AG405" s="15"/>
      <c r="AH405" s="15"/>
      <c r="AI405" s="15"/>
      <c r="AJ405" s="62" t="str">
        <f>IFERROR(VLOOKUP(AI405,Lookups!$W$3:$X$24,2,FALSE),"")</f>
        <v/>
      </c>
      <c r="AK405" s="15"/>
      <c r="AL405" s="15"/>
      <c r="AM405" s="17"/>
      <c r="AN405" s="17"/>
    </row>
    <row r="406" spans="1:40" x14ac:dyDescent="0.3">
      <c r="A406" s="15"/>
      <c r="B406" s="15"/>
      <c r="C406" s="15"/>
      <c r="D406" s="17"/>
      <c r="E406" s="17"/>
      <c r="F406" s="15"/>
      <c r="G406" s="18" t="str">
        <f>IFERROR(VLOOKUP(F406,Lookups!$D$2:$E$20,2,FALSE),"")</f>
        <v/>
      </c>
      <c r="H406" s="15"/>
      <c r="I406" s="15"/>
      <c r="J406" s="15"/>
      <c r="K406" s="15"/>
      <c r="L406" s="17"/>
      <c r="M406" s="17"/>
      <c r="N406" s="18" t="str">
        <f t="shared" si="12"/>
        <v/>
      </c>
      <c r="O406" s="15"/>
      <c r="P406" s="15"/>
      <c r="Q406" s="17"/>
      <c r="R406" s="15"/>
      <c r="S406" s="15"/>
      <c r="T406" s="15"/>
      <c r="U406" s="15"/>
      <c r="V406" s="15"/>
      <c r="W406" s="15"/>
      <c r="X406" s="18" t="str">
        <f>IFERROR(VLOOKUP(W406,Lookups!$G$2:$H$83,2,FALSE),"")</f>
        <v/>
      </c>
      <c r="Y406" s="15"/>
      <c r="Z406" s="15"/>
      <c r="AA406" s="15"/>
      <c r="AB406" s="15"/>
      <c r="AC406" s="15"/>
      <c r="AD406" s="15"/>
      <c r="AE406" s="15"/>
      <c r="AF406" s="18" t="str">
        <f t="shared" si="13"/>
        <v/>
      </c>
      <c r="AG406" s="15"/>
      <c r="AH406" s="15"/>
      <c r="AI406" s="15"/>
      <c r="AJ406" s="62" t="str">
        <f>IFERROR(VLOOKUP(AI406,Lookups!$W$3:$X$24,2,FALSE),"")</f>
        <v/>
      </c>
      <c r="AK406" s="15"/>
      <c r="AL406" s="15"/>
      <c r="AM406" s="17"/>
      <c r="AN406" s="17"/>
    </row>
    <row r="407" spans="1:40" x14ac:dyDescent="0.3">
      <c r="A407" s="15"/>
      <c r="B407" s="15"/>
      <c r="C407" s="15"/>
      <c r="D407" s="17"/>
      <c r="E407" s="17"/>
      <c r="F407" s="15"/>
      <c r="G407" s="18" t="str">
        <f>IFERROR(VLOOKUP(F407,Lookups!$D$2:$E$20,2,FALSE),"")</f>
        <v/>
      </c>
      <c r="H407" s="15"/>
      <c r="I407" s="15"/>
      <c r="J407" s="15"/>
      <c r="K407" s="15"/>
      <c r="L407" s="17"/>
      <c r="M407" s="17"/>
      <c r="N407" s="18" t="str">
        <f t="shared" si="12"/>
        <v/>
      </c>
      <c r="O407" s="15"/>
      <c r="P407" s="15"/>
      <c r="Q407" s="17"/>
      <c r="R407" s="15"/>
      <c r="S407" s="15"/>
      <c r="T407" s="15"/>
      <c r="U407" s="15"/>
      <c r="V407" s="15"/>
      <c r="W407" s="15"/>
      <c r="X407" s="18" t="str">
        <f>IFERROR(VLOOKUP(W407,Lookups!$G$2:$H$83,2,FALSE),"")</f>
        <v/>
      </c>
      <c r="Y407" s="15"/>
      <c r="Z407" s="15"/>
      <c r="AA407" s="15"/>
      <c r="AB407" s="15"/>
      <c r="AC407" s="15"/>
      <c r="AD407" s="15"/>
      <c r="AE407" s="15"/>
      <c r="AF407" s="18" t="str">
        <f t="shared" si="13"/>
        <v/>
      </c>
      <c r="AG407" s="15"/>
      <c r="AH407" s="15"/>
      <c r="AI407" s="15"/>
      <c r="AJ407" s="62" t="str">
        <f>IFERROR(VLOOKUP(AI407,Lookups!$W$3:$X$24,2,FALSE),"")</f>
        <v/>
      </c>
      <c r="AK407" s="15"/>
      <c r="AL407" s="15"/>
      <c r="AM407" s="17"/>
      <c r="AN407" s="17"/>
    </row>
    <row r="408" spans="1:40" x14ac:dyDescent="0.3">
      <c r="A408" s="15"/>
      <c r="B408" s="15"/>
      <c r="C408" s="15"/>
      <c r="D408" s="17"/>
      <c r="E408" s="17"/>
      <c r="F408" s="15"/>
      <c r="G408" s="18" t="str">
        <f>IFERROR(VLOOKUP(F408,Lookups!$D$2:$E$20,2,FALSE),"")</f>
        <v/>
      </c>
      <c r="H408" s="15"/>
      <c r="I408" s="15"/>
      <c r="J408" s="15"/>
      <c r="K408" s="15"/>
      <c r="L408" s="17"/>
      <c r="M408" s="17"/>
      <c r="N408" s="18" t="str">
        <f t="shared" si="12"/>
        <v/>
      </c>
      <c r="O408" s="15"/>
      <c r="P408" s="15"/>
      <c r="Q408" s="17"/>
      <c r="R408" s="15"/>
      <c r="S408" s="15"/>
      <c r="T408" s="15"/>
      <c r="U408" s="15"/>
      <c r="V408" s="15"/>
      <c r="W408" s="15"/>
      <c r="X408" s="18" t="str">
        <f>IFERROR(VLOOKUP(W408,Lookups!$G$2:$H$83,2,FALSE),"")</f>
        <v/>
      </c>
      <c r="Y408" s="15"/>
      <c r="Z408" s="15"/>
      <c r="AA408" s="15"/>
      <c r="AB408" s="15"/>
      <c r="AC408" s="15"/>
      <c r="AD408" s="15"/>
      <c r="AE408" s="15"/>
      <c r="AF408" s="18" t="str">
        <f t="shared" si="13"/>
        <v/>
      </c>
      <c r="AG408" s="15"/>
      <c r="AH408" s="15"/>
      <c r="AI408" s="15"/>
      <c r="AJ408" s="62" t="str">
        <f>IFERROR(VLOOKUP(AI408,Lookups!$W$3:$X$24,2,FALSE),"")</f>
        <v/>
      </c>
      <c r="AK408" s="15"/>
      <c r="AL408" s="15"/>
      <c r="AM408" s="17"/>
      <c r="AN408" s="17"/>
    </row>
    <row r="409" spans="1:40" x14ac:dyDescent="0.3">
      <c r="A409" s="15"/>
      <c r="B409" s="15"/>
      <c r="C409" s="15"/>
      <c r="D409" s="17"/>
      <c r="E409" s="17"/>
      <c r="F409" s="15"/>
      <c r="G409" s="18" t="str">
        <f>IFERROR(VLOOKUP(F409,Lookups!$D$2:$E$20,2,FALSE),"")</f>
        <v/>
      </c>
      <c r="H409" s="15"/>
      <c r="I409" s="15"/>
      <c r="J409" s="15"/>
      <c r="K409" s="15"/>
      <c r="L409" s="17"/>
      <c r="M409" s="17"/>
      <c r="N409" s="18" t="str">
        <f t="shared" si="12"/>
        <v/>
      </c>
      <c r="O409" s="15"/>
      <c r="P409" s="15"/>
      <c r="Q409" s="17"/>
      <c r="R409" s="15"/>
      <c r="S409" s="15"/>
      <c r="T409" s="15"/>
      <c r="U409" s="15"/>
      <c r="V409" s="15"/>
      <c r="W409" s="15"/>
      <c r="X409" s="18" t="str">
        <f>IFERROR(VLOOKUP(W409,Lookups!$G$2:$H$83,2,FALSE),"")</f>
        <v/>
      </c>
      <c r="Y409" s="15"/>
      <c r="Z409" s="15"/>
      <c r="AA409" s="15"/>
      <c r="AB409" s="15"/>
      <c r="AC409" s="15"/>
      <c r="AD409" s="15"/>
      <c r="AE409" s="15"/>
      <c r="AF409" s="18" t="str">
        <f t="shared" si="13"/>
        <v/>
      </c>
      <c r="AG409" s="15"/>
      <c r="AH409" s="15"/>
      <c r="AI409" s="15"/>
      <c r="AJ409" s="62" t="str">
        <f>IFERROR(VLOOKUP(AI409,Lookups!$W$3:$X$24,2,FALSE),"")</f>
        <v/>
      </c>
      <c r="AK409" s="15"/>
      <c r="AL409" s="15"/>
      <c r="AM409" s="17"/>
      <c r="AN409" s="17"/>
    </row>
    <row r="410" spans="1:40" x14ac:dyDescent="0.3">
      <c r="A410" s="15"/>
      <c r="B410" s="15"/>
      <c r="C410" s="15"/>
      <c r="D410" s="17"/>
      <c r="E410" s="17"/>
      <c r="F410" s="15"/>
      <c r="G410" s="18" t="str">
        <f>IFERROR(VLOOKUP(F410,Lookups!$D$2:$E$20,2,FALSE),"")</f>
        <v/>
      </c>
      <c r="H410" s="15"/>
      <c r="I410" s="15"/>
      <c r="J410" s="15"/>
      <c r="K410" s="15"/>
      <c r="L410" s="17"/>
      <c r="M410" s="17"/>
      <c r="N410" s="18" t="str">
        <f t="shared" si="12"/>
        <v/>
      </c>
      <c r="O410" s="15"/>
      <c r="P410" s="15"/>
      <c r="Q410" s="17"/>
      <c r="R410" s="15"/>
      <c r="S410" s="15"/>
      <c r="T410" s="15"/>
      <c r="U410" s="15"/>
      <c r="V410" s="15"/>
      <c r="W410" s="15"/>
      <c r="X410" s="18" t="str">
        <f>IFERROR(VLOOKUP(W410,Lookups!$G$2:$H$83,2,FALSE),"")</f>
        <v/>
      </c>
      <c r="Y410" s="15"/>
      <c r="Z410" s="15"/>
      <c r="AA410" s="15"/>
      <c r="AB410" s="15"/>
      <c r="AC410" s="15"/>
      <c r="AD410" s="15"/>
      <c r="AE410" s="15"/>
      <c r="AF410" s="18" t="str">
        <f t="shared" si="13"/>
        <v/>
      </c>
      <c r="AG410" s="15"/>
      <c r="AH410" s="15"/>
      <c r="AI410" s="15"/>
      <c r="AJ410" s="62" t="str">
        <f>IFERROR(VLOOKUP(AI410,Lookups!$W$3:$X$24,2,FALSE),"")</f>
        <v/>
      </c>
      <c r="AK410" s="15"/>
      <c r="AL410" s="15"/>
      <c r="AM410" s="17"/>
      <c r="AN410" s="17"/>
    </row>
    <row r="411" spans="1:40" x14ac:dyDescent="0.3">
      <c r="A411" s="15"/>
      <c r="B411" s="15"/>
      <c r="C411" s="15"/>
      <c r="D411" s="17"/>
      <c r="E411" s="17"/>
      <c r="F411" s="15"/>
      <c r="G411" s="18" t="str">
        <f>IFERROR(VLOOKUP(F411,Lookups!$D$2:$E$20,2,FALSE),"")</f>
        <v/>
      </c>
      <c r="H411" s="15"/>
      <c r="I411" s="15"/>
      <c r="J411" s="15"/>
      <c r="K411" s="15"/>
      <c r="L411" s="17"/>
      <c r="M411" s="17"/>
      <c r="N411" s="18" t="str">
        <f t="shared" si="12"/>
        <v/>
      </c>
      <c r="O411" s="15"/>
      <c r="P411" s="15"/>
      <c r="Q411" s="17"/>
      <c r="R411" s="15"/>
      <c r="S411" s="15"/>
      <c r="T411" s="15"/>
      <c r="U411" s="15"/>
      <c r="V411" s="15"/>
      <c r="W411" s="15"/>
      <c r="X411" s="18" t="str">
        <f>IFERROR(VLOOKUP(W411,Lookups!$G$2:$H$83,2,FALSE),"")</f>
        <v/>
      </c>
      <c r="Y411" s="15"/>
      <c r="Z411" s="15"/>
      <c r="AA411" s="15"/>
      <c r="AB411" s="15"/>
      <c r="AC411" s="15"/>
      <c r="AD411" s="15"/>
      <c r="AE411" s="15"/>
      <c r="AF411" s="18" t="str">
        <f t="shared" si="13"/>
        <v/>
      </c>
      <c r="AG411" s="15"/>
      <c r="AH411" s="15"/>
      <c r="AI411" s="15"/>
      <c r="AJ411" s="62" t="str">
        <f>IFERROR(VLOOKUP(AI411,Lookups!$W$3:$X$24,2,FALSE),"")</f>
        <v/>
      </c>
      <c r="AK411" s="15"/>
      <c r="AL411" s="15"/>
      <c r="AM411" s="17"/>
      <c r="AN411" s="17"/>
    </row>
    <row r="412" spans="1:40" x14ac:dyDescent="0.3">
      <c r="A412" s="15"/>
      <c r="B412" s="15"/>
      <c r="C412" s="15"/>
      <c r="D412" s="17"/>
      <c r="E412" s="17"/>
      <c r="F412" s="15"/>
      <c r="G412" s="18" t="str">
        <f>IFERROR(VLOOKUP(F412,Lookups!$D$2:$E$20,2,FALSE),"")</f>
        <v/>
      </c>
      <c r="H412" s="15"/>
      <c r="I412" s="15"/>
      <c r="J412" s="15"/>
      <c r="K412" s="15"/>
      <c r="L412" s="17"/>
      <c r="M412" s="17"/>
      <c r="N412" s="18" t="str">
        <f t="shared" si="12"/>
        <v/>
      </c>
      <c r="O412" s="15"/>
      <c r="P412" s="15"/>
      <c r="Q412" s="17"/>
      <c r="R412" s="15"/>
      <c r="S412" s="15"/>
      <c r="T412" s="15"/>
      <c r="U412" s="15"/>
      <c r="V412" s="15"/>
      <c r="W412" s="15"/>
      <c r="X412" s="18" t="str">
        <f>IFERROR(VLOOKUP(W412,Lookups!$G$2:$H$83,2,FALSE),"")</f>
        <v/>
      </c>
      <c r="Y412" s="15"/>
      <c r="Z412" s="15"/>
      <c r="AA412" s="15"/>
      <c r="AB412" s="15"/>
      <c r="AC412" s="15"/>
      <c r="AD412" s="15"/>
      <c r="AE412" s="15"/>
      <c r="AF412" s="18" t="str">
        <f t="shared" si="13"/>
        <v/>
      </c>
      <c r="AG412" s="15"/>
      <c r="AH412" s="15"/>
      <c r="AI412" s="15"/>
      <c r="AJ412" s="62" t="str">
        <f>IFERROR(VLOOKUP(AI412,Lookups!$W$3:$X$24,2,FALSE),"")</f>
        <v/>
      </c>
      <c r="AK412" s="15"/>
      <c r="AL412" s="15"/>
      <c r="AM412" s="17"/>
      <c r="AN412" s="17"/>
    </row>
    <row r="413" spans="1:40" x14ac:dyDescent="0.3">
      <c r="A413" s="15"/>
      <c r="B413" s="15"/>
      <c r="C413" s="15"/>
      <c r="D413" s="17"/>
      <c r="E413" s="17"/>
      <c r="F413" s="15"/>
      <c r="G413" s="18" t="str">
        <f>IFERROR(VLOOKUP(F413,Lookups!$D$2:$E$20,2,FALSE),"")</f>
        <v/>
      </c>
      <c r="H413" s="15"/>
      <c r="I413" s="15"/>
      <c r="J413" s="15"/>
      <c r="K413" s="15"/>
      <c r="L413" s="17"/>
      <c r="M413" s="17"/>
      <c r="N413" s="18" t="str">
        <f t="shared" si="12"/>
        <v/>
      </c>
      <c r="O413" s="15"/>
      <c r="P413" s="15"/>
      <c r="Q413" s="17"/>
      <c r="R413" s="15"/>
      <c r="S413" s="15"/>
      <c r="T413" s="15"/>
      <c r="U413" s="15"/>
      <c r="V413" s="15"/>
      <c r="W413" s="15"/>
      <c r="X413" s="18" t="str">
        <f>IFERROR(VLOOKUP(W413,Lookups!$G$2:$H$83,2,FALSE),"")</f>
        <v/>
      </c>
      <c r="Y413" s="15"/>
      <c r="Z413" s="15"/>
      <c r="AA413" s="15"/>
      <c r="AB413" s="15"/>
      <c r="AC413" s="15"/>
      <c r="AD413" s="15"/>
      <c r="AE413" s="15"/>
      <c r="AF413" s="18" t="str">
        <f t="shared" si="13"/>
        <v/>
      </c>
      <c r="AG413" s="15"/>
      <c r="AH413" s="15"/>
      <c r="AI413" s="15"/>
      <c r="AJ413" s="62" t="str">
        <f>IFERROR(VLOOKUP(AI413,Lookups!$W$3:$X$24,2,FALSE),"")</f>
        <v/>
      </c>
      <c r="AK413" s="15"/>
      <c r="AL413" s="15"/>
      <c r="AM413" s="17"/>
      <c r="AN413" s="17"/>
    </row>
    <row r="414" spans="1:40" x14ac:dyDescent="0.3">
      <c r="A414" s="15"/>
      <c r="B414" s="15"/>
      <c r="C414" s="15"/>
      <c r="D414" s="17"/>
      <c r="E414" s="17"/>
      <c r="F414" s="15"/>
      <c r="G414" s="18" t="str">
        <f>IFERROR(VLOOKUP(F414,Lookups!$D$2:$E$20,2,FALSE),"")</f>
        <v/>
      </c>
      <c r="H414" s="15"/>
      <c r="I414" s="15"/>
      <c r="J414" s="15"/>
      <c r="K414" s="15"/>
      <c r="L414" s="17"/>
      <c r="M414" s="17"/>
      <c r="N414" s="18" t="str">
        <f t="shared" si="12"/>
        <v/>
      </c>
      <c r="O414" s="15"/>
      <c r="P414" s="15"/>
      <c r="Q414" s="17"/>
      <c r="R414" s="15"/>
      <c r="S414" s="15"/>
      <c r="T414" s="15"/>
      <c r="U414" s="15"/>
      <c r="V414" s="15"/>
      <c r="W414" s="15"/>
      <c r="X414" s="18" t="str">
        <f>IFERROR(VLOOKUP(W414,Lookups!$G$2:$H$83,2,FALSE),"")</f>
        <v/>
      </c>
      <c r="Y414" s="15"/>
      <c r="Z414" s="15"/>
      <c r="AA414" s="15"/>
      <c r="AB414" s="15"/>
      <c r="AC414" s="15"/>
      <c r="AD414" s="15"/>
      <c r="AE414" s="15"/>
      <c r="AF414" s="18" t="str">
        <f t="shared" si="13"/>
        <v/>
      </c>
      <c r="AG414" s="15"/>
      <c r="AH414" s="15"/>
      <c r="AI414" s="15"/>
      <c r="AJ414" s="62" t="str">
        <f>IFERROR(VLOOKUP(AI414,Lookups!$W$3:$X$24,2,FALSE),"")</f>
        <v/>
      </c>
      <c r="AK414" s="15"/>
      <c r="AL414" s="15"/>
      <c r="AM414" s="17"/>
      <c r="AN414" s="17"/>
    </row>
    <row r="415" spans="1:40" x14ac:dyDescent="0.3">
      <c r="A415" s="15"/>
      <c r="B415" s="15"/>
      <c r="C415" s="15"/>
      <c r="D415" s="17"/>
      <c r="E415" s="17"/>
      <c r="F415" s="15"/>
      <c r="G415" s="18" t="str">
        <f>IFERROR(VLOOKUP(F415,Lookups!$D$2:$E$20,2,FALSE),"")</f>
        <v/>
      </c>
      <c r="H415" s="15"/>
      <c r="I415" s="15"/>
      <c r="J415" s="15"/>
      <c r="K415" s="15"/>
      <c r="L415" s="17"/>
      <c r="M415" s="17"/>
      <c r="N415" s="18" t="str">
        <f t="shared" si="12"/>
        <v/>
      </c>
      <c r="O415" s="15"/>
      <c r="P415" s="15"/>
      <c r="Q415" s="17"/>
      <c r="R415" s="15"/>
      <c r="S415" s="15"/>
      <c r="T415" s="15"/>
      <c r="U415" s="15"/>
      <c r="V415" s="15"/>
      <c r="W415" s="15"/>
      <c r="X415" s="18" t="str">
        <f>IFERROR(VLOOKUP(W415,Lookups!$G$2:$H$83,2,FALSE),"")</f>
        <v/>
      </c>
      <c r="Y415" s="15"/>
      <c r="Z415" s="15"/>
      <c r="AA415" s="15"/>
      <c r="AB415" s="15"/>
      <c r="AC415" s="15"/>
      <c r="AD415" s="15"/>
      <c r="AE415" s="15"/>
      <c r="AF415" s="18" t="str">
        <f t="shared" si="13"/>
        <v/>
      </c>
      <c r="AG415" s="15"/>
      <c r="AH415" s="15"/>
      <c r="AI415" s="15"/>
      <c r="AJ415" s="62" t="str">
        <f>IFERROR(VLOOKUP(AI415,Lookups!$W$3:$X$24,2,FALSE),"")</f>
        <v/>
      </c>
      <c r="AK415" s="15"/>
      <c r="AL415" s="15"/>
      <c r="AM415" s="17"/>
      <c r="AN415" s="17"/>
    </row>
    <row r="416" spans="1:40" x14ac:dyDescent="0.3">
      <c r="A416" s="15"/>
      <c r="B416" s="15"/>
      <c r="C416" s="15"/>
      <c r="D416" s="17"/>
      <c r="E416" s="17"/>
      <c r="F416" s="15"/>
      <c r="G416" s="18" t="str">
        <f>IFERROR(VLOOKUP(F416,Lookups!$D$2:$E$20,2,FALSE),"")</f>
        <v/>
      </c>
      <c r="H416" s="15"/>
      <c r="I416" s="15"/>
      <c r="J416" s="15"/>
      <c r="K416" s="15"/>
      <c r="L416" s="17"/>
      <c r="M416" s="17"/>
      <c r="N416" s="18" t="str">
        <f t="shared" si="12"/>
        <v/>
      </c>
      <c r="O416" s="15"/>
      <c r="P416" s="15"/>
      <c r="Q416" s="17"/>
      <c r="R416" s="15"/>
      <c r="S416" s="15"/>
      <c r="T416" s="15"/>
      <c r="U416" s="15"/>
      <c r="V416" s="15"/>
      <c r="W416" s="15"/>
      <c r="X416" s="18" t="str">
        <f>IFERROR(VLOOKUP(W416,Lookups!$G$2:$H$83,2,FALSE),"")</f>
        <v/>
      </c>
      <c r="Y416" s="15"/>
      <c r="Z416" s="15"/>
      <c r="AA416" s="15"/>
      <c r="AB416" s="15"/>
      <c r="AC416" s="15"/>
      <c r="AD416" s="15"/>
      <c r="AE416" s="15"/>
      <c r="AF416" s="18" t="str">
        <f t="shared" si="13"/>
        <v/>
      </c>
      <c r="AG416" s="15"/>
      <c r="AH416" s="15"/>
      <c r="AI416" s="15"/>
      <c r="AJ416" s="62" t="str">
        <f>IFERROR(VLOOKUP(AI416,Lookups!$W$3:$X$24,2,FALSE),"")</f>
        <v/>
      </c>
      <c r="AK416" s="15"/>
      <c r="AL416" s="15"/>
      <c r="AM416" s="17"/>
      <c r="AN416" s="17"/>
    </row>
    <row r="417" spans="1:40" x14ac:dyDescent="0.3">
      <c r="A417" s="15"/>
      <c r="B417" s="15"/>
      <c r="C417" s="15"/>
      <c r="D417" s="17"/>
      <c r="E417" s="17"/>
      <c r="F417" s="15"/>
      <c r="G417" s="18" t="str">
        <f>IFERROR(VLOOKUP(F417,Lookups!$D$2:$E$20,2,FALSE),"")</f>
        <v/>
      </c>
      <c r="H417" s="15"/>
      <c r="I417" s="15"/>
      <c r="J417" s="15"/>
      <c r="K417" s="15"/>
      <c r="L417" s="17"/>
      <c r="M417" s="17"/>
      <c r="N417" s="18" t="str">
        <f t="shared" si="12"/>
        <v/>
      </c>
      <c r="O417" s="15"/>
      <c r="P417" s="15"/>
      <c r="Q417" s="17"/>
      <c r="R417" s="15"/>
      <c r="S417" s="15"/>
      <c r="T417" s="15"/>
      <c r="U417" s="15"/>
      <c r="V417" s="15"/>
      <c r="W417" s="15"/>
      <c r="X417" s="18" t="str">
        <f>IFERROR(VLOOKUP(W417,Lookups!$G$2:$H$83,2,FALSE),"")</f>
        <v/>
      </c>
      <c r="Y417" s="15"/>
      <c r="Z417" s="15"/>
      <c r="AA417" s="15"/>
      <c r="AB417" s="15"/>
      <c r="AC417" s="15"/>
      <c r="AD417" s="15"/>
      <c r="AE417" s="15"/>
      <c r="AF417" s="18" t="str">
        <f t="shared" si="13"/>
        <v/>
      </c>
      <c r="AG417" s="15"/>
      <c r="AH417" s="15"/>
      <c r="AI417" s="15"/>
      <c r="AJ417" s="62" t="str">
        <f>IFERROR(VLOOKUP(AI417,Lookups!$W$3:$X$24,2,FALSE),"")</f>
        <v/>
      </c>
      <c r="AK417" s="15"/>
      <c r="AL417" s="15"/>
      <c r="AM417" s="17"/>
      <c r="AN417" s="17"/>
    </row>
    <row r="418" spans="1:40" x14ac:dyDescent="0.3">
      <c r="A418" s="15"/>
      <c r="B418" s="15"/>
      <c r="C418" s="15"/>
      <c r="D418" s="17"/>
      <c r="E418" s="17"/>
      <c r="F418" s="15"/>
      <c r="G418" s="18" t="str">
        <f>IFERROR(VLOOKUP(F418,Lookups!$D$2:$E$20,2,FALSE),"")</f>
        <v/>
      </c>
      <c r="H418" s="15"/>
      <c r="I418" s="15"/>
      <c r="J418" s="15"/>
      <c r="K418" s="15"/>
      <c r="L418" s="17"/>
      <c r="M418" s="17"/>
      <c r="N418" s="18" t="str">
        <f t="shared" si="12"/>
        <v/>
      </c>
      <c r="O418" s="15"/>
      <c r="P418" s="15"/>
      <c r="Q418" s="17"/>
      <c r="R418" s="15"/>
      <c r="S418" s="15"/>
      <c r="T418" s="15"/>
      <c r="U418" s="15"/>
      <c r="V418" s="15"/>
      <c r="W418" s="15"/>
      <c r="X418" s="18" t="str">
        <f>IFERROR(VLOOKUP(W418,Lookups!$G$2:$H$83,2,FALSE),"")</f>
        <v/>
      </c>
      <c r="Y418" s="15"/>
      <c r="Z418" s="15"/>
      <c r="AA418" s="15"/>
      <c r="AB418" s="15"/>
      <c r="AC418" s="15"/>
      <c r="AD418" s="15"/>
      <c r="AE418" s="15"/>
      <c r="AF418" s="18" t="str">
        <f t="shared" si="13"/>
        <v/>
      </c>
      <c r="AG418" s="15"/>
      <c r="AH418" s="15"/>
      <c r="AI418" s="15"/>
      <c r="AJ418" s="62" t="str">
        <f>IFERROR(VLOOKUP(AI418,Lookups!$W$3:$X$24,2,FALSE),"")</f>
        <v/>
      </c>
      <c r="AK418" s="15"/>
      <c r="AL418" s="15"/>
      <c r="AM418" s="17"/>
      <c r="AN418" s="17"/>
    </row>
    <row r="419" spans="1:40" x14ac:dyDescent="0.3">
      <c r="A419" s="15"/>
      <c r="B419" s="15"/>
      <c r="C419" s="15"/>
      <c r="D419" s="17"/>
      <c r="E419" s="17"/>
      <c r="F419" s="15"/>
      <c r="G419" s="18" t="str">
        <f>IFERROR(VLOOKUP(F419,Lookups!$D$2:$E$20,2,FALSE),"")</f>
        <v/>
      </c>
      <c r="H419" s="15"/>
      <c r="I419" s="15"/>
      <c r="J419" s="15"/>
      <c r="K419" s="15"/>
      <c r="L419" s="17"/>
      <c r="M419" s="17"/>
      <c r="N419" s="18" t="str">
        <f t="shared" si="12"/>
        <v/>
      </c>
      <c r="O419" s="15"/>
      <c r="P419" s="15"/>
      <c r="Q419" s="17"/>
      <c r="R419" s="15"/>
      <c r="S419" s="15"/>
      <c r="T419" s="15"/>
      <c r="U419" s="15"/>
      <c r="V419" s="15"/>
      <c r="W419" s="15"/>
      <c r="X419" s="18" t="str">
        <f>IFERROR(VLOOKUP(W419,Lookups!$G$2:$H$83,2,FALSE),"")</f>
        <v/>
      </c>
      <c r="Y419" s="15"/>
      <c r="Z419" s="15"/>
      <c r="AA419" s="15"/>
      <c r="AB419" s="15"/>
      <c r="AC419" s="15"/>
      <c r="AD419" s="15"/>
      <c r="AE419" s="15"/>
      <c r="AF419" s="18" t="str">
        <f t="shared" si="13"/>
        <v/>
      </c>
      <c r="AG419" s="15"/>
      <c r="AH419" s="15"/>
      <c r="AI419" s="15"/>
      <c r="AJ419" s="62" t="str">
        <f>IFERROR(VLOOKUP(AI419,Lookups!$W$3:$X$24,2,FALSE),"")</f>
        <v/>
      </c>
      <c r="AK419" s="15"/>
      <c r="AL419" s="15"/>
      <c r="AM419" s="17"/>
      <c r="AN419" s="17"/>
    </row>
    <row r="420" spans="1:40" x14ac:dyDescent="0.3">
      <c r="A420" s="15"/>
      <c r="B420" s="15"/>
      <c r="C420" s="15"/>
      <c r="D420" s="17"/>
      <c r="E420" s="17"/>
      <c r="F420" s="15"/>
      <c r="G420" s="18" t="str">
        <f>IFERROR(VLOOKUP(F420,Lookups!$D$2:$E$20,2,FALSE),"")</f>
        <v/>
      </c>
      <c r="H420" s="15"/>
      <c r="I420" s="15"/>
      <c r="J420" s="15"/>
      <c r="K420" s="15"/>
      <c r="L420" s="17"/>
      <c r="M420" s="17"/>
      <c r="N420" s="18" t="str">
        <f t="shared" si="12"/>
        <v/>
      </c>
      <c r="O420" s="15"/>
      <c r="P420" s="15"/>
      <c r="Q420" s="17"/>
      <c r="R420" s="15"/>
      <c r="S420" s="15"/>
      <c r="T420" s="15"/>
      <c r="U420" s="15"/>
      <c r="V420" s="15"/>
      <c r="W420" s="15"/>
      <c r="X420" s="18" t="str">
        <f>IFERROR(VLOOKUP(W420,Lookups!$G$2:$H$83,2,FALSE),"")</f>
        <v/>
      </c>
      <c r="Y420" s="15"/>
      <c r="Z420" s="15"/>
      <c r="AA420" s="15"/>
      <c r="AB420" s="15"/>
      <c r="AC420" s="15"/>
      <c r="AD420" s="15"/>
      <c r="AE420" s="15"/>
      <c r="AF420" s="18" t="str">
        <f t="shared" si="13"/>
        <v/>
      </c>
      <c r="AG420" s="15"/>
      <c r="AH420" s="15"/>
      <c r="AI420" s="15"/>
      <c r="AJ420" s="62" t="str">
        <f>IFERROR(VLOOKUP(AI420,Lookups!$W$3:$X$24,2,FALSE),"")</f>
        <v/>
      </c>
      <c r="AK420" s="15"/>
      <c r="AL420" s="15"/>
      <c r="AM420" s="17"/>
      <c r="AN420" s="17"/>
    </row>
    <row r="421" spans="1:40" x14ac:dyDescent="0.3">
      <c r="A421" s="15"/>
      <c r="B421" s="15"/>
      <c r="C421" s="15"/>
      <c r="D421" s="17"/>
      <c r="E421" s="17"/>
      <c r="F421" s="15"/>
      <c r="G421" s="18" t="str">
        <f>IFERROR(VLOOKUP(F421,Lookups!$D$2:$E$20,2,FALSE),"")</f>
        <v/>
      </c>
      <c r="H421" s="15"/>
      <c r="I421" s="15"/>
      <c r="J421" s="15"/>
      <c r="K421" s="15"/>
      <c r="L421" s="17"/>
      <c r="M421" s="17"/>
      <c r="N421" s="18" t="str">
        <f t="shared" si="12"/>
        <v/>
      </c>
      <c r="O421" s="15"/>
      <c r="P421" s="15"/>
      <c r="Q421" s="17"/>
      <c r="R421" s="15"/>
      <c r="S421" s="15"/>
      <c r="T421" s="15"/>
      <c r="U421" s="15"/>
      <c r="V421" s="15"/>
      <c r="W421" s="15"/>
      <c r="X421" s="18" t="str">
        <f>IFERROR(VLOOKUP(W421,Lookups!$G$2:$H$83,2,FALSE),"")</f>
        <v/>
      </c>
      <c r="Y421" s="15"/>
      <c r="Z421" s="15"/>
      <c r="AA421" s="15"/>
      <c r="AB421" s="15"/>
      <c r="AC421" s="15"/>
      <c r="AD421" s="15"/>
      <c r="AE421" s="15"/>
      <c r="AF421" s="18" t="str">
        <f t="shared" si="13"/>
        <v/>
      </c>
      <c r="AG421" s="15"/>
      <c r="AH421" s="15"/>
      <c r="AI421" s="15"/>
      <c r="AJ421" s="62" t="str">
        <f>IFERROR(VLOOKUP(AI421,Lookups!$W$3:$X$24,2,FALSE),"")</f>
        <v/>
      </c>
      <c r="AK421" s="15"/>
      <c r="AL421" s="15"/>
      <c r="AM421" s="17"/>
      <c r="AN421" s="17"/>
    </row>
    <row r="422" spans="1:40" x14ac:dyDescent="0.3">
      <c r="A422" s="15"/>
      <c r="B422" s="15"/>
      <c r="C422" s="15"/>
      <c r="D422" s="17"/>
      <c r="E422" s="17"/>
      <c r="F422" s="15"/>
      <c r="G422" s="18" t="str">
        <f>IFERROR(VLOOKUP(F422,Lookups!$D$2:$E$20,2,FALSE),"")</f>
        <v/>
      </c>
      <c r="H422" s="15"/>
      <c r="I422" s="15"/>
      <c r="J422" s="15"/>
      <c r="K422" s="15"/>
      <c r="L422" s="17"/>
      <c r="M422" s="17"/>
      <c r="N422" s="18" t="str">
        <f t="shared" si="12"/>
        <v/>
      </c>
      <c r="O422" s="15"/>
      <c r="P422" s="15"/>
      <c r="Q422" s="17"/>
      <c r="R422" s="15"/>
      <c r="S422" s="15"/>
      <c r="T422" s="15"/>
      <c r="U422" s="15"/>
      <c r="V422" s="15"/>
      <c r="W422" s="15"/>
      <c r="X422" s="18" t="str">
        <f>IFERROR(VLOOKUP(W422,Lookups!$G$2:$H$83,2,FALSE),"")</f>
        <v/>
      </c>
      <c r="Y422" s="15"/>
      <c r="Z422" s="15"/>
      <c r="AA422" s="15"/>
      <c r="AB422" s="15"/>
      <c r="AC422" s="15"/>
      <c r="AD422" s="15"/>
      <c r="AE422" s="15"/>
      <c r="AF422" s="18" t="str">
        <f t="shared" si="13"/>
        <v/>
      </c>
      <c r="AG422" s="15"/>
      <c r="AH422" s="15"/>
      <c r="AI422" s="15"/>
      <c r="AJ422" s="62" t="str">
        <f>IFERROR(VLOOKUP(AI422,Lookups!$W$3:$X$24,2,FALSE),"")</f>
        <v/>
      </c>
      <c r="AK422" s="15"/>
      <c r="AL422" s="15"/>
      <c r="AM422" s="17"/>
      <c r="AN422" s="17"/>
    </row>
    <row r="423" spans="1:40" x14ac:dyDescent="0.3">
      <c r="A423" s="15"/>
      <c r="B423" s="15"/>
      <c r="C423" s="15"/>
      <c r="D423" s="17"/>
      <c r="E423" s="17"/>
      <c r="F423" s="15"/>
      <c r="G423" s="18" t="str">
        <f>IFERROR(VLOOKUP(F423,Lookups!$D$2:$E$20,2,FALSE),"")</f>
        <v/>
      </c>
      <c r="H423" s="15"/>
      <c r="I423" s="15"/>
      <c r="J423" s="15"/>
      <c r="K423" s="15"/>
      <c r="L423" s="17"/>
      <c r="M423" s="17"/>
      <c r="N423" s="18" t="str">
        <f t="shared" si="12"/>
        <v/>
      </c>
      <c r="O423" s="15"/>
      <c r="P423" s="15"/>
      <c r="Q423" s="17"/>
      <c r="R423" s="15"/>
      <c r="S423" s="15"/>
      <c r="T423" s="15"/>
      <c r="U423" s="15"/>
      <c r="V423" s="15"/>
      <c r="W423" s="15"/>
      <c r="X423" s="18" t="str">
        <f>IFERROR(VLOOKUP(W423,Lookups!$G$2:$H$83,2,FALSE),"")</f>
        <v/>
      </c>
      <c r="Y423" s="15"/>
      <c r="Z423" s="15"/>
      <c r="AA423" s="15"/>
      <c r="AB423" s="15"/>
      <c r="AC423" s="15"/>
      <c r="AD423" s="15"/>
      <c r="AE423" s="15"/>
      <c r="AF423" s="18" t="str">
        <f t="shared" si="13"/>
        <v/>
      </c>
      <c r="AG423" s="15"/>
      <c r="AH423" s="15"/>
      <c r="AI423" s="15"/>
      <c r="AJ423" s="62" t="str">
        <f>IFERROR(VLOOKUP(AI423,Lookups!$W$3:$X$24,2,FALSE),"")</f>
        <v/>
      </c>
      <c r="AK423" s="15"/>
      <c r="AL423" s="15"/>
      <c r="AM423" s="17"/>
      <c r="AN423" s="17"/>
    </row>
    <row r="424" spans="1:40" x14ac:dyDescent="0.3">
      <c r="A424" s="15"/>
      <c r="B424" s="15"/>
      <c r="C424" s="15"/>
      <c r="D424" s="17"/>
      <c r="E424" s="17"/>
      <c r="F424" s="15"/>
      <c r="G424" s="18" t="str">
        <f>IFERROR(VLOOKUP(F424,Lookups!$D$2:$E$20,2,FALSE),"")</f>
        <v/>
      </c>
      <c r="H424" s="15"/>
      <c r="I424" s="15"/>
      <c r="J424" s="15"/>
      <c r="K424" s="15"/>
      <c r="L424" s="17"/>
      <c r="M424" s="17"/>
      <c r="N424" s="18" t="str">
        <f t="shared" si="12"/>
        <v/>
      </c>
      <c r="O424" s="15"/>
      <c r="P424" s="15"/>
      <c r="Q424" s="17"/>
      <c r="R424" s="15"/>
      <c r="S424" s="15"/>
      <c r="T424" s="15"/>
      <c r="U424" s="15"/>
      <c r="V424" s="15"/>
      <c r="W424" s="15"/>
      <c r="X424" s="18" t="str">
        <f>IFERROR(VLOOKUP(W424,Lookups!$G$2:$H$83,2,FALSE),"")</f>
        <v/>
      </c>
      <c r="Y424" s="15"/>
      <c r="Z424" s="15"/>
      <c r="AA424" s="15"/>
      <c r="AB424" s="15"/>
      <c r="AC424" s="15"/>
      <c r="AD424" s="15"/>
      <c r="AE424" s="15"/>
      <c r="AF424" s="18" t="str">
        <f t="shared" si="13"/>
        <v/>
      </c>
      <c r="AG424" s="15"/>
      <c r="AH424" s="15"/>
      <c r="AI424" s="15"/>
      <c r="AJ424" s="62" t="str">
        <f>IFERROR(VLOOKUP(AI424,Lookups!$W$3:$X$24,2,FALSE),"")</f>
        <v/>
      </c>
      <c r="AK424" s="15"/>
      <c r="AL424" s="15"/>
      <c r="AM424" s="17"/>
      <c r="AN424" s="17"/>
    </row>
    <row r="425" spans="1:40" x14ac:dyDescent="0.3">
      <c r="A425" s="15"/>
      <c r="B425" s="15"/>
      <c r="C425" s="15"/>
      <c r="D425" s="17"/>
      <c r="E425" s="17"/>
      <c r="F425" s="15"/>
      <c r="G425" s="18" t="str">
        <f>IFERROR(VLOOKUP(F425,Lookups!$D$2:$E$20,2,FALSE),"")</f>
        <v/>
      </c>
      <c r="H425" s="15"/>
      <c r="I425" s="15"/>
      <c r="J425" s="15"/>
      <c r="K425" s="15"/>
      <c r="L425" s="17"/>
      <c r="M425" s="17"/>
      <c r="N425" s="18" t="str">
        <f t="shared" si="12"/>
        <v/>
      </c>
      <c r="O425" s="15"/>
      <c r="P425" s="15"/>
      <c r="Q425" s="17"/>
      <c r="R425" s="15"/>
      <c r="S425" s="15"/>
      <c r="T425" s="15"/>
      <c r="U425" s="15"/>
      <c r="V425" s="15"/>
      <c r="W425" s="15"/>
      <c r="X425" s="18" t="str">
        <f>IFERROR(VLOOKUP(W425,Lookups!$G$2:$H$83,2,FALSE),"")</f>
        <v/>
      </c>
      <c r="Y425" s="15"/>
      <c r="Z425" s="15"/>
      <c r="AA425" s="15"/>
      <c r="AB425" s="15"/>
      <c r="AC425" s="15"/>
      <c r="AD425" s="15"/>
      <c r="AE425" s="15"/>
      <c r="AF425" s="18" t="str">
        <f t="shared" si="13"/>
        <v/>
      </c>
      <c r="AG425" s="15"/>
      <c r="AH425" s="15"/>
      <c r="AI425" s="15"/>
      <c r="AJ425" s="62" t="str">
        <f>IFERROR(VLOOKUP(AI425,Lookups!$W$3:$X$24,2,FALSE),"")</f>
        <v/>
      </c>
      <c r="AK425" s="15"/>
      <c r="AL425" s="15"/>
      <c r="AM425" s="17"/>
      <c r="AN425" s="17"/>
    </row>
    <row r="426" spans="1:40" x14ac:dyDescent="0.3">
      <c r="A426" s="15"/>
      <c r="B426" s="15"/>
      <c r="C426" s="15"/>
      <c r="D426" s="17"/>
      <c r="E426" s="17"/>
      <c r="F426" s="15"/>
      <c r="G426" s="18" t="str">
        <f>IFERROR(VLOOKUP(F426,Lookups!$D$2:$E$20,2,FALSE),"")</f>
        <v/>
      </c>
      <c r="H426" s="15"/>
      <c r="I426" s="15"/>
      <c r="J426" s="15"/>
      <c r="K426" s="15"/>
      <c r="L426" s="17"/>
      <c r="M426" s="17"/>
      <c r="N426" s="18" t="str">
        <f t="shared" si="12"/>
        <v/>
      </c>
      <c r="O426" s="15"/>
      <c r="P426" s="15"/>
      <c r="Q426" s="17"/>
      <c r="R426" s="15"/>
      <c r="S426" s="15"/>
      <c r="T426" s="15"/>
      <c r="U426" s="15"/>
      <c r="V426" s="15"/>
      <c r="W426" s="15"/>
      <c r="X426" s="18" t="str">
        <f>IFERROR(VLOOKUP(W426,Lookups!$G$2:$H$83,2,FALSE),"")</f>
        <v/>
      </c>
      <c r="Y426" s="15"/>
      <c r="Z426" s="15"/>
      <c r="AA426" s="15"/>
      <c r="AB426" s="15"/>
      <c r="AC426" s="15"/>
      <c r="AD426" s="15"/>
      <c r="AE426" s="15"/>
      <c r="AF426" s="18" t="str">
        <f t="shared" si="13"/>
        <v/>
      </c>
      <c r="AG426" s="15"/>
      <c r="AH426" s="15"/>
      <c r="AI426" s="15"/>
      <c r="AJ426" s="62" t="str">
        <f>IFERROR(VLOOKUP(AI426,Lookups!$W$3:$X$24,2,FALSE),"")</f>
        <v/>
      </c>
      <c r="AK426" s="15"/>
      <c r="AL426" s="15"/>
      <c r="AM426" s="17"/>
      <c r="AN426" s="17"/>
    </row>
    <row r="427" spans="1:40" x14ac:dyDescent="0.3">
      <c r="A427" s="15"/>
      <c r="B427" s="15"/>
      <c r="C427" s="15"/>
      <c r="D427" s="17"/>
      <c r="E427" s="17"/>
      <c r="F427" s="15"/>
      <c r="G427" s="18" t="str">
        <f>IFERROR(VLOOKUP(F427,Lookups!$D$2:$E$20,2,FALSE),"")</f>
        <v/>
      </c>
      <c r="H427" s="15"/>
      <c r="I427" s="15"/>
      <c r="J427" s="15"/>
      <c r="K427" s="15"/>
      <c r="L427" s="17"/>
      <c r="M427" s="17"/>
      <c r="N427" s="18" t="str">
        <f t="shared" si="12"/>
        <v/>
      </c>
      <c r="O427" s="15"/>
      <c r="P427" s="15"/>
      <c r="Q427" s="17"/>
      <c r="R427" s="15"/>
      <c r="S427" s="15"/>
      <c r="T427" s="15"/>
      <c r="U427" s="15"/>
      <c r="V427" s="15"/>
      <c r="W427" s="15"/>
      <c r="X427" s="18" t="str">
        <f>IFERROR(VLOOKUP(W427,Lookups!$G$2:$H$83,2,FALSE),"")</f>
        <v/>
      </c>
      <c r="Y427" s="15"/>
      <c r="Z427" s="15"/>
      <c r="AA427" s="15"/>
      <c r="AB427" s="15"/>
      <c r="AC427" s="15"/>
      <c r="AD427" s="15"/>
      <c r="AE427" s="15"/>
      <c r="AF427" s="18" t="str">
        <f t="shared" si="13"/>
        <v/>
      </c>
      <c r="AG427" s="15"/>
      <c r="AH427" s="15"/>
      <c r="AI427" s="15"/>
      <c r="AJ427" s="62" t="str">
        <f>IFERROR(VLOOKUP(AI427,Lookups!$W$3:$X$24,2,FALSE),"")</f>
        <v/>
      </c>
      <c r="AK427" s="15"/>
      <c r="AL427" s="15"/>
      <c r="AM427" s="17"/>
      <c r="AN427" s="17"/>
    </row>
    <row r="428" spans="1:40" x14ac:dyDescent="0.3">
      <c r="A428" s="15"/>
      <c r="B428" s="15"/>
      <c r="C428" s="15"/>
      <c r="D428" s="17"/>
      <c r="E428" s="17"/>
      <c r="F428" s="15"/>
      <c r="G428" s="18" t="str">
        <f>IFERROR(VLOOKUP(F428,Lookups!$D$2:$E$20,2,FALSE),"")</f>
        <v/>
      </c>
      <c r="H428" s="15"/>
      <c r="I428" s="15"/>
      <c r="J428" s="15"/>
      <c r="K428" s="15"/>
      <c r="L428" s="17"/>
      <c r="M428" s="17"/>
      <c r="N428" s="18" t="str">
        <f t="shared" si="12"/>
        <v/>
      </c>
      <c r="O428" s="15"/>
      <c r="P428" s="15"/>
      <c r="Q428" s="17"/>
      <c r="R428" s="15"/>
      <c r="S428" s="15"/>
      <c r="T428" s="15"/>
      <c r="U428" s="15"/>
      <c r="V428" s="15"/>
      <c r="W428" s="15"/>
      <c r="X428" s="18" t="str">
        <f>IFERROR(VLOOKUP(W428,Lookups!$G$2:$H$83,2,FALSE),"")</f>
        <v/>
      </c>
      <c r="Y428" s="15"/>
      <c r="Z428" s="15"/>
      <c r="AA428" s="15"/>
      <c r="AB428" s="15"/>
      <c r="AC428" s="15"/>
      <c r="AD428" s="15"/>
      <c r="AE428" s="15"/>
      <c r="AF428" s="18" t="str">
        <f t="shared" si="13"/>
        <v/>
      </c>
      <c r="AG428" s="15"/>
      <c r="AH428" s="15"/>
      <c r="AI428" s="15"/>
      <c r="AJ428" s="62" t="str">
        <f>IFERROR(VLOOKUP(AI428,Lookups!$W$3:$X$24,2,FALSE),"")</f>
        <v/>
      </c>
      <c r="AK428" s="15"/>
      <c r="AL428" s="15"/>
      <c r="AM428" s="17"/>
      <c r="AN428" s="17"/>
    </row>
    <row r="429" spans="1:40" x14ac:dyDescent="0.3">
      <c r="A429" s="15"/>
      <c r="B429" s="15"/>
      <c r="C429" s="15"/>
      <c r="D429" s="17"/>
      <c r="E429" s="17"/>
      <c r="F429" s="15"/>
      <c r="G429" s="18" t="str">
        <f>IFERROR(VLOOKUP(F429,Lookups!$D$2:$E$20,2,FALSE),"")</f>
        <v/>
      </c>
      <c r="H429" s="15"/>
      <c r="I429" s="15"/>
      <c r="J429" s="15"/>
      <c r="K429" s="15"/>
      <c r="L429" s="17"/>
      <c r="M429" s="17"/>
      <c r="N429" s="18" t="str">
        <f t="shared" si="12"/>
        <v/>
      </c>
      <c r="O429" s="15"/>
      <c r="P429" s="15"/>
      <c r="Q429" s="17"/>
      <c r="R429" s="15"/>
      <c r="S429" s="15"/>
      <c r="T429" s="15"/>
      <c r="U429" s="15"/>
      <c r="V429" s="15"/>
      <c r="W429" s="15"/>
      <c r="X429" s="18" t="str">
        <f>IFERROR(VLOOKUP(W429,Lookups!$G$2:$H$83,2,FALSE),"")</f>
        <v/>
      </c>
      <c r="Y429" s="15"/>
      <c r="Z429" s="15"/>
      <c r="AA429" s="15"/>
      <c r="AB429" s="15"/>
      <c r="AC429" s="15"/>
      <c r="AD429" s="15"/>
      <c r="AE429" s="15"/>
      <c r="AF429" s="18" t="str">
        <f t="shared" si="13"/>
        <v/>
      </c>
      <c r="AG429" s="15"/>
      <c r="AH429" s="15"/>
      <c r="AI429" s="15"/>
      <c r="AJ429" s="62" t="str">
        <f>IFERROR(VLOOKUP(AI429,Lookups!$W$3:$X$24,2,FALSE),"")</f>
        <v/>
      </c>
      <c r="AK429" s="15"/>
      <c r="AL429" s="15"/>
      <c r="AM429" s="17"/>
      <c r="AN429" s="17"/>
    </row>
    <row r="430" spans="1:40" x14ac:dyDescent="0.3">
      <c r="A430" s="15"/>
      <c r="B430" s="15"/>
      <c r="C430" s="15"/>
      <c r="D430" s="17"/>
      <c r="E430" s="17"/>
      <c r="F430" s="15"/>
      <c r="G430" s="18" t="str">
        <f>IFERROR(VLOOKUP(F430,Lookups!$D$2:$E$20,2,FALSE),"")</f>
        <v/>
      </c>
      <c r="H430" s="15"/>
      <c r="I430" s="15"/>
      <c r="J430" s="15"/>
      <c r="K430" s="15"/>
      <c r="L430" s="17"/>
      <c r="M430" s="17"/>
      <c r="N430" s="18" t="str">
        <f t="shared" si="12"/>
        <v/>
      </c>
      <c r="O430" s="15"/>
      <c r="P430" s="15"/>
      <c r="Q430" s="17"/>
      <c r="R430" s="15"/>
      <c r="S430" s="15"/>
      <c r="T430" s="15"/>
      <c r="U430" s="15"/>
      <c r="V430" s="15"/>
      <c r="W430" s="15"/>
      <c r="X430" s="18" t="str">
        <f>IFERROR(VLOOKUP(W430,Lookups!$G$2:$H$83,2,FALSE),"")</f>
        <v/>
      </c>
      <c r="Y430" s="15"/>
      <c r="Z430" s="15"/>
      <c r="AA430" s="15"/>
      <c r="AB430" s="15"/>
      <c r="AC430" s="15"/>
      <c r="AD430" s="15"/>
      <c r="AE430" s="15"/>
      <c r="AF430" s="18" t="str">
        <f t="shared" si="13"/>
        <v/>
      </c>
      <c r="AG430" s="15"/>
      <c r="AH430" s="15"/>
      <c r="AI430" s="15"/>
      <c r="AJ430" s="62" t="str">
        <f>IFERROR(VLOOKUP(AI430,Lookups!$W$3:$X$24,2,FALSE),"")</f>
        <v/>
      </c>
      <c r="AK430" s="15"/>
      <c r="AL430" s="15"/>
      <c r="AM430" s="17"/>
      <c r="AN430" s="17"/>
    </row>
    <row r="431" spans="1:40" x14ac:dyDescent="0.3">
      <c r="A431" s="15"/>
      <c r="B431" s="15"/>
      <c r="C431" s="15"/>
      <c r="D431" s="17"/>
      <c r="E431" s="17"/>
      <c r="F431" s="15"/>
      <c r="G431" s="18" t="str">
        <f>IFERROR(VLOOKUP(F431,Lookups!$D$2:$E$20,2,FALSE),"")</f>
        <v/>
      </c>
      <c r="H431" s="15"/>
      <c r="I431" s="15"/>
      <c r="J431" s="15"/>
      <c r="K431" s="15"/>
      <c r="L431" s="17"/>
      <c r="M431" s="17"/>
      <c r="N431" s="18" t="str">
        <f t="shared" si="12"/>
        <v/>
      </c>
      <c r="O431" s="15"/>
      <c r="P431" s="15"/>
      <c r="Q431" s="17"/>
      <c r="R431" s="15"/>
      <c r="S431" s="15"/>
      <c r="T431" s="15"/>
      <c r="U431" s="15"/>
      <c r="V431" s="15"/>
      <c r="W431" s="15"/>
      <c r="X431" s="18" t="str">
        <f>IFERROR(VLOOKUP(W431,Lookups!$G$2:$H$83,2,FALSE),"")</f>
        <v/>
      </c>
      <c r="Y431" s="15"/>
      <c r="Z431" s="15"/>
      <c r="AA431" s="15"/>
      <c r="AB431" s="15"/>
      <c r="AC431" s="15"/>
      <c r="AD431" s="15"/>
      <c r="AE431" s="15"/>
      <c r="AF431" s="18" t="str">
        <f t="shared" si="13"/>
        <v/>
      </c>
      <c r="AG431" s="15"/>
      <c r="AH431" s="15"/>
      <c r="AI431" s="15"/>
      <c r="AJ431" s="62" t="str">
        <f>IFERROR(VLOOKUP(AI431,Lookups!$W$3:$X$24,2,FALSE),"")</f>
        <v/>
      </c>
      <c r="AK431" s="15"/>
      <c r="AL431" s="15"/>
      <c r="AM431" s="17"/>
      <c r="AN431" s="17"/>
    </row>
    <row r="432" spans="1:40" x14ac:dyDescent="0.3">
      <c r="A432" s="15"/>
      <c r="B432" s="15"/>
      <c r="C432" s="15"/>
      <c r="D432" s="17"/>
      <c r="E432" s="17"/>
      <c r="F432" s="15"/>
      <c r="G432" s="18" t="str">
        <f>IFERROR(VLOOKUP(F432,Lookups!$D$2:$E$20,2,FALSE),"")</f>
        <v/>
      </c>
      <c r="H432" s="15"/>
      <c r="I432" s="15"/>
      <c r="J432" s="15"/>
      <c r="K432" s="15"/>
      <c r="L432" s="17"/>
      <c r="M432" s="17"/>
      <c r="N432" s="18" t="str">
        <f t="shared" si="12"/>
        <v/>
      </c>
      <c r="O432" s="15"/>
      <c r="P432" s="15"/>
      <c r="Q432" s="17"/>
      <c r="R432" s="15"/>
      <c r="S432" s="15"/>
      <c r="T432" s="15"/>
      <c r="U432" s="15"/>
      <c r="V432" s="15"/>
      <c r="W432" s="15"/>
      <c r="X432" s="18" t="str">
        <f>IFERROR(VLOOKUP(W432,Lookups!$G$2:$H$83,2,FALSE),"")</f>
        <v/>
      </c>
      <c r="Y432" s="15"/>
      <c r="Z432" s="15"/>
      <c r="AA432" s="15"/>
      <c r="AB432" s="15"/>
      <c r="AC432" s="15"/>
      <c r="AD432" s="15"/>
      <c r="AE432" s="15"/>
      <c r="AF432" s="18" t="str">
        <f t="shared" si="13"/>
        <v/>
      </c>
      <c r="AG432" s="15"/>
      <c r="AH432" s="15"/>
      <c r="AI432" s="15"/>
      <c r="AJ432" s="62" t="str">
        <f>IFERROR(VLOOKUP(AI432,Lookups!$W$3:$X$24,2,FALSE),"")</f>
        <v/>
      </c>
      <c r="AK432" s="15"/>
      <c r="AL432" s="15"/>
      <c r="AM432" s="17"/>
      <c r="AN432" s="17"/>
    </row>
    <row r="433" spans="1:40" x14ac:dyDescent="0.3">
      <c r="A433" s="15"/>
      <c r="B433" s="15"/>
      <c r="C433" s="15"/>
      <c r="D433" s="17"/>
      <c r="E433" s="17"/>
      <c r="F433" s="15"/>
      <c r="G433" s="18" t="str">
        <f>IFERROR(VLOOKUP(F433,Lookups!$D$2:$E$20,2,FALSE),"")</f>
        <v/>
      </c>
      <c r="H433" s="15"/>
      <c r="I433" s="15"/>
      <c r="J433" s="15"/>
      <c r="K433" s="15"/>
      <c r="L433" s="17"/>
      <c r="M433" s="17"/>
      <c r="N433" s="18" t="str">
        <f t="shared" si="12"/>
        <v/>
      </c>
      <c r="O433" s="15"/>
      <c r="P433" s="15"/>
      <c r="Q433" s="17"/>
      <c r="R433" s="15"/>
      <c r="S433" s="15"/>
      <c r="T433" s="15"/>
      <c r="U433" s="15"/>
      <c r="V433" s="15"/>
      <c r="W433" s="15"/>
      <c r="X433" s="18" t="str">
        <f>IFERROR(VLOOKUP(W433,Lookups!$G$2:$H$83,2,FALSE),"")</f>
        <v/>
      </c>
      <c r="Y433" s="15"/>
      <c r="Z433" s="15"/>
      <c r="AA433" s="15"/>
      <c r="AB433" s="15"/>
      <c r="AC433" s="15"/>
      <c r="AD433" s="15"/>
      <c r="AE433" s="15"/>
      <c r="AF433" s="18" t="str">
        <f t="shared" si="13"/>
        <v/>
      </c>
      <c r="AG433" s="15"/>
      <c r="AH433" s="15"/>
      <c r="AI433" s="15"/>
      <c r="AJ433" s="62" t="str">
        <f>IFERROR(VLOOKUP(AI433,Lookups!$W$3:$X$24,2,FALSE),"")</f>
        <v/>
      </c>
      <c r="AK433" s="15"/>
      <c r="AL433" s="15"/>
      <c r="AM433" s="17"/>
      <c r="AN433" s="17"/>
    </row>
    <row r="434" spans="1:40" x14ac:dyDescent="0.3">
      <c r="A434" s="15"/>
      <c r="B434" s="15"/>
      <c r="C434" s="15"/>
      <c r="D434" s="17"/>
      <c r="E434" s="17"/>
      <c r="F434" s="15"/>
      <c r="G434" s="18" t="str">
        <f>IFERROR(VLOOKUP(F434,Lookups!$D$2:$E$20,2,FALSE),"")</f>
        <v/>
      </c>
      <c r="H434" s="15"/>
      <c r="I434" s="15"/>
      <c r="J434" s="15"/>
      <c r="K434" s="15"/>
      <c r="L434" s="17"/>
      <c r="M434" s="17"/>
      <c r="N434" s="18" t="str">
        <f t="shared" si="12"/>
        <v/>
      </c>
      <c r="O434" s="15"/>
      <c r="P434" s="15"/>
      <c r="Q434" s="17"/>
      <c r="R434" s="15"/>
      <c r="S434" s="15"/>
      <c r="T434" s="15"/>
      <c r="U434" s="15"/>
      <c r="V434" s="15"/>
      <c r="W434" s="15"/>
      <c r="X434" s="18" t="str">
        <f>IFERROR(VLOOKUP(W434,Lookups!$G$2:$H$83,2,FALSE),"")</f>
        <v/>
      </c>
      <c r="Y434" s="15"/>
      <c r="Z434" s="15"/>
      <c r="AA434" s="15"/>
      <c r="AB434" s="15"/>
      <c r="AC434" s="15"/>
      <c r="AD434" s="15"/>
      <c r="AE434" s="15"/>
      <c r="AF434" s="18" t="str">
        <f t="shared" si="13"/>
        <v/>
      </c>
      <c r="AG434" s="15"/>
      <c r="AH434" s="15"/>
      <c r="AI434" s="15"/>
      <c r="AJ434" s="62" t="str">
        <f>IFERROR(VLOOKUP(AI434,Lookups!$W$3:$X$24,2,FALSE),"")</f>
        <v/>
      </c>
      <c r="AK434" s="15"/>
      <c r="AL434" s="15"/>
      <c r="AM434" s="17"/>
      <c r="AN434" s="17"/>
    </row>
    <row r="435" spans="1:40" x14ac:dyDescent="0.3">
      <c r="A435" s="15"/>
      <c r="B435" s="15"/>
      <c r="C435" s="15"/>
      <c r="D435" s="17"/>
      <c r="E435" s="17"/>
      <c r="F435" s="15"/>
      <c r="G435" s="18" t="str">
        <f>IFERROR(VLOOKUP(F435,Lookups!$D$2:$E$20,2,FALSE),"")</f>
        <v/>
      </c>
      <c r="H435" s="15"/>
      <c r="I435" s="15"/>
      <c r="J435" s="15"/>
      <c r="K435" s="15"/>
      <c r="L435" s="17"/>
      <c r="M435" s="17"/>
      <c r="N435" s="18" t="str">
        <f t="shared" si="12"/>
        <v/>
      </c>
      <c r="O435" s="15"/>
      <c r="P435" s="15"/>
      <c r="Q435" s="17"/>
      <c r="R435" s="15"/>
      <c r="S435" s="15"/>
      <c r="T435" s="15"/>
      <c r="U435" s="15"/>
      <c r="V435" s="15"/>
      <c r="W435" s="15"/>
      <c r="X435" s="18" t="str">
        <f>IFERROR(VLOOKUP(W435,Lookups!$G$2:$H$83,2,FALSE),"")</f>
        <v/>
      </c>
      <c r="Y435" s="15"/>
      <c r="Z435" s="15"/>
      <c r="AA435" s="15"/>
      <c r="AB435" s="15"/>
      <c r="AC435" s="15"/>
      <c r="AD435" s="15"/>
      <c r="AE435" s="15"/>
      <c r="AF435" s="18" t="str">
        <f t="shared" si="13"/>
        <v/>
      </c>
      <c r="AG435" s="15"/>
      <c r="AH435" s="15"/>
      <c r="AI435" s="15"/>
      <c r="AJ435" s="62" t="str">
        <f>IFERROR(VLOOKUP(AI435,Lookups!$W$3:$X$24,2,FALSE),"")</f>
        <v/>
      </c>
      <c r="AK435" s="15"/>
      <c r="AL435" s="15"/>
      <c r="AM435" s="17"/>
      <c r="AN435" s="17"/>
    </row>
    <row r="436" spans="1:40" x14ac:dyDescent="0.3">
      <c r="A436" s="15"/>
      <c r="B436" s="15"/>
      <c r="C436" s="15"/>
      <c r="D436" s="17"/>
      <c r="E436" s="17"/>
      <c r="F436" s="15"/>
      <c r="G436" s="18" t="str">
        <f>IFERROR(VLOOKUP(F436,Lookups!$D$2:$E$20,2,FALSE),"")</f>
        <v/>
      </c>
      <c r="H436" s="15"/>
      <c r="I436" s="15"/>
      <c r="J436" s="15"/>
      <c r="K436" s="15"/>
      <c r="L436" s="17"/>
      <c r="M436" s="17"/>
      <c r="N436" s="18" t="str">
        <f t="shared" si="12"/>
        <v/>
      </c>
      <c r="O436" s="15"/>
      <c r="P436" s="15"/>
      <c r="Q436" s="17"/>
      <c r="R436" s="15"/>
      <c r="S436" s="15"/>
      <c r="T436" s="15"/>
      <c r="U436" s="15"/>
      <c r="V436" s="15"/>
      <c r="W436" s="15"/>
      <c r="X436" s="18" t="str">
        <f>IFERROR(VLOOKUP(W436,Lookups!$G$2:$H$83,2,FALSE),"")</f>
        <v/>
      </c>
      <c r="Y436" s="15"/>
      <c r="Z436" s="15"/>
      <c r="AA436" s="15"/>
      <c r="AB436" s="15"/>
      <c r="AC436" s="15"/>
      <c r="AD436" s="15"/>
      <c r="AE436" s="15"/>
      <c r="AF436" s="18" t="str">
        <f t="shared" si="13"/>
        <v/>
      </c>
      <c r="AG436" s="15"/>
      <c r="AH436" s="15"/>
      <c r="AI436" s="15"/>
      <c r="AJ436" s="62" t="str">
        <f>IFERROR(VLOOKUP(AI436,Lookups!$W$3:$X$24,2,FALSE),"")</f>
        <v/>
      </c>
      <c r="AK436" s="15"/>
      <c r="AL436" s="15"/>
      <c r="AM436" s="17"/>
      <c r="AN436" s="17"/>
    </row>
    <row r="437" spans="1:40" x14ac:dyDescent="0.3">
      <c r="A437" s="15"/>
      <c r="B437" s="15"/>
      <c r="C437" s="15"/>
      <c r="D437" s="17"/>
      <c r="E437" s="17"/>
      <c r="F437" s="15"/>
      <c r="G437" s="18" t="str">
        <f>IFERROR(VLOOKUP(F437,Lookups!$D$2:$E$20,2,FALSE),"")</f>
        <v/>
      </c>
      <c r="H437" s="15"/>
      <c r="I437" s="15"/>
      <c r="J437" s="15"/>
      <c r="K437" s="15"/>
      <c r="L437" s="17"/>
      <c r="M437" s="17"/>
      <c r="N437" s="18" t="str">
        <f t="shared" si="12"/>
        <v/>
      </c>
      <c r="O437" s="15"/>
      <c r="P437" s="15"/>
      <c r="Q437" s="17"/>
      <c r="R437" s="15"/>
      <c r="S437" s="15"/>
      <c r="T437" s="15"/>
      <c r="U437" s="15"/>
      <c r="V437" s="15"/>
      <c r="W437" s="15"/>
      <c r="X437" s="18" t="str">
        <f>IFERROR(VLOOKUP(W437,Lookups!$G$2:$H$83,2,FALSE),"")</f>
        <v/>
      </c>
      <c r="Y437" s="15"/>
      <c r="Z437" s="15"/>
      <c r="AA437" s="15"/>
      <c r="AB437" s="15"/>
      <c r="AC437" s="15"/>
      <c r="AD437" s="15"/>
      <c r="AE437" s="15"/>
      <c r="AF437" s="18" t="str">
        <f t="shared" si="13"/>
        <v/>
      </c>
      <c r="AG437" s="15"/>
      <c r="AH437" s="15"/>
      <c r="AI437" s="15"/>
      <c r="AJ437" s="62" t="str">
        <f>IFERROR(VLOOKUP(AI437,Lookups!$W$3:$X$24,2,FALSE),"")</f>
        <v/>
      </c>
      <c r="AK437" s="15"/>
      <c r="AL437" s="15"/>
      <c r="AM437" s="17"/>
      <c r="AN437" s="17"/>
    </row>
    <row r="438" spans="1:40" x14ac:dyDescent="0.3">
      <c r="A438" s="15"/>
      <c r="B438" s="15"/>
      <c r="C438" s="15"/>
      <c r="D438" s="17"/>
      <c r="E438" s="17"/>
      <c r="F438" s="15"/>
      <c r="G438" s="18" t="str">
        <f>IFERROR(VLOOKUP(F438,Lookups!$D$2:$E$20,2,FALSE),"")</f>
        <v/>
      </c>
      <c r="H438" s="15"/>
      <c r="I438" s="15"/>
      <c r="J438" s="15"/>
      <c r="K438" s="15"/>
      <c r="L438" s="17"/>
      <c r="M438" s="17"/>
      <c r="N438" s="18" t="str">
        <f t="shared" ref="N438:N501" si="14">IF(OR(ISBLANK(L438),ISBLANK(M438)),"",(M438-L438)+1)</f>
        <v/>
      </c>
      <c r="O438" s="15"/>
      <c r="P438" s="15"/>
      <c r="Q438" s="17"/>
      <c r="R438" s="15"/>
      <c r="S438" s="15"/>
      <c r="T438" s="15"/>
      <c r="U438" s="15"/>
      <c r="V438" s="15"/>
      <c r="W438" s="15"/>
      <c r="X438" s="18" t="str">
        <f>IFERROR(VLOOKUP(W438,Lookups!$G$2:$H$83,2,FALSE),"")</f>
        <v/>
      </c>
      <c r="Y438" s="15"/>
      <c r="Z438" s="15"/>
      <c r="AA438" s="15"/>
      <c r="AB438" s="15"/>
      <c r="AC438" s="15"/>
      <c r="AD438" s="15"/>
      <c r="AE438" s="15"/>
      <c r="AF438" s="18" t="str">
        <f t="shared" ref="AF438:AF501" si="15">IF(OR(ISBLANK(AD438),ISBLANK(AE438)),"",(AE438-AD438)+1)</f>
        <v/>
      </c>
      <c r="AG438" s="15"/>
      <c r="AH438" s="15"/>
      <c r="AI438" s="15"/>
      <c r="AJ438" s="62" t="str">
        <f>IFERROR(VLOOKUP(AI438,Lookups!$W$3:$X$24,2,FALSE),"")</f>
        <v/>
      </c>
      <c r="AK438" s="15"/>
      <c r="AL438" s="15"/>
      <c r="AM438" s="17"/>
      <c r="AN438" s="17"/>
    </row>
    <row r="439" spans="1:40" x14ac:dyDescent="0.3">
      <c r="A439" s="15"/>
      <c r="B439" s="15"/>
      <c r="C439" s="15"/>
      <c r="D439" s="17"/>
      <c r="E439" s="17"/>
      <c r="F439" s="15"/>
      <c r="G439" s="18" t="str">
        <f>IFERROR(VLOOKUP(F439,Lookups!$D$2:$E$20,2,FALSE),"")</f>
        <v/>
      </c>
      <c r="H439" s="15"/>
      <c r="I439" s="15"/>
      <c r="J439" s="15"/>
      <c r="K439" s="15"/>
      <c r="L439" s="17"/>
      <c r="M439" s="17"/>
      <c r="N439" s="18" t="str">
        <f t="shared" si="14"/>
        <v/>
      </c>
      <c r="O439" s="15"/>
      <c r="P439" s="15"/>
      <c r="Q439" s="17"/>
      <c r="R439" s="15"/>
      <c r="S439" s="15"/>
      <c r="T439" s="15"/>
      <c r="U439" s="15"/>
      <c r="V439" s="15"/>
      <c r="W439" s="15"/>
      <c r="X439" s="18" t="str">
        <f>IFERROR(VLOOKUP(W439,Lookups!$G$2:$H$83,2,FALSE),"")</f>
        <v/>
      </c>
      <c r="Y439" s="15"/>
      <c r="Z439" s="15"/>
      <c r="AA439" s="15"/>
      <c r="AB439" s="15"/>
      <c r="AC439" s="15"/>
      <c r="AD439" s="15"/>
      <c r="AE439" s="15"/>
      <c r="AF439" s="18" t="str">
        <f t="shared" si="15"/>
        <v/>
      </c>
      <c r="AG439" s="15"/>
      <c r="AH439" s="15"/>
      <c r="AI439" s="15"/>
      <c r="AJ439" s="62" t="str">
        <f>IFERROR(VLOOKUP(AI439,Lookups!$W$3:$X$24,2,FALSE),"")</f>
        <v/>
      </c>
      <c r="AK439" s="15"/>
      <c r="AL439" s="15"/>
      <c r="AM439" s="17"/>
      <c r="AN439" s="17"/>
    </row>
    <row r="440" spans="1:40" x14ac:dyDescent="0.3">
      <c r="A440" s="15"/>
      <c r="B440" s="15"/>
      <c r="C440" s="15"/>
      <c r="D440" s="17"/>
      <c r="E440" s="17"/>
      <c r="F440" s="15"/>
      <c r="G440" s="18" t="str">
        <f>IFERROR(VLOOKUP(F440,Lookups!$D$2:$E$20,2,FALSE),"")</f>
        <v/>
      </c>
      <c r="H440" s="15"/>
      <c r="I440" s="15"/>
      <c r="J440" s="15"/>
      <c r="K440" s="15"/>
      <c r="L440" s="17"/>
      <c r="M440" s="17"/>
      <c r="N440" s="18" t="str">
        <f t="shared" si="14"/>
        <v/>
      </c>
      <c r="O440" s="15"/>
      <c r="P440" s="15"/>
      <c r="Q440" s="17"/>
      <c r="R440" s="15"/>
      <c r="S440" s="15"/>
      <c r="T440" s="15"/>
      <c r="U440" s="15"/>
      <c r="V440" s="15"/>
      <c r="W440" s="15"/>
      <c r="X440" s="18" t="str">
        <f>IFERROR(VLOOKUP(W440,Lookups!$G$2:$H$83,2,FALSE),"")</f>
        <v/>
      </c>
      <c r="Y440" s="15"/>
      <c r="Z440" s="15"/>
      <c r="AA440" s="15"/>
      <c r="AB440" s="15"/>
      <c r="AC440" s="15"/>
      <c r="AD440" s="15"/>
      <c r="AE440" s="15"/>
      <c r="AF440" s="18" t="str">
        <f t="shared" si="15"/>
        <v/>
      </c>
      <c r="AG440" s="15"/>
      <c r="AH440" s="15"/>
      <c r="AI440" s="15"/>
      <c r="AJ440" s="62" t="str">
        <f>IFERROR(VLOOKUP(AI440,Lookups!$W$3:$X$24,2,FALSE),"")</f>
        <v/>
      </c>
      <c r="AK440" s="15"/>
      <c r="AL440" s="15"/>
      <c r="AM440" s="17"/>
      <c r="AN440" s="17"/>
    </row>
    <row r="441" spans="1:40" x14ac:dyDescent="0.3">
      <c r="A441" s="15"/>
      <c r="B441" s="15"/>
      <c r="C441" s="15"/>
      <c r="D441" s="17"/>
      <c r="E441" s="17"/>
      <c r="F441" s="15"/>
      <c r="G441" s="18" t="str">
        <f>IFERROR(VLOOKUP(F441,Lookups!$D$2:$E$20,2,FALSE),"")</f>
        <v/>
      </c>
      <c r="H441" s="15"/>
      <c r="I441" s="15"/>
      <c r="J441" s="15"/>
      <c r="K441" s="15"/>
      <c r="L441" s="17"/>
      <c r="M441" s="17"/>
      <c r="N441" s="18" t="str">
        <f t="shared" si="14"/>
        <v/>
      </c>
      <c r="O441" s="15"/>
      <c r="P441" s="15"/>
      <c r="Q441" s="17"/>
      <c r="R441" s="15"/>
      <c r="S441" s="15"/>
      <c r="T441" s="15"/>
      <c r="U441" s="15"/>
      <c r="V441" s="15"/>
      <c r="W441" s="15"/>
      <c r="X441" s="18" t="str">
        <f>IFERROR(VLOOKUP(W441,Lookups!$G$2:$H$83,2,FALSE),"")</f>
        <v/>
      </c>
      <c r="Y441" s="15"/>
      <c r="Z441" s="15"/>
      <c r="AA441" s="15"/>
      <c r="AB441" s="15"/>
      <c r="AC441" s="15"/>
      <c r="AD441" s="15"/>
      <c r="AE441" s="15"/>
      <c r="AF441" s="18" t="str">
        <f t="shared" si="15"/>
        <v/>
      </c>
      <c r="AG441" s="15"/>
      <c r="AH441" s="15"/>
      <c r="AI441" s="15"/>
      <c r="AJ441" s="62" t="str">
        <f>IFERROR(VLOOKUP(AI441,Lookups!$W$3:$X$24,2,FALSE),"")</f>
        <v/>
      </c>
      <c r="AK441" s="15"/>
      <c r="AL441" s="15"/>
      <c r="AM441" s="17"/>
      <c r="AN441" s="17"/>
    </row>
    <row r="442" spans="1:40" x14ac:dyDescent="0.3">
      <c r="A442" s="15"/>
      <c r="B442" s="15"/>
      <c r="C442" s="15"/>
      <c r="D442" s="17"/>
      <c r="E442" s="17"/>
      <c r="F442" s="15"/>
      <c r="G442" s="18" t="str">
        <f>IFERROR(VLOOKUP(F442,Lookups!$D$2:$E$20,2,FALSE),"")</f>
        <v/>
      </c>
      <c r="H442" s="15"/>
      <c r="I442" s="15"/>
      <c r="J442" s="15"/>
      <c r="K442" s="15"/>
      <c r="L442" s="17"/>
      <c r="M442" s="17"/>
      <c r="N442" s="18" t="str">
        <f t="shared" si="14"/>
        <v/>
      </c>
      <c r="O442" s="15"/>
      <c r="P442" s="15"/>
      <c r="Q442" s="17"/>
      <c r="R442" s="15"/>
      <c r="S442" s="15"/>
      <c r="T442" s="15"/>
      <c r="U442" s="15"/>
      <c r="V442" s="15"/>
      <c r="W442" s="15"/>
      <c r="X442" s="18" t="str">
        <f>IFERROR(VLOOKUP(W442,Lookups!$G$2:$H$83,2,FALSE),"")</f>
        <v/>
      </c>
      <c r="Y442" s="15"/>
      <c r="Z442" s="15"/>
      <c r="AA442" s="15"/>
      <c r="AB442" s="15"/>
      <c r="AC442" s="15"/>
      <c r="AD442" s="15"/>
      <c r="AE442" s="15"/>
      <c r="AF442" s="18" t="str">
        <f t="shared" si="15"/>
        <v/>
      </c>
      <c r="AG442" s="15"/>
      <c r="AH442" s="15"/>
      <c r="AI442" s="15"/>
      <c r="AJ442" s="62" t="str">
        <f>IFERROR(VLOOKUP(AI442,Lookups!$W$3:$X$24,2,FALSE),"")</f>
        <v/>
      </c>
      <c r="AK442" s="15"/>
      <c r="AL442" s="15"/>
      <c r="AM442" s="17"/>
      <c r="AN442" s="17"/>
    </row>
    <row r="443" spans="1:40" x14ac:dyDescent="0.3">
      <c r="A443" s="15"/>
      <c r="B443" s="15"/>
      <c r="C443" s="15"/>
      <c r="D443" s="17"/>
      <c r="E443" s="17"/>
      <c r="F443" s="15"/>
      <c r="G443" s="18" t="str">
        <f>IFERROR(VLOOKUP(F443,Lookups!$D$2:$E$20,2,FALSE),"")</f>
        <v/>
      </c>
      <c r="H443" s="15"/>
      <c r="I443" s="15"/>
      <c r="J443" s="15"/>
      <c r="K443" s="15"/>
      <c r="L443" s="17"/>
      <c r="M443" s="17"/>
      <c r="N443" s="18" t="str">
        <f t="shared" si="14"/>
        <v/>
      </c>
      <c r="O443" s="15"/>
      <c r="P443" s="15"/>
      <c r="Q443" s="17"/>
      <c r="R443" s="15"/>
      <c r="S443" s="15"/>
      <c r="T443" s="15"/>
      <c r="U443" s="15"/>
      <c r="V443" s="15"/>
      <c r="W443" s="15"/>
      <c r="X443" s="18" t="str">
        <f>IFERROR(VLOOKUP(W443,Lookups!$G$2:$H$83,2,FALSE),"")</f>
        <v/>
      </c>
      <c r="Y443" s="15"/>
      <c r="Z443" s="15"/>
      <c r="AA443" s="15"/>
      <c r="AB443" s="15"/>
      <c r="AC443" s="15"/>
      <c r="AD443" s="15"/>
      <c r="AE443" s="15"/>
      <c r="AF443" s="18" t="str">
        <f t="shared" si="15"/>
        <v/>
      </c>
      <c r="AG443" s="15"/>
      <c r="AH443" s="15"/>
      <c r="AI443" s="15"/>
      <c r="AJ443" s="62" t="str">
        <f>IFERROR(VLOOKUP(AI443,Lookups!$W$3:$X$24,2,FALSE),"")</f>
        <v/>
      </c>
      <c r="AK443" s="15"/>
      <c r="AL443" s="15"/>
      <c r="AM443" s="17"/>
      <c r="AN443" s="17"/>
    </row>
    <row r="444" spans="1:40" x14ac:dyDescent="0.3">
      <c r="A444" s="15"/>
      <c r="B444" s="15"/>
      <c r="C444" s="15"/>
      <c r="D444" s="17"/>
      <c r="E444" s="17"/>
      <c r="F444" s="15"/>
      <c r="G444" s="18" t="str">
        <f>IFERROR(VLOOKUP(F444,Lookups!$D$2:$E$20,2,FALSE),"")</f>
        <v/>
      </c>
      <c r="H444" s="15"/>
      <c r="I444" s="15"/>
      <c r="J444" s="15"/>
      <c r="K444" s="15"/>
      <c r="L444" s="17"/>
      <c r="M444" s="17"/>
      <c r="N444" s="18" t="str">
        <f t="shared" si="14"/>
        <v/>
      </c>
      <c r="O444" s="15"/>
      <c r="P444" s="15"/>
      <c r="Q444" s="17"/>
      <c r="R444" s="15"/>
      <c r="S444" s="15"/>
      <c r="T444" s="15"/>
      <c r="U444" s="15"/>
      <c r="V444" s="15"/>
      <c r="W444" s="15"/>
      <c r="X444" s="18" t="str">
        <f>IFERROR(VLOOKUP(W444,Lookups!$G$2:$H$83,2,FALSE),"")</f>
        <v/>
      </c>
      <c r="Y444" s="15"/>
      <c r="Z444" s="15"/>
      <c r="AA444" s="15"/>
      <c r="AB444" s="15"/>
      <c r="AC444" s="15"/>
      <c r="AD444" s="15"/>
      <c r="AE444" s="15"/>
      <c r="AF444" s="18" t="str">
        <f t="shared" si="15"/>
        <v/>
      </c>
      <c r="AG444" s="15"/>
      <c r="AH444" s="15"/>
      <c r="AI444" s="15"/>
      <c r="AJ444" s="62" t="str">
        <f>IFERROR(VLOOKUP(AI444,Lookups!$W$3:$X$24,2,FALSE),"")</f>
        <v/>
      </c>
      <c r="AK444" s="15"/>
      <c r="AL444" s="15"/>
      <c r="AM444" s="17"/>
      <c r="AN444" s="17"/>
    </row>
    <row r="445" spans="1:40" x14ac:dyDescent="0.3">
      <c r="A445" s="15"/>
      <c r="B445" s="15"/>
      <c r="C445" s="15"/>
      <c r="D445" s="17"/>
      <c r="E445" s="17"/>
      <c r="F445" s="15"/>
      <c r="G445" s="18" t="str">
        <f>IFERROR(VLOOKUP(F445,Lookups!$D$2:$E$20,2,FALSE),"")</f>
        <v/>
      </c>
      <c r="H445" s="15"/>
      <c r="I445" s="15"/>
      <c r="J445" s="15"/>
      <c r="K445" s="15"/>
      <c r="L445" s="17"/>
      <c r="M445" s="17"/>
      <c r="N445" s="18" t="str">
        <f t="shared" si="14"/>
        <v/>
      </c>
      <c r="O445" s="15"/>
      <c r="P445" s="15"/>
      <c r="Q445" s="17"/>
      <c r="R445" s="15"/>
      <c r="S445" s="15"/>
      <c r="T445" s="15"/>
      <c r="U445" s="15"/>
      <c r="V445" s="15"/>
      <c r="W445" s="15"/>
      <c r="X445" s="18" t="str">
        <f>IFERROR(VLOOKUP(W445,Lookups!$G$2:$H$83,2,FALSE),"")</f>
        <v/>
      </c>
      <c r="Y445" s="15"/>
      <c r="Z445" s="15"/>
      <c r="AA445" s="15"/>
      <c r="AB445" s="15"/>
      <c r="AC445" s="15"/>
      <c r="AD445" s="15"/>
      <c r="AE445" s="15"/>
      <c r="AF445" s="18" t="str">
        <f t="shared" si="15"/>
        <v/>
      </c>
      <c r="AG445" s="15"/>
      <c r="AH445" s="15"/>
      <c r="AI445" s="15"/>
      <c r="AJ445" s="62" t="str">
        <f>IFERROR(VLOOKUP(AI445,Lookups!$W$3:$X$24,2,FALSE),"")</f>
        <v/>
      </c>
      <c r="AK445" s="15"/>
      <c r="AL445" s="15"/>
      <c r="AM445" s="17"/>
      <c r="AN445" s="17"/>
    </row>
    <row r="446" spans="1:40" x14ac:dyDescent="0.3">
      <c r="A446" s="15"/>
      <c r="B446" s="15"/>
      <c r="C446" s="15"/>
      <c r="D446" s="17"/>
      <c r="E446" s="17"/>
      <c r="F446" s="15"/>
      <c r="G446" s="18" t="str">
        <f>IFERROR(VLOOKUP(F446,Lookups!$D$2:$E$20,2,FALSE),"")</f>
        <v/>
      </c>
      <c r="H446" s="15"/>
      <c r="I446" s="15"/>
      <c r="J446" s="15"/>
      <c r="K446" s="15"/>
      <c r="L446" s="17"/>
      <c r="M446" s="17"/>
      <c r="N446" s="18" t="str">
        <f t="shared" si="14"/>
        <v/>
      </c>
      <c r="O446" s="15"/>
      <c r="P446" s="15"/>
      <c r="Q446" s="17"/>
      <c r="R446" s="15"/>
      <c r="S446" s="15"/>
      <c r="T446" s="15"/>
      <c r="U446" s="15"/>
      <c r="V446" s="15"/>
      <c r="W446" s="15"/>
      <c r="X446" s="18" t="str">
        <f>IFERROR(VLOOKUP(W446,Lookups!$G$2:$H$83,2,FALSE),"")</f>
        <v/>
      </c>
      <c r="Y446" s="15"/>
      <c r="Z446" s="15"/>
      <c r="AA446" s="15"/>
      <c r="AB446" s="15"/>
      <c r="AC446" s="15"/>
      <c r="AD446" s="15"/>
      <c r="AE446" s="15"/>
      <c r="AF446" s="18" t="str">
        <f t="shared" si="15"/>
        <v/>
      </c>
      <c r="AG446" s="15"/>
      <c r="AH446" s="15"/>
      <c r="AI446" s="15"/>
      <c r="AJ446" s="62" t="str">
        <f>IFERROR(VLOOKUP(AI446,Lookups!$W$3:$X$24,2,FALSE),"")</f>
        <v/>
      </c>
      <c r="AK446" s="15"/>
      <c r="AL446" s="15"/>
      <c r="AM446" s="17"/>
      <c r="AN446" s="17"/>
    </row>
    <row r="447" spans="1:40" x14ac:dyDescent="0.3">
      <c r="A447" s="15"/>
      <c r="B447" s="15"/>
      <c r="C447" s="15"/>
      <c r="D447" s="17"/>
      <c r="E447" s="17"/>
      <c r="F447" s="15"/>
      <c r="G447" s="18" t="str">
        <f>IFERROR(VLOOKUP(F447,Lookups!$D$2:$E$20,2,FALSE),"")</f>
        <v/>
      </c>
      <c r="H447" s="15"/>
      <c r="I447" s="15"/>
      <c r="J447" s="15"/>
      <c r="K447" s="15"/>
      <c r="L447" s="17"/>
      <c r="M447" s="17"/>
      <c r="N447" s="18" t="str">
        <f t="shared" si="14"/>
        <v/>
      </c>
      <c r="O447" s="15"/>
      <c r="P447" s="15"/>
      <c r="Q447" s="17"/>
      <c r="R447" s="15"/>
      <c r="S447" s="15"/>
      <c r="T447" s="15"/>
      <c r="U447" s="15"/>
      <c r="V447" s="15"/>
      <c r="W447" s="15"/>
      <c r="X447" s="18" t="str">
        <f>IFERROR(VLOOKUP(W447,Lookups!$G$2:$H$83,2,FALSE),"")</f>
        <v/>
      </c>
      <c r="Y447" s="15"/>
      <c r="Z447" s="15"/>
      <c r="AA447" s="15"/>
      <c r="AB447" s="15"/>
      <c r="AC447" s="15"/>
      <c r="AD447" s="15"/>
      <c r="AE447" s="15"/>
      <c r="AF447" s="18" t="str">
        <f t="shared" si="15"/>
        <v/>
      </c>
      <c r="AG447" s="15"/>
      <c r="AH447" s="15"/>
      <c r="AI447" s="15"/>
      <c r="AJ447" s="62" t="str">
        <f>IFERROR(VLOOKUP(AI447,Lookups!$W$3:$X$24,2,FALSE),"")</f>
        <v/>
      </c>
      <c r="AK447" s="15"/>
      <c r="AL447" s="15"/>
      <c r="AM447" s="17"/>
      <c r="AN447" s="17"/>
    </row>
    <row r="448" spans="1:40" x14ac:dyDescent="0.3">
      <c r="A448" s="15"/>
      <c r="B448" s="15"/>
      <c r="C448" s="15"/>
      <c r="D448" s="17"/>
      <c r="E448" s="17"/>
      <c r="F448" s="15"/>
      <c r="G448" s="18" t="str">
        <f>IFERROR(VLOOKUP(F448,Lookups!$D$2:$E$20,2,FALSE),"")</f>
        <v/>
      </c>
      <c r="H448" s="15"/>
      <c r="I448" s="15"/>
      <c r="J448" s="15"/>
      <c r="K448" s="15"/>
      <c r="L448" s="17"/>
      <c r="M448" s="17"/>
      <c r="N448" s="18" t="str">
        <f t="shared" si="14"/>
        <v/>
      </c>
      <c r="O448" s="15"/>
      <c r="P448" s="15"/>
      <c r="Q448" s="17"/>
      <c r="R448" s="15"/>
      <c r="S448" s="15"/>
      <c r="T448" s="15"/>
      <c r="U448" s="15"/>
      <c r="V448" s="15"/>
      <c r="W448" s="15"/>
      <c r="X448" s="18" t="str">
        <f>IFERROR(VLOOKUP(W448,Lookups!$G$2:$H$83,2,FALSE),"")</f>
        <v/>
      </c>
      <c r="Y448" s="15"/>
      <c r="Z448" s="15"/>
      <c r="AA448" s="15"/>
      <c r="AB448" s="15"/>
      <c r="AC448" s="15"/>
      <c r="AD448" s="15"/>
      <c r="AE448" s="15"/>
      <c r="AF448" s="18" t="str">
        <f t="shared" si="15"/>
        <v/>
      </c>
      <c r="AG448" s="15"/>
      <c r="AH448" s="15"/>
      <c r="AI448" s="15"/>
      <c r="AJ448" s="62" t="str">
        <f>IFERROR(VLOOKUP(AI448,Lookups!$W$3:$X$24,2,FALSE),"")</f>
        <v/>
      </c>
      <c r="AK448" s="15"/>
      <c r="AL448" s="15"/>
      <c r="AM448" s="17"/>
      <c r="AN448" s="17"/>
    </row>
    <row r="449" spans="1:40" x14ac:dyDescent="0.3">
      <c r="A449" s="15"/>
      <c r="B449" s="15"/>
      <c r="C449" s="15"/>
      <c r="D449" s="17"/>
      <c r="E449" s="17"/>
      <c r="F449" s="15"/>
      <c r="G449" s="18" t="str">
        <f>IFERROR(VLOOKUP(F449,Lookups!$D$2:$E$20,2,FALSE),"")</f>
        <v/>
      </c>
      <c r="H449" s="15"/>
      <c r="I449" s="15"/>
      <c r="J449" s="15"/>
      <c r="K449" s="15"/>
      <c r="L449" s="17"/>
      <c r="M449" s="17"/>
      <c r="N449" s="18" t="str">
        <f t="shared" si="14"/>
        <v/>
      </c>
      <c r="O449" s="15"/>
      <c r="P449" s="15"/>
      <c r="Q449" s="17"/>
      <c r="R449" s="15"/>
      <c r="S449" s="15"/>
      <c r="T449" s="15"/>
      <c r="U449" s="15"/>
      <c r="V449" s="15"/>
      <c r="W449" s="15"/>
      <c r="X449" s="18" t="str">
        <f>IFERROR(VLOOKUP(W449,Lookups!$G$2:$H$83,2,FALSE),"")</f>
        <v/>
      </c>
      <c r="Y449" s="15"/>
      <c r="Z449" s="15"/>
      <c r="AA449" s="15"/>
      <c r="AB449" s="15"/>
      <c r="AC449" s="15"/>
      <c r="AD449" s="15"/>
      <c r="AE449" s="15"/>
      <c r="AF449" s="18" t="str">
        <f t="shared" si="15"/>
        <v/>
      </c>
      <c r="AG449" s="15"/>
      <c r="AH449" s="15"/>
      <c r="AI449" s="15"/>
      <c r="AJ449" s="62" t="str">
        <f>IFERROR(VLOOKUP(AI449,Lookups!$W$3:$X$24,2,FALSE),"")</f>
        <v/>
      </c>
      <c r="AK449" s="15"/>
      <c r="AL449" s="15"/>
      <c r="AM449" s="17"/>
      <c r="AN449" s="17"/>
    </row>
    <row r="450" spans="1:40" x14ac:dyDescent="0.3">
      <c r="A450" s="15"/>
      <c r="B450" s="15"/>
      <c r="C450" s="15"/>
      <c r="D450" s="17"/>
      <c r="E450" s="17"/>
      <c r="F450" s="15"/>
      <c r="G450" s="18" t="str">
        <f>IFERROR(VLOOKUP(F450,Lookups!$D$2:$E$20,2,FALSE),"")</f>
        <v/>
      </c>
      <c r="H450" s="15"/>
      <c r="I450" s="15"/>
      <c r="J450" s="15"/>
      <c r="K450" s="15"/>
      <c r="L450" s="17"/>
      <c r="M450" s="17"/>
      <c r="N450" s="18" t="str">
        <f t="shared" si="14"/>
        <v/>
      </c>
      <c r="O450" s="15"/>
      <c r="P450" s="15"/>
      <c r="Q450" s="17"/>
      <c r="R450" s="15"/>
      <c r="S450" s="15"/>
      <c r="T450" s="15"/>
      <c r="U450" s="15"/>
      <c r="V450" s="15"/>
      <c r="W450" s="15"/>
      <c r="X450" s="18" t="str">
        <f>IFERROR(VLOOKUP(W450,Lookups!$G$2:$H$83,2,FALSE),"")</f>
        <v/>
      </c>
      <c r="Y450" s="15"/>
      <c r="Z450" s="15"/>
      <c r="AA450" s="15"/>
      <c r="AB450" s="15"/>
      <c r="AC450" s="15"/>
      <c r="AD450" s="15"/>
      <c r="AE450" s="15"/>
      <c r="AF450" s="18" t="str">
        <f t="shared" si="15"/>
        <v/>
      </c>
      <c r="AG450" s="15"/>
      <c r="AH450" s="15"/>
      <c r="AI450" s="15"/>
      <c r="AJ450" s="62" t="str">
        <f>IFERROR(VLOOKUP(AI450,Lookups!$W$3:$X$24,2,FALSE),"")</f>
        <v/>
      </c>
      <c r="AK450" s="15"/>
      <c r="AL450" s="15"/>
      <c r="AM450" s="17"/>
      <c r="AN450" s="17"/>
    </row>
    <row r="451" spans="1:40" x14ac:dyDescent="0.3">
      <c r="A451" s="15"/>
      <c r="B451" s="15"/>
      <c r="C451" s="15"/>
      <c r="D451" s="17"/>
      <c r="E451" s="17"/>
      <c r="F451" s="15"/>
      <c r="G451" s="18" t="str">
        <f>IFERROR(VLOOKUP(F451,Lookups!$D$2:$E$20,2,FALSE),"")</f>
        <v/>
      </c>
      <c r="H451" s="15"/>
      <c r="I451" s="15"/>
      <c r="J451" s="15"/>
      <c r="K451" s="15"/>
      <c r="L451" s="17"/>
      <c r="M451" s="17"/>
      <c r="N451" s="18" t="str">
        <f t="shared" si="14"/>
        <v/>
      </c>
      <c r="O451" s="15"/>
      <c r="P451" s="15"/>
      <c r="Q451" s="17"/>
      <c r="R451" s="15"/>
      <c r="S451" s="15"/>
      <c r="T451" s="15"/>
      <c r="U451" s="15"/>
      <c r="V451" s="15"/>
      <c r="W451" s="15"/>
      <c r="X451" s="18" t="str">
        <f>IFERROR(VLOOKUP(W451,Lookups!$G$2:$H$83,2,FALSE),"")</f>
        <v/>
      </c>
      <c r="Y451" s="15"/>
      <c r="Z451" s="15"/>
      <c r="AA451" s="15"/>
      <c r="AB451" s="15"/>
      <c r="AC451" s="15"/>
      <c r="AD451" s="15"/>
      <c r="AE451" s="15"/>
      <c r="AF451" s="18" t="str">
        <f t="shared" si="15"/>
        <v/>
      </c>
      <c r="AG451" s="15"/>
      <c r="AH451" s="15"/>
      <c r="AI451" s="15"/>
      <c r="AJ451" s="62" t="str">
        <f>IFERROR(VLOOKUP(AI451,Lookups!$W$3:$X$24,2,FALSE),"")</f>
        <v/>
      </c>
      <c r="AK451" s="15"/>
      <c r="AL451" s="15"/>
      <c r="AM451" s="17"/>
      <c r="AN451" s="17"/>
    </row>
    <row r="452" spans="1:40" x14ac:dyDescent="0.3">
      <c r="A452" s="15"/>
      <c r="B452" s="15"/>
      <c r="C452" s="15"/>
      <c r="D452" s="17"/>
      <c r="E452" s="17"/>
      <c r="F452" s="15"/>
      <c r="G452" s="18" t="str">
        <f>IFERROR(VLOOKUP(F452,Lookups!$D$2:$E$20,2,FALSE),"")</f>
        <v/>
      </c>
      <c r="H452" s="15"/>
      <c r="I452" s="15"/>
      <c r="J452" s="15"/>
      <c r="K452" s="15"/>
      <c r="L452" s="17"/>
      <c r="M452" s="17"/>
      <c r="N452" s="18" t="str">
        <f t="shared" si="14"/>
        <v/>
      </c>
      <c r="O452" s="15"/>
      <c r="P452" s="15"/>
      <c r="Q452" s="17"/>
      <c r="R452" s="15"/>
      <c r="S452" s="15"/>
      <c r="T452" s="15"/>
      <c r="U452" s="15"/>
      <c r="V452" s="15"/>
      <c r="W452" s="15"/>
      <c r="X452" s="18" t="str">
        <f>IFERROR(VLOOKUP(W452,Lookups!$G$2:$H$83,2,FALSE),"")</f>
        <v/>
      </c>
      <c r="Y452" s="15"/>
      <c r="Z452" s="15"/>
      <c r="AA452" s="15"/>
      <c r="AB452" s="15"/>
      <c r="AC452" s="15"/>
      <c r="AD452" s="15"/>
      <c r="AE452" s="15"/>
      <c r="AF452" s="18" t="str">
        <f t="shared" si="15"/>
        <v/>
      </c>
      <c r="AG452" s="15"/>
      <c r="AH452" s="15"/>
      <c r="AI452" s="15"/>
      <c r="AJ452" s="62" t="str">
        <f>IFERROR(VLOOKUP(AI452,Lookups!$W$3:$X$24,2,FALSE),"")</f>
        <v/>
      </c>
      <c r="AK452" s="15"/>
      <c r="AL452" s="15"/>
      <c r="AM452" s="17"/>
      <c r="AN452" s="17"/>
    </row>
    <row r="453" spans="1:40" x14ac:dyDescent="0.3">
      <c r="A453" s="15"/>
      <c r="B453" s="15"/>
      <c r="C453" s="15"/>
      <c r="D453" s="17"/>
      <c r="E453" s="17"/>
      <c r="F453" s="15"/>
      <c r="G453" s="18" t="str">
        <f>IFERROR(VLOOKUP(F453,Lookups!$D$2:$E$20,2,FALSE),"")</f>
        <v/>
      </c>
      <c r="H453" s="15"/>
      <c r="I453" s="15"/>
      <c r="J453" s="15"/>
      <c r="K453" s="15"/>
      <c r="L453" s="17"/>
      <c r="M453" s="17"/>
      <c r="N453" s="18" t="str">
        <f t="shared" si="14"/>
        <v/>
      </c>
      <c r="O453" s="15"/>
      <c r="P453" s="15"/>
      <c r="Q453" s="17"/>
      <c r="R453" s="15"/>
      <c r="S453" s="15"/>
      <c r="T453" s="15"/>
      <c r="U453" s="15"/>
      <c r="V453" s="15"/>
      <c r="W453" s="15"/>
      <c r="X453" s="18" t="str">
        <f>IFERROR(VLOOKUP(W453,Lookups!$G$2:$H$83,2,FALSE),"")</f>
        <v/>
      </c>
      <c r="Y453" s="15"/>
      <c r="Z453" s="15"/>
      <c r="AA453" s="15"/>
      <c r="AB453" s="15"/>
      <c r="AC453" s="15"/>
      <c r="AD453" s="15"/>
      <c r="AE453" s="15"/>
      <c r="AF453" s="18" t="str">
        <f t="shared" si="15"/>
        <v/>
      </c>
      <c r="AG453" s="15"/>
      <c r="AH453" s="15"/>
      <c r="AI453" s="15"/>
      <c r="AJ453" s="62" t="str">
        <f>IFERROR(VLOOKUP(AI453,Lookups!$W$3:$X$24,2,FALSE),"")</f>
        <v/>
      </c>
      <c r="AK453" s="15"/>
      <c r="AL453" s="15"/>
      <c r="AM453" s="17"/>
      <c r="AN453" s="17"/>
    </row>
    <row r="454" spans="1:40" x14ac:dyDescent="0.3">
      <c r="A454" s="15"/>
      <c r="B454" s="15"/>
      <c r="C454" s="15"/>
      <c r="D454" s="17"/>
      <c r="E454" s="17"/>
      <c r="F454" s="15"/>
      <c r="G454" s="18" t="str">
        <f>IFERROR(VLOOKUP(F454,Lookups!$D$2:$E$20,2,FALSE),"")</f>
        <v/>
      </c>
      <c r="H454" s="15"/>
      <c r="I454" s="15"/>
      <c r="J454" s="15"/>
      <c r="K454" s="15"/>
      <c r="L454" s="17"/>
      <c r="M454" s="17"/>
      <c r="N454" s="18" t="str">
        <f t="shared" si="14"/>
        <v/>
      </c>
      <c r="O454" s="15"/>
      <c r="P454" s="15"/>
      <c r="Q454" s="17"/>
      <c r="R454" s="15"/>
      <c r="S454" s="15"/>
      <c r="T454" s="15"/>
      <c r="U454" s="15"/>
      <c r="V454" s="15"/>
      <c r="W454" s="15"/>
      <c r="X454" s="18" t="str">
        <f>IFERROR(VLOOKUP(W454,Lookups!$G$2:$H$83,2,FALSE),"")</f>
        <v/>
      </c>
      <c r="Y454" s="15"/>
      <c r="Z454" s="15"/>
      <c r="AA454" s="15"/>
      <c r="AB454" s="15"/>
      <c r="AC454" s="15"/>
      <c r="AD454" s="15"/>
      <c r="AE454" s="15"/>
      <c r="AF454" s="18" t="str">
        <f t="shared" si="15"/>
        <v/>
      </c>
      <c r="AG454" s="15"/>
      <c r="AH454" s="15"/>
      <c r="AI454" s="15"/>
      <c r="AJ454" s="62" t="str">
        <f>IFERROR(VLOOKUP(AI454,Lookups!$W$3:$X$24,2,FALSE),"")</f>
        <v/>
      </c>
      <c r="AK454" s="15"/>
      <c r="AL454" s="15"/>
      <c r="AM454" s="17"/>
      <c r="AN454" s="17"/>
    </row>
    <row r="455" spans="1:40" x14ac:dyDescent="0.3">
      <c r="A455" s="15"/>
      <c r="B455" s="15"/>
      <c r="C455" s="15"/>
      <c r="D455" s="17"/>
      <c r="E455" s="17"/>
      <c r="F455" s="15"/>
      <c r="G455" s="18" t="str">
        <f>IFERROR(VLOOKUP(F455,Lookups!$D$2:$E$20,2,FALSE),"")</f>
        <v/>
      </c>
      <c r="H455" s="15"/>
      <c r="I455" s="15"/>
      <c r="J455" s="15"/>
      <c r="K455" s="15"/>
      <c r="L455" s="17"/>
      <c r="M455" s="17"/>
      <c r="N455" s="18" t="str">
        <f t="shared" si="14"/>
        <v/>
      </c>
      <c r="O455" s="15"/>
      <c r="P455" s="15"/>
      <c r="Q455" s="17"/>
      <c r="R455" s="15"/>
      <c r="S455" s="15"/>
      <c r="T455" s="15"/>
      <c r="U455" s="15"/>
      <c r="V455" s="15"/>
      <c r="W455" s="15"/>
      <c r="X455" s="18" t="str">
        <f>IFERROR(VLOOKUP(W455,Lookups!$G$2:$H$83,2,FALSE),"")</f>
        <v/>
      </c>
      <c r="Y455" s="15"/>
      <c r="Z455" s="15"/>
      <c r="AA455" s="15"/>
      <c r="AB455" s="15"/>
      <c r="AC455" s="15"/>
      <c r="AD455" s="15"/>
      <c r="AE455" s="15"/>
      <c r="AF455" s="18" t="str">
        <f t="shared" si="15"/>
        <v/>
      </c>
      <c r="AG455" s="15"/>
      <c r="AH455" s="15"/>
      <c r="AI455" s="15"/>
      <c r="AJ455" s="62" t="str">
        <f>IFERROR(VLOOKUP(AI455,Lookups!$W$3:$X$24,2,FALSE),"")</f>
        <v/>
      </c>
      <c r="AK455" s="15"/>
      <c r="AL455" s="15"/>
      <c r="AM455" s="17"/>
      <c r="AN455" s="17"/>
    </row>
    <row r="456" spans="1:40" x14ac:dyDescent="0.3">
      <c r="A456" s="15"/>
      <c r="B456" s="15"/>
      <c r="C456" s="15"/>
      <c r="D456" s="17"/>
      <c r="E456" s="17"/>
      <c r="F456" s="15"/>
      <c r="G456" s="18" t="str">
        <f>IFERROR(VLOOKUP(F456,Lookups!$D$2:$E$20,2,FALSE),"")</f>
        <v/>
      </c>
      <c r="H456" s="15"/>
      <c r="I456" s="15"/>
      <c r="J456" s="15"/>
      <c r="K456" s="15"/>
      <c r="L456" s="17"/>
      <c r="M456" s="17"/>
      <c r="N456" s="18" t="str">
        <f t="shared" si="14"/>
        <v/>
      </c>
      <c r="O456" s="15"/>
      <c r="P456" s="15"/>
      <c r="Q456" s="17"/>
      <c r="R456" s="15"/>
      <c r="S456" s="15"/>
      <c r="T456" s="15"/>
      <c r="U456" s="15"/>
      <c r="V456" s="15"/>
      <c r="W456" s="15"/>
      <c r="X456" s="18" t="str">
        <f>IFERROR(VLOOKUP(W456,Lookups!$G$2:$H$83,2,FALSE),"")</f>
        <v/>
      </c>
      <c r="Y456" s="15"/>
      <c r="Z456" s="15"/>
      <c r="AA456" s="15"/>
      <c r="AB456" s="15"/>
      <c r="AC456" s="15"/>
      <c r="AD456" s="15"/>
      <c r="AE456" s="15"/>
      <c r="AF456" s="18" t="str">
        <f t="shared" si="15"/>
        <v/>
      </c>
      <c r="AG456" s="15"/>
      <c r="AH456" s="15"/>
      <c r="AI456" s="15"/>
      <c r="AJ456" s="62" t="str">
        <f>IFERROR(VLOOKUP(AI456,Lookups!$W$3:$X$24,2,FALSE),"")</f>
        <v/>
      </c>
      <c r="AK456" s="15"/>
      <c r="AL456" s="15"/>
      <c r="AM456" s="17"/>
      <c r="AN456" s="17"/>
    </row>
    <row r="457" spans="1:40" x14ac:dyDescent="0.3">
      <c r="A457" s="15"/>
      <c r="B457" s="15"/>
      <c r="C457" s="15"/>
      <c r="D457" s="17"/>
      <c r="E457" s="17"/>
      <c r="F457" s="15"/>
      <c r="G457" s="18" t="str">
        <f>IFERROR(VLOOKUP(F457,Lookups!$D$2:$E$20,2,FALSE),"")</f>
        <v/>
      </c>
      <c r="H457" s="15"/>
      <c r="I457" s="15"/>
      <c r="J457" s="15"/>
      <c r="K457" s="15"/>
      <c r="L457" s="17"/>
      <c r="M457" s="17"/>
      <c r="N457" s="18" t="str">
        <f t="shared" si="14"/>
        <v/>
      </c>
      <c r="O457" s="15"/>
      <c r="P457" s="15"/>
      <c r="Q457" s="17"/>
      <c r="R457" s="15"/>
      <c r="S457" s="15"/>
      <c r="T457" s="15"/>
      <c r="U457" s="15"/>
      <c r="V457" s="15"/>
      <c r="W457" s="15"/>
      <c r="X457" s="18" t="str">
        <f>IFERROR(VLOOKUP(W457,Lookups!$G$2:$H$83,2,FALSE),"")</f>
        <v/>
      </c>
      <c r="Y457" s="15"/>
      <c r="Z457" s="15"/>
      <c r="AA457" s="15"/>
      <c r="AB457" s="15"/>
      <c r="AC457" s="15"/>
      <c r="AD457" s="15"/>
      <c r="AE457" s="15"/>
      <c r="AF457" s="18" t="str">
        <f t="shared" si="15"/>
        <v/>
      </c>
      <c r="AG457" s="15"/>
      <c r="AH457" s="15"/>
      <c r="AI457" s="15"/>
      <c r="AJ457" s="62" t="str">
        <f>IFERROR(VLOOKUP(AI457,Lookups!$W$3:$X$24,2,FALSE),"")</f>
        <v/>
      </c>
      <c r="AK457" s="15"/>
      <c r="AL457" s="15"/>
      <c r="AM457" s="17"/>
      <c r="AN457" s="17"/>
    </row>
    <row r="458" spans="1:40" x14ac:dyDescent="0.3">
      <c r="A458" s="15"/>
      <c r="B458" s="15"/>
      <c r="C458" s="15"/>
      <c r="D458" s="17"/>
      <c r="E458" s="17"/>
      <c r="F458" s="15"/>
      <c r="G458" s="18" t="str">
        <f>IFERROR(VLOOKUP(F458,Lookups!$D$2:$E$20,2,FALSE),"")</f>
        <v/>
      </c>
      <c r="H458" s="15"/>
      <c r="I458" s="15"/>
      <c r="J458" s="15"/>
      <c r="K458" s="15"/>
      <c r="L458" s="17"/>
      <c r="M458" s="17"/>
      <c r="N458" s="18" t="str">
        <f t="shared" si="14"/>
        <v/>
      </c>
      <c r="O458" s="15"/>
      <c r="P458" s="15"/>
      <c r="Q458" s="17"/>
      <c r="R458" s="15"/>
      <c r="S458" s="15"/>
      <c r="T458" s="15"/>
      <c r="U458" s="15"/>
      <c r="V458" s="15"/>
      <c r="W458" s="15"/>
      <c r="X458" s="18" t="str">
        <f>IFERROR(VLOOKUP(W458,Lookups!$G$2:$H$83,2,FALSE),"")</f>
        <v/>
      </c>
      <c r="Y458" s="15"/>
      <c r="Z458" s="15"/>
      <c r="AA458" s="15"/>
      <c r="AB458" s="15"/>
      <c r="AC458" s="15"/>
      <c r="AD458" s="15"/>
      <c r="AE458" s="15"/>
      <c r="AF458" s="18" t="str">
        <f t="shared" si="15"/>
        <v/>
      </c>
      <c r="AG458" s="15"/>
      <c r="AH458" s="15"/>
      <c r="AI458" s="15"/>
      <c r="AJ458" s="62" t="str">
        <f>IFERROR(VLOOKUP(AI458,Lookups!$W$3:$X$24,2,FALSE),"")</f>
        <v/>
      </c>
      <c r="AK458" s="15"/>
      <c r="AL458" s="15"/>
      <c r="AM458" s="17"/>
      <c r="AN458" s="17"/>
    </row>
    <row r="459" spans="1:40" x14ac:dyDescent="0.3">
      <c r="A459" s="15"/>
      <c r="B459" s="15"/>
      <c r="C459" s="15"/>
      <c r="D459" s="17"/>
      <c r="E459" s="17"/>
      <c r="F459" s="15"/>
      <c r="G459" s="18" t="str">
        <f>IFERROR(VLOOKUP(F459,Lookups!$D$2:$E$20,2,FALSE),"")</f>
        <v/>
      </c>
      <c r="H459" s="15"/>
      <c r="I459" s="15"/>
      <c r="J459" s="15"/>
      <c r="K459" s="15"/>
      <c r="L459" s="17"/>
      <c r="M459" s="17"/>
      <c r="N459" s="18" t="str">
        <f t="shared" si="14"/>
        <v/>
      </c>
      <c r="O459" s="15"/>
      <c r="P459" s="15"/>
      <c r="Q459" s="17"/>
      <c r="R459" s="15"/>
      <c r="S459" s="15"/>
      <c r="T459" s="15"/>
      <c r="U459" s="15"/>
      <c r="V459" s="15"/>
      <c r="W459" s="15"/>
      <c r="X459" s="18" t="str">
        <f>IFERROR(VLOOKUP(W459,Lookups!$G$2:$H$83,2,FALSE),"")</f>
        <v/>
      </c>
      <c r="Y459" s="15"/>
      <c r="Z459" s="15"/>
      <c r="AA459" s="15"/>
      <c r="AB459" s="15"/>
      <c r="AC459" s="15"/>
      <c r="AD459" s="15"/>
      <c r="AE459" s="15"/>
      <c r="AF459" s="18" t="str">
        <f t="shared" si="15"/>
        <v/>
      </c>
      <c r="AG459" s="15"/>
      <c r="AH459" s="15"/>
      <c r="AI459" s="15"/>
      <c r="AJ459" s="62" t="str">
        <f>IFERROR(VLOOKUP(AI459,Lookups!$W$3:$X$24,2,FALSE),"")</f>
        <v/>
      </c>
      <c r="AK459" s="15"/>
      <c r="AL459" s="15"/>
      <c r="AM459" s="17"/>
      <c r="AN459" s="17"/>
    </row>
    <row r="460" spans="1:40" x14ac:dyDescent="0.3">
      <c r="A460" s="15"/>
      <c r="B460" s="15"/>
      <c r="C460" s="15"/>
      <c r="D460" s="17"/>
      <c r="E460" s="17"/>
      <c r="F460" s="15"/>
      <c r="G460" s="18" t="str">
        <f>IFERROR(VLOOKUP(F460,Lookups!$D$2:$E$20,2,FALSE),"")</f>
        <v/>
      </c>
      <c r="H460" s="15"/>
      <c r="I460" s="15"/>
      <c r="J460" s="15"/>
      <c r="K460" s="15"/>
      <c r="L460" s="17"/>
      <c r="M460" s="17"/>
      <c r="N460" s="18" t="str">
        <f t="shared" si="14"/>
        <v/>
      </c>
      <c r="O460" s="15"/>
      <c r="P460" s="15"/>
      <c r="Q460" s="17"/>
      <c r="R460" s="15"/>
      <c r="S460" s="15"/>
      <c r="T460" s="15"/>
      <c r="U460" s="15"/>
      <c r="V460" s="15"/>
      <c r="W460" s="15"/>
      <c r="X460" s="18" t="str">
        <f>IFERROR(VLOOKUP(W460,Lookups!$G$2:$H$83,2,FALSE),"")</f>
        <v/>
      </c>
      <c r="Y460" s="15"/>
      <c r="Z460" s="15"/>
      <c r="AA460" s="15"/>
      <c r="AB460" s="15"/>
      <c r="AC460" s="15"/>
      <c r="AD460" s="15"/>
      <c r="AE460" s="15"/>
      <c r="AF460" s="18" t="str">
        <f t="shared" si="15"/>
        <v/>
      </c>
      <c r="AG460" s="15"/>
      <c r="AH460" s="15"/>
      <c r="AI460" s="15"/>
      <c r="AJ460" s="62" t="str">
        <f>IFERROR(VLOOKUP(AI460,Lookups!$W$3:$X$24,2,FALSE),"")</f>
        <v/>
      </c>
      <c r="AK460" s="15"/>
      <c r="AL460" s="15"/>
      <c r="AM460" s="17"/>
      <c r="AN460" s="17"/>
    </row>
    <row r="461" spans="1:40" x14ac:dyDescent="0.3">
      <c r="A461" s="15"/>
      <c r="B461" s="15"/>
      <c r="C461" s="15"/>
      <c r="D461" s="17"/>
      <c r="E461" s="17"/>
      <c r="F461" s="15"/>
      <c r="G461" s="18" t="str">
        <f>IFERROR(VLOOKUP(F461,Lookups!$D$2:$E$20,2,FALSE),"")</f>
        <v/>
      </c>
      <c r="H461" s="15"/>
      <c r="I461" s="15"/>
      <c r="J461" s="15"/>
      <c r="K461" s="15"/>
      <c r="L461" s="17"/>
      <c r="M461" s="17"/>
      <c r="N461" s="18" t="str">
        <f t="shared" si="14"/>
        <v/>
      </c>
      <c r="O461" s="15"/>
      <c r="P461" s="15"/>
      <c r="Q461" s="17"/>
      <c r="R461" s="15"/>
      <c r="S461" s="15"/>
      <c r="T461" s="15"/>
      <c r="U461" s="15"/>
      <c r="V461" s="15"/>
      <c r="W461" s="15"/>
      <c r="X461" s="18" t="str">
        <f>IFERROR(VLOOKUP(W461,Lookups!$G$2:$H$83,2,FALSE),"")</f>
        <v/>
      </c>
      <c r="Y461" s="15"/>
      <c r="Z461" s="15"/>
      <c r="AA461" s="15"/>
      <c r="AB461" s="15"/>
      <c r="AC461" s="15"/>
      <c r="AD461" s="15"/>
      <c r="AE461" s="15"/>
      <c r="AF461" s="18" t="str">
        <f t="shared" si="15"/>
        <v/>
      </c>
      <c r="AG461" s="15"/>
      <c r="AH461" s="15"/>
      <c r="AI461" s="15"/>
      <c r="AJ461" s="62" t="str">
        <f>IFERROR(VLOOKUP(AI461,Lookups!$W$3:$X$24,2,FALSE),"")</f>
        <v/>
      </c>
      <c r="AK461" s="15"/>
      <c r="AL461" s="15"/>
      <c r="AM461" s="17"/>
      <c r="AN461" s="17"/>
    </row>
    <row r="462" spans="1:40" x14ac:dyDescent="0.3">
      <c r="A462" s="15"/>
      <c r="B462" s="15"/>
      <c r="C462" s="15"/>
      <c r="D462" s="17"/>
      <c r="E462" s="17"/>
      <c r="F462" s="15"/>
      <c r="G462" s="18" t="str">
        <f>IFERROR(VLOOKUP(F462,Lookups!$D$2:$E$20,2,FALSE),"")</f>
        <v/>
      </c>
      <c r="H462" s="15"/>
      <c r="I462" s="15"/>
      <c r="J462" s="15"/>
      <c r="K462" s="15"/>
      <c r="L462" s="17"/>
      <c r="M462" s="17"/>
      <c r="N462" s="18" t="str">
        <f t="shared" si="14"/>
        <v/>
      </c>
      <c r="O462" s="15"/>
      <c r="P462" s="15"/>
      <c r="Q462" s="17"/>
      <c r="R462" s="15"/>
      <c r="S462" s="15"/>
      <c r="T462" s="15"/>
      <c r="U462" s="15"/>
      <c r="V462" s="15"/>
      <c r="W462" s="15"/>
      <c r="X462" s="18" t="str">
        <f>IFERROR(VLOOKUP(W462,Lookups!$G$2:$H$83,2,FALSE),"")</f>
        <v/>
      </c>
      <c r="Y462" s="15"/>
      <c r="Z462" s="15"/>
      <c r="AA462" s="15"/>
      <c r="AB462" s="15"/>
      <c r="AC462" s="15"/>
      <c r="AD462" s="15"/>
      <c r="AE462" s="15"/>
      <c r="AF462" s="18" t="str">
        <f t="shared" si="15"/>
        <v/>
      </c>
      <c r="AG462" s="15"/>
      <c r="AH462" s="15"/>
      <c r="AI462" s="15"/>
      <c r="AJ462" s="62" t="str">
        <f>IFERROR(VLOOKUP(AI462,Lookups!$W$3:$X$24,2,FALSE),"")</f>
        <v/>
      </c>
      <c r="AK462" s="15"/>
      <c r="AL462" s="15"/>
      <c r="AM462" s="17"/>
      <c r="AN462" s="17"/>
    </row>
    <row r="463" spans="1:40" x14ac:dyDescent="0.3">
      <c r="A463" s="15"/>
      <c r="B463" s="15"/>
      <c r="C463" s="15"/>
      <c r="D463" s="17"/>
      <c r="E463" s="17"/>
      <c r="F463" s="15"/>
      <c r="G463" s="18" t="str">
        <f>IFERROR(VLOOKUP(F463,Lookups!$D$2:$E$20,2,FALSE),"")</f>
        <v/>
      </c>
      <c r="H463" s="15"/>
      <c r="I463" s="15"/>
      <c r="J463" s="15"/>
      <c r="K463" s="15"/>
      <c r="L463" s="17"/>
      <c r="M463" s="17"/>
      <c r="N463" s="18" t="str">
        <f t="shared" si="14"/>
        <v/>
      </c>
      <c r="O463" s="15"/>
      <c r="P463" s="15"/>
      <c r="Q463" s="17"/>
      <c r="R463" s="15"/>
      <c r="S463" s="15"/>
      <c r="T463" s="15"/>
      <c r="U463" s="15"/>
      <c r="V463" s="15"/>
      <c r="W463" s="15"/>
      <c r="X463" s="18" t="str">
        <f>IFERROR(VLOOKUP(W463,Lookups!$G$2:$H$83,2,FALSE),"")</f>
        <v/>
      </c>
      <c r="Y463" s="15"/>
      <c r="Z463" s="15"/>
      <c r="AA463" s="15"/>
      <c r="AB463" s="15"/>
      <c r="AC463" s="15"/>
      <c r="AD463" s="15"/>
      <c r="AE463" s="15"/>
      <c r="AF463" s="18" t="str">
        <f t="shared" si="15"/>
        <v/>
      </c>
      <c r="AG463" s="15"/>
      <c r="AH463" s="15"/>
      <c r="AI463" s="15"/>
      <c r="AJ463" s="62" t="str">
        <f>IFERROR(VLOOKUP(AI463,Lookups!$W$3:$X$24,2,FALSE),"")</f>
        <v/>
      </c>
      <c r="AK463" s="15"/>
      <c r="AL463" s="15"/>
      <c r="AM463" s="17"/>
      <c r="AN463" s="17"/>
    </row>
    <row r="464" spans="1:40" x14ac:dyDescent="0.3">
      <c r="A464" s="15"/>
      <c r="B464" s="15"/>
      <c r="C464" s="15"/>
      <c r="D464" s="17"/>
      <c r="E464" s="17"/>
      <c r="F464" s="15"/>
      <c r="G464" s="18" t="str">
        <f>IFERROR(VLOOKUP(F464,Lookups!$D$2:$E$20,2,FALSE),"")</f>
        <v/>
      </c>
      <c r="H464" s="15"/>
      <c r="I464" s="15"/>
      <c r="J464" s="15"/>
      <c r="K464" s="15"/>
      <c r="L464" s="17"/>
      <c r="M464" s="17"/>
      <c r="N464" s="18" t="str">
        <f t="shared" si="14"/>
        <v/>
      </c>
      <c r="O464" s="15"/>
      <c r="P464" s="15"/>
      <c r="Q464" s="17"/>
      <c r="R464" s="15"/>
      <c r="S464" s="15"/>
      <c r="T464" s="15"/>
      <c r="U464" s="15"/>
      <c r="V464" s="15"/>
      <c r="W464" s="15"/>
      <c r="X464" s="18" t="str">
        <f>IFERROR(VLOOKUP(W464,Lookups!$G$2:$H$83,2,FALSE),"")</f>
        <v/>
      </c>
      <c r="Y464" s="15"/>
      <c r="Z464" s="15"/>
      <c r="AA464" s="15"/>
      <c r="AB464" s="15"/>
      <c r="AC464" s="15"/>
      <c r="AD464" s="15"/>
      <c r="AE464" s="15"/>
      <c r="AF464" s="18" t="str">
        <f t="shared" si="15"/>
        <v/>
      </c>
      <c r="AG464" s="15"/>
      <c r="AH464" s="15"/>
      <c r="AI464" s="15"/>
      <c r="AJ464" s="62" t="str">
        <f>IFERROR(VLOOKUP(AI464,Lookups!$W$3:$X$24,2,FALSE),"")</f>
        <v/>
      </c>
      <c r="AK464" s="15"/>
      <c r="AL464" s="15"/>
      <c r="AM464" s="17"/>
      <c r="AN464" s="17"/>
    </row>
    <row r="465" spans="1:40" x14ac:dyDescent="0.3">
      <c r="A465" s="15"/>
      <c r="B465" s="15"/>
      <c r="C465" s="15"/>
      <c r="D465" s="17"/>
      <c r="E465" s="17"/>
      <c r="F465" s="15"/>
      <c r="G465" s="18" t="str">
        <f>IFERROR(VLOOKUP(F465,Lookups!$D$2:$E$20,2,FALSE),"")</f>
        <v/>
      </c>
      <c r="H465" s="15"/>
      <c r="I465" s="15"/>
      <c r="J465" s="15"/>
      <c r="K465" s="15"/>
      <c r="L465" s="17"/>
      <c r="M465" s="17"/>
      <c r="N465" s="18" t="str">
        <f t="shared" si="14"/>
        <v/>
      </c>
      <c r="O465" s="15"/>
      <c r="P465" s="15"/>
      <c r="Q465" s="17"/>
      <c r="R465" s="15"/>
      <c r="S465" s="15"/>
      <c r="T465" s="15"/>
      <c r="U465" s="15"/>
      <c r="V465" s="15"/>
      <c r="W465" s="15"/>
      <c r="X465" s="18" t="str">
        <f>IFERROR(VLOOKUP(W465,Lookups!$G$2:$H$83,2,FALSE),"")</f>
        <v/>
      </c>
      <c r="Y465" s="15"/>
      <c r="Z465" s="15"/>
      <c r="AA465" s="15"/>
      <c r="AB465" s="15"/>
      <c r="AC465" s="15"/>
      <c r="AD465" s="15"/>
      <c r="AE465" s="15"/>
      <c r="AF465" s="18" t="str">
        <f t="shared" si="15"/>
        <v/>
      </c>
      <c r="AG465" s="15"/>
      <c r="AH465" s="15"/>
      <c r="AI465" s="15"/>
      <c r="AJ465" s="62" t="str">
        <f>IFERROR(VLOOKUP(AI465,Lookups!$W$3:$X$24,2,FALSE),"")</f>
        <v/>
      </c>
      <c r="AK465" s="15"/>
      <c r="AL465" s="15"/>
      <c r="AM465" s="17"/>
      <c r="AN465" s="17"/>
    </row>
    <row r="466" spans="1:40" x14ac:dyDescent="0.3">
      <c r="A466" s="15"/>
      <c r="B466" s="15"/>
      <c r="C466" s="15"/>
      <c r="D466" s="17"/>
      <c r="E466" s="17"/>
      <c r="F466" s="15"/>
      <c r="G466" s="18" t="str">
        <f>IFERROR(VLOOKUP(F466,Lookups!$D$2:$E$20,2,FALSE),"")</f>
        <v/>
      </c>
      <c r="H466" s="15"/>
      <c r="I466" s="15"/>
      <c r="J466" s="15"/>
      <c r="K466" s="15"/>
      <c r="L466" s="17"/>
      <c r="M466" s="17"/>
      <c r="N466" s="18" t="str">
        <f t="shared" si="14"/>
        <v/>
      </c>
      <c r="O466" s="15"/>
      <c r="P466" s="15"/>
      <c r="Q466" s="17"/>
      <c r="R466" s="15"/>
      <c r="S466" s="15"/>
      <c r="T466" s="15"/>
      <c r="U466" s="15"/>
      <c r="V466" s="15"/>
      <c r="W466" s="15"/>
      <c r="X466" s="18" t="str">
        <f>IFERROR(VLOOKUP(W466,Lookups!$G$2:$H$83,2,FALSE),"")</f>
        <v/>
      </c>
      <c r="Y466" s="15"/>
      <c r="Z466" s="15"/>
      <c r="AA466" s="15"/>
      <c r="AB466" s="15"/>
      <c r="AC466" s="15"/>
      <c r="AD466" s="15"/>
      <c r="AE466" s="15"/>
      <c r="AF466" s="18" t="str">
        <f t="shared" si="15"/>
        <v/>
      </c>
      <c r="AG466" s="15"/>
      <c r="AH466" s="15"/>
      <c r="AI466" s="15"/>
      <c r="AJ466" s="62" t="str">
        <f>IFERROR(VLOOKUP(AI466,Lookups!$W$3:$X$24,2,FALSE),"")</f>
        <v/>
      </c>
      <c r="AK466" s="15"/>
      <c r="AL466" s="15"/>
      <c r="AM466" s="17"/>
      <c r="AN466" s="17"/>
    </row>
    <row r="467" spans="1:40" x14ac:dyDescent="0.3">
      <c r="A467" s="15"/>
      <c r="B467" s="15"/>
      <c r="C467" s="15"/>
      <c r="D467" s="17"/>
      <c r="E467" s="17"/>
      <c r="F467" s="15"/>
      <c r="G467" s="18" t="str">
        <f>IFERROR(VLOOKUP(F467,Lookups!$D$2:$E$20,2,FALSE),"")</f>
        <v/>
      </c>
      <c r="H467" s="15"/>
      <c r="I467" s="15"/>
      <c r="J467" s="15"/>
      <c r="K467" s="15"/>
      <c r="L467" s="17"/>
      <c r="M467" s="17"/>
      <c r="N467" s="18" t="str">
        <f t="shared" si="14"/>
        <v/>
      </c>
      <c r="O467" s="15"/>
      <c r="P467" s="15"/>
      <c r="Q467" s="17"/>
      <c r="R467" s="15"/>
      <c r="S467" s="15"/>
      <c r="T467" s="15"/>
      <c r="U467" s="15"/>
      <c r="V467" s="15"/>
      <c r="W467" s="15"/>
      <c r="X467" s="18" t="str">
        <f>IFERROR(VLOOKUP(W467,Lookups!$G$2:$H$83,2,FALSE),"")</f>
        <v/>
      </c>
      <c r="Y467" s="15"/>
      <c r="Z467" s="15"/>
      <c r="AA467" s="15"/>
      <c r="AB467" s="15"/>
      <c r="AC467" s="15"/>
      <c r="AD467" s="15"/>
      <c r="AE467" s="15"/>
      <c r="AF467" s="18" t="str">
        <f t="shared" si="15"/>
        <v/>
      </c>
      <c r="AG467" s="15"/>
      <c r="AH467" s="15"/>
      <c r="AI467" s="15"/>
      <c r="AJ467" s="62" t="str">
        <f>IFERROR(VLOOKUP(AI467,Lookups!$W$3:$X$24,2,FALSE),"")</f>
        <v/>
      </c>
      <c r="AK467" s="15"/>
      <c r="AL467" s="15"/>
      <c r="AM467" s="17"/>
      <c r="AN467" s="17"/>
    </row>
    <row r="468" spans="1:40" x14ac:dyDescent="0.3">
      <c r="A468" s="15"/>
      <c r="B468" s="15"/>
      <c r="C468" s="15"/>
      <c r="D468" s="17"/>
      <c r="E468" s="17"/>
      <c r="F468" s="15"/>
      <c r="G468" s="18" t="str">
        <f>IFERROR(VLOOKUP(F468,Lookups!$D$2:$E$20,2,FALSE),"")</f>
        <v/>
      </c>
      <c r="H468" s="15"/>
      <c r="I468" s="15"/>
      <c r="J468" s="15"/>
      <c r="K468" s="15"/>
      <c r="L468" s="17"/>
      <c r="M468" s="17"/>
      <c r="N468" s="18" t="str">
        <f t="shared" si="14"/>
        <v/>
      </c>
      <c r="O468" s="15"/>
      <c r="P468" s="15"/>
      <c r="Q468" s="17"/>
      <c r="R468" s="15"/>
      <c r="S468" s="15"/>
      <c r="T468" s="15"/>
      <c r="U468" s="15"/>
      <c r="V468" s="15"/>
      <c r="W468" s="15"/>
      <c r="X468" s="18" t="str">
        <f>IFERROR(VLOOKUP(W468,Lookups!$G$2:$H$83,2,FALSE),"")</f>
        <v/>
      </c>
      <c r="Y468" s="15"/>
      <c r="Z468" s="15"/>
      <c r="AA468" s="15"/>
      <c r="AB468" s="15"/>
      <c r="AC468" s="15"/>
      <c r="AD468" s="15"/>
      <c r="AE468" s="15"/>
      <c r="AF468" s="18" t="str">
        <f t="shared" si="15"/>
        <v/>
      </c>
      <c r="AG468" s="15"/>
      <c r="AH468" s="15"/>
      <c r="AI468" s="15"/>
      <c r="AJ468" s="62" t="str">
        <f>IFERROR(VLOOKUP(AI468,Lookups!$W$3:$X$24,2,FALSE),"")</f>
        <v/>
      </c>
      <c r="AK468" s="15"/>
      <c r="AL468" s="15"/>
      <c r="AM468" s="17"/>
      <c r="AN468" s="17"/>
    </row>
    <row r="469" spans="1:40" x14ac:dyDescent="0.3">
      <c r="A469" s="15"/>
      <c r="B469" s="15"/>
      <c r="C469" s="15"/>
      <c r="D469" s="17"/>
      <c r="E469" s="17"/>
      <c r="F469" s="15"/>
      <c r="G469" s="18" t="str">
        <f>IFERROR(VLOOKUP(F469,Lookups!$D$2:$E$20,2,FALSE),"")</f>
        <v/>
      </c>
      <c r="H469" s="15"/>
      <c r="I469" s="15"/>
      <c r="J469" s="15"/>
      <c r="K469" s="15"/>
      <c r="L469" s="17"/>
      <c r="M469" s="17"/>
      <c r="N469" s="18" t="str">
        <f t="shared" si="14"/>
        <v/>
      </c>
      <c r="O469" s="15"/>
      <c r="P469" s="15"/>
      <c r="Q469" s="17"/>
      <c r="R469" s="15"/>
      <c r="S469" s="15"/>
      <c r="T469" s="15"/>
      <c r="U469" s="15"/>
      <c r="V469" s="15"/>
      <c r="W469" s="15"/>
      <c r="X469" s="18" t="str">
        <f>IFERROR(VLOOKUP(W469,Lookups!$G$2:$H$83,2,FALSE),"")</f>
        <v/>
      </c>
      <c r="Y469" s="15"/>
      <c r="Z469" s="15"/>
      <c r="AA469" s="15"/>
      <c r="AB469" s="15"/>
      <c r="AC469" s="15"/>
      <c r="AD469" s="15"/>
      <c r="AE469" s="15"/>
      <c r="AF469" s="18" t="str">
        <f t="shared" si="15"/>
        <v/>
      </c>
      <c r="AG469" s="15"/>
      <c r="AH469" s="15"/>
      <c r="AI469" s="15"/>
      <c r="AJ469" s="62" t="str">
        <f>IFERROR(VLOOKUP(AI469,Lookups!$W$3:$X$24,2,FALSE),"")</f>
        <v/>
      </c>
      <c r="AK469" s="15"/>
      <c r="AL469" s="15"/>
      <c r="AM469" s="17"/>
      <c r="AN469" s="17"/>
    </row>
    <row r="470" spans="1:40" x14ac:dyDescent="0.3">
      <c r="A470" s="15"/>
      <c r="B470" s="15"/>
      <c r="C470" s="15"/>
      <c r="D470" s="17"/>
      <c r="E470" s="17"/>
      <c r="F470" s="15"/>
      <c r="G470" s="18" t="str">
        <f>IFERROR(VLOOKUP(F470,Lookups!$D$2:$E$20,2,FALSE),"")</f>
        <v/>
      </c>
      <c r="H470" s="15"/>
      <c r="I470" s="15"/>
      <c r="J470" s="15"/>
      <c r="K470" s="15"/>
      <c r="L470" s="17"/>
      <c r="M470" s="17"/>
      <c r="N470" s="18" t="str">
        <f t="shared" si="14"/>
        <v/>
      </c>
      <c r="O470" s="15"/>
      <c r="P470" s="15"/>
      <c r="Q470" s="17"/>
      <c r="R470" s="15"/>
      <c r="S470" s="15"/>
      <c r="T470" s="15"/>
      <c r="U470" s="15"/>
      <c r="V470" s="15"/>
      <c r="W470" s="15"/>
      <c r="X470" s="18" t="str">
        <f>IFERROR(VLOOKUP(W470,Lookups!$G$2:$H$83,2,FALSE),"")</f>
        <v/>
      </c>
      <c r="Y470" s="15"/>
      <c r="Z470" s="15"/>
      <c r="AA470" s="15"/>
      <c r="AB470" s="15"/>
      <c r="AC470" s="15"/>
      <c r="AD470" s="15"/>
      <c r="AE470" s="15"/>
      <c r="AF470" s="18" t="str">
        <f t="shared" si="15"/>
        <v/>
      </c>
      <c r="AG470" s="15"/>
      <c r="AH470" s="15"/>
      <c r="AI470" s="15"/>
      <c r="AJ470" s="62" t="str">
        <f>IFERROR(VLOOKUP(AI470,Lookups!$W$3:$X$24,2,FALSE),"")</f>
        <v/>
      </c>
      <c r="AK470" s="15"/>
      <c r="AL470" s="15"/>
      <c r="AM470" s="17"/>
      <c r="AN470" s="17"/>
    </row>
    <row r="471" spans="1:40" x14ac:dyDescent="0.3">
      <c r="A471" s="15"/>
      <c r="B471" s="15"/>
      <c r="C471" s="15"/>
      <c r="D471" s="17"/>
      <c r="E471" s="17"/>
      <c r="F471" s="15"/>
      <c r="G471" s="18" t="str">
        <f>IFERROR(VLOOKUP(F471,Lookups!$D$2:$E$20,2,FALSE),"")</f>
        <v/>
      </c>
      <c r="H471" s="15"/>
      <c r="I471" s="15"/>
      <c r="J471" s="15"/>
      <c r="K471" s="15"/>
      <c r="L471" s="17"/>
      <c r="M471" s="17"/>
      <c r="N471" s="18" t="str">
        <f t="shared" si="14"/>
        <v/>
      </c>
      <c r="O471" s="15"/>
      <c r="P471" s="15"/>
      <c r="Q471" s="17"/>
      <c r="R471" s="15"/>
      <c r="S471" s="15"/>
      <c r="T471" s="15"/>
      <c r="U471" s="15"/>
      <c r="V471" s="15"/>
      <c r="W471" s="15"/>
      <c r="X471" s="18" t="str">
        <f>IFERROR(VLOOKUP(W471,Lookups!$G$2:$H$83,2,FALSE),"")</f>
        <v/>
      </c>
      <c r="Y471" s="15"/>
      <c r="Z471" s="15"/>
      <c r="AA471" s="15"/>
      <c r="AB471" s="15"/>
      <c r="AC471" s="15"/>
      <c r="AD471" s="15"/>
      <c r="AE471" s="15"/>
      <c r="AF471" s="18" t="str">
        <f t="shared" si="15"/>
        <v/>
      </c>
      <c r="AG471" s="15"/>
      <c r="AH471" s="15"/>
      <c r="AI471" s="15"/>
      <c r="AJ471" s="62" t="str">
        <f>IFERROR(VLOOKUP(AI471,Lookups!$W$3:$X$24,2,FALSE),"")</f>
        <v/>
      </c>
      <c r="AK471" s="15"/>
      <c r="AL471" s="15"/>
      <c r="AM471" s="17"/>
      <c r="AN471" s="17"/>
    </row>
    <row r="472" spans="1:40" x14ac:dyDescent="0.3">
      <c r="A472" s="15"/>
      <c r="B472" s="15"/>
      <c r="C472" s="15"/>
      <c r="D472" s="17"/>
      <c r="E472" s="17"/>
      <c r="F472" s="15"/>
      <c r="G472" s="18" t="str">
        <f>IFERROR(VLOOKUP(F472,Lookups!$D$2:$E$20,2,FALSE),"")</f>
        <v/>
      </c>
      <c r="H472" s="15"/>
      <c r="I472" s="15"/>
      <c r="J472" s="15"/>
      <c r="K472" s="15"/>
      <c r="L472" s="17"/>
      <c r="M472" s="17"/>
      <c r="N472" s="18" t="str">
        <f t="shared" si="14"/>
        <v/>
      </c>
      <c r="O472" s="15"/>
      <c r="P472" s="15"/>
      <c r="Q472" s="17"/>
      <c r="R472" s="15"/>
      <c r="S472" s="15"/>
      <c r="T472" s="15"/>
      <c r="U472" s="15"/>
      <c r="V472" s="15"/>
      <c r="W472" s="15"/>
      <c r="X472" s="18" t="str">
        <f>IFERROR(VLOOKUP(W472,Lookups!$G$2:$H$83,2,FALSE),"")</f>
        <v/>
      </c>
      <c r="Y472" s="15"/>
      <c r="Z472" s="15"/>
      <c r="AA472" s="15"/>
      <c r="AB472" s="15"/>
      <c r="AC472" s="15"/>
      <c r="AD472" s="15"/>
      <c r="AE472" s="15"/>
      <c r="AF472" s="18" t="str">
        <f t="shared" si="15"/>
        <v/>
      </c>
      <c r="AG472" s="15"/>
      <c r="AH472" s="15"/>
      <c r="AI472" s="15"/>
      <c r="AJ472" s="62" t="str">
        <f>IFERROR(VLOOKUP(AI472,Lookups!$W$3:$X$24,2,FALSE),"")</f>
        <v/>
      </c>
      <c r="AK472" s="15"/>
      <c r="AL472" s="15"/>
      <c r="AM472" s="17"/>
      <c r="AN472" s="17"/>
    </row>
    <row r="473" spans="1:40" x14ac:dyDescent="0.3">
      <c r="A473" s="15"/>
      <c r="B473" s="15"/>
      <c r="C473" s="15"/>
      <c r="D473" s="17"/>
      <c r="E473" s="17"/>
      <c r="F473" s="15"/>
      <c r="G473" s="18" t="str">
        <f>IFERROR(VLOOKUP(F473,Lookups!$D$2:$E$20,2,FALSE),"")</f>
        <v/>
      </c>
      <c r="H473" s="15"/>
      <c r="I473" s="15"/>
      <c r="J473" s="15"/>
      <c r="K473" s="15"/>
      <c r="L473" s="17"/>
      <c r="M473" s="17"/>
      <c r="N473" s="18" t="str">
        <f t="shared" si="14"/>
        <v/>
      </c>
      <c r="O473" s="15"/>
      <c r="P473" s="15"/>
      <c r="Q473" s="17"/>
      <c r="R473" s="15"/>
      <c r="S473" s="15"/>
      <c r="T473" s="15"/>
      <c r="U473" s="15"/>
      <c r="V473" s="15"/>
      <c r="W473" s="15"/>
      <c r="X473" s="18" t="str">
        <f>IFERROR(VLOOKUP(W473,Lookups!$G$2:$H$83,2,FALSE),"")</f>
        <v/>
      </c>
      <c r="Y473" s="15"/>
      <c r="Z473" s="15"/>
      <c r="AA473" s="15"/>
      <c r="AB473" s="15"/>
      <c r="AC473" s="15"/>
      <c r="AD473" s="15"/>
      <c r="AE473" s="15"/>
      <c r="AF473" s="18" t="str">
        <f t="shared" si="15"/>
        <v/>
      </c>
      <c r="AG473" s="15"/>
      <c r="AH473" s="15"/>
      <c r="AI473" s="15"/>
      <c r="AJ473" s="62" t="str">
        <f>IFERROR(VLOOKUP(AI473,Lookups!$W$3:$X$24,2,FALSE),"")</f>
        <v/>
      </c>
      <c r="AK473" s="15"/>
      <c r="AL473" s="15"/>
      <c r="AM473" s="17"/>
      <c r="AN473" s="17"/>
    </row>
    <row r="474" spans="1:40" x14ac:dyDescent="0.3">
      <c r="A474" s="15"/>
      <c r="B474" s="15"/>
      <c r="C474" s="15"/>
      <c r="D474" s="17"/>
      <c r="E474" s="17"/>
      <c r="F474" s="15"/>
      <c r="G474" s="18" t="str">
        <f>IFERROR(VLOOKUP(F474,Lookups!$D$2:$E$20,2,FALSE),"")</f>
        <v/>
      </c>
      <c r="H474" s="15"/>
      <c r="I474" s="15"/>
      <c r="J474" s="15"/>
      <c r="K474" s="15"/>
      <c r="L474" s="17"/>
      <c r="M474" s="17"/>
      <c r="N474" s="18" t="str">
        <f t="shared" si="14"/>
        <v/>
      </c>
      <c r="O474" s="15"/>
      <c r="P474" s="15"/>
      <c r="Q474" s="17"/>
      <c r="R474" s="15"/>
      <c r="S474" s="15"/>
      <c r="T474" s="15"/>
      <c r="U474" s="15"/>
      <c r="V474" s="15"/>
      <c r="W474" s="15"/>
      <c r="X474" s="18" t="str">
        <f>IFERROR(VLOOKUP(W474,Lookups!$G$2:$H$83,2,FALSE),"")</f>
        <v/>
      </c>
      <c r="Y474" s="15"/>
      <c r="Z474" s="15"/>
      <c r="AA474" s="15"/>
      <c r="AB474" s="15"/>
      <c r="AC474" s="15"/>
      <c r="AD474" s="15"/>
      <c r="AE474" s="15"/>
      <c r="AF474" s="18" t="str">
        <f t="shared" si="15"/>
        <v/>
      </c>
      <c r="AG474" s="15"/>
      <c r="AH474" s="15"/>
      <c r="AI474" s="15"/>
      <c r="AJ474" s="62" t="str">
        <f>IFERROR(VLOOKUP(AI474,Lookups!$W$3:$X$24,2,FALSE),"")</f>
        <v/>
      </c>
      <c r="AK474" s="15"/>
      <c r="AL474" s="15"/>
      <c r="AM474" s="17"/>
      <c r="AN474" s="17"/>
    </row>
    <row r="475" spans="1:40" x14ac:dyDescent="0.3">
      <c r="A475" s="15"/>
      <c r="B475" s="15"/>
      <c r="C475" s="15"/>
      <c r="D475" s="17"/>
      <c r="E475" s="17"/>
      <c r="F475" s="15"/>
      <c r="G475" s="18" t="str">
        <f>IFERROR(VLOOKUP(F475,Lookups!$D$2:$E$20,2,FALSE),"")</f>
        <v/>
      </c>
      <c r="H475" s="15"/>
      <c r="I475" s="15"/>
      <c r="J475" s="15"/>
      <c r="K475" s="15"/>
      <c r="L475" s="17"/>
      <c r="M475" s="17"/>
      <c r="N475" s="18" t="str">
        <f t="shared" si="14"/>
        <v/>
      </c>
      <c r="O475" s="15"/>
      <c r="P475" s="15"/>
      <c r="Q475" s="17"/>
      <c r="R475" s="15"/>
      <c r="S475" s="15"/>
      <c r="T475" s="15"/>
      <c r="U475" s="15"/>
      <c r="V475" s="15"/>
      <c r="W475" s="15"/>
      <c r="X475" s="18" t="str">
        <f>IFERROR(VLOOKUP(W475,Lookups!$G$2:$H$83,2,FALSE),"")</f>
        <v/>
      </c>
      <c r="Y475" s="15"/>
      <c r="Z475" s="15"/>
      <c r="AA475" s="15"/>
      <c r="AB475" s="15"/>
      <c r="AC475" s="15"/>
      <c r="AD475" s="15"/>
      <c r="AE475" s="15"/>
      <c r="AF475" s="18" t="str">
        <f t="shared" si="15"/>
        <v/>
      </c>
      <c r="AG475" s="15"/>
      <c r="AH475" s="15"/>
      <c r="AI475" s="15"/>
      <c r="AJ475" s="62" t="str">
        <f>IFERROR(VLOOKUP(AI475,Lookups!$W$3:$X$24,2,FALSE),"")</f>
        <v/>
      </c>
      <c r="AK475" s="15"/>
      <c r="AL475" s="15"/>
      <c r="AM475" s="17"/>
      <c r="AN475" s="17"/>
    </row>
    <row r="476" spans="1:40" x14ac:dyDescent="0.3">
      <c r="A476" s="15"/>
      <c r="B476" s="15"/>
      <c r="C476" s="15"/>
      <c r="D476" s="17"/>
      <c r="E476" s="17"/>
      <c r="F476" s="15"/>
      <c r="G476" s="18" t="str">
        <f>IFERROR(VLOOKUP(F476,Lookups!$D$2:$E$20,2,FALSE),"")</f>
        <v/>
      </c>
      <c r="H476" s="15"/>
      <c r="I476" s="15"/>
      <c r="J476" s="15"/>
      <c r="K476" s="15"/>
      <c r="L476" s="17"/>
      <c r="M476" s="17"/>
      <c r="N476" s="18" t="str">
        <f t="shared" si="14"/>
        <v/>
      </c>
      <c r="O476" s="15"/>
      <c r="P476" s="15"/>
      <c r="Q476" s="17"/>
      <c r="R476" s="15"/>
      <c r="S476" s="15"/>
      <c r="T476" s="15"/>
      <c r="U476" s="15"/>
      <c r="V476" s="15"/>
      <c r="W476" s="15"/>
      <c r="X476" s="18" t="str">
        <f>IFERROR(VLOOKUP(W476,Lookups!$G$2:$H$83,2,FALSE),"")</f>
        <v/>
      </c>
      <c r="Y476" s="15"/>
      <c r="Z476" s="15"/>
      <c r="AA476" s="15"/>
      <c r="AB476" s="15"/>
      <c r="AC476" s="15"/>
      <c r="AD476" s="15"/>
      <c r="AE476" s="15"/>
      <c r="AF476" s="18" t="str">
        <f t="shared" si="15"/>
        <v/>
      </c>
      <c r="AG476" s="15"/>
      <c r="AH476" s="15"/>
      <c r="AI476" s="15"/>
      <c r="AJ476" s="62" t="str">
        <f>IFERROR(VLOOKUP(AI476,Lookups!$W$3:$X$24,2,FALSE),"")</f>
        <v/>
      </c>
      <c r="AK476" s="15"/>
      <c r="AL476" s="15"/>
      <c r="AM476" s="17"/>
      <c r="AN476" s="17"/>
    </row>
    <row r="477" spans="1:40" x14ac:dyDescent="0.3">
      <c r="A477" s="15"/>
      <c r="B477" s="15"/>
      <c r="C477" s="15"/>
      <c r="D477" s="17"/>
      <c r="E477" s="17"/>
      <c r="F477" s="15"/>
      <c r="G477" s="18" t="str">
        <f>IFERROR(VLOOKUP(F477,Lookups!$D$2:$E$20,2,FALSE),"")</f>
        <v/>
      </c>
      <c r="H477" s="15"/>
      <c r="I477" s="15"/>
      <c r="J477" s="15"/>
      <c r="K477" s="15"/>
      <c r="L477" s="17"/>
      <c r="M477" s="17"/>
      <c r="N477" s="18" t="str">
        <f t="shared" si="14"/>
        <v/>
      </c>
      <c r="O477" s="15"/>
      <c r="P477" s="15"/>
      <c r="Q477" s="17"/>
      <c r="R477" s="15"/>
      <c r="S477" s="15"/>
      <c r="T477" s="15"/>
      <c r="U477" s="15"/>
      <c r="V477" s="15"/>
      <c r="W477" s="15"/>
      <c r="X477" s="18" t="str">
        <f>IFERROR(VLOOKUP(W477,Lookups!$G$2:$H$83,2,FALSE),"")</f>
        <v/>
      </c>
      <c r="Y477" s="15"/>
      <c r="Z477" s="15"/>
      <c r="AA477" s="15"/>
      <c r="AB477" s="15"/>
      <c r="AC477" s="15"/>
      <c r="AD477" s="15"/>
      <c r="AE477" s="15"/>
      <c r="AF477" s="18" t="str">
        <f t="shared" si="15"/>
        <v/>
      </c>
      <c r="AG477" s="15"/>
      <c r="AH477" s="15"/>
      <c r="AI477" s="15"/>
      <c r="AJ477" s="62" t="str">
        <f>IFERROR(VLOOKUP(AI477,Lookups!$W$3:$X$24,2,FALSE),"")</f>
        <v/>
      </c>
      <c r="AK477" s="15"/>
      <c r="AL477" s="15"/>
      <c r="AM477" s="17"/>
      <c r="AN477" s="17"/>
    </row>
    <row r="478" spans="1:40" x14ac:dyDescent="0.3">
      <c r="A478" s="15"/>
      <c r="B478" s="15"/>
      <c r="C478" s="15"/>
      <c r="D478" s="17"/>
      <c r="E478" s="17"/>
      <c r="F478" s="15"/>
      <c r="G478" s="18" t="str">
        <f>IFERROR(VLOOKUP(F478,Lookups!$D$2:$E$20,2,FALSE),"")</f>
        <v/>
      </c>
      <c r="H478" s="15"/>
      <c r="I478" s="15"/>
      <c r="J478" s="15"/>
      <c r="K478" s="15"/>
      <c r="L478" s="17"/>
      <c r="M478" s="17"/>
      <c r="N478" s="18" t="str">
        <f t="shared" si="14"/>
        <v/>
      </c>
      <c r="O478" s="15"/>
      <c r="P478" s="15"/>
      <c r="Q478" s="17"/>
      <c r="R478" s="15"/>
      <c r="S478" s="15"/>
      <c r="T478" s="15"/>
      <c r="U478" s="15"/>
      <c r="V478" s="15"/>
      <c r="W478" s="15"/>
      <c r="X478" s="18" t="str">
        <f>IFERROR(VLOOKUP(W478,Lookups!$G$2:$H$83,2,FALSE),"")</f>
        <v/>
      </c>
      <c r="Y478" s="15"/>
      <c r="Z478" s="15"/>
      <c r="AA478" s="15"/>
      <c r="AB478" s="15"/>
      <c r="AC478" s="15"/>
      <c r="AD478" s="15"/>
      <c r="AE478" s="15"/>
      <c r="AF478" s="18" t="str">
        <f t="shared" si="15"/>
        <v/>
      </c>
      <c r="AG478" s="15"/>
      <c r="AH478" s="15"/>
      <c r="AI478" s="15"/>
      <c r="AJ478" s="62" t="str">
        <f>IFERROR(VLOOKUP(AI478,Lookups!$W$3:$X$24,2,FALSE),"")</f>
        <v/>
      </c>
      <c r="AK478" s="15"/>
      <c r="AL478" s="15"/>
      <c r="AM478" s="17"/>
      <c r="AN478" s="17"/>
    </row>
    <row r="479" spans="1:40" x14ac:dyDescent="0.3">
      <c r="A479" s="15"/>
      <c r="B479" s="15"/>
      <c r="C479" s="15"/>
      <c r="D479" s="17"/>
      <c r="E479" s="17"/>
      <c r="F479" s="15"/>
      <c r="G479" s="18" t="str">
        <f>IFERROR(VLOOKUP(F479,Lookups!$D$2:$E$20,2,FALSE),"")</f>
        <v/>
      </c>
      <c r="H479" s="15"/>
      <c r="I479" s="15"/>
      <c r="J479" s="15"/>
      <c r="K479" s="15"/>
      <c r="L479" s="17"/>
      <c r="M479" s="17"/>
      <c r="N479" s="18" t="str">
        <f t="shared" si="14"/>
        <v/>
      </c>
      <c r="O479" s="15"/>
      <c r="P479" s="15"/>
      <c r="Q479" s="17"/>
      <c r="R479" s="15"/>
      <c r="S479" s="15"/>
      <c r="T479" s="15"/>
      <c r="U479" s="15"/>
      <c r="V479" s="15"/>
      <c r="W479" s="15"/>
      <c r="X479" s="18" t="str">
        <f>IFERROR(VLOOKUP(W479,Lookups!$G$2:$H$83,2,FALSE),"")</f>
        <v/>
      </c>
      <c r="Y479" s="15"/>
      <c r="Z479" s="15"/>
      <c r="AA479" s="15"/>
      <c r="AB479" s="15"/>
      <c r="AC479" s="15"/>
      <c r="AD479" s="15"/>
      <c r="AE479" s="15"/>
      <c r="AF479" s="18" t="str">
        <f t="shared" si="15"/>
        <v/>
      </c>
      <c r="AG479" s="15"/>
      <c r="AH479" s="15"/>
      <c r="AI479" s="15"/>
      <c r="AJ479" s="62" t="str">
        <f>IFERROR(VLOOKUP(AI479,Lookups!$W$3:$X$24,2,FALSE),"")</f>
        <v/>
      </c>
      <c r="AK479" s="15"/>
      <c r="AL479" s="15"/>
      <c r="AM479" s="17"/>
      <c r="AN479" s="17"/>
    </row>
    <row r="480" spans="1:40" x14ac:dyDescent="0.3">
      <c r="A480" s="15"/>
      <c r="B480" s="15"/>
      <c r="C480" s="15"/>
      <c r="D480" s="17"/>
      <c r="E480" s="17"/>
      <c r="F480" s="15"/>
      <c r="G480" s="18" t="str">
        <f>IFERROR(VLOOKUP(F480,Lookups!$D$2:$E$20,2,FALSE),"")</f>
        <v/>
      </c>
      <c r="H480" s="15"/>
      <c r="I480" s="15"/>
      <c r="J480" s="15"/>
      <c r="K480" s="15"/>
      <c r="L480" s="17"/>
      <c r="M480" s="17"/>
      <c r="N480" s="18" t="str">
        <f t="shared" si="14"/>
        <v/>
      </c>
      <c r="O480" s="15"/>
      <c r="P480" s="15"/>
      <c r="Q480" s="17"/>
      <c r="R480" s="15"/>
      <c r="S480" s="15"/>
      <c r="T480" s="15"/>
      <c r="U480" s="15"/>
      <c r="V480" s="15"/>
      <c r="W480" s="15"/>
      <c r="X480" s="18" t="str">
        <f>IFERROR(VLOOKUP(W480,Lookups!$G$2:$H$83,2,FALSE),"")</f>
        <v/>
      </c>
      <c r="Y480" s="15"/>
      <c r="Z480" s="15"/>
      <c r="AA480" s="15"/>
      <c r="AB480" s="15"/>
      <c r="AC480" s="15"/>
      <c r="AD480" s="15"/>
      <c r="AE480" s="15"/>
      <c r="AF480" s="18" t="str">
        <f t="shared" si="15"/>
        <v/>
      </c>
      <c r="AG480" s="15"/>
      <c r="AH480" s="15"/>
      <c r="AI480" s="15"/>
      <c r="AJ480" s="62" t="str">
        <f>IFERROR(VLOOKUP(AI480,Lookups!$W$3:$X$24,2,FALSE),"")</f>
        <v/>
      </c>
      <c r="AK480" s="15"/>
      <c r="AL480" s="15"/>
      <c r="AM480" s="17"/>
      <c r="AN480" s="17"/>
    </row>
    <row r="481" spans="1:40" x14ac:dyDescent="0.3">
      <c r="A481" s="15"/>
      <c r="B481" s="15"/>
      <c r="C481" s="15"/>
      <c r="D481" s="17"/>
      <c r="E481" s="17"/>
      <c r="F481" s="15"/>
      <c r="G481" s="18" t="str">
        <f>IFERROR(VLOOKUP(F481,Lookups!$D$2:$E$20,2,FALSE),"")</f>
        <v/>
      </c>
      <c r="H481" s="15"/>
      <c r="I481" s="15"/>
      <c r="J481" s="15"/>
      <c r="K481" s="15"/>
      <c r="L481" s="17"/>
      <c r="M481" s="17"/>
      <c r="N481" s="18" t="str">
        <f t="shared" si="14"/>
        <v/>
      </c>
      <c r="O481" s="15"/>
      <c r="P481" s="15"/>
      <c r="Q481" s="17"/>
      <c r="R481" s="15"/>
      <c r="S481" s="15"/>
      <c r="T481" s="15"/>
      <c r="U481" s="15"/>
      <c r="V481" s="15"/>
      <c r="W481" s="15"/>
      <c r="X481" s="18" t="str">
        <f>IFERROR(VLOOKUP(W481,Lookups!$G$2:$H$83,2,FALSE),"")</f>
        <v/>
      </c>
      <c r="Y481" s="15"/>
      <c r="Z481" s="15"/>
      <c r="AA481" s="15"/>
      <c r="AB481" s="15"/>
      <c r="AC481" s="15"/>
      <c r="AD481" s="15"/>
      <c r="AE481" s="15"/>
      <c r="AF481" s="18" t="str">
        <f t="shared" si="15"/>
        <v/>
      </c>
      <c r="AG481" s="15"/>
      <c r="AH481" s="15"/>
      <c r="AI481" s="15"/>
      <c r="AJ481" s="62" t="str">
        <f>IFERROR(VLOOKUP(AI481,Lookups!$W$3:$X$24,2,FALSE),"")</f>
        <v/>
      </c>
      <c r="AK481" s="15"/>
      <c r="AL481" s="15"/>
      <c r="AM481" s="17"/>
      <c r="AN481" s="17"/>
    </row>
    <row r="482" spans="1:40" x14ac:dyDescent="0.3">
      <c r="A482" s="15"/>
      <c r="B482" s="15"/>
      <c r="C482" s="15"/>
      <c r="D482" s="17"/>
      <c r="E482" s="17"/>
      <c r="F482" s="15"/>
      <c r="G482" s="18" t="str">
        <f>IFERROR(VLOOKUP(F482,Lookups!$D$2:$E$20,2,FALSE),"")</f>
        <v/>
      </c>
      <c r="H482" s="15"/>
      <c r="I482" s="15"/>
      <c r="J482" s="15"/>
      <c r="K482" s="15"/>
      <c r="L482" s="17"/>
      <c r="M482" s="17"/>
      <c r="N482" s="18" t="str">
        <f t="shared" si="14"/>
        <v/>
      </c>
      <c r="O482" s="15"/>
      <c r="P482" s="15"/>
      <c r="Q482" s="17"/>
      <c r="R482" s="15"/>
      <c r="S482" s="15"/>
      <c r="T482" s="15"/>
      <c r="U482" s="15"/>
      <c r="V482" s="15"/>
      <c r="W482" s="15"/>
      <c r="X482" s="18" t="str">
        <f>IFERROR(VLOOKUP(W482,Lookups!$G$2:$H$83,2,FALSE),"")</f>
        <v/>
      </c>
      <c r="Y482" s="15"/>
      <c r="Z482" s="15"/>
      <c r="AA482" s="15"/>
      <c r="AB482" s="15"/>
      <c r="AC482" s="15"/>
      <c r="AD482" s="15"/>
      <c r="AE482" s="15"/>
      <c r="AF482" s="18" t="str">
        <f t="shared" si="15"/>
        <v/>
      </c>
      <c r="AG482" s="15"/>
      <c r="AH482" s="15"/>
      <c r="AI482" s="15"/>
      <c r="AJ482" s="62" t="str">
        <f>IFERROR(VLOOKUP(AI482,Lookups!$W$3:$X$24,2,FALSE),"")</f>
        <v/>
      </c>
      <c r="AK482" s="15"/>
      <c r="AL482" s="15"/>
      <c r="AM482" s="17"/>
      <c r="AN482" s="17"/>
    </row>
    <row r="483" spans="1:40" x14ac:dyDescent="0.3">
      <c r="A483" s="15"/>
      <c r="B483" s="15"/>
      <c r="C483" s="15"/>
      <c r="D483" s="17"/>
      <c r="E483" s="17"/>
      <c r="F483" s="15"/>
      <c r="G483" s="18" t="str">
        <f>IFERROR(VLOOKUP(F483,Lookups!$D$2:$E$20,2,FALSE),"")</f>
        <v/>
      </c>
      <c r="H483" s="15"/>
      <c r="I483" s="15"/>
      <c r="J483" s="15"/>
      <c r="K483" s="15"/>
      <c r="L483" s="17"/>
      <c r="M483" s="17"/>
      <c r="N483" s="18" t="str">
        <f t="shared" si="14"/>
        <v/>
      </c>
      <c r="O483" s="15"/>
      <c r="P483" s="15"/>
      <c r="Q483" s="17"/>
      <c r="R483" s="15"/>
      <c r="S483" s="15"/>
      <c r="T483" s="15"/>
      <c r="U483" s="15"/>
      <c r="V483" s="15"/>
      <c r="W483" s="15"/>
      <c r="X483" s="18" t="str">
        <f>IFERROR(VLOOKUP(W483,Lookups!$G$2:$H$83,2,FALSE),"")</f>
        <v/>
      </c>
      <c r="Y483" s="15"/>
      <c r="Z483" s="15"/>
      <c r="AA483" s="15"/>
      <c r="AB483" s="15"/>
      <c r="AC483" s="15"/>
      <c r="AD483" s="15"/>
      <c r="AE483" s="15"/>
      <c r="AF483" s="18" t="str">
        <f t="shared" si="15"/>
        <v/>
      </c>
      <c r="AG483" s="15"/>
      <c r="AH483" s="15"/>
      <c r="AI483" s="15"/>
      <c r="AJ483" s="62" t="str">
        <f>IFERROR(VLOOKUP(AI483,Lookups!$W$3:$X$24,2,FALSE),"")</f>
        <v/>
      </c>
      <c r="AK483" s="15"/>
      <c r="AL483" s="15"/>
      <c r="AM483" s="17"/>
      <c r="AN483" s="17"/>
    </row>
    <row r="484" spans="1:40" x14ac:dyDescent="0.3">
      <c r="A484" s="15"/>
      <c r="B484" s="15"/>
      <c r="C484" s="15"/>
      <c r="D484" s="17"/>
      <c r="E484" s="17"/>
      <c r="F484" s="15"/>
      <c r="G484" s="18" t="str">
        <f>IFERROR(VLOOKUP(F484,Lookups!$D$2:$E$20,2,FALSE),"")</f>
        <v/>
      </c>
      <c r="H484" s="15"/>
      <c r="I484" s="15"/>
      <c r="J484" s="15"/>
      <c r="K484" s="15"/>
      <c r="L484" s="17"/>
      <c r="M484" s="17"/>
      <c r="N484" s="18" t="str">
        <f t="shared" si="14"/>
        <v/>
      </c>
      <c r="O484" s="15"/>
      <c r="P484" s="15"/>
      <c r="Q484" s="17"/>
      <c r="R484" s="15"/>
      <c r="S484" s="15"/>
      <c r="T484" s="15"/>
      <c r="U484" s="15"/>
      <c r="V484" s="15"/>
      <c r="W484" s="15"/>
      <c r="X484" s="18" t="str">
        <f>IFERROR(VLOOKUP(W484,Lookups!$G$2:$H$83,2,FALSE),"")</f>
        <v/>
      </c>
      <c r="Y484" s="15"/>
      <c r="Z484" s="15"/>
      <c r="AA484" s="15"/>
      <c r="AB484" s="15"/>
      <c r="AC484" s="15"/>
      <c r="AD484" s="15"/>
      <c r="AE484" s="15"/>
      <c r="AF484" s="18" t="str">
        <f t="shared" si="15"/>
        <v/>
      </c>
      <c r="AG484" s="15"/>
      <c r="AH484" s="15"/>
      <c r="AI484" s="15"/>
      <c r="AJ484" s="62" t="str">
        <f>IFERROR(VLOOKUP(AI484,Lookups!$W$3:$X$24,2,FALSE),"")</f>
        <v/>
      </c>
      <c r="AK484" s="15"/>
      <c r="AL484" s="15"/>
      <c r="AM484" s="17"/>
      <c r="AN484" s="17"/>
    </row>
    <row r="485" spans="1:40" x14ac:dyDescent="0.3">
      <c r="A485" s="15"/>
      <c r="B485" s="15"/>
      <c r="C485" s="15"/>
      <c r="D485" s="17"/>
      <c r="E485" s="17"/>
      <c r="F485" s="15"/>
      <c r="G485" s="18" t="str">
        <f>IFERROR(VLOOKUP(F485,Lookups!$D$2:$E$20,2,FALSE),"")</f>
        <v/>
      </c>
      <c r="H485" s="15"/>
      <c r="I485" s="15"/>
      <c r="J485" s="15"/>
      <c r="K485" s="15"/>
      <c r="L485" s="17"/>
      <c r="M485" s="17"/>
      <c r="N485" s="18" t="str">
        <f t="shared" si="14"/>
        <v/>
      </c>
      <c r="O485" s="15"/>
      <c r="P485" s="15"/>
      <c r="Q485" s="17"/>
      <c r="R485" s="15"/>
      <c r="S485" s="15"/>
      <c r="T485" s="15"/>
      <c r="U485" s="15"/>
      <c r="V485" s="15"/>
      <c r="W485" s="15"/>
      <c r="X485" s="18" t="str">
        <f>IFERROR(VLOOKUP(W485,Lookups!$G$2:$H$83,2,FALSE),"")</f>
        <v/>
      </c>
      <c r="Y485" s="15"/>
      <c r="Z485" s="15"/>
      <c r="AA485" s="15"/>
      <c r="AB485" s="15"/>
      <c r="AC485" s="15"/>
      <c r="AD485" s="15"/>
      <c r="AE485" s="15"/>
      <c r="AF485" s="18" t="str">
        <f t="shared" si="15"/>
        <v/>
      </c>
      <c r="AG485" s="15"/>
      <c r="AH485" s="15"/>
      <c r="AI485" s="15"/>
      <c r="AJ485" s="62" t="str">
        <f>IFERROR(VLOOKUP(AI485,Lookups!$W$3:$X$24,2,FALSE),"")</f>
        <v/>
      </c>
      <c r="AK485" s="15"/>
      <c r="AL485" s="15"/>
      <c r="AM485" s="17"/>
      <c r="AN485" s="17"/>
    </row>
    <row r="486" spans="1:40" x14ac:dyDescent="0.3">
      <c r="A486" s="15"/>
      <c r="B486" s="15"/>
      <c r="C486" s="15"/>
      <c r="D486" s="17"/>
      <c r="E486" s="17"/>
      <c r="F486" s="15"/>
      <c r="G486" s="18" t="str">
        <f>IFERROR(VLOOKUP(F486,Lookups!$D$2:$E$20,2,FALSE),"")</f>
        <v/>
      </c>
      <c r="H486" s="15"/>
      <c r="I486" s="15"/>
      <c r="J486" s="15"/>
      <c r="K486" s="15"/>
      <c r="L486" s="17"/>
      <c r="M486" s="17"/>
      <c r="N486" s="18" t="str">
        <f t="shared" si="14"/>
        <v/>
      </c>
      <c r="O486" s="15"/>
      <c r="P486" s="15"/>
      <c r="Q486" s="17"/>
      <c r="R486" s="15"/>
      <c r="S486" s="15"/>
      <c r="T486" s="15"/>
      <c r="U486" s="15"/>
      <c r="V486" s="15"/>
      <c r="W486" s="15"/>
      <c r="X486" s="18" t="str">
        <f>IFERROR(VLOOKUP(W486,Lookups!$G$2:$H$83,2,FALSE),"")</f>
        <v/>
      </c>
      <c r="Y486" s="15"/>
      <c r="Z486" s="15"/>
      <c r="AA486" s="15"/>
      <c r="AB486" s="15"/>
      <c r="AC486" s="15"/>
      <c r="AD486" s="15"/>
      <c r="AE486" s="15"/>
      <c r="AF486" s="18" t="str">
        <f t="shared" si="15"/>
        <v/>
      </c>
      <c r="AG486" s="15"/>
      <c r="AH486" s="15"/>
      <c r="AI486" s="15"/>
      <c r="AJ486" s="62" t="str">
        <f>IFERROR(VLOOKUP(AI486,Lookups!$W$3:$X$24,2,FALSE),"")</f>
        <v/>
      </c>
      <c r="AK486" s="15"/>
      <c r="AL486" s="15"/>
      <c r="AM486" s="17"/>
      <c r="AN486" s="17"/>
    </row>
    <row r="487" spans="1:40" x14ac:dyDescent="0.3">
      <c r="A487" s="15"/>
      <c r="B487" s="15"/>
      <c r="C487" s="15"/>
      <c r="D487" s="17"/>
      <c r="E487" s="17"/>
      <c r="F487" s="15"/>
      <c r="G487" s="18" t="str">
        <f>IFERROR(VLOOKUP(F487,Lookups!$D$2:$E$20,2,FALSE),"")</f>
        <v/>
      </c>
      <c r="H487" s="15"/>
      <c r="I487" s="15"/>
      <c r="J487" s="15"/>
      <c r="K487" s="15"/>
      <c r="L487" s="17"/>
      <c r="M487" s="17"/>
      <c r="N487" s="18" t="str">
        <f t="shared" si="14"/>
        <v/>
      </c>
      <c r="O487" s="15"/>
      <c r="P487" s="15"/>
      <c r="Q487" s="17"/>
      <c r="R487" s="15"/>
      <c r="S487" s="15"/>
      <c r="T487" s="15"/>
      <c r="U487" s="15"/>
      <c r="V487" s="15"/>
      <c r="W487" s="15"/>
      <c r="X487" s="18" t="str">
        <f>IFERROR(VLOOKUP(W487,Lookups!$G$2:$H$83,2,FALSE),"")</f>
        <v/>
      </c>
      <c r="Y487" s="15"/>
      <c r="Z487" s="15"/>
      <c r="AA487" s="15"/>
      <c r="AB487" s="15"/>
      <c r="AC487" s="15"/>
      <c r="AD487" s="15"/>
      <c r="AE487" s="15"/>
      <c r="AF487" s="18" t="str">
        <f t="shared" si="15"/>
        <v/>
      </c>
      <c r="AG487" s="15"/>
      <c r="AH487" s="15"/>
      <c r="AI487" s="15"/>
      <c r="AJ487" s="62" t="str">
        <f>IFERROR(VLOOKUP(AI487,Lookups!$W$3:$X$24,2,FALSE),"")</f>
        <v/>
      </c>
      <c r="AK487" s="15"/>
      <c r="AL487" s="15"/>
      <c r="AM487" s="17"/>
      <c r="AN487" s="17"/>
    </row>
    <row r="488" spans="1:40" x14ac:dyDescent="0.3">
      <c r="A488" s="15"/>
      <c r="B488" s="15"/>
      <c r="C488" s="15"/>
      <c r="D488" s="17"/>
      <c r="E488" s="17"/>
      <c r="F488" s="15"/>
      <c r="G488" s="18" t="str">
        <f>IFERROR(VLOOKUP(F488,Lookups!$D$2:$E$20,2,FALSE),"")</f>
        <v/>
      </c>
      <c r="H488" s="15"/>
      <c r="I488" s="15"/>
      <c r="J488" s="15"/>
      <c r="K488" s="15"/>
      <c r="L488" s="17"/>
      <c r="M488" s="17"/>
      <c r="N488" s="18" t="str">
        <f t="shared" si="14"/>
        <v/>
      </c>
      <c r="O488" s="15"/>
      <c r="P488" s="15"/>
      <c r="Q488" s="17"/>
      <c r="R488" s="15"/>
      <c r="S488" s="15"/>
      <c r="T488" s="15"/>
      <c r="U488" s="15"/>
      <c r="V488" s="15"/>
      <c r="W488" s="15"/>
      <c r="X488" s="18" t="str">
        <f>IFERROR(VLOOKUP(W488,Lookups!$G$2:$H$83,2,FALSE),"")</f>
        <v/>
      </c>
      <c r="Y488" s="15"/>
      <c r="Z488" s="15"/>
      <c r="AA488" s="15"/>
      <c r="AB488" s="15"/>
      <c r="AC488" s="15"/>
      <c r="AD488" s="15"/>
      <c r="AE488" s="15"/>
      <c r="AF488" s="18" t="str">
        <f t="shared" si="15"/>
        <v/>
      </c>
      <c r="AG488" s="15"/>
      <c r="AH488" s="15"/>
      <c r="AI488" s="15"/>
      <c r="AJ488" s="62" t="str">
        <f>IFERROR(VLOOKUP(AI488,Lookups!$W$3:$X$24,2,FALSE),"")</f>
        <v/>
      </c>
      <c r="AK488" s="15"/>
      <c r="AL488" s="15"/>
      <c r="AM488" s="17"/>
      <c r="AN488" s="17"/>
    </row>
    <row r="489" spans="1:40" x14ac:dyDescent="0.3">
      <c r="A489" s="15"/>
      <c r="B489" s="15"/>
      <c r="C489" s="15"/>
      <c r="D489" s="17"/>
      <c r="E489" s="17"/>
      <c r="F489" s="15"/>
      <c r="G489" s="18" t="str">
        <f>IFERROR(VLOOKUP(F489,Lookups!$D$2:$E$20,2,FALSE),"")</f>
        <v/>
      </c>
      <c r="H489" s="15"/>
      <c r="I489" s="15"/>
      <c r="J489" s="15"/>
      <c r="K489" s="15"/>
      <c r="L489" s="17"/>
      <c r="M489" s="17"/>
      <c r="N489" s="18" t="str">
        <f t="shared" si="14"/>
        <v/>
      </c>
      <c r="O489" s="15"/>
      <c r="P489" s="15"/>
      <c r="Q489" s="17"/>
      <c r="R489" s="15"/>
      <c r="S489" s="15"/>
      <c r="T489" s="15"/>
      <c r="U489" s="15"/>
      <c r="V489" s="15"/>
      <c r="W489" s="15"/>
      <c r="X489" s="18" t="str">
        <f>IFERROR(VLOOKUP(W489,Lookups!$G$2:$H$83,2,FALSE),"")</f>
        <v/>
      </c>
      <c r="Y489" s="15"/>
      <c r="Z489" s="15"/>
      <c r="AA489" s="15"/>
      <c r="AB489" s="15"/>
      <c r="AC489" s="15"/>
      <c r="AD489" s="15"/>
      <c r="AE489" s="15"/>
      <c r="AF489" s="18" t="str">
        <f t="shared" si="15"/>
        <v/>
      </c>
      <c r="AG489" s="15"/>
      <c r="AH489" s="15"/>
      <c r="AI489" s="15"/>
      <c r="AJ489" s="62" t="str">
        <f>IFERROR(VLOOKUP(AI489,Lookups!$W$3:$X$24,2,FALSE),"")</f>
        <v/>
      </c>
      <c r="AK489" s="15"/>
      <c r="AL489" s="15"/>
      <c r="AM489" s="17"/>
      <c r="AN489" s="17"/>
    </row>
    <row r="490" spans="1:40" x14ac:dyDescent="0.3">
      <c r="A490" s="15"/>
      <c r="B490" s="15"/>
      <c r="C490" s="15"/>
      <c r="D490" s="17"/>
      <c r="E490" s="17"/>
      <c r="F490" s="15"/>
      <c r="G490" s="18" t="str">
        <f>IFERROR(VLOOKUP(F490,Lookups!$D$2:$E$20,2,FALSE),"")</f>
        <v/>
      </c>
      <c r="H490" s="15"/>
      <c r="I490" s="15"/>
      <c r="J490" s="15"/>
      <c r="K490" s="15"/>
      <c r="L490" s="17"/>
      <c r="M490" s="17"/>
      <c r="N490" s="18" t="str">
        <f t="shared" si="14"/>
        <v/>
      </c>
      <c r="O490" s="15"/>
      <c r="P490" s="15"/>
      <c r="Q490" s="17"/>
      <c r="R490" s="15"/>
      <c r="S490" s="15"/>
      <c r="T490" s="15"/>
      <c r="U490" s="15"/>
      <c r="V490" s="15"/>
      <c r="W490" s="15"/>
      <c r="X490" s="18" t="str">
        <f>IFERROR(VLOOKUP(W490,Lookups!$G$2:$H$83,2,FALSE),"")</f>
        <v/>
      </c>
      <c r="Y490" s="15"/>
      <c r="Z490" s="15"/>
      <c r="AA490" s="15"/>
      <c r="AB490" s="15"/>
      <c r="AC490" s="15"/>
      <c r="AD490" s="15"/>
      <c r="AE490" s="15"/>
      <c r="AF490" s="18" t="str">
        <f t="shared" si="15"/>
        <v/>
      </c>
      <c r="AG490" s="15"/>
      <c r="AH490" s="15"/>
      <c r="AI490" s="15"/>
      <c r="AJ490" s="62" t="str">
        <f>IFERROR(VLOOKUP(AI490,Lookups!$W$3:$X$24,2,FALSE),"")</f>
        <v/>
      </c>
      <c r="AK490" s="15"/>
      <c r="AL490" s="15"/>
      <c r="AM490" s="17"/>
      <c r="AN490" s="17"/>
    </row>
    <row r="491" spans="1:40" x14ac:dyDescent="0.3">
      <c r="A491" s="15"/>
      <c r="B491" s="15"/>
      <c r="C491" s="15"/>
      <c r="D491" s="17"/>
      <c r="E491" s="17"/>
      <c r="F491" s="15"/>
      <c r="G491" s="18" t="str">
        <f>IFERROR(VLOOKUP(F491,Lookups!$D$2:$E$20,2,FALSE),"")</f>
        <v/>
      </c>
      <c r="H491" s="15"/>
      <c r="I491" s="15"/>
      <c r="J491" s="15"/>
      <c r="K491" s="15"/>
      <c r="L491" s="17"/>
      <c r="M491" s="17"/>
      <c r="N491" s="18" t="str">
        <f t="shared" si="14"/>
        <v/>
      </c>
      <c r="O491" s="15"/>
      <c r="P491" s="15"/>
      <c r="Q491" s="17"/>
      <c r="R491" s="15"/>
      <c r="S491" s="15"/>
      <c r="T491" s="15"/>
      <c r="U491" s="15"/>
      <c r="V491" s="15"/>
      <c r="W491" s="15"/>
      <c r="X491" s="18" t="str">
        <f>IFERROR(VLOOKUP(W491,Lookups!$G$2:$H$83,2,FALSE),"")</f>
        <v/>
      </c>
      <c r="Y491" s="15"/>
      <c r="Z491" s="15"/>
      <c r="AA491" s="15"/>
      <c r="AB491" s="15"/>
      <c r="AC491" s="15"/>
      <c r="AD491" s="15"/>
      <c r="AE491" s="15"/>
      <c r="AF491" s="18" t="str">
        <f t="shared" si="15"/>
        <v/>
      </c>
      <c r="AG491" s="15"/>
      <c r="AH491" s="15"/>
      <c r="AI491" s="15"/>
      <c r="AJ491" s="62" t="str">
        <f>IFERROR(VLOOKUP(AI491,Lookups!$W$3:$X$24,2,FALSE),"")</f>
        <v/>
      </c>
      <c r="AK491" s="15"/>
      <c r="AL491" s="15"/>
      <c r="AM491" s="17"/>
      <c r="AN491" s="17"/>
    </row>
    <row r="492" spans="1:40" x14ac:dyDescent="0.3">
      <c r="A492" s="15"/>
      <c r="B492" s="15"/>
      <c r="C492" s="15"/>
      <c r="D492" s="17"/>
      <c r="E492" s="17"/>
      <c r="F492" s="15"/>
      <c r="G492" s="18" t="str">
        <f>IFERROR(VLOOKUP(F492,Lookups!$D$2:$E$20,2,FALSE),"")</f>
        <v/>
      </c>
      <c r="H492" s="15"/>
      <c r="I492" s="15"/>
      <c r="J492" s="15"/>
      <c r="K492" s="15"/>
      <c r="L492" s="17"/>
      <c r="M492" s="17"/>
      <c r="N492" s="18" t="str">
        <f t="shared" si="14"/>
        <v/>
      </c>
      <c r="O492" s="15"/>
      <c r="P492" s="15"/>
      <c r="Q492" s="17"/>
      <c r="R492" s="15"/>
      <c r="S492" s="15"/>
      <c r="T492" s="15"/>
      <c r="U492" s="15"/>
      <c r="V492" s="15"/>
      <c r="W492" s="15"/>
      <c r="X492" s="18" t="str">
        <f>IFERROR(VLOOKUP(W492,Lookups!$G$2:$H$83,2,FALSE),"")</f>
        <v/>
      </c>
      <c r="Y492" s="15"/>
      <c r="Z492" s="15"/>
      <c r="AA492" s="15"/>
      <c r="AB492" s="15"/>
      <c r="AC492" s="15"/>
      <c r="AD492" s="15"/>
      <c r="AE492" s="15"/>
      <c r="AF492" s="18" t="str">
        <f t="shared" si="15"/>
        <v/>
      </c>
      <c r="AG492" s="15"/>
      <c r="AH492" s="15"/>
      <c r="AI492" s="15"/>
      <c r="AJ492" s="62" t="str">
        <f>IFERROR(VLOOKUP(AI492,Lookups!$W$3:$X$24,2,FALSE),"")</f>
        <v/>
      </c>
      <c r="AK492" s="15"/>
      <c r="AL492" s="15"/>
      <c r="AM492" s="17"/>
      <c r="AN492" s="17"/>
    </row>
    <row r="493" spans="1:40" x14ac:dyDescent="0.3">
      <c r="A493" s="15"/>
      <c r="B493" s="15"/>
      <c r="C493" s="15"/>
      <c r="D493" s="17"/>
      <c r="E493" s="17"/>
      <c r="F493" s="15"/>
      <c r="G493" s="18" t="str">
        <f>IFERROR(VLOOKUP(F493,Lookups!$D$2:$E$20,2,FALSE),"")</f>
        <v/>
      </c>
      <c r="H493" s="15"/>
      <c r="I493" s="15"/>
      <c r="J493" s="15"/>
      <c r="K493" s="15"/>
      <c r="L493" s="17"/>
      <c r="M493" s="17"/>
      <c r="N493" s="18" t="str">
        <f t="shared" si="14"/>
        <v/>
      </c>
      <c r="O493" s="15"/>
      <c r="P493" s="15"/>
      <c r="Q493" s="17"/>
      <c r="R493" s="15"/>
      <c r="S493" s="15"/>
      <c r="T493" s="15"/>
      <c r="U493" s="15"/>
      <c r="V493" s="15"/>
      <c r="W493" s="15"/>
      <c r="X493" s="18" t="str">
        <f>IFERROR(VLOOKUP(W493,Lookups!$G$2:$H$83,2,FALSE),"")</f>
        <v/>
      </c>
      <c r="Y493" s="15"/>
      <c r="Z493" s="15"/>
      <c r="AA493" s="15"/>
      <c r="AB493" s="15"/>
      <c r="AC493" s="15"/>
      <c r="AD493" s="15"/>
      <c r="AE493" s="15"/>
      <c r="AF493" s="18" t="str">
        <f t="shared" si="15"/>
        <v/>
      </c>
      <c r="AG493" s="15"/>
      <c r="AH493" s="15"/>
      <c r="AI493" s="15"/>
      <c r="AJ493" s="62" t="str">
        <f>IFERROR(VLOOKUP(AI493,Lookups!$W$3:$X$24,2,FALSE),"")</f>
        <v/>
      </c>
      <c r="AK493" s="15"/>
      <c r="AL493" s="15"/>
      <c r="AM493" s="17"/>
      <c r="AN493" s="17"/>
    </row>
    <row r="494" spans="1:40" x14ac:dyDescent="0.3">
      <c r="A494" s="15"/>
      <c r="B494" s="15"/>
      <c r="C494" s="15"/>
      <c r="D494" s="17"/>
      <c r="E494" s="17"/>
      <c r="F494" s="15"/>
      <c r="G494" s="18" t="str">
        <f>IFERROR(VLOOKUP(F494,Lookups!$D$2:$E$20,2,FALSE),"")</f>
        <v/>
      </c>
      <c r="H494" s="15"/>
      <c r="I494" s="15"/>
      <c r="J494" s="15"/>
      <c r="K494" s="15"/>
      <c r="L494" s="17"/>
      <c r="M494" s="17"/>
      <c r="N494" s="18" t="str">
        <f t="shared" si="14"/>
        <v/>
      </c>
      <c r="O494" s="15"/>
      <c r="P494" s="15"/>
      <c r="Q494" s="17"/>
      <c r="R494" s="15"/>
      <c r="S494" s="15"/>
      <c r="T494" s="15"/>
      <c r="U494" s="15"/>
      <c r="V494" s="15"/>
      <c r="W494" s="15"/>
      <c r="X494" s="18" t="str">
        <f>IFERROR(VLOOKUP(W494,Lookups!$G$2:$H$83,2,FALSE),"")</f>
        <v/>
      </c>
      <c r="Y494" s="15"/>
      <c r="Z494" s="15"/>
      <c r="AA494" s="15"/>
      <c r="AB494" s="15"/>
      <c r="AC494" s="15"/>
      <c r="AD494" s="15"/>
      <c r="AE494" s="15"/>
      <c r="AF494" s="18" t="str">
        <f t="shared" si="15"/>
        <v/>
      </c>
      <c r="AG494" s="15"/>
      <c r="AH494" s="15"/>
      <c r="AI494" s="15"/>
      <c r="AJ494" s="62" t="str">
        <f>IFERROR(VLOOKUP(AI494,Lookups!$W$3:$X$24,2,FALSE),"")</f>
        <v/>
      </c>
      <c r="AK494" s="15"/>
      <c r="AL494" s="15"/>
      <c r="AM494" s="17"/>
      <c r="AN494" s="17"/>
    </row>
    <row r="495" spans="1:40" x14ac:dyDescent="0.3">
      <c r="A495" s="15"/>
      <c r="B495" s="15"/>
      <c r="C495" s="15"/>
      <c r="D495" s="17"/>
      <c r="E495" s="17"/>
      <c r="F495" s="15"/>
      <c r="G495" s="18" t="str">
        <f>IFERROR(VLOOKUP(F495,Lookups!$D$2:$E$20,2,FALSE),"")</f>
        <v/>
      </c>
      <c r="H495" s="15"/>
      <c r="I495" s="15"/>
      <c r="J495" s="15"/>
      <c r="K495" s="15"/>
      <c r="L495" s="17"/>
      <c r="M495" s="17"/>
      <c r="N495" s="18" t="str">
        <f t="shared" si="14"/>
        <v/>
      </c>
      <c r="O495" s="15"/>
      <c r="P495" s="15"/>
      <c r="Q495" s="17"/>
      <c r="R495" s="15"/>
      <c r="S495" s="15"/>
      <c r="T495" s="15"/>
      <c r="U495" s="15"/>
      <c r="V495" s="15"/>
      <c r="W495" s="15"/>
      <c r="X495" s="18" t="str">
        <f>IFERROR(VLOOKUP(W495,Lookups!$G$2:$H$83,2,FALSE),"")</f>
        <v/>
      </c>
      <c r="Y495" s="15"/>
      <c r="Z495" s="15"/>
      <c r="AA495" s="15"/>
      <c r="AB495" s="15"/>
      <c r="AC495" s="15"/>
      <c r="AD495" s="15"/>
      <c r="AE495" s="15"/>
      <c r="AF495" s="18" t="str">
        <f t="shared" si="15"/>
        <v/>
      </c>
      <c r="AG495" s="15"/>
      <c r="AH495" s="15"/>
      <c r="AI495" s="15"/>
      <c r="AJ495" s="62" t="str">
        <f>IFERROR(VLOOKUP(AI495,Lookups!$W$3:$X$24,2,FALSE),"")</f>
        <v/>
      </c>
      <c r="AK495" s="15"/>
      <c r="AL495" s="15"/>
      <c r="AM495" s="17"/>
      <c r="AN495" s="17"/>
    </row>
    <row r="496" spans="1:40" x14ac:dyDescent="0.3">
      <c r="A496" s="15"/>
      <c r="B496" s="15"/>
      <c r="C496" s="15"/>
      <c r="D496" s="17"/>
      <c r="E496" s="17"/>
      <c r="F496" s="15"/>
      <c r="G496" s="18" t="str">
        <f>IFERROR(VLOOKUP(F496,Lookups!$D$2:$E$20,2,FALSE),"")</f>
        <v/>
      </c>
      <c r="H496" s="15"/>
      <c r="I496" s="15"/>
      <c r="J496" s="15"/>
      <c r="K496" s="15"/>
      <c r="L496" s="17"/>
      <c r="M496" s="17"/>
      <c r="N496" s="18" t="str">
        <f t="shared" si="14"/>
        <v/>
      </c>
      <c r="O496" s="15"/>
      <c r="P496" s="15"/>
      <c r="Q496" s="17"/>
      <c r="R496" s="15"/>
      <c r="S496" s="15"/>
      <c r="T496" s="15"/>
      <c r="U496" s="15"/>
      <c r="V496" s="15"/>
      <c r="W496" s="15"/>
      <c r="X496" s="18" t="str">
        <f>IFERROR(VLOOKUP(W496,Lookups!$G$2:$H$83,2,FALSE),"")</f>
        <v/>
      </c>
      <c r="Y496" s="15"/>
      <c r="Z496" s="15"/>
      <c r="AA496" s="15"/>
      <c r="AB496" s="15"/>
      <c r="AC496" s="15"/>
      <c r="AD496" s="15"/>
      <c r="AE496" s="15"/>
      <c r="AF496" s="18" t="str">
        <f t="shared" si="15"/>
        <v/>
      </c>
      <c r="AG496" s="15"/>
      <c r="AH496" s="15"/>
      <c r="AI496" s="15"/>
      <c r="AJ496" s="62" t="str">
        <f>IFERROR(VLOOKUP(AI496,Lookups!$W$3:$X$24,2,FALSE),"")</f>
        <v/>
      </c>
      <c r="AK496" s="15"/>
      <c r="AL496" s="15"/>
      <c r="AM496" s="17"/>
      <c r="AN496" s="17"/>
    </row>
    <row r="497" spans="1:40" x14ac:dyDescent="0.3">
      <c r="A497" s="15"/>
      <c r="B497" s="15"/>
      <c r="C497" s="15"/>
      <c r="D497" s="17"/>
      <c r="E497" s="17"/>
      <c r="F497" s="15"/>
      <c r="G497" s="18" t="str">
        <f>IFERROR(VLOOKUP(F497,Lookups!$D$2:$E$20,2,FALSE),"")</f>
        <v/>
      </c>
      <c r="H497" s="15"/>
      <c r="I497" s="15"/>
      <c r="J497" s="15"/>
      <c r="K497" s="15"/>
      <c r="L497" s="17"/>
      <c r="M497" s="17"/>
      <c r="N497" s="18" t="str">
        <f t="shared" si="14"/>
        <v/>
      </c>
      <c r="O497" s="15"/>
      <c r="P497" s="15"/>
      <c r="Q497" s="17"/>
      <c r="R497" s="15"/>
      <c r="S497" s="15"/>
      <c r="T497" s="15"/>
      <c r="U497" s="15"/>
      <c r="V497" s="15"/>
      <c r="W497" s="15"/>
      <c r="X497" s="18" t="str">
        <f>IFERROR(VLOOKUP(W497,Lookups!$G$2:$H$83,2,FALSE),"")</f>
        <v/>
      </c>
      <c r="Y497" s="15"/>
      <c r="Z497" s="15"/>
      <c r="AA497" s="15"/>
      <c r="AB497" s="15"/>
      <c r="AC497" s="15"/>
      <c r="AD497" s="15"/>
      <c r="AE497" s="15"/>
      <c r="AF497" s="18" t="str">
        <f t="shared" si="15"/>
        <v/>
      </c>
      <c r="AG497" s="15"/>
      <c r="AH497" s="15"/>
      <c r="AI497" s="15"/>
      <c r="AJ497" s="62" t="str">
        <f>IFERROR(VLOOKUP(AI497,Lookups!$W$3:$X$24,2,FALSE),"")</f>
        <v/>
      </c>
      <c r="AK497" s="15"/>
      <c r="AL497" s="15"/>
      <c r="AM497" s="17"/>
      <c r="AN497" s="17"/>
    </row>
    <row r="498" spans="1:40" x14ac:dyDescent="0.3">
      <c r="A498" s="15"/>
      <c r="B498" s="15"/>
      <c r="C498" s="15"/>
      <c r="D498" s="17"/>
      <c r="E498" s="17"/>
      <c r="F498" s="15"/>
      <c r="G498" s="18" t="str">
        <f>IFERROR(VLOOKUP(F498,Lookups!$D$2:$E$20,2,FALSE),"")</f>
        <v/>
      </c>
      <c r="H498" s="15"/>
      <c r="I498" s="15"/>
      <c r="J498" s="15"/>
      <c r="K498" s="15"/>
      <c r="L498" s="17"/>
      <c r="M498" s="17"/>
      <c r="N498" s="18" t="str">
        <f t="shared" si="14"/>
        <v/>
      </c>
      <c r="O498" s="15"/>
      <c r="P498" s="15"/>
      <c r="Q498" s="17"/>
      <c r="R498" s="15"/>
      <c r="S498" s="15"/>
      <c r="T498" s="15"/>
      <c r="U498" s="15"/>
      <c r="V498" s="15"/>
      <c r="W498" s="15"/>
      <c r="X498" s="18" t="str">
        <f>IFERROR(VLOOKUP(W498,Lookups!$G$2:$H$83,2,FALSE),"")</f>
        <v/>
      </c>
      <c r="Y498" s="15"/>
      <c r="Z498" s="15"/>
      <c r="AA498" s="15"/>
      <c r="AB498" s="15"/>
      <c r="AC498" s="15"/>
      <c r="AD498" s="15"/>
      <c r="AE498" s="15"/>
      <c r="AF498" s="18" t="str">
        <f t="shared" si="15"/>
        <v/>
      </c>
      <c r="AG498" s="15"/>
      <c r="AH498" s="15"/>
      <c r="AI498" s="15"/>
      <c r="AJ498" s="62" t="str">
        <f>IFERROR(VLOOKUP(AI498,Lookups!$W$3:$X$24,2,FALSE),"")</f>
        <v/>
      </c>
      <c r="AK498" s="15"/>
      <c r="AL498" s="15"/>
      <c r="AM498" s="17"/>
      <c r="AN498" s="17"/>
    </row>
    <row r="499" spans="1:40" x14ac:dyDescent="0.3">
      <c r="A499" s="15"/>
      <c r="B499" s="15"/>
      <c r="C499" s="15"/>
      <c r="D499" s="17"/>
      <c r="E499" s="17"/>
      <c r="F499" s="15"/>
      <c r="G499" s="18" t="str">
        <f>IFERROR(VLOOKUP(F499,Lookups!$D$2:$E$20,2,FALSE),"")</f>
        <v/>
      </c>
      <c r="H499" s="15"/>
      <c r="I499" s="15"/>
      <c r="J499" s="15"/>
      <c r="K499" s="15"/>
      <c r="L499" s="17"/>
      <c r="M499" s="17"/>
      <c r="N499" s="18" t="str">
        <f t="shared" si="14"/>
        <v/>
      </c>
      <c r="O499" s="15"/>
      <c r="P499" s="15"/>
      <c r="Q499" s="17"/>
      <c r="R499" s="15"/>
      <c r="S499" s="15"/>
      <c r="T499" s="15"/>
      <c r="U499" s="15"/>
      <c r="V499" s="15"/>
      <c r="W499" s="15"/>
      <c r="X499" s="18" t="str">
        <f>IFERROR(VLOOKUP(W499,Lookups!$G$2:$H$83,2,FALSE),"")</f>
        <v/>
      </c>
      <c r="Y499" s="15"/>
      <c r="Z499" s="15"/>
      <c r="AA499" s="15"/>
      <c r="AB499" s="15"/>
      <c r="AC499" s="15"/>
      <c r="AD499" s="15"/>
      <c r="AE499" s="15"/>
      <c r="AF499" s="18" t="str">
        <f t="shared" si="15"/>
        <v/>
      </c>
      <c r="AG499" s="15"/>
      <c r="AH499" s="15"/>
      <c r="AI499" s="15"/>
      <c r="AJ499" s="62" t="str">
        <f>IFERROR(VLOOKUP(AI499,Lookups!$W$3:$X$24,2,FALSE),"")</f>
        <v/>
      </c>
      <c r="AK499" s="15"/>
      <c r="AL499" s="15"/>
      <c r="AM499" s="17"/>
      <c r="AN499" s="17"/>
    </row>
    <row r="500" spans="1:40" x14ac:dyDescent="0.3">
      <c r="A500" s="15"/>
      <c r="B500" s="15"/>
      <c r="C500" s="15"/>
      <c r="D500" s="17"/>
      <c r="E500" s="17"/>
      <c r="F500" s="15"/>
      <c r="G500" s="18" t="str">
        <f>IFERROR(VLOOKUP(F500,Lookups!$D$2:$E$20,2,FALSE),"")</f>
        <v/>
      </c>
      <c r="H500" s="15"/>
      <c r="I500" s="15"/>
      <c r="J500" s="15"/>
      <c r="K500" s="15"/>
      <c r="L500" s="17"/>
      <c r="M500" s="17"/>
      <c r="N500" s="18" t="str">
        <f t="shared" si="14"/>
        <v/>
      </c>
      <c r="O500" s="15"/>
      <c r="P500" s="15"/>
      <c r="Q500" s="17"/>
      <c r="R500" s="15"/>
      <c r="S500" s="15"/>
      <c r="T500" s="15"/>
      <c r="U500" s="15"/>
      <c r="V500" s="15"/>
      <c r="W500" s="15"/>
      <c r="X500" s="18" t="str">
        <f>IFERROR(VLOOKUP(W500,Lookups!$G$2:$H$83,2,FALSE),"")</f>
        <v/>
      </c>
      <c r="Y500" s="15"/>
      <c r="Z500" s="15"/>
      <c r="AA500" s="15"/>
      <c r="AB500" s="15"/>
      <c r="AC500" s="15"/>
      <c r="AD500" s="15"/>
      <c r="AE500" s="15"/>
      <c r="AF500" s="18" t="str">
        <f t="shared" si="15"/>
        <v/>
      </c>
      <c r="AG500" s="15"/>
      <c r="AH500" s="15"/>
      <c r="AI500" s="15"/>
      <c r="AJ500" s="62" t="str">
        <f>IFERROR(VLOOKUP(AI500,Lookups!$W$3:$X$24,2,FALSE),"")</f>
        <v/>
      </c>
      <c r="AK500" s="15"/>
      <c r="AL500" s="15"/>
      <c r="AM500" s="17"/>
      <c r="AN500" s="17"/>
    </row>
    <row r="501" spans="1:40" x14ac:dyDescent="0.3">
      <c r="A501" s="15"/>
      <c r="B501" s="15"/>
      <c r="C501" s="15"/>
      <c r="D501" s="17"/>
      <c r="E501" s="17"/>
      <c r="F501" s="15"/>
      <c r="G501" s="18" t="str">
        <f>IFERROR(VLOOKUP(F501,Lookups!$D$2:$E$20,2,FALSE),"")</f>
        <v/>
      </c>
      <c r="H501" s="15"/>
      <c r="I501" s="15"/>
      <c r="J501" s="15"/>
      <c r="K501" s="15"/>
      <c r="L501" s="17"/>
      <c r="M501" s="17"/>
      <c r="N501" s="18" t="str">
        <f t="shared" si="14"/>
        <v/>
      </c>
      <c r="O501" s="15"/>
      <c r="P501" s="15"/>
      <c r="Q501" s="17"/>
      <c r="R501" s="15"/>
      <c r="S501" s="15"/>
      <c r="T501" s="15"/>
      <c r="U501" s="15"/>
      <c r="V501" s="15"/>
      <c r="W501" s="15"/>
      <c r="X501" s="18" t="str">
        <f>IFERROR(VLOOKUP(W501,Lookups!$G$2:$H$83,2,FALSE),"")</f>
        <v/>
      </c>
      <c r="Y501" s="15"/>
      <c r="Z501" s="15"/>
      <c r="AA501" s="15"/>
      <c r="AB501" s="15"/>
      <c r="AC501" s="15"/>
      <c r="AD501" s="15"/>
      <c r="AE501" s="15"/>
      <c r="AF501" s="18" t="str">
        <f t="shared" si="15"/>
        <v/>
      </c>
      <c r="AG501" s="15"/>
      <c r="AH501" s="15"/>
      <c r="AI501" s="15"/>
      <c r="AJ501" s="62" t="str">
        <f>IFERROR(VLOOKUP(AI501,Lookups!$W$3:$X$24,2,FALSE),"")</f>
        <v/>
      </c>
      <c r="AK501" s="15"/>
      <c r="AL501" s="15"/>
      <c r="AM501" s="17"/>
      <c r="AN501" s="17"/>
    </row>
    <row r="502" spans="1:40" x14ac:dyDescent="0.3">
      <c r="A502" s="15"/>
      <c r="B502" s="15"/>
      <c r="C502" s="15"/>
      <c r="D502" s="17"/>
      <c r="E502" s="17"/>
      <c r="F502" s="15"/>
      <c r="G502" s="18" t="str">
        <f>IFERROR(VLOOKUP(F502,Lookups!$D$2:$E$20,2,FALSE),"")</f>
        <v/>
      </c>
      <c r="H502" s="15"/>
      <c r="I502" s="15"/>
      <c r="J502" s="15"/>
      <c r="K502" s="15"/>
      <c r="L502" s="17"/>
      <c r="M502" s="17"/>
      <c r="N502" s="18" t="str">
        <f t="shared" ref="N502:N550" si="16">IF(OR(ISBLANK(L502),ISBLANK(M502)),"",(M502-L502)+1)</f>
        <v/>
      </c>
      <c r="O502" s="15"/>
      <c r="P502" s="15"/>
      <c r="Q502" s="17"/>
      <c r="R502" s="15"/>
      <c r="S502" s="15"/>
      <c r="T502" s="15"/>
      <c r="U502" s="15"/>
      <c r="V502" s="15"/>
      <c r="W502" s="15"/>
      <c r="X502" s="18" t="str">
        <f>IFERROR(VLOOKUP(W502,Lookups!$G$2:$H$83,2,FALSE),"")</f>
        <v/>
      </c>
      <c r="Y502" s="15"/>
      <c r="Z502" s="15"/>
      <c r="AA502" s="15"/>
      <c r="AB502" s="15"/>
      <c r="AC502" s="15"/>
      <c r="AD502" s="15"/>
      <c r="AE502" s="15"/>
      <c r="AF502" s="18" t="str">
        <f t="shared" ref="AF502:AF550" si="17">IF(OR(ISBLANK(AD502),ISBLANK(AE502)),"",(AE502-AD502)+1)</f>
        <v/>
      </c>
      <c r="AG502" s="15"/>
      <c r="AH502" s="15"/>
      <c r="AI502" s="15"/>
      <c r="AJ502" s="62" t="str">
        <f>IFERROR(VLOOKUP(AI502,Lookups!$W$3:$X$24,2,FALSE),"")</f>
        <v/>
      </c>
      <c r="AK502" s="15"/>
      <c r="AL502" s="15"/>
      <c r="AM502" s="17"/>
      <c r="AN502" s="17"/>
    </row>
    <row r="503" spans="1:40" x14ac:dyDescent="0.3">
      <c r="A503" s="15"/>
      <c r="B503" s="15"/>
      <c r="C503" s="15"/>
      <c r="D503" s="17"/>
      <c r="E503" s="17"/>
      <c r="F503" s="15"/>
      <c r="G503" s="18" t="str">
        <f>IFERROR(VLOOKUP(F503,Lookups!$D$2:$E$20,2,FALSE),"")</f>
        <v/>
      </c>
      <c r="H503" s="15"/>
      <c r="I503" s="15"/>
      <c r="J503" s="15"/>
      <c r="K503" s="15"/>
      <c r="L503" s="17"/>
      <c r="M503" s="17"/>
      <c r="N503" s="18" t="str">
        <f t="shared" si="16"/>
        <v/>
      </c>
      <c r="O503" s="15"/>
      <c r="P503" s="15"/>
      <c r="Q503" s="17"/>
      <c r="R503" s="15"/>
      <c r="S503" s="15"/>
      <c r="T503" s="15"/>
      <c r="U503" s="15"/>
      <c r="V503" s="15"/>
      <c r="W503" s="15"/>
      <c r="X503" s="18" t="str">
        <f>IFERROR(VLOOKUP(W503,Lookups!$G$2:$H$83,2,FALSE),"")</f>
        <v/>
      </c>
      <c r="Y503" s="15"/>
      <c r="Z503" s="15"/>
      <c r="AA503" s="15"/>
      <c r="AB503" s="15"/>
      <c r="AC503" s="15"/>
      <c r="AD503" s="15"/>
      <c r="AE503" s="15"/>
      <c r="AF503" s="18" t="str">
        <f t="shared" si="17"/>
        <v/>
      </c>
      <c r="AG503" s="15"/>
      <c r="AH503" s="15"/>
      <c r="AI503" s="15"/>
      <c r="AJ503" s="62" t="str">
        <f>IFERROR(VLOOKUP(AI503,Lookups!$W$3:$X$24,2,FALSE),"")</f>
        <v/>
      </c>
      <c r="AK503" s="15"/>
      <c r="AL503" s="15"/>
      <c r="AM503" s="17"/>
      <c r="AN503" s="17"/>
    </row>
    <row r="504" spans="1:40" x14ac:dyDescent="0.3">
      <c r="A504" s="15"/>
      <c r="B504" s="15"/>
      <c r="C504" s="15"/>
      <c r="D504" s="17"/>
      <c r="E504" s="17"/>
      <c r="F504" s="15"/>
      <c r="G504" s="18" t="str">
        <f>IFERROR(VLOOKUP(F504,Lookups!$D$2:$E$20,2,FALSE),"")</f>
        <v/>
      </c>
      <c r="H504" s="15"/>
      <c r="I504" s="15"/>
      <c r="J504" s="15"/>
      <c r="K504" s="15"/>
      <c r="L504" s="17"/>
      <c r="M504" s="17"/>
      <c r="N504" s="18" t="str">
        <f t="shared" si="16"/>
        <v/>
      </c>
      <c r="O504" s="15"/>
      <c r="P504" s="15"/>
      <c r="Q504" s="17"/>
      <c r="R504" s="15"/>
      <c r="S504" s="15"/>
      <c r="T504" s="15"/>
      <c r="U504" s="15"/>
      <c r="V504" s="15"/>
      <c r="W504" s="15"/>
      <c r="X504" s="18" t="str">
        <f>IFERROR(VLOOKUP(W504,Lookups!$G$2:$H$83,2,FALSE),"")</f>
        <v/>
      </c>
      <c r="Y504" s="15"/>
      <c r="Z504" s="15"/>
      <c r="AA504" s="15"/>
      <c r="AB504" s="15"/>
      <c r="AC504" s="15"/>
      <c r="AD504" s="15"/>
      <c r="AE504" s="15"/>
      <c r="AF504" s="18" t="str">
        <f t="shared" si="17"/>
        <v/>
      </c>
      <c r="AG504" s="15"/>
      <c r="AH504" s="15"/>
      <c r="AI504" s="15"/>
      <c r="AJ504" s="62" t="str">
        <f>IFERROR(VLOOKUP(AI504,Lookups!$W$3:$X$24,2,FALSE),"")</f>
        <v/>
      </c>
      <c r="AK504" s="15"/>
      <c r="AL504" s="15"/>
      <c r="AM504" s="17"/>
      <c r="AN504" s="17"/>
    </row>
    <row r="505" spans="1:40" x14ac:dyDescent="0.3">
      <c r="A505" s="15"/>
      <c r="B505" s="15"/>
      <c r="C505" s="15"/>
      <c r="D505" s="17"/>
      <c r="E505" s="17"/>
      <c r="F505" s="15"/>
      <c r="G505" s="18" t="str">
        <f>IFERROR(VLOOKUP(F505,Lookups!$D$2:$E$20,2,FALSE),"")</f>
        <v/>
      </c>
      <c r="H505" s="15"/>
      <c r="I505" s="15"/>
      <c r="J505" s="15"/>
      <c r="K505" s="15"/>
      <c r="L505" s="17"/>
      <c r="M505" s="17"/>
      <c r="N505" s="18" t="str">
        <f t="shared" si="16"/>
        <v/>
      </c>
      <c r="O505" s="15"/>
      <c r="P505" s="15"/>
      <c r="Q505" s="17"/>
      <c r="R505" s="15"/>
      <c r="S505" s="15"/>
      <c r="T505" s="15"/>
      <c r="U505" s="15"/>
      <c r="V505" s="15"/>
      <c r="W505" s="15"/>
      <c r="X505" s="18" t="str">
        <f>IFERROR(VLOOKUP(W505,Lookups!$G$2:$H$83,2,FALSE),"")</f>
        <v/>
      </c>
      <c r="Y505" s="15"/>
      <c r="Z505" s="15"/>
      <c r="AA505" s="15"/>
      <c r="AB505" s="15"/>
      <c r="AC505" s="15"/>
      <c r="AD505" s="15"/>
      <c r="AE505" s="15"/>
      <c r="AF505" s="18" t="str">
        <f t="shared" si="17"/>
        <v/>
      </c>
      <c r="AG505" s="15"/>
      <c r="AH505" s="15"/>
      <c r="AI505" s="15"/>
      <c r="AJ505" s="62" t="str">
        <f>IFERROR(VLOOKUP(AI505,Lookups!$W$3:$X$24,2,FALSE),"")</f>
        <v/>
      </c>
      <c r="AK505" s="15"/>
      <c r="AL505" s="15"/>
      <c r="AM505" s="17"/>
      <c r="AN505" s="17"/>
    </row>
    <row r="506" spans="1:40" x14ac:dyDescent="0.3">
      <c r="A506" s="15"/>
      <c r="B506" s="15"/>
      <c r="C506" s="15"/>
      <c r="D506" s="17"/>
      <c r="E506" s="17"/>
      <c r="F506" s="15"/>
      <c r="G506" s="18" t="str">
        <f>IFERROR(VLOOKUP(F506,Lookups!$D$2:$E$20,2,FALSE),"")</f>
        <v/>
      </c>
      <c r="H506" s="15"/>
      <c r="I506" s="15"/>
      <c r="J506" s="15"/>
      <c r="K506" s="15"/>
      <c r="L506" s="17"/>
      <c r="M506" s="17"/>
      <c r="N506" s="18" t="str">
        <f t="shared" si="16"/>
        <v/>
      </c>
      <c r="O506" s="15"/>
      <c r="P506" s="15"/>
      <c r="Q506" s="17"/>
      <c r="R506" s="15"/>
      <c r="S506" s="15"/>
      <c r="T506" s="15"/>
      <c r="U506" s="15"/>
      <c r="V506" s="15"/>
      <c r="W506" s="15"/>
      <c r="X506" s="18" t="str">
        <f>IFERROR(VLOOKUP(W506,Lookups!$G$2:$H$83,2,FALSE),"")</f>
        <v/>
      </c>
      <c r="Y506" s="15"/>
      <c r="Z506" s="15"/>
      <c r="AA506" s="15"/>
      <c r="AB506" s="15"/>
      <c r="AC506" s="15"/>
      <c r="AD506" s="15"/>
      <c r="AE506" s="15"/>
      <c r="AF506" s="18" t="str">
        <f t="shared" si="17"/>
        <v/>
      </c>
      <c r="AG506" s="15"/>
      <c r="AH506" s="15"/>
      <c r="AI506" s="15"/>
      <c r="AJ506" s="62" t="str">
        <f>IFERROR(VLOOKUP(AI506,Lookups!$W$3:$X$24,2,FALSE),"")</f>
        <v/>
      </c>
      <c r="AK506" s="15"/>
      <c r="AL506" s="15"/>
      <c r="AM506" s="17"/>
      <c r="AN506" s="17"/>
    </row>
    <row r="507" spans="1:40" x14ac:dyDescent="0.3">
      <c r="A507" s="15"/>
      <c r="B507" s="15"/>
      <c r="C507" s="15"/>
      <c r="D507" s="17"/>
      <c r="E507" s="17"/>
      <c r="F507" s="15"/>
      <c r="G507" s="18" t="str">
        <f>IFERROR(VLOOKUP(F507,Lookups!$D$2:$E$20,2,FALSE),"")</f>
        <v/>
      </c>
      <c r="H507" s="15"/>
      <c r="I507" s="15"/>
      <c r="J507" s="15"/>
      <c r="K507" s="15"/>
      <c r="L507" s="17"/>
      <c r="M507" s="17"/>
      <c r="N507" s="18" t="str">
        <f t="shared" si="16"/>
        <v/>
      </c>
      <c r="O507" s="15"/>
      <c r="P507" s="15"/>
      <c r="Q507" s="17"/>
      <c r="R507" s="15"/>
      <c r="S507" s="15"/>
      <c r="T507" s="15"/>
      <c r="U507" s="15"/>
      <c r="V507" s="15"/>
      <c r="W507" s="15"/>
      <c r="X507" s="18" t="str">
        <f>IFERROR(VLOOKUP(W507,Lookups!$G$2:$H$83,2,FALSE),"")</f>
        <v/>
      </c>
      <c r="Y507" s="15"/>
      <c r="Z507" s="15"/>
      <c r="AA507" s="15"/>
      <c r="AB507" s="15"/>
      <c r="AC507" s="15"/>
      <c r="AD507" s="15"/>
      <c r="AE507" s="15"/>
      <c r="AF507" s="18" t="str">
        <f t="shared" si="17"/>
        <v/>
      </c>
      <c r="AG507" s="15"/>
      <c r="AH507" s="15"/>
      <c r="AI507" s="15"/>
      <c r="AJ507" s="62" t="str">
        <f>IFERROR(VLOOKUP(AI507,Lookups!$W$3:$X$24,2,FALSE),"")</f>
        <v/>
      </c>
      <c r="AK507" s="15"/>
      <c r="AL507" s="15"/>
      <c r="AM507" s="17"/>
      <c r="AN507" s="17"/>
    </row>
    <row r="508" spans="1:40" x14ac:dyDescent="0.3">
      <c r="A508" s="15"/>
      <c r="B508" s="15"/>
      <c r="C508" s="15"/>
      <c r="D508" s="17"/>
      <c r="E508" s="17"/>
      <c r="F508" s="15"/>
      <c r="G508" s="18" t="str">
        <f>IFERROR(VLOOKUP(F508,Lookups!$D$2:$E$20,2,FALSE),"")</f>
        <v/>
      </c>
      <c r="H508" s="15"/>
      <c r="I508" s="15"/>
      <c r="J508" s="15"/>
      <c r="K508" s="15"/>
      <c r="L508" s="17"/>
      <c r="M508" s="17"/>
      <c r="N508" s="18" t="str">
        <f t="shared" si="16"/>
        <v/>
      </c>
      <c r="O508" s="15"/>
      <c r="P508" s="15"/>
      <c r="Q508" s="17"/>
      <c r="R508" s="15"/>
      <c r="S508" s="15"/>
      <c r="T508" s="15"/>
      <c r="U508" s="15"/>
      <c r="V508" s="15"/>
      <c r="W508" s="15"/>
      <c r="X508" s="18" t="str">
        <f>IFERROR(VLOOKUP(W508,Lookups!$G$2:$H$83,2,FALSE),"")</f>
        <v/>
      </c>
      <c r="Y508" s="15"/>
      <c r="Z508" s="15"/>
      <c r="AA508" s="15"/>
      <c r="AB508" s="15"/>
      <c r="AC508" s="15"/>
      <c r="AD508" s="15"/>
      <c r="AE508" s="15"/>
      <c r="AF508" s="18" t="str">
        <f t="shared" si="17"/>
        <v/>
      </c>
      <c r="AG508" s="15"/>
      <c r="AH508" s="15"/>
      <c r="AI508" s="15"/>
      <c r="AJ508" s="62" t="str">
        <f>IFERROR(VLOOKUP(AI508,Lookups!$W$3:$X$24,2,FALSE),"")</f>
        <v/>
      </c>
      <c r="AK508" s="15"/>
      <c r="AL508" s="15"/>
      <c r="AM508" s="17"/>
      <c r="AN508" s="17"/>
    </row>
    <row r="509" spans="1:40" x14ac:dyDescent="0.3">
      <c r="A509" s="15"/>
      <c r="B509" s="15"/>
      <c r="C509" s="15"/>
      <c r="D509" s="17"/>
      <c r="E509" s="17"/>
      <c r="F509" s="15"/>
      <c r="G509" s="18" t="str">
        <f>IFERROR(VLOOKUP(F509,Lookups!$D$2:$E$20,2,FALSE),"")</f>
        <v/>
      </c>
      <c r="H509" s="15"/>
      <c r="I509" s="15"/>
      <c r="J509" s="15"/>
      <c r="K509" s="15"/>
      <c r="L509" s="17"/>
      <c r="M509" s="17"/>
      <c r="N509" s="18" t="str">
        <f t="shared" si="16"/>
        <v/>
      </c>
      <c r="O509" s="15"/>
      <c r="P509" s="15"/>
      <c r="Q509" s="17"/>
      <c r="R509" s="15"/>
      <c r="S509" s="15"/>
      <c r="T509" s="15"/>
      <c r="U509" s="15"/>
      <c r="V509" s="15"/>
      <c r="W509" s="15"/>
      <c r="X509" s="18" t="str">
        <f>IFERROR(VLOOKUP(W509,Lookups!$G$2:$H$83,2,FALSE),"")</f>
        <v/>
      </c>
      <c r="Y509" s="15"/>
      <c r="Z509" s="15"/>
      <c r="AA509" s="15"/>
      <c r="AB509" s="15"/>
      <c r="AC509" s="15"/>
      <c r="AD509" s="15"/>
      <c r="AE509" s="15"/>
      <c r="AF509" s="18" t="str">
        <f t="shared" si="17"/>
        <v/>
      </c>
      <c r="AG509" s="15"/>
      <c r="AH509" s="15"/>
      <c r="AI509" s="15"/>
      <c r="AJ509" s="62" t="str">
        <f>IFERROR(VLOOKUP(AI509,Lookups!$W$3:$X$24,2,FALSE),"")</f>
        <v/>
      </c>
      <c r="AK509" s="15"/>
      <c r="AL509" s="15"/>
      <c r="AM509" s="17"/>
      <c r="AN509" s="17"/>
    </row>
    <row r="510" spans="1:40" x14ac:dyDescent="0.3">
      <c r="A510" s="15"/>
      <c r="B510" s="15"/>
      <c r="C510" s="15"/>
      <c r="D510" s="17"/>
      <c r="E510" s="17"/>
      <c r="F510" s="15"/>
      <c r="G510" s="18" t="str">
        <f>IFERROR(VLOOKUP(F510,Lookups!$D$2:$E$20,2,FALSE),"")</f>
        <v/>
      </c>
      <c r="H510" s="15"/>
      <c r="I510" s="15"/>
      <c r="J510" s="15"/>
      <c r="K510" s="15"/>
      <c r="L510" s="17"/>
      <c r="M510" s="17"/>
      <c r="N510" s="18" t="str">
        <f t="shared" si="16"/>
        <v/>
      </c>
      <c r="O510" s="15"/>
      <c r="P510" s="15"/>
      <c r="Q510" s="17"/>
      <c r="R510" s="15"/>
      <c r="S510" s="15"/>
      <c r="T510" s="15"/>
      <c r="U510" s="15"/>
      <c r="V510" s="15"/>
      <c r="W510" s="15"/>
      <c r="X510" s="18" t="str">
        <f>IFERROR(VLOOKUP(W510,Lookups!$G$2:$H$83,2,FALSE),"")</f>
        <v/>
      </c>
      <c r="Y510" s="15"/>
      <c r="Z510" s="15"/>
      <c r="AA510" s="15"/>
      <c r="AB510" s="15"/>
      <c r="AC510" s="15"/>
      <c r="AD510" s="15"/>
      <c r="AE510" s="15"/>
      <c r="AF510" s="18" t="str">
        <f t="shared" si="17"/>
        <v/>
      </c>
      <c r="AG510" s="15"/>
      <c r="AH510" s="15"/>
      <c r="AI510" s="15"/>
      <c r="AJ510" s="62" t="str">
        <f>IFERROR(VLOOKUP(AI510,Lookups!$W$3:$X$24,2,FALSE),"")</f>
        <v/>
      </c>
      <c r="AK510" s="15"/>
      <c r="AL510" s="15"/>
      <c r="AM510" s="17"/>
      <c r="AN510" s="17"/>
    </row>
    <row r="511" spans="1:40" x14ac:dyDescent="0.3">
      <c r="A511" s="15"/>
      <c r="B511" s="15"/>
      <c r="C511" s="15"/>
      <c r="D511" s="17"/>
      <c r="E511" s="17"/>
      <c r="F511" s="15"/>
      <c r="G511" s="18" t="str">
        <f>IFERROR(VLOOKUP(F511,Lookups!$D$2:$E$20,2,FALSE),"")</f>
        <v/>
      </c>
      <c r="H511" s="15"/>
      <c r="I511" s="15"/>
      <c r="J511" s="15"/>
      <c r="K511" s="15"/>
      <c r="L511" s="17"/>
      <c r="M511" s="17"/>
      <c r="N511" s="18" t="str">
        <f t="shared" si="16"/>
        <v/>
      </c>
      <c r="O511" s="15"/>
      <c r="P511" s="15"/>
      <c r="Q511" s="17"/>
      <c r="R511" s="15"/>
      <c r="S511" s="15"/>
      <c r="T511" s="15"/>
      <c r="U511" s="15"/>
      <c r="V511" s="15"/>
      <c r="W511" s="15"/>
      <c r="X511" s="18" t="str">
        <f>IFERROR(VLOOKUP(W511,Lookups!$G$2:$H$83,2,FALSE),"")</f>
        <v/>
      </c>
      <c r="Y511" s="15"/>
      <c r="Z511" s="15"/>
      <c r="AA511" s="15"/>
      <c r="AB511" s="15"/>
      <c r="AC511" s="15"/>
      <c r="AD511" s="15"/>
      <c r="AE511" s="15"/>
      <c r="AF511" s="18" t="str">
        <f t="shared" si="17"/>
        <v/>
      </c>
      <c r="AG511" s="15"/>
      <c r="AH511" s="15"/>
      <c r="AI511" s="15"/>
      <c r="AJ511" s="62" t="str">
        <f>IFERROR(VLOOKUP(AI511,Lookups!$W$3:$X$24,2,FALSE),"")</f>
        <v/>
      </c>
      <c r="AK511" s="15"/>
      <c r="AL511" s="15"/>
      <c r="AM511" s="17"/>
      <c r="AN511" s="17"/>
    </row>
    <row r="512" spans="1:40" x14ac:dyDescent="0.3">
      <c r="A512" s="15"/>
      <c r="B512" s="15"/>
      <c r="C512" s="15"/>
      <c r="D512" s="17"/>
      <c r="E512" s="17"/>
      <c r="F512" s="15"/>
      <c r="G512" s="18" t="str">
        <f>IFERROR(VLOOKUP(F512,Lookups!$D$2:$E$20,2,FALSE),"")</f>
        <v/>
      </c>
      <c r="H512" s="15"/>
      <c r="I512" s="15"/>
      <c r="J512" s="15"/>
      <c r="K512" s="15"/>
      <c r="L512" s="17"/>
      <c r="M512" s="17"/>
      <c r="N512" s="18" t="str">
        <f t="shared" si="16"/>
        <v/>
      </c>
      <c r="O512" s="15"/>
      <c r="P512" s="15"/>
      <c r="Q512" s="17"/>
      <c r="R512" s="15"/>
      <c r="S512" s="15"/>
      <c r="T512" s="15"/>
      <c r="U512" s="15"/>
      <c r="V512" s="15"/>
      <c r="W512" s="15"/>
      <c r="X512" s="18" t="str">
        <f>IFERROR(VLOOKUP(W512,Lookups!$G$2:$H$83,2,FALSE),"")</f>
        <v/>
      </c>
      <c r="Y512" s="15"/>
      <c r="Z512" s="15"/>
      <c r="AA512" s="15"/>
      <c r="AB512" s="15"/>
      <c r="AC512" s="15"/>
      <c r="AD512" s="15"/>
      <c r="AE512" s="15"/>
      <c r="AF512" s="18" t="str">
        <f t="shared" si="17"/>
        <v/>
      </c>
      <c r="AG512" s="15"/>
      <c r="AH512" s="15"/>
      <c r="AI512" s="15"/>
      <c r="AJ512" s="62" t="str">
        <f>IFERROR(VLOOKUP(AI512,Lookups!$W$3:$X$24,2,FALSE),"")</f>
        <v/>
      </c>
      <c r="AK512" s="15"/>
      <c r="AL512" s="15"/>
      <c r="AM512" s="17"/>
      <c r="AN512" s="17"/>
    </row>
    <row r="513" spans="1:40" x14ac:dyDescent="0.3">
      <c r="A513" s="15"/>
      <c r="B513" s="15"/>
      <c r="C513" s="15"/>
      <c r="D513" s="17"/>
      <c r="E513" s="17"/>
      <c r="F513" s="15"/>
      <c r="G513" s="18" t="str">
        <f>IFERROR(VLOOKUP(F513,Lookups!$D$2:$E$20,2,FALSE),"")</f>
        <v/>
      </c>
      <c r="H513" s="15"/>
      <c r="I513" s="15"/>
      <c r="J513" s="15"/>
      <c r="K513" s="15"/>
      <c r="L513" s="17"/>
      <c r="M513" s="17"/>
      <c r="N513" s="18" t="str">
        <f t="shared" si="16"/>
        <v/>
      </c>
      <c r="O513" s="15"/>
      <c r="P513" s="15"/>
      <c r="Q513" s="17"/>
      <c r="R513" s="15"/>
      <c r="S513" s="15"/>
      <c r="T513" s="15"/>
      <c r="U513" s="15"/>
      <c r="V513" s="15"/>
      <c r="W513" s="15"/>
      <c r="X513" s="18" t="str">
        <f>IFERROR(VLOOKUP(W513,Lookups!$G$2:$H$83,2,FALSE),"")</f>
        <v/>
      </c>
      <c r="Y513" s="15"/>
      <c r="Z513" s="15"/>
      <c r="AA513" s="15"/>
      <c r="AB513" s="15"/>
      <c r="AC513" s="15"/>
      <c r="AD513" s="15"/>
      <c r="AE513" s="15"/>
      <c r="AF513" s="18" t="str">
        <f t="shared" si="17"/>
        <v/>
      </c>
      <c r="AG513" s="15"/>
      <c r="AH513" s="15"/>
      <c r="AI513" s="15"/>
      <c r="AJ513" s="62" t="str">
        <f>IFERROR(VLOOKUP(AI513,Lookups!$W$3:$X$24,2,FALSE),"")</f>
        <v/>
      </c>
      <c r="AK513" s="15"/>
      <c r="AL513" s="15"/>
      <c r="AM513" s="17"/>
      <c r="AN513" s="17"/>
    </row>
    <row r="514" spans="1:40" x14ac:dyDescent="0.3">
      <c r="A514" s="15"/>
      <c r="B514" s="15"/>
      <c r="C514" s="15"/>
      <c r="D514" s="17"/>
      <c r="E514" s="17"/>
      <c r="F514" s="15"/>
      <c r="G514" s="18" t="str">
        <f>IFERROR(VLOOKUP(F514,Lookups!$D$2:$E$20,2,FALSE),"")</f>
        <v/>
      </c>
      <c r="H514" s="15"/>
      <c r="I514" s="15"/>
      <c r="J514" s="15"/>
      <c r="K514" s="15"/>
      <c r="L514" s="17"/>
      <c r="M514" s="17"/>
      <c r="N514" s="18" t="str">
        <f t="shared" si="16"/>
        <v/>
      </c>
      <c r="O514" s="15"/>
      <c r="P514" s="15"/>
      <c r="Q514" s="17"/>
      <c r="R514" s="15"/>
      <c r="S514" s="15"/>
      <c r="T514" s="15"/>
      <c r="U514" s="15"/>
      <c r="V514" s="15"/>
      <c r="W514" s="15"/>
      <c r="X514" s="18" t="str">
        <f>IFERROR(VLOOKUP(W514,Lookups!$G$2:$H$83,2,FALSE),"")</f>
        <v/>
      </c>
      <c r="Y514" s="15"/>
      <c r="Z514" s="15"/>
      <c r="AA514" s="15"/>
      <c r="AB514" s="15"/>
      <c r="AC514" s="15"/>
      <c r="AD514" s="15"/>
      <c r="AE514" s="15"/>
      <c r="AF514" s="18" t="str">
        <f t="shared" si="17"/>
        <v/>
      </c>
      <c r="AG514" s="15"/>
      <c r="AH514" s="15"/>
      <c r="AI514" s="15"/>
      <c r="AJ514" s="62" t="str">
        <f>IFERROR(VLOOKUP(AI514,Lookups!$W$3:$X$24,2,FALSE),"")</f>
        <v/>
      </c>
      <c r="AK514" s="15"/>
      <c r="AL514" s="15"/>
      <c r="AM514" s="17"/>
      <c r="AN514" s="17"/>
    </row>
    <row r="515" spans="1:40" x14ac:dyDescent="0.3">
      <c r="A515" s="15"/>
      <c r="B515" s="15"/>
      <c r="C515" s="15"/>
      <c r="D515" s="17"/>
      <c r="E515" s="17"/>
      <c r="F515" s="15"/>
      <c r="G515" s="18" t="str">
        <f>IFERROR(VLOOKUP(F515,Lookups!$D$2:$E$20,2,FALSE),"")</f>
        <v/>
      </c>
      <c r="H515" s="15"/>
      <c r="I515" s="15"/>
      <c r="J515" s="15"/>
      <c r="K515" s="15"/>
      <c r="L515" s="17"/>
      <c r="M515" s="17"/>
      <c r="N515" s="18" t="str">
        <f t="shared" si="16"/>
        <v/>
      </c>
      <c r="O515" s="15"/>
      <c r="P515" s="15"/>
      <c r="Q515" s="17"/>
      <c r="R515" s="15"/>
      <c r="S515" s="15"/>
      <c r="T515" s="15"/>
      <c r="U515" s="15"/>
      <c r="V515" s="15"/>
      <c r="W515" s="15"/>
      <c r="X515" s="18" t="str">
        <f>IFERROR(VLOOKUP(W515,Lookups!$G$2:$H$83,2,FALSE),"")</f>
        <v/>
      </c>
      <c r="Y515" s="15"/>
      <c r="Z515" s="15"/>
      <c r="AA515" s="15"/>
      <c r="AB515" s="15"/>
      <c r="AC515" s="15"/>
      <c r="AD515" s="15"/>
      <c r="AE515" s="15"/>
      <c r="AF515" s="18" t="str">
        <f t="shared" si="17"/>
        <v/>
      </c>
      <c r="AG515" s="15"/>
      <c r="AH515" s="15"/>
      <c r="AI515" s="15"/>
      <c r="AJ515" s="62" t="str">
        <f>IFERROR(VLOOKUP(AI515,Lookups!$W$3:$X$24,2,FALSE),"")</f>
        <v/>
      </c>
      <c r="AK515" s="15"/>
      <c r="AL515" s="15"/>
      <c r="AM515" s="17"/>
      <c r="AN515" s="17"/>
    </row>
    <row r="516" spans="1:40" x14ac:dyDescent="0.3">
      <c r="A516" s="15"/>
      <c r="B516" s="15"/>
      <c r="C516" s="15"/>
      <c r="D516" s="17"/>
      <c r="E516" s="17"/>
      <c r="F516" s="15"/>
      <c r="G516" s="18" t="str">
        <f>IFERROR(VLOOKUP(F516,Lookups!$D$2:$E$20,2,FALSE),"")</f>
        <v/>
      </c>
      <c r="H516" s="15"/>
      <c r="I516" s="15"/>
      <c r="J516" s="15"/>
      <c r="K516" s="15"/>
      <c r="L516" s="17"/>
      <c r="M516" s="17"/>
      <c r="N516" s="18" t="str">
        <f t="shared" si="16"/>
        <v/>
      </c>
      <c r="O516" s="15"/>
      <c r="P516" s="15"/>
      <c r="Q516" s="17"/>
      <c r="R516" s="15"/>
      <c r="S516" s="15"/>
      <c r="T516" s="15"/>
      <c r="U516" s="15"/>
      <c r="V516" s="15"/>
      <c r="W516" s="15"/>
      <c r="X516" s="18" t="str">
        <f>IFERROR(VLOOKUP(W516,Lookups!$G$2:$H$83,2,FALSE),"")</f>
        <v/>
      </c>
      <c r="Y516" s="15"/>
      <c r="Z516" s="15"/>
      <c r="AA516" s="15"/>
      <c r="AB516" s="15"/>
      <c r="AC516" s="15"/>
      <c r="AD516" s="15"/>
      <c r="AE516" s="15"/>
      <c r="AF516" s="18" t="str">
        <f t="shared" si="17"/>
        <v/>
      </c>
      <c r="AG516" s="15"/>
      <c r="AH516" s="15"/>
      <c r="AI516" s="15"/>
      <c r="AJ516" s="62" t="str">
        <f>IFERROR(VLOOKUP(AI516,Lookups!$W$3:$X$24,2,FALSE),"")</f>
        <v/>
      </c>
      <c r="AK516" s="15"/>
      <c r="AL516" s="15"/>
      <c r="AM516" s="17"/>
      <c r="AN516" s="17"/>
    </row>
    <row r="517" spans="1:40" x14ac:dyDescent="0.3">
      <c r="A517" s="15"/>
      <c r="B517" s="15"/>
      <c r="C517" s="15"/>
      <c r="D517" s="17"/>
      <c r="E517" s="17"/>
      <c r="F517" s="15"/>
      <c r="G517" s="18" t="str">
        <f>IFERROR(VLOOKUP(F517,Lookups!$D$2:$E$20,2,FALSE),"")</f>
        <v/>
      </c>
      <c r="H517" s="15"/>
      <c r="I517" s="15"/>
      <c r="J517" s="15"/>
      <c r="K517" s="15"/>
      <c r="L517" s="17"/>
      <c r="M517" s="17"/>
      <c r="N517" s="18" t="str">
        <f t="shared" si="16"/>
        <v/>
      </c>
      <c r="O517" s="15"/>
      <c r="P517" s="15"/>
      <c r="Q517" s="17"/>
      <c r="R517" s="15"/>
      <c r="S517" s="15"/>
      <c r="T517" s="15"/>
      <c r="U517" s="15"/>
      <c r="V517" s="15"/>
      <c r="W517" s="15"/>
      <c r="X517" s="18" t="str">
        <f>IFERROR(VLOOKUP(W517,Lookups!$G$2:$H$83,2,FALSE),"")</f>
        <v/>
      </c>
      <c r="Y517" s="15"/>
      <c r="Z517" s="15"/>
      <c r="AA517" s="15"/>
      <c r="AB517" s="15"/>
      <c r="AC517" s="15"/>
      <c r="AD517" s="15"/>
      <c r="AE517" s="15"/>
      <c r="AF517" s="18" t="str">
        <f t="shared" si="17"/>
        <v/>
      </c>
      <c r="AG517" s="15"/>
      <c r="AH517" s="15"/>
      <c r="AI517" s="15"/>
      <c r="AJ517" s="62" t="str">
        <f>IFERROR(VLOOKUP(AI517,Lookups!$W$3:$X$24,2,FALSE),"")</f>
        <v/>
      </c>
      <c r="AK517" s="15"/>
      <c r="AL517" s="15"/>
      <c r="AM517" s="17"/>
      <c r="AN517" s="17"/>
    </row>
    <row r="518" spans="1:40" x14ac:dyDescent="0.3">
      <c r="A518" s="15"/>
      <c r="B518" s="15"/>
      <c r="C518" s="15"/>
      <c r="D518" s="17"/>
      <c r="E518" s="17"/>
      <c r="F518" s="15"/>
      <c r="G518" s="18" t="str">
        <f>IFERROR(VLOOKUP(F518,Lookups!$D$2:$E$20,2,FALSE),"")</f>
        <v/>
      </c>
      <c r="H518" s="15"/>
      <c r="I518" s="15"/>
      <c r="J518" s="15"/>
      <c r="K518" s="15"/>
      <c r="L518" s="17"/>
      <c r="M518" s="17"/>
      <c r="N518" s="18" t="str">
        <f t="shared" si="16"/>
        <v/>
      </c>
      <c r="O518" s="15"/>
      <c r="P518" s="15"/>
      <c r="Q518" s="17"/>
      <c r="R518" s="15"/>
      <c r="S518" s="15"/>
      <c r="T518" s="15"/>
      <c r="U518" s="15"/>
      <c r="V518" s="15"/>
      <c r="W518" s="15"/>
      <c r="X518" s="18" t="str">
        <f>IFERROR(VLOOKUP(W518,Lookups!$G$2:$H$83,2,FALSE),"")</f>
        <v/>
      </c>
      <c r="Y518" s="15"/>
      <c r="Z518" s="15"/>
      <c r="AA518" s="15"/>
      <c r="AB518" s="15"/>
      <c r="AC518" s="15"/>
      <c r="AD518" s="15"/>
      <c r="AE518" s="15"/>
      <c r="AF518" s="18" t="str">
        <f t="shared" si="17"/>
        <v/>
      </c>
      <c r="AG518" s="15"/>
      <c r="AH518" s="15"/>
      <c r="AI518" s="15"/>
      <c r="AJ518" s="62" t="str">
        <f>IFERROR(VLOOKUP(AI518,Lookups!$W$3:$X$24,2,FALSE),"")</f>
        <v/>
      </c>
      <c r="AK518" s="15"/>
      <c r="AL518" s="15"/>
      <c r="AM518" s="17"/>
      <c r="AN518" s="17"/>
    </row>
    <row r="519" spans="1:40" x14ac:dyDescent="0.3">
      <c r="A519" s="15"/>
      <c r="B519" s="15"/>
      <c r="C519" s="15"/>
      <c r="D519" s="17"/>
      <c r="E519" s="17"/>
      <c r="F519" s="15"/>
      <c r="G519" s="18" t="str">
        <f>IFERROR(VLOOKUP(F519,Lookups!$D$2:$E$20,2,FALSE),"")</f>
        <v/>
      </c>
      <c r="H519" s="15"/>
      <c r="I519" s="15"/>
      <c r="J519" s="15"/>
      <c r="K519" s="15"/>
      <c r="L519" s="17"/>
      <c r="M519" s="17"/>
      <c r="N519" s="18" t="str">
        <f t="shared" si="16"/>
        <v/>
      </c>
      <c r="O519" s="15"/>
      <c r="P519" s="15"/>
      <c r="Q519" s="17"/>
      <c r="R519" s="15"/>
      <c r="S519" s="15"/>
      <c r="T519" s="15"/>
      <c r="U519" s="15"/>
      <c r="V519" s="15"/>
      <c r="W519" s="15"/>
      <c r="X519" s="18" t="str">
        <f>IFERROR(VLOOKUP(W519,Lookups!$G$2:$H$83,2,FALSE),"")</f>
        <v/>
      </c>
      <c r="Y519" s="15"/>
      <c r="Z519" s="15"/>
      <c r="AA519" s="15"/>
      <c r="AB519" s="15"/>
      <c r="AC519" s="15"/>
      <c r="AD519" s="15"/>
      <c r="AE519" s="15"/>
      <c r="AF519" s="18" t="str">
        <f t="shared" si="17"/>
        <v/>
      </c>
      <c r="AG519" s="15"/>
      <c r="AH519" s="15"/>
      <c r="AI519" s="15"/>
      <c r="AJ519" s="62" t="str">
        <f>IFERROR(VLOOKUP(AI519,Lookups!$W$3:$X$24,2,FALSE),"")</f>
        <v/>
      </c>
      <c r="AK519" s="15"/>
      <c r="AL519" s="15"/>
      <c r="AM519" s="17"/>
      <c r="AN519" s="17"/>
    </row>
    <row r="520" spans="1:40" x14ac:dyDescent="0.3">
      <c r="A520" s="15"/>
      <c r="B520" s="15"/>
      <c r="C520" s="15"/>
      <c r="D520" s="17"/>
      <c r="E520" s="17"/>
      <c r="F520" s="15"/>
      <c r="G520" s="18" t="str">
        <f>IFERROR(VLOOKUP(F520,Lookups!$D$2:$E$20,2,FALSE),"")</f>
        <v/>
      </c>
      <c r="H520" s="15"/>
      <c r="I520" s="15"/>
      <c r="J520" s="15"/>
      <c r="K520" s="15"/>
      <c r="L520" s="17"/>
      <c r="M520" s="17"/>
      <c r="N520" s="18" t="str">
        <f t="shared" si="16"/>
        <v/>
      </c>
      <c r="O520" s="15"/>
      <c r="P520" s="15"/>
      <c r="Q520" s="17"/>
      <c r="R520" s="15"/>
      <c r="S520" s="15"/>
      <c r="T520" s="15"/>
      <c r="U520" s="15"/>
      <c r="V520" s="15"/>
      <c r="W520" s="15"/>
      <c r="X520" s="18" t="str">
        <f>IFERROR(VLOOKUP(W520,Lookups!$G$2:$H$83,2,FALSE),"")</f>
        <v/>
      </c>
      <c r="Y520" s="15"/>
      <c r="Z520" s="15"/>
      <c r="AA520" s="15"/>
      <c r="AB520" s="15"/>
      <c r="AC520" s="15"/>
      <c r="AD520" s="15"/>
      <c r="AE520" s="15"/>
      <c r="AF520" s="18" t="str">
        <f t="shared" si="17"/>
        <v/>
      </c>
      <c r="AG520" s="15"/>
      <c r="AH520" s="15"/>
      <c r="AI520" s="15"/>
      <c r="AJ520" s="62" t="str">
        <f>IFERROR(VLOOKUP(AI520,Lookups!$W$3:$X$24,2,FALSE),"")</f>
        <v/>
      </c>
      <c r="AK520" s="15"/>
      <c r="AL520" s="15"/>
      <c r="AM520" s="17"/>
      <c r="AN520" s="17"/>
    </row>
    <row r="521" spans="1:40" x14ac:dyDescent="0.3">
      <c r="A521" s="15"/>
      <c r="B521" s="15"/>
      <c r="C521" s="15"/>
      <c r="D521" s="17"/>
      <c r="E521" s="17"/>
      <c r="F521" s="15"/>
      <c r="G521" s="18" t="str">
        <f>IFERROR(VLOOKUP(F521,Lookups!$D$2:$E$20,2,FALSE),"")</f>
        <v/>
      </c>
      <c r="H521" s="15"/>
      <c r="I521" s="15"/>
      <c r="J521" s="15"/>
      <c r="K521" s="15"/>
      <c r="L521" s="17"/>
      <c r="M521" s="17"/>
      <c r="N521" s="18" t="str">
        <f t="shared" si="16"/>
        <v/>
      </c>
      <c r="O521" s="15"/>
      <c r="P521" s="15"/>
      <c r="Q521" s="17"/>
      <c r="R521" s="15"/>
      <c r="S521" s="15"/>
      <c r="T521" s="15"/>
      <c r="U521" s="15"/>
      <c r="V521" s="15"/>
      <c r="W521" s="15"/>
      <c r="X521" s="18" t="str">
        <f>IFERROR(VLOOKUP(W521,Lookups!$G$2:$H$83,2,FALSE),"")</f>
        <v/>
      </c>
      <c r="Y521" s="15"/>
      <c r="Z521" s="15"/>
      <c r="AA521" s="15"/>
      <c r="AB521" s="15"/>
      <c r="AC521" s="15"/>
      <c r="AD521" s="15"/>
      <c r="AE521" s="15"/>
      <c r="AF521" s="18" t="str">
        <f t="shared" si="17"/>
        <v/>
      </c>
      <c r="AG521" s="15"/>
      <c r="AH521" s="15"/>
      <c r="AI521" s="15"/>
      <c r="AJ521" s="62" t="str">
        <f>IFERROR(VLOOKUP(AI521,Lookups!$W$3:$X$24,2,FALSE),"")</f>
        <v/>
      </c>
      <c r="AK521" s="15"/>
      <c r="AL521" s="15"/>
      <c r="AM521" s="17"/>
      <c r="AN521" s="17"/>
    </row>
    <row r="522" spans="1:40" x14ac:dyDescent="0.3">
      <c r="A522" s="15"/>
      <c r="B522" s="15"/>
      <c r="C522" s="15"/>
      <c r="D522" s="17"/>
      <c r="E522" s="17"/>
      <c r="F522" s="15"/>
      <c r="G522" s="18" t="str">
        <f>IFERROR(VLOOKUP(F522,Lookups!$D$2:$E$20,2,FALSE),"")</f>
        <v/>
      </c>
      <c r="H522" s="15"/>
      <c r="I522" s="15"/>
      <c r="J522" s="15"/>
      <c r="K522" s="15"/>
      <c r="L522" s="17"/>
      <c r="M522" s="17"/>
      <c r="N522" s="18" t="str">
        <f t="shared" si="16"/>
        <v/>
      </c>
      <c r="O522" s="15"/>
      <c r="P522" s="15"/>
      <c r="Q522" s="17"/>
      <c r="R522" s="15"/>
      <c r="S522" s="15"/>
      <c r="T522" s="15"/>
      <c r="U522" s="15"/>
      <c r="V522" s="15"/>
      <c r="W522" s="15"/>
      <c r="X522" s="18" t="str">
        <f>IFERROR(VLOOKUP(W522,Lookups!$G$2:$H$83,2,FALSE),"")</f>
        <v/>
      </c>
      <c r="Y522" s="15"/>
      <c r="Z522" s="15"/>
      <c r="AA522" s="15"/>
      <c r="AB522" s="15"/>
      <c r="AC522" s="15"/>
      <c r="AD522" s="15"/>
      <c r="AE522" s="15"/>
      <c r="AF522" s="18" t="str">
        <f t="shared" si="17"/>
        <v/>
      </c>
      <c r="AG522" s="15"/>
      <c r="AH522" s="15"/>
      <c r="AI522" s="15"/>
      <c r="AJ522" s="62" t="str">
        <f>IFERROR(VLOOKUP(AI522,Lookups!$W$3:$X$24,2,FALSE),"")</f>
        <v/>
      </c>
      <c r="AK522" s="15"/>
      <c r="AL522" s="15"/>
      <c r="AM522" s="17"/>
      <c r="AN522" s="17"/>
    </row>
    <row r="523" spans="1:40" x14ac:dyDescent="0.3">
      <c r="A523" s="15"/>
      <c r="B523" s="15"/>
      <c r="C523" s="15"/>
      <c r="D523" s="17"/>
      <c r="E523" s="17"/>
      <c r="F523" s="15"/>
      <c r="G523" s="18" t="str">
        <f>IFERROR(VLOOKUP(F523,Lookups!$D$2:$E$20,2,FALSE),"")</f>
        <v/>
      </c>
      <c r="H523" s="15"/>
      <c r="I523" s="15"/>
      <c r="J523" s="15"/>
      <c r="K523" s="15"/>
      <c r="L523" s="17"/>
      <c r="M523" s="17"/>
      <c r="N523" s="18" t="str">
        <f t="shared" si="16"/>
        <v/>
      </c>
      <c r="O523" s="15"/>
      <c r="P523" s="15"/>
      <c r="Q523" s="17"/>
      <c r="R523" s="15"/>
      <c r="S523" s="15"/>
      <c r="T523" s="15"/>
      <c r="U523" s="15"/>
      <c r="V523" s="15"/>
      <c r="W523" s="15"/>
      <c r="X523" s="18" t="str">
        <f>IFERROR(VLOOKUP(W523,Lookups!$G$2:$H$83,2,FALSE),"")</f>
        <v/>
      </c>
      <c r="Y523" s="15"/>
      <c r="Z523" s="15"/>
      <c r="AA523" s="15"/>
      <c r="AB523" s="15"/>
      <c r="AC523" s="15"/>
      <c r="AD523" s="15"/>
      <c r="AE523" s="15"/>
      <c r="AF523" s="18" t="str">
        <f t="shared" si="17"/>
        <v/>
      </c>
      <c r="AG523" s="15"/>
      <c r="AH523" s="15"/>
      <c r="AI523" s="15"/>
      <c r="AJ523" s="62" t="str">
        <f>IFERROR(VLOOKUP(AI523,Lookups!$W$3:$X$24,2,FALSE),"")</f>
        <v/>
      </c>
      <c r="AK523" s="15"/>
      <c r="AL523" s="15"/>
      <c r="AM523" s="17"/>
      <c r="AN523" s="17"/>
    </row>
    <row r="524" spans="1:40" x14ac:dyDescent="0.3">
      <c r="A524" s="15"/>
      <c r="B524" s="15"/>
      <c r="C524" s="15"/>
      <c r="D524" s="17"/>
      <c r="E524" s="17"/>
      <c r="F524" s="15"/>
      <c r="G524" s="18" t="str">
        <f>IFERROR(VLOOKUP(F524,Lookups!$D$2:$E$20,2,FALSE),"")</f>
        <v/>
      </c>
      <c r="H524" s="15"/>
      <c r="I524" s="15"/>
      <c r="J524" s="15"/>
      <c r="K524" s="15"/>
      <c r="L524" s="17"/>
      <c r="M524" s="17"/>
      <c r="N524" s="18" t="str">
        <f t="shared" si="16"/>
        <v/>
      </c>
      <c r="O524" s="15"/>
      <c r="P524" s="15"/>
      <c r="Q524" s="17"/>
      <c r="R524" s="15"/>
      <c r="S524" s="15"/>
      <c r="T524" s="15"/>
      <c r="U524" s="15"/>
      <c r="V524" s="15"/>
      <c r="W524" s="15"/>
      <c r="X524" s="18" t="str">
        <f>IFERROR(VLOOKUP(W524,Lookups!$G$2:$H$83,2,FALSE),"")</f>
        <v/>
      </c>
      <c r="Y524" s="15"/>
      <c r="Z524" s="15"/>
      <c r="AA524" s="15"/>
      <c r="AB524" s="15"/>
      <c r="AC524" s="15"/>
      <c r="AD524" s="15"/>
      <c r="AE524" s="15"/>
      <c r="AF524" s="18" t="str">
        <f t="shared" si="17"/>
        <v/>
      </c>
      <c r="AG524" s="15"/>
      <c r="AH524" s="15"/>
      <c r="AI524" s="15"/>
      <c r="AJ524" s="62" t="str">
        <f>IFERROR(VLOOKUP(AI524,Lookups!$W$3:$X$24,2,FALSE),"")</f>
        <v/>
      </c>
      <c r="AK524" s="15"/>
      <c r="AL524" s="15"/>
      <c r="AM524" s="17"/>
      <c r="AN524" s="17"/>
    </row>
    <row r="525" spans="1:40" x14ac:dyDescent="0.3">
      <c r="A525" s="15"/>
      <c r="B525" s="15"/>
      <c r="C525" s="15"/>
      <c r="D525" s="17"/>
      <c r="E525" s="17"/>
      <c r="F525" s="15"/>
      <c r="G525" s="18" t="str">
        <f>IFERROR(VLOOKUP(F525,Lookups!$D$2:$E$20,2,FALSE),"")</f>
        <v/>
      </c>
      <c r="H525" s="15"/>
      <c r="I525" s="15"/>
      <c r="J525" s="15"/>
      <c r="K525" s="15"/>
      <c r="L525" s="17"/>
      <c r="M525" s="17"/>
      <c r="N525" s="18" t="str">
        <f t="shared" si="16"/>
        <v/>
      </c>
      <c r="O525" s="15"/>
      <c r="P525" s="15"/>
      <c r="Q525" s="17"/>
      <c r="R525" s="15"/>
      <c r="S525" s="15"/>
      <c r="T525" s="15"/>
      <c r="U525" s="15"/>
      <c r="V525" s="15"/>
      <c r="W525" s="15"/>
      <c r="X525" s="18" t="str">
        <f>IFERROR(VLOOKUP(W525,Lookups!$G$2:$H$83,2,FALSE),"")</f>
        <v/>
      </c>
      <c r="Y525" s="15"/>
      <c r="Z525" s="15"/>
      <c r="AA525" s="15"/>
      <c r="AB525" s="15"/>
      <c r="AC525" s="15"/>
      <c r="AD525" s="15"/>
      <c r="AE525" s="15"/>
      <c r="AF525" s="18" t="str">
        <f t="shared" si="17"/>
        <v/>
      </c>
      <c r="AG525" s="15"/>
      <c r="AH525" s="15"/>
      <c r="AI525" s="15"/>
      <c r="AJ525" s="62" t="str">
        <f>IFERROR(VLOOKUP(AI525,Lookups!$W$3:$X$24,2,FALSE),"")</f>
        <v/>
      </c>
      <c r="AK525" s="15"/>
      <c r="AL525" s="15"/>
      <c r="AM525" s="17"/>
      <c r="AN525" s="17"/>
    </row>
    <row r="526" spans="1:40" x14ac:dyDescent="0.3">
      <c r="A526" s="15"/>
      <c r="B526" s="15"/>
      <c r="C526" s="15"/>
      <c r="D526" s="17"/>
      <c r="E526" s="17"/>
      <c r="F526" s="15"/>
      <c r="G526" s="18" t="str">
        <f>IFERROR(VLOOKUP(F526,Lookups!$D$2:$E$20,2,FALSE),"")</f>
        <v/>
      </c>
      <c r="H526" s="15"/>
      <c r="I526" s="15"/>
      <c r="J526" s="15"/>
      <c r="K526" s="15"/>
      <c r="L526" s="17"/>
      <c r="M526" s="17"/>
      <c r="N526" s="18" t="str">
        <f t="shared" si="16"/>
        <v/>
      </c>
      <c r="O526" s="15"/>
      <c r="P526" s="15"/>
      <c r="Q526" s="17"/>
      <c r="R526" s="15"/>
      <c r="S526" s="15"/>
      <c r="T526" s="15"/>
      <c r="U526" s="15"/>
      <c r="V526" s="15"/>
      <c r="W526" s="15"/>
      <c r="X526" s="18" t="str">
        <f>IFERROR(VLOOKUP(W526,Lookups!$G$2:$H$83,2,FALSE),"")</f>
        <v/>
      </c>
      <c r="Y526" s="15"/>
      <c r="Z526" s="15"/>
      <c r="AA526" s="15"/>
      <c r="AB526" s="15"/>
      <c r="AC526" s="15"/>
      <c r="AD526" s="15"/>
      <c r="AE526" s="15"/>
      <c r="AF526" s="18" t="str">
        <f t="shared" si="17"/>
        <v/>
      </c>
      <c r="AG526" s="15"/>
      <c r="AH526" s="15"/>
      <c r="AI526" s="15"/>
      <c r="AJ526" s="62" t="str">
        <f>IFERROR(VLOOKUP(AI526,Lookups!$W$3:$X$24,2,FALSE),"")</f>
        <v/>
      </c>
      <c r="AK526" s="15"/>
      <c r="AL526" s="15"/>
      <c r="AM526" s="17"/>
      <c r="AN526" s="17"/>
    </row>
    <row r="527" spans="1:40" x14ac:dyDescent="0.3">
      <c r="A527" s="15"/>
      <c r="B527" s="15"/>
      <c r="C527" s="15"/>
      <c r="D527" s="17"/>
      <c r="E527" s="17"/>
      <c r="F527" s="15"/>
      <c r="G527" s="18" t="str">
        <f>IFERROR(VLOOKUP(F527,Lookups!$D$2:$E$20,2,FALSE),"")</f>
        <v/>
      </c>
      <c r="H527" s="15"/>
      <c r="I527" s="15"/>
      <c r="J527" s="15"/>
      <c r="K527" s="15"/>
      <c r="L527" s="17"/>
      <c r="M527" s="17"/>
      <c r="N527" s="18" t="str">
        <f t="shared" si="16"/>
        <v/>
      </c>
      <c r="O527" s="15"/>
      <c r="P527" s="15"/>
      <c r="Q527" s="17"/>
      <c r="R527" s="15"/>
      <c r="S527" s="15"/>
      <c r="T527" s="15"/>
      <c r="U527" s="15"/>
      <c r="V527" s="15"/>
      <c r="W527" s="15"/>
      <c r="X527" s="18" t="str">
        <f>IFERROR(VLOOKUP(W527,Lookups!$G$2:$H$83,2,FALSE),"")</f>
        <v/>
      </c>
      <c r="Y527" s="15"/>
      <c r="Z527" s="15"/>
      <c r="AA527" s="15"/>
      <c r="AB527" s="15"/>
      <c r="AC527" s="15"/>
      <c r="AD527" s="15"/>
      <c r="AE527" s="15"/>
      <c r="AF527" s="18" t="str">
        <f t="shared" si="17"/>
        <v/>
      </c>
      <c r="AG527" s="15"/>
      <c r="AH527" s="15"/>
      <c r="AI527" s="15"/>
      <c r="AJ527" s="62" t="str">
        <f>IFERROR(VLOOKUP(AI527,Lookups!$W$3:$X$24,2,FALSE),"")</f>
        <v/>
      </c>
      <c r="AK527" s="15"/>
      <c r="AL527" s="15"/>
      <c r="AM527" s="17"/>
      <c r="AN527" s="17"/>
    </row>
    <row r="528" spans="1:40" x14ac:dyDescent="0.3">
      <c r="A528" s="15"/>
      <c r="B528" s="15"/>
      <c r="C528" s="15"/>
      <c r="D528" s="17"/>
      <c r="E528" s="17"/>
      <c r="F528" s="15"/>
      <c r="G528" s="18" t="str">
        <f>IFERROR(VLOOKUP(F528,Lookups!$D$2:$E$20,2,FALSE),"")</f>
        <v/>
      </c>
      <c r="H528" s="15"/>
      <c r="I528" s="15"/>
      <c r="J528" s="15"/>
      <c r="K528" s="15"/>
      <c r="L528" s="17"/>
      <c r="M528" s="17"/>
      <c r="N528" s="18" t="str">
        <f t="shared" si="16"/>
        <v/>
      </c>
      <c r="O528" s="15"/>
      <c r="P528" s="15"/>
      <c r="Q528" s="17"/>
      <c r="R528" s="15"/>
      <c r="S528" s="15"/>
      <c r="T528" s="15"/>
      <c r="U528" s="15"/>
      <c r="V528" s="15"/>
      <c r="W528" s="15"/>
      <c r="X528" s="18" t="str">
        <f>IFERROR(VLOOKUP(W528,Lookups!$G$2:$H$83,2,FALSE),"")</f>
        <v/>
      </c>
      <c r="Y528" s="15"/>
      <c r="Z528" s="15"/>
      <c r="AA528" s="15"/>
      <c r="AB528" s="15"/>
      <c r="AC528" s="15"/>
      <c r="AD528" s="15"/>
      <c r="AE528" s="15"/>
      <c r="AF528" s="18" t="str">
        <f t="shared" si="17"/>
        <v/>
      </c>
      <c r="AG528" s="15"/>
      <c r="AH528" s="15"/>
      <c r="AI528" s="15"/>
      <c r="AJ528" s="62" t="str">
        <f>IFERROR(VLOOKUP(AI528,Lookups!$W$3:$X$24,2,FALSE),"")</f>
        <v/>
      </c>
      <c r="AK528" s="15"/>
      <c r="AL528" s="15"/>
      <c r="AM528" s="17"/>
      <c r="AN528" s="17"/>
    </row>
    <row r="529" spans="1:40" x14ac:dyDescent="0.3">
      <c r="A529" s="15"/>
      <c r="B529" s="15"/>
      <c r="C529" s="15"/>
      <c r="D529" s="17"/>
      <c r="E529" s="17"/>
      <c r="F529" s="15"/>
      <c r="G529" s="18" t="str">
        <f>IFERROR(VLOOKUP(F529,Lookups!$D$2:$E$20,2,FALSE),"")</f>
        <v/>
      </c>
      <c r="H529" s="15"/>
      <c r="I529" s="15"/>
      <c r="J529" s="15"/>
      <c r="K529" s="15"/>
      <c r="L529" s="17"/>
      <c r="M529" s="17"/>
      <c r="N529" s="18" t="str">
        <f t="shared" si="16"/>
        <v/>
      </c>
      <c r="O529" s="15"/>
      <c r="P529" s="15"/>
      <c r="Q529" s="17"/>
      <c r="R529" s="15"/>
      <c r="S529" s="15"/>
      <c r="T529" s="15"/>
      <c r="U529" s="15"/>
      <c r="V529" s="15"/>
      <c r="W529" s="15"/>
      <c r="X529" s="18" t="str">
        <f>IFERROR(VLOOKUP(W529,Lookups!$G$2:$H$83,2,FALSE),"")</f>
        <v/>
      </c>
      <c r="Y529" s="15"/>
      <c r="Z529" s="15"/>
      <c r="AA529" s="15"/>
      <c r="AB529" s="15"/>
      <c r="AC529" s="15"/>
      <c r="AD529" s="15"/>
      <c r="AE529" s="15"/>
      <c r="AF529" s="18" t="str">
        <f t="shared" si="17"/>
        <v/>
      </c>
      <c r="AG529" s="15"/>
      <c r="AH529" s="15"/>
      <c r="AI529" s="15"/>
      <c r="AJ529" s="62" t="str">
        <f>IFERROR(VLOOKUP(AI529,Lookups!$W$3:$X$24,2,FALSE),"")</f>
        <v/>
      </c>
      <c r="AK529" s="15"/>
      <c r="AL529" s="15"/>
      <c r="AM529" s="17"/>
      <c r="AN529" s="17"/>
    </row>
    <row r="530" spans="1:40" x14ac:dyDescent="0.3">
      <c r="A530" s="15"/>
      <c r="B530" s="15"/>
      <c r="C530" s="15"/>
      <c r="D530" s="17"/>
      <c r="E530" s="17"/>
      <c r="F530" s="15"/>
      <c r="G530" s="18" t="str">
        <f>IFERROR(VLOOKUP(F530,Lookups!$D$2:$E$20,2,FALSE),"")</f>
        <v/>
      </c>
      <c r="H530" s="15"/>
      <c r="I530" s="15"/>
      <c r="J530" s="15"/>
      <c r="K530" s="15"/>
      <c r="L530" s="17"/>
      <c r="M530" s="17"/>
      <c r="N530" s="18" t="str">
        <f t="shared" si="16"/>
        <v/>
      </c>
      <c r="O530" s="15"/>
      <c r="P530" s="15"/>
      <c r="Q530" s="17"/>
      <c r="R530" s="15"/>
      <c r="S530" s="15"/>
      <c r="T530" s="15"/>
      <c r="U530" s="15"/>
      <c r="V530" s="15"/>
      <c r="W530" s="15"/>
      <c r="X530" s="18" t="str">
        <f>IFERROR(VLOOKUP(W530,Lookups!$G$2:$H$83,2,FALSE),"")</f>
        <v/>
      </c>
      <c r="Y530" s="15"/>
      <c r="Z530" s="15"/>
      <c r="AA530" s="15"/>
      <c r="AB530" s="15"/>
      <c r="AC530" s="15"/>
      <c r="AD530" s="15"/>
      <c r="AE530" s="15"/>
      <c r="AF530" s="18" t="str">
        <f t="shared" si="17"/>
        <v/>
      </c>
      <c r="AG530" s="15"/>
      <c r="AH530" s="15"/>
      <c r="AI530" s="15"/>
      <c r="AJ530" s="62" t="str">
        <f>IFERROR(VLOOKUP(AI530,Lookups!$W$3:$X$24,2,FALSE),"")</f>
        <v/>
      </c>
      <c r="AK530" s="15"/>
      <c r="AL530" s="15"/>
      <c r="AM530" s="17"/>
      <c r="AN530" s="17"/>
    </row>
    <row r="531" spans="1:40" x14ac:dyDescent="0.3">
      <c r="A531" s="15"/>
      <c r="B531" s="15"/>
      <c r="C531" s="15"/>
      <c r="D531" s="17"/>
      <c r="E531" s="17"/>
      <c r="F531" s="15"/>
      <c r="G531" s="18" t="str">
        <f>IFERROR(VLOOKUP(F531,Lookups!$D$2:$E$20,2,FALSE),"")</f>
        <v/>
      </c>
      <c r="H531" s="15"/>
      <c r="I531" s="15"/>
      <c r="J531" s="15"/>
      <c r="K531" s="15"/>
      <c r="L531" s="17"/>
      <c r="M531" s="17"/>
      <c r="N531" s="18" t="str">
        <f t="shared" si="16"/>
        <v/>
      </c>
      <c r="O531" s="15"/>
      <c r="P531" s="15"/>
      <c r="Q531" s="17"/>
      <c r="R531" s="15"/>
      <c r="S531" s="15"/>
      <c r="T531" s="15"/>
      <c r="U531" s="15"/>
      <c r="V531" s="15"/>
      <c r="W531" s="15"/>
      <c r="X531" s="18" t="str">
        <f>IFERROR(VLOOKUP(W531,Lookups!$G$2:$H$83,2,FALSE),"")</f>
        <v/>
      </c>
      <c r="Y531" s="15"/>
      <c r="Z531" s="15"/>
      <c r="AA531" s="15"/>
      <c r="AB531" s="15"/>
      <c r="AC531" s="15"/>
      <c r="AD531" s="15"/>
      <c r="AE531" s="15"/>
      <c r="AF531" s="18" t="str">
        <f t="shared" si="17"/>
        <v/>
      </c>
      <c r="AG531" s="15"/>
      <c r="AH531" s="15"/>
      <c r="AI531" s="15"/>
      <c r="AJ531" s="62" t="str">
        <f>IFERROR(VLOOKUP(AI531,Lookups!$W$3:$X$24,2,FALSE),"")</f>
        <v/>
      </c>
      <c r="AK531" s="15"/>
      <c r="AL531" s="15"/>
      <c r="AM531" s="17"/>
      <c r="AN531" s="17"/>
    </row>
    <row r="532" spans="1:40" x14ac:dyDescent="0.3">
      <c r="A532" s="15"/>
      <c r="B532" s="15"/>
      <c r="C532" s="15"/>
      <c r="D532" s="17"/>
      <c r="E532" s="17"/>
      <c r="F532" s="15"/>
      <c r="G532" s="18" t="str">
        <f>IFERROR(VLOOKUP(F532,Lookups!$D$2:$E$20,2,FALSE),"")</f>
        <v/>
      </c>
      <c r="H532" s="15"/>
      <c r="I532" s="15"/>
      <c r="J532" s="15"/>
      <c r="K532" s="15"/>
      <c r="L532" s="17"/>
      <c r="M532" s="17"/>
      <c r="N532" s="18" t="str">
        <f t="shared" si="16"/>
        <v/>
      </c>
      <c r="O532" s="15"/>
      <c r="P532" s="15"/>
      <c r="Q532" s="17"/>
      <c r="R532" s="15"/>
      <c r="S532" s="15"/>
      <c r="T532" s="15"/>
      <c r="U532" s="15"/>
      <c r="V532" s="15"/>
      <c r="W532" s="15"/>
      <c r="X532" s="18" t="str">
        <f>IFERROR(VLOOKUP(W532,Lookups!$G$2:$H$83,2,FALSE),"")</f>
        <v/>
      </c>
      <c r="Y532" s="15"/>
      <c r="Z532" s="15"/>
      <c r="AA532" s="15"/>
      <c r="AB532" s="15"/>
      <c r="AC532" s="15"/>
      <c r="AD532" s="15"/>
      <c r="AE532" s="15"/>
      <c r="AF532" s="18" t="str">
        <f t="shared" si="17"/>
        <v/>
      </c>
      <c r="AG532" s="15"/>
      <c r="AH532" s="15"/>
      <c r="AI532" s="15"/>
      <c r="AJ532" s="62" t="str">
        <f>IFERROR(VLOOKUP(AI532,Lookups!$W$3:$X$24,2,FALSE),"")</f>
        <v/>
      </c>
      <c r="AK532" s="15"/>
      <c r="AL532" s="15"/>
      <c r="AM532" s="17"/>
      <c r="AN532" s="17"/>
    </row>
    <row r="533" spans="1:40" x14ac:dyDescent="0.3">
      <c r="A533" s="15"/>
      <c r="B533" s="15"/>
      <c r="C533" s="15"/>
      <c r="D533" s="17"/>
      <c r="E533" s="17"/>
      <c r="F533" s="15"/>
      <c r="G533" s="18" t="str">
        <f>IFERROR(VLOOKUP(F533,Lookups!$D$2:$E$20,2,FALSE),"")</f>
        <v/>
      </c>
      <c r="H533" s="15"/>
      <c r="I533" s="15"/>
      <c r="J533" s="15"/>
      <c r="K533" s="15"/>
      <c r="L533" s="17"/>
      <c r="M533" s="17"/>
      <c r="N533" s="18" t="str">
        <f t="shared" si="16"/>
        <v/>
      </c>
      <c r="O533" s="15"/>
      <c r="P533" s="15"/>
      <c r="Q533" s="17"/>
      <c r="R533" s="15"/>
      <c r="S533" s="15"/>
      <c r="T533" s="15"/>
      <c r="U533" s="15"/>
      <c r="V533" s="15"/>
      <c r="W533" s="15"/>
      <c r="X533" s="18" t="str">
        <f>IFERROR(VLOOKUP(W533,Lookups!$G$2:$H$83,2,FALSE),"")</f>
        <v/>
      </c>
      <c r="Y533" s="15"/>
      <c r="Z533" s="15"/>
      <c r="AA533" s="15"/>
      <c r="AB533" s="15"/>
      <c r="AC533" s="15"/>
      <c r="AD533" s="15"/>
      <c r="AE533" s="15"/>
      <c r="AF533" s="18" t="str">
        <f t="shared" si="17"/>
        <v/>
      </c>
      <c r="AG533" s="15"/>
      <c r="AH533" s="15"/>
      <c r="AI533" s="15"/>
      <c r="AJ533" s="62" t="str">
        <f>IFERROR(VLOOKUP(AI533,Lookups!$W$3:$X$24,2,FALSE),"")</f>
        <v/>
      </c>
      <c r="AK533" s="15"/>
      <c r="AL533" s="15"/>
      <c r="AM533" s="17"/>
      <c r="AN533" s="17"/>
    </row>
    <row r="534" spans="1:40" x14ac:dyDescent="0.3">
      <c r="A534" s="15"/>
      <c r="B534" s="15"/>
      <c r="C534" s="15"/>
      <c r="D534" s="17"/>
      <c r="E534" s="17"/>
      <c r="F534" s="15"/>
      <c r="G534" s="18" t="str">
        <f>IFERROR(VLOOKUP(F534,Lookups!$D$2:$E$20,2,FALSE),"")</f>
        <v/>
      </c>
      <c r="H534" s="15"/>
      <c r="I534" s="15"/>
      <c r="J534" s="15"/>
      <c r="K534" s="15"/>
      <c r="L534" s="17"/>
      <c r="M534" s="17"/>
      <c r="N534" s="18" t="str">
        <f t="shared" si="16"/>
        <v/>
      </c>
      <c r="O534" s="15"/>
      <c r="P534" s="15"/>
      <c r="Q534" s="17"/>
      <c r="R534" s="15"/>
      <c r="S534" s="15"/>
      <c r="T534" s="15"/>
      <c r="U534" s="15"/>
      <c r="V534" s="15"/>
      <c r="W534" s="15"/>
      <c r="X534" s="18" t="str">
        <f>IFERROR(VLOOKUP(W534,Lookups!$G$2:$H$83,2,FALSE),"")</f>
        <v/>
      </c>
      <c r="Y534" s="15"/>
      <c r="Z534" s="15"/>
      <c r="AA534" s="15"/>
      <c r="AB534" s="15"/>
      <c r="AC534" s="15"/>
      <c r="AD534" s="15"/>
      <c r="AE534" s="15"/>
      <c r="AF534" s="18" t="str">
        <f t="shared" si="17"/>
        <v/>
      </c>
      <c r="AG534" s="15"/>
      <c r="AH534" s="15"/>
      <c r="AI534" s="15"/>
      <c r="AJ534" s="62" t="str">
        <f>IFERROR(VLOOKUP(AI534,Lookups!$W$3:$X$24,2,FALSE),"")</f>
        <v/>
      </c>
      <c r="AK534" s="15"/>
      <c r="AL534" s="15"/>
      <c r="AM534" s="17"/>
      <c r="AN534" s="17"/>
    </row>
    <row r="535" spans="1:40" x14ac:dyDescent="0.3">
      <c r="A535" s="15"/>
      <c r="B535" s="15"/>
      <c r="C535" s="15"/>
      <c r="D535" s="17"/>
      <c r="E535" s="17"/>
      <c r="F535" s="15"/>
      <c r="G535" s="18" t="str">
        <f>IFERROR(VLOOKUP(F535,Lookups!$D$2:$E$20,2,FALSE),"")</f>
        <v/>
      </c>
      <c r="H535" s="15"/>
      <c r="I535" s="15"/>
      <c r="J535" s="15"/>
      <c r="K535" s="15"/>
      <c r="L535" s="17"/>
      <c r="M535" s="17"/>
      <c r="N535" s="18" t="str">
        <f t="shared" si="16"/>
        <v/>
      </c>
      <c r="O535" s="15"/>
      <c r="P535" s="15"/>
      <c r="Q535" s="17"/>
      <c r="R535" s="15"/>
      <c r="S535" s="15"/>
      <c r="T535" s="15"/>
      <c r="U535" s="15"/>
      <c r="V535" s="15"/>
      <c r="W535" s="15"/>
      <c r="X535" s="18" t="str">
        <f>IFERROR(VLOOKUP(W535,Lookups!$G$2:$H$83,2,FALSE),"")</f>
        <v/>
      </c>
      <c r="Y535" s="15"/>
      <c r="Z535" s="15"/>
      <c r="AA535" s="15"/>
      <c r="AB535" s="15"/>
      <c r="AC535" s="15"/>
      <c r="AD535" s="15"/>
      <c r="AE535" s="15"/>
      <c r="AF535" s="18" t="str">
        <f t="shared" si="17"/>
        <v/>
      </c>
      <c r="AG535" s="15"/>
      <c r="AH535" s="15"/>
      <c r="AI535" s="15"/>
      <c r="AJ535" s="62" t="str">
        <f>IFERROR(VLOOKUP(AI535,Lookups!$W$3:$X$24,2,FALSE),"")</f>
        <v/>
      </c>
      <c r="AK535" s="15"/>
      <c r="AL535" s="15"/>
      <c r="AM535" s="17"/>
      <c r="AN535" s="17"/>
    </row>
    <row r="536" spans="1:40" x14ac:dyDescent="0.3">
      <c r="A536" s="15"/>
      <c r="B536" s="15"/>
      <c r="C536" s="15"/>
      <c r="D536" s="17"/>
      <c r="E536" s="17"/>
      <c r="F536" s="15"/>
      <c r="G536" s="18" t="str">
        <f>IFERROR(VLOOKUP(F536,Lookups!$D$2:$E$20,2,FALSE),"")</f>
        <v/>
      </c>
      <c r="H536" s="15"/>
      <c r="I536" s="15"/>
      <c r="J536" s="15"/>
      <c r="K536" s="15"/>
      <c r="L536" s="17"/>
      <c r="M536" s="17"/>
      <c r="N536" s="18" t="str">
        <f t="shared" si="16"/>
        <v/>
      </c>
      <c r="O536" s="15"/>
      <c r="P536" s="15"/>
      <c r="Q536" s="17"/>
      <c r="R536" s="15"/>
      <c r="S536" s="15"/>
      <c r="T536" s="15"/>
      <c r="U536" s="15"/>
      <c r="V536" s="15"/>
      <c r="W536" s="15"/>
      <c r="X536" s="18" t="str">
        <f>IFERROR(VLOOKUP(W536,Lookups!$G$2:$H$83,2,FALSE),"")</f>
        <v/>
      </c>
      <c r="Y536" s="15"/>
      <c r="Z536" s="15"/>
      <c r="AA536" s="15"/>
      <c r="AB536" s="15"/>
      <c r="AC536" s="15"/>
      <c r="AD536" s="15"/>
      <c r="AE536" s="15"/>
      <c r="AF536" s="18" t="str">
        <f t="shared" si="17"/>
        <v/>
      </c>
      <c r="AG536" s="15"/>
      <c r="AH536" s="15"/>
      <c r="AI536" s="15"/>
      <c r="AJ536" s="62" t="str">
        <f>IFERROR(VLOOKUP(AI536,Lookups!$W$3:$X$24,2,FALSE),"")</f>
        <v/>
      </c>
      <c r="AK536" s="15"/>
      <c r="AL536" s="15"/>
      <c r="AM536" s="17"/>
      <c r="AN536" s="17"/>
    </row>
    <row r="537" spans="1:40" x14ac:dyDescent="0.3">
      <c r="A537" s="15"/>
      <c r="B537" s="15"/>
      <c r="C537" s="15"/>
      <c r="D537" s="17"/>
      <c r="E537" s="17"/>
      <c r="F537" s="15"/>
      <c r="G537" s="18" t="str">
        <f>IFERROR(VLOOKUP(F537,Lookups!$D$2:$E$20,2,FALSE),"")</f>
        <v/>
      </c>
      <c r="H537" s="15"/>
      <c r="I537" s="15"/>
      <c r="J537" s="15"/>
      <c r="K537" s="15"/>
      <c r="L537" s="17"/>
      <c r="M537" s="17"/>
      <c r="N537" s="18" t="str">
        <f t="shared" si="16"/>
        <v/>
      </c>
      <c r="O537" s="15"/>
      <c r="P537" s="15"/>
      <c r="Q537" s="17"/>
      <c r="R537" s="15"/>
      <c r="S537" s="15"/>
      <c r="T537" s="15"/>
      <c r="U537" s="15"/>
      <c r="V537" s="15"/>
      <c r="W537" s="15"/>
      <c r="X537" s="18" t="str">
        <f>IFERROR(VLOOKUP(W537,Lookups!$G$2:$H$83,2,FALSE),"")</f>
        <v/>
      </c>
      <c r="Y537" s="15"/>
      <c r="Z537" s="15"/>
      <c r="AA537" s="15"/>
      <c r="AB537" s="15"/>
      <c r="AC537" s="15"/>
      <c r="AD537" s="15"/>
      <c r="AE537" s="15"/>
      <c r="AF537" s="18" t="str">
        <f t="shared" si="17"/>
        <v/>
      </c>
      <c r="AG537" s="15"/>
      <c r="AH537" s="15"/>
      <c r="AI537" s="15"/>
      <c r="AJ537" s="62" t="str">
        <f>IFERROR(VLOOKUP(AI537,Lookups!$W$3:$X$24,2,FALSE),"")</f>
        <v/>
      </c>
      <c r="AK537" s="15"/>
      <c r="AL537" s="15"/>
      <c r="AM537" s="17"/>
      <c r="AN537" s="17"/>
    </row>
    <row r="538" spans="1:40" x14ac:dyDescent="0.3">
      <c r="A538" s="15"/>
      <c r="B538" s="15"/>
      <c r="C538" s="15"/>
      <c r="D538" s="17"/>
      <c r="E538" s="17"/>
      <c r="F538" s="15"/>
      <c r="G538" s="18" t="str">
        <f>IFERROR(VLOOKUP(F538,Lookups!$D$2:$E$20,2,FALSE),"")</f>
        <v/>
      </c>
      <c r="H538" s="15"/>
      <c r="I538" s="15"/>
      <c r="J538" s="15"/>
      <c r="K538" s="15"/>
      <c r="L538" s="17"/>
      <c r="M538" s="17"/>
      <c r="N538" s="18" t="str">
        <f t="shared" si="16"/>
        <v/>
      </c>
      <c r="O538" s="15"/>
      <c r="P538" s="15"/>
      <c r="Q538" s="17"/>
      <c r="R538" s="15"/>
      <c r="S538" s="15"/>
      <c r="T538" s="15"/>
      <c r="U538" s="15"/>
      <c r="V538" s="15"/>
      <c r="W538" s="15"/>
      <c r="X538" s="18" t="str">
        <f>IFERROR(VLOOKUP(W538,Lookups!$G$2:$H$83,2,FALSE),"")</f>
        <v/>
      </c>
      <c r="Y538" s="15"/>
      <c r="Z538" s="15"/>
      <c r="AA538" s="15"/>
      <c r="AB538" s="15"/>
      <c r="AC538" s="15"/>
      <c r="AD538" s="15"/>
      <c r="AE538" s="15"/>
      <c r="AF538" s="18" t="str">
        <f t="shared" si="17"/>
        <v/>
      </c>
      <c r="AG538" s="15"/>
      <c r="AH538" s="15"/>
      <c r="AI538" s="15"/>
      <c r="AJ538" s="62" t="str">
        <f>IFERROR(VLOOKUP(AI538,Lookups!$W$3:$X$24,2,FALSE),"")</f>
        <v/>
      </c>
      <c r="AK538" s="15"/>
      <c r="AL538" s="15"/>
      <c r="AM538" s="17"/>
      <c r="AN538" s="17"/>
    </row>
    <row r="539" spans="1:40" x14ac:dyDescent="0.3">
      <c r="A539" s="15"/>
      <c r="B539" s="15"/>
      <c r="C539" s="15"/>
      <c r="D539" s="17"/>
      <c r="E539" s="17"/>
      <c r="F539" s="15"/>
      <c r="G539" s="18" t="str">
        <f>IFERROR(VLOOKUP(F539,Lookups!$D$2:$E$20,2,FALSE),"")</f>
        <v/>
      </c>
      <c r="H539" s="15"/>
      <c r="I539" s="15"/>
      <c r="J539" s="15"/>
      <c r="K539" s="15"/>
      <c r="L539" s="17"/>
      <c r="M539" s="17"/>
      <c r="N539" s="18" t="str">
        <f t="shared" si="16"/>
        <v/>
      </c>
      <c r="O539" s="15"/>
      <c r="P539" s="15"/>
      <c r="Q539" s="17"/>
      <c r="R539" s="15"/>
      <c r="S539" s="15"/>
      <c r="T539" s="15"/>
      <c r="U539" s="15"/>
      <c r="V539" s="15"/>
      <c r="W539" s="15"/>
      <c r="X539" s="18" t="str">
        <f>IFERROR(VLOOKUP(W539,Lookups!$G$2:$H$83,2,FALSE),"")</f>
        <v/>
      </c>
      <c r="Y539" s="15"/>
      <c r="Z539" s="15"/>
      <c r="AA539" s="15"/>
      <c r="AB539" s="15"/>
      <c r="AC539" s="15"/>
      <c r="AD539" s="15"/>
      <c r="AE539" s="15"/>
      <c r="AF539" s="18" t="str">
        <f t="shared" si="17"/>
        <v/>
      </c>
      <c r="AG539" s="15"/>
      <c r="AH539" s="15"/>
      <c r="AI539" s="15"/>
      <c r="AJ539" s="62" t="str">
        <f>IFERROR(VLOOKUP(AI539,Lookups!$W$3:$X$24,2,FALSE),"")</f>
        <v/>
      </c>
      <c r="AK539" s="15"/>
      <c r="AL539" s="15"/>
      <c r="AM539" s="17"/>
      <c r="AN539" s="17"/>
    </row>
    <row r="540" spans="1:40" x14ac:dyDescent="0.3">
      <c r="A540" s="15"/>
      <c r="B540" s="15"/>
      <c r="C540" s="15"/>
      <c r="D540" s="17"/>
      <c r="E540" s="17"/>
      <c r="F540" s="15"/>
      <c r="G540" s="18" t="str">
        <f>IFERROR(VLOOKUP(F540,Lookups!$D$2:$E$20,2,FALSE),"")</f>
        <v/>
      </c>
      <c r="H540" s="15"/>
      <c r="I540" s="15"/>
      <c r="J540" s="15"/>
      <c r="K540" s="15"/>
      <c r="L540" s="17"/>
      <c r="M540" s="17"/>
      <c r="N540" s="18" t="str">
        <f t="shared" si="16"/>
        <v/>
      </c>
      <c r="O540" s="15"/>
      <c r="P540" s="15"/>
      <c r="Q540" s="17"/>
      <c r="R540" s="15"/>
      <c r="S540" s="15"/>
      <c r="T540" s="15"/>
      <c r="U540" s="15"/>
      <c r="V540" s="15"/>
      <c r="W540" s="15"/>
      <c r="X540" s="18" t="str">
        <f>IFERROR(VLOOKUP(W540,Lookups!$G$2:$H$83,2,FALSE),"")</f>
        <v/>
      </c>
      <c r="Y540" s="15"/>
      <c r="Z540" s="15"/>
      <c r="AA540" s="15"/>
      <c r="AB540" s="15"/>
      <c r="AC540" s="15"/>
      <c r="AD540" s="15"/>
      <c r="AE540" s="15"/>
      <c r="AF540" s="18" t="str">
        <f t="shared" si="17"/>
        <v/>
      </c>
      <c r="AG540" s="15"/>
      <c r="AH540" s="15"/>
      <c r="AI540" s="15"/>
      <c r="AJ540" s="62" t="str">
        <f>IFERROR(VLOOKUP(AI540,Lookups!$W$3:$X$24,2,FALSE),"")</f>
        <v/>
      </c>
      <c r="AK540" s="15"/>
      <c r="AL540" s="15"/>
      <c r="AM540" s="17"/>
      <c r="AN540" s="17"/>
    </row>
    <row r="541" spans="1:40" x14ac:dyDescent="0.3">
      <c r="A541" s="15"/>
      <c r="B541" s="15"/>
      <c r="C541" s="15"/>
      <c r="D541" s="17"/>
      <c r="E541" s="17"/>
      <c r="F541" s="15"/>
      <c r="G541" s="18" t="str">
        <f>IFERROR(VLOOKUP(F541,Lookups!$D$2:$E$20,2,FALSE),"")</f>
        <v/>
      </c>
      <c r="H541" s="15"/>
      <c r="I541" s="15"/>
      <c r="J541" s="15"/>
      <c r="K541" s="15"/>
      <c r="L541" s="17"/>
      <c r="M541" s="17"/>
      <c r="N541" s="18" t="str">
        <f t="shared" si="16"/>
        <v/>
      </c>
      <c r="O541" s="15"/>
      <c r="P541" s="15"/>
      <c r="Q541" s="17"/>
      <c r="R541" s="15"/>
      <c r="S541" s="15"/>
      <c r="T541" s="15"/>
      <c r="U541" s="15"/>
      <c r="V541" s="15"/>
      <c r="W541" s="15"/>
      <c r="X541" s="18" t="str">
        <f>IFERROR(VLOOKUP(W541,Lookups!$G$2:$H$83,2,FALSE),"")</f>
        <v/>
      </c>
      <c r="Y541" s="15"/>
      <c r="Z541" s="15"/>
      <c r="AA541" s="15"/>
      <c r="AB541" s="15"/>
      <c r="AC541" s="15"/>
      <c r="AD541" s="15"/>
      <c r="AE541" s="15"/>
      <c r="AF541" s="18" t="str">
        <f t="shared" si="17"/>
        <v/>
      </c>
      <c r="AG541" s="15"/>
      <c r="AH541" s="15"/>
      <c r="AI541" s="15"/>
      <c r="AJ541" s="62" t="str">
        <f>IFERROR(VLOOKUP(AI541,Lookups!$W$3:$X$24,2,FALSE),"")</f>
        <v/>
      </c>
      <c r="AK541" s="15"/>
      <c r="AL541" s="15"/>
      <c r="AM541" s="17"/>
      <c r="AN541" s="17"/>
    </row>
    <row r="542" spans="1:40" x14ac:dyDescent="0.3">
      <c r="A542" s="15"/>
      <c r="B542" s="15"/>
      <c r="C542" s="15"/>
      <c r="D542" s="17"/>
      <c r="E542" s="17"/>
      <c r="F542" s="15"/>
      <c r="G542" s="18" t="str">
        <f>IFERROR(VLOOKUP(F542,Lookups!$D$2:$E$20,2,FALSE),"")</f>
        <v/>
      </c>
      <c r="H542" s="15"/>
      <c r="I542" s="15"/>
      <c r="J542" s="15"/>
      <c r="K542" s="15"/>
      <c r="L542" s="17"/>
      <c r="M542" s="17"/>
      <c r="N542" s="18" t="str">
        <f t="shared" si="16"/>
        <v/>
      </c>
      <c r="O542" s="15"/>
      <c r="P542" s="15"/>
      <c r="Q542" s="17"/>
      <c r="R542" s="15"/>
      <c r="S542" s="15"/>
      <c r="T542" s="15"/>
      <c r="U542" s="15"/>
      <c r="V542" s="15"/>
      <c r="W542" s="15"/>
      <c r="X542" s="18" t="str">
        <f>IFERROR(VLOOKUP(W542,Lookups!$G$2:$H$83,2,FALSE),"")</f>
        <v/>
      </c>
      <c r="Y542" s="15"/>
      <c r="Z542" s="15"/>
      <c r="AA542" s="15"/>
      <c r="AB542" s="15"/>
      <c r="AC542" s="15"/>
      <c r="AD542" s="15"/>
      <c r="AE542" s="15"/>
      <c r="AF542" s="18" t="str">
        <f t="shared" si="17"/>
        <v/>
      </c>
      <c r="AG542" s="15"/>
      <c r="AH542" s="15"/>
      <c r="AI542" s="15"/>
      <c r="AJ542" s="62" t="str">
        <f>IFERROR(VLOOKUP(AI542,Lookups!$W$3:$X$24,2,FALSE),"")</f>
        <v/>
      </c>
      <c r="AK542" s="15"/>
      <c r="AL542" s="15"/>
      <c r="AM542" s="17"/>
      <c r="AN542" s="17"/>
    </row>
    <row r="543" spans="1:40" x14ac:dyDescent="0.3">
      <c r="A543" s="15"/>
      <c r="B543" s="15"/>
      <c r="C543" s="15"/>
      <c r="D543" s="17"/>
      <c r="E543" s="17"/>
      <c r="F543" s="15"/>
      <c r="G543" s="18" t="str">
        <f>IFERROR(VLOOKUP(F543,Lookups!$D$2:$E$20,2,FALSE),"")</f>
        <v/>
      </c>
      <c r="H543" s="15"/>
      <c r="I543" s="15"/>
      <c r="J543" s="15"/>
      <c r="K543" s="15"/>
      <c r="L543" s="17"/>
      <c r="M543" s="17"/>
      <c r="N543" s="18" t="str">
        <f t="shared" si="16"/>
        <v/>
      </c>
      <c r="O543" s="15"/>
      <c r="P543" s="15"/>
      <c r="Q543" s="17"/>
      <c r="R543" s="15"/>
      <c r="S543" s="15"/>
      <c r="T543" s="15"/>
      <c r="U543" s="15"/>
      <c r="V543" s="15"/>
      <c r="W543" s="15"/>
      <c r="X543" s="18" t="str">
        <f>IFERROR(VLOOKUP(W543,Lookups!$G$2:$H$83,2,FALSE),"")</f>
        <v/>
      </c>
      <c r="Y543" s="15"/>
      <c r="Z543" s="15"/>
      <c r="AA543" s="15"/>
      <c r="AB543" s="15"/>
      <c r="AC543" s="15"/>
      <c r="AD543" s="15"/>
      <c r="AE543" s="15"/>
      <c r="AF543" s="18" t="str">
        <f t="shared" si="17"/>
        <v/>
      </c>
      <c r="AG543" s="15"/>
      <c r="AH543" s="15"/>
      <c r="AI543" s="15"/>
      <c r="AJ543" s="62" t="str">
        <f>IFERROR(VLOOKUP(AI543,Lookups!$W$3:$X$24,2,FALSE),"")</f>
        <v/>
      </c>
      <c r="AK543" s="15"/>
      <c r="AL543" s="15"/>
      <c r="AM543" s="17"/>
      <c r="AN543" s="17"/>
    </row>
    <row r="544" spans="1:40" x14ac:dyDescent="0.3">
      <c r="A544" s="15"/>
      <c r="B544" s="15"/>
      <c r="C544" s="15"/>
      <c r="D544" s="17"/>
      <c r="E544" s="17"/>
      <c r="F544" s="15"/>
      <c r="G544" s="18" t="str">
        <f>IFERROR(VLOOKUP(F544,Lookups!$D$2:$E$20,2,FALSE),"")</f>
        <v/>
      </c>
      <c r="H544" s="15"/>
      <c r="I544" s="15"/>
      <c r="J544" s="15"/>
      <c r="K544" s="15"/>
      <c r="L544" s="17"/>
      <c r="M544" s="17"/>
      <c r="N544" s="18" t="str">
        <f t="shared" si="16"/>
        <v/>
      </c>
      <c r="O544" s="15"/>
      <c r="P544" s="15"/>
      <c r="Q544" s="17"/>
      <c r="R544" s="15"/>
      <c r="S544" s="15"/>
      <c r="T544" s="15"/>
      <c r="U544" s="15"/>
      <c r="V544" s="15"/>
      <c r="W544" s="15"/>
      <c r="X544" s="18" t="str">
        <f>IFERROR(VLOOKUP(W544,Lookups!$G$2:$H$83,2,FALSE),"")</f>
        <v/>
      </c>
      <c r="Y544" s="15"/>
      <c r="Z544" s="15"/>
      <c r="AA544" s="15"/>
      <c r="AB544" s="15"/>
      <c r="AC544" s="15"/>
      <c r="AD544" s="15"/>
      <c r="AE544" s="15"/>
      <c r="AF544" s="18" t="str">
        <f t="shared" si="17"/>
        <v/>
      </c>
      <c r="AG544" s="15"/>
      <c r="AH544" s="15"/>
      <c r="AI544" s="15"/>
      <c r="AJ544" s="62" t="str">
        <f>IFERROR(VLOOKUP(AI544,Lookups!$W$3:$X$24,2,FALSE),"")</f>
        <v/>
      </c>
      <c r="AK544" s="15"/>
      <c r="AL544" s="15"/>
      <c r="AM544" s="17"/>
      <c r="AN544" s="17"/>
    </row>
    <row r="545" spans="1:40" x14ac:dyDescent="0.3">
      <c r="A545" s="15"/>
      <c r="B545" s="15"/>
      <c r="C545" s="15"/>
      <c r="D545" s="17"/>
      <c r="E545" s="17"/>
      <c r="F545" s="15"/>
      <c r="G545" s="18" t="str">
        <f>IFERROR(VLOOKUP(F545,Lookups!$D$2:$E$20,2,FALSE),"")</f>
        <v/>
      </c>
      <c r="H545" s="15"/>
      <c r="I545" s="15"/>
      <c r="J545" s="15"/>
      <c r="K545" s="15"/>
      <c r="L545" s="17"/>
      <c r="M545" s="17"/>
      <c r="N545" s="18" t="str">
        <f t="shared" si="16"/>
        <v/>
      </c>
      <c r="O545" s="15"/>
      <c r="P545" s="15"/>
      <c r="Q545" s="17"/>
      <c r="R545" s="15"/>
      <c r="S545" s="15"/>
      <c r="T545" s="15"/>
      <c r="U545" s="15"/>
      <c r="V545" s="15"/>
      <c r="W545" s="15"/>
      <c r="X545" s="18" t="str">
        <f>IFERROR(VLOOKUP(W545,Lookups!$G$2:$H$83,2,FALSE),"")</f>
        <v/>
      </c>
      <c r="Y545" s="15"/>
      <c r="Z545" s="15"/>
      <c r="AA545" s="15"/>
      <c r="AB545" s="15"/>
      <c r="AC545" s="15"/>
      <c r="AD545" s="15"/>
      <c r="AE545" s="15"/>
      <c r="AF545" s="18" t="str">
        <f t="shared" si="17"/>
        <v/>
      </c>
      <c r="AG545" s="15"/>
      <c r="AH545" s="15"/>
      <c r="AI545" s="15"/>
      <c r="AJ545" s="62" t="str">
        <f>IFERROR(VLOOKUP(AI545,Lookups!$W$3:$X$24,2,FALSE),"")</f>
        <v/>
      </c>
      <c r="AK545" s="15"/>
      <c r="AL545" s="15"/>
      <c r="AM545" s="17"/>
      <c r="AN545" s="17"/>
    </row>
    <row r="546" spans="1:40" x14ac:dyDescent="0.3">
      <c r="A546" s="15"/>
      <c r="B546" s="15"/>
      <c r="C546" s="15"/>
      <c r="D546" s="17"/>
      <c r="E546" s="17"/>
      <c r="F546" s="15"/>
      <c r="G546" s="18" t="str">
        <f>IFERROR(VLOOKUP(F546,Lookups!$D$2:$E$20,2,FALSE),"")</f>
        <v/>
      </c>
      <c r="H546" s="15"/>
      <c r="I546" s="15"/>
      <c r="J546" s="15"/>
      <c r="K546" s="15"/>
      <c r="L546" s="17"/>
      <c r="M546" s="17"/>
      <c r="N546" s="18" t="str">
        <f t="shared" si="16"/>
        <v/>
      </c>
      <c r="O546" s="15"/>
      <c r="P546" s="15"/>
      <c r="Q546" s="17"/>
      <c r="R546" s="15"/>
      <c r="S546" s="15"/>
      <c r="T546" s="15"/>
      <c r="U546" s="15"/>
      <c r="V546" s="15"/>
      <c r="W546" s="15"/>
      <c r="X546" s="18" t="str">
        <f>IFERROR(VLOOKUP(W546,Lookups!$G$2:$H$83,2,FALSE),"")</f>
        <v/>
      </c>
      <c r="Y546" s="15"/>
      <c r="Z546" s="15"/>
      <c r="AA546" s="15"/>
      <c r="AB546" s="15"/>
      <c r="AC546" s="15"/>
      <c r="AD546" s="15"/>
      <c r="AE546" s="15"/>
      <c r="AF546" s="18" t="str">
        <f t="shared" si="17"/>
        <v/>
      </c>
      <c r="AG546" s="15"/>
      <c r="AH546" s="15"/>
      <c r="AI546" s="15"/>
      <c r="AJ546" s="62" t="str">
        <f>IFERROR(VLOOKUP(AI546,Lookups!$W$3:$X$24,2,FALSE),"")</f>
        <v/>
      </c>
      <c r="AK546" s="15"/>
      <c r="AL546" s="15"/>
      <c r="AM546" s="17"/>
      <c r="AN546" s="17"/>
    </row>
    <row r="547" spans="1:40" x14ac:dyDescent="0.3">
      <c r="A547" s="15"/>
      <c r="B547" s="15"/>
      <c r="C547" s="15"/>
      <c r="D547" s="17"/>
      <c r="E547" s="17"/>
      <c r="F547" s="15"/>
      <c r="G547" s="18" t="str">
        <f>IFERROR(VLOOKUP(F547,Lookups!$D$2:$E$20,2,FALSE),"")</f>
        <v/>
      </c>
      <c r="H547" s="15"/>
      <c r="I547" s="15"/>
      <c r="J547" s="15"/>
      <c r="K547" s="15"/>
      <c r="L547" s="17"/>
      <c r="M547" s="17"/>
      <c r="N547" s="18" t="str">
        <f t="shared" si="16"/>
        <v/>
      </c>
      <c r="O547" s="15"/>
      <c r="P547" s="15"/>
      <c r="Q547" s="17"/>
      <c r="R547" s="15"/>
      <c r="S547" s="15"/>
      <c r="T547" s="15"/>
      <c r="U547" s="15"/>
      <c r="V547" s="15"/>
      <c r="W547" s="15"/>
      <c r="X547" s="18" t="str">
        <f>IFERROR(VLOOKUP(W547,Lookups!$G$2:$H$83,2,FALSE),"")</f>
        <v/>
      </c>
      <c r="Y547" s="15"/>
      <c r="Z547" s="15"/>
      <c r="AA547" s="15"/>
      <c r="AB547" s="15"/>
      <c r="AC547" s="15"/>
      <c r="AD547" s="15"/>
      <c r="AE547" s="15"/>
      <c r="AF547" s="18" t="str">
        <f t="shared" si="17"/>
        <v/>
      </c>
      <c r="AG547" s="15"/>
      <c r="AH547" s="15"/>
      <c r="AI547" s="15"/>
      <c r="AJ547" s="62" t="str">
        <f>IFERROR(VLOOKUP(AI547,Lookups!$W$3:$X$24,2,FALSE),"")</f>
        <v/>
      </c>
      <c r="AK547" s="15"/>
      <c r="AL547" s="15"/>
      <c r="AM547" s="17"/>
      <c r="AN547" s="17"/>
    </row>
    <row r="548" spans="1:40" x14ac:dyDescent="0.3">
      <c r="A548" s="15"/>
      <c r="B548" s="15"/>
      <c r="C548" s="15"/>
      <c r="D548" s="17"/>
      <c r="E548" s="17"/>
      <c r="F548" s="15"/>
      <c r="G548" s="18" t="str">
        <f>IFERROR(VLOOKUP(F548,Lookups!$D$2:$E$20,2,FALSE),"")</f>
        <v/>
      </c>
      <c r="H548" s="15"/>
      <c r="I548" s="15"/>
      <c r="J548" s="15"/>
      <c r="K548" s="15"/>
      <c r="L548" s="17"/>
      <c r="M548" s="17"/>
      <c r="N548" s="18" t="str">
        <f t="shared" si="16"/>
        <v/>
      </c>
      <c r="O548" s="15"/>
      <c r="P548" s="15"/>
      <c r="Q548" s="17"/>
      <c r="R548" s="15"/>
      <c r="S548" s="15"/>
      <c r="T548" s="15"/>
      <c r="U548" s="15"/>
      <c r="V548" s="15"/>
      <c r="W548" s="15"/>
      <c r="X548" s="18" t="str">
        <f>IFERROR(VLOOKUP(W548,Lookups!$G$2:$H$83,2,FALSE),"")</f>
        <v/>
      </c>
      <c r="Y548" s="15"/>
      <c r="Z548" s="15"/>
      <c r="AA548" s="15"/>
      <c r="AB548" s="15"/>
      <c r="AC548" s="15"/>
      <c r="AD548" s="15"/>
      <c r="AE548" s="15"/>
      <c r="AF548" s="18" t="str">
        <f t="shared" si="17"/>
        <v/>
      </c>
      <c r="AG548" s="15"/>
      <c r="AH548" s="15"/>
      <c r="AI548" s="15"/>
      <c r="AJ548" s="62" t="str">
        <f>IFERROR(VLOOKUP(AI548,Lookups!$W$3:$X$24,2,FALSE),"")</f>
        <v/>
      </c>
      <c r="AK548" s="15"/>
      <c r="AL548" s="15"/>
      <c r="AM548" s="17"/>
      <c r="AN548" s="17"/>
    </row>
    <row r="549" spans="1:40" x14ac:dyDescent="0.3">
      <c r="A549" s="15"/>
      <c r="B549" s="15"/>
      <c r="C549" s="15"/>
      <c r="D549" s="17"/>
      <c r="E549" s="17"/>
      <c r="F549" s="15"/>
      <c r="G549" s="18" t="str">
        <f>IFERROR(VLOOKUP(F549,Lookups!$D$2:$E$20,2,FALSE),"")</f>
        <v/>
      </c>
      <c r="H549" s="15"/>
      <c r="I549" s="15"/>
      <c r="J549" s="15"/>
      <c r="K549" s="15"/>
      <c r="L549" s="17"/>
      <c r="M549" s="17"/>
      <c r="N549" s="18" t="str">
        <f t="shared" si="16"/>
        <v/>
      </c>
      <c r="O549" s="15"/>
      <c r="P549" s="15"/>
      <c r="Q549" s="17"/>
      <c r="R549" s="15"/>
      <c r="S549" s="15"/>
      <c r="T549" s="15"/>
      <c r="U549" s="15"/>
      <c r="V549" s="15"/>
      <c r="W549" s="15"/>
      <c r="X549" s="18" t="str">
        <f>IFERROR(VLOOKUP(W549,Lookups!$G$2:$H$83,2,FALSE),"")</f>
        <v/>
      </c>
      <c r="Y549" s="15"/>
      <c r="Z549" s="15"/>
      <c r="AA549" s="15"/>
      <c r="AB549" s="15"/>
      <c r="AC549" s="15"/>
      <c r="AD549" s="15"/>
      <c r="AE549" s="15"/>
      <c r="AF549" s="18" t="str">
        <f t="shared" si="17"/>
        <v/>
      </c>
      <c r="AG549" s="15"/>
      <c r="AH549" s="15"/>
      <c r="AI549" s="15"/>
      <c r="AJ549" s="62" t="str">
        <f>IFERROR(VLOOKUP(AI549,Lookups!$W$3:$X$24,2,FALSE),"")</f>
        <v/>
      </c>
      <c r="AK549" s="15"/>
      <c r="AL549" s="15"/>
      <c r="AM549" s="17"/>
      <c r="AN549" s="17"/>
    </row>
    <row r="550" spans="1:40" x14ac:dyDescent="0.3">
      <c r="A550" s="63"/>
      <c r="B550" s="63"/>
      <c r="C550" s="63"/>
      <c r="D550" s="64"/>
      <c r="E550" s="64"/>
      <c r="F550" s="63"/>
      <c r="G550" s="65" t="str">
        <f>IFERROR(VLOOKUP(F550,Lookups!$D$2:$E$20,2,FALSE),"")</f>
        <v/>
      </c>
      <c r="H550" s="63"/>
      <c r="I550" s="63"/>
      <c r="J550" s="63"/>
      <c r="K550" s="63"/>
      <c r="L550" s="64"/>
      <c r="M550" s="64"/>
      <c r="N550" s="65" t="str">
        <f t="shared" si="16"/>
        <v/>
      </c>
      <c r="O550" s="63"/>
      <c r="P550" s="63"/>
      <c r="Q550" s="64"/>
      <c r="R550" s="63"/>
      <c r="S550" s="63"/>
      <c r="T550" s="63"/>
      <c r="U550" s="63"/>
      <c r="V550" s="63"/>
      <c r="W550" s="63"/>
      <c r="X550" s="65" t="str">
        <f>IFERROR(VLOOKUP(W550,Lookups!$G$2:$H$83,2,FALSE),"")</f>
        <v/>
      </c>
      <c r="Y550" s="63"/>
      <c r="Z550" s="63"/>
      <c r="AA550" s="63"/>
      <c r="AB550" s="63"/>
      <c r="AC550" s="63"/>
      <c r="AD550" s="63"/>
      <c r="AE550" s="63"/>
      <c r="AF550" s="65" t="str">
        <f t="shared" si="17"/>
        <v/>
      </c>
      <c r="AG550" s="63"/>
      <c r="AH550" s="63"/>
      <c r="AI550" s="63"/>
      <c r="AJ550" s="66" t="str">
        <f>IFERROR(VLOOKUP(AI550,Lookups!$W$3:$X$24,2,FALSE),"")</f>
        <v/>
      </c>
      <c r="AK550" s="63"/>
      <c r="AL550" s="63"/>
      <c r="AM550" s="64"/>
      <c r="AN550" s="64"/>
    </row>
  </sheetData>
  <sheetProtection formatCells="0" formatColumns="0" formatRows="0" insertRows="0" deleteRows="0" sort="0" pivotTables="0"/>
  <dataConsolidate/>
  <mergeCells count="6">
    <mergeCell ref="AK1:AN1"/>
    <mergeCell ref="A1:D1"/>
    <mergeCell ref="I1:O1"/>
    <mergeCell ref="P1:V1"/>
    <mergeCell ref="W1:AH1"/>
    <mergeCell ref="E1:H1"/>
  </mergeCells>
  <dataValidations count="10">
    <dataValidation type="list" allowBlank="1" showInputMessage="1" showErrorMessage="1" sqref="Z3:Z550" xr:uid="{00000000-0002-0000-0E00-000000000000}">
      <formula1>INDIRECT("ABX_Route[ABX Route]")</formula1>
    </dataValidation>
    <dataValidation type="list" allowBlank="1" showInputMessage="1" showErrorMessage="1" sqref="F3:F550" xr:uid="{00000000-0002-0000-0E00-000001000000}">
      <formula1>INDIRECT("Infection_type[infection type]")</formula1>
    </dataValidation>
    <dataValidation type="list" allowBlank="1" showInputMessage="1" showErrorMessage="1" sqref="W3:W550" xr:uid="{00000000-0002-0000-0E00-000002000000}">
      <formula1>INDIRECT("ABX_Name_Class[ABX Name]")</formula1>
    </dataValidation>
    <dataValidation type="list" allowBlank="1" showInputMessage="1" showErrorMessage="1" sqref="H3:H550 P3:P550 U3:U550 AG3:AH550 AK3:AK550" xr:uid="{00000000-0002-0000-0E00-000003000000}">
      <formula1>"Yes, No"</formula1>
    </dataValidation>
    <dataValidation type="list" allowBlank="1" showInputMessage="1" showErrorMessage="1" sqref="K3:K550" xr:uid="{00000000-0002-0000-0E00-000004000000}">
      <formula1>INDIRECT("Device_Type[Device_Type]")</formula1>
    </dataValidation>
    <dataValidation type="list" allowBlank="1" showInputMessage="1" showErrorMessage="1" sqref="AC3:AC550" xr:uid="{00000000-0002-0000-0E00-000005000000}">
      <formula1>INDIRECT("ABX_Origination[ABX Origination]")</formula1>
    </dataValidation>
    <dataValidation type="list" allowBlank="1" showInputMessage="1" showErrorMessage="1" sqref="S3:S550" xr:uid="{00000000-0002-0000-0E00-000006000000}">
      <formula1>INDIRECT("Specimen_Source[Specimen Source]")</formula1>
    </dataValidation>
    <dataValidation type="list" allowBlank="1" showInputMessage="1" showErrorMessage="1" promptTitle="Existing Infection" prompt="If infection is an existing infection from previous month(s), leave columns F and G blank." sqref="E3:E550" xr:uid="{00000000-0002-0000-0E00-000007000000}">
      <formula1>"Yes, No"</formula1>
    </dataValidation>
    <dataValidation type="list" allowBlank="1" showInputMessage="1" showErrorMessage="1" sqref="AL3:AL550" xr:uid="{00000000-0002-0000-0E00-000008000000}">
      <formula1>INDIRECT("Precautions[Transmission-based Precautions]")</formula1>
    </dataValidation>
    <dataValidation type="list" allowBlank="1" showInputMessage="1" showErrorMessage="1" sqref="AI3:AI550" xr:uid="{00000000-0002-0000-0E00-000009000000}">
      <formula1>INDIRECT("Antimicrobials[Antimicrobial Drug]")</formula1>
    </dataValidation>
  </dataValidations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X83"/>
  <sheetViews>
    <sheetView zoomScale="130" zoomScaleNormal="130" workbookViewId="0">
      <selection activeCell="B1" sqref="B1"/>
    </sheetView>
  </sheetViews>
  <sheetFormatPr defaultRowHeight="14.4" x14ac:dyDescent="0.3"/>
  <cols>
    <col min="1" max="1" width="16.109375" customWidth="1"/>
    <col min="4" max="4" width="27.109375" bestFit="1" customWidth="1"/>
    <col min="5" max="5" width="25.109375" customWidth="1"/>
    <col min="7" max="7" width="30.88671875" bestFit="1" customWidth="1"/>
    <col min="8" max="8" width="41" bestFit="1" customWidth="1"/>
    <col min="11" max="11" width="17.88671875" bestFit="1" customWidth="1"/>
    <col min="14" max="14" width="22.6640625" bestFit="1" customWidth="1"/>
    <col min="17" max="17" width="18.33203125" customWidth="1"/>
    <col min="20" max="20" width="31.5546875" customWidth="1"/>
    <col min="23" max="23" width="24.5546875" bestFit="1" customWidth="1"/>
    <col min="24" max="24" width="24" bestFit="1" customWidth="1"/>
  </cols>
  <sheetData>
    <row r="1" spans="1:24" x14ac:dyDescent="0.3">
      <c r="A1" s="1" t="s">
        <v>237</v>
      </c>
      <c r="D1" t="s">
        <v>29</v>
      </c>
      <c r="E1" t="s">
        <v>5</v>
      </c>
      <c r="G1" s="1" t="s">
        <v>238</v>
      </c>
      <c r="H1" s="1" t="s">
        <v>241</v>
      </c>
      <c r="K1" s="50" t="s">
        <v>239</v>
      </c>
      <c r="N1" t="s">
        <v>240</v>
      </c>
      <c r="Q1" t="s">
        <v>13</v>
      </c>
      <c r="T1" t="s">
        <v>214</v>
      </c>
      <c r="W1" s="51" t="s">
        <v>226</v>
      </c>
      <c r="X1" s="52" t="s">
        <v>227</v>
      </c>
    </row>
    <row r="2" spans="1:24" x14ac:dyDescent="0.3">
      <c r="A2" t="s">
        <v>23</v>
      </c>
      <c r="D2" s="49" t="s">
        <v>30</v>
      </c>
      <c r="E2" s="49" t="s">
        <v>160</v>
      </c>
      <c r="G2" s="48" t="s">
        <v>50</v>
      </c>
      <c r="H2" s="48" t="s">
        <v>51</v>
      </c>
      <c r="K2" t="s">
        <v>165</v>
      </c>
      <c r="N2" t="s">
        <v>171</v>
      </c>
      <c r="Q2" t="s">
        <v>174</v>
      </c>
      <c r="T2" t="s">
        <v>213</v>
      </c>
      <c r="W2" s="72" t="s">
        <v>48</v>
      </c>
      <c r="X2" s="72" t="s">
        <v>49</v>
      </c>
    </row>
    <row r="3" spans="1:24" x14ac:dyDescent="0.3">
      <c r="A3" t="s">
        <v>24</v>
      </c>
      <c r="D3" s="49" t="s">
        <v>31</v>
      </c>
      <c r="E3" s="49" t="s">
        <v>160</v>
      </c>
      <c r="G3" s="48" t="s">
        <v>249</v>
      </c>
      <c r="H3" s="48" t="s">
        <v>51</v>
      </c>
      <c r="K3" t="s">
        <v>166</v>
      </c>
      <c r="N3" t="s">
        <v>201</v>
      </c>
      <c r="Q3" t="s">
        <v>175</v>
      </c>
      <c r="T3" t="s">
        <v>215</v>
      </c>
      <c r="W3" s="73" t="s">
        <v>56</v>
      </c>
      <c r="X3" s="74" t="s">
        <v>57</v>
      </c>
    </row>
    <row r="4" spans="1:24" x14ac:dyDescent="0.3">
      <c r="A4" t="s">
        <v>25</v>
      </c>
      <c r="D4" s="49" t="s">
        <v>245</v>
      </c>
      <c r="E4" s="49" t="s">
        <v>160</v>
      </c>
      <c r="G4" s="48" t="s">
        <v>52</v>
      </c>
      <c r="H4" s="48" t="s">
        <v>53</v>
      </c>
      <c r="K4" t="s">
        <v>218</v>
      </c>
      <c r="N4" t="s">
        <v>172</v>
      </c>
      <c r="Q4" t="s">
        <v>176</v>
      </c>
      <c r="T4" t="s">
        <v>216</v>
      </c>
      <c r="W4" s="73" t="s">
        <v>263</v>
      </c>
      <c r="X4" s="74" t="s">
        <v>57</v>
      </c>
    </row>
    <row r="5" spans="1:24" x14ac:dyDescent="0.3">
      <c r="A5" t="s">
        <v>26</v>
      </c>
      <c r="D5" s="49" t="s">
        <v>247</v>
      </c>
      <c r="E5" s="49" t="s">
        <v>160</v>
      </c>
      <c r="G5" s="48" t="s">
        <v>54</v>
      </c>
      <c r="H5" s="48" t="s">
        <v>55</v>
      </c>
      <c r="K5" t="s">
        <v>167</v>
      </c>
      <c r="N5" t="s">
        <v>173</v>
      </c>
      <c r="Q5" t="s">
        <v>190</v>
      </c>
      <c r="T5" t="s">
        <v>281</v>
      </c>
      <c r="W5" s="73" t="s">
        <v>58</v>
      </c>
      <c r="X5" s="74" t="s">
        <v>57</v>
      </c>
    </row>
    <row r="6" spans="1:24" x14ac:dyDescent="0.3">
      <c r="A6" t="s">
        <v>27</v>
      </c>
      <c r="D6" s="49" t="s">
        <v>246</v>
      </c>
      <c r="E6" s="49" t="s">
        <v>160</v>
      </c>
      <c r="G6" s="48" t="s">
        <v>59</v>
      </c>
      <c r="H6" s="48" t="s">
        <v>53</v>
      </c>
      <c r="K6" t="s">
        <v>219</v>
      </c>
      <c r="N6" t="s">
        <v>43</v>
      </c>
      <c r="Q6" t="s">
        <v>193</v>
      </c>
      <c r="T6" t="s">
        <v>43</v>
      </c>
      <c r="W6" s="75" t="s">
        <v>61</v>
      </c>
      <c r="X6" s="76" t="s">
        <v>62</v>
      </c>
    </row>
    <row r="7" spans="1:24" ht="28.8" x14ac:dyDescent="0.3">
      <c r="A7" t="s">
        <v>28</v>
      </c>
      <c r="D7" s="49" t="s">
        <v>32</v>
      </c>
      <c r="E7" s="49" t="s">
        <v>160</v>
      </c>
      <c r="G7" s="48" t="s">
        <v>60</v>
      </c>
      <c r="H7" s="48" t="s">
        <v>55</v>
      </c>
      <c r="K7" t="s">
        <v>43</v>
      </c>
      <c r="Q7" t="s">
        <v>194</v>
      </c>
      <c r="W7" s="73" t="s">
        <v>250</v>
      </c>
      <c r="X7" s="77" t="s">
        <v>251</v>
      </c>
    </row>
    <row r="8" spans="1:24" x14ac:dyDescent="0.3">
      <c r="D8" s="49" t="s">
        <v>33</v>
      </c>
      <c r="E8" s="49" t="s">
        <v>160</v>
      </c>
      <c r="G8" s="48" t="s">
        <v>63</v>
      </c>
      <c r="H8" s="48" t="s">
        <v>64</v>
      </c>
      <c r="Q8" t="s">
        <v>192</v>
      </c>
      <c r="W8" s="73" t="s">
        <v>67</v>
      </c>
      <c r="X8" s="74" t="s">
        <v>62</v>
      </c>
    </row>
    <row r="9" spans="1:24" x14ac:dyDescent="0.3">
      <c r="D9" s="49" t="s">
        <v>34</v>
      </c>
      <c r="E9" s="49" t="s">
        <v>160</v>
      </c>
      <c r="G9" s="48" t="s">
        <v>65</v>
      </c>
      <c r="H9" s="48" t="s">
        <v>66</v>
      </c>
      <c r="Q9" t="s">
        <v>191</v>
      </c>
      <c r="W9" s="73" t="s">
        <v>110</v>
      </c>
      <c r="X9" s="74" t="s">
        <v>111</v>
      </c>
    </row>
    <row r="10" spans="1:24" x14ac:dyDescent="0.3">
      <c r="D10" s="49" t="s">
        <v>35</v>
      </c>
      <c r="E10" s="49" t="s">
        <v>161</v>
      </c>
      <c r="G10" s="48" t="s">
        <v>68</v>
      </c>
      <c r="H10" s="48" t="s">
        <v>69</v>
      </c>
      <c r="Q10" t="s">
        <v>43</v>
      </c>
      <c r="W10" s="73" t="s">
        <v>117</v>
      </c>
      <c r="X10" s="74" t="s">
        <v>111</v>
      </c>
    </row>
    <row r="11" spans="1:24" x14ac:dyDescent="0.3">
      <c r="D11" s="49" t="s">
        <v>36</v>
      </c>
      <c r="E11" s="49" t="s">
        <v>162</v>
      </c>
      <c r="G11" s="48" t="s">
        <v>70</v>
      </c>
      <c r="H11" s="48" t="s">
        <v>69</v>
      </c>
      <c r="W11" s="73" t="s">
        <v>118</v>
      </c>
      <c r="X11" s="74" t="s">
        <v>111</v>
      </c>
    </row>
    <row r="12" spans="1:24" x14ac:dyDescent="0.3">
      <c r="D12" s="49" t="s">
        <v>37</v>
      </c>
      <c r="E12" s="49" t="s">
        <v>162</v>
      </c>
      <c r="G12" s="48" t="s">
        <v>71</v>
      </c>
      <c r="H12" s="48" t="s">
        <v>69</v>
      </c>
      <c r="W12" s="73" t="s">
        <v>125</v>
      </c>
      <c r="X12" s="74" t="s">
        <v>62</v>
      </c>
    </row>
    <row r="13" spans="1:24" x14ac:dyDescent="0.3">
      <c r="D13" s="49" t="s">
        <v>38</v>
      </c>
      <c r="E13" s="49" t="s">
        <v>162</v>
      </c>
      <c r="G13" s="48" t="s">
        <v>72</v>
      </c>
      <c r="H13" s="48" t="s">
        <v>69</v>
      </c>
      <c r="W13" s="73" t="s">
        <v>264</v>
      </c>
      <c r="X13" s="74" t="s">
        <v>265</v>
      </c>
    </row>
    <row r="14" spans="1:24" x14ac:dyDescent="0.3">
      <c r="D14" s="49" t="s">
        <v>39</v>
      </c>
      <c r="E14" s="49" t="s">
        <v>163</v>
      </c>
      <c r="G14" s="48" t="s">
        <v>73</v>
      </c>
      <c r="H14" s="48" t="s">
        <v>69</v>
      </c>
      <c r="W14" s="73" t="s">
        <v>266</v>
      </c>
      <c r="X14" s="74" t="s">
        <v>267</v>
      </c>
    </row>
    <row r="15" spans="1:24" x14ac:dyDescent="0.3">
      <c r="D15" s="49" t="s">
        <v>40</v>
      </c>
      <c r="E15" s="49" t="s">
        <v>163</v>
      </c>
      <c r="G15" s="48" t="s">
        <v>74</v>
      </c>
      <c r="H15" s="48" t="s">
        <v>69</v>
      </c>
      <c r="W15" s="73" t="s">
        <v>268</v>
      </c>
      <c r="X15" s="74" t="s">
        <v>269</v>
      </c>
    </row>
    <row r="16" spans="1:24" x14ac:dyDescent="0.3">
      <c r="D16" s="49" t="s">
        <v>170</v>
      </c>
      <c r="E16" s="49" t="s">
        <v>164</v>
      </c>
      <c r="G16" s="48" t="s">
        <v>252</v>
      </c>
      <c r="H16" s="48" t="s">
        <v>69</v>
      </c>
      <c r="W16" s="73" t="s">
        <v>133</v>
      </c>
      <c r="X16" s="74" t="s">
        <v>134</v>
      </c>
    </row>
    <row r="17" spans="4:24" x14ac:dyDescent="0.3">
      <c r="D17" s="49" t="s">
        <v>41</v>
      </c>
      <c r="E17" s="49" t="s">
        <v>164</v>
      </c>
      <c r="G17" s="48" t="s">
        <v>75</v>
      </c>
      <c r="H17" s="48" t="s">
        <v>69</v>
      </c>
      <c r="W17" s="78" t="s">
        <v>43</v>
      </c>
      <c r="X17" s="79" t="s">
        <v>43</v>
      </c>
    </row>
    <row r="18" spans="4:24" x14ac:dyDescent="0.3">
      <c r="D18" s="49" t="s">
        <v>42</v>
      </c>
      <c r="E18" s="49" t="s">
        <v>164</v>
      </c>
      <c r="G18" s="48" t="s">
        <v>76</v>
      </c>
      <c r="H18" s="48" t="s">
        <v>69</v>
      </c>
      <c r="W18" s="73" t="s">
        <v>138</v>
      </c>
      <c r="X18" s="74" t="s">
        <v>134</v>
      </c>
    </row>
    <row r="19" spans="4:24" x14ac:dyDescent="0.3">
      <c r="D19" s="49" t="s">
        <v>224</v>
      </c>
      <c r="E19" s="49" t="s">
        <v>164</v>
      </c>
      <c r="G19" s="48" t="s">
        <v>77</v>
      </c>
      <c r="H19" s="48" t="s">
        <v>69</v>
      </c>
      <c r="W19" s="73" t="s">
        <v>142</v>
      </c>
      <c r="X19" s="74" t="s">
        <v>111</v>
      </c>
    </row>
    <row r="20" spans="4:24" x14ac:dyDescent="0.3">
      <c r="D20" s="49" t="s">
        <v>43</v>
      </c>
      <c r="E20" s="49" t="s">
        <v>164</v>
      </c>
      <c r="G20" s="48" t="s">
        <v>78</v>
      </c>
      <c r="H20" s="48" t="s">
        <v>69</v>
      </c>
      <c r="W20" s="73" t="s">
        <v>270</v>
      </c>
      <c r="X20" s="74" t="s">
        <v>271</v>
      </c>
    </row>
    <row r="21" spans="4:24" x14ac:dyDescent="0.3">
      <c r="G21" s="48" t="s">
        <v>79</v>
      </c>
      <c r="H21" s="48" t="s">
        <v>69</v>
      </c>
      <c r="W21" s="73" t="s">
        <v>272</v>
      </c>
      <c r="X21" s="74" t="s">
        <v>62</v>
      </c>
    </row>
    <row r="22" spans="4:24" x14ac:dyDescent="0.3">
      <c r="G22" s="48" t="s">
        <v>80</v>
      </c>
      <c r="H22" s="48" t="s">
        <v>69</v>
      </c>
      <c r="W22" s="72" t="s">
        <v>146</v>
      </c>
      <c r="X22" s="72" t="s">
        <v>49</v>
      </c>
    </row>
    <row r="23" spans="4:24" x14ac:dyDescent="0.3">
      <c r="G23" s="48" t="s">
        <v>81</v>
      </c>
      <c r="H23" s="48" t="s">
        <v>69</v>
      </c>
      <c r="W23" s="73" t="s">
        <v>158</v>
      </c>
      <c r="X23" s="74" t="s">
        <v>111</v>
      </c>
    </row>
    <row r="24" spans="4:24" x14ac:dyDescent="0.3">
      <c r="G24" s="48" t="s">
        <v>82</v>
      </c>
      <c r="H24" s="48" t="s">
        <v>69</v>
      </c>
      <c r="W24" s="80" t="s">
        <v>273</v>
      </c>
      <c r="X24" s="81" t="s">
        <v>134</v>
      </c>
    </row>
    <row r="25" spans="4:24" x14ac:dyDescent="0.3">
      <c r="G25" s="48" t="s">
        <v>83</v>
      </c>
      <c r="H25" s="48" t="s">
        <v>55</v>
      </c>
    </row>
    <row r="26" spans="4:24" x14ac:dyDescent="0.3">
      <c r="G26" s="48" t="s">
        <v>84</v>
      </c>
      <c r="H26" s="48" t="s">
        <v>69</v>
      </c>
    </row>
    <row r="27" spans="4:24" x14ac:dyDescent="0.3">
      <c r="G27" s="48" t="s">
        <v>85</v>
      </c>
      <c r="H27" s="48" t="s">
        <v>69</v>
      </c>
    </row>
    <row r="28" spans="4:24" x14ac:dyDescent="0.3">
      <c r="G28" s="48" t="s">
        <v>86</v>
      </c>
      <c r="H28" s="48" t="s">
        <v>55</v>
      </c>
    </row>
    <row r="29" spans="4:24" x14ac:dyDescent="0.3">
      <c r="G29" s="48" t="s">
        <v>87</v>
      </c>
      <c r="H29" s="48" t="s">
        <v>69</v>
      </c>
    </row>
    <row r="30" spans="4:24" x14ac:dyDescent="0.3">
      <c r="G30" s="48" t="s">
        <v>88</v>
      </c>
      <c r="H30" s="48" t="s">
        <v>69</v>
      </c>
    </row>
    <row r="31" spans="4:24" x14ac:dyDescent="0.3">
      <c r="G31" s="48" t="s">
        <v>89</v>
      </c>
      <c r="H31" s="48" t="s">
        <v>69</v>
      </c>
    </row>
    <row r="32" spans="4:24" x14ac:dyDescent="0.3">
      <c r="G32" s="48" t="s">
        <v>90</v>
      </c>
      <c r="H32" s="48" t="s">
        <v>91</v>
      </c>
    </row>
    <row r="33" spans="7:8" x14ac:dyDescent="0.3">
      <c r="G33" s="48" t="s">
        <v>92</v>
      </c>
      <c r="H33" s="48" t="s">
        <v>93</v>
      </c>
    </row>
    <row r="34" spans="7:8" x14ac:dyDescent="0.3">
      <c r="G34" s="48" t="s">
        <v>94</v>
      </c>
      <c r="H34" s="48" t="s">
        <v>64</v>
      </c>
    </row>
    <row r="35" spans="7:8" x14ac:dyDescent="0.3">
      <c r="G35" s="48" t="s">
        <v>95</v>
      </c>
      <c r="H35" s="48" t="s">
        <v>96</v>
      </c>
    </row>
    <row r="36" spans="7:8" x14ac:dyDescent="0.3">
      <c r="G36" s="48" t="s">
        <v>97</v>
      </c>
      <c r="H36" s="48" t="s">
        <v>98</v>
      </c>
    </row>
    <row r="37" spans="7:8" x14ac:dyDescent="0.3">
      <c r="G37" s="48" t="s">
        <v>253</v>
      </c>
      <c r="H37" s="48" t="s">
        <v>98</v>
      </c>
    </row>
    <row r="38" spans="7:8" x14ac:dyDescent="0.3">
      <c r="G38" s="48" t="s">
        <v>99</v>
      </c>
      <c r="H38" s="48" t="s">
        <v>100</v>
      </c>
    </row>
    <row r="39" spans="7:8" x14ac:dyDescent="0.3">
      <c r="G39" s="48" t="s">
        <v>101</v>
      </c>
      <c r="H39" s="48" t="s">
        <v>102</v>
      </c>
    </row>
    <row r="40" spans="7:8" x14ac:dyDescent="0.3">
      <c r="G40" s="48" t="s">
        <v>103</v>
      </c>
      <c r="H40" s="48" t="s">
        <v>53</v>
      </c>
    </row>
    <row r="41" spans="7:8" x14ac:dyDescent="0.3">
      <c r="G41" s="48" t="s">
        <v>225</v>
      </c>
      <c r="H41" s="48" t="s">
        <v>127</v>
      </c>
    </row>
    <row r="42" spans="7:8" x14ac:dyDescent="0.3">
      <c r="G42" s="48" t="s">
        <v>254</v>
      </c>
      <c r="H42" s="48" t="s">
        <v>127</v>
      </c>
    </row>
    <row r="43" spans="7:8" x14ac:dyDescent="0.3">
      <c r="G43" s="48" t="s">
        <v>255</v>
      </c>
      <c r="H43" s="48" t="s">
        <v>104</v>
      </c>
    </row>
    <row r="44" spans="7:8" x14ac:dyDescent="0.3">
      <c r="G44" s="48" t="s">
        <v>105</v>
      </c>
      <c r="H44" s="48" t="s">
        <v>64</v>
      </c>
    </row>
    <row r="45" spans="7:8" x14ac:dyDescent="0.3">
      <c r="G45" s="48" t="s">
        <v>106</v>
      </c>
      <c r="H45" s="48" t="s">
        <v>107</v>
      </c>
    </row>
    <row r="46" spans="7:8" x14ac:dyDescent="0.3">
      <c r="G46" s="48" t="s">
        <v>108</v>
      </c>
      <c r="H46" s="48" t="s">
        <v>109</v>
      </c>
    </row>
    <row r="47" spans="7:8" x14ac:dyDescent="0.3">
      <c r="G47" s="48" t="s">
        <v>112</v>
      </c>
      <c r="H47" s="48" t="s">
        <v>113</v>
      </c>
    </row>
    <row r="48" spans="7:8" x14ac:dyDescent="0.3">
      <c r="G48" s="48" t="s">
        <v>114</v>
      </c>
      <c r="H48" s="48" t="s">
        <v>93</v>
      </c>
    </row>
    <row r="49" spans="7:8" x14ac:dyDescent="0.3">
      <c r="G49" s="48" t="s">
        <v>115</v>
      </c>
      <c r="H49" s="48" t="s">
        <v>51</v>
      </c>
    </row>
    <row r="50" spans="7:8" x14ac:dyDescent="0.3">
      <c r="G50" s="48" t="s">
        <v>116</v>
      </c>
      <c r="H50" s="48" t="s">
        <v>104</v>
      </c>
    </row>
    <row r="51" spans="7:8" x14ac:dyDescent="0.3">
      <c r="G51" s="48" t="s">
        <v>256</v>
      </c>
      <c r="H51" s="48" t="s">
        <v>55</v>
      </c>
    </row>
    <row r="52" spans="7:8" x14ac:dyDescent="0.3">
      <c r="G52" s="48" t="s">
        <v>257</v>
      </c>
      <c r="H52" s="48" t="s">
        <v>258</v>
      </c>
    </row>
    <row r="53" spans="7:8" x14ac:dyDescent="0.3">
      <c r="G53" s="48" t="s">
        <v>119</v>
      </c>
      <c r="H53" s="48" t="s">
        <v>93</v>
      </c>
    </row>
    <row r="54" spans="7:8" x14ac:dyDescent="0.3">
      <c r="G54" s="48" t="s">
        <v>120</v>
      </c>
      <c r="H54" s="48" t="s">
        <v>121</v>
      </c>
    </row>
    <row r="55" spans="7:8" x14ac:dyDescent="0.3">
      <c r="G55" s="48" t="s">
        <v>122</v>
      </c>
      <c r="H55" s="48" t="s">
        <v>104</v>
      </c>
    </row>
    <row r="56" spans="7:8" x14ac:dyDescent="0.3">
      <c r="G56" s="48" t="s">
        <v>259</v>
      </c>
      <c r="H56" s="48" t="s">
        <v>55</v>
      </c>
    </row>
    <row r="57" spans="7:8" x14ac:dyDescent="0.3">
      <c r="G57" s="48" t="s">
        <v>123</v>
      </c>
      <c r="H57" s="48" t="s">
        <v>124</v>
      </c>
    </row>
    <row r="58" spans="7:8" x14ac:dyDescent="0.3">
      <c r="G58" s="48" t="s">
        <v>126</v>
      </c>
      <c r="H58" s="48" t="s">
        <v>127</v>
      </c>
    </row>
    <row r="59" spans="7:8" x14ac:dyDescent="0.3">
      <c r="G59" s="48" t="s">
        <v>128</v>
      </c>
      <c r="H59" s="48" t="s">
        <v>93</v>
      </c>
    </row>
    <row r="60" spans="7:8" x14ac:dyDescent="0.3">
      <c r="G60" s="48" t="s">
        <v>129</v>
      </c>
      <c r="H60" s="48" t="s">
        <v>53</v>
      </c>
    </row>
    <row r="61" spans="7:8" x14ac:dyDescent="0.3">
      <c r="G61" s="48" t="s">
        <v>244</v>
      </c>
      <c r="H61" s="48" t="s">
        <v>51</v>
      </c>
    </row>
    <row r="62" spans="7:8" x14ac:dyDescent="0.3">
      <c r="G62" s="48" t="s">
        <v>130</v>
      </c>
      <c r="H62" s="48" t="s">
        <v>131</v>
      </c>
    </row>
    <row r="63" spans="7:8" x14ac:dyDescent="0.3">
      <c r="G63" s="48" t="s">
        <v>260</v>
      </c>
      <c r="H63" s="48" t="s">
        <v>127</v>
      </c>
    </row>
    <row r="64" spans="7:8" x14ac:dyDescent="0.3">
      <c r="G64" s="48" t="s">
        <v>132</v>
      </c>
      <c r="H64" s="48" t="s">
        <v>100</v>
      </c>
    </row>
    <row r="65" spans="7:8" x14ac:dyDescent="0.3">
      <c r="G65" s="48" t="s">
        <v>135</v>
      </c>
      <c r="H65" s="48" t="s">
        <v>53</v>
      </c>
    </row>
    <row r="66" spans="7:8" x14ac:dyDescent="0.3">
      <c r="G66" s="48" t="s">
        <v>136</v>
      </c>
      <c r="H66" s="48" t="s">
        <v>53</v>
      </c>
    </row>
    <row r="67" spans="7:8" x14ac:dyDescent="0.3">
      <c r="G67" s="48" t="s">
        <v>137</v>
      </c>
      <c r="H67" s="48" t="s">
        <v>53</v>
      </c>
    </row>
    <row r="68" spans="7:8" x14ac:dyDescent="0.3">
      <c r="G68" s="48" t="s">
        <v>139</v>
      </c>
      <c r="H68" s="48" t="s">
        <v>53</v>
      </c>
    </row>
    <row r="69" spans="7:8" x14ac:dyDescent="0.3">
      <c r="G69" s="48" t="s">
        <v>140</v>
      </c>
      <c r="H69" s="48" t="s">
        <v>55</v>
      </c>
    </row>
    <row r="70" spans="7:8" x14ac:dyDescent="0.3">
      <c r="G70" s="48" t="s">
        <v>261</v>
      </c>
      <c r="H70" s="48" t="s">
        <v>51</v>
      </c>
    </row>
    <row r="71" spans="7:8" x14ac:dyDescent="0.3">
      <c r="G71" s="48" t="s">
        <v>141</v>
      </c>
      <c r="H71" s="48" t="s">
        <v>98</v>
      </c>
    </row>
    <row r="72" spans="7:8" x14ac:dyDescent="0.3">
      <c r="G72" s="48" t="s">
        <v>143</v>
      </c>
      <c r="H72" s="48" t="s">
        <v>144</v>
      </c>
    </row>
    <row r="73" spans="7:8" x14ac:dyDescent="0.3">
      <c r="G73" s="48" t="s">
        <v>145</v>
      </c>
      <c r="H73" s="48" t="s">
        <v>145</v>
      </c>
    </row>
    <row r="74" spans="7:8" x14ac:dyDescent="0.3">
      <c r="G74" s="48" t="s">
        <v>262</v>
      </c>
      <c r="H74" s="48" t="s">
        <v>55</v>
      </c>
    </row>
    <row r="75" spans="7:8" x14ac:dyDescent="0.3">
      <c r="G75" s="48" t="s">
        <v>147</v>
      </c>
      <c r="H75" s="48" t="s">
        <v>107</v>
      </c>
    </row>
    <row r="76" spans="7:8" x14ac:dyDescent="0.3">
      <c r="G76" s="48" t="s">
        <v>148</v>
      </c>
      <c r="H76" s="48" t="s">
        <v>121</v>
      </c>
    </row>
    <row r="77" spans="7:8" x14ac:dyDescent="0.3">
      <c r="G77" s="48" t="s">
        <v>149</v>
      </c>
      <c r="H77" s="48" t="s">
        <v>100</v>
      </c>
    </row>
    <row r="78" spans="7:8" x14ac:dyDescent="0.3">
      <c r="G78" s="48" t="s">
        <v>150</v>
      </c>
      <c r="H78" s="48" t="s">
        <v>151</v>
      </c>
    </row>
    <row r="79" spans="7:8" x14ac:dyDescent="0.3">
      <c r="G79" s="48" t="s">
        <v>152</v>
      </c>
      <c r="H79" s="48" t="s">
        <v>127</v>
      </c>
    </row>
    <row r="80" spans="7:8" x14ac:dyDescent="0.3">
      <c r="G80" s="48" t="s">
        <v>153</v>
      </c>
      <c r="H80" s="48" t="s">
        <v>154</v>
      </c>
    </row>
    <row r="81" spans="7:8" x14ac:dyDescent="0.3">
      <c r="G81" s="48" t="s">
        <v>155</v>
      </c>
      <c r="H81" s="48" t="s">
        <v>124</v>
      </c>
    </row>
    <row r="82" spans="7:8" x14ac:dyDescent="0.3">
      <c r="G82" s="48" t="s">
        <v>156</v>
      </c>
      <c r="H82" s="48" t="s">
        <v>51</v>
      </c>
    </row>
    <row r="83" spans="7:8" x14ac:dyDescent="0.3">
      <c r="G83" s="48" t="s">
        <v>157</v>
      </c>
      <c r="H83" s="48" t="s">
        <v>100</v>
      </c>
    </row>
  </sheetData>
  <pageMargins left="0.7" right="0.7" top="0.75" bottom="0.75" header="0.3" footer="0.3"/>
  <pageSetup orientation="portrait" r:id="rId1"/>
  <tableParts count="8">
    <tablePart r:id="rId2"/>
    <tablePart r:id="rId3"/>
    <tablePart r:id="rId4"/>
    <tablePart r:id="rId5"/>
    <tablePart r:id="rId6"/>
    <tablePart r:id="rId7"/>
    <tablePart r:id="rId8"/>
    <tablePart r:id="rId9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5:Z18"/>
  <sheetViews>
    <sheetView showGridLines="0" zoomScale="85" zoomScaleNormal="85" workbookViewId="0">
      <selection activeCell="A5" sqref="A5:E5"/>
    </sheetView>
  </sheetViews>
  <sheetFormatPr defaultRowHeight="14.4" x14ac:dyDescent="0.3"/>
  <cols>
    <col min="1" max="1" width="10.88671875" bestFit="1" customWidth="1"/>
    <col min="2" max="2" width="12.5546875" customWidth="1"/>
    <col min="3" max="3" width="13.109375" customWidth="1"/>
    <col min="4" max="4" width="12.5546875" customWidth="1"/>
    <col min="5" max="5" width="13" customWidth="1"/>
    <col min="6" max="6" width="3.109375" customWidth="1"/>
    <col min="7" max="17" width="11.5546875" customWidth="1"/>
    <col min="18" max="18" width="14.33203125" customWidth="1"/>
    <col min="19" max="26" width="11.5546875" customWidth="1"/>
  </cols>
  <sheetData>
    <row r="5" spans="1:26" x14ac:dyDescent="0.3">
      <c r="A5" s="84" t="s">
        <v>242</v>
      </c>
      <c r="B5" s="89"/>
      <c r="C5" s="89"/>
      <c r="D5" s="89"/>
      <c r="E5" s="85"/>
      <c r="F5" s="53"/>
      <c r="G5" s="86" t="s">
        <v>230</v>
      </c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8"/>
    </row>
    <row r="6" spans="1:26" ht="57.6" x14ac:dyDescent="0.3">
      <c r="A6" s="40" t="s">
        <v>177</v>
      </c>
      <c r="B6" s="41" t="s">
        <v>198</v>
      </c>
      <c r="C6" s="42" t="s">
        <v>205</v>
      </c>
      <c r="D6" s="42" t="s">
        <v>228</v>
      </c>
      <c r="E6" s="43" t="s">
        <v>229</v>
      </c>
      <c r="F6" s="10"/>
      <c r="G6" s="32" t="s">
        <v>177</v>
      </c>
      <c r="H6" s="36" t="s">
        <v>207</v>
      </c>
      <c r="I6" s="37" t="s">
        <v>30</v>
      </c>
      <c r="J6" s="37" t="s">
        <v>31</v>
      </c>
      <c r="K6" s="37" t="s">
        <v>245</v>
      </c>
      <c r="L6" s="37" t="s">
        <v>248</v>
      </c>
      <c r="M6" s="37" t="s">
        <v>246</v>
      </c>
      <c r="N6" s="37" t="s">
        <v>32</v>
      </c>
      <c r="O6" s="37" t="s">
        <v>33</v>
      </c>
      <c r="P6" s="37" t="s">
        <v>34</v>
      </c>
      <c r="Q6" s="37" t="s">
        <v>35</v>
      </c>
      <c r="R6" s="37" t="s">
        <v>36</v>
      </c>
      <c r="S6" s="37" t="s">
        <v>37</v>
      </c>
      <c r="T6" s="37" t="s">
        <v>38</v>
      </c>
      <c r="U6" s="37" t="s">
        <v>236</v>
      </c>
      <c r="V6" s="37" t="s">
        <v>40</v>
      </c>
      <c r="W6" s="37" t="s">
        <v>170</v>
      </c>
      <c r="X6" s="37" t="s">
        <v>41</v>
      </c>
      <c r="Y6" s="37" t="s">
        <v>42</v>
      </c>
      <c r="Z6" s="33" t="s">
        <v>43</v>
      </c>
    </row>
    <row r="7" spans="1:26" x14ac:dyDescent="0.3">
      <c r="A7" s="44" t="s">
        <v>199</v>
      </c>
      <c r="B7" s="35">
        <f>SUMIF(January!F3:F550,"&lt;&gt;Prophylaxis",January!AF3:AF550)</f>
        <v>0</v>
      </c>
      <c r="C7" s="30">
        <f>IFERROR(SUM(B7)/SUM(Calculations!B2)*1000,0)</f>
        <v>0</v>
      </c>
      <c r="D7" s="30">
        <f>SUMIF(January!F3:F550,"Prophylaxis",January!AF3:AF550)</f>
        <v>0</v>
      </c>
      <c r="E7" s="30">
        <f>IFERROR(SUM(D7)/SUM(Calculations!B2)*1000,0)</f>
        <v>0</v>
      </c>
      <c r="F7" s="11"/>
      <c r="G7" s="35" t="s">
        <v>178</v>
      </c>
      <c r="H7" s="34" t="str">
        <f>IFERROR(SUM(Calculations!F2)*1000/SUM(Calculations!B2),"")</f>
        <v/>
      </c>
      <c r="I7" s="34" t="str">
        <f>IFERROR(SUM(Calculations!G2)*1000/SUM(Calculations!B2),"")</f>
        <v/>
      </c>
      <c r="J7" s="34" t="str">
        <f>IFERROR(SUM(Calculations!H2)*1000/SUM(Calculations!B2),"")</f>
        <v/>
      </c>
      <c r="K7" s="34" t="str">
        <f>IFERROR(SUM(Calculations!I2)*1000/SUM(Calculations!B2),"")</f>
        <v/>
      </c>
      <c r="L7" s="34" t="str">
        <f>IFERROR(SUM(Calculations!J2)*1000/SUM(Calculations!B2),"")</f>
        <v/>
      </c>
      <c r="M7" s="34" t="str">
        <f>IFERROR(SUM(Calculations!K2)*1000/SUM(Calculations!B2),"")</f>
        <v/>
      </c>
      <c r="N7" s="34" t="str">
        <f>IFERROR(SUM(Calculations!L2)*1000/SUM(Calculations!B2),"")</f>
        <v/>
      </c>
      <c r="O7" s="34" t="str">
        <f>IFERROR(SUM(Calculations!M2)*1000/SUM(Calculations!B2),"")</f>
        <v/>
      </c>
      <c r="P7" s="34" t="str">
        <f>IFERROR(SUM(Calculations!N2)*1000/SUM(Calculations!B2),"")</f>
        <v/>
      </c>
      <c r="Q7" s="34" t="str">
        <f>IFERROR(SUM(Calculations!O2)*1000/(Calculations!B2),"")</f>
        <v/>
      </c>
      <c r="R7" s="34" t="str">
        <f>IFERROR(SUM(Calculations!P2)*1000/SUM(Calculations!B2),"")</f>
        <v/>
      </c>
      <c r="S7" s="34" t="str">
        <f>IFERROR(SUM(Calculations!Q2)*1000/SUM(Calculations!B2),"")</f>
        <v/>
      </c>
      <c r="T7" s="34" t="str">
        <f>IFERROR(SUM(Calculations!R2)*1000/SUM(Calculations!B2),"")</f>
        <v/>
      </c>
      <c r="U7" s="34" t="str">
        <f>IFERROR(SUM(Calculations!S2)*1000/SUM(Calculations!B2),"")</f>
        <v/>
      </c>
      <c r="V7" s="34" t="str">
        <f>IFERROR(SUM(Calculations!T2)*1000/SUM(Calculations!B2),"")</f>
        <v/>
      </c>
      <c r="W7" s="34" t="str">
        <f>IFERROR(SUM(Calculations!U2)*1000/SUM(Calculations!B2),"")</f>
        <v/>
      </c>
      <c r="X7" s="34" t="str">
        <f>IFERROR(SUM(Calculations!V2)*1000/SUM(Calculations!B2),"")</f>
        <v/>
      </c>
      <c r="Y7" s="34" t="str">
        <f>IFERROR(SUM(Calculations!W2)*1000/SUM(Calculations!B2),"")</f>
        <v/>
      </c>
      <c r="Z7" s="34" t="str">
        <f>IFERROR(SUM(Calculations!X2)*1000/SUM(Calculations!B2),"")</f>
        <v/>
      </c>
    </row>
    <row r="8" spans="1:26" x14ac:dyDescent="0.3">
      <c r="A8" s="5" t="s">
        <v>179</v>
      </c>
      <c r="B8" s="2">
        <f>SUMIF(February!F3:F550,"&lt;&gt;Prophylaxis",February!AF3:AF550)</f>
        <v>0</v>
      </c>
      <c r="C8" s="6">
        <f>IFERROR(SUM(B8)/SUM(Calculations!B3)*1000,0)</f>
        <v>0</v>
      </c>
      <c r="D8" s="6">
        <f>SUMIF(February!F3:F550,"Prophylaxis",February!AF3:AF550)</f>
        <v>0</v>
      </c>
      <c r="E8" s="6">
        <f>IFERROR(SUM(D8)/SUM(Calculations!B3)*1000,0)</f>
        <v>0</v>
      </c>
      <c r="F8" s="11"/>
      <c r="G8" s="2" t="s">
        <v>179</v>
      </c>
      <c r="H8" s="4" t="str">
        <f>IFERROR(SUM(Calculations!F3)*1000/SUM(Calculations!B3),"")</f>
        <v/>
      </c>
      <c r="I8" s="4" t="str">
        <f>IFERROR(SUM(Calculations!G3)*1000/SUM(Calculations!B3),"")</f>
        <v/>
      </c>
      <c r="J8" s="4" t="str">
        <f>IFERROR(SUM(Calculations!H3)*1000/SUM(Calculations!B3),"")</f>
        <v/>
      </c>
      <c r="K8" s="4" t="str">
        <f>IFERROR(SUM(Calculations!I3)*1000/SUM(Calculations!B3),"")</f>
        <v/>
      </c>
      <c r="L8" s="4" t="str">
        <f>IFERROR(SUM(Calculations!J3)*1000/SUM(Calculations!B3),"")</f>
        <v/>
      </c>
      <c r="M8" s="4" t="str">
        <f>IFERROR(SUM(Calculations!K3)*1000/SUM(Calculations!B3),"")</f>
        <v/>
      </c>
      <c r="N8" s="4" t="str">
        <f>IFERROR(SUM(Calculations!L3)*1000/SUM(Calculations!B3),"")</f>
        <v/>
      </c>
      <c r="O8" s="4" t="str">
        <f>IFERROR(SUM(Calculations!M3)*1000/SUM(Calculations!B3),"")</f>
        <v/>
      </c>
      <c r="P8" s="4" t="str">
        <f>IFERROR(SUM(Calculations!N3)*1000/SUM(Calculations!B3),"")</f>
        <v/>
      </c>
      <c r="Q8" s="4" t="str">
        <f>IFERROR(SUM(Calculations!O3)*1000/(Calculations!B3),"")</f>
        <v/>
      </c>
      <c r="R8" s="4" t="str">
        <f>IFERROR(SUM(Calculations!P3)*1000/SUM(Calculations!B3),"")</f>
        <v/>
      </c>
      <c r="S8" s="4" t="str">
        <f>IFERROR(SUM(Calculations!Q3)*1000/SUM(Calculations!B3),"")</f>
        <v/>
      </c>
      <c r="T8" s="4" t="str">
        <f>IFERROR(SUM(Calculations!R3)*1000/SUM(Calculations!B3),"")</f>
        <v/>
      </c>
      <c r="U8" s="4" t="str">
        <f>IFERROR(SUM(Calculations!S3)*1000/SUM(Calculations!B3),"")</f>
        <v/>
      </c>
      <c r="V8" s="4" t="str">
        <f>IFERROR(SUM(Calculations!T3)*1000/SUM(Calculations!B3),"")</f>
        <v/>
      </c>
      <c r="W8" s="4" t="str">
        <f>IFERROR(SUM(Calculations!U3)*1000/SUM(Calculations!B3),"")</f>
        <v/>
      </c>
      <c r="X8" s="4" t="str">
        <f>IFERROR(SUM(Calculations!V3)*1000/SUM(Calculations!B3),"")</f>
        <v/>
      </c>
      <c r="Y8" s="4" t="str">
        <f>IFERROR(SUM(Calculations!W3)*1000/SUM(Calculations!B3),"")</f>
        <v/>
      </c>
      <c r="Z8" s="4" t="str">
        <f>IFERROR(SUM(Calculations!X3)*1000/SUM(Calculations!B3),"")</f>
        <v/>
      </c>
    </row>
    <row r="9" spans="1:26" x14ac:dyDescent="0.3">
      <c r="A9" s="26" t="s">
        <v>180</v>
      </c>
      <c r="B9" s="28">
        <f>SUMIF(March!F3:F550,"&lt;&gt;Prophylaxis",March!AF3:AF550)</f>
        <v>0</v>
      </c>
      <c r="C9" s="29">
        <f>IFERROR(SUM(B9)/SUM(Calculations!B4)*1000,0)</f>
        <v>0</v>
      </c>
      <c r="D9" s="29">
        <f>SUMIF(March!F3:F550,"Prophylaxis",March!AF3:AF550)</f>
        <v>0</v>
      </c>
      <c r="E9" s="29">
        <f>IFERROR(SUM(D9)/SUM(Calculations!B4)*1000,0)</f>
        <v>0</v>
      </c>
      <c r="F9" s="11"/>
      <c r="G9" s="28" t="s">
        <v>180</v>
      </c>
      <c r="H9" s="31" t="str">
        <f>IFERROR(SUM(Calculations!F4)*1000/SUM(Calculations!B4),"")</f>
        <v/>
      </c>
      <c r="I9" s="31" t="str">
        <f>IFERROR(SUM(Calculations!G4)*1000/SUM(Calculations!B4),"")</f>
        <v/>
      </c>
      <c r="J9" s="31" t="str">
        <f>IFERROR(SUM(Calculations!H4)*1000/SUM(Calculations!B4),"")</f>
        <v/>
      </c>
      <c r="K9" s="31" t="str">
        <f>IFERROR(SUM(Calculations!I4)*1000/SUM(Calculations!B4),"")</f>
        <v/>
      </c>
      <c r="L9" s="31" t="str">
        <f>IFERROR(SUM(Calculations!J4)*1000/SUM(Calculations!B4),"")</f>
        <v/>
      </c>
      <c r="M9" s="31" t="str">
        <f>IFERROR(SUM(Calculations!K4)*1000/SUM(Calculations!B4),"")</f>
        <v/>
      </c>
      <c r="N9" s="31" t="str">
        <f>IFERROR(SUM(Calculations!L4)*1000/SUM(Calculations!B4),"")</f>
        <v/>
      </c>
      <c r="O9" s="31" t="str">
        <f>IFERROR(SUM(Calculations!M4)*1000/SUM(Calculations!B4),"")</f>
        <v/>
      </c>
      <c r="P9" s="31" t="str">
        <f>IFERROR(SUM(Calculations!N4)*1000/SUM(Calculations!B4),"")</f>
        <v/>
      </c>
      <c r="Q9" s="31" t="str">
        <f>IFERROR(SUM(Calculations!O4)*1000/(Calculations!B4),"")</f>
        <v/>
      </c>
      <c r="R9" s="31" t="str">
        <f>IFERROR(SUM(Calculations!P4)*1000/SUM(Calculations!B4),"")</f>
        <v/>
      </c>
      <c r="S9" s="31" t="str">
        <f>IFERROR(SUM(Calculations!Q4)*1000/SUM(Calculations!B4),"")</f>
        <v/>
      </c>
      <c r="T9" s="31" t="str">
        <f>IFERROR(SUM(Calculations!R4)*1000/SUM(Calculations!B4),"")</f>
        <v/>
      </c>
      <c r="U9" s="31" t="str">
        <f>IFERROR(SUM(Calculations!S4)*1000/SUM(Calculations!B4),"")</f>
        <v/>
      </c>
      <c r="V9" s="31" t="str">
        <f>IFERROR(SUM(Calculations!T4)*1000/SUM(Calculations!B4),"")</f>
        <v/>
      </c>
      <c r="W9" s="31" t="str">
        <f>IFERROR(SUM(Calculations!U4)*1000/SUM(Calculations!B4),"")</f>
        <v/>
      </c>
      <c r="X9" s="31" t="str">
        <f>IFERROR(SUM(Calculations!V4)*1000/SUM(Calculations!B4),"")</f>
        <v/>
      </c>
      <c r="Y9" s="31" t="str">
        <f>IFERROR(SUM(Calculations!W4)*1000/SUM(Calculations!B4),"")</f>
        <v/>
      </c>
      <c r="Z9" s="31" t="str">
        <f>IFERROR(SUM(Calculations!X4)*1000/SUM(Calculations!B4),"")</f>
        <v/>
      </c>
    </row>
    <row r="10" spans="1:26" x14ac:dyDescent="0.3">
      <c r="A10" s="5" t="s">
        <v>181</v>
      </c>
      <c r="B10" s="2">
        <f>SUMIF(April!F3:F550,"&lt;&gt;Prophylaxis",April!AF3:AF550)</f>
        <v>0</v>
      </c>
      <c r="C10" s="6">
        <f>IFERROR(SUM(B10)/SUM(Calculations!B5)*1000,0)</f>
        <v>0</v>
      </c>
      <c r="D10" s="6">
        <f>SUMIF(April!F3:F550,"Prophylaxis",April!AF3:AF550)</f>
        <v>0</v>
      </c>
      <c r="E10" s="6">
        <f>IFERROR(SUM(D10)/SUM(Calculations!B5)*1000,0)</f>
        <v>0</v>
      </c>
      <c r="F10" s="11"/>
      <c r="G10" s="2" t="s">
        <v>181</v>
      </c>
      <c r="H10" s="4" t="str">
        <f>IFERROR(SUM(Calculations!F5)*1000/SUM(Calculations!B5),"")</f>
        <v/>
      </c>
      <c r="I10" s="4" t="str">
        <f>IFERROR(SUM(Calculations!G5)*1000/SUM(Calculations!B5),"")</f>
        <v/>
      </c>
      <c r="J10" s="4" t="str">
        <f>IFERROR(SUM(Calculations!H5)*1000/SUM(Calculations!B5),"")</f>
        <v/>
      </c>
      <c r="K10" s="4" t="str">
        <f>IFERROR(SUM(Calculations!I5)*1000/SUM(Calculations!B5),"")</f>
        <v/>
      </c>
      <c r="L10" s="4" t="str">
        <f>IFERROR(SUM(Calculations!J5)*1000/SUM(Calculations!B5),"")</f>
        <v/>
      </c>
      <c r="M10" s="4" t="str">
        <f>IFERROR(SUM(Calculations!K5)*1000/SUM(Calculations!B5),"")</f>
        <v/>
      </c>
      <c r="N10" s="4" t="str">
        <f>IFERROR(SUM(Calculations!L5)*1000/SUM(Calculations!B5),"")</f>
        <v/>
      </c>
      <c r="O10" s="4" t="str">
        <f>IFERROR(SUM(Calculations!M5)*1000/SUM(Calculations!B5),"")</f>
        <v/>
      </c>
      <c r="P10" s="4" t="str">
        <f>IFERROR(SUM(Calculations!N5)*1000/SUM(Calculations!B5),"")</f>
        <v/>
      </c>
      <c r="Q10" s="4" t="str">
        <f>IFERROR(SUM(Calculations!O5)*1000/(Calculations!B5),"")</f>
        <v/>
      </c>
      <c r="R10" s="4" t="str">
        <f>IFERROR(SUM(Calculations!P5)*1000/SUM(Calculations!B5),"")</f>
        <v/>
      </c>
      <c r="S10" s="4" t="str">
        <f>IFERROR(SUM(Calculations!Q5)*1000/SUM(Calculations!B5),"")</f>
        <v/>
      </c>
      <c r="T10" s="4" t="str">
        <f>IFERROR(SUM(Calculations!R5)*1000/SUM(Calculations!B5),"")</f>
        <v/>
      </c>
      <c r="U10" s="4" t="str">
        <f>IFERROR(SUM(Calculations!S5)*1000/SUM(Calculations!B5),"")</f>
        <v/>
      </c>
      <c r="V10" s="4" t="str">
        <f>IFERROR(SUM(Calculations!T5)*1000/SUM(Calculations!B5),"")</f>
        <v/>
      </c>
      <c r="W10" s="4" t="str">
        <f>IFERROR(SUM(Calculations!U5)*1000/SUM(Calculations!B5),"")</f>
        <v/>
      </c>
      <c r="X10" s="4" t="str">
        <f>IFERROR(SUM(Calculations!V5)*1000/SUM(Calculations!B5),"")</f>
        <v/>
      </c>
      <c r="Y10" s="4" t="str">
        <f>IFERROR(SUM(Calculations!W5)*1000/SUM(Calculations!B5),"")</f>
        <v/>
      </c>
      <c r="Z10" s="4" t="str">
        <f>IFERROR(SUM(Calculations!X5)*1000/SUM(Calculations!B5),"")</f>
        <v/>
      </c>
    </row>
    <row r="11" spans="1:26" x14ac:dyDescent="0.3">
      <c r="A11" s="26" t="s">
        <v>182</v>
      </c>
      <c r="B11" s="28">
        <f>SUMIF(May!F3:F550,"&lt;&gt;Prophylaxis",May!AF3:AF550)</f>
        <v>0</v>
      </c>
      <c r="C11" s="29">
        <f>IFERROR(SUM(B11)/SUM(Calculations!B6)*1000,0)</f>
        <v>0</v>
      </c>
      <c r="D11" s="29">
        <f>SUMIF(May!F3:F550,"Prophylaxis",May!AF3:AF550)</f>
        <v>0</v>
      </c>
      <c r="E11" s="29">
        <f>IFERROR(SUM(D11)/SUM(Calculations!B6)*1000,0)</f>
        <v>0</v>
      </c>
      <c r="F11" s="11"/>
      <c r="G11" s="28" t="s">
        <v>182</v>
      </c>
      <c r="H11" s="31" t="str">
        <f>IFERROR(SUM(Calculations!F6)*1000/SUM(Calculations!B6),"")</f>
        <v/>
      </c>
      <c r="I11" s="31" t="str">
        <f>IFERROR(SUM(Calculations!G6)*1000/SUM(Calculations!B6),"")</f>
        <v/>
      </c>
      <c r="J11" s="31" t="str">
        <f>IFERROR(SUM(Calculations!H6)*1000/SUM(Calculations!B6),"")</f>
        <v/>
      </c>
      <c r="K11" s="31" t="str">
        <f>IFERROR(SUM(Calculations!I6)*1000/SUM(Calculations!B6),"")</f>
        <v/>
      </c>
      <c r="L11" s="31" t="str">
        <f>IFERROR(SUM(Calculations!J6)*1000/SUM(Calculations!B6),"")</f>
        <v/>
      </c>
      <c r="M11" s="31" t="str">
        <f>IFERROR(SUM(Calculations!K6)*1000/SUM(Calculations!B6),"")</f>
        <v/>
      </c>
      <c r="N11" s="31" t="str">
        <f>IFERROR(SUM(Calculations!L6)*1000/SUM(Calculations!B6),"")</f>
        <v/>
      </c>
      <c r="O11" s="31" t="str">
        <f>IFERROR(SUM(Calculations!M6)*1000/SUM(Calculations!B6),"")</f>
        <v/>
      </c>
      <c r="P11" s="31" t="str">
        <f>IFERROR(SUM(Calculations!N6)*1000/SUM(Calculations!B6),"")</f>
        <v/>
      </c>
      <c r="Q11" s="31" t="str">
        <f>IFERROR(SUM(Calculations!O6)*1000/(Calculations!B6),"")</f>
        <v/>
      </c>
      <c r="R11" s="31" t="str">
        <f>IFERROR(SUM(Calculations!P6)*1000/SUM(Calculations!B6),"")</f>
        <v/>
      </c>
      <c r="S11" s="31" t="str">
        <f>IFERROR(SUM(Calculations!Q6)*1000/SUM(Calculations!B6),"")</f>
        <v/>
      </c>
      <c r="T11" s="31" t="str">
        <f>IFERROR(SUM(Calculations!R6)*1000/SUM(Calculations!B6),"")</f>
        <v/>
      </c>
      <c r="U11" s="31" t="str">
        <f>IFERROR(SUM(Calculations!S6)*1000/SUM(Calculations!B6),"")</f>
        <v/>
      </c>
      <c r="V11" s="31" t="str">
        <f>IFERROR(SUM(Calculations!T6)*1000/SUM(Calculations!B6),"")</f>
        <v/>
      </c>
      <c r="W11" s="31" t="str">
        <f>IFERROR(SUM(Calculations!U6)*1000/SUM(Calculations!B6),"")</f>
        <v/>
      </c>
      <c r="X11" s="31" t="str">
        <f>IFERROR(SUM(Calculations!V6)*1000/SUM(Calculations!B6),"")</f>
        <v/>
      </c>
      <c r="Y11" s="31" t="str">
        <f>IFERROR(SUM(Calculations!W6)*1000/SUM(Calculations!B6),"")</f>
        <v/>
      </c>
      <c r="Z11" s="31" t="str">
        <f>IFERROR(SUM(Calculations!X6)*1000/SUM(Calculations!B6),"")</f>
        <v/>
      </c>
    </row>
    <row r="12" spans="1:26" x14ac:dyDescent="0.3">
      <c r="A12" s="5" t="s">
        <v>183</v>
      </c>
      <c r="B12" s="2">
        <f>SUMIF(June!F3:F550,"&lt;&gt;Prophylaxis",June!AF3:AF550)</f>
        <v>0</v>
      </c>
      <c r="C12" s="6">
        <f>IFERROR(SUM(B12)/SUM(Calculations!B7)*1000,0)</f>
        <v>0</v>
      </c>
      <c r="D12" s="6">
        <f>SUMIF(June!F3:F550,"Prophylaxis",June!AF3:AF550)</f>
        <v>0</v>
      </c>
      <c r="E12" s="6">
        <f>IFERROR(SUM(D12)/SUM(Calculations!B7)*1000,0)</f>
        <v>0</v>
      </c>
      <c r="F12" s="11"/>
      <c r="G12" s="2" t="s">
        <v>183</v>
      </c>
      <c r="H12" s="4" t="str">
        <f>IFERROR(SUM(Calculations!F7)*1000/SUM(Calculations!B7),"")</f>
        <v/>
      </c>
      <c r="I12" s="4" t="str">
        <f>IFERROR(SUM(Calculations!G7)*1000/SUM(Calculations!B7),"")</f>
        <v/>
      </c>
      <c r="J12" s="4" t="str">
        <f>IFERROR(SUM(Calculations!H7)*1000/SUM(Calculations!B7),"")</f>
        <v/>
      </c>
      <c r="K12" s="4" t="str">
        <f>IFERROR(SUM(Calculations!I7)*1000/SUM(Calculations!B7),"")</f>
        <v/>
      </c>
      <c r="L12" s="4" t="str">
        <f>IFERROR(SUM(Calculations!J7)*1000/SUM(Calculations!B7),"")</f>
        <v/>
      </c>
      <c r="M12" s="4" t="str">
        <f>IFERROR(SUM(Calculations!K7)*1000/SUM(Calculations!B7),"")</f>
        <v/>
      </c>
      <c r="N12" s="4" t="str">
        <f>IFERROR(SUM(Calculations!L7)*1000/SUM(Calculations!B7),"")</f>
        <v/>
      </c>
      <c r="O12" s="4" t="str">
        <f>IFERROR(SUM(Calculations!M7)*1000/SUM(Calculations!B7),"")</f>
        <v/>
      </c>
      <c r="P12" s="4" t="str">
        <f>IFERROR(SUM(Calculations!N7)*1000/SUM(Calculations!B7),"")</f>
        <v/>
      </c>
      <c r="Q12" s="4" t="str">
        <f>IFERROR(SUM(Calculations!O7)*1000/(Calculations!B7),"")</f>
        <v/>
      </c>
      <c r="R12" s="4" t="str">
        <f>IFERROR(SUM(Calculations!P7)*1000/SUM(Calculations!B7),"")</f>
        <v/>
      </c>
      <c r="S12" s="4" t="str">
        <f>IFERROR(SUM(Calculations!Q7)*1000/SUM(Calculations!B7),"")</f>
        <v/>
      </c>
      <c r="T12" s="4" t="str">
        <f>IFERROR(SUM(Calculations!R7)*1000/SUM(Calculations!B7),"")</f>
        <v/>
      </c>
      <c r="U12" s="4" t="str">
        <f>IFERROR(SUM(Calculations!S7)*1000/SUM(Calculations!B7),"")</f>
        <v/>
      </c>
      <c r="V12" s="4" t="str">
        <f>IFERROR(SUM(Calculations!T7)*1000/SUM(Calculations!B7),"")</f>
        <v/>
      </c>
      <c r="W12" s="4" t="str">
        <f>IFERROR(SUM(Calculations!U7)*1000/SUM(Calculations!B7),"")</f>
        <v/>
      </c>
      <c r="X12" s="4" t="str">
        <f>IFERROR(SUM(Calculations!V7)*1000/SUM(Calculations!B7),"")</f>
        <v/>
      </c>
      <c r="Y12" s="4" t="str">
        <f>IFERROR(SUM(Calculations!W7)*1000/SUM(Calculations!B7),"")</f>
        <v/>
      </c>
      <c r="Z12" s="4" t="str">
        <f>IFERROR(SUM(Calculations!X7)*1000/SUM(Calculations!B7),"")</f>
        <v/>
      </c>
    </row>
    <row r="13" spans="1:26" x14ac:dyDescent="0.3">
      <c r="A13" s="26" t="s">
        <v>184</v>
      </c>
      <c r="B13" s="28">
        <f>SUMIF(July!F3:F550,"&lt;&gt;Prophylaxis",July!AF3:AF550)</f>
        <v>0</v>
      </c>
      <c r="C13" s="29">
        <f>IFERROR(SUM(B13)/SUM(Calculations!B8)*1000,0)</f>
        <v>0</v>
      </c>
      <c r="D13" s="29">
        <f>SUMIF(July!F3:F550,"Prophylaxis",July!AF3:AF550)</f>
        <v>0</v>
      </c>
      <c r="E13" s="29">
        <f>IFERROR(SUM(D13)/SUM(Calculations!B8)*1000,0)</f>
        <v>0</v>
      </c>
      <c r="F13" s="11"/>
      <c r="G13" s="28" t="s">
        <v>184</v>
      </c>
      <c r="H13" s="31" t="str">
        <f>IFERROR(SUM(Calculations!F8)*1000/SUM(Calculations!B8),"")</f>
        <v/>
      </c>
      <c r="I13" s="31" t="str">
        <f>IFERROR(SUM(Calculations!G8)*1000/SUM(Calculations!B8),"")</f>
        <v/>
      </c>
      <c r="J13" s="31" t="str">
        <f>IFERROR(SUM(Calculations!H8)*1000/SUM(Calculations!B8),"")</f>
        <v/>
      </c>
      <c r="K13" s="31" t="str">
        <f>IFERROR(SUM(Calculations!I8)*1000/SUM(Calculations!B8),"")</f>
        <v/>
      </c>
      <c r="L13" s="31" t="str">
        <f>IFERROR(SUM(Calculations!J8)*1000/SUM(Calculations!B8),"")</f>
        <v/>
      </c>
      <c r="M13" s="31" t="str">
        <f>IFERROR(SUM(Calculations!K8)*1000/SUM(Calculations!B8),"")</f>
        <v/>
      </c>
      <c r="N13" s="31" t="str">
        <f>IFERROR(SUM(Calculations!L8)*1000/SUM(Calculations!B8),"")</f>
        <v/>
      </c>
      <c r="O13" s="31" t="str">
        <f>IFERROR(SUM(Calculations!M8)*1000/SUM(Calculations!B8),"")</f>
        <v/>
      </c>
      <c r="P13" s="31" t="str">
        <f>IFERROR(SUM(Calculations!N8)*1000/SUM(Calculations!B8),"")</f>
        <v/>
      </c>
      <c r="Q13" s="31" t="str">
        <f>IFERROR(SUM(Calculations!O8)*1000/(Calculations!B8),"")</f>
        <v/>
      </c>
      <c r="R13" s="31" t="str">
        <f>IFERROR(SUM(Calculations!P8)*1000/SUM(Calculations!B8),"")</f>
        <v/>
      </c>
      <c r="S13" s="31" t="str">
        <f>IFERROR(SUM(Calculations!Q8)*1000/SUM(Calculations!B8),"")</f>
        <v/>
      </c>
      <c r="T13" s="31" t="str">
        <f>IFERROR(SUM(Calculations!R8)*1000/SUM(Calculations!B8),"")</f>
        <v/>
      </c>
      <c r="U13" s="31" t="str">
        <f>IFERROR(SUM(Calculations!S8)*1000/SUM(Calculations!B8),"")</f>
        <v/>
      </c>
      <c r="V13" s="31" t="str">
        <f>IFERROR(SUM(Calculations!T8)*1000/SUM(Calculations!B8),"")</f>
        <v/>
      </c>
      <c r="W13" s="31" t="str">
        <f>IFERROR(SUM(Calculations!U8)*1000/SUM(Calculations!B8),"")</f>
        <v/>
      </c>
      <c r="X13" s="31" t="str">
        <f>IFERROR(SUM(Calculations!V8)*1000/SUM(Calculations!B8),"")</f>
        <v/>
      </c>
      <c r="Y13" s="31" t="str">
        <f>IFERROR(SUM(Calculations!W8)*1000/SUM(Calculations!B8),"")</f>
        <v/>
      </c>
      <c r="Z13" s="31" t="str">
        <f>IFERROR(SUM(Calculations!X8)*1000/SUM(Calculations!B8),"")</f>
        <v/>
      </c>
    </row>
    <row r="14" spans="1:26" x14ac:dyDescent="0.3">
      <c r="A14" s="5" t="s">
        <v>185</v>
      </c>
      <c r="B14" s="2">
        <f>SUMIF(August!F3:F550,"&lt;&gt;Prophylaxis",August!AF3:AF550)</f>
        <v>0</v>
      </c>
      <c r="C14" s="6">
        <f>IFERROR(SUM(B14)/SUM(Calculations!B9)*1000,0)</f>
        <v>0</v>
      </c>
      <c r="D14" s="6">
        <f>SUMIF(August!F3:F550,"Prophylaxis",August!AF3:AF550)</f>
        <v>0</v>
      </c>
      <c r="E14" s="6">
        <f>IFERROR(SUM(D14)/SUM(Calculations!B9)*1000,0)</f>
        <v>0</v>
      </c>
      <c r="F14" s="11"/>
      <c r="G14" s="2" t="s">
        <v>185</v>
      </c>
      <c r="H14" s="4" t="str">
        <f>IFERROR(SUM(Calculations!F9)*1000/SUM(Calculations!B9),"")</f>
        <v/>
      </c>
      <c r="I14" s="4" t="str">
        <f>IFERROR(SUM(Calculations!G9)*1000/SUM(Calculations!B9),"")</f>
        <v/>
      </c>
      <c r="J14" s="4" t="str">
        <f>IFERROR(SUM(Calculations!H9)*1000/SUM(Calculations!B9),"")</f>
        <v/>
      </c>
      <c r="K14" s="4" t="str">
        <f>IFERROR(SUM(Calculations!I9)*1000/SUM(Calculations!B9),"")</f>
        <v/>
      </c>
      <c r="L14" s="4" t="str">
        <f>IFERROR(SUM(Calculations!J9)*1000/SUM(Calculations!B9),"")</f>
        <v/>
      </c>
      <c r="M14" s="4" t="str">
        <f>IFERROR(SUM(Calculations!K9)*1000/SUM(Calculations!B9),"")</f>
        <v/>
      </c>
      <c r="N14" s="4" t="str">
        <f>IFERROR(SUM(Calculations!L9)*1000/SUM(Calculations!B9),"")</f>
        <v/>
      </c>
      <c r="O14" s="4" t="str">
        <f>IFERROR(SUM(Calculations!M9)*1000/SUM(Calculations!B9),"")</f>
        <v/>
      </c>
      <c r="P14" s="4" t="str">
        <f>IFERROR(SUM(Calculations!N9)*1000/SUM(Calculations!B9),"")</f>
        <v/>
      </c>
      <c r="Q14" s="4" t="str">
        <f>IFERROR(SUM(Calculations!O9)*1000/(Calculations!B9),"")</f>
        <v/>
      </c>
      <c r="R14" s="4" t="str">
        <f>IFERROR(SUM(Calculations!P9)*1000/SUM(Calculations!B9),"")</f>
        <v/>
      </c>
      <c r="S14" s="4" t="str">
        <f>IFERROR(SUM(Calculations!Q9)*1000/SUM(Calculations!B9),"")</f>
        <v/>
      </c>
      <c r="T14" s="4" t="str">
        <f>IFERROR(SUM(Calculations!R9)*1000/SUM(Calculations!B9),"")</f>
        <v/>
      </c>
      <c r="U14" s="4" t="str">
        <f>IFERROR(SUM(Calculations!S9)*1000/SUM(Calculations!B9),"")</f>
        <v/>
      </c>
      <c r="V14" s="4" t="str">
        <f>IFERROR(SUM(Calculations!T9)*1000/SUM(Calculations!B9),"")</f>
        <v/>
      </c>
      <c r="W14" s="4" t="str">
        <f>IFERROR(SUM(Calculations!U9)*1000/SUM(Calculations!B9),"")</f>
        <v/>
      </c>
      <c r="X14" s="4" t="str">
        <f>IFERROR(SUM(Calculations!V9)*1000/SUM(Calculations!B9),"")</f>
        <v/>
      </c>
      <c r="Y14" s="4" t="str">
        <f>IFERROR(SUM(Calculations!W9)*1000/SUM(Calculations!B9),"")</f>
        <v/>
      </c>
      <c r="Z14" s="4" t="str">
        <f>IFERROR(SUM(Calculations!X9)*1000/SUM(Calculations!B9),"")</f>
        <v/>
      </c>
    </row>
    <row r="15" spans="1:26" x14ac:dyDescent="0.3">
      <c r="A15" s="26" t="s">
        <v>186</v>
      </c>
      <c r="B15" s="28">
        <f>SUMIF(September!F3:F550,"&lt;&gt;Prophylaxis",September!AF3:AF550)</f>
        <v>0</v>
      </c>
      <c r="C15" s="29">
        <f>IFERROR(SUM(B15)/SUM(Calculations!B10)*1000,0)</f>
        <v>0</v>
      </c>
      <c r="D15" s="29">
        <f>SUMIF(September!F3:F550,"Prophylaxis",September!AF3:AF550)</f>
        <v>0</v>
      </c>
      <c r="E15" s="29">
        <f>IFERROR(SUM(D15)/SUM(Calculations!B10)*1000,0)</f>
        <v>0</v>
      </c>
      <c r="F15" s="11"/>
      <c r="G15" s="28" t="s">
        <v>186</v>
      </c>
      <c r="H15" s="31" t="str">
        <f>IFERROR(SUM(Calculations!F10)*1000/SUM(Calculations!B10),"")</f>
        <v/>
      </c>
      <c r="I15" s="31" t="str">
        <f>IFERROR(SUM(Calculations!G10)*1000/SUM(Calculations!B10),"")</f>
        <v/>
      </c>
      <c r="J15" s="31" t="str">
        <f>IFERROR(SUM(Calculations!H10)*1000/SUM(Calculations!B10),"")</f>
        <v/>
      </c>
      <c r="K15" s="31" t="str">
        <f>IFERROR(SUM(Calculations!I10)*1000/SUM(Calculations!B10),"")</f>
        <v/>
      </c>
      <c r="L15" s="31" t="str">
        <f>IFERROR(SUM(Calculations!J10)*1000/SUM(Calculations!B10),"")</f>
        <v/>
      </c>
      <c r="M15" s="31" t="str">
        <f>IFERROR(SUM(Calculations!K10)*1000/SUM(Calculations!B10),"")</f>
        <v/>
      </c>
      <c r="N15" s="31" t="str">
        <f>IFERROR(SUM(Calculations!L10)*1000/SUM(Calculations!B10),"")</f>
        <v/>
      </c>
      <c r="O15" s="31" t="str">
        <f>IFERROR(SUM(Calculations!M10)*1000/SUM(Calculations!B10),"")</f>
        <v/>
      </c>
      <c r="P15" s="31" t="str">
        <f>IFERROR(SUM(Calculations!N10)*1000/SUM(Calculations!B10),"")</f>
        <v/>
      </c>
      <c r="Q15" s="31" t="str">
        <f>IFERROR(SUM(Calculations!O10)*1000/(Calculations!B10),"")</f>
        <v/>
      </c>
      <c r="R15" s="31" t="str">
        <f>IFERROR(SUM(Calculations!P10)*1000/SUM(Calculations!B10),"")</f>
        <v/>
      </c>
      <c r="S15" s="31" t="str">
        <f>IFERROR(SUM(Calculations!Q10)*1000/SUM(Calculations!B10),"")</f>
        <v/>
      </c>
      <c r="T15" s="31" t="str">
        <f>IFERROR(SUM(Calculations!R10)*1000/SUM(Calculations!B10),"")</f>
        <v/>
      </c>
      <c r="U15" s="31" t="str">
        <f>IFERROR(SUM(Calculations!S10)*1000/SUM(Calculations!B10),"")</f>
        <v/>
      </c>
      <c r="V15" s="31" t="str">
        <f>IFERROR(SUM(Calculations!T10)*1000/SUM(Calculations!B10),"")</f>
        <v/>
      </c>
      <c r="W15" s="31" t="str">
        <f>IFERROR(SUM(Calculations!U10)*1000/SUM(Calculations!B10),"")</f>
        <v/>
      </c>
      <c r="X15" s="31" t="str">
        <f>IFERROR(SUM(Calculations!V10)*1000/SUM(Calculations!B10),"")</f>
        <v/>
      </c>
      <c r="Y15" s="31" t="str">
        <f>IFERROR(SUM(Calculations!W10)*1000/SUM(Calculations!B10),"")</f>
        <v/>
      </c>
      <c r="Z15" s="31" t="str">
        <f>IFERROR(SUM(Calculations!X10)*1000/SUM(Calculations!B10),"")</f>
        <v/>
      </c>
    </row>
    <row r="16" spans="1:26" x14ac:dyDescent="0.3">
      <c r="A16" s="5" t="s">
        <v>187</v>
      </c>
      <c r="B16" s="2">
        <f>SUMIF(October!F3:F550,"&lt;&gt;Prophylaxis",October!AF3:AF550)</f>
        <v>0</v>
      </c>
      <c r="C16" s="6">
        <f>IFERROR(SUM(B16)/SUM(Calculations!B11)*1000,0)</f>
        <v>0</v>
      </c>
      <c r="D16" s="6">
        <f>SUMIF(October!F3:F550,"Prophylaxis",October!AF3:AF550)</f>
        <v>0</v>
      </c>
      <c r="E16" s="6">
        <f>IFERROR(SUM(D16)/SUM(Calculations!B11)*1000,0)</f>
        <v>0</v>
      </c>
      <c r="F16" s="11"/>
      <c r="G16" s="2" t="s">
        <v>187</v>
      </c>
      <c r="H16" s="4" t="str">
        <f>IFERROR(SUM(Calculations!F11)*1000/SUM(Calculations!B11),"")</f>
        <v/>
      </c>
      <c r="I16" s="4" t="str">
        <f>IFERROR(SUM(Calculations!G11)*1000/SUM(Calculations!B11),"")</f>
        <v/>
      </c>
      <c r="J16" s="4" t="str">
        <f>IFERROR(SUM(Calculations!H11)*1000/SUM(Calculations!B11),"")</f>
        <v/>
      </c>
      <c r="K16" s="4" t="str">
        <f>IFERROR(SUM(Calculations!I11)*1000/SUM(Calculations!B11),"")</f>
        <v/>
      </c>
      <c r="L16" s="4" t="str">
        <f>IFERROR(SUM(Calculations!J11)*1000/SUM(Calculations!B11),"")</f>
        <v/>
      </c>
      <c r="M16" s="4" t="str">
        <f>IFERROR(SUM(Calculations!K11)*1000/SUM(Calculations!B11),"")</f>
        <v/>
      </c>
      <c r="N16" s="4" t="str">
        <f>IFERROR(SUM(Calculations!L11)*1000/SUM(Calculations!B11),"")</f>
        <v/>
      </c>
      <c r="O16" s="4" t="str">
        <f>IFERROR(SUM(Calculations!M11)*1000/SUM(Calculations!B11),"")</f>
        <v/>
      </c>
      <c r="P16" s="4" t="str">
        <f>IFERROR(SUM(Calculations!N11)*1000/SUM(Calculations!B11),"")</f>
        <v/>
      </c>
      <c r="Q16" s="4" t="str">
        <f>IFERROR(SUM(Calculations!O11)*1000/(Calculations!B11),"")</f>
        <v/>
      </c>
      <c r="R16" s="4" t="str">
        <f>IFERROR(SUM(Calculations!P11)*1000/SUM(Calculations!B11),"")</f>
        <v/>
      </c>
      <c r="S16" s="4" t="str">
        <f>IFERROR(SUM(Calculations!Q11)*1000/SUM(Calculations!B11),"")</f>
        <v/>
      </c>
      <c r="T16" s="4" t="str">
        <f>IFERROR(SUM(Calculations!R11)*1000/SUM(Calculations!B11),"")</f>
        <v/>
      </c>
      <c r="U16" s="4" t="str">
        <f>IFERROR(SUM(Calculations!S11)*1000/SUM(Calculations!B11),"")</f>
        <v/>
      </c>
      <c r="V16" s="4" t="str">
        <f>IFERROR(SUM(Calculations!T11)*1000/SUM(Calculations!B11),"")</f>
        <v/>
      </c>
      <c r="W16" s="4" t="str">
        <f>IFERROR(SUM(Calculations!U11)*1000/SUM(Calculations!B11),"")</f>
        <v/>
      </c>
      <c r="X16" s="4" t="str">
        <f>IFERROR(SUM(Calculations!V11)*1000/SUM(Calculations!B11),"")</f>
        <v/>
      </c>
      <c r="Y16" s="4" t="str">
        <f>IFERROR(SUM(Calculations!W11)*1000/SUM(Calculations!B11),"")</f>
        <v/>
      </c>
      <c r="Z16" s="4" t="str">
        <f>IFERROR(SUM(Calculations!X11)*1000/SUM(Calculations!B11),"")</f>
        <v/>
      </c>
    </row>
    <row r="17" spans="1:26" x14ac:dyDescent="0.3">
      <c r="A17" s="26" t="s">
        <v>188</v>
      </c>
      <c r="B17" s="28">
        <f>SUMIF(November!F3:F550,"&lt;&gt;Prophylaxis",November!AF3:AF550)</f>
        <v>0</v>
      </c>
      <c r="C17" s="29">
        <f>IFERROR(SUM(B17)/SUM(Calculations!B12)*1000,0)</f>
        <v>0</v>
      </c>
      <c r="D17" s="29">
        <f>SUMIF(November!F3:F550,"Prophylaxis",November!AF3:AF550)</f>
        <v>0</v>
      </c>
      <c r="E17" s="29">
        <f>IFERROR(SUM(D17)/SUM(Calculations!B12)*1000,0)</f>
        <v>0</v>
      </c>
      <c r="F17" s="11"/>
      <c r="G17" s="28" t="s">
        <v>188</v>
      </c>
      <c r="H17" s="31" t="str">
        <f>IFERROR(SUM(Calculations!F12)*1000/SUM(Calculations!B12),"")</f>
        <v/>
      </c>
      <c r="I17" s="31" t="str">
        <f>IFERROR(SUM(Calculations!G12)*1000/SUM(Calculations!B12),"")</f>
        <v/>
      </c>
      <c r="J17" s="31" t="str">
        <f>IFERROR(SUM(Calculations!H12)*1000/SUM(Calculations!B12),"")</f>
        <v/>
      </c>
      <c r="K17" s="31" t="str">
        <f>IFERROR(SUM(Calculations!I12)*1000/SUM(Calculations!B12),"")</f>
        <v/>
      </c>
      <c r="L17" s="31" t="str">
        <f>IFERROR(SUM(Calculations!J12)*1000/SUM(Calculations!B12),"")</f>
        <v/>
      </c>
      <c r="M17" s="31" t="str">
        <f>IFERROR(SUM(Calculations!K12)*1000/SUM(Calculations!B12),"")</f>
        <v/>
      </c>
      <c r="N17" s="31" t="str">
        <f>IFERROR(SUM(Calculations!L12)*1000/SUM(Calculations!B12),"")</f>
        <v/>
      </c>
      <c r="O17" s="31" t="str">
        <f>IFERROR(SUM(Calculations!M12)*1000/SUM(Calculations!B12),"")</f>
        <v/>
      </c>
      <c r="P17" s="31" t="str">
        <f>IFERROR(SUM(Calculations!N12)*1000/SUM(Calculations!B12),"")</f>
        <v/>
      </c>
      <c r="Q17" s="31" t="str">
        <f>IFERROR(SUM(Calculations!O12)*1000/(Calculations!B12),"")</f>
        <v/>
      </c>
      <c r="R17" s="31" t="str">
        <f>IFERROR(SUM(Calculations!P12)*1000/SUM(Calculations!B12),"")</f>
        <v/>
      </c>
      <c r="S17" s="31" t="str">
        <f>IFERROR(SUM(Calculations!Q12)*1000/SUM(Calculations!B12),"")</f>
        <v/>
      </c>
      <c r="T17" s="31" t="str">
        <f>IFERROR(SUM(Calculations!R12)*1000/SUM(Calculations!B12),"")</f>
        <v/>
      </c>
      <c r="U17" s="31" t="str">
        <f>IFERROR(SUM(Calculations!S12)*1000/SUM(Calculations!B12),"")</f>
        <v/>
      </c>
      <c r="V17" s="31" t="str">
        <f>IFERROR(SUM(Calculations!T12)*1000/SUM(Calculations!B12),"")</f>
        <v/>
      </c>
      <c r="W17" s="31" t="str">
        <f>IFERROR(SUM(Calculations!U12)*1000/SUM(Calculations!B12),"")</f>
        <v/>
      </c>
      <c r="X17" s="31" t="str">
        <f>IFERROR(SUM(Calculations!V12)*1000/SUM(Calculations!B12),"")</f>
        <v/>
      </c>
      <c r="Y17" s="31" t="str">
        <f>IFERROR(SUM(Calculations!W12)*1000/SUM(Calculations!B12),"")</f>
        <v/>
      </c>
      <c r="Z17" s="31" t="str">
        <f>IFERROR(SUM(Calculations!X12)*1000/SUM(Calculations!B12),"")</f>
        <v/>
      </c>
    </row>
    <row r="18" spans="1:26" x14ac:dyDescent="0.3">
      <c r="A18" s="7" t="s">
        <v>189</v>
      </c>
      <c r="B18" s="8">
        <f>SUMIF(December!F3:F550,"&lt;&gt;Prophylaxis",December!AF3:AF550)</f>
        <v>0</v>
      </c>
      <c r="C18" s="9">
        <f>IFERROR(SUM(B18)/SUM(Calculations!B13)*1000,0)</f>
        <v>0</v>
      </c>
      <c r="D18" s="9">
        <f>SUMIF(December!F3:F550,"Prophylaxis",December!AF3:AF550)</f>
        <v>0</v>
      </c>
      <c r="E18" s="9">
        <f>IFERROR(SUM(D18)/SUM(Calculations!B13)*1000,0)</f>
        <v>0</v>
      </c>
      <c r="F18" s="11"/>
      <c r="G18" s="2" t="s">
        <v>189</v>
      </c>
      <c r="H18" s="4" t="str">
        <f>IFERROR(SUM(Calculations!F13)*1000/SUM(Calculations!B13),"")</f>
        <v/>
      </c>
      <c r="I18" s="4" t="str">
        <f>IFERROR(SUM(Calculations!G13)*1000/SUM(Calculations!B13),"")</f>
        <v/>
      </c>
      <c r="J18" s="4" t="str">
        <f>IFERROR(SUM(Calculations!H13)*1000/SUM(Calculations!B13),"")</f>
        <v/>
      </c>
      <c r="K18" s="4" t="str">
        <f>IFERROR(SUM(Calculations!I13)*1000/SUM(Calculations!B13),"")</f>
        <v/>
      </c>
      <c r="L18" s="4" t="str">
        <f>IFERROR(SUM(Calculations!J13)*1000/SUM(Calculations!B13),"")</f>
        <v/>
      </c>
      <c r="M18" s="4" t="str">
        <f>IFERROR(SUM(Calculations!K13)*1000/SUM(Calculations!B13),"")</f>
        <v/>
      </c>
      <c r="N18" s="4" t="str">
        <f>IFERROR(SUM(Calculations!L13)*1000/SUM(Calculations!B13),"")</f>
        <v/>
      </c>
      <c r="O18" s="4" t="str">
        <f>IFERROR(SUM(Calculations!M13)*1000/SUM(Calculations!B13),"")</f>
        <v/>
      </c>
      <c r="P18" s="4" t="str">
        <f>IFERROR(SUM(Calculations!N13)*1000/SUM(Calculations!B13),"")</f>
        <v/>
      </c>
      <c r="Q18" s="4" t="str">
        <f>IFERROR(SUM(Calculations!O13)*1000/(Calculations!B13),"")</f>
        <v/>
      </c>
      <c r="R18" s="4" t="str">
        <f>IFERROR(SUM(Calculations!P13)*1000/SUM(Calculations!B13),"")</f>
        <v/>
      </c>
      <c r="S18" s="4" t="str">
        <f>IFERROR(SUM(Calculations!Q13)*1000/SUM(Calculations!B13),"")</f>
        <v/>
      </c>
      <c r="T18" s="4" t="str">
        <f>IFERROR(SUM(Calculations!R13)*1000/SUM(Calculations!B13),"")</f>
        <v/>
      </c>
      <c r="U18" s="4" t="str">
        <f>IFERROR(SUM(Calculations!S13)*1000/SUM(Calculations!B13),"")</f>
        <v/>
      </c>
      <c r="V18" s="4" t="str">
        <f>IFERROR(SUM(Calculations!T13)*1000/SUM(Calculations!B13),"")</f>
        <v/>
      </c>
      <c r="W18" s="4" t="str">
        <f>IFERROR(SUM(Calculations!U13)*1000/SUM(Calculations!B13),"")</f>
        <v/>
      </c>
      <c r="X18" s="4" t="str">
        <f>IFERROR(SUM(Calculations!V13)*1000/SUM(Calculations!B13),"")</f>
        <v/>
      </c>
      <c r="Y18" s="4" t="str">
        <f>IFERROR(SUM(Calculations!W13)*1000/SUM(Calculations!B13),"")</f>
        <v/>
      </c>
      <c r="Z18" s="4" t="str">
        <f>IFERROR(SUM(Calculations!X13)*1000/SUM(Calculations!B13),"")</f>
        <v/>
      </c>
    </row>
  </sheetData>
  <sheetProtection algorithmName="SHA-512" hashValue="6FpMopMow4XQX8V8cUrNNfqg23HHZjTXfLAxBBaLJD1RvKHlylLiYcp+/kUsNO2fVG9FPW1Y5aU9xhJOZlzQGw==" saltValue="0Yz2PyHUyHW2Z2rcCYIJ2Q==" spinCount="100000" sheet="1" objects="1" scenarios="1"/>
  <mergeCells count="2">
    <mergeCell ref="G5:Z5"/>
    <mergeCell ref="A5:E5"/>
  </mergeCells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X25"/>
  <sheetViews>
    <sheetView workbookViewId="0">
      <selection activeCell="A5" sqref="A5"/>
    </sheetView>
  </sheetViews>
  <sheetFormatPr defaultRowHeight="14.4" x14ac:dyDescent="0.3"/>
  <cols>
    <col min="1" max="1" width="6.88671875" bestFit="1" customWidth="1"/>
    <col min="2" max="2" width="16.44140625" bestFit="1" customWidth="1"/>
    <col min="5" max="5" width="7" bestFit="1" customWidth="1"/>
    <col min="6" max="6" width="7.33203125" bestFit="1" customWidth="1"/>
    <col min="7" max="7" width="22.44140625" bestFit="1" customWidth="1"/>
    <col min="8" max="8" width="21.109375" bestFit="1" customWidth="1"/>
    <col min="9" max="9" width="20.33203125" bestFit="1" customWidth="1"/>
    <col min="10" max="10" width="26.6640625" bestFit="1" customWidth="1"/>
    <col min="11" max="11" width="17.88671875" bestFit="1" customWidth="1"/>
    <col min="12" max="12" width="21.33203125" bestFit="1" customWidth="1"/>
    <col min="13" max="14" width="24" bestFit="1" customWidth="1"/>
    <col min="15" max="15" width="17.5546875" bestFit="1" customWidth="1"/>
    <col min="16" max="16" width="22.88671875" bestFit="1" customWidth="1"/>
    <col min="17" max="17" width="20.5546875" bestFit="1" customWidth="1"/>
    <col min="18" max="18" width="25.109375" bestFit="1" customWidth="1"/>
    <col min="19" max="19" width="29.33203125" bestFit="1" customWidth="1"/>
    <col min="20" max="20" width="19.44140625" bestFit="1" customWidth="1"/>
    <col min="21" max="21" width="17.88671875" bestFit="1" customWidth="1"/>
    <col min="22" max="22" width="17.44140625" bestFit="1" customWidth="1"/>
    <col min="23" max="23" width="17.6640625" bestFit="1" customWidth="1"/>
    <col min="24" max="24" width="18.6640625" bestFit="1" customWidth="1"/>
    <col min="25" max="25" width="21.44140625" bestFit="1" customWidth="1"/>
    <col min="28" max="28" width="5.5546875" bestFit="1" customWidth="1"/>
    <col min="29" max="29" width="8.88671875" bestFit="1" customWidth="1"/>
    <col min="30" max="30" width="18.44140625" bestFit="1" customWidth="1"/>
    <col min="31" max="31" width="20" bestFit="1" customWidth="1"/>
    <col min="32" max="32" width="21.33203125" bestFit="1" customWidth="1"/>
    <col min="33" max="33" width="27.88671875" bestFit="1" customWidth="1"/>
    <col min="34" max="34" width="20.109375" bestFit="1" customWidth="1"/>
    <col min="37" max="37" width="10.88671875" bestFit="1" customWidth="1"/>
    <col min="38" max="45" width="10.5546875" bestFit="1" customWidth="1"/>
    <col min="46" max="49" width="11.6640625" bestFit="1" customWidth="1"/>
    <col min="52" max="52" width="5.5546875" bestFit="1" customWidth="1"/>
    <col min="53" max="53" width="8.44140625" bestFit="1" customWidth="1"/>
    <col min="54" max="54" width="19.33203125" bestFit="1" customWidth="1"/>
    <col min="55" max="55" width="19" bestFit="1" customWidth="1"/>
    <col min="58" max="58" width="11" bestFit="1" customWidth="1"/>
    <col min="59" max="66" width="10.44140625" bestFit="1" customWidth="1"/>
    <col min="67" max="70" width="11.5546875" bestFit="1" customWidth="1"/>
    <col min="73" max="73" width="7.6640625" bestFit="1" customWidth="1"/>
    <col min="74" max="74" width="24" bestFit="1" customWidth="1"/>
    <col min="75" max="75" width="36.44140625" bestFit="1" customWidth="1"/>
    <col min="76" max="76" width="22.44140625" bestFit="1" customWidth="1"/>
    <col min="77" max="77" width="23.33203125" bestFit="1" customWidth="1"/>
    <col min="78" max="78" width="24.33203125" bestFit="1" customWidth="1"/>
    <col min="79" max="79" width="27.88671875" bestFit="1" customWidth="1"/>
    <col min="80" max="80" width="21.88671875" bestFit="1" customWidth="1"/>
    <col min="81" max="81" width="22.6640625" bestFit="1" customWidth="1"/>
    <col min="82" max="82" width="20.5546875" bestFit="1" customWidth="1"/>
    <col min="83" max="83" width="22.33203125" bestFit="1" customWidth="1"/>
    <col min="84" max="84" width="22.109375" bestFit="1" customWidth="1"/>
    <col min="85" max="85" width="21.44140625" bestFit="1" customWidth="1"/>
    <col min="86" max="87" width="21.33203125" bestFit="1" customWidth="1"/>
    <col min="88" max="88" width="21.44140625" bestFit="1" customWidth="1"/>
    <col min="89" max="89" width="23.5546875" bestFit="1" customWidth="1"/>
    <col min="90" max="90" width="23.33203125" bestFit="1" customWidth="1"/>
    <col min="91" max="91" width="20.88671875" bestFit="1" customWidth="1"/>
    <col min="92" max="92" width="20.5546875" bestFit="1" customWidth="1"/>
    <col min="93" max="93" width="23" bestFit="1" customWidth="1"/>
    <col min="94" max="94" width="21.44140625" bestFit="1" customWidth="1"/>
    <col min="95" max="95" width="20.33203125" bestFit="1" customWidth="1"/>
    <col min="96" max="96" width="23.33203125" bestFit="1" customWidth="1"/>
    <col min="97" max="97" width="22.109375" bestFit="1" customWidth="1"/>
    <col min="98" max="98" width="8.44140625" bestFit="1" customWidth="1"/>
    <col min="101" max="101" width="20.5546875" bestFit="1" customWidth="1"/>
    <col min="102" max="102" width="11.6640625" bestFit="1" customWidth="1"/>
    <col min="107" max="107" width="13.6640625" bestFit="1" customWidth="1"/>
    <col min="108" max="108" width="16.88671875" bestFit="1" customWidth="1"/>
    <col min="109" max="109" width="24" bestFit="1" customWidth="1"/>
    <col min="110" max="110" width="12" bestFit="1" customWidth="1"/>
    <col min="111" max="111" width="13.88671875" bestFit="1" customWidth="1"/>
    <col min="112" max="112" width="9.44140625" bestFit="1" customWidth="1"/>
    <col min="113" max="113" width="12.88671875" bestFit="1" customWidth="1"/>
    <col min="114" max="114" width="12.5546875" bestFit="1" customWidth="1"/>
    <col min="115" max="115" width="23.88671875" bestFit="1" customWidth="1"/>
  </cols>
  <sheetData>
    <row r="1" spans="1:102" x14ac:dyDescent="0.3">
      <c r="A1" t="s">
        <v>195</v>
      </c>
      <c r="B1" t="s">
        <v>196</v>
      </c>
      <c r="E1" t="s">
        <v>29</v>
      </c>
      <c r="F1" t="s">
        <v>207</v>
      </c>
      <c r="G1" t="s">
        <v>30</v>
      </c>
      <c r="H1" t="s">
        <v>31</v>
      </c>
      <c r="I1" t="s">
        <v>245</v>
      </c>
      <c r="J1" t="s">
        <v>248</v>
      </c>
      <c r="K1" t="s">
        <v>246</v>
      </c>
      <c r="L1" t="s">
        <v>32</v>
      </c>
      <c r="M1" t="s">
        <v>33</v>
      </c>
      <c r="N1" t="s">
        <v>34</v>
      </c>
      <c r="O1" t="s">
        <v>35</v>
      </c>
      <c r="P1" t="s">
        <v>36</v>
      </c>
      <c r="Q1" t="s">
        <v>37</v>
      </c>
      <c r="R1" t="s">
        <v>38</v>
      </c>
      <c r="S1" t="s">
        <v>39</v>
      </c>
      <c r="T1" t="s">
        <v>40</v>
      </c>
      <c r="U1" t="s">
        <v>170</v>
      </c>
      <c r="V1" t="s">
        <v>41</v>
      </c>
      <c r="W1" t="s">
        <v>42</v>
      </c>
      <c r="X1" t="s">
        <v>43</v>
      </c>
      <c r="Y1" t="s">
        <v>224</v>
      </c>
      <c r="AB1" t="s">
        <v>200</v>
      </c>
      <c r="AC1" t="s">
        <v>208</v>
      </c>
      <c r="AD1" t="s">
        <v>171</v>
      </c>
      <c r="AE1" t="s">
        <v>201</v>
      </c>
      <c r="AF1" t="s">
        <v>172</v>
      </c>
      <c r="AG1" t="s">
        <v>173</v>
      </c>
      <c r="AH1" t="s">
        <v>43</v>
      </c>
      <c r="AK1" t="s">
        <v>200</v>
      </c>
      <c r="AL1" t="s">
        <v>178</v>
      </c>
      <c r="AM1" t="s">
        <v>179</v>
      </c>
      <c r="AN1" t="s">
        <v>180</v>
      </c>
      <c r="AO1" t="s">
        <v>181</v>
      </c>
      <c r="AP1" t="s">
        <v>182</v>
      </c>
      <c r="AQ1" t="s">
        <v>183</v>
      </c>
      <c r="AR1" t="s">
        <v>184</v>
      </c>
      <c r="AS1" t="s">
        <v>185</v>
      </c>
      <c r="AT1" t="s">
        <v>186</v>
      </c>
      <c r="AU1" t="s">
        <v>187</v>
      </c>
      <c r="AV1" t="s">
        <v>188</v>
      </c>
      <c r="AW1" t="s">
        <v>189</v>
      </c>
      <c r="AZ1" t="s">
        <v>204</v>
      </c>
      <c r="BA1" t="s">
        <v>208</v>
      </c>
      <c r="BB1" t="s">
        <v>202</v>
      </c>
      <c r="BC1" t="s">
        <v>203</v>
      </c>
      <c r="BF1" t="s">
        <v>209</v>
      </c>
      <c r="BG1" t="s">
        <v>178</v>
      </c>
      <c r="BH1" t="s">
        <v>179</v>
      </c>
      <c r="BI1" t="s">
        <v>180</v>
      </c>
      <c r="BJ1" t="s">
        <v>181</v>
      </c>
      <c r="BK1" t="s">
        <v>182</v>
      </c>
      <c r="BL1" t="s">
        <v>183</v>
      </c>
      <c r="BM1" t="s">
        <v>184</v>
      </c>
      <c r="BN1" t="s">
        <v>185</v>
      </c>
      <c r="BO1" t="s">
        <v>186</v>
      </c>
      <c r="BP1" t="s">
        <v>187</v>
      </c>
      <c r="BQ1" t="s">
        <v>188</v>
      </c>
      <c r="BR1" t="s">
        <v>189</v>
      </c>
      <c r="BU1" t="s">
        <v>206</v>
      </c>
      <c r="BV1" t="s">
        <v>51</v>
      </c>
      <c r="BW1" t="s">
        <v>55</v>
      </c>
      <c r="BX1" t="s">
        <v>104</v>
      </c>
      <c r="BY1" t="s">
        <v>69</v>
      </c>
      <c r="BZ1" t="s">
        <v>93</v>
      </c>
      <c r="CA1" t="s">
        <v>107</v>
      </c>
      <c r="CB1" t="s">
        <v>113</v>
      </c>
      <c r="CC1" t="s">
        <v>100</v>
      </c>
      <c r="CD1" t="s">
        <v>151</v>
      </c>
      <c r="CE1" t="s">
        <v>96</v>
      </c>
      <c r="CF1" t="s">
        <v>102</v>
      </c>
      <c r="CG1" t="s">
        <v>109</v>
      </c>
      <c r="CH1" t="s">
        <v>64</v>
      </c>
      <c r="CI1" t="s">
        <v>66</v>
      </c>
      <c r="CJ1" t="s">
        <v>131</v>
      </c>
      <c r="CK1" t="s">
        <v>124</v>
      </c>
      <c r="CL1" t="s">
        <v>121</v>
      </c>
      <c r="CM1" t="s">
        <v>53</v>
      </c>
      <c r="CN1" t="s">
        <v>91</v>
      </c>
      <c r="CO1" t="s">
        <v>258</v>
      </c>
      <c r="CP1" t="s">
        <v>98</v>
      </c>
      <c r="CQ1" t="s">
        <v>145</v>
      </c>
      <c r="CR1" t="s">
        <v>144</v>
      </c>
      <c r="CS1" t="s">
        <v>127</v>
      </c>
      <c r="CT1" t="s">
        <v>208</v>
      </c>
      <c r="CW1" s="1" t="s">
        <v>159</v>
      </c>
      <c r="CX1" s="1" t="s">
        <v>212</v>
      </c>
    </row>
    <row r="2" spans="1:102" x14ac:dyDescent="0.3">
      <c r="A2" t="s">
        <v>178</v>
      </c>
      <c r="B2">
        <f>SUM('Resident Days Present'!B7)</f>
        <v>0</v>
      </c>
      <c r="E2" t="s">
        <v>178</v>
      </c>
      <c r="F2">
        <f>SUM(G2:Y2)</f>
        <v>0</v>
      </c>
      <c r="G2">
        <f>COUNTIF(January!F3:F550, "Common Cold")</f>
        <v>0</v>
      </c>
      <c r="H2">
        <f>COUNTIF(January!F3:F550, "Pharyngitis")</f>
        <v>0</v>
      </c>
      <c r="I2">
        <f>COUNTIF(January!F3:F550, "Influenza")</f>
        <v>0</v>
      </c>
      <c r="J2">
        <f>COUNTIF(January!F3:F550, "COVID-19 (SARS-CoV-2)")</f>
        <v>0</v>
      </c>
      <c r="K2">
        <f>COUNTIF(January!F3:F550, "RSV")</f>
        <v>0</v>
      </c>
      <c r="L2">
        <f>COUNTIF(January!F3:F550, "Pneumonia")</f>
        <v>0</v>
      </c>
      <c r="M2">
        <f>COUNTIF(January!F3:F550, "Lower Resp. Tract")</f>
        <v>0</v>
      </c>
      <c r="N2">
        <f>COUNTIF(January!F3:F550, "Upper Resp. Tract")</f>
        <v>0</v>
      </c>
      <c r="O2">
        <f>COUNTIF(January!F3:F550, "UTI")</f>
        <v>0</v>
      </c>
      <c r="P2">
        <f>COUNTIF(January!F3:F550, "Gastroenteritis")</f>
        <v>0</v>
      </c>
      <c r="Q2">
        <f>COUNTIF(January!F3:F550, "Norovirus")</f>
        <v>0</v>
      </c>
      <c r="R2">
        <f>COUNTIF(January!F3:F550, "Clostridium difficile")</f>
        <v>0</v>
      </c>
      <c r="S2">
        <f>COUNTIF(January!F3:F550, "Cellulitis/Soft Tissue/Wound")</f>
        <v>0</v>
      </c>
      <c r="T2">
        <f>COUNTIF(January!F3:F550, "Scabies")</f>
        <v>0</v>
      </c>
      <c r="U2">
        <f>COUNTIF(January!F3:F550, "Lice")</f>
        <v>0</v>
      </c>
      <c r="V2">
        <f>COUNTIF(January!F3:F550, "Ear")</f>
        <v>0</v>
      </c>
      <c r="W2">
        <f>COUNTIF(January!F3:F550, "Eye")</f>
        <v>0</v>
      </c>
      <c r="X2">
        <f>COUNTIF(January!F3:F550, "Other")</f>
        <v>0</v>
      </c>
      <c r="Y2">
        <f>COUNTIF(January!F3:F550, "Prophylaxis")</f>
        <v>0</v>
      </c>
      <c r="AB2" t="s">
        <v>178</v>
      </c>
      <c r="AC2">
        <f t="shared" ref="AC2:AC13" si="0">SUM(AD2:AH2)</f>
        <v>0</v>
      </c>
      <c r="AD2">
        <f>COUNTIF(January!AC3:AC550, "ED")</f>
        <v>0</v>
      </c>
      <c r="AE2">
        <f>COUNTIF(January!AC3:AC550, "Clinic")</f>
        <v>0</v>
      </c>
      <c r="AF2">
        <f>COUNTIF(January!AC3:AC550, "Hospital")</f>
        <v>0</v>
      </c>
      <c r="AG2">
        <f>COUNTIF(January!AC3:AC550, "Long-term Care Center")</f>
        <v>0</v>
      </c>
      <c r="AH2">
        <f>COUNTIF(January!AC3:AC550, "Other")</f>
        <v>0</v>
      </c>
      <c r="AK2" t="s">
        <v>171</v>
      </c>
      <c r="AL2" s="3" t="e">
        <f>SUM(AD2)/SUM(AC2)</f>
        <v>#DIV/0!</v>
      </c>
      <c r="AM2" s="3" t="e">
        <f>SUM(AD3)/SUM(AC3)</f>
        <v>#DIV/0!</v>
      </c>
      <c r="AN2" s="3" t="e">
        <f>SUM(AD4)/SUM(AC4)</f>
        <v>#DIV/0!</v>
      </c>
      <c r="AO2" s="3" t="e">
        <f>SUM(AD5)/SUM(AC5)</f>
        <v>#DIV/0!</v>
      </c>
      <c r="AP2" s="3" t="e">
        <f>SUM(AD6)/SUM(AC6)</f>
        <v>#DIV/0!</v>
      </c>
      <c r="AQ2" s="3" t="e">
        <f>SUM(AD7)/SUM(AC7)</f>
        <v>#DIV/0!</v>
      </c>
      <c r="AR2" s="3" t="e">
        <f>SUM(AD8)/SUM(AC8)</f>
        <v>#DIV/0!</v>
      </c>
      <c r="AS2" s="3" t="e">
        <f>SUM(AD9)/SUM(AC9)</f>
        <v>#DIV/0!</v>
      </c>
      <c r="AT2" s="3" t="e">
        <f>SUM(AD10)/SUM(AC10)</f>
        <v>#DIV/0!</v>
      </c>
      <c r="AU2" s="3" t="e">
        <f>SUM(AD11)/SUM(AC11)</f>
        <v>#DIV/0!</v>
      </c>
      <c r="AV2" s="3" t="e">
        <f>SUM(AD12)/SUM(AC12)</f>
        <v>#DIV/0!</v>
      </c>
      <c r="AW2" s="3" t="e">
        <f>SUM(AD13)/SUM(AC13)</f>
        <v>#DIV/0!</v>
      </c>
      <c r="AZ2" t="s">
        <v>178</v>
      </c>
      <c r="BA2">
        <f t="shared" ref="BA2:BA13" si="1">SUM(BB2:BC2)</f>
        <v>0</v>
      </c>
      <c r="BB2">
        <f>COUNTIF(January!AG3:AG550, "Yes")</f>
        <v>0</v>
      </c>
      <c r="BC2">
        <f>COUNTIF(January!AG3:AG550, "No")</f>
        <v>0</v>
      </c>
      <c r="BF2" t="s">
        <v>210</v>
      </c>
      <c r="BG2" s="3" t="e">
        <f>SUM(BB2)/SUM(BA2)</f>
        <v>#DIV/0!</v>
      </c>
      <c r="BH2" s="3" t="e">
        <f>SUM(BB3)/SUM(BA3)</f>
        <v>#DIV/0!</v>
      </c>
      <c r="BI2" s="3" t="e">
        <f>SUM(BB4)/SUM(BA4)</f>
        <v>#DIV/0!</v>
      </c>
      <c r="BJ2" s="3" t="e">
        <f>SUM(BB5)/SUM(BA5)</f>
        <v>#DIV/0!</v>
      </c>
      <c r="BK2" s="3" t="e">
        <f>SUM(BB6)/SUM(BA6)</f>
        <v>#DIV/0!</v>
      </c>
      <c r="BL2" s="3" t="e">
        <f>SUM(BB7)/SUM(BA7)</f>
        <v>#DIV/0!</v>
      </c>
      <c r="BM2" s="3" t="e">
        <f>SUM(BB8)/SUM(BA8)</f>
        <v>#DIV/0!</v>
      </c>
      <c r="BN2" s="3" t="e">
        <f>SUM(BB9)/SUM(BA9)</f>
        <v>#DIV/0!</v>
      </c>
      <c r="BO2" s="3" t="e">
        <f>SUM(BB10)/SUM(BA10)</f>
        <v>#DIV/0!</v>
      </c>
      <c r="BP2" s="3" t="e">
        <f>SUM(BB11)/SUM(BA11)</f>
        <v>#DIV/0!</v>
      </c>
      <c r="BQ2" s="3" t="e">
        <f>SUM(BB12)/SUM(BA12)</f>
        <v>#DIV/0!</v>
      </c>
      <c r="BR2" s="3" t="e">
        <f>SUM(BB13)/SUM(BA13)</f>
        <v>#DIV/0!</v>
      </c>
      <c r="BU2" t="s">
        <v>178</v>
      </c>
      <c r="BV2">
        <f>COUNTIF(January!X3:X550, "Aminoglycosides")</f>
        <v>0</v>
      </c>
      <c r="BW2">
        <f>COUNTIF(January!X3:X550, "B-lactam/B-lactamase inhibitor combination")</f>
        <v>0</v>
      </c>
      <c r="BX2">
        <f>COUNTIF(January!X3:X550, "Carbapenems")</f>
        <v>0</v>
      </c>
      <c r="BY2">
        <f>COUNTIF(January!X3:X550, "Cephalosporins")</f>
        <v>0</v>
      </c>
      <c r="BZ2">
        <f>COUNTIF(January!X3:X550, "Fluoroquinolones")</f>
        <v>0</v>
      </c>
      <c r="CA2">
        <f>COUNTIF(January!X3:X550, "Folate pathway inhibitors")</f>
        <v>0</v>
      </c>
      <c r="CB2">
        <f>COUNTIF(January!X3:X550, "Fosfomycins")</f>
        <v>0</v>
      </c>
      <c r="CC2">
        <f>COUNTIF(January!X3:X550, "Glycopeptides")</f>
        <v>0</v>
      </c>
      <c r="CD2">
        <f>COUNTIF(January!X3:X550, "Ketolides")</f>
        <v>0</v>
      </c>
      <c r="CE2">
        <f>COUNTIF(January!X3:X550, "Lincosamides")</f>
        <v>0</v>
      </c>
      <c r="CF2">
        <f>COUNTIF(January!X3:X550, "Lipopeptides")</f>
        <v>0</v>
      </c>
      <c r="CG2">
        <f>COUNTIF(January!X3:X550, "Macrocyclic")</f>
        <v>0</v>
      </c>
      <c r="CH2">
        <f>COUNTIF(January!X3:X550, "Macrolides")</f>
        <v>0</v>
      </c>
      <c r="CI2">
        <f>COUNTIF(January!X3:X550, "Monobactams")</f>
        <v>0</v>
      </c>
      <c r="CJ2">
        <f>COUNTIF(January!X3:X550, "Nitrofurans")</f>
        <v>0</v>
      </c>
      <c r="CK2">
        <f>COUNTIF(January!X3:X550, "Nitroimidazoles")</f>
        <v>0</v>
      </c>
      <c r="CL2">
        <f>COUNTIF(January!X3:X550, "Oxazolidinones")</f>
        <v>0</v>
      </c>
      <c r="CM2">
        <f>COUNTIF(January!X3:X550, "Penicillins")</f>
        <v>0</v>
      </c>
      <c r="CN2">
        <f>COUNTIF(January!X3:X550, "Phenicols")</f>
        <v>0</v>
      </c>
      <c r="CO2">
        <f>COUNTIF(January!X3:X550, "Pleuromutilins")</f>
        <v>0</v>
      </c>
      <c r="CP2">
        <f>COUNTIF(January!X3:X550, "Polymyxins")</f>
        <v>0</v>
      </c>
      <c r="CQ2">
        <f>COUNTIF(January!X3:X550, "Rifampin")</f>
        <v>0</v>
      </c>
      <c r="CR2">
        <f>COUNTIF(January!X3:X550, "Streptogramins")</f>
        <v>0</v>
      </c>
      <c r="CS2">
        <f>COUNTIF(January!X3:X550, "Tetracyclines")</f>
        <v>0</v>
      </c>
      <c r="CT2">
        <f t="shared" ref="CT2:CT14" si="2">SUM(BV2:CS2)</f>
        <v>0</v>
      </c>
      <c r="CW2" t="s">
        <v>51</v>
      </c>
      <c r="CX2" s="19" t="e">
        <f>SUM(BV14)/SUM(CT14)</f>
        <v>#DIV/0!</v>
      </c>
    </row>
    <row r="3" spans="1:102" x14ac:dyDescent="0.3">
      <c r="A3" t="s">
        <v>179</v>
      </c>
      <c r="B3">
        <f>SUM('Resident Days Present'!B8)</f>
        <v>0</v>
      </c>
      <c r="E3" t="s">
        <v>179</v>
      </c>
      <c r="F3">
        <f t="shared" ref="F3:F13" si="3">SUM(G3:Y3)</f>
        <v>0</v>
      </c>
      <c r="G3">
        <f>COUNTIF(February!F3:F550, "Common Cold")</f>
        <v>0</v>
      </c>
      <c r="H3">
        <f>COUNTIF(February!F3:F550, "Pharyngitis")</f>
        <v>0</v>
      </c>
      <c r="I3">
        <f>COUNTIF(February!F3:F550, "Influenza")</f>
        <v>0</v>
      </c>
      <c r="J3">
        <f>COUNTIF(February!F3:F550, "COVID-19 (SARS-CoV-2)")</f>
        <v>0</v>
      </c>
      <c r="K3">
        <f>COUNTIF(February!F3:F550, "RSV")</f>
        <v>0</v>
      </c>
      <c r="L3">
        <f>COUNTIF(February!F3:F550, "Pneumonia")</f>
        <v>0</v>
      </c>
      <c r="M3">
        <f>COUNTIF(February!F3:F550, "Lower Resp. Tract")</f>
        <v>0</v>
      </c>
      <c r="N3">
        <f>COUNTIF(February!F3:F550, "Upper Resp. Tract")</f>
        <v>0</v>
      </c>
      <c r="O3">
        <f>COUNTIF(February!F3:F550, "UTI")</f>
        <v>0</v>
      </c>
      <c r="P3">
        <f>COUNTIF(February!F3:F550, "Gastroenteritis")</f>
        <v>0</v>
      </c>
      <c r="Q3">
        <f>COUNTIF(February!F3:F550, "Norovirus")</f>
        <v>0</v>
      </c>
      <c r="R3">
        <f>COUNTIF(February!F3:F550, "Clostridium difficile")</f>
        <v>0</v>
      </c>
      <c r="S3">
        <f>COUNTIF(February!F3:F550, "Cellulitis/Soft Tissue/Wound")</f>
        <v>0</v>
      </c>
      <c r="T3">
        <f>COUNTIF(February!F3:F105, "Scabies")</f>
        <v>0</v>
      </c>
      <c r="U3">
        <f>COUNTIF(February!F3:F550, "Lice")</f>
        <v>0</v>
      </c>
      <c r="V3">
        <f>COUNTIF(February!F3:F550, "Ear")</f>
        <v>0</v>
      </c>
      <c r="W3">
        <f>COUNTIF(February!F3:F550, "Eye")</f>
        <v>0</v>
      </c>
      <c r="X3">
        <f>COUNTIF(February!F3:F550, "Other")</f>
        <v>0</v>
      </c>
      <c r="Y3">
        <f>COUNTIF(February!F3:F550, "Prophylaxis")</f>
        <v>0</v>
      </c>
      <c r="AB3" t="s">
        <v>179</v>
      </c>
      <c r="AC3">
        <f t="shared" si="0"/>
        <v>0</v>
      </c>
      <c r="AD3">
        <f>COUNTIF(February!AC3:AC550, "ED")</f>
        <v>0</v>
      </c>
      <c r="AE3">
        <f>COUNTIF(February!AC3:AC550, "Clinic")</f>
        <v>0</v>
      </c>
      <c r="AF3">
        <f>COUNTIF(February!AC3:AC550, "Hospital")</f>
        <v>0</v>
      </c>
      <c r="AG3">
        <f>COUNTIF(February!AC3:AC550, "Long-term Care Center")</f>
        <v>0</v>
      </c>
      <c r="AH3">
        <f>COUNTIF(February!AC3:AC550, "Other")</f>
        <v>0</v>
      </c>
      <c r="AK3" t="s">
        <v>201</v>
      </c>
      <c r="AL3" s="3" t="e">
        <f>SUM(AE2)/SUM(AC2)</f>
        <v>#DIV/0!</v>
      </c>
      <c r="AM3" s="3" t="e">
        <f>SUM(AE3)/SUM(AC3)</f>
        <v>#DIV/0!</v>
      </c>
      <c r="AN3" s="3" t="e">
        <f>SUM(AE4)/SUM(AC4)</f>
        <v>#DIV/0!</v>
      </c>
      <c r="AO3" s="3" t="e">
        <f>SUM(AE5)/SUM(AC5)</f>
        <v>#DIV/0!</v>
      </c>
      <c r="AP3" s="3" t="e">
        <f>SUM(AE6)/SUM(AC6)</f>
        <v>#DIV/0!</v>
      </c>
      <c r="AQ3" s="3" t="e">
        <f>SUM(AE7)/SUM(AC7)</f>
        <v>#DIV/0!</v>
      </c>
      <c r="AR3" s="3" t="e">
        <f>SUM(AE8)/SUM(AC8)</f>
        <v>#DIV/0!</v>
      </c>
      <c r="AS3" s="3" t="e">
        <f>SUM(AE9)/SUM(AC9)</f>
        <v>#DIV/0!</v>
      </c>
      <c r="AT3" s="3" t="e">
        <f>SUM(AE10)/SUM(AC10)</f>
        <v>#DIV/0!</v>
      </c>
      <c r="AU3" s="3" t="e">
        <f>SUM(AE11)/SUM(AC11)</f>
        <v>#DIV/0!</v>
      </c>
      <c r="AV3" s="3" t="e">
        <f>SUM(AE12)/SUM(AC12)</f>
        <v>#DIV/0!</v>
      </c>
      <c r="AW3" s="3" t="e">
        <f>SUM(AE13)/SUM(AC13)</f>
        <v>#DIV/0!</v>
      </c>
      <c r="AZ3" t="s">
        <v>179</v>
      </c>
      <c r="BA3">
        <f t="shared" si="1"/>
        <v>0</v>
      </c>
      <c r="BB3">
        <f>COUNTIF(February!AG3:AG550, "Yes")</f>
        <v>0</v>
      </c>
      <c r="BC3">
        <f>COUNTIF(February!AG3:AG550, "No")</f>
        <v>0</v>
      </c>
      <c r="BF3" t="s">
        <v>211</v>
      </c>
      <c r="BG3" s="3" t="e">
        <f>SUM(BC2)/SUM(BA2)</f>
        <v>#DIV/0!</v>
      </c>
      <c r="BH3" s="3" t="e">
        <f>SUM(BC3)/SUM(BA3)</f>
        <v>#DIV/0!</v>
      </c>
      <c r="BI3" s="3" t="e">
        <f>SUM(BC4)/SUM(BA4)</f>
        <v>#DIV/0!</v>
      </c>
      <c r="BJ3" s="3" t="e">
        <f>SUM(BC5)/SUM(BA5)</f>
        <v>#DIV/0!</v>
      </c>
      <c r="BK3" s="3" t="e">
        <f>SUM(BC6)/SUM(BA6)</f>
        <v>#DIV/0!</v>
      </c>
      <c r="BL3" s="3" t="e">
        <f>SUM(BC7)/SUM(BA7)</f>
        <v>#DIV/0!</v>
      </c>
      <c r="BM3" s="3" t="e">
        <f>SUM(BC8)/SUM(BA8)</f>
        <v>#DIV/0!</v>
      </c>
      <c r="BN3" s="3" t="e">
        <f>SUM(BC9)/SUM(BA9)</f>
        <v>#DIV/0!</v>
      </c>
      <c r="BO3" s="3" t="e">
        <f>SUM(BC10)/SUM(BA10)</f>
        <v>#DIV/0!</v>
      </c>
      <c r="BP3" s="3" t="e">
        <f>SUM(BC11)/SUM(BA11)</f>
        <v>#DIV/0!</v>
      </c>
      <c r="BQ3" s="3" t="e">
        <f>SUM(BC12)/SUM(BA12)</f>
        <v>#DIV/0!</v>
      </c>
      <c r="BR3" s="3" t="e">
        <f>SUM(BC13)/SUM(BA13)</f>
        <v>#DIV/0!</v>
      </c>
      <c r="BU3" t="s">
        <v>179</v>
      </c>
      <c r="BV3">
        <f>COUNTIF(February!X3:X550, "Aminoglycosides")</f>
        <v>0</v>
      </c>
      <c r="BW3">
        <f>COUNTIF(February!X3:X550, "B-lactam/B-lactamase inhibitor combination")</f>
        <v>0</v>
      </c>
      <c r="BX3">
        <f>COUNTIF(February!X3:X550, "Carbapenems")</f>
        <v>0</v>
      </c>
      <c r="BY3">
        <f>COUNTIF(February!X3:X550, "Cephalosporins")</f>
        <v>0</v>
      </c>
      <c r="BZ3">
        <f>COUNTIF(February!X3:X550, "Fluoroquinolones")</f>
        <v>0</v>
      </c>
      <c r="CA3">
        <f>COUNTIF(February!X3:X550, "Folate pathway inhibitors")</f>
        <v>0</v>
      </c>
      <c r="CB3">
        <f>COUNTIF(February!X3:X550, "Fosfomycins")</f>
        <v>0</v>
      </c>
      <c r="CC3">
        <f>COUNTIF(February!X3:X550, "Glycopeptides")</f>
        <v>0</v>
      </c>
      <c r="CD3">
        <f>COUNTIF(February!X3:X550, "Ketolides")</f>
        <v>0</v>
      </c>
      <c r="CE3">
        <f>COUNTIF(February!X3:X550, "Lincosamides")</f>
        <v>0</v>
      </c>
      <c r="CF3">
        <f>COUNTIF(February!X3:X550, "Lipopeptides")</f>
        <v>0</v>
      </c>
      <c r="CG3">
        <f>COUNTIF(February!X3:X550, "Macrocyclic")</f>
        <v>0</v>
      </c>
      <c r="CH3">
        <f>COUNTIF(February!X3:X550, "Macrolides")</f>
        <v>0</v>
      </c>
      <c r="CI3">
        <f>COUNTIF(February!X3:X550, "Macrolides")</f>
        <v>0</v>
      </c>
      <c r="CJ3">
        <f>COUNTIF(February!X3:X550, "Nitrofurans")</f>
        <v>0</v>
      </c>
      <c r="CK3">
        <f>COUNTIF(February!X3:X550, "Nitroimidazoles")</f>
        <v>0</v>
      </c>
      <c r="CL3">
        <f>COUNTIF(February!X3:X550, "Oxazolidinones")</f>
        <v>0</v>
      </c>
      <c r="CM3">
        <f>COUNTIF(February!X3:X550, "Penicillins")</f>
        <v>0</v>
      </c>
      <c r="CN3">
        <f>COUNTIF(February!X3:X550, "Phenicols")</f>
        <v>0</v>
      </c>
      <c r="CO3">
        <f>COUNTIF(February!X3:X550, "Pleuromutilins")</f>
        <v>0</v>
      </c>
      <c r="CP3">
        <f>COUNTIF(February!X3:X550, "Polymyxins")</f>
        <v>0</v>
      </c>
      <c r="CQ3">
        <f>COUNTIF(February!X3:X550, "Rifampin")</f>
        <v>0</v>
      </c>
      <c r="CR3">
        <f>COUNTIF(February!X3:X550, "Streptogramins")</f>
        <v>0</v>
      </c>
      <c r="CS3">
        <f>COUNTIF(February!X3:X550, "Tetracyclines")</f>
        <v>0</v>
      </c>
      <c r="CT3">
        <f t="shared" si="2"/>
        <v>0</v>
      </c>
      <c r="CW3" t="s">
        <v>55</v>
      </c>
      <c r="CX3" s="19" t="e">
        <f>SUM(BW14)/SUM(CT14)</f>
        <v>#DIV/0!</v>
      </c>
    </row>
    <row r="4" spans="1:102" x14ac:dyDescent="0.3">
      <c r="A4" t="s">
        <v>180</v>
      </c>
      <c r="B4">
        <f>SUM('Resident Days Present'!B9)</f>
        <v>0</v>
      </c>
      <c r="E4" t="s">
        <v>180</v>
      </c>
      <c r="F4">
        <f t="shared" si="3"/>
        <v>0</v>
      </c>
      <c r="G4">
        <f>COUNTIF(March!F3:F550, "Common Cold")</f>
        <v>0</v>
      </c>
      <c r="H4">
        <f>COUNTIF(March!F3:F550, "Pharyngitis")</f>
        <v>0</v>
      </c>
      <c r="I4">
        <f>COUNTIF(March!F3:F550, "Influenza")</f>
        <v>0</v>
      </c>
      <c r="J4">
        <f>COUNTIF(March!F3:F550, "COVID-19 (SARS-CoV-2)")</f>
        <v>0</v>
      </c>
      <c r="K4">
        <f>COUNTIF(March!F3:F550, "RSV")</f>
        <v>0</v>
      </c>
      <c r="L4">
        <f>COUNTIF(March!F3:F550, "Pneumonia")</f>
        <v>0</v>
      </c>
      <c r="M4">
        <f>COUNTIF(March!F3:F550, "Lower Resp. Tract")</f>
        <v>0</v>
      </c>
      <c r="N4">
        <f>COUNTIF(March!F3:F550, "Upper Resp. Tract")</f>
        <v>0</v>
      </c>
      <c r="O4">
        <f>COUNTIF(March!F3:F550, "UTI")</f>
        <v>0</v>
      </c>
      <c r="P4">
        <f>COUNTIF(March!F3:F550, "Gastroenteritis")</f>
        <v>0</v>
      </c>
      <c r="Q4">
        <f>COUNTIF(March!F3:F550, "Norovirus")</f>
        <v>0</v>
      </c>
      <c r="R4">
        <f>COUNTIF(March!F3:F550, "Clostridium difficile")</f>
        <v>0</v>
      </c>
      <c r="S4">
        <f>COUNTIF(March!F3:F550,"Cellulitis/Soft Tissue/Wound")</f>
        <v>0</v>
      </c>
      <c r="T4">
        <f>COUNTIF(March!F3:F550, "Scabies")</f>
        <v>0</v>
      </c>
      <c r="U4">
        <f>COUNTIF(March!F3:F550, "Lice")</f>
        <v>0</v>
      </c>
      <c r="V4">
        <f>COUNTIF(March!F3:F550,"Ear")</f>
        <v>0</v>
      </c>
      <c r="W4">
        <f>COUNTIF(March!F3:F550, "Eye")</f>
        <v>0</v>
      </c>
      <c r="X4">
        <f>COUNTIF(March!F3:F550, "Other")</f>
        <v>0</v>
      </c>
      <c r="Y4">
        <f>COUNTIF(March!F3:F550, "Prophylaxis")</f>
        <v>0</v>
      </c>
      <c r="AB4" t="s">
        <v>180</v>
      </c>
      <c r="AC4">
        <f t="shared" si="0"/>
        <v>0</v>
      </c>
      <c r="AD4">
        <f>COUNTIF(March!AC3:AC550, "ED")</f>
        <v>0</v>
      </c>
      <c r="AE4">
        <f>COUNTIF(March!AC3:AC550, "Clinic")</f>
        <v>0</v>
      </c>
      <c r="AF4">
        <f>COUNTIF(March!AC3:AC550, "Hospital")</f>
        <v>0</v>
      </c>
      <c r="AG4">
        <f>COUNTIF(March!AC3:AC550, "Long-term Care Center")</f>
        <v>0</v>
      </c>
      <c r="AH4">
        <f>COUNTIF(March!AC3:AC550, "Other")</f>
        <v>0</v>
      </c>
      <c r="AK4" t="s">
        <v>172</v>
      </c>
      <c r="AL4" s="3" t="e">
        <f>SUM(AF2)/SUM(AC2)</f>
        <v>#DIV/0!</v>
      </c>
      <c r="AM4" s="3" t="e">
        <f>SUM(AF3)/SUM(AC3)</f>
        <v>#DIV/0!</v>
      </c>
      <c r="AN4" s="3" t="e">
        <f>SUM(AF4)/SUM(AC4)</f>
        <v>#DIV/0!</v>
      </c>
      <c r="AO4" s="3" t="e">
        <f>SUM(AF5)/SUM(AC5)</f>
        <v>#DIV/0!</v>
      </c>
      <c r="AP4" s="3" t="e">
        <f>SUM(AF6)/SUM(AC6)</f>
        <v>#DIV/0!</v>
      </c>
      <c r="AQ4" s="3" t="e">
        <f>SUM(AF7)/SUM(AC7)</f>
        <v>#DIV/0!</v>
      </c>
      <c r="AR4" s="3" t="e">
        <f>SUM(AF8)/SUM(AC8)</f>
        <v>#DIV/0!</v>
      </c>
      <c r="AS4" s="3" t="e">
        <f>SUM(AF9)/SUM(AC9)</f>
        <v>#DIV/0!</v>
      </c>
      <c r="AT4" s="3" t="e">
        <f>SUM(AF10)/SUM(AC10)</f>
        <v>#DIV/0!</v>
      </c>
      <c r="AU4" s="3" t="e">
        <f>SUM(AF11)/SUM(AC11)</f>
        <v>#DIV/0!</v>
      </c>
      <c r="AV4" s="3" t="e">
        <f>SUM(AF12)/SUM(AC12)</f>
        <v>#DIV/0!</v>
      </c>
      <c r="AW4" s="3" t="e">
        <f>SUM(AF13)/SUM(AC13)</f>
        <v>#DIV/0!</v>
      </c>
      <c r="AZ4" t="s">
        <v>180</v>
      </c>
      <c r="BA4">
        <f t="shared" si="1"/>
        <v>0</v>
      </c>
      <c r="BB4">
        <f>COUNTIF(March!AG3:AG550,"Yes")</f>
        <v>0</v>
      </c>
      <c r="BC4">
        <f>COUNTIF(March!AG3:AG550, "No")</f>
        <v>0</v>
      </c>
      <c r="BU4" t="s">
        <v>180</v>
      </c>
      <c r="BV4">
        <f>COUNTIF(March!X3:X550, "Aminoglycosides")</f>
        <v>0</v>
      </c>
      <c r="BW4">
        <f>COUNTIF(March!X3:X550, "B-lactam/B-lactamase inhibitor combination")</f>
        <v>0</v>
      </c>
      <c r="BX4">
        <f>COUNTIF(March!X3:X550, "Carbapenems")</f>
        <v>0</v>
      </c>
      <c r="BY4">
        <f>COUNTIF(March!X3:X550, "Cephalosporins")</f>
        <v>0</v>
      </c>
      <c r="BZ4">
        <f>COUNTIF(March!X3:X550, "Fluoroquinolones")</f>
        <v>0</v>
      </c>
      <c r="CA4">
        <f>COUNTIF(March!X3:X550, "Folate pathway inhibitors")</f>
        <v>0</v>
      </c>
      <c r="CB4">
        <f>COUNTIF(March!X3:X550, "Fosfomycins")</f>
        <v>0</v>
      </c>
      <c r="CC4">
        <f>-COUNTIF(March!X3:X550, "Glycopeptides")</f>
        <v>0</v>
      </c>
      <c r="CD4">
        <f>COUNTIF(March!X3:X550, "Ketolides")</f>
        <v>0</v>
      </c>
      <c r="CE4">
        <f>COUNTIF(March!X3:X550, "Lincosamides")</f>
        <v>0</v>
      </c>
      <c r="CF4">
        <f>COUNTIF(March!X3:X550, "Lipopeptides")</f>
        <v>0</v>
      </c>
      <c r="CG4">
        <f>COUNTIF(March!X3:X550, "Macrocyclic")</f>
        <v>0</v>
      </c>
      <c r="CH4">
        <f>COUNTIF(March!X3:X550, "Macrolides")</f>
        <v>0</v>
      </c>
      <c r="CI4">
        <f>COUNTIF(March!X3:X550, "Macrolides")</f>
        <v>0</v>
      </c>
      <c r="CJ4">
        <f>COUNTIF(March!X3:X550, "Nitrofurans")</f>
        <v>0</v>
      </c>
      <c r="CK4">
        <f>COUNTIF(March!X3:X550, "Nitroimidazoles")</f>
        <v>0</v>
      </c>
      <c r="CL4">
        <f>COUNTIF(March!X3:X550, "Oxazolidinones")</f>
        <v>0</v>
      </c>
      <c r="CM4">
        <f>COUNTIF(March!X3:X550, "Penicillins")</f>
        <v>0</v>
      </c>
      <c r="CN4">
        <f>COUNTIF(March!X3:X550, "Phenicols")</f>
        <v>0</v>
      </c>
      <c r="CO4">
        <f>COUNTIF(March!X3:X550, "Pleuromutilins")</f>
        <v>0</v>
      </c>
      <c r="CP4">
        <f>COUNTIF(March!X3:X550, "Polymyxins")</f>
        <v>0</v>
      </c>
      <c r="CQ4">
        <f>COUNTIF(March!X3:X550, "Rifampin")</f>
        <v>0</v>
      </c>
      <c r="CR4">
        <f>COUNTIF(March!X3:X550, "Streptogramins")</f>
        <v>0</v>
      </c>
      <c r="CS4">
        <f>COUNTIF(March!X3:X550, "Tetracyclines")</f>
        <v>0</v>
      </c>
      <c r="CT4">
        <f t="shared" si="2"/>
        <v>0</v>
      </c>
      <c r="CW4" t="s">
        <v>104</v>
      </c>
      <c r="CX4" s="19" t="e">
        <f>SUM(BX14)/SUM(CT14)</f>
        <v>#DIV/0!</v>
      </c>
    </row>
    <row r="5" spans="1:102" x14ac:dyDescent="0.3">
      <c r="A5" t="s">
        <v>181</v>
      </c>
      <c r="B5">
        <f>SUM('Resident Days Present'!B10)</f>
        <v>0</v>
      </c>
      <c r="E5" t="s">
        <v>181</v>
      </c>
      <c r="F5">
        <f t="shared" si="3"/>
        <v>0</v>
      </c>
      <c r="G5">
        <f>COUNTIF(April!F3:F550, "Common Cold")</f>
        <v>0</v>
      </c>
      <c r="H5">
        <f>COUNTIF(April!F3:F550, "Pharyngitis")</f>
        <v>0</v>
      </c>
      <c r="I5">
        <f>COUNTIF(April!F3:F550, "Influenza")</f>
        <v>0</v>
      </c>
      <c r="J5">
        <f>COUNTIF(April!F3:F550, "COVID-19 (SARS-CoV-2)")</f>
        <v>0</v>
      </c>
      <c r="K5">
        <f>COUNTIF(April!F3:F550, "RSV")</f>
        <v>0</v>
      </c>
      <c r="L5">
        <f>COUNTIF(April!F3:F550, "Pneumonia")</f>
        <v>0</v>
      </c>
      <c r="M5">
        <f>COUNTIF(April!F3:F550, "Lower Resp. Tract")</f>
        <v>0</v>
      </c>
      <c r="N5">
        <f>COUNTIF(April!F3:F550, "Upper Resp. Tract")</f>
        <v>0</v>
      </c>
      <c r="O5">
        <f>COUNTIF(April!F3:F550,"UTI")</f>
        <v>0</v>
      </c>
      <c r="P5">
        <f>COUNTIF(April!F3:F550, "Gastroenteritis")</f>
        <v>0</v>
      </c>
      <c r="Q5">
        <f>COUNTIF(April!F3:F550, "Norovirus")</f>
        <v>0</v>
      </c>
      <c r="R5">
        <f>COUNTIF(April!F3:F550, "Clostridium difficile")</f>
        <v>0</v>
      </c>
      <c r="S5">
        <f>COUNTIF(April!F3:F550, "Cellulitis/Soft Tissue/Wound")</f>
        <v>0</v>
      </c>
      <c r="T5">
        <f>COUNTIF(April!F3:F550, "Scabies")</f>
        <v>0</v>
      </c>
      <c r="U5">
        <f>COUNTIF(April!F3:F550, "Lice")</f>
        <v>0</v>
      </c>
      <c r="V5">
        <f>COUNTIF(April!F3:F550, "Ear")</f>
        <v>0</v>
      </c>
      <c r="W5">
        <f>COUNTIF(April!F3:F550, "Eye")</f>
        <v>0</v>
      </c>
      <c r="X5">
        <f>COUNTIF(April!F3:F550, "Other")</f>
        <v>0</v>
      </c>
      <c r="Y5">
        <f>COUNTIF(April!F3:F550, "Prophylaxis")</f>
        <v>0</v>
      </c>
      <c r="AB5" t="s">
        <v>181</v>
      </c>
      <c r="AC5">
        <f t="shared" si="0"/>
        <v>0</v>
      </c>
      <c r="AD5">
        <f>COUNTIF(April!AC3:AC550, "ED")</f>
        <v>0</v>
      </c>
      <c r="AE5">
        <f>COUNTIF(April!AC3:AC550, "Clinic")</f>
        <v>0</v>
      </c>
      <c r="AF5">
        <f>COUNTIF(April!AC3:AC550, "Hospital")</f>
        <v>0</v>
      </c>
      <c r="AG5">
        <f>COUNTIF(April!AC3:AC550, "Long-term Care Center")</f>
        <v>0</v>
      </c>
      <c r="AH5">
        <f>COUNTIF(April!AC3:AC550, "Other")</f>
        <v>0</v>
      </c>
      <c r="AK5" t="s">
        <v>173</v>
      </c>
      <c r="AL5" s="3" t="e">
        <f>SUM(AG2)/SUM(AC2)</f>
        <v>#DIV/0!</v>
      </c>
      <c r="AM5" s="3" t="e">
        <f>SUM(AG3)/SUM(AC3)</f>
        <v>#DIV/0!</v>
      </c>
      <c r="AN5" s="3" t="e">
        <f>SUM(AG4)/SUM(AC4)</f>
        <v>#DIV/0!</v>
      </c>
      <c r="AO5" s="3" t="e">
        <f>SUM(AG5)/SUM(AC5)</f>
        <v>#DIV/0!</v>
      </c>
      <c r="AP5" s="3" t="e">
        <f>SUM(AG6)/SUM(AC6)</f>
        <v>#DIV/0!</v>
      </c>
      <c r="AQ5" s="3" t="e">
        <f>SUM(AG7)/SUM(AC7)</f>
        <v>#DIV/0!</v>
      </c>
      <c r="AR5" s="3" t="e">
        <f>SUM(AG8)/SUM(AC8)</f>
        <v>#DIV/0!</v>
      </c>
      <c r="AS5" s="3" t="e">
        <f>SUM(AG9)/SUM(AC9)</f>
        <v>#DIV/0!</v>
      </c>
      <c r="AT5" s="3" t="e">
        <f>SUM(AG10)/SUM(AC10)</f>
        <v>#DIV/0!</v>
      </c>
      <c r="AU5" s="3" t="e">
        <f>SUM(AG11)/SUM(AC11)</f>
        <v>#DIV/0!</v>
      </c>
      <c r="AV5" s="3" t="e">
        <f>SUM(AG12)/SUM(AC12)</f>
        <v>#DIV/0!</v>
      </c>
      <c r="AW5" s="3" t="e">
        <f>SUM(AG13)/SUM(AC13)</f>
        <v>#DIV/0!</v>
      </c>
      <c r="AZ5" t="s">
        <v>181</v>
      </c>
      <c r="BA5">
        <f t="shared" si="1"/>
        <v>0</v>
      </c>
      <c r="BB5">
        <f>COUNTIF(April!AG3:AG550, "Yes")</f>
        <v>0</v>
      </c>
      <c r="BC5">
        <f>COUNTIF(April!AG3:AG550, "No")</f>
        <v>0</v>
      </c>
      <c r="BU5" t="s">
        <v>181</v>
      </c>
      <c r="BV5">
        <f>COUNTIF(April!X3:X550, "Aminoglycosides")</f>
        <v>0</v>
      </c>
      <c r="BW5">
        <f>COUNTIF(April!X3:X550, "B-lactam/B-lactamase inhibitor combination")</f>
        <v>0</v>
      </c>
      <c r="BX5">
        <f>COUNTIF(April!X3:X550, "Carbapenems")</f>
        <v>0</v>
      </c>
      <c r="BY5">
        <f>COUNTIF(April!X3:X550, "Cephalosporins")</f>
        <v>0</v>
      </c>
      <c r="BZ5">
        <f>COUNTIF(April!X3:X550, "Fluoroquinolones")</f>
        <v>0</v>
      </c>
      <c r="CA5">
        <f>COUNTIF(April!X3:X550, "Folate pathway inhibitors")</f>
        <v>0</v>
      </c>
      <c r="CB5">
        <f>COUNTIF(April!X3:X550, "Fosfomycins")</f>
        <v>0</v>
      </c>
      <c r="CC5">
        <f>COUNTIF(April!X3:X550, "Glycopeptides")</f>
        <v>0</v>
      </c>
      <c r="CD5">
        <f>COUNTIF(April!X3:X550, "Ketolides")</f>
        <v>0</v>
      </c>
      <c r="CE5">
        <f>COUNTIF(April!X3:X550, "Lincosamides")</f>
        <v>0</v>
      </c>
      <c r="CF5">
        <f>COUNTIF(April!X3:X550, "Lipopeptides")</f>
        <v>0</v>
      </c>
      <c r="CG5">
        <f>COUNTIF(April!X3:X550, "Macrocyclic")</f>
        <v>0</v>
      </c>
      <c r="CH5">
        <f>COUNTIF(April!X3:X550, "Macrolides")</f>
        <v>0</v>
      </c>
      <c r="CI5">
        <f>COUNTIF(April!X3:X550, "Macrolides")</f>
        <v>0</v>
      </c>
      <c r="CJ5">
        <f>COUNTIF(April!X3:X550, "Nitrofurans")</f>
        <v>0</v>
      </c>
      <c r="CK5">
        <f>COUNTIF(April!X3:X550, "Nitroimidazoles")</f>
        <v>0</v>
      </c>
      <c r="CL5">
        <f>COUNTIF(April!X3:X550, "Oxazolidinones")</f>
        <v>0</v>
      </c>
      <c r="CM5">
        <f>COUNTIF(April!X3:X550, "Penicillins")</f>
        <v>0</v>
      </c>
      <c r="CN5">
        <f>COUNTIF(April!X3:X550, "Phenicols")</f>
        <v>0</v>
      </c>
      <c r="CO5">
        <f>COUNTIF(April!X3:X550, "Pleuromutilins")</f>
        <v>0</v>
      </c>
      <c r="CP5">
        <f>COUNTIF(April!X3:X550, "Polymyxins")</f>
        <v>0</v>
      </c>
      <c r="CQ5">
        <f>COUNTIF(April!X3:X550, "Rifampin")</f>
        <v>0</v>
      </c>
      <c r="CR5">
        <f>COUNTIF(April!X3:X550, "Streptogramins")</f>
        <v>0</v>
      </c>
      <c r="CS5">
        <f>COUNTIF(April!X3:X550, "Tetracyclines")</f>
        <v>0</v>
      </c>
      <c r="CT5">
        <f t="shared" si="2"/>
        <v>0</v>
      </c>
      <c r="CW5" t="s">
        <v>69</v>
      </c>
      <c r="CX5" s="19" t="e">
        <f>SUM(BY14)/SUM(CT14)</f>
        <v>#DIV/0!</v>
      </c>
    </row>
    <row r="6" spans="1:102" x14ac:dyDescent="0.3">
      <c r="A6" t="s">
        <v>182</v>
      </c>
      <c r="B6">
        <f>SUM('Resident Days Present'!B11)</f>
        <v>0</v>
      </c>
      <c r="E6" t="s">
        <v>182</v>
      </c>
      <c r="F6">
        <f t="shared" si="3"/>
        <v>0</v>
      </c>
      <c r="G6">
        <f>COUNTIF(May!F3:F550, "Common Cold")</f>
        <v>0</v>
      </c>
      <c r="H6">
        <f>COUNTIF(May!F3:F550, "Pharyngitis")</f>
        <v>0</v>
      </c>
      <c r="I6">
        <f>COUNTIF(May!F3:F550, "Influenza")</f>
        <v>0</v>
      </c>
      <c r="J6">
        <f>COUNTIF(May!F3:F550, "COVID-19 (SARS-CoV-2)")</f>
        <v>0</v>
      </c>
      <c r="K6">
        <f>COUNTIF(May!F3:F550, "RSV")</f>
        <v>0</v>
      </c>
      <c r="L6">
        <f>COUNTIF(May!F3:F550, "Pneumonia")</f>
        <v>0</v>
      </c>
      <c r="M6">
        <f>COUNTIF(May!F3:F550, "Lower Resp. Tract")</f>
        <v>0</v>
      </c>
      <c r="N6">
        <f>COUNTIF(May!F3:F550, "Upper Resp. Tract")</f>
        <v>0</v>
      </c>
      <c r="O6">
        <f>COUNTIF(May!F3:F550, "UTI")</f>
        <v>0</v>
      </c>
      <c r="P6">
        <f>COUNTIF(May!F3:F550, "Gastroenteritis")</f>
        <v>0</v>
      </c>
      <c r="Q6">
        <f>COUNTIF(May!F3:F550, "Norovirus")</f>
        <v>0</v>
      </c>
      <c r="R6">
        <f>COUNTIF(May!F3:F550, "Clostridium difficile")</f>
        <v>0</v>
      </c>
      <c r="S6">
        <f>COUNTIF(May!F3:F550, "Cellulitis/Soft Tissue/Wound")</f>
        <v>0</v>
      </c>
      <c r="T6">
        <f>COUNTIF(May!F3:F550, "Scabies")</f>
        <v>0</v>
      </c>
      <c r="U6">
        <f>COUNTIF(May!F3:F550, "Lice")</f>
        <v>0</v>
      </c>
      <c r="V6">
        <f>COUNTIF(May!F3:F550, "Ear")</f>
        <v>0</v>
      </c>
      <c r="W6">
        <f>COUNTIF(May!F3:F550, "Eye")</f>
        <v>0</v>
      </c>
      <c r="X6">
        <f>COUNTIF(May!F3:F550, "Other")</f>
        <v>0</v>
      </c>
      <c r="Y6">
        <f>COUNTIF(May!F3:F550, "Prophylaxis")</f>
        <v>0</v>
      </c>
      <c r="AB6" t="s">
        <v>182</v>
      </c>
      <c r="AC6">
        <f t="shared" si="0"/>
        <v>0</v>
      </c>
      <c r="AD6">
        <f>COUNTIF(May!AC3:AC550, "ED")</f>
        <v>0</v>
      </c>
      <c r="AE6">
        <f>COUNTIF(May!AC3:AC550, "Clinic")</f>
        <v>0</v>
      </c>
      <c r="AF6">
        <f>COUNTIF(May!AC3:AC550, "Hospital")</f>
        <v>0</v>
      </c>
      <c r="AG6">
        <f>COUNTIF(May!AC3:AC550, "Long-term Care Center")</f>
        <v>0</v>
      </c>
      <c r="AH6">
        <f>COUNTIF(May!AC3:AC550, "Other")</f>
        <v>0</v>
      </c>
      <c r="AK6" t="s">
        <v>43</v>
      </c>
      <c r="AL6" s="3" t="e">
        <f>SUM(AH2)/SUM(AC2)</f>
        <v>#DIV/0!</v>
      </c>
      <c r="AM6" s="3" t="e">
        <f>SUM(AH3)/SUM(AC3)</f>
        <v>#DIV/0!</v>
      </c>
      <c r="AN6" s="3" t="e">
        <f>SUM(AH4)/SUM(AC4)</f>
        <v>#DIV/0!</v>
      </c>
      <c r="AO6" s="3" t="e">
        <f>SUM(AH5)/SUM(AC5)</f>
        <v>#DIV/0!</v>
      </c>
      <c r="AP6" s="3" t="e">
        <f>SUM(AH6)/SUM(AC6)</f>
        <v>#DIV/0!</v>
      </c>
      <c r="AQ6" s="3" t="e">
        <f>SUM(AH7)/SUM(AC7)</f>
        <v>#DIV/0!</v>
      </c>
      <c r="AR6" s="3" t="e">
        <f>SUM(AH8)/SUM(AC8)</f>
        <v>#DIV/0!</v>
      </c>
      <c r="AS6" s="3" t="e">
        <f>SUM(AH9)/SUM(AC9)</f>
        <v>#DIV/0!</v>
      </c>
      <c r="AT6" s="3" t="e">
        <f>SUM(AH10)/SUM(AC10)</f>
        <v>#DIV/0!</v>
      </c>
      <c r="AU6" s="3" t="e">
        <f>SUM(AH11)/SUM(AC11)</f>
        <v>#DIV/0!</v>
      </c>
      <c r="AV6" s="3" t="e">
        <f>SUM(AH12)/SUM(AC12)</f>
        <v>#DIV/0!</v>
      </c>
      <c r="AW6" s="3" t="e">
        <f>SUM(AH13)/SUM(AC13)</f>
        <v>#DIV/0!</v>
      </c>
      <c r="AZ6" t="s">
        <v>182</v>
      </c>
      <c r="BA6">
        <f t="shared" si="1"/>
        <v>0</v>
      </c>
      <c r="BB6">
        <f>COUNTIF(May!AG3:AG550, "Yes")</f>
        <v>0</v>
      </c>
      <c r="BC6">
        <f>COUNTIF(May!AG3:AG550, "No")</f>
        <v>0</v>
      </c>
      <c r="BU6" t="s">
        <v>182</v>
      </c>
      <c r="BV6">
        <f>COUNTIF(May!X3:X550, "Aminoglycosides")</f>
        <v>0</v>
      </c>
      <c r="BW6">
        <f>COUNTIF(May!X3:X550, "B-lactam/B-lactamase inhibitor combination")</f>
        <v>0</v>
      </c>
      <c r="BX6">
        <f>COUNTIF(May!X3:X550, "Carbapenems")</f>
        <v>0</v>
      </c>
      <c r="BY6">
        <f>COUNTIF(May!X3:X550, "Cephalosporins")</f>
        <v>0</v>
      </c>
      <c r="BZ6">
        <f>COUNTIF(May!X3:X550, "Fluoroquinolones")</f>
        <v>0</v>
      </c>
      <c r="CA6">
        <f>COUNTIF(May!X3:X550, "Folate pathway inhibitors")</f>
        <v>0</v>
      </c>
      <c r="CB6">
        <f>COUNTIF(May!X3:X550, "Fosfomycins")</f>
        <v>0</v>
      </c>
      <c r="CC6">
        <f>COUNTIF(May!X3:X550, "Glycopeptides")</f>
        <v>0</v>
      </c>
      <c r="CD6">
        <f>COUNTIF(May!X3:X550, "Ketolides")</f>
        <v>0</v>
      </c>
      <c r="CE6">
        <f>COUNTIF(May!X3:X550, "Lincosamides")</f>
        <v>0</v>
      </c>
      <c r="CF6">
        <f>COUNTIF(May!X3:X550, "Lipopeptides")</f>
        <v>0</v>
      </c>
      <c r="CG6">
        <f>COUNTIF(May!X3:X550, "Macrocyclic")</f>
        <v>0</v>
      </c>
      <c r="CH6">
        <f>COUNTIF(May!X3:X550, "Macrolides")</f>
        <v>0</v>
      </c>
      <c r="CI6">
        <f>COUNTIF(May!X3:X550, "Macrolides")</f>
        <v>0</v>
      </c>
      <c r="CJ6">
        <f>COUNTIF(May!X3:X550, "Nitrofurans")</f>
        <v>0</v>
      </c>
      <c r="CK6">
        <f>COUNTIF(May!X3:X550, "Nitroimidazoles")</f>
        <v>0</v>
      </c>
      <c r="CL6">
        <f>COUNTIF(May!X3:X550, "Oxazolidinones")</f>
        <v>0</v>
      </c>
      <c r="CM6">
        <f>COUNTIF(May!X3:X550, "Penicillins")</f>
        <v>0</v>
      </c>
      <c r="CN6">
        <f>COUNTIF(May!X3:X550, "Phenicols")</f>
        <v>0</v>
      </c>
      <c r="CO6">
        <f>COUNTIF(May!X3:X550, "Pleuromutilins")</f>
        <v>0</v>
      </c>
      <c r="CP6">
        <f>COUNTIF(May!X3:X550, "Polymyxins")</f>
        <v>0</v>
      </c>
      <c r="CQ6">
        <f>COUNTIF(May!X3:X550, "Rifampin")</f>
        <v>0</v>
      </c>
      <c r="CR6">
        <f>COUNTIF(May!X3:X550, "Streptogramins")</f>
        <v>0</v>
      </c>
      <c r="CS6">
        <f>COUNTIF(May!X3:X550, "Tetracyclines")</f>
        <v>0</v>
      </c>
      <c r="CT6">
        <f t="shared" si="2"/>
        <v>0</v>
      </c>
      <c r="CW6" t="s">
        <v>93</v>
      </c>
      <c r="CX6" s="19" t="e">
        <f>SUM(BZ14)/SUM(CT14)</f>
        <v>#DIV/0!</v>
      </c>
    </row>
    <row r="7" spans="1:102" x14ac:dyDescent="0.3">
      <c r="A7" t="s">
        <v>183</v>
      </c>
      <c r="B7">
        <f>SUM('Resident Days Present'!B12)</f>
        <v>0</v>
      </c>
      <c r="E7" t="s">
        <v>183</v>
      </c>
      <c r="F7">
        <f t="shared" si="3"/>
        <v>0</v>
      </c>
      <c r="G7">
        <f>COUNTIF(June!F3:F550, "Common Cold")</f>
        <v>0</v>
      </c>
      <c r="H7">
        <f>COUNTIF(June!F3:F550, "Pharyngitis")</f>
        <v>0</v>
      </c>
      <c r="I7">
        <f>COUNTIF(June!F3:F550, "Influenza")</f>
        <v>0</v>
      </c>
      <c r="J7">
        <f>COUNTIF(June!F3:F550, "COVID-19 (SARS-CoV-2)")</f>
        <v>0</v>
      </c>
      <c r="K7">
        <f>COUNTIF(June!F3:F550, "RSV")</f>
        <v>0</v>
      </c>
      <c r="L7">
        <f>COUNTIF(June!F3:F550,"Pneumonia")</f>
        <v>0</v>
      </c>
      <c r="M7">
        <f>COUNTIF(June!F3:F550,"Lower Resp. Tract")</f>
        <v>0</v>
      </c>
      <c r="N7">
        <f>COUNTIF(June!F3:F550, "Upper Resp. Tract")</f>
        <v>0</v>
      </c>
      <c r="O7">
        <f>COUNTIF(June!F3:F550, "UTI")</f>
        <v>0</v>
      </c>
      <c r="P7">
        <f>COUNTIF(June!F3:F550, "Gastroenteritis")</f>
        <v>0</v>
      </c>
      <c r="Q7">
        <f>COUNTIF(June!F3:F550, "Norovirus")</f>
        <v>0</v>
      </c>
      <c r="R7">
        <f>COUNTIF(June!F3:F550, "Clostridium difficile")</f>
        <v>0</v>
      </c>
      <c r="S7">
        <f>COUNTIF(June!F3:F550, "Cellulitis/Soft Tissue/Wound")</f>
        <v>0</v>
      </c>
      <c r="T7">
        <f>COUNTIF(June!F3:F550, "Scabies")</f>
        <v>0</v>
      </c>
      <c r="U7">
        <f>COUNTIF(June!F3:F550, "Lice")</f>
        <v>0</v>
      </c>
      <c r="V7">
        <f>COUNTIF(June!F3:F550, "Ear")</f>
        <v>0</v>
      </c>
      <c r="W7">
        <f>COUNTIF(June!F3:F550, "Eye")</f>
        <v>0</v>
      </c>
      <c r="X7">
        <f>COUNTIF(June!F3:F550, "Other")</f>
        <v>0</v>
      </c>
      <c r="Y7">
        <f>COUNTIF(June!F3:F550, "Prophylaxis")</f>
        <v>0</v>
      </c>
      <c r="AB7" t="s">
        <v>183</v>
      </c>
      <c r="AC7">
        <f t="shared" si="0"/>
        <v>0</v>
      </c>
      <c r="AD7">
        <f>COUNTIF(June!AC3:AC550, "ED")</f>
        <v>0</v>
      </c>
      <c r="AE7">
        <f>COUNTIF(June!AC3:AC550, "Clinic")</f>
        <v>0</v>
      </c>
      <c r="AF7">
        <f>COUNTIF(June!AC3:AC550, "Hospital")</f>
        <v>0</v>
      </c>
      <c r="AG7">
        <f>COUNTIF(June!AC3:AC550, "Long-term Care Center")</f>
        <v>0</v>
      </c>
      <c r="AH7">
        <f>COUNTIF(June!AC3:AC550, "Other")</f>
        <v>0</v>
      </c>
      <c r="AZ7" t="s">
        <v>183</v>
      </c>
      <c r="BA7">
        <f t="shared" si="1"/>
        <v>0</v>
      </c>
      <c r="BB7">
        <f>COUNTIF(June!AG3:AG550, "Yes")</f>
        <v>0</v>
      </c>
      <c r="BC7">
        <f>COUNTIF(June!AG3:AG550, "No")</f>
        <v>0</v>
      </c>
      <c r="BU7" t="s">
        <v>183</v>
      </c>
      <c r="BV7">
        <f>COUNTIF(June!X3:X550, "Aminoglycosides")</f>
        <v>0</v>
      </c>
      <c r="BW7">
        <f>COUNTIF(June!X3:X550, "B-lactam/B-lactamase inhibitor combination")</f>
        <v>0</v>
      </c>
      <c r="BX7">
        <f>COUNTIF(June!X3:X550, "Carbapenems")</f>
        <v>0</v>
      </c>
      <c r="BY7">
        <f>COUNTIF(June!X3:X550, "Cephalosporins")</f>
        <v>0</v>
      </c>
      <c r="BZ7">
        <f>COUNTIF(June!X3:X550, "Fluoroquinolones")</f>
        <v>0</v>
      </c>
      <c r="CA7">
        <f>COUNTIF(June!X3:X550, "Folate pathway inhibitors")</f>
        <v>0</v>
      </c>
      <c r="CB7">
        <f>COUNTIF(June!X3:X550, "Fosfomycins")</f>
        <v>0</v>
      </c>
      <c r="CC7">
        <f>COUNTIF(June!X3:X550, "Glycopeptides")</f>
        <v>0</v>
      </c>
      <c r="CD7">
        <f>COUNTIF(June!X3:X550, "Ketolides")</f>
        <v>0</v>
      </c>
      <c r="CE7">
        <f>COUNTIF(June!X3:X550, "Lincosamides")</f>
        <v>0</v>
      </c>
      <c r="CF7">
        <f>COUNTIF(June!X3:X550, "Lipopeptides")</f>
        <v>0</v>
      </c>
      <c r="CG7">
        <f>COUNTIF(June!X3:X550, "Macrocyclic")</f>
        <v>0</v>
      </c>
      <c r="CH7">
        <f>COUNTIF(June!X3:X550, "Macrolides")</f>
        <v>0</v>
      </c>
      <c r="CI7">
        <f>COUNTIF(June!X3:X550, "Macrolides")</f>
        <v>0</v>
      </c>
      <c r="CJ7">
        <f>COUNTIF(June!X3:X550, "Nitrofurans")</f>
        <v>0</v>
      </c>
      <c r="CK7">
        <f>COUNTIF(June!X3:X550, "Nitroimidazoles")</f>
        <v>0</v>
      </c>
      <c r="CL7">
        <f>COUNTIF(June!X3:X550, "Oxazolidinones")</f>
        <v>0</v>
      </c>
      <c r="CM7">
        <f>COUNTIF(June!X3:X550, "Penicillins")</f>
        <v>0</v>
      </c>
      <c r="CN7">
        <f>COUNTIF(June!X3:X550, "Phenicols")</f>
        <v>0</v>
      </c>
      <c r="CO7">
        <f>COUNTIF(June!X3:X550, "Pleuromutilins")</f>
        <v>0</v>
      </c>
      <c r="CP7">
        <f>COUNTIF(June!X3:X550, "Polymyxins")</f>
        <v>0</v>
      </c>
      <c r="CQ7">
        <f>COUNTIF(June!X3:X550, "Rifampin")</f>
        <v>0</v>
      </c>
      <c r="CR7">
        <f>COUNTIF(June!X3:X550, "Streptogramins")</f>
        <v>0</v>
      </c>
      <c r="CS7">
        <f>COUNTIF(June!X3:X550, "Tetracyclines")</f>
        <v>0</v>
      </c>
      <c r="CT7">
        <f t="shared" si="2"/>
        <v>0</v>
      </c>
      <c r="CW7" t="s">
        <v>107</v>
      </c>
      <c r="CX7" s="19" t="e">
        <f>SUM(CA14)/SUM(CT14)</f>
        <v>#DIV/0!</v>
      </c>
    </row>
    <row r="8" spans="1:102" x14ac:dyDescent="0.3">
      <c r="A8" t="s">
        <v>184</v>
      </c>
      <c r="B8">
        <f>SUM('Resident Days Present'!B13)</f>
        <v>0</v>
      </c>
      <c r="E8" t="s">
        <v>184</v>
      </c>
      <c r="F8">
        <f t="shared" si="3"/>
        <v>0</v>
      </c>
      <c r="G8">
        <f>COUNTIF(July!F3:F550, "Common Cold")</f>
        <v>0</v>
      </c>
      <c r="H8">
        <f>COUNTIF(July!F3:F550, "Pharyngitis")</f>
        <v>0</v>
      </c>
      <c r="I8">
        <f>COUNTIF(July!F3:F550, "Influenza")</f>
        <v>0</v>
      </c>
      <c r="J8">
        <f>COUNTIF(July!F3:F550, "COVID-19 (SARS-CoV-2)")</f>
        <v>0</v>
      </c>
      <c r="K8">
        <f>COUNTIF(July!F3:F550, "RSV")</f>
        <v>0</v>
      </c>
      <c r="L8">
        <f>COUNTIF(July!F3:F550, "Pneumonia")</f>
        <v>0</v>
      </c>
      <c r="M8">
        <f>COUNTIF(July!F3:F550, "Lower Resp. Tract")</f>
        <v>0</v>
      </c>
      <c r="N8">
        <f>COUNTIF(July!F3:F550, "Upper Resp. Tract")</f>
        <v>0</v>
      </c>
      <c r="O8">
        <f>COUNTIF(July!F3:F550, "UTI")</f>
        <v>0</v>
      </c>
      <c r="P8">
        <f>COUNTIF(July!F3:F550, "Gastroenteritis")</f>
        <v>0</v>
      </c>
      <c r="Q8">
        <f>COUNTIF(July!F3:F550, "Norovirus")</f>
        <v>0</v>
      </c>
      <c r="R8">
        <f>COUNTIF(July!F3:F550, "Clostridium Difficile")</f>
        <v>0</v>
      </c>
      <c r="S8">
        <f>COUNTIF(July!F3:F550, "Cellulitis/Soft Tissue/Wound")</f>
        <v>0</v>
      </c>
      <c r="T8">
        <f>COUNTIF(July!F3:F550, "Scabies")</f>
        <v>0</v>
      </c>
      <c r="U8">
        <f>COUNTIF(July!F3:F550, "Lice")</f>
        <v>0</v>
      </c>
      <c r="V8">
        <f>COUNTIF(July!F3:F550, "Ear")</f>
        <v>0</v>
      </c>
      <c r="W8">
        <f>COUNTIF(July!F3:F550, "Eye")</f>
        <v>0</v>
      </c>
      <c r="X8">
        <f>COUNTIF(July!F3:F550, "Other")</f>
        <v>0</v>
      </c>
      <c r="Y8">
        <f>COUNTIF(July!F3:F550, "Prophylaxis")</f>
        <v>0</v>
      </c>
      <c r="AB8" t="s">
        <v>184</v>
      </c>
      <c r="AC8">
        <f t="shared" si="0"/>
        <v>0</v>
      </c>
      <c r="AD8">
        <f>COUNTIF(July!AC3:AC550, "ED")</f>
        <v>0</v>
      </c>
      <c r="AE8">
        <f>COUNTIF(July!AC3:AC550, "Clinic")</f>
        <v>0</v>
      </c>
      <c r="AF8">
        <f>COUNTIF(July!AC3:AC550, "Hospital")</f>
        <v>0</v>
      </c>
      <c r="AG8">
        <f>COUNTIF(July!AC3:AC550, "Long-term Care Center")</f>
        <v>0</v>
      </c>
      <c r="AH8">
        <f>COUNTIF(July!AC3:AC550, "Other")</f>
        <v>0</v>
      </c>
      <c r="AZ8" t="s">
        <v>184</v>
      </c>
      <c r="BA8">
        <f t="shared" si="1"/>
        <v>0</v>
      </c>
      <c r="BB8">
        <f>COUNTIF(July!AG3:AG550, "Yes")</f>
        <v>0</v>
      </c>
      <c r="BC8">
        <f>COUNTIF(July!AG3:AG550, "No")</f>
        <v>0</v>
      </c>
      <c r="BU8" t="s">
        <v>184</v>
      </c>
      <c r="BV8">
        <f>COUNTIF(July!X3:X550, "Aminoglycosides")</f>
        <v>0</v>
      </c>
      <c r="BW8">
        <f>COUNTIF(July!X3:X550, "B-lactam/B-lactamase inhibitor combination")</f>
        <v>0</v>
      </c>
      <c r="BX8">
        <f>COUNTIF(July!X3:X550, "Carbapenems")</f>
        <v>0</v>
      </c>
      <c r="BY8">
        <f>COUNTIF(July!X3:X550, "Cephalosporins")</f>
        <v>0</v>
      </c>
      <c r="BZ8">
        <f>COUNTIF(July!X3:X550, "Fluoroquinolones")</f>
        <v>0</v>
      </c>
      <c r="CA8">
        <f>COUNTIF(July!X3:X550, "Folate pathway inhibitors")</f>
        <v>0</v>
      </c>
      <c r="CB8">
        <f>COUNTIF(July!X3:X550, "Fosfomycins")</f>
        <v>0</v>
      </c>
      <c r="CC8">
        <f>COUNTIF(July!X3:X550, "Glycopeptides")</f>
        <v>0</v>
      </c>
      <c r="CD8">
        <f>COUNTIF(July!X3:X550, "Ketolides")</f>
        <v>0</v>
      </c>
      <c r="CE8">
        <f>COUNTIF(July!X3:X550, "Lincosamides")</f>
        <v>0</v>
      </c>
      <c r="CF8">
        <f>COUNTIF(July!X3:X550, "Lipopeptides")</f>
        <v>0</v>
      </c>
      <c r="CG8">
        <f>COUNTIF(July!X3:X550, "Macrocyclic")</f>
        <v>0</v>
      </c>
      <c r="CH8">
        <f>COUNTIF(July!X3:X550, "Macrolides")</f>
        <v>0</v>
      </c>
      <c r="CI8">
        <f>COUNTIF(July!X3:X550, "Macrolides")</f>
        <v>0</v>
      </c>
      <c r="CJ8">
        <f>COUNTIF(July!X3:X550, "Nitrofurans")</f>
        <v>0</v>
      </c>
      <c r="CK8">
        <f>COUNTIF(July!X3:X550, "Nitroimidazoles")</f>
        <v>0</v>
      </c>
      <c r="CL8">
        <f>COUNTIF(July!X3:X550, "Oxazolidinones")</f>
        <v>0</v>
      </c>
      <c r="CM8">
        <f>COUNTIF(July!X3:X550, "Penicillins")</f>
        <v>0</v>
      </c>
      <c r="CN8">
        <f>COUNTIF(July!X3:X550, "Phenicols")</f>
        <v>0</v>
      </c>
      <c r="CO8">
        <f>COUNTIF(July!X3:X550, "Pleuromutilins")</f>
        <v>0</v>
      </c>
      <c r="CP8">
        <f>COUNTIF(July!X3:X550, "Polymyxins")</f>
        <v>0</v>
      </c>
      <c r="CQ8">
        <f>COUNTIF(July!X3:X550, "Rifampin")</f>
        <v>0</v>
      </c>
      <c r="CR8">
        <f>COUNTIF(July!X3:X550, "Streptogramins")</f>
        <v>0</v>
      </c>
      <c r="CS8">
        <f>COUNTIF(July!X3:X550, "Tetracyclines")</f>
        <v>0</v>
      </c>
      <c r="CT8">
        <f t="shared" si="2"/>
        <v>0</v>
      </c>
      <c r="CW8" t="s">
        <v>113</v>
      </c>
      <c r="CX8" s="19" t="e">
        <f>SUM(CB14)/SUM(CT14)</f>
        <v>#DIV/0!</v>
      </c>
    </row>
    <row r="9" spans="1:102" x14ac:dyDescent="0.3">
      <c r="A9" t="s">
        <v>185</v>
      </c>
      <c r="B9">
        <f>SUM('Resident Days Present'!B14)</f>
        <v>0</v>
      </c>
      <c r="E9" t="s">
        <v>185</v>
      </c>
      <c r="F9">
        <f t="shared" si="3"/>
        <v>0</v>
      </c>
      <c r="G9">
        <f>COUNTIF(August!F3:F550, "Common Cold")</f>
        <v>0</v>
      </c>
      <c r="H9">
        <f>COUNTIF(August!F3:F550, "Pharyngitis")</f>
        <v>0</v>
      </c>
      <c r="I9">
        <f>COUNTIF(August!F3:F550, "Influenza")</f>
        <v>0</v>
      </c>
      <c r="J9">
        <f>COUNTIF(August!F3:F550, "COVID-19 (SARS-CoV-2)")</f>
        <v>0</v>
      </c>
      <c r="K9">
        <f>COUNTIF(August!F3:F550, "RSV")</f>
        <v>0</v>
      </c>
      <c r="L9">
        <f>COUNTIF(August!F3:F550, "Pneumonia")</f>
        <v>0</v>
      </c>
      <c r="M9">
        <f>COUNTIF(August!F3:F550, "Lower Resp. Tract")</f>
        <v>0</v>
      </c>
      <c r="N9">
        <f>COUNTIF(August!F3:F550, "Upper Resp. Tract")</f>
        <v>0</v>
      </c>
      <c r="O9">
        <f>COUNTIF(August!F3:F550, "UTI")</f>
        <v>0</v>
      </c>
      <c r="P9">
        <f>COUNTIF(August!F3:F550, "Gastroenteritis")</f>
        <v>0</v>
      </c>
      <c r="Q9">
        <f>COUNTIF(August!F3:F550, "Norovirus")</f>
        <v>0</v>
      </c>
      <c r="R9">
        <f>COUNTIF(August!F3:F550, "Clostridium difficile")</f>
        <v>0</v>
      </c>
      <c r="S9">
        <f>COUNTIF(August!F3:F550, "Cellulitis/Soft Tissue/Wound")</f>
        <v>0</v>
      </c>
      <c r="T9">
        <f>COUNTIF(August!F3:F550, "Scabies")</f>
        <v>0</v>
      </c>
      <c r="U9">
        <f>COUNTIF(August!F3:F550, "Lice")</f>
        <v>0</v>
      </c>
      <c r="V9">
        <f>COUNTIF(August!F3:F550, "Ear")</f>
        <v>0</v>
      </c>
      <c r="W9">
        <f>COUNTIF(August!F3:F550, "Eye")</f>
        <v>0</v>
      </c>
      <c r="X9">
        <f>COUNTIF(August!F3:F550, "Other")</f>
        <v>0</v>
      </c>
      <c r="Y9">
        <f>COUNTIF(August!F3:F550, "Prophylaxis")</f>
        <v>0</v>
      </c>
      <c r="AB9" t="s">
        <v>185</v>
      </c>
      <c r="AC9">
        <f t="shared" si="0"/>
        <v>0</v>
      </c>
      <c r="AD9">
        <f>COUNTIF(August!AC3:AC550, "ED")</f>
        <v>0</v>
      </c>
      <c r="AE9">
        <f>COUNTIF(August!AC3:AC550, "Clinic")</f>
        <v>0</v>
      </c>
      <c r="AF9">
        <f>COUNTIF(August!AC3:AC550, "Hospital")</f>
        <v>0</v>
      </c>
      <c r="AG9">
        <f>COUNTIF(August!AC3:AC550, "Long-term Care Center")</f>
        <v>0</v>
      </c>
      <c r="AH9">
        <f>COUNTIF(August!AC3:AC550, "Other")</f>
        <v>0</v>
      </c>
      <c r="AZ9" t="s">
        <v>185</v>
      </c>
      <c r="BA9">
        <f t="shared" si="1"/>
        <v>0</v>
      </c>
      <c r="BB9">
        <f>COUNTIF(August!AG3:AG550, "Yes")</f>
        <v>0</v>
      </c>
      <c r="BC9">
        <f>COUNTIF(August!AG3:AG550, "No")</f>
        <v>0</v>
      </c>
      <c r="BU9" t="s">
        <v>185</v>
      </c>
      <c r="BV9">
        <f>COUNTIF(August!X3:X550, "Aminoglycosides")</f>
        <v>0</v>
      </c>
      <c r="BW9">
        <f>COUNTIF(August!X3:X550, "B-lactam/B-lactamase inhibitor combination")</f>
        <v>0</v>
      </c>
      <c r="BX9">
        <f>COUNTIF(August!X3:X550, "Carbapenems")</f>
        <v>0</v>
      </c>
      <c r="BY9">
        <f>COUNTIF(August!X3:X550, "Cephalosporins")</f>
        <v>0</v>
      </c>
      <c r="BZ9">
        <f>COUNTIF(August!X3:X550, "Fluoroquinolones")</f>
        <v>0</v>
      </c>
      <c r="CA9">
        <f>COUNTIF(August!X3:X550, "Folate pathway inhibitors")</f>
        <v>0</v>
      </c>
      <c r="CB9">
        <f>COUNTIF(August!X3:X550, "Fosfomycins")</f>
        <v>0</v>
      </c>
      <c r="CC9">
        <f>COUNTIF(August!X3:X550, "Glycopeptides")</f>
        <v>0</v>
      </c>
      <c r="CD9">
        <f>COUNTIF(August!X3:X550, "Ketolides")</f>
        <v>0</v>
      </c>
      <c r="CE9">
        <f>COUNTIF(August!X3:X550, "Lincosamides")</f>
        <v>0</v>
      </c>
      <c r="CF9">
        <f>COUNTIF(August!X3:X550, "Lipopeptides")</f>
        <v>0</v>
      </c>
      <c r="CG9">
        <f>COUNTIF(August!X3:X550, "Macrocyclic")</f>
        <v>0</v>
      </c>
      <c r="CH9">
        <f>COUNTIF(August!X3:X550, "Macrolides")</f>
        <v>0</v>
      </c>
      <c r="CI9">
        <f>COUNTIF(August!X3:X550, "Macrolides")</f>
        <v>0</v>
      </c>
      <c r="CJ9">
        <f>COUNTIF(August!X3:X550, "Nitrofurans")</f>
        <v>0</v>
      </c>
      <c r="CK9">
        <f>COUNTIF(August!X3:X550, "Nitroimidazoles")</f>
        <v>0</v>
      </c>
      <c r="CL9">
        <f>COUNTIF(August!X3:X550, "Oxazolidinones")</f>
        <v>0</v>
      </c>
      <c r="CM9">
        <f>COUNTIF(August!X3:X550, "Penicillins")</f>
        <v>0</v>
      </c>
      <c r="CN9">
        <f>COUNTIF(August!X3:X550, "Phenicols")</f>
        <v>0</v>
      </c>
      <c r="CO9">
        <f>COUNTIF(August!X3:X550, "Pleuromutilins")</f>
        <v>0</v>
      </c>
      <c r="CP9">
        <f>COUNTIF(August!X3:X550, "Polymyxins")</f>
        <v>0</v>
      </c>
      <c r="CQ9">
        <f>COUNTIF(August!X3:X550, "Rifampin")</f>
        <v>0</v>
      </c>
      <c r="CR9">
        <f>COUNTIF(August!X3:X550, "Streptogramins")</f>
        <v>0</v>
      </c>
      <c r="CS9">
        <f>COUNTIF(August!X3:X550, "Tetracyclines")</f>
        <v>0</v>
      </c>
      <c r="CT9">
        <f t="shared" si="2"/>
        <v>0</v>
      </c>
      <c r="CW9" t="s">
        <v>100</v>
      </c>
      <c r="CX9" s="19" t="e">
        <f>SUM(CC14)/SUM(CT14)</f>
        <v>#DIV/0!</v>
      </c>
    </row>
    <row r="10" spans="1:102" x14ac:dyDescent="0.3">
      <c r="A10" t="s">
        <v>186</v>
      </c>
      <c r="B10">
        <f>SUM('Resident Days Present'!B15)</f>
        <v>0</v>
      </c>
      <c r="E10" t="s">
        <v>186</v>
      </c>
      <c r="F10">
        <f t="shared" si="3"/>
        <v>0</v>
      </c>
      <c r="G10">
        <f>COUNTIF(September!F3:F550, "Common Cold")</f>
        <v>0</v>
      </c>
      <c r="H10">
        <f>COUNTIF(September!F3:F550, "Pharyngitis")</f>
        <v>0</v>
      </c>
      <c r="I10">
        <f>COUNTIF(September!F3:F550, "Influenza")</f>
        <v>0</v>
      </c>
      <c r="J10">
        <f>COUNTIF(September!F3:F550, "COVID-19 (SARS-CoV-2)")</f>
        <v>0</v>
      </c>
      <c r="K10">
        <f>COUNTIF(September!F3:F550, "RSV")</f>
        <v>0</v>
      </c>
      <c r="L10">
        <f>COUNTIF(September!F3:F550, "Pneumonia")</f>
        <v>0</v>
      </c>
      <c r="M10">
        <f>COUNTIF(September!F3:F550, "Lower Resp. Tract")</f>
        <v>0</v>
      </c>
      <c r="N10">
        <f>COUNTIF(September!F3:F550, "Upper Resp. Tract")</f>
        <v>0</v>
      </c>
      <c r="O10">
        <f>COUNTIF(September!F3:F550, "UTI")</f>
        <v>0</v>
      </c>
      <c r="P10">
        <f>COUNTIF(September!F3:F550, "Gastroenteritis")</f>
        <v>0</v>
      </c>
      <c r="Q10">
        <f>COUNTIF(September!F3:F550, "Norovirus")</f>
        <v>0</v>
      </c>
      <c r="R10">
        <f>COUNTIF(September!F3:F550, "Clostridium difficile")</f>
        <v>0</v>
      </c>
      <c r="S10">
        <f>COUNTIF(September!F3:F550, "Cellulitis/Soft Tissue/Wound")</f>
        <v>0</v>
      </c>
      <c r="T10">
        <f>COUNTIF(September!F3:F550, "Scabies")</f>
        <v>0</v>
      </c>
      <c r="U10">
        <f>COUNTIF(September!F3:F550, "Lice")</f>
        <v>0</v>
      </c>
      <c r="V10">
        <f>COUNTIF(September!F3:F550, "Ear")</f>
        <v>0</v>
      </c>
      <c r="W10">
        <f>COUNTIF(September!F3:F550, "Eye")</f>
        <v>0</v>
      </c>
      <c r="X10">
        <f>COUNTIF(September!F3:F550, "Other")</f>
        <v>0</v>
      </c>
      <c r="Y10">
        <f>COUNTIF(September!F3:F550, "Prophylaxis")</f>
        <v>0</v>
      </c>
      <c r="AB10" t="s">
        <v>186</v>
      </c>
      <c r="AC10">
        <f t="shared" si="0"/>
        <v>0</v>
      </c>
      <c r="AD10">
        <f>COUNTIF(September!AC3:AC550,"ED")</f>
        <v>0</v>
      </c>
      <c r="AE10">
        <f>COUNTIF(September!AC3:AC550, "Clinic")</f>
        <v>0</v>
      </c>
      <c r="AF10">
        <f>COUNTIF(September!AC3:AC550, "Hospital")</f>
        <v>0</v>
      </c>
      <c r="AG10">
        <f>COUNTIF(September!AC3:AC550, "Long-term Care Center")</f>
        <v>0</v>
      </c>
      <c r="AH10">
        <f>COUNTIF(September!AC3:AC550, "Other")</f>
        <v>0</v>
      </c>
      <c r="AZ10" t="s">
        <v>186</v>
      </c>
      <c r="BA10">
        <f t="shared" si="1"/>
        <v>0</v>
      </c>
      <c r="BB10">
        <f>COUNTIF(September!AG3:AG550, "Yes")</f>
        <v>0</v>
      </c>
      <c r="BC10">
        <f>COUNTIF(September!AG3:AG550, "No")</f>
        <v>0</v>
      </c>
      <c r="BU10" t="s">
        <v>186</v>
      </c>
      <c r="BV10">
        <f>COUNTIF(September!X3:X550, "Aminoglycosides")</f>
        <v>0</v>
      </c>
      <c r="BW10">
        <f>COUNTIF(September!X3:X550, "B-lactam/B-lactamase inhibitor combination")</f>
        <v>0</v>
      </c>
      <c r="BX10">
        <f>COUNTIF(September!X3:X550, "Carbapenems")</f>
        <v>0</v>
      </c>
      <c r="BY10">
        <f>COUNTIF(September!X3:X550, "Cephalosporins")</f>
        <v>0</v>
      </c>
      <c r="BZ10">
        <f>COUNTIF(September!X3:X550, "Fluoroquinolones")</f>
        <v>0</v>
      </c>
      <c r="CA10">
        <f>COUNTIF(September!X3:X550, "Folate pathway inhibitors")</f>
        <v>0</v>
      </c>
      <c r="CB10">
        <f>COUNTIF(September!X3:X550, "Fosfomycins")</f>
        <v>0</v>
      </c>
      <c r="CC10">
        <f>COUNTIF(September!X3:X550, "Glycopeptides")</f>
        <v>0</v>
      </c>
      <c r="CD10">
        <f>COUNTIF(September!X3:X550, "Ketolides")</f>
        <v>0</v>
      </c>
      <c r="CE10">
        <f>COUNTIF(September!X3:X550, "Lincosamides")</f>
        <v>0</v>
      </c>
      <c r="CF10">
        <f>COUNTIF(September!X3:X550, "Lipopeptides")</f>
        <v>0</v>
      </c>
      <c r="CG10">
        <f>COUNTIF(September!X3:X550, "Macrocyclic")</f>
        <v>0</v>
      </c>
      <c r="CH10">
        <f>COUNTIF(September!X3:X550, "Macrolides")</f>
        <v>0</v>
      </c>
      <c r="CI10">
        <f>COUNTIF(September!X3:X550, "Macrolides")</f>
        <v>0</v>
      </c>
      <c r="CJ10">
        <f>COUNTIF(September!X3:X550, "Nitrofurans")</f>
        <v>0</v>
      </c>
      <c r="CK10">
        <f>COUNTIF(September!X3:X550, "Nitroimidazoles")</f>
        <v>0</v>
      </c>
      <c r="CL10">
        <f>COUNTIF(September!X3:X550, "Oxazolidinones")</f>
        <v>0</v>
      </c>
      <c r="CM10">
        <f>COUNTIF(September!X3:X550, "Penicillins")</f>
        <v>0</v>
      </c>
      <c r="CN10">
        <f>COUNTIF(September!X3:X550, "Phenicols")</f>
        <v>0</v>
      </c>
      <c r="CO10">
        <f>COUNTIF(September!X3:X550, "Pleuromutilins")</f>
        <v>0</v>
      </c>
      <c r="CP10">
        <f>COUNTIF(September!X3:X550, "Polymyxins")</f>
        <v>0</v>
      </c>
      <c r="CQ10">
        <f>COUNTIF(September!X3:X550, "Rifampin")</f>
        <v>0</v>
      </c>
      <c r="CR10">
        <f>COUNTIF(September!X3:X550, "Streptogramins")</f>
        <v>0</v>
      </c>
      <c r="CS10">
        <f>COUNTIF(September!X3:X550, "Tetracyclines")</f>
        <v>0</v>
      </c>
      <c r="CT10">
        <f t="shared" si="2"/>
        <v>0</v>
      </c>
      <c r="CW10" t="s">
        <v>151</v>
      </c>
      <c r="CX10" s="19" t="e">
        <f>SUM(CD14)/SUM(CT14)</f>
        <v>#DIV/0!</v>
      </c>
    </row>
    <row r="11" spans="1:102" x14ac:dyDescent="0.3">
      <c r="A11" t="s">
        <v>197</v>
      </c>
      <c r="B11">
        <f>SUM('Resident Days Present'!B16)</f>
        <v>0</v>
      </c>
      <c r="E11" t="s">
        <v>187</v>
      </c>
      <c r="F11">
        <f t="shared" si="3"/>
        <v>0</v>
      </c>
      <c r="G11">
        <f>COUNTIF(October!F3:F550, "Common Cold")</f>
        <v>0</v>
      </c>
      <c r="H11">
        <f>COUNTIF(October!F3:F550, "Pharyngitis")</f>
        <v>0</v>
      </c>
      <c r="I11">
        <f>COUNTIF(October!F3:F550, "Influenza")</f>
        <v>0</v>
      </c>
      <c r="J11">
        <f>COUNTIF(October!F3:F550, "COVID-19 (SARS-CoV-2)")</f>
        <v>0</v>
      </c>
      <c r="K11">
        <f>COUNTIF(October!F3:F550, "RSV")</f>
        <v>0</v>
      </c>
      <c r="L11">
        <f>COUNTIF(October!F3:F550, "Pneumonia")</f>
        <v>0</v>
      </c>
      <c r="M11">
        <f>COUNTIF(October!F3:F550, "Lower Resp. Tract")</f>
        <v>0</v>
      </c>
      <c r="N11">
        <f>COUNTIF(October!F3:F550, "Upper Resp. Tract")</f>
        <v>0</v>
      </c>
      <c r="O11">
        <f>COUNTIF(October!F3:F550, "UTI")</f>
        <v>0</v>
      </c>
      <c r="P11">
        <f>COUNTIF(October!F3:F550, "Gastroenteritis")</f>
        <v>0</v>
      </c>
      <c r="Q11">
        <f>COUNTIF(October!F3:F550, "Norovirus")</f>
        <v>0</v>
      </c>
      <c r="R11">
        <f>COUNTIF(October!F3:F550, "Clostridium difficile")</f>
        <v>0</v>
      </c>
      <c r="S11">
        <f>COUNTIF(October!F3:F550, "Cellulitis/Soft Tissue/Wound")</f>
        <v>0</v>
      </c>
      <c r="T11">
        <f>COUNTIF(October!F3:F550, "Scabies")</f>
        <v>0</v>
      </c>
      <c r="U11">
        <f>COUNTIF(October!F3:F550, "Lice")</f>
        <v>0</v>
      </c>
      <c r="V11">
        <f>COUNTIF(October!F3:F550, "Ear")</f>
        <v>0</v>
      </c>
      <c r="W11">
        <f>COUNTIF(October!F3:F550, "Eye")</f>
        <v>0</v>
      </c>
      <c r="X11">
        <f>COUNTIF(October!F3:F550, "Other")</f>
        <v>0</v>
      </c>
      <c r="Y11">
        <f>COUNTIF(October!F3:F550, "Prophylaxis")</f>
        <v>0</v>
      </c>
      <c r="AB11" t="s">
        <v>187</v>
      </c>
      <c r="AC11">
        <f t="shared" si="0"/>
        <v>0</v>
      </c>
      <c r="AD11">
        <f>COUNTIF(October!AC3:AC550, "ED")</f>
        <v>0</v>
      </c>
      <c r="AE11">
        <f>COUNTIF(October!AC3:AC550, "Clinic")</f>
        <v>0</v>
      </c>
      <c r="AF11">
        <f>COUNTIF(October!AC3:AC550, "Hospital")</f>
        <v>0</v>
      </c>
      <c r="AG11">
        <f>COUNTIF(October!AC3:AC550, "Long-term Care Center")</f>
        <v>0</v>
      </c>
      <c r="AH11">
        <f>COUNTIF(October!AC3:AC550, "Other")</f>
        <v>0</v>
      </c>
      <c r="AZ11" t="s">
        <v>187</v>
      </c>
      <c r="BA11">
        <f t="shared" si="1"/>
        <v>0</v>
      </c>
      <c r="BB11">
        <f>COUNTIF(October!AG3:AG550, "Yes")</f>
        <v>0</v>
      </c>
      <c r="BC11">
        <f>COUNTIF(October!AG3:AG550, "No")</f>
        <v>0</v>
      </c>
      <c r="BU11" t="s">
        <v>187</v>
      </c>
      <c r="BV11">
        <f>COUNTIF(October!X3:X550, "Aminoglycosides")</f>
        <v>0</v>
      </c>
      <c r="BW11">
        <f>COUNTIF(October!X3:X550, "B-lactam/B-lactamase inhibitor combination")</f>
        <v>0</v>
      </c>
      <c r="BX11">
        <f>COUNTIF(October!X3:X550, "Carbapenems")</f>
        <v>0</v>
      </c>
      <c r="BY11">
        <f>COUNTIF(October!X3:X550, "Cephalosporins")</f>
        <v>0</v>
      </c>
      <c r="BZ11">
        <f>COUNTIF(October!X3:X550, "Fluoroquinolones")</f>
        <v>0</v>
      </c>
      <c r="CA11">
        <f>COUNTIF(October!X3:X550, "Folate pathway inhibitors")</f>
        <v>0</v>
      </c>
      <c r="CB11">
        <f>COUNTIF(October!X3:X550, "Fosfomycins")</f>
        <v>0</v>
      </c>
      <c r="CC11">
        <f>COUNTIF(October!X3:X550, "Glycopeptides")</f>
        <v>0</v>
      </c>
      <c r="CD11">
        <f>COUNTIF(October!X3:X550, "Ketolides")</f>
        <v>0</v>
      </c>
      <c r="CE11">
        <f>COUNTIF(October!X3:X550, "Lincosamides")</f>
        <v>0</v>
      </c>
      <c r="CF11">
        <f>COUNTIF(October!X3:X550, "Lipopeptides")</f>
        <v>0</v>
      </c>
      <c r="CG11">
        <f>COUNTIF(October!X3:X550, "Macrocyclic")</f>
        <v>0</v>
      </c>
      <c r="CH11">
        <f>COUNTIF(October!X3:X550, "Macrolides")</f>
        <v>0</v>
      </c>
      <c r="CI11">
        <f>COUNTIF(October!X3:X550, "Macrolides")</f>
        <v>0</v>
      </c>
      <c r="CJ11">
        <f>COUNTIF(October!X3:X550, "Nitrofurans")</f>
        <v>0</v>
      </c>
      <c r="CK11">
        <f>COUNTIF(October!X3:X550, "Nitroimidazoles")</f>
        <v>0</v>
      </c>
      <c r="CL11">
        <f>COUNTIF(October!X3:X550, "Oxazolidinones")</f>
        <v>0</v>
      </c>
      <c r="CM11">
        <f>COUNTIF(October!X3:X550, "Penicillins")</f>
        <v>0</v>
      </c>
      <c r="CN11">
        <f>COUNTIF(October!X3:X550, "Phenicols")</f>
        <v>0</v>
      </c>
      <c r="CO11">
        <f>COUNTIF(October!X3:X550, "Pleuromutilins")</f>
        <v>0</v>
      </c>
      <c r="CP11">
        <f>COUNTIF(October!X3:X550, "Polymyxins")</f>
        <v>0</v>
      </c>
      <c r="CQ11">
        <f>COUNTIF(October!X3:X550, "Rifampin")</f>
        <v>0</v>
      </c>
      <c r="CR11">
        <f>COUNTIF(October!X3:X550, "Streptogramins")</f>
        <v>0</v>
      </c>
      <c r="CS11">
        <f>COUNTIF(AF3:AF500, "Tetracyclines")</f>
        <v>0</v>
      </c>
      <c r="CT11">
        <f t="shared" si="2"/>
        <v>0</v>
      </c>
      <c r="CW11" t="s">
        <v>96</v>
      </c>
      <c r="CX11" s="19" t="e">
        <f>SUM(CE14)/SUM(CT14)</f>
        <v>#DIV/0!</v>
      </c>
    </row>
    <row r="12" spans="1:102" x14ac:dyDescent="0.3">
      <c r="A12" t="s">
        <v>188</v>
      </c>
      <c r="B12">
        <f>SUM('Resident Days Present'!B17)</f>
        <v>0</v>
      </c>
      <c r="E12" t="s">
        <v>188</v>
      </c>
      <c r="F12">
        <f t="shared" si="3"/>
        <v>0</v>
      </c>
      <c r="G12">
        <f>COUNTIF(November!F3:F550, "Common Cold")</f>
        <v>0</v>
      </c>
      <c r="H12">
        <f>COUNTIF(November!F3:F550, "Pharyngitis")</f>
        <v>0</v>
      </c>
      <c r="I12">
        <f>COUNTIF(November!F3:F550, "Influenza")</f>
        <v>0</v>
      </c>
      <c r="J12">
        <f>COUNTIF(November!F3:F550, "COVID-19 (SARS-CoV-2)")</f>
        <v>0</v>
      </c>
      <c r="K12">
        <f>COUNTIF(November!F3:F550, "RSV")</f>
        <v>0</v>
      </c>
      <c r="L12">
        <f>COUNTIF(November!F3:F550, "Pneumonia")</f>
        <v>0</v>
      </c>
      <c r="M12">
        <f>COUNTIF(November!F3:F550, "Lower Resp. Tract")</f>
        <v>0</v>
      </c>
      <c r="N12">
        <f>COUNTIF(November!F3:F550, "Upper Resp. Tract")</f>
        <v>0</v>
      </c>
      <c r="O12">
        <f>COUNTIF(November!F3:F550, "UTI")</f>
        <v>0</v>
      </c>
      <c r="P12">
        <f>COUNTIF(November!F3:F550, "Gastroenteritis")</f>
        <v>0</v>
      </c>
      <c r="Q12">
        <f>COUNTIF(November!F3:F550, "Norovirus")</f>
        <v>0</v>
      </c>
      <c r="R12">
        <f>COUNTIF(November!F3:F550, "Clostridium difficile")</f>
        <v>0</v>
      </c>
      <c r="S12">
        <f>COUNTIF(November!F3:F550, "Cellulitis/Soft Tissue/Wound")</f>
        <v>0</v>
      </c>
      <c r="T12">
        <f>COUNTIF(November!F3:F550, "Scabies")</f>
        <v>0</v>
      </c>
      <c r="U12">
        <f>COUNTIF(November!F3:F550, "Lice")</f>
        <v>0</v>
      </c>
      <c r="V12">
        <f>COUNTIF(November!F3:F550, "Ear")</f>
        <v>0</v>
      </c>
      <c r="W12">
        <f>COUNTIF(November!F3:F550,"Eye")</f>
        <v>0</v>
      </c>
      <c r="X12">
        <f>COUNTIF(November!F3:F550, "Other")</f>
        <v>0</v>
      </c>
      <c r="Y12">
        <f>COUNTIF(November!F3:F550, "Prophylaxis")</f>
        <v>0</v>
      </c>
      <c r="AB12" t="s">
        <v>188</v>
      </c>
      <c r="AC12">
        <f t="shared" si="0"/>
        <v>0</v>
      </c>
      <c r="AD12">
        <f>COUNTIF(November!AC3:AC550, "ED")</f>
        <v>0</v>
      </c>
      <c r="AE12">
        <f>COUNTIF(November!AC3:AC550, "Clinic")</f>
        <v>0</v>
      </c>
      <c r="AF12">
        <f>COUNTIF(November!AC3:AC550, "Hospital")</f>
        <v>0</v>
      </c>
      <c r="AG12">
        <f>COUNTIF(November!AC3:AC550, "Long-term Care Center")</f>
        <v>0</v>
      </c>
      <c r="AH12">
        <f>COUNTIF(November!AC3:AC550, "Other")</f>
        <v>0</v>
      </c>
      <c r="AZ12" t="s">
        <v>188</v>
      </c>
      <c r="BA12">
        <f t="shared" si="1"/>
        <v>0</v>
      </c>
      <c r="BB12">
        <f>COUNTIF(November!AG3:AG550, "Yes")</f>
        <v>0</v>
      </c>
      <c r="BC12">
        <f>COUNTIF(November!AG3:AG550, "No")</f>
        <v>0</v>
      </c>
      <c r="BU12" t="s">
        <v>188</v>
      </c>
      <c r="BV12">
        <f>COUNTIF(November!X3:X550, "Aminoglycosides")</f>
        <v>0</v>
      </c>
      <c r="BW12">
        <f>COUNTIF(November!X3:X550, "B-lactam/B-lactamase inhibitor combination")</f>
        <v>0</v>
      </c>
      <c r="BX12">
        <f>COUNTIF(November!X3:X550, "Carbapenems")</f>
        <v>0</v>
      </c>
      <c r="BY12">
        <f>COUNTIF(November!X3:X550, "Cephalosporins")</f>
        <v>0</v>
      </c>
      <c r="BZ12">
        <f>COUNTIF(November!X3:X550, "Fluoroquinolones")</f>
        <v>0</v>
      </c>
      <c r="CA12">
        <f>COUNTIF(November!X3:X550, "Folate pathway inhibitors")</f>
        <v>0</v>
      </c>
      <c r="CB12">
        <f>COUNTIF(November!X3:X550, "Fosfomycins")</f>
        <v>0</v>
      </c>
      <c r="CC12">
        <f>COUNTIF(November!X3:X550, "Glycopeptides")</f>
        <v>0</v>
      </c>
      <c r="CD12">
        <f>COUNTIF(November!X3:X550, "Ketolides")</f>
        <v>0</v>
      </c>
      <c r="CE12">
        <f>COUNTIF(November!X3:X550, "Lincosamides")</f>
        <v>0</v>
      </c>
      <c r="CF12">
        <f>COUNTIF(November!X3:X550, "Lipopeptides")</f>
        <v>0</v>
      </c>
      <c r="CG12">
        <f>COUNTIF(November!X3:X550, "Macrocyclic")</f>
        <v>0</v>
      </c>
      <c r="CH12">
        <f>COUNTIF(November!X3:X550, "Macrolides")</f>
        <v>0</v>
      </c>
      <c r="CI12">
        <f>COUNTIF(November!X3:X550, "Macrolides")</f>
        <v>0</v>
      </c>
      <c r="CJ12">
        <f>COUNTIF(November!X3:X550, "Nitrofurans")</f>
        <v>0</v>
      </c>
      <c r="CK12">
        <f>COUNTIF(November!X3:X550, "Nitroimidazoles")</f>
        <v>0</v>
      </c>
      <c r="CL12">
        <f>COUNTIF(November!X3:X550, "Oxazolidinones")</f>
        <v>0</v>
      </c>
      <c r="CM12">
        <f>COUNTIF(November!X3:X550, "Penicillins")</f>
        <v>0</v>
      </c>
      <c r="CN12">
        <f>COUNTIF(November!X3:X550, "Phenicols")</f>
        <v>0</v>
      </c>
      <c r="CO12">
        <f>COUNTIF(November!X3:X550, "Pleuromutilins")</f>
        <v>0</v>
      </c>
      <c r="CP12">
        <f>COUNTIF(November!X3:X550, "Polymyxins")</f>
        <v>0</v>
      </c>
      <c r="CQ12">
        <f>COUNTIF(November!X3:X550, "Rifampin")</f>
        <v>0</v>
      </c>
      <c r="CR12">
        <f>COUNTIF(November!X3:X550, "Streptogramins")</f>
        <v>0</v>
      </c>
      <c r="CS12">
        <f>COUNTIF(November!X3:X550, "Tetracyclines")</f>
        <v>0</v>
      </c>
      <c r="CT12">
        <f t="shared" si="2"/>
        <v>0</v>
      </c>
      <c r="CW12" t="s">
        <v>102</v>
      </c>
      <c r="CX12" s="19" t="e">
        <f>SUM(CF14)/SUM(CT14)</f>
        <v>#DIV/0!</v>
      </c>
    </row>
    <row r="13" spans="1:102" x14ac:dyDescent="0.3">
      <c r="A13" t="s">
        <v>189</v>
      </c>
      <c r="B13">
        <f>SUM('Resident Days Present'!B18)</f>
        <v>0</v>
      </c>
      <c r="E13" t="s">
        <v>189</v>
      </c>
      <c r="F13">
        <f t="shared" si="3"/>
        <v>0</v>
      </c>
      <c r="G13">
        <f>COUNTIF(December!F3:F550, "Common Cold")</f>
        <v>0</v>
      </c>
      <c r="H13">
        <f>COUNTIF(December!F3:F550, "Pharyngitis")</f>
        <v>0</v>
      </c>
      <c r="I13">
        <f>COUNTIF(December!F3:F550, "Influenza")</f>
        <v>0</v>
      </c>
      <c r="J13">
        <f>COUNTIF(December!F3:F550, "COVID-19 (SARS-CoV-2)")</f>
        <v>0</v>
      </c>
      <c r="K13">
        <f>COUNTIF(December!F3:F550, "RSV")</f>
        <v>0</v>
      </c>
      <c r="L13">
        <f>COUNTIF(December!F3:F550, "Pneumonia")</f>
        <v>0</v>
      </c>
      <c r="M13">
        <f>COUNTIF(December!F3:F550, "Lower Resp. Tract")</f>
        <v>0</v>
      </c>
      <c r="N13">
        <f>COUNTIF(December!F3:F550, "Upper Resp. Tract")</f>
        <v>0</v>
      </c>
      <c r="O13">
        <f>COUNTIF(December!F3:F550, "UTI")</f>
        <v>0</v>
      </c>
      <c r="P13">
        <f>COUNTIF(December!F3:F550, "Gastroenteritis")</f>
        <v>0</v>
      </c>
      <c r="Q13">
        <f>COUNTIF(December!F3:F550, "Norovirus")</f>
        <v>0</v>
      </c>
      <c r="R13">
        <f>COUNTIF(December!F3:F550, "Clostridium difficile")</f>
        <v>0</v>
      </c>
      <c r="S13">
        <f>COUNTIF(December!F3:F550, "Cellulitis/Soft Tissue/Wound")</f>
        <v>0</v>
      </c>
      <c r="T13">
        <f>COUNTIF(December!F3:F550, "Scabies")</f>
        <v>0</v>
      </c>
      <c r="U13">
        <f>COUNTIF(December!F3:F550, "Lice")</f>
        <v>0</v>
      </c>
      <c r="V13">
        <f>COUNTIF(December!F3:F550, "Ear")</f>
        <v>0</v>
      </c>
      <c r="W13">
        <f>COUNTIF(December!F3:F550, "Eye")</f>
        <v>0</v>
      </c>
      <c r="X13">
        <f>COUNTIF(December!F3:F550, "Other")</f>
        <v>0</v>
      </c>
      <c r="Y13">
        <f>COUNTIF(December!F3:F550, "Prophylaxis")</f>
        <v>0</v>
      </c>
      <c r="AB13" t="s">
        <v>189</v>
      </c>
      <c r="AC13">
        <f t="shared" si="0"/>
        <v>0</v>
      </c>
      <c r="AD13">
        <f>COUNTIF(December!AC3:AC550, "ED")</f>
        <v>0</v>
      </c>
      <c r="AE13">
        <f>COUNTIF(December!AC3:AC550, "Clinic")</f>
        <v>0</v>
      </c>
      <c r="AF13">
        <f>COUNTIF(December!AC3:AC550, "Hospital")</f>
        <v>0</v>
      </c>
      <c r="AG13">
        <f>COUNTIF(December!AC3:AC550, "Long-term Care Center")</f>
        <v>0</v>
      </c>
      <c r="AH13">
        <f>COUNTIF(December!AC3:AC550, "Other")</f>
        <v>0</v>
      </c>
      <c r="AZ13" t="s">
        <v>189</v>
      </c>
      <c r="BA13">
        <f t="shared" si="1"/>
        <v>0</v>
      </c>
      <c r="BB13">
        <f>COUNTIF(December!AG3:AG550, "Yes")</f>
        <v>0</v>
      </c>
      <c r="BC13">
        <f>COUNTIF(December!AG3:AG550, "No")</f>
        <v>0</v>
      </c>
      <c r="BU13" t="s">
        <v>189</v>
      </c>
      <c r="BV13">
        <f>COUNTIF(December!X3:X550, "Aminoglycosides")</f>
        <v>0</v>
      </c>
      <c r="BW13">
        <f>COUNTIF(December!X3:X550, "B-lactam/B-lactamase inhibitor combination")</f>
        <v>0</v>
      </c>
      <c r="BX13">
        <f>COUNTIF(December!X3:X550, "Carbapenems")</f>
        <v>0</v>
      </c>
      <c r="BY13">
        <f>COUNTIF(December!X3:X550, "Cephalosporins")</f>
        <v>0</v>
      </c>
      <c r="BZ13">
        <f>COUNTIF(December!X3:X550, "Fluoroquinolones")</f>
        <v>0</v>
      </c>
      <c r="CA13">
        <f>COUNTIF(December!X3:X550, "Folate pathway inhibitors")</f>
        <v>0</v>
      </c>
      <c r="CB13">
        <f>COUNTIF(December!X3:X550, "Fosfomycins")</f>
        <v>0</v>
      </c>
      <c r="CC13">
        <f>COUNTIF(December!X3:X550, "Glycopeptides")</f>
        <v>0</v>
      </c>
      <c r="CD13">
        <f>COUNTIF(December!X3:X550, "Ketolides")</f>
        <v>0</v>
      </c>
      <c r="CE13">
        <f>COUNTIF(December!X3:X550, "Lincosamides")</f>
        <v>0</v>
      </c>
      <c r="CF13">
        <f>COUNTIF(December!X3:X550, "Lipopeptides")</f>
        <v>0</v>
      </c>
      <c r="CG13">
        <f>COUNTIF(December!X3:X550, "Macrocyclic")</f>
        <v>0</v>
      </c>
      <c r="CH13">
        <f>COUNTIF(December!X3:X550, "Macrolides")</f>
        <v>0</v>
      </c>
      <c r="CI13">
        <f>COUNTIF(December!X3:X550, "Macrolides")</f>
        <v>0</v>
      </c>
      <c r="CJ13">
        <f>COUNTIF(December!X3:X550, "Nitrofurans")</f>
        <v>0</v>
      </c>
      <c r="CK13">
        <f>COUNTIF(December!X3:X550, "Nitroimidazoles")</f>
        <v>0</v>
      </c>
      <c r="CL13">
        <f>COUNTIF(December!X3:X550, "Oxazolidinones")</f>
        <v>0</v>
      </c>
      <c r="CM13">
        <f>COUNTIF(December!X3:X550, "Penicillins")</f>
        <v>0</v>
      </c>
      <c r="CN13">
        <f>COUNTIF(December!X3:X550, "Phenicols")</f>
        <v>0</v>
      </c>
      <c r="CO13">
        <f>COUNTIF(December!X3:X550, "Pleuromutilins")</f>
        <v>0</v>
      </c>
      <c r="CP13">
        <f>COUNTIF(December!X3:X550, "Polymyxins")</f>
        <v>0</v>
      </c>
      <c r="CQ13">
        <f>COUNTIF(December!X3:X550, "Rifampin")</f>
        <v>0</v>
      </c>
      <c r="CR13">
        <f>COUNTIF(December!X3:X550, "Streptogramins")</f>
        <v>0</v>
      </c>
      <c r="CS13">
        <f>COUNTIF(December!X3:X550, "Tetracyclines")</f>
        <v>0</v>
      </c>
      <c r="CT13">
        <f t="shared" si="2"/>
        <v>0</v>
      </c>
      <c r="CW13" t="s">
        <v>109</v>
      </c>
      <c r="CX13" s="19" t="e">
        <f>SUM(CG14)/SUM(CT14)</f>
        <v>#DIV/0!</v>
      </c>
    </row>
    <row r="14" spans="1:102" x14ac:dyDescent="0.3">
      <c r="BU14" t="s">
        <v>207</v>
      </c>
      <c r="BV14">
        <f t="shared" ref="BV14:CS14" si="4">SUM(BV2:BV13)</f>
        <v>0</v>
      </c>
      <c r="BW14">
        <f t="shared" si="4"/>
        <v>0</v>
      </c>
      <c r="BX14">
        <f t="shared" si="4"/>
        <v>0</v>
      </c>
      <c r="BY14">
        <f t="shared" si="4"/>
        <v>0</v>
      </c>
      <c r="BZ14">
        <f t="shared" si="4"/>
        <v>0</v>
      </c>
      <c r="CA14">
        <f t="shared" si="4"/>
        <v>0</v>
      </c>
      <c r="CB14">
        <f t="shared" si="4"/>
        <v>0</v>
      </c>
      <c r="CC14">
        <f t="shared" si="4"/>
        <v>0</v>
      </c>
      <c r="CD14">
        <f t="shared" si="4"/>
        <v>0</v>
      </c>
      <c r="CE14">
        <f t="shared" si="4"/>
        <v>0</v>
      </c>
      <c r="CF14">
        <f t="shared" si="4"/>
        <v>0</v>
      </c>
      <c r="CG14">
        <f t="shared" si="4"/>
        <v>0</v>
      </c>
      <c r="CH14">
        <f t="shared" si="4"/>
        <v>0</v>
      </c>
      <c r="CI14">
        <f t="shared" si="4"/>
        <v>0</v>
      </c>
      <c r="CJ14">
        <f t="shared" si="4"/>
        <v>0</v>
      </c>
      <c r="CK14">
        <f t="shared" si="4"/>
        <v>0</v>
      </c>
      <c r="CL14">
        <f t="shared" si="4"/>
        <v>0</v>
      </c>
      <c r="CM14">
        <f t="shared" si="4"/>
        <v>0</v>
      </c>
      <c r="CN14">
        <f t="shared" si="4"/>
        <v>0</v>
      </c>
      <c r="CO14">
        <f>SUM(CO2:CO13)</f>
        <v>0</v>
      </c>
      <c r="CP14">
        <f>SUM(CP2:CP13)</f>
        <v>0</v>
      </c>
      <c r="CQ14">
        <f t="shared" si="4"/>
        <v>0</v>
      </c>
      <c r="CR14">
        <f t="shared" si="4"/>
        <v>0</v>
      </c>
      <c r="CS14">
        <f t="shared" si="4"/>
        <v>0</v>
      </c>
      <c r="CT14">
        <f t="shared" si="2"/>
        <v>0</v>
      </c>
      <c r="CW14" t="s">
        <v>64</v>
      </c>
      <c r="CX14" s="19" t="e">
        <f>SUM(CH14)/SUM(CT14)</f>
        <v>#DIV/0!</v>
      </c>
    </row>
    <row r="15" spans="1:102" x14ac:dyDescent="0.3">
      <c r="CW15" t="s">
        <v>66</v>
      </c>
      <c r="CX15" s="19" t="e">
        <f>SUM(CI14)/SUM(CT14)</f>
        <v>#DIV/0!</v>
      </c>
    </row>
    <row r="16" spans="1:102" x14ac:dyDescent="0.3">
      <c r="CW16" t="s">
        <v>131</v>
      </c>
      <c r="CX16" s="19" t="e">
        <f>SUM(CJ14)/SUM(CT14)</f>
        <v>#DIV/0!</v>
      </c>
    </row>
    <row r="17" spans="101:102" x14ac:dyDescent="0.3">
      <c r="CW17" t="s">
        <v>124</v>
      </c>
      <c r="CX17" s="19" t="e">
        <f>SUM(CK14)/SUM(CT14)</f>
        <v>#DIV/0!</v>
      </c>
    </row>
    <row r="18" spans="101:102" x14ac:dyDescent="0.3">
      <c r="CW18" t="s">
        <v>121</v>
      </c>
      <c r="CX18" s="19" t="e">
        <f>SUM(CL14)/SUM(CT14)</f>
        <v>#DIV/0!</v>
      </c>
    </row>
    <row r="19" spans="101:102" x14ac:dyDescent="0.3">
      <c r="CW19" t="s">
        <v>53</v>
      </c>
      <c r="CX19" s="19" t="e">
        <f>SUM(CM14)/SUM(CT14)</f>
        <v>#DIV/0!</v>
      </c>
    </row>
    <row r="20" spans="101:102" x14ac:dyDescent="0.3">
      <c r="CW20" t="s">
        <v>91</v>
      </c>
      <c r="CX20" s="19" t="e">
        <f>SUM(CN14)/SUM(CT14)</f>
        <v>#DIV/0!</v>
      </c>
    </row>
    <row r="21" spans="101:102" x14ac:dyDescent="0.3">
      <c r="CW21" t="s">
        <v>98</v>
      </c>
      <c r="CX21" s="19" t="e">
        <f>SUM(CP14)/SUM(CT14)</f>
        <v>#DIV/0!</v>
      </c>
    </row>
    <row r="22" spans="101:102" x14ac:dyDescent="0.3">
      <c r="CW22" t="s">
        <v>258</v>
      </c>
      <c r="CX22" s="19" t="e">
        <f>SUM(CO14)/SUM(CT14)</f>
        <v>#DIV/0!</v>
      </c>
    </row>
    <row r="23" spans="101:102" x14ac:dyDescent="0.3">
      <c r="CW23" t="s">
        <v>145</v>
      </c>
      <c r="CX23" s="19" t="e">
        <f>SUM(CQ14)/SUM(CT14)</f>
        <v>#DIV/0!</v>
      </c>
    </row>
    <row r="24" spans="101:102" x14ac:dyDescent="0.3">
      <c r="CW24" t="s">
        <v>144</v>
      </c>
      <c r="CX24" s="19" t="e">
        <f>SUM(CR14)/SUM(CT14)</f>
        <v>#DIV/0!</v>
      </c>
    </row>
    <row r="25" spans="101:102" x14ac:dyDescent="0.3">
      <c r="CW25" t="s">
        <v>127</v>
      </c>
      <c r="CX25" s="19" t="e">
        <f>SUM(CS14)/SUM(CT14)</f>
        <v>#DIV/0!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N550"/>
  <sheetViews>
    <sheetView showGridLines="0" zoomScale="80" zoomScaleNormal="80" workbookViewId="0">
      <pane ySplit="2" topLeftCell="A3" activePane="bottomLeft" state="frozen"/>
      <selection activeCell="R1" sqref="R1"/>
      <selection pane="bottomLeft" activeCell="A3" sqref="A3"/>
    </sheetView>
  </sheetViews>
  <sheetFormatPr defaultColWidth="9.109375" defaultRowHeight="14.4" x14ac:dyDescent="0.3"/>
  <cols>
    <col min="1" max="1" width="13.6640625" style="16" bestFit="1" customWidth="1"/>
    <col min="2" max="2" width="11.6640625" style="16" bestFit="1" customWidth="1"/>
    <col min="3" max="3" width="10.88671875" style="16" bestFit="1" customWidth="1"/>
    <col min="4" max="4" width="14.33203125" style="16" bestFit="1" customWidth="1"/>
    <col min="5" max="5" width="19.44140625" style="16" bestFit="1" customWidth="1"/>
    <col min="6" max="6" width="16.33203125" style="16" bestFit="1" customWidth="1"/>
    <col min="7" max="7" width="18.109375" style="16" bestFit="1" customWidth="1"/>
    <col min="8" max="8" width="14.88671875" style="16" bestFit="1" customWidth="1"/>
    <col min="9" max="9" width="15" style="16" bestFit="1" customWidth="1"/>
    <col min="10" max="10" width="14.109375" style="16" customWidth="1"/>
    <col min="11" max="11" width="10.6640625" style="16" bestFit="1" customWidth="1"/>
    <col min="12" max="13" width="13" style="16" bestFit="1" customWidth="1"/>
    <col min="14" max="14" width="15.109375" style="16" bestFit="1" customWidth="1"/>
    <col min="15" max="15" width="16" style="16" bestFit="1" customWidth="1"/>
    <col min="16" max="16" width="14.44140625" style="16" bestFit="1" customWidth="1"/>
    <col min="17" max="17" width="12.6640625" style="16" bestFit="1" customWidth="1"/>
    <col min="18" max="18" width="15" style="16" bestFit="1" customWidth="1"/>
    <col min="19" max="19" width="12.6640625" style="16" bestFit="1" customWidth="1"/>
    <col min="20" max="20" width="27.109375" style="16" bestFit="1" customWidth="1"/>
    <col min="21" max="21" width="13.6640625" style="16" bestFit="1" customWidth="1"/>
    <col min="22" max="22" width="11" style="16" bestFit="1" customWidth="1"/>
    <col min="23" max="23" width="18.5546875" style="16" bestFit="1" customWidth="1"/>
    <col min="24" max="24" width="27" style="16" bestFit="1" customWidth="1"/>
    <col min="25" max="25" width="8.5546875" style="16" bestFit="1" customWidth="1"/>
    <col min="26" max="26" width="9.33203125" style="16" bestFit="1" customWidth="1"/>
    <col min="27" max="27" width="13.109375" style="16" bestFit="1" customWidth="1"/>
    <col min="28" max="28" width="11.44140625" style="16" bestFit="1" customWidth="1"/>
    <col min="29" max="29" width="18.88671875" style="16" bestFit="1" customWidth="1"/>
    <col min="30" max="30" width="13.109375" style="16" customWidth="1"/>
    <col min="31" max="31" width="12.44140625" style="16" bestFit="1" customWidth="1"/>
    <col min="32" max="32" width="15.88671875" style="16" bestFit="1" customWidth="1"/>
    <col min="33" max="33" width="11.5546875" style="16" bestFit="1" customWidth="1"/>
    <col min="34" max="34" width="16" style="16" bestFit="1" customWidth="1"/>
    <col min="35" max="35" width="16.6640625" style="16" bestFit="1" customWidth="1"/>
    <col min="36" max="36" width="18.44140625" style="16" bestFit="1" customWidth="1"/>
    <col min="37" max="38" width="16.44140625" style="16" bestFit="1" customWidth="1"/>
    <col min="39" max="39" width="13.5546875" style="16" bestFit="1" customWidth="1"/>
    <col min="40" max="40" width="11.109375" style="60" customWidth="1"/>
    <col min="41" max="16384" width="9.109375" style="60"/>
  </cols>
  <sheetData>
    <row r="1" spans="1:40" s="58" customFormat="1" x14ac:dyDescent="0.3">
      <c r="A1" s="92" t="s">
        <v>18</v>
      </c>
      <c r="B1" s="92"/>
      <c r="C1" s="92"/>
      <c r="D1" s="92"/>
      <c r="E1" s="94" t="s">
        <v>19</v>
      </c>
      <c r="F1" s="95"/>
      <c r="G1" s="95"/>
      <c r="H1" s="95"/>
      <c r="I1" s="92" t="s">
        <v>20</v>
      </c>
      <c r="J1" s="92"/>
      <c r="K1" s="92"/>
      <c r="L1" s="92"/>
      <c r="M1" s="92"/>
      <c r="N1" s="92"/>
      <c r="O1" s="92"/>
      <c r="P1" s="93" t="s">
        <v>21</v>
      </c>
      <c r="Q1" s="93"/>
      <c r="R1" s="93"/>
      <c r="S1" s="93"/>
      <c r="T1" s="93"/>
      <c r="U1" s="93"/>
      <c r="V1" s="93"/>
      <c r="W1" s="92" t="s">
        <v>168</v>
      </c>
      <c r="X1" s="92"/>
      <c r="Y1" s="92"/>
      <c r="Z1" s="92"/>
      <c r="AA1" s="92"/>
      <c r="AB1" s="92"/>
      <c r="AC1" s="92"/>
      <c r="AD1" s="92"/>
      <c r="AE1" s="92"/>
      <c r="AF1" s="92"/>
      <c r="AG1" s="92"/>
      <c r="AH1" s="92"/>
      <c r="AI1" s="23"/>
      <c r="AJ1" s="23"/>
      <c r="AK1" s="90" t="s">
        <v>22</v>
      </c>
      <c r="AL1" s="91"/>
      <c r="AM1" s="91"/>
      <c r="AN1" s="91"/>
    </row>
    <row r="2" spans="1:40" s="59" customFormat="1" ht="120" customHeight="1" x14ac:dyDescent="0.3">
      <c r="A2" s="13" t="s">
        <v>0</v>
      </c>
      <c r="B2" s="13" t="s">
        <v>1</v>
      </c>
      <c r="C2" s="13" t="s">
        <v>2</v>
      </c>
      <c r="D2" s="13" t="s">
        <v>3</v>
      </c>
      <c r="E2" s="13" t="s">
        <v>274</v>
      </c>
      <c r="F2" s="13" t="s">
        <v>4</v>
      </c>
      <c r="G2" s="13" t="s">
        <v>5</v>
      </c>
      <c r="H2" s="13" t="s">
        <v>275</v>
      </c>
      <c r="I2" s="13" t="s">
        <v>47</v>
      </c>
      <c r="J2" s="13" t="s">
        <v>6</v>
      </c>
      <c r="K2" s="13" t="s">
        <v>7</v>
      </c>
      <c r="L2" s="13" t="s">
        <v>8</v>
      </c>
      <c r="M2" s="13" t="s">
        <v>9</v>
      </c>
      <c r="N2" s="13" t="s">
        <v>10</v>
      </c>
      <c r="O2" s="13" t="s">
        <v>11</v>
      </c>
      <c r="P2" s="13" t="s">
        <v>276</v>
      </c>
      <c r="Q2" s="13" t="s">
        <v>217</v>
      </c>
      <c r="R2" s="13" t="s">
        <v>12</v>
      </c>
      <c r="S2" s="13" t="s">
        <v>13</v>
      </c>
      <c r="T2" s="13" t="s">
        <v>14</v>
      </c>
      <c r="U2" s="13" t="s">
        <v>277</v>
      </c>
      <c r="V2" s="13" t="s">
        <v>15</v>
      </c>
      <c r="W2" s="13" t="s">
        <v>220</v>
      </c>
      <c r="X2" s="13" t="s">
        <v>159</v>
      </c>
      <c r="Y2" s="13" t="s">
        <v>44</v>
      </c>
      <c r="Z2" s="13" t="s">
        <v>45</v>
      </c>
      <c r="AA2" s="13" t="s">
        <v>46</v>
      </c>
      <c r="AB2" s="13" t="s">
        <v>16</v>
      </c>
      <c r="AC2" s="13" t="s">
        <v>234</v>
      </c>
      <c r="AD2" s="13" t="s">
        <v>232</v>
      </c>
      <c r="AE2" s="13" t="s">
        <v>233</v>
      </c>
      <c r="AF2" s="13" t="s">
        <v>169</v>
      </c>
      <c r="AG2" s="13" t="s">
        <v>278</v>
      </c>
      <c r="AH2" s="13" t="s">
        <v>279</v>
      </c>
      <c r="AI2" s="13" t="s">
        <v>222</v>
      </c>
      <c r="AJ2" s="13" t="s">
        <v>223</v>
      </c>
      <c r="AK2" s="13" t="s">
        <v>280</v>
      </c>
      <c r="AL2" s="13" t="s">
        <v>17</v>
      </c>
      <c r="AM2" s="67" t="s">
        <v>235</v>
      </c>
      <c r="AN2" s="83" t="s">
        <v>282</v>
      </c>
    </row>
    <row r="3" spans="1:40" x14ac:dyDescent="0.3">
      <c r="A3" s="45"/>
      <c r="B3" s="45"/>
      <c r="C3" s="45"/>
      <c r="D3" s="46"/>
      <c r="E3" s="46"/>
      <c r="F3" s="45"/>
      <c r="G3" s="47" t="str">
        <f>IFERROR(VLOOKUP(F3,Lookups!$D$2:$E$20,2,FALSE),"")</f>
        <v/>
      </c>
      <c r="H3" s="45"/>
      <c r="I3" s="45"/>
      <c r="J3" s="46"/>
      <c r="K3" s="45"/>
      <c r="L3" s="46"/>
      <c r="M3" s="46"/>
      <c r="N3" s="47" t="str">
        <f t="shared" ref="N3:N66" si="0">IF(OR(ISBLANK(L3),ISBLANK(M3)),"",(M3-L3)+1)</f>
        <v/>
      </c>
      <c r="O3" s="45"/>
      <c r="P3" s="45"/>
      <c r="Q3" s="46"/>
      <c r="R3" s="45"/>
      <c r="S3" s="45"/>
      <c r="T3" s="45"/>
      <c r="U3" s="45"/>
      <c r="V3" s="45"/>
      <c r="W3" s="45"/>
      <c r="X3" s="47" t="str">
        <f>IFERROR(VLOOKUP(W3,Lookups!$G$2:$H$83,2,FALSE),"")</f>
        <v/>
      </c>
      <c r="Y3" s="45"/>
      <c r="Z3" s="45"/>
      <c r="AA3" s="45"/>
      <c r="AB3" s="45"/>
      <c r="AC3" s="45"/>
      <c r="AD3" s="46"/>
      <c r="AE3" s="46"/>
      <c r="AF3" s="47" t="str">
        <f t="shared" ref="AF3:AF66" si="1">IF(OR(ISBLANK(AD3),ISBLANK(AE3)),"",(AE3-AD3)+1)</f>
        <v/>
      </c>
      <c r="AG3" s="45"/>
      <c r="AH3" s="45"/>
      <c r="AI3" s="45"/>
      <c r="AJ3" s="18" t="str">
        <f>IFERROR(VLOOKUP(AI3,Lookups!$W$2:$X$24,2,FALSE),"")</f>
        <v/>
      </c>
      <c r="AK3" s="45"/>
      <c r="AL3" s="45"/>
      <c r="AM3" s="46"/>
      <c r="AN3" s="82"/>
    </row>
    <row r="4" spans="1:40" x14ac:dyDescent="0.3">
      <c r="A4" s="45"/>
      <c r="B4" s="45"/>
      <c r="C4" s="45"/>
      <c r="D4" s="46"/>
      <c r="E4" s="46"/>
      <c r="F4" s="45"/>
      <c r="G4" s="47" t="str">
        <f>IFERROR(VLOOKUP(F4,Lookups!$D$2:$E$20,2,FALSE),"")</f>
        <v/>
      </c>
      <c r="H4" s="45"/>
      <c r="I4" s="45"/>
      <c r="J4" s="46"/>
      <c r="K4" s="45"/>
      <c r="L4" s="46"/>
      <c r="M4" s="46"/>
      <c r="N4" s="47" t="str">
        <f t="shared" si="0"/>
        <v/>
      </c>
      <c r="O4" s="45"/>
      <c r="P4" s="45"/>
      <c r="Q4" s="46"/>
      <c r="R4" s="45"/>
      <c r="S4" s="45"/>
      <c r="T4" s="45"/>
      <c r="U4" s="45"/>
      <c r="V4" s="45"/>
      <c r="W4" s="45"/>
      <c r="X4" s="47" t="str">
        <f>IFERROR(VLOOKUP(W4,Lookups!$G$2:$H$83,2,FALSE),"")</f>
        <v/>
      </c>
      <c r="Y4" s="45"/>
      <c r="Z4" s="45"/>
      <c r="AA4" s="45"/>
      <c r="AB4" s="45"/>
      <c r="AC4" s="45"/>
      <c r="AD4" s="46"/>
      <c r="AE4" s="46"/>
      <c r="AF4" s="47" t="str">
        <f t="shared" si="1"/>
        <v/>
      </c>
      <c r="AG4" s="45"/>
      <c r="AH4" s="45"/>
      <c r="AI4" s="45"/>
      <c r="AJ4" s="18" t="str">
        <f>IFERROR(VLOOKUP(AI4,Lookups!$W$2:$X$24,2,FALSE),"")</f>
        <v/>
      </c>
      <c r="AK4" s="45"/>
      <c r="AL4" s="45"/>
      <c r="AM4" s="46"/>
      <c r="AN4" s="46"/>
    </row>
    <row r="5" spans="1:40" x14ac:dyDescent="0.3">
      <c r="A5" s="45"/>
      <c r="B5" s="45"/>
      <c r="C5" s="45"/>
      <c r="D5" s="46"/>
      <c r="E5" s="46"/>
      <c r="F5" s="45"/>
      <c r="G5" s="47" t="str">
        <f>IFERROR(VLOOKUP(F5,Lookups!$D$2:$E$20,2,FALSE),"")</f>
        <v/>
      </c>
      <c r="H5" s="45"/>
      <c r="I5" s="45"/>
      <c r="J5" s="46"/>
      <c r="K5" s="45"/>
      <c r="L5" s="46"/>
      <c r="M5" s="46"/>
      <c r="N5" s="47" t="str">
        <f t="shared" si="0"/>
        <v/>
      </c>
      <c r="O5" s="45"/>
      <c r="P5" s="45"/>
      <c r="Q5" s="46"/>
      <c r="R5" s="45"/>
      <c r="S5" s="45"/>
      <c r="T5" s="45"/>
      <c r="U5" s="45"/>
      <c r="V5" s="45"/>
      <c r="W5" s="45"/>
      <c r="X5" s="47" t="str">
        <f>IFERROR(VLOOKUP(W5,Lookups!$G$2:$H$83,2,FALSE),"")</f>
        <v/>
      </c>
      <c r="Y5" s="45"/>
      <c r="Z5" s="45"/>
      <c r="AA5" s="45"/>
      <c r="AB5" s="45"/>
      <c r="AC5" s="45"/>
      <c r="AD5" s="46"/>
      <c r="AE5" s="46"/>
      <c r="AF5" s="47" t="str">
        <f t="shared" si="1"/>
        <v/>
      </c>
      <c r="AG5" s="45"/>
      <c r="AH5" s="45"/>
      <c r="AI5" s="45"/>
      <c r="AJ5" s="18" t="str">
        <f>IFERROR(VLOOKUP(AI5,Lookups!$W$2:$X$24,2,FALSE),"")</f>
        <v/>
      </c>
      <c r="AK5" s="45"/>
      <c r="AL5" s="45"/>
      <c r="AM5" s="46"/>
      <c r="AN5" s="46"/>
    </row>
    <row r="6" spans="1:40" x14ac:dyDescent="0.3">
      <c r="A6" s="45"/>
      <c r="B6" s="45"/>
      <c r="C6" s="45"/>
      <c r="D6" s="46"/>
      <c r="E6" s="46"/>
      <c r="F6" s="45"/>
      <c r="G6" s="47" t="str">
        <f>IFERROR(VLOOKUP(F6,Lookups!$D$2:$E$20,2,FALSE),"")</f>
        <v/>
      </c>
      <c r="H6" s="45"/>
      <c r="I6" s="45"/>
      <c r="J6" s="46"/>
      <c r="K6" s="45"/>
      <c r="L6" s="46"/>
      <c r="M6" s="46"/>
      <c r="N6" s="47" t="str">
        <f t="shared" si="0"/>
        <v/>
      </c>
      <c r="O6" s="45"/>
      <c r="P6" s="45"/>
      <c r="Q6" s="46"/>
      <c r="R6" s="45"/>
      <c r="S6" s="45"/>
      <c r="T6" s="45"/>
      <c r="U6" s="45"/>
      <c r="V6" s="45"/>
      <c r="W6" s="45"/>
      <c r="X6" s="47" t="str">
        <f>IFERROR(VLOOKUP(W6,Lookups!$G$2:$H$83,2,FALSE),"")</f>
        <v/>
      </c>
      <c r="Y6" s="45"/>
      <c r="Z6" s="45"/>
      <c r="AA6" s="45"/>
      <c r="AB6" s="45"/>
      <c r="AC6" s="45"/>
      <c r="AD6" s="46"/>
      <c r="AE6" s="46"/>
      <c r="AF6" s="47" t="str">
        <f t="shared" si="1"/>
        <v/>
      </c>
      <c r="AG6" s="45"/>
      <c r="AH6" s="45"/>
      <c r="AI6" s="45"/>
      <c r="AJ6" s="18" t="str">
        <f>IFERROR(VLOOKUP(AI6,Lookups!$W$2:$X$24,2,FALSE),"")</f>
        <v/>
      </c>
      <c r="AK6" s="45"/>
      <c r="AL6" s="45"/>
      <c r="AM6" s="46"/>
      <c r="AN6" s="46"/>
    </row>
    <row r="7" spans="1:40" x14ac:dyDescent="0.3">
      <c r="A7" s="45"/>
      <c r="B7" s="45"/>
      <c r="C7" s="45"/>
      <c r="D7" s="46"/>
      <c r="E7" s="46"/>
      <c r="F7" s="45"/>
      <c r="G7" s="47" t="str">
        <f>IFERROR(VLOOKUP(F7,Lookups!$D$2:$E$20,2,FALSE),"")</f>
        <v/>
      </c>
      <c r="H7" s="45"/>
      <c r="I7" s="45"/>
      <c r="J7" s="46"/>
      <c r="K7" s="45"/>
      <c r="L7" s="46"/>
      <c r="M7" s="46"/>
      <c r="N7" s="47" t="str">
        <f t="shared" si="0"/>
        <v/>
      </c>
      <c r="O7" s="45"/>
      <c r="P7" s="45"/>
      <c r="Q7" s="46"/>
      <c r="R7" s="45"/>
      <c r="S7" s="45"/>
      <c r="T7" s="45"/>
      <c r="U7" s="45"/>
      <c r="V7" s="45"/>
      <c r="W7" s="45"/>
      <c r="X7" s="47" t="str">
        <f>IFERROR(VLOOKUP(W7,Lookups!$G$2:$H$83,2,FALSE),"")</f>
        <v/>
      </c>
      <c r="Y7" s="45"/>
      <c r="Z7" s="45"/>
      <c r="AA7" s="45"/>
      <c r="AB7" s="45"/>
      <c r="AC7" s="45"/>
      <c r="AD7" s="46"/>
      <c r="AE7" s="46"/>
      <c r="AF7" s="47" t="str">
        <f t="shared" si="1"/>
        <v/>
      </c>
      <c r="AG7" s="45"/>
      <c r="AH7" s="45"/>
      <c r="AI7" s="45"/>
      <c r="AJ7" s="18" t="str">
        <f>IFERROR(VLOOKUP(AI7,Lookups!$W$2:$X$24,2,FALSE),"")</f>
        <v/>
      </c>
      <c r="AK7" s="45"/>
      <c r="AL7" s="45"/>
      <c r="AM7" s="46"/>
      <c r="AN7" s="46"/>
    </row>
    <row r="8" spans="1:40" x14ac:dyDescent="0.3">
      <c r="A8" s="45"/>
      <c r="B8" s="45"/>
      <c r="C8" s="45"/>
      <c r="D8" s="46"/>
      <c r="E8" s="46"/>
      <c r="F8" s="45"/>
      <c r="G8" s="47" t="str">
        <f>IFERROR(VLOOKUP(F8,Lookups!$D$2:$E$20,2,FALSE),"")</f>
        <v/>
      </c>
      <c r="H8" s="45"/>
      <c r="I8" s="45"/>
      <c r="J8" s="46"/>
      <c r="K8" s="45"/>
      <c r="L8" s="46"/>
      <c r="M8" s="46"/>
      <c r="N8" s="47" t="str">
        <f t="shared" si="0"/>
        <v/>
      </c>
      <c r="O8" s="45"/>
      <c r="P8" s="45"/>
      <c r="Q8" s="46"/>
      <c r="R8" s="45"/>
      <c r="S8" s="45"/>
      <c r="T8" s="45"/>
      <c r="U8" s="45"/>
      <c r="V8" s="45"/>
      <c r="W8" s="45"/>
      <c r="X8" s="47" t="str">
        <f>IFERROR(VLOOKUP(W8,Lookups!$G$2:$H$83,2,FALSE),"")</f>
        <v/>
      </c>
      <c r="Y8" s="45"/>
      <c r="Z8" s="45"/>
      <c r="AA8" s="45"/>
      <c r="AB8" s="45"/>
      <c r="AC8" s="45"/>
      <c r="AD8" s="46"/>
      <c r="AE8" s="46"/>
      <c r="AF8" s="47" t="str">
        <f t="shared" si="1"/>
        <v/>
      </c>
      <c r="AG8" s="45"/>
      <c r="AH8" s="45"/>
      <c r="AI8" s="45"/>
      <c r="AJ8" s="18" t="str">
        <f>IFERROR(VLOOKUP(AI8,Lookups!$W$2:$X$24,2,FALSE),"")</f>
        <v/>
      </c>
      <c r="AK8" s="45"/>
      <c r="AL8" s="45"/>
      <c r="AM8" s="46"/>
      <c r="AN8" s="46"/>
    </row>
    <row r="9" spans="1:40" x14ac:dyDescent="0.3">
      <c r="A9" s="45"/>
      <c r="B9" s="45"/>
      <c r="C9" s="45"/>
      <c r="D9" s="46"/>
      <c r="E9" s="46"/>
      <c r="F9" s="45"/>
      <c r="G9" s="47" t="str">
        <f>IFERROR(VLOOKUP(F9,Lookups!$D$2:$E$20,2,FALSE),"")</f>
        <v/>
      </c>
      <c r="H9" s="45"/>
      <c r="I9" s="45"/>
      <c r="J9" s="46"/>
      <c r="K9" s="45"/>
      <c r="L9" s="46"/>
      <c r="M9" s="46"/>
      <c r="N9" s="47" t="str">
        <f t="shared" si="0"/>
        <v/>
      </c>
      <c r="O9" s="45"/>
      <c r="P9" s="45"/>
      <c r="Q9" s="46"/>
      <c r="R9" s="45"/>
      <c r="S9" s="45"/>
      <c r="T9" s="45"/>
      <c r="U9" s="45"/>
      <c r="V9" s="45"/>
      <c r="W9" s="45"/>
      <c r="X9" s="47" t="str">
        <f>IFERROR(VLOOKUP(W9,Lookups!$G$2:$H$83,2,FALSE),"")</f>
        <v/>
      </c>
      <c r="Y9" s="45"/>
      <c r="Z9" s="45"/>
      <c r="AA9" s="45"/>
      <c r="AB9" s="45"/>
      <c r="AC9" s="45"/>
      <c r="AD9" s="46"/>
      <c r="AE9" s="46"/>
      <c r="AF9" s="47" t="str">
        <f t="shared" si="1"/>
        <v/>
      </c>
      <c r="AG9" s="45"/>
      <c r="AH9" s="45"/>
      <c r="AI9" s="45"/>
      <c r="AJ9" s="18" t="str">
        <f>IFERROR(VLOOKUP(AI9,Lookups!$W$2:$X$24,2,FALSE),"")</f>
        <v/>
      </c>
      <c r="AK9" s="45"/>
      <c r="AL9" s="45"/>
      <c r="AM9" s="46"/>
      <c r="AN9" s="46"/>
    </row>
    <row r="10" spans="1:40" x14ac:dyDescent="0.3">
      <c r="A10" s="45"/>
      <c r="B10" s="45"/>
      <c r="C10" s="45"/>
      <c r="D10" s="46"/>
      <c r="E10" s="46"/>
      <c r="F10" s="45"/>
      <c r="G10" s="47" t="str">
        <f>IFERROR(VLOOKUP(F10,Lookups!$D$2:$E$20,2,FALSE),"")</f>
        <v/>
      </c>
      <c r="H10" s="45"/>
      <c r="I10" s="45"/>
      <c r="J10" s="46"/>
      <c r="K10" s="45"/>
      <c r="L10" s="46"/>
      <c r="M10" s="46"/>
      <c r="N10" s="47" t="str">
        <f t="shared" si="0"/>
        <v/>
      </c>
      <c r="O10" s="45"/>
      <c r="P10" s="45"/>
      <c r="Q10" s="46"/>
      <c r="R10" s="45"/>
      <c r="S10" s="45"/>
      <c r="T10" s="45"/>
      <c r="U10" s="45"/>
      <c r="V10" s="45"/>
      <c r="W10" s="45"/>
      <c r="X10" s="47" t="str">
        <f>IFERROR(VLOOKUP(W10,Lookups!$G$2:$H$83,2,FALSE),"")</f>
        <v/>
      </c>
      <c r="Y10" s="45"/>
      <c r="Z10" s="45"/>
      <c r="AA10" s="45"/>
      <c r="AB10" s="45"/>
      <c r="AC10" s="45"/>
      <c r="AD10" s="46"/>
      <c r="AE10" s="46"/>
      <c r="AF10" s="47" t="str">
        <f t="shared" si="1"/>
        <v/>
      </c>
      <c r="AG10" s="45"/>
      <c r="AH10" s="45"/>
      <c r="AI10" s="45"/>
      <c r="AJ10" s="18" t="str">
        <f>IFERROR(VLOOKUP(AI10,Lookups!$W$2:$X$24,2,FALSE),"")</f>
        <v/>
      </c>
      <c r="AK10" s="45"/>
      <c r="AL10" s="45"/>
      <c r="AM10" s="46"/>
      <c r="AN10" s="46"/>
    </row>
    <row r="11" spans="1:40" x14ac:dyDescent="0.3">
      <c r="A11" s="45"/>
      <c r="B11" s="45"/>
      <c r="C11" s="45"/>
      <c r="D11" s="46"/>
      <c r="E11" s="46"/>
      <c r="F11" s="45"/>
      <c r="G11" s="47" t="str">
        <f>IFERROR(VLOOKUP(F11,Lookups!$D$2:$E$20,2,FALSE),"")</f>
        <v/>
      </c>
      <c r="H11" s="45"/>
      <c r="I11" s="45"/>
      <c r="J11" s="46"/>
      <c r="K11" s="45"/>
      <c r="L11" s="46"/>
      <c r="M11" s="46"/>
      <c r="N11" s="47" t="str">
        <f t="shared" si="0"/>
        <v/>
      </c>
      <c r="O11" s="45"/>
      <c r="P11" s="45"/>
      <c r="Q11" s="46"/>
      <c r="R11" s="45"/>
      <c r="S11" s="45"/>
      <c r="T11" s="45"/>
      <c r="U11" s="45"/>
      <c r="V11" s="45"/>
      <c r="W11" s="45"/>
      <c r="X11" s="47" t="str">
        <f>IFERROR(VLOOKUP(W11,Lookups!$G$2:$H$83,2,FALSE),"")</f>
        <v/>
      </c>
      <c r="Y11" s="45"/>
      <c r="Z11" s="45"/>
      <c r="AA11" s="45"/>
      <c r="AB11" s="45"/>
      <c r="AC11" s="45"/>
      <c r="AD11" s="46"/>
      <c r="AE11" s="46"/>
      <c r="AF11" s="47" t="str">
        <f t="shared" si="1"/>
        <v/>
      </c>
      <c r="AG11" s="45"/>
      <c r="AH11" s="45"/>
      <c r="AI11" s="45"/>
      <c r="AJ11" s="18" t="str">
        <f>IFERROR(VLOOKUP(AI11,Lookups!$W$2:$X$24,2,FALSE),"")</f>
        <v/>
      </c>
      <c r="AK11" s="45"/>
      <c r="AL11" s="45"/>
      <c r="AM11" s="46"/>
      <c r="AN11" s="46"/>
    </row>
    <row r="12" spans="1:40" x14ac:dyDescent="0.3">
      <c r="A12" s="45"/>
      <c r="B12" s="45"/>
      <c r="C12" s="45"/>
      <c r="D12" s="46"/>
      <c r="E12" s="46"/>
      <c r="F12" s="45"/>
      <c r="G12" s="47" t="str">
        <f>IFERROR(VLOOKUP(F12,Lookups!$D$2:$E$20,2,FALSE),"")</f>
        <v/>
      </c>
      <c r="H12" s="45"/>
      <c r="I12" s="45"/>
      <c r="J12" s="46"/>
      <c r="K12" s="45"/>
      <c r="L12" s="46"/>
      <c r="M12" s="46"/>
      <c r="N12" s="47" t="str">
        <f t="shared" si="0"/>
        <v/>
      </c>
      <c r="O12" s="45"/>
      <c r="P12" s="45"/>
      <c r="Q12" s="46"/>
      <c r="R12" s="45"/>
      <c r="S12" s="45"/>
      <c r="T12" s="45"/>
      <c r="U12" s="45"/>
      <c r="V12" s="45"/>
      <c r="W12" s="45"/>
      <c r="X12" s="47" t="str">
        <f>IFERROR(VLOOKUP(W12,Lookups!$G$2:$H$83,2,FALSE),"")</f>
        <v/>
      </c>
      <c r="Y12" s="45"/>
      <c r="Z12" s="45"/>
      <c r="AA12" s="45"/>
      <c r="AB12" s="45"/>
      <c r="AC12" s="45"/>
      <c r="AD12" s="46"/>
      <c r="AE12" s="46"/>
      <c r="AF12" s="47" t="str">
        <f t="shared" si="1"/>
        <v/>
      </c>
      <c r="AG12" s="45"/>
      <c r="AH12" s="45"/>
      <c r="AI12" s="45"/>
      <c r="AJ12" s="18" t="str">
        <f>IFERROR(VLOOKUP(AI12,Lookups!$W$2:$X$24,2,FALSE),"")</f>
        <v/>
      </c>
      <c r="AK12" s="45"/>
      <c r="AL12" s="45"/>
      <c r="AM12" s="46"/>
      <c r="AN12" s="46"/>
    </row>
    <row r="13" spans="1:40" x14ac:dyDescent="0.3">
      <c r="A13" s="45"/>
      <c r="B13" s="45"/>
      <c r="C13" s="45"/>
      <c r="D13" s="46"/>
      <c r="E13" s="46"/>
      <c r="F13" s="45"/>
      <c r="G13" s="47" t="str">
        <f>IFERROR(VLOOKUP(F13,Lookups!$D$2:$E$20,2,FALSE),"")</f>
        <v/>
      </c>
      <c r="H13" s="45"/>
      <c r="I13" s="45"/>
      <c r="J13" s="46"/>
      <c r="K13" s="45"/>
      <c r="L13" s="46"/>
      <c r="M13" s="46"/>
      <c r="N13" s="47" t="str">
        <f t="shared" si="0"/>
        <v/>
      </c>
      <c r="O13" s="45"/>
      <c r="P13" s="45"/>
      <c r="Q13" s="46"/>
      <c r="R13" s="45"/>
      <c r="S13" s="45"/>
      <c r="T13" s="45"/>
      <c r="U13" s="45"/>
      <c r="V13" s="45"/>
      <c r="W13" s="45"/>
      <c r="X13" s="47" t="str">
        <f>IFERROR(VLOOKUP(W13,Lookups!$G$2:$H$83,2,FALSE),"")</f>
        <v/>
      </c>
      <c r="Y13" s="45"/>
      <c r="Z13" s="45"/>
      <c r="AA13" s="45"/>
      <c r="AB13" s="45"/>
      <c r="AC13" s="45"/>
      <c r="AD13" s="46"/>
      <c r="AE13" s="46"/>
      <c r="AF13" s="47" t="str">
        <f t="shared" si="1"/>
        <v/>
      </c>
      <c r="AG13" s="45"/>
      <c r="AH13" s="45"/>
      <c r="AI13" s="45"/>
      <c r="AJ13" s="18" t="str">
        <f>IFERROR(VLOOKUP(AI13,Lookups!$W$2:$X$24,2,FALSE),"")</f>
        <v/>
      </c>
      <c r="AK13" s="45"/>
      <c r="AL13" s="45"/>
      <c r="AM13" s="46"/>
      <c r="AN13" s="46"/>
    </row>
    <row r="14" spans="1:40" x14ac:dyDescent="0.3">
      <c r="A14" s="45"/>
      <c r="B14" s="45"/>
      <c r="C14" s="45"/>
      <c r="D14" s="46"/>
      <c r="E14" s="46"/>
      <c r="F14" s="45"/>
      <c r="G14" s="47" t="str">
        <f>IFERROR(VLOOKUP(F14,Lookups!$D$2:$E$20,2,FALSE),"")</f>
        <v/>
      </c>
      <c r="H14" s="45"/>
      <c r="I14" s="45"/>
      <c r="J14" s="46"/>
      <c r="K14" s="45"/>
      <c r="L14" s="46"/>
      <c r="M14" s="46"/>
      <c r="N14" s="47" t="str">
        <f t="shared" si="0"/>
        <v/>
      </c>
      <c r="O14" s="45"/>
      <c r="P14" s="45"/>
      <c r="Q14" s="46"/>
      <c r="R14" s="45"/>
      <c r="S14" s="45"/>
      <c r="T14" s="45"/>
      <c r="U14" s="45"/>
      <c r="V14" s="45"/>
      <c r="W14" s="45"/>
      <c r="X14" s="47" t="str">
        <f>IFERROR(VLOOKUP(W14,Lookups!$G$2:$H$83,2,FALSE),"")</f>
        <v/>
      </c>
      <c r="Y14" s="45"/>
      <c r="Z14" s="45"/>
      <c r="AA14" s="45"/>
      <c r="AB14" s="45"/>
      <c r="AC14" s="45"/>
      <c r="AD14" s="46"/>
      <c r="AE14" s="46"/>
      <c r="AF14" s="47" t="str">
        <f t="shared" si="1"/>
        <v/>
      </c>
      <c r="AG14" s="45"/>
      <c r="AH14" s="45"/>
      <c r="AI14" s="45"/>
      <c r="AJ14" s="18" t="str">
        <f>IFERROR(VLOOKUP(AI14,Lookups!$W$2:$X$24,2,FALSE),"")</f>
        <v/>
      </c>
      <c r="AK14" s="45"/>
      <c r="AL14" s="45"/>
      <c r="AM14" s="46"/>
      <c r="AN14" s="46"/>
    </row>
    <row r="15" spans="1:40" x14ac:dyDescent="0.3">
      <c r="A15" s="45"/>
      <c r="B15" s="45"/>
      <c r="C15" s="45"/>
      <c r="D15" s="46"/>
      <c r="E15" s="46"/>
      <c r="F15" s="45"/>
      <c r="G15" s="47" t="str">
        <f>IFERROR(VLOOKUP(F15,Lookups!$D$2:$E$20,2,FALSE),"")</f>
        <v/>
      </c>
      <c r="H15" s="45"/>
      <c r="I15" s="45"/>
      <c r="J15" s="46"/>
      <c r="K15" s="45"/>
      <c r="L15" s="46"/>
      <c r="M15" s="46"/>
      <c r="N15" s="47" t="str">
        <f t="shared" si="0"/>
        <v/>
      </c>
      <c r="O15" s="45"/>
      <c r="P15" s="45"/>
      <c r="Q15" s="46"/>
      <c r="R15" s="45"/>
      <c r="S15" s="45"/>
      <c r="T15" s="45"/>
      <c r="U15" s="45"/>
      <c r="V15" s="45"/>
      <c r="W15" s="45"/>
      <c r="X15" s="47" t="str">
        <f>IFERROR(VLOOKUP(W15,Lookups!$G$2:$H$83,2,FALSE),"")</f>
        <v/>
      </c>
      <c r="Y15" s="45"/>
      <c r="Z15" s="45"/>
      <c r="AA15" s="45"/>
      <c r="AB15" s="45"/>
      <c r="AC15" s="45"/>
      <c r="AD15" s="46"/>
      <c r="AE15" s="46"/>
      <c r="AF15" s="47" t="str">
        <f t="shared" si="1"/>
        <v/>
      </c>
      <c r="AG15" s="45"/>
      <c r="AH15" s="45"/>
      <c r="AI15" s="45"/>
      <c r="AJ15" s="18" t="str">
        <f>IFERROR(VLOOKUP(AI15,Lookups!$W$2:$X$24,2,FALSE),"")</f>
        <v/>
      </c>
      <c r="AK15" s="45"/>
      <c r="AL15" s="45"/>
      <c r="AM15" s="46"/>
      <c r="AN15" s="46"/>
    </row>
    <row r="16" spans="1:40" x14ac:dyDescent="0.3">
      <c r="A16" s="45"/>
      <c r="B16" s="45"/>
      <c r="C16" s="45"/>
      <c r="D16" s="46"/>
      <c r="E16" s="46"/>
      <c r="F16" s="45"/>
      <c r="G16" s="47" t="str">
        <f>IFERROR(VLOOKUP(F16,Lookups!$D$2:$E$20,2,FALSE),"")</f>
        <v/>
      </c>
      <c r="H16" s="45"/>
      <c r="I16" s="45"/>
      <c r="J16" s="46"/>
      <c r="K16" s="45"/>
      <c r="L16" s="46"/>
      <c r="M16" s="46"/>
      <c r="N16" s="47" t="str">
        <f t="shared" si="0"/>
        <v/>
      </c>
      <c r="O16" s="45"/>
      <c r="P16" s="45"/>
      <c r="Q16" s="46"/>
      <c r="R16" s="45"/>
      <c r="S16" s="45"/>
      <c r="T16" s="45"/>
      <c r="U16" s="45"/>
      <c r="V16" s="45"/>
      <c r="W16" s="45"/>
      <c r="X16" s="47" t="str">
        <f>IFERROR(VLOOKUP(W16,Lookups!$G$2:$H$83,2,FALSE),"")</f>
        <v/>
      </c>
      <c r="Y16" s="45"/>
      <c r="Z16" s="45"/>
      <c r="AA16" s="45"/>
      <c r="AB16" s="45"/>
      <c r="AC16" s="45"/>
      <c r="AD16" s="46"/>
      <c r="AE16" s="46"/>
      <c r="AF16" s="47" t="str">
        <f t="shared" si="1"/>
        <v/>
      </c>
      <c r="AG16" s="45"/>
      <c r="AH16" s="45"/>
      <c r="AI16" s="45"/>
      <c r="AJ16" s="18" t="str">
        <f>IFERROR(VLOOKUP(AI16,Lookups!$W$2:$X$24,2,FALSE),"")</f>
        <v/>
      </c>
      <c r="AK16" s="45"/>
      <c r="AL16" s="45"/>
      <c r="AM16" s="46"/>
      <c r="AN16" s="46"/>
    </row>
    <row r="17" spans="1:40" x14ac:dyDescent="0.3">
      <c r="A17" s="45"/>
      <c r="B17" s="45"/>
      <c r="C17" s="45"/>
      <c r="D17" s="46"/>
      <c r="E17" s="46"/>
      <c r="F17" s="45"/>
      <c r="G17" s="47" t="str">
        <f>IFERROR(VLOOKUP(F17,Lookups!$D$2:$E$20,2,FALSE),"")</f>
        <v/>
      </c>
      <c r="H17" s="45"/>
      <c r="I17" s="45"/>
      <c r="J17" s="46"/>
      <c r="K17" s="45"/>
      <c r="L17" s="46"/>
      <c r="M17" s="46"/>
      <c r="N17" s="47" t="str">
        <f t="shared" si="0"/>
        <v/>
      </c>
      <c r="O17" s="45"/>
      <c r="P17" s="45"/>
      <c r="Q17" s="46"/>
      <c r="R17" s="45"/>
      <c r="S17" s="45"/>
      <c r="T17" s="45"/>
      <c r="U17" s="45"/>
      <c r="V17" s="45"/>
      <c r="W17" s="45"/>
      <c r="X17" s="47" t="str">
        <f>IFERROR(VLOOKUP(W17,Lookups!$G$2:$H$83,2,FALSE),"")</f>
        <v/>
      </c>
      <c r="Y17" s="45"/>
      <c r="Z17" s="45"/>
      <c r="AA17" s="45"/>
      <c r="AB17" s="45"/>
      <c r="AC17" s="45"/>
      <c r="AD17" s="46"/>
      <c r="AE17" s="46"/>
      <c r="AF17" s="47" t="str">
        <f t="shared" si="1"/>
        <v/>
      </c>
      <c r="AG17" s="45"/>
      <c r="AH17" s="45"/>
      <c r="AI17" s="45"/>
      <c r="AJ17" s="18" t="str">
        <f>IFERROR(VLOOKUP(AI17,Lookups!$W$2:$X$24,2,FALSE),"")</f>
        <v/>
      </c>
      <c r="AK17" s="45"/>
      <c r="AL17" s="45"/>
      <c r="AM17" s="46"/>
      <c r="AN17" s="46"/>
    </row>
    <row r="18" spans="1:40" x14ac:dyDescent="0.3">
      <c r="A18" s="45"/>
      <c r="B18" s="45"/>
      <c r="C18" s="45"/>
      <c r="D18" s="46"/>
      <c r="E18" s="46"/>
      <c r="F18" s="45"/>
      <c r="G18" s="47" t="str">
        <f>IFERROR(VLOOKUP(F18,Lookups!$D$2:$E$20,2,FALSE),"")</f>
        <v/>
      </c>
      <c r="H18" s="45"/>
      <c r="I18" s="45"/>
      <c r="J18" s="46"/>
      <c r="K18" s="45"/>
      <c r="L18" s="46"/>
      <c r="M18" s="46"/>
      <c r="N18" s="47" t="str">
        <f t="shared" si="0"/>
        <v/>
      </c>
      <c r="O18" s="45"/>
      <c r="P18" s="45"/>
      <c r="Q18" s="46"/>
      <c r="R18" s="45"/>
      <c r="S18" s="45"/>
      <c r="T18" s="45"/>
      <c r="U18" s="45"/>
      <c r="V18" s="45"/>
      <c r="W18" s="45"/>
      <c r="X18" s="47" t="str">
        <f>IFERROR(VLOOKUP(W18,Lookups!$G$2:$H$83,2,FALSE),"")</f>
        <v/>
      </c>
      <c r="Y18" s="45"/>
      <c r="Z18" s="45"/>
      <c r="AA18" s="45"/>
      <c r="AB18" s="45"/>
      <c r="AC18" s="45"/>
      <c r="AD18" s="46"/>
      <c r="AE18" s="46"/>
      <c r="AF18" s="47" t="str">
        <f t="shared" si="1"/>
        <v/>
      </c>
      <c r="AG18" s="45"/>
      <c r="AH18" s="45"/>
      <c r="AI18" s="45"/>
      <c r="AJ18" s="18" t="str">
        <f>IFERROR(VLOOKUP(AI18,Lookups!$W$2:$X$24,2,FALSE),"")</f>
        <v/>
      </c>
      <c r="AK18" s="45"/>
      <c r="AL18" s="45"/>
      <c r="AM18" s="46"/>
      <c r="AN18" s="46"/>
    </row>
    <row r="19" spans="1:40" x14ac:dyDescent="0.3">
      <c r="A19" s="45"/>
      <c r="B19" s="45"/>
      <c r="C19" s="45"/>
      <c r="D19" s="46"/>
      <c r="E19" s="46"/>
      <c r="F19" s="45"/>
      <c r="G19" s="47" t="str">
        <f>IFERROR(VLOOKUP(F19,Lookups!$D$2:$E$20,2,FALSE),"")</f>
        <v/>
      </c>
      <c r="H19" s="45"/>
      <c r="I19" s="45"/>
      <c r="J19" s="46"/>
      <c r="K19" s="45"/>
      <c r="L19" s="46"/>
      <c r="M19" s="46"/>
      <c r="N19" s="47" t="str">
        <f t="shared" si="0"/>
        <v/>
      </c>
      <c r="O19" s="45"/>
      <c r="P19" s="45"/>
      <c r="Q19" s="46"/>
      <c r="R19" s="45"/>
      <c r="S19" s="45"/>
      <c r="T19" s="45"/>
      <c r="U19" s="45"/>
      <c r="V19" s="45"/>
      <c r="W19" s="45"/>
      <c r="X19" s="47" t="str">
        <f>IFERROR(VLOOKUP(W19,Lookups!$G$2:$H$83,2,FALSE),"")</f>
        <v/>
      </c>
      <c r="Y19" s="45"/>
      <c r="Z19" s="45"/>
      <c r="AA19" s="45"/>
      <c r="AB19" s="45"/>
      <c r="AC19" s="45"/>
      <c r="AD19" s="46"/>
      <c r="AE19" s="46"/>
      <c r="AF19" s="47" t="str">
        <f t="shared" si="1"/>
        <v/>
      </c>
      <c r="AG19" s="45"/>
      <c r="AH19" s="45"/>
      <c r="AI19" s="45"/>
      <c r="AJ19" s="18" t="str">
        <f>IFERROR(VLOOKUP(AI19,Lookups!$W$2:$X$24,2,FALSE),"")</f>
        <v/>
      </c>
      <c r="AK19" s="45"/>
      <c r="AL19" s="45"/>
      <c r="AM19" s="46"/>
      <c r="AN19" s="46"/>
    </row>
    <row r="20" spans="1:40" x14ac:dyDescent="0.3">
      <c r="A20" s="45"/>
      <c r="B20" s="45"/>
      <c r="C20" s="45"/>
      <c r="D20" s="46"/>
      <c r="E20" s="46"/>
      <c r="F20" s="45"/>
      <c r="G20" s="47" t="str">
        <f>IFERROR(VLOOKUP(F20,Lookups!$D$2:$E$20,2,FALSE),"")</f>
        <v/>
      </c>
      <c r="H20" s="45"/>
      <c r="I20" s="45"/>
      <c r="J20" s="46"/>
      <c r="K20" s="45"/>
      <c r="L20" s="46"/>
      <c r="M20" s="46"/>
      <c r="N20" s="47" t="str">
        <f t="shared" si="0"/>
        <v/>
      </c>
      <c r="O20" s="45"/>
      <c r="P20" s="45"/>
      <c r="Q20" s="46"/>
      <c r="R20" s="45"/>
      <c r="S20" s="45"/>
      <c r="T20" s="45"/>
      <c r="U20" s="45"/>
      <c r="V20" s="45"/>
      <c r="W20" s="45"/>
      <c r="X20" s="47" t="str">
        <f>IFERROR(VLOOKUP(W20,Lookups!$G$2:$H$83,2,FALSE),"")</f>
        <v/>
      </c>
      <c r="Y20" s="45"/>
      <c r="Z20" s="45"/>
      <c r="AA20" s="45"/>
      <c r="AB20" s="45"/>
      <c r="AC20" s="45"/>
      <c r="AD20" s="46"/>
      <c r="AE20" s="46"/>
      <c r="AF20" s="47" t="str">
        <f t="shared" si="1"/>
        <v/>
      </c>
      <c r="AG20" s="45"/>
      <c r="AH20" s="45"/>
      <c r="AI20" s="45"/>
      <c r="AJ20" s="18" t="str">
        <f>IFERROR(VLOOKUP(AI20,Lookups!$W$2:$X$24,2,FALSE),"")</f>
        <v/>
      </c>
      <c r="AK20" s="45"/>
      <c r="AL20" s="45"/>
      <c r="AM20" s="46"/>
      <c r="AN20" s="46"/>
    </row>
    <row r="21" spans="1:40" x14ac:dyDescent="0.3">
      <c r="A21" s="45"/>
      <c r="B21" s="45"/>
      <c r="C21" s="45"/>
      <c r="D21" s="46"/>
      <c r="E21" s="46"/>
      <c r="F21" s="45"/>
      <c r="G21" s="47" t="str">
        <f>IFERROR(VLOOKUP(F21,Lookups!$D$2:$E$20,2,FALSE),"")</f>
        <v/>
      </c>
      <c r="H21" s="45"/>
      <c r="I21" s="45"/>
      <c r="J21" s="46"/>
      <c r="K21" s="45"/>
      <c r="L21" s="46"/>
      <c r="M21" s="46"/>
      <c r="N21" s="47" t="str">
        <f t="shared" si="0"/>
        <v/>
      </c>
      <c r="O21" s="45"/>
      <c r="P21" s="45"/>
      <c r="Q21" s="46"/>
      <c r="R21" s="45"/>
      <c r="S21" s="45"/>
      <c r="T21" s="45"/>
      <c r="U21" s="45"/>
      <c r="V21" s="45"/>
      <c r="W21" s="45"/>
      <c r="X21" s="47" t="str">
        <f>IFERROR(VLOOKUP(W21,Lookups!$G$2:$H$83,2,FALSE),"")</f>
        <v/>
      </c>
      <c r="Y21" s="45"/>
      <c r="Z21" s="45"/>
      <c r="AA21" s="45"/>
      <c r="AB21" s="45"/>
      <c r="AC21" s="45"/>
      <c r="AD21" s="46"/>
      <c r="AE21" s="46"/>
      <c r="AF21" s="47" t="str">
        <f t="shared" si="1"/>
        <v/>
      </c>
      <c r="AG21" s="45"/>
      <c r="AH21" s="45"/>
      <c r="AI21" s="45"/>
      <c r="AJ21" s="18" t="str">
        <f>IFERROR(VLOOKUP(AI21,Lookups!$W$2:$X$24,2,FALSE),"")</f>
        <v/>
      </c>
      <c r="AK21" s="45"/>
      <c r="AL21" s="45"/>
      <c r="AM21" s="46"/>
      <c r="AN21" s="46"/>
    </row>
    <row r="22" spans="1:40" x14ac:dyDescent="0.3">
      <c r="A22" s="45"/>
      <c r="B22" s="45"/>
      <c r="C22" s="45"/>
      <c r="D22" s="46"/>
      <c r="E22" s="46"/>
      <c r="F22" s="45"/>
      <c r="G22" s="47" t="str">
        <f>IFERROR(VLOOKUP(F22,Lookups!$D$2:$E$20,2,FALSE),"")</f>
        <v/>
      </c>
      <c r="H22" s="45"/>
      <c r="I22" s="45"/>
      <c r="J22" s="46"/>
      <c r="K22" s="45"/>
      <c r="L22" s="46"/>
      <c r="M22" s="46"/>
      <c r="N22" s="47" t="str">
        <f t="shared" si="0"/>
        <v/>
      </c>
      <c r="O22" s="45"/>
      <c r="P22" s="45"/>
      <c r="Q22" s="46"/>
      <c r="R22" s="45"/>
      <c r="S22" s="45"/>
      <c r="T22" s="45"/>
      <c r="U22" s="45"/>
      <c r="V22" s="45"/>
      <c r="W22" s="45"/>
      <c r="X22" s="47" t="str">
        <f>IFERROR(VLOOKUP(W22,Lookups!$G$2:$H$83,2,FALSE),"")</f>
        <v/>
      </c>
      <c r="Y22" s="45"/>
      <c r="Z22" s="45"/>
      <c r="AA22" s="45"/>
      <c r="AB22" s="45"/>
      <c r="AC22" s="45"/>
      <c r="AD22" s="46"/>
      <c r="AE22" s="46"/>
      <c r="AF22" s="47" t="str">
        <f t="shared" si="1"/>
        <v/>
      </c>
      <c r="AG22" s="45"/>
      <c r="AH22" s="45"/>
      <c r="AI22" s="45"/>
      <c r="AJ22" s="18" t="str">
        <f>IFERROR(VLOOKUP(AI22,Lookups!$W$2:$X$24,2,FALSE),"")</f>
        <v/>
      </c>
      <c r="AK22" s="45"/>
      <c r="AL22" s="45"/>
      <c r="AM22" s="46"/>
      <c r="AN22" s="46"/>
    </row>
    <row r="23" spans="1:40" x14ac:dyDescent="0.3">
      <c r="A23" s="45"/>
      <c r="B23" s="45"/>
      <c r="C23" s="45"/>
      <c r="D23" s="46"/>
      <c r="E23" s="46"/>
      <c r="F23" s="45"/>
      <c r="G23" s="47" t="str">
        <f>IFERROR(VLOOKUP(F23,Lookups!$D$2:$E$20,2,FALSE),"")</f>
        <v/>
      </c>
      <c r="H23" s="45"/>
      <c r="I23" s="45"/>
      <c r="J23" s="46"/>
      <c r="K23" s="45"/>
      <c r="L23" s="46"/>
      <c r="M23" s="46"/>
      <c r="N23" s="47" t="str">
        <f t="shared" si="0"/>
        <v/>
      </c>
      <c r="O23" s="45"/>
      <c r="P23" s="45"/>
      <c r="Q23" s="46"/>
      <c r="R23" s="45"/>
      <c r="S23" s="45"/>
      <c r="T23" s="45"/>
      <c r="U23" s="45"/>
      <c r="V23" s="45"/>
      <c r="W23" s="45"/>
      <c r="X23" s="47" t="str">
        <f>IFERROR(VLOOKUP(W23,Lookups!$G$2:$H$83,2,FALSE),"")</f>
        <v/>
      </c>
      <c r="Y23" s="45"/>
      <c r="Z23" s="45"/>
      <c r="AA23" s="45"/>
      <c r="AB23" s="45"/>
      <c r="AC23" s="45"/>
      <c r="AD23" s="46"/>
      <c r="AE23" s="46"/>
      <c r="AF23" s="47" t="str">
        <f t="shared" si="1"/>
        <v/>
      </c>
      <c r="AG23" s="45"/>
      <c r="AH23" s="45"/>
      <c r="AI23" s="45"/>
      <c r="AJ23" s="18" t="str">
        <f>IFERROR(VLOOKUP(AI23,Lookups!$W$2:$X$24,2,FALSE),"")</f>
        <v/>
      </c>
      <c r="AK23" s="45"/>
      <c r="AL23" s="45"/>
      <c r="AM23" s="46"/>
      <c r="AN23" s="46"/>
    </row>
    <row r="24" spans="1:40" x14ac:dyDescent="0.3">
      <c r="A24" s="45"/>
      <c r="B24" s="45"/>
      <c r="C24" s="45"/>
      <c r="D24" s="46"/>
      <c r="E24" s="46"/>
      <c r="F24" s="45"/>
      <c r="G24" s="47" t="str">
        <f>IFERROR(VLOOKUP(F24,Lookups!$D$2:$E$20,2,FALSE),"")</f>
        <v/>
      </c>
      <c r="H24" s="45"/>
      <c r="I24" s="45"/>
      <c r="J24" s="46"/>
      <c r="K24" s="45"/>
      <c r="L24" s="46"/>
      <c r="M24" s="46"/>
      <c r="N24" s="47" t="str">
        <f t="shared" si="0"/>
        <v/>
      </c>
      <c r="O24" s="45"/>
      <c r="P24" s="45"/>
      <c r="Q24" s="46"/>
      <c r="R24" s="45"/>
      <c r="S24" s="45"/>
      <c r="T24" s="45"/>
      <c r="U24" s="45"/>
      <c r="V24" s="45"/>
      <c r="W24" s="45"/>
      <c r="X24" s="47" t="str">
        <f>IFERROR(VLOOKUP(W24,Lookups!$G$2:$H$83,2,FALSE),"")</f>
        <v/>
      </c>
      <c r="Y24" s="45"/>
      <c r="Z24" s="45"/>
      <c r="AA24" s="45"/>
      <c r="AB24" s="45"/>
      <c r="AC24" s="45"/>
      <c r="AD24" s="46"/>
      <c r="AE24" s="46"/>
      <c r="AF24" s="47" t="str">
        <f t="shared" si="1"/>
        <v/>
      </c>
      <c r="AG24" s="45"/>
      <c r="AH24" s="45"/>
      <c r="AI24" s="45"/>
      <c r="AJ24" s="18" t="str">
        <f>IFERROR(VLOOKUP(AI24,Lookups!$W$2:$X$24,2,FALSE),"")</f>
        <v/>
      </c>
      <c r="AK24" s="45"/>
      <c r="AL24" s="45"/>
      <c r="AM24" s="46"/>
      <c r="AN24" s="46"/>
    </row>
    <row r="25" spans="1:40" x14ac:dyDescent="0.3">
      <c r="A25" s="45"/>
      <c r="B25" s="45"/>
      <c r="C25" s="45"/>
      <c r="D25" s="46"/>
      <c r="E25" s="46"/>
      <c r="F25" s="45"/>
      <c r="G25" s="47" t="str">
        <f>IFERROR(VLOOKUP(F25,Lookups!$D$2:$E$20,2,FALSE),"")</f>
        <v/>
      </c>
      <c r="H25" s="45"/>
      <c r="I25" s="45"/>
      <c r="J25" s="46"/>
      <c r="K25" s="45"/>
      <c r="L25" s="46"/>
      <c r="M25" s="46"/>
      <c r="N25" s="47" t="str">
        <f t="shared" si="0"/>
        <v/>
      </c>
      <c r="O25" s="45"/>
      <c r="P25" s="45"/>
      <c r="Q25" s="46"/>
      <c r="R25" s="45"/>
      <c r="S25" s="45"/>
      <c r="T25" s="45"/>
      <c r="U25" s="45"/>
      <c r="V25" s="45"/>
      <c r="W25" s="45"/>
      <c r="X25" s="47" t="str">
        <f>IFERROR(VLOOKUP(W25,Lookups!$G$2:$H$83,2,FALSE),"")</f>
        <v/>
      </c>
      <c r="Y25" s="45"/>
      <c r="Z25" s="45"/>
      <c r="AA25" s="45"/>
      <c r="AB25" s="45"/>
      <c r="AC25" s="45"/>
      <c r="AD25" s="46"/>
      <c r="AE25" s="46"/>
      <c r="AF25" s="47" t="str">
        <f t="shared" si="1"/>
        <v/>
      </c>
      <c r="AG25" s="45"/>
      <c r="AH25" s="45"/>
      <c r="AI25" s="45"/>
      <c r="AJ25" s="18" t="str">
        <f>IFERROR(VLOOKUP(AI25,Lookups!$W$2:$X$24,2,FALSE),"")</f>
        <v/>
      </c>
      <c r="AK25" s="45"/>
      <c r="AL25" s="45"/>
      <c r="AM25" s="46"/>
      <c r="AN25" s="46"/>
    </row>
    <row r="26" spans="1:40" x14ac:dyDescent="0.3">
      <c r="A26" s="45"/>
      <c r="B26" s="45"/>
      <c r="C26" s="45"/>
      <c r="D26" s="46"/>
      <c r="E26" s="46"/>
      <c r="F26" s="45"/>
      <c r="G26" s="47" t="str">
        <f>IFERROR(VLOOKUP(F26,Lookups!$D$2:$E$20,2,FALSE),"")</f>
        <v/>
      </c>
      <c r="H26" s="45"/>
      <c r="I26" s="45"/>
      <c r="J26" s="46"/>
      <c r="K26" s="45"/>
      <c r="L26" s="46"/>
      <c r="M26" s="46"/>
      <c r="N26" s="47" t="str">
        <f t="shared" si="0"/>
        <v/>
      </c>
      <c r="O26" s="45"/>
      <c r="P26" s="45"/>
      <c r="Q26" s="46"/>
      <c r="R26" s="45"/>
      <c r="S26" s="45"/>
      <c r="T26" s="45"/>
      <c r="U26" s="45"/>
      <c r="V26" s="45"/>
      <c r="W26" s="45"/>
      <c r="X26" s="47" t="str">
        <f>IFERROR(VLOOKUP(W26,Lookups!$G$2:$H$83,2,FALSE),"")</f>
        <v/>
      </c>
      <c r="Y26" s="45"/>
      <c r="Z26" s="45"/>
      <c r="AA26" s="45"/>
      <c r="AB26" s="45"/>
      <c r="AC26" s="45"/>
      <c r="AD26" s="46"/>
      <c r="AE26" s="46"/>
      <c r="AF26" s="47" t="str">
        <f t="shared" si="1"/>
        <v/>
      </c>
      <c r="AG26" s="45"/>
      <c r="AH26" s="45"/>
      <c r="AI26" s="45"/>
      <c r="AJ26" s="18" t="str">
        <f>IFERROR(VLOOKUP(AI26,Lookups!$W$2:$X$24,2,FALSE),"")</f>
        <v/>
      </c>
      <c r="AK26" s="45"/>
      <c r="AL26" s="45"/>
      <c r="AM26" s="46"/>
      <c r="AN26" s="46"/>
    </row>
    <row r="27" spans="1:40" x14ac:dyDescent="0.3">
      <c r="A27" s="45"/>
      <c r="B27" s="45"/>
      <c r="C27" s="45"/>
      <c r="D27" s="46"/>
      <c r="E27" s="46"/>
      <c r="F27" s="45"/>
      <c r="G27" s="47" t="str">
        <f>IFERROR(VLOOKUP(F27,Lookups!$D$2:$E$20,2,FALSE),"")</f>
        <v/>
      </c>
      <c r="H27" s="45"/>
      <c r="I27" s="45"/>
      <c r="J27" s="46"/>
      <c r="K27" s="45"/>
      <c r="L27" s="46"/>
      <c r="M27" s="46"/>
      <c r="N27" s="47" t="str">
        <f t="shared" si="0"/>
        <v/>
      </c>
      <c r="O27" s="45"/>
      <c r="P27" s="45"/>
      <c r="Q27" s="46"/>
      <c r="R27" s="45"/>
      <c r="S27" s="45"/>
      <c r="T27" s="45"/>
      <c r="U27" s="45"/>
      <c r="V27" s="45"/>
      <c r="W27" s="45"/>
      <c r="X27" s="47" t="str">
        <f>IFERROR(VLOOKUP(W27,Lookups!$G$2:$H$83,2,FALSE),"")</f>
        <v/>
      </c>
      <c r="Y27" s="45"/>
      <c r="Z27" s="45"/>
      <c r="AA27" s="45"/>
      <c r="AB27" s="45"/>
      <c r="AC27" s="45"/>
      <c r="AD27" s="46"/>
      <c r="AE27" s="46"/>
      <c r="AF27" s="47" t="str">
        <f t="shared" si="1"/>
        <v/>
      </c>
      <c r="AG27" s="45"/>
      <c r="AH27" s="45"/>
      <c r="AI27" s="45"/>
      <c r="AJ27" s="18" t="str">
        <f>IFERROR(VLOOKUP(AI27,Lookups!$W$2:$X$24,2,FALSE),"")</f>
        <v/>
      </c>
      <c r="AK27" s="45"/>
      <c r="AL27" s="45"/>
      <c r="AM27" s="46"/>
      <c r="AN27" s="46"/>
    </row>
    <row r="28" spans="1:40" x14ac:dyDescent="0.3">
      <c r="A28" s="45"/>
      <c r="B28" s="45"/>
      <c r="C28" s="45"/>
      <c r="D28" s="46"/>
      <c r="E28" s="46"/>
      <c r="F28" s="45"/>
      <c r="G28" s="47" t="str">
        <f>IFERROR(VLOOKUP(F28,Lookups!$D$2:$E$20,2,FALSE),"")</f>
        <v/>
      </c>
      <c r="H28" s="45"/>
      <c r="I28" s="45"/>
      <c r="J28" s="46"/>
      <c r="K28" s="45"/>
      <c r="L28" s="46"/>
      <c r="M28" s="46"/>
      <c r="N28" s="47" t="str">
        <f t="shared" si="0"/>
        <v/>
      </c>
      <c r="O28" s="45"/>
      <c r="P28" s="45"/>
      <c r="Q28" s="46"/>
      <c r="R28" s="45"/>
      <c r="S28" s="45"/>
      <c r="T28" s="45"/>
      <c r="U28" s="45"/>
      <c r="V28" s="45"/>
      <c r="W28" s="45"/>
      <c r="X28" s="47" t="str">
        <f>IFERROR(VLOOKUP(W28,Lookups!$G$2:$H$83,2,FALSE),"")</f>
        <v/>
      </c>
      <c r="Y28" s="45"/>
      <c r="Z28" s="45"/>
      <c r="AA28" s="45"/>
      <c r="AB28" s="45"/>
      <c r="AC28" s="45"/>
      <c r="AD28" s="46"/>
      <c r="AE28" s="46"/>
      <c r="AF28" s="47" t="str">
        <f t="shared" si="1"/>
        <v/>
      </c>
      <c r="AG28" s="45"/>
      <c r="AH28" s="45"/>
      <c r="AI28" s="45"/>
      <c r="AJ28" s="18" t="str">
        <f>IFERROR(VLOOKUP(AI28,Lookups!$W$2:$X$24,2,FALSE),"")</f>
        <v/>
      </c>
      <c r="AK28" s="45"/>
      <c r="AL28" s="45"/>
      <c r="AM28" s="46"/>
      <c r="AN28" s="46"/>
    </row>
    <row r="29" spans="1:40" x14ac:dyDescent="0.3">
      <c r="A29" s="45"/>
      <c r="B29" s="45"/>
      <c r="C29" s="45"/>
      <c r="D29" s="46"/>
      <c r="E29" s="46"/>
      <c r="F29" s="45"/>
      <c r="G29" s="47" t="str">
        <f>IFERROR(VLOOKUP(F29,Lookups!$D$2:$E$20,2,FALSE),"")</f>
        <v/>
      </c>
      <c r="H29" s="45"/>
      <c r="I29" s="45"/>
      <c r="J29" s="46"/>
      <c r="K29" s="45"/>
      <c r="L29" s="46"/>
      <c r="M29" s="46"/>
      <c r="N29" s="47" t="str">
        <f t="shared" si="0"/>
        <v/>
      </c>
      <c r="O29" s="45"/>
      <c r="P29" s="45"/>
      <c r="Q29" s="46"/>
      <c r="R29" s="45"/>
      <c r="S29" s="45"/>
      <c r="T29" s="45"/>
      <c r="U29" s="45"/>
      <c r="V29" s="45"/>
      <c r="W29" s="45"/>
      <c r="X29" s="47" t="str">
        <f>IFERROR(VLOOKUP(W29,Lookups!$G$2:$H$83,2,FALSE),"")</f>
        <v/>
      </c>
      <c r="Y29" s="45"/>
      <c r="Z29" s="45"/>
      <c r="AA29" s="45"/>
      <c r="AB29" s="45"/>
      <c r="AC29" s="45"/>
      <c r="AD29" s="46"/>
      <c r="AE29" s="46"/>
      <c r="AF29" s="47" t="str">
        <f t="shared" si="1"/>
        <v/>
      </c>
      <c r="AG29" s="45"/>
      <c r="AH29" s="45"/>
      <c r="AI29" s="45"/>
      <c r="AJ29" s="18" t="str">
        <f>IFERROR(VLOOKUP(AI29,Lookups!$W$2:$X$24,2,FALSE),"")</f>
        <v/>
      </c>
      <c r="AK29" s="45"/>
      <c r="AL29" s="45"/>
      <c r="AM29" s="46"/>
      <c r="AN29" s="46"/>
    </row>
    <row r="30" spans="1:40" x14ac:dyDescent="0.3">
      <c r="A30" s="45"/>
      <c r="B30" s="45"/>
      <c r="C30" s="45"/>
      <c r="D30" s="46"/>
      <c r="E30" s="46"/>
      <c r="F30" s="45"/>
      <c r="G30" s="47" t="str">
        <f>IFERROR(VLOOKUP(F30,Lookups!$D$2:$E$20,2,FALSE),"")</f>
        <v/>
      </c>
      <c r="H30" s="45"/>
      <c r="I30" s="45"/>
      <c r="J30" s="46"/>
      <c r="K30" s="45"/>
      <c r="L30" s="46"/>
      <c r="M30" s="46"/>
      <c r="N30" s="47" t="str">
        <f t="shared" si="0"/>
        <v/>
      </c>
      <c r="O30" s="45"/>
      <c r="P30" s="45"/>
      <c r="Q30" s="46"/>
      <c r="R30" s="45"/>
      <c r="S30" s="45"/>
      <c r="T30" s="45"/>
      <c r="U30" s="45"/>
      <c r="V30" s="45"/>
      <c r="W30" s="45"/>
      <c r="X30" s="47" t="str">
        <f>IFERROR(VLOOKUP(W30,Lookups!$G$2:$H$83,2,FALSE),"")</f>
        <v/>
      </c>
      <c r="Y30" s="45"/>
      <c r="Z30" s="45"/>
      <c r="AA30" s="45"/>
      <c r="AB30" s="45"/>
      <c r="AC30" s="45"/>
      <c r="AD30" s="46"/>
      <c r="AE30" s="46"/>
      <c r="AF30" s="47" t="str">
        <f t="shared" si="1"/>
        <v/>
      </c>
      <c r="AG30" s="45"/>
      <c r="AH30" s="45"/>
      <c r="AI30" s="45"/>
      <c r="AJ30" s="18" t="str">
        <f>IFERROR(VLOOKUP(AI30,Lookups!$W$2:$X$24,2,FALSE),"")</f>
        <v/>
      </c>
      <c r="AK30" s="45"/>
      <c r="AL30" s="45"/>
      <c r="AM30" s="46"/>
      <c r="AN30" s="46"/>
    </row>
    <row r="31" spans="1:40" x14ac:dyDescent="0.3">
      <c r="A31" s="45"/>
      <c r="B31" s="45"/>
      <c r="C31" s="45"/>
      <c r="D31" s="46"/>
      <c r="E31" s="46"/>
      <c r="F31" s="45"/>
      <c r="G31" s="47" t="str">
        <f>IFERROR(VLOOKUP(F31,Lookups!$D$2:$E$20,2,FALSE),"")</f>
        <v/>
      </c>
      <c r="H31" s="45"/>
      <c r="I31" s="45"/>
      <c r="J31" s="46"/>
      <c r="K31" s="45"/>
      <c r="L31" s="46"/>
      <c r="M31" s="46"/>
      <c r="N31" s="47" t="str">
        <f t="shared" si="0"/>
        <v/>
      </c>
      <c r="O31" s="45"/>
      <c r="P31" s="45"/>
      <c r="Q31" s="46"/>
      <c r="R31" s="45"/>
      <c r="S31" s="45"/>
      <c r="T31" s="45"/>
      <c r="U31" s="45"/>
      <c r="V31" s="45"/>
      <c r="W31" s="45"/>
      <c r="X31" s="47" t="str">
        <f>IFERROR(VLOOKUP(W31,Lookups!$G$2:$H$83,2,FALSE),"")</f>
        <v/>
      </c>
      <c r="Y31" s="45"/>
      <c r="Z31" s="45"/>
      <c r="AA31" s="45"/>
      <c r="AB31" s="45"/>
      <c r="AC31" s="45"/>
      <c r="AD31" s="46"/>
      <c r="AE31" s="46"/>
      <c r="AF31" s="47" t="str">
        <f t="shared" si="1"/>
        <v/>
      </c>
      <c r="AG31" s="45"/>
      <c r="AH31" s="45"/>
      <c r="AI31" s="45"/>
      <c r="AJ31" s="18" t="str">
        <f>IFERROR(VLOOKUP(AI31,Lookups!$W$2:$X$24,2,FALSE),"")</f>
        <v/>
      </c>
      <c r="AK31" s="45"/>
      <c r="AL31" s="45"/>
      <c r="AM31" s="46"/>
      <c r="AN31" s="46"/>
    </row>
    <row r="32" spans="1:40" x14ac:dyDescent="0.3">
      <c r="A32" s="45"/>
      <c r="B32" s="45"/>
      <c r="C32" s="45"/>
      <c r="D32" s="46"/>
      <c r="E32" s="46"/>
      <c r="F32" s="45"/>
      <c r="G32" s="47" t="str">
        <f>IFERROR(VLOOKUP(F32,Lookups!$D$2:$E$20,2,FALSE),"")</f>
        <v/>
      </c>
      <c r="H32" s="45"/>
      <c r="I32" s="45"/>
      <c r="J32" s="46"/>
      <c r="K32" s="45"/>
      <c r="L32" s="46"/>
      <c r="M32" s="46"/>
      <c r="N32" s="47" t="str">
        <f t="shared" si="0"/>
        <v/>
      </c>
      <c r="O32" s="45"/>
      <c r="P32" s="45"/>
      <c r="Q32" s="46"/>
      <c r="R32" s="45"/>
      <c r="S32" s="45"/>
      <c r="T32" s="45"/>
      <c r="U32" s="45"/>
      <c r="V32" s="45"/>
      <c r="W32" s="45"/>
      <c r="X32" s="47" t="str">
        <f>IFERROR(VLOOKUP(W32,Lookups!$G$2:$H$83,2,FALSE),"")</f>
        <v/>
      </c>
      <c r="Y32" s="45"/>
      <c r="Z32" s="45"/>
      <c r="AA32" s="45"/>
      <c r="AB32" s="45"/>
      <c r="AC32" s="45"/>
      <c r="AD32" s="46"/>
      <c r="AE32" s="46"/>
      <c r="AF32" s="47" t="str">
        <f t="shared" si="1"/>
        <v/>
      </c>
      <c r="AG32" s="45"/>
      <c r="AH32" s="45"/>
      <c r="AI32" s="45"/>
      <c r="AJ32" s="18" t="str">
        <f>IFERROR(VLOOKUP(AI32,Lookups!$W$2:$X$24,2,FALSE),"")</f>
        <v/>
      </c>
      <c r="AK32" s="45"/>
      <c r="AL32" s="45"/>
      <c r="AM32" s="46"/>
      <c r="AN32" s="46"/>
    </row>
    <row r="33" spans="1:40" x14ac:dyDescent="0.3">
      <c r="A33" s="45"/>
      <c r="B33" s="45"/>
      <c r="C33" s="45"/>
      <c r="D33" s="46"/>
      <c r="E33" s="46"/>
      <c r="F33" s="45"/>
      <c r="G33" s="47" t="str">
        <f>IFERROR(VLOOKUP(F33,Lookups!$D$2:$E$20,2,FALSE),"")</f>
        <v/>
      </c>
      <c r="H33" s="45"/>
      <c r="I33" s="45"/>
      <c r="J33" s="46"/>
      <c r="K33" s="45"/>
      <c r="L33" s="46"/>
      <c r="M33" s="46"/>
      <c r="N33" s="47" t="str">
        <f t="shared" si="0"/>
        <v/>
      </c>
      <c r="O33" s="45"/>
      <c r="P33" s="45"/>
      <c r="Q33" s="46"/>
      <c r="R33" s="45"/>
      <c r="S33" s="45"/>
      <c r="T33" s="45"/>
      <c r="U33" s="45"/>
      <c r="V33" s="45"/>
      <c r="W33" s="45"/>
      <c r="X33" s="47" t="str">
        <f>IFERROR(VLOOKUP(W33,Lookups!$G$2:$H$83,2,FALSE),"")</f>
        <v/>
      </c>
      <c r="Y33" s="45"/>
      <c r="Z33" s="45"/>
      <c r="AA33" s="45"/>
      <c r="AB33" s="45"/>
      <c r="AC33" s="45"/>
      <c r="AD33" s="46"/>
      <c r="AE33" s="46"/>
      <c r="AF33" s="47" t="str">
        <f t="shared" si="1"/>
        <v/>
      </c>
      <c r="AG33" s="45"/>
      <c r="AH33" s="45"/>
      <c r="AI33" s="45"/>
      <c r="AJ33" s="18" t="str">
        <f>IFERROR(VLOOKUP(AI33,Lookups!$W$2:$X$24,2,FALSE),"")</f>
        <v/>
      </c>
      <c r="AK33" s="45"/>
      <c r="AL33" s="45"/>
      <c r="AM33" s="46"/>
      <c r="AN33" s="46"/>
    </row>
    <row r="34" spans="1:40" x14ac:dyDescent="0.3">
      <c r="A34" s="45"/>
      <c r="B34" s="45"/>
      <c r="C34" s="45"/>
      <c r="D34" s="46"/>
      <c r="E34" s="46"/>
      <c r="F34" s="45"/>
      <c r="G34" s="47" t="str">
        <f>IFERROR(VLOOKUP(F34,Lookups!$D$2:$E$20,2,FALSE),"")</f>
        <v/>
      </c>
      <c r="H34" s="45"/>
      <c r="I34" s="45"/>
      <c r="J34" s="46"/>
      <c r="K34" s="45"/>
      <c r="L34" s="46"/>
      <c r="M34" s="46"/>
      <c r="N34" s="47" t="str">
        <f t="shared" si="0"/>
        <v/>
      </c>
      <c r="O34" s="45"/>
      <c r="P34" s="45"/>
      <c r="Q34" s="46"/>
      <c r="R34" s="45"/>
      <c r="S34" s="45"/>
      <c r="T34" s="45"/>
      <c r="U34" s="45"/>
      <c r="V34" s="45"/>
      <c r="W34" s="45"/>
      <c r="X34" s="47" t="str">
        <f>IFERROR(VLOOKUP(W34,Lookups!$G$2:$H$83,2,FALSE),"")</f>
        <v/>
      </c>
      <c r="Y34" s="45"/>
      <c r="Z34" s="45"/>
      <c r="AA34" s="45"/>
      <c r="AB34" s="45"/>
      <c r="AC34" s="45"/>
      <c r="AD34" s="46"/>
      <c r="AE34" s="46"/>
      <c r="AF34" s="47" t="str">
        <f t="shared" si="1"/>
        <v/>
      </c>
      <c r="AG34" s="45"/>
      <c r="AH34" s="45"/>
      <c r="AI34" s="45"/>
      <c r="AJ34" s="18" t="str">
        <f>IFERROR(VLOOKUP(AI34,Lookups!$W$2:$X$24,2,FALSE),"")</f>
        <v/>
      </c>
      <c r="AK34" s="45"/>
      <c r="AL34" s="45"/>
      <c r="AM34" s="46"/>
      <c r="AN34" s="46"/>
    </row>
    <row r="35" spans="1:40" x14ac:dyDescent="0.3">
      <c r="A35" s="45"/>
      <c r="B35" s="45"/>
      <c r="C35" s="45"/>
      <c r="D35" s="46"/>
      <c r="E35" s="46"/>
      <c r="F35" s="45"/>
      <c r="G35" s="47" t="str">
        <f>IFERROR(VLOOKUP(F35,Lookups!$D$2:$E$20,2,FALSE),"")</f>
        <v/>
      </c>
      <c r="H35" s="45"/>
      <c r="I35" s="45"/>
      <c r="J35" s="46"/>
      <c r="K35" s="45"/>
      <c r="L35" s="46"/>
      <c r="M35" s="46"/>
      <c r="N35" s="47" t="str">
        <f t="shared" si="0"/>
        <v/>
      </c>
      <c r="O35" s="45"/>
      <c r="P35" s="45"/>
      <c r="Q35" s="46"/>
      <c r="R35" s="45"/>
      <c r="S35" s="45"/>
      <c r="T35" s="45"/>
      <c r="U35" s="45"/>
      <c r="V35" s="45"/>
      <c r="W35" s="45"/>
      <c r="X35" s="47" t="str">
        <f>IFERROR(VLOOKUP(W35,Lookups!$G$2:$H$83,2,FALSE),"")</f>
        <v/>
      </c>
      <c r="Y35" s="45"/>
      <c r="Z35" s="45"/>
      <c r="AA35" s="45"/>
      <c r="AB35" s="45"/>
      <c r="AC35" s="45"/>
      <c r="AD35" s="46"/>
      <c r="AE35" s="46"/>
      <c r="AF35" s="47" t="str">
        <f t="shared" si="1"/>
        <v/>
      </c>
      <c r="AG35" s="45"/>
      <c r="AH35" s="45"/>
      <c r="AI35" s="45"/>
      <c r="AJ35" s="18" t="str">
        <f>IFERROR(VLOOKUP(AI35,Lookups!$W$2:$X$24,2,FALSE),"")</f>
        <v/>
      </c>
      <c r="AK35" s="45"/>
      <c r="AL35" s="45"/>
      <c r="AM35" s="46"/>
      <c r="AN35" s="46"/>
    </row>
    <row r="36" spans="1:40" x14ac:dyDescent="0.3">
      <c r="A36" s="45"/>
      <c r="B36" s="45"/>
      <c r="C36" s="45"/>
      <c r="D36" s="46"/>
      <c r="E36" s="46"/>
      <c r="F36" s="45"/>
      <c r="G36" s="47" t="str">
        <f>IFERROR(VLOOKUP(F36,Lookups!$D$2:$E$20,2,FALSE),"")</f>
        <v/>
      </c>
      <c r="H36" s="45"/>
      <c r="I36" s="45"/>
      <c r="J36" s="46"/>
      <c r="K36" s="45"/>
      <c r="L36" s="46"/>
      <c r="M36" s="46"/>
      <c r="N36" s="47" t="str">
        <f t="shared" si="0"/>
        <v/>
      </c>
      <c r="O36" s="45"/>
      <c r="P36" s="45"/>
      <c r="Q36" s="46"/>
      <c r="R36" s="45"/>
      <c r="S36" s="45"/>
      <c r="T36" s="45"/>
      <c r="U36" s="45"/>
      <c r="V36" s="45"/>
      <c r="W36" s="45"/>
      <c r="X36" s="47" t="str">
        <f>IFERROR(VLOOKUP(W36,Lookups!$G$2:$H$83,2,FALSE),"")</f>
        <v/>
      </c>
      <c r="Y36" s="45"/>
      <c r="Z36" s="45"/>
      <c r="AA36" s="45"/>
      <c r="AB36" s="45"/>
      <c r="AC36" s="45"/>
      <c r="AD36" s="46"/>
      <c r="AE36" s="46"/>
      <c r="AF36" s="47" t="str">
        <f t="shared" si="1"/>
        <v/>
      </c>
      <c r="AG36" s="45"/>
      <c r="AH36" s="45"/>
      <c r="AI36" s="45"/>
      <c r="AJ36" s="18" t="str">
        <f>IFERROR(VLOOKUP(AI36,Lookups!$W$2:$X$24,2,FALSE),"")</f>
        <v/>
      </c>
      <c r="AK36" s="45"/>
      <c r="AL36" s="45"/>
      <c r="AM36" s="46"/>
      <c r="AN36" s="46"/>
    </row>
    <row r="37" spans="1:40" x14ac:dyDescent="0.3">
      <c r="A37" s="45"/>
      <c r="B37" s="45"/>
      <c r="C37" s="45"/>
      <c r="D37" s="46"/>
      <c r="E37" s="46"/>
      <c r="F37" s="45"/>
      <c r="G37" s="47" t="str">
        <f>IFERROR(VLOOKUP(F37,Lookups!$D$2:$E$20,2,FALSE),"")</f>
        <v/>
      </c>
      <c r="H37" s="45"/>
      <c r="I37" s="45"/>
      <c r="J37" s="46"/>
      <c r="K37" s="45"/>
      <c r="L37" s="46"/>
      <c r="M37" s="46"/>
      <c r="N37" s="47" t="str">
        <f t="shared" si="0"/>
        <v/>
      </c>
      <c r="O37" s="45"/>
      <c r="P37" s="45"/>
      <c r="Q37" s="46"/>
      <c r="R37" s="45"/>
      <c r="S37" s="45"/>
      <c r="T37" s="45"/>
      <c r="U37" s="45"/>
      <c r="V37" s="45"/>
      <c r="W37" s="45"/>
      <c r="X37" s="47" t="str">
        <f>IFERROR(VLOOKUP(W37,Lookups!$G$2:$H$83,2,FALSE),"")</f>
        <v/>
      </c>
      <c r="Y37" s="45"/>
      <c r="Z37" s="45"/>
      <c r="AA37" s="45"/>
      <c r="AB37" s="45"/>
      <c r="AC37" s="45"/>
      <c r="AD37" s="46"/>
      <c r="AE37" s="46"/>
      <c r="AF37" s="47" t="str">
        <f t="shared" si="1"/>
        <v/>
      </c>
      <c r="AG37" s="45"/>
      <c r="AH37" s="45"/>
      <c r="AI37" s="45"/>
      <c r="AJ37" s="18" t="str">
        <f>IFERROR(VLOOKUP(AI37,Lookups!$W$2:$X$24,2,FALSE),"")</f>
        <v/>
      </c>
      <c r="AK37" s="45"/>
      <c r="AL37" s="45"/>
      <c r="AM37" s="46"/>
      <c r="AN37" s="46"/>
    </row>
    <row r="38" spans="1:40" x14ac:dyDescent="0.3">
      <c r="A38" s="45"/>
      <c r="B38" s="45"/>
      <c r="C38" s="45"/>
      <c r="D38" s="46"/>
      <c r="E38" s="46"/>
      <c r="F38" s="45"/>
      <c r="G38" s="47" t="str">
        <f>IFERROR(VLOOKUP(F38,Lookups!$D$2:$E$20,2,FALSE),"")</f>
        <v/>
      </c>
      <c r="H38" s="45"/>
      <c r="I38" s="45"/>
      <c r="J38" s="46"/>
      <c r="K38" s="45"/>
      <c r="L38" s="46"/>
      <c r="M38" s="46"/>
      <c r="N38" s="47" t="str">
        <f t="shared" si="0"/>
        <v/>
      </c>
      <c r="O38" s="45"/>
      <c r="P38" s="45"/>
      <c r="Q38" s="46"/>
      <c r="R38" s="45"/>
      <c r="S38" s="45"/>
      <c r="T38" s="45"/>
      <c r="U38" s="45"/>
      <c r="V38" s="45"/>
      <c r="W38" s="45"/>
      <c r="X38" s="47" t="str">
        <f>IFERROR(VLOOKUP(W38,Lookups!$G$2:$H$83,2,FALSE),"")</f>
        <v/>
      </c>
      <c r="Y38" s="45"/>
      <c r="Z38" s="45"/>
      <c r="AA38" s="45"/>
      <c r="AB38" s="45"/>
      <c r="AC38" s="45"/>
      <c r="AD38" s="46"/>
      <c r="AE38" s="46"/>
      <c r="AF38" s="47" t="str">
        <f t="shared" si="1"/>
        <v/>
      </c>
      <c r="AG38" s="45"/>
      <c r="AH38" s="45"/>
      <c r="AI38" s="45"/>
      <c r="AJ38" s="18" t="str">
        <f>IFERROR(VLOOKUP(AI38,Lookups!$W$2:$X$24,2,FALSE),"")</f>
        <v/>
      </c>
      <c r="AK38" s="45"/>
      <c r="AL38" s="45"/>
      <c r="AM38" s="46"/>
      <c r="AN38" s="46"/>
    </row>
    <row r="39" spans="1:40" x14ac:dyDescent="0.3">
      <c r="A39" s="45"/>
      <c r="B39" s="45"/>
      <c r="C39" s="45"/>
      <c r="D39" s="46"/>
      <c r="E39" s="46"/>
      <c r="F39" s="45"/>
      <c r="G39" s="47" t="str">
        <f>IFERROR(VLOOKUP(F39,Lookups!$D$2:$E$20,2,FALSE),"")</f>
        <v/>
      </c>
      <c r="H39" s="45"/>
      <c r="I39" s="45"/>
      <c r="J39" s="46"/>
      <c r="K39" s="45"/>
      <c r="L39" s="46"/>
      <c r="M39" s="46"/>
      <c r="N39" s="47" t="str">
        <f t="shared" si="0"/>
        <v/>
      </c>
      <c r="O39" s="45"/>
      <c r="P39" s="45"/>
      <c r="Q39" s="46"/>
      <c r="R39" s="45"/>
      <c r="S39" s="45"/>
      <c r="T39" s="45"/>
      <c r="U39" s="45"/>
      <c r="V39" s="45"/>
      <c r="W39" s="45"/>
      <c r="X39" s="47" t="str">
        <f>IFERROR(VLOOKUP(W39,Lookups!$G$2:$H$83,2,FALSE),"")</f>
        <v/>
      </c>
      <c r="Y39" s="45"/>
      <c r="Z39" s="45"/>
      <c r="AA39" s="45"/>
      <c r="AB39" s="45"/>
      <c r="AC39" s="45"/>
      <c r="AD39" s="46"/>
      <c r="AE39" s="46"/>
      <c r="AF39" s="47" t="str">
        <f t="shared" si="1"/>
        <v/>
      </c>
      <c r="AG39" s="45"/>
      <c r="AH39" s="45"/>
      <c r="AI39" s="45"/>
      <c r="AJ39" s="18" t="str">
        <f>IFERROR(VLOOKUP(AI39,Lookups!$W$2:$X$24,2,FALSE),"")</f>
        <v/>
      </c>
      <c r="AK39" s="45"/>
      <c r="AL39" s="45"/>
      <c r="AM39" s="46"/>
      <c r="AN39" s="46"/>
    </row>
    <row r="40" spans="1:40" x14ac:dyDescent="0.3">
      <c r="A40" s="45"/>
      <c r="B40" s="45"/>
      <c r="C40" s="45"/>
      <c r="D40" s="46"/>
      <c r="E40" s="46"/>
      <c r="F40" s="45"/>
      <c r="G40" s="47" t="str">
        <f>IFERROR(VLOOKUP(F40,Lookups!$D$2:$E$20,2,FALSE),"")</f>
        <v/>
      </c>
      <c r="H40" s="45"/>
      <c r="I40" s="45"/>
      <c r="J40" s="46"/>
      <c r="K40" s="45"/>
      <c r="L40" s="46"/>
      <c r="M40" s="46"/>
      <c r="N40" s="47" t="str">
        <f t="shared" si="0"/>
        <v/>
      </c>
      <c r="O40" s="45"/>
      <c r="P40" s="45"/>
      <c r="Q40" s="46"/>
      <c r="R40" s="45"/>
      <c r="S40" s="45"/>
      <c r="T40" s="45"/>
      <c r="U40" s="45"/>
      <c r="V40" s="45"/>
      <c r="W40" s="45"/>
      <c r="X40" s="47" t="str">
        <f>IFERROR(VLOOKUP(W40,Lookups!$G$2:$H$83,2,FALSE),"")</f>
        <v/>
      </c>
      <c r="Y40" s="45"/>
      <c r="Z40" s="45"/>
      <c r="AA40" s="45"/>
      <c r="AB40" s="45"/>
      <c r="AC40" s="45"/>
      <c r="AD40" s="46"/>
      <c r="AE40" s="46"/>
      <c r="AF40" s="47" t="str">
        <f t="shared" si="1"/>
        <v/>
      </c>
      <c r="AG40" s="45"/>
      <c r="AH40" s="45"/>
      <c r="AI40" s="45"/>
      <c r="AJ40" s="18" t="str">
        <f>IFERROR(VLOOKUP(AI40,Lookups!$W$2:$X$24,2,FALSE),"")</f>
        <v/>
      </c>
      <c r="AK40" s="45"/>
      <c r="AL40" s="45"/>
      <c r="AM40" s="46"/>
      <c r="AN40" s="46"/>
    </row>
    <row r="41" spans="1:40" x14ac:dyDescent="0.3">
      <c r="A41" s="45"/>
      <c r="B41" s="45"/>
      <c r="C41" s="45"/>
      <c r="D41" s="46"/>
      <c r="E41" s="46"/>
      <c r="F41" s="45"/>
      <c r="G41" s="47" t="str">
        <f>IFERROR(VLOOKUP(F41,Lookups!$D$2:$E$20,2,FALSE),"")</f>
        <v/>
      </c>
      <c r="H41" s="45"/>
      <c r="I41" s="45"/>
      <c r="J41" s="46"/>
      <c r="K41" s="45"/>
      <c r="L41" s="46"/>
      <c r="M41" s="46"/>
      <c r="N41" s="47" t="str">
        <f t="shared" si="0"/>
        <v/>
      </c>
      <c r="O41" s="45"/>
      <c r="P41" s="45"/>
      <c r="Q41" s="46"/>
      <c r="R41" s="45"/>
      <c r="S41" s="45"/>
      <c r="T41" s="45"/>
      <c r="U41" s="45"/>
      <c r="V41" s="45"/>
      <c r="W41" s="45"/>
      <c r="X41" s="47" t="str">
        <f>IFERROR(VLOOKUP(W41,Lookups!$G$2:$H$83,2,FALSE),"")</f>
        <v/>
      </c>
      <c r="Y41" s="45"/>
      <c r="Z41" s="45"/>
      <c r="AA41" s="45"/>
      <c r="AB41" s="45"/>
      <c r="AC41" s="45"/>
      <c r="AD41" s="46"/>
      <c r="AE41" s="46"/>
      <c r="AF41" s="47" t="str">
        <f t="shared" si="1"/>
        <v/>
      </c>
      <c r="AG41" s="45"/>
      <c r="AH41" s="45"/>
      <c r="AI41" s="45"/>
      <c r="AJ41" s="18" t="str">
        <f>IFERROR(VLOOKUP(AI41,Lookups!$W$2:$X$24,2,FALSE),"")</f>
        <v/>
      </c>
      <c r="AK41" s="45"/>
      <c r="AL41" s="45"/>
      <c r="AM41" s="46"/>
      <c r="AN41" s="46"/>
    </row>
    <row r="42" spans="1:40" x14ac:dyDescent="0.3">
      <c r="A42" s="45"/>
      <c r="B42" s="45"/>
      <c r="C42" s="45"/>
      <c r="D42" s="46"/>
      <c r="E42" s="46"/>
      <c r="F42" s="45"/>
      <c r="G42" s="47" t="str">
        <f>IFERROR(VLOOKUP(F42,Lookups!$D$2:$E$20,2,FALSE),"")</f>
        <v/>
      </c>
      <c r="H42" s="45"/>
      <c r="I42" s="45"/>
      <c r="J42" s="46"/>
      <c r="K42" s="45"/>
      <c r="L42" s="46"/>
      <c r="M42" s="46"/>
      <c r="N42" s="47" t="str">
        <f t="shared" si="0"/>
        <v/>
      </c>
      <c r="O42" s="45"/>
      <c r="P42" s="45"/>
      <c r="Q42" s="46"/>
      <c r="R42" s="45"/>
      <c r="S42" s="45"/>
      <c r="T42" s="45"/>
      <c r="U42" s="45"/>
      <c r="V42" s="45"/>
      <c r="W42" s="45"/>
      <c r="X42" s="47" t="str">
        <f>IFERROR(VLOOKUP(W42,Lookups!$G$2:$H$83,2,FALSE),"")</f>
        <v/>
      </c>
      <c r="Y42" s="45"/>
      <c r="Z42" s="45"/>
      <c r="AA42" s="45"/>
      <c r="AB42" s="45"/>
      <c r="AC42" s="45"/>
      <c r="AD42" s="46"/>
      <c r="AE42" s="46"/>
      <c r="AF42" s="47" t="str">
        <f t="shared" si="1"/>
        <v/>
      </c>
      <c r="AG42" s="45"/>
      <c r="AH42" s="45"/>
      <c r="AI42" s="45"/>
      <c r="AJ42" s="18" t="str">
        <f>IFERROR(VLOOKUP(AI42,Lookups!$W$2:$X$24,2,FALSE),"")</f>
        <v/>
      </c>
      <c r="AK42" s="45"/>
      <c r="AL42" s="45"/>
      <c r="AM42" s="46"/>
      <c r="AN42" s="46"/>
    </row>
    <row r="43" spans="1:40" x14ac:dyDescent="0.3">
      <c r="A43" s="45"/>
      <c r="B43" s="45"/>
      <c r="C43" s="45"/>
      <c r="D43" s="46"/>
      <c r="E43" s="46"/>
      <c r="F43" s="45"/>
      <c r="G43" s="47" t="str">
        <f>IFERROR(VLOOKUP(F43,Lookups!$D$2:$E$20,2,FALSE),"")</f>
        <v/>
      </c>
      <c r="H43" s="45"/>
      <c r="I43" s="45"/>
      <c r="J43" s="46"/>
      <c r="K43" s="45"/>
      <c r="L43" s="46"/>
      <c r="M43" s="46"/>
      <c r="N43" s="47" t="str">
        <f t="shared" si="0"/>
        <v/>
      </c>
      <c r="O43" s="45"/>
      <c r="P43" s="45"/>
      <c r="Q43" s="46"/>
      <c r="R43" s="45"/>
      <c r="S43" s="45"/>
      <c r="T43" s="45"/>
      <c r="U43" s="45"/>
      <c r="V43" s="45"/>
      <c r="W43" s="45"/>
      <c r="X43" s="47" t="str">
        <f>IFERROR(VLOOKUP(W43,Lookups!$G$2:$H$83,2,FALSE),"")</f>
        <v/>
      </c>
      <c r="Y43" s="45"/>
      <c r="Z43" s="45"/>
      <c r="AA43" s="45"/>
      <c r="AB43" s="45"/>
      <c r="AC43" s="45"/>
      <c r="AD43" s="46"/>
      <c r="AE43" s="46"/>
      <c r="AF43" s="47" t="str">
        <f t="shared" si="1"/>
        <v/>
      </c>
      <c r="AG43" s="45"/>
      <c r="AH43" s="45"/>
      <c r="AI43" s="45"/>
      <c r="AJ43" s="18" t="str">
        <f>IFERROR(VLOOKUP(AI43,Lookups!$W$2:$X$24,2,FALSE),"")</f>
        <v/>
      </c>
      <c r="AK43" s="45"/>
      <c r="AL43" s="45"/>
      <c r="AM43" s="46"/>
      <c r="AN43" s="46"/>
    </row>
    <row r="44" spans="1:40" x14ac:dyDescent="0.3">
      <c r="A44" s="45"/>
      <c r="B44" s="45"/>
      <c r="C44" s="45"/>
      <c r="D44" s="46"/>
      <c r="E44" s="46"/>
      <c r="F44" s="45"/>
      <c r="G44" s="47" t="str">
        <f>IFERROR(VLOOKUP(F44,Lookups!$D$2:$E$20,2,FALSE),"")</f>
        <v/>
      </c>
      <c r="H44" s="45"/>
      <c r="I44" s="45"/>
      <c r="J44" s="46"/>
      <c r="K44" s="45"/>
      <c r="L44" s="46"/>
      <c r="M44" s="46"/>
      <c r="N44" s="47" t="str">
        <f t="shared" si="0"/>
        <v/>
      </c>
      <c r="O44" s="45"/>
      <c r="P44" s="45"/>
      <c r="Q44" s="46"/>
      <c r="R44" s="45"/>
      <c r="S44" s="45"/>
      <c r="T44" s="45"/>
      <c r="U44" s="45"/>
      <c r="V44" s="45"/>
      <c r="W44" s="45"/>
      <c r="X44" s="47" t="str">
        <f>IFERROR(VLOOKUP(W44,Lookups!$G$2:$H$83,2,FALSE),"")</f>
        <v/>
      </c>
      <c r="Y44" s="45"/>
      <c r="Z44" s="45"/>
      <c r="AA44" s="45"/>
      <c r="AB44" s="45"/>
      <c r="AC44" s="45"/>
      <c r="AD44" s="46"/>
      <c r="AE44" s="46"/>
      <c r="AF44" s="47" t="str">
        <f t="shared" si="1"/>
        <v/>
      </c>
      <c r="AG44" s="45"/>
      <c r="AH44" s="45"/>
      <c r="AI44" s="45"/>
      <c r="AJ44" s="18" t="str">
        <f>IFERROR(VLOOKUP(AI44,Lookups!$W$2:$X$24,2,FALSE),"")</f>
        <v/>
      </c>
      <c r="AK44" s="45"/>
      <c r="AL44" s="45"/>
      <c r="AM44" s="46"/>
      <c r="AN44" s="46"/>
    </row>
    <row r="45" spans="1:40" x14ac:dyDescent="0.3">
      <c r="A45" s="45"/>
      <c r="B45" s="45"/>
      <c r="C45" s="45"/>
      <c r="D45" s="46"/>
      <c r="E45" s="46"/>
      <c r="F45" s="45"/>
      <c r="G45" s="47" t="str">
        <f>IFERROR(VLOOKUP(F45,Lookups!$D$2:$E$20,2,FALSE),"")</f>
        <v/>
      </c>
      <c r="H45" s="45"/>
      <c r="I45" s="45"/>
      <c r="J45" s="46"/>
      <c r="K45" s="45"/>
      <c r="L45" s="46"/>
      <c r="M45" s="46"/>
      <c r="N45" s="47" t="str">
        <f t="shared" si="0"/>
        <v/>
      </c>
      <c r="O45" s="45"/>
      <c r="P45" s="45"/>
      <c r="Q45" s="46"/>
      <c r="R45" s="45"/>
      <c r="S45" s="45"/>
      <c r="T45" s="45"/>
      <c r="U45" s="45"/>
      <c r="V45" s="45"/>
      <c r="W45" s="45"/>
      <c r="X45" s="47" t="str">
        <f>IFERROR(VLOOKUP(W45,Lookups!$G$2:$H$83,2,FALSE),"")</f>
        <v/>
      </c>
      <c r="Y45" s="45"/>
      <c r="Z45" s="45"/>
      <c r="AA45" s="45"/>
      <c r="AB45" s="45"/>
      <c r="AC45" s="45"/>
      <c r="AD45" s="46"/>
      <c r="AE45" s="46"/>
      <c r="AF45" s="47" t="str">
        <f t="shared" si="1"/>
        <v/>
      </c>
      <c r="AG45" s="45"/>
      <c r="AH45" s="45"/>
      <c r="AI45" s="45"/>
      <c r="AJ45" s="18" t="str">
        <f>IFERROR(VLOOKUP(AI45,Lookups!$W$2:$X$24,2,FALSE),"")</f>
        <v/>
      </c>
      <c r="AK45" s="45"/>
      <c r="AL45" s="45"/>
      <c r="AM45" s="46"/>
      <c r="AN45" s="46"/>
    </row>
    <row r="46" spans="1:40" x14ac:dyDescent="0.3">
      <c r="A46" s="45"/>
      <c r="B46" s="45"/>
      <c r="C46" s="45"/>
      <c r="D46" s="46"/>
      <c r="E46" s="46"/>
      <c r="F46" s="45"/>
      <c r="G46" s="47" t="str">
        <f>IFERROR(VLOOKUP(F46,Lookups!$D$2:$E$20,2,FALSE),"")</f>
        <v/>
      </c>
      <c r="H46" s="45"/>
      <c r="I46" s="45"/>
      <c r="J46" s="46"/>
      <c r="K46" s="45"/>
      <c r="L46" s="46"/>
      <c r="M46" s="46"/>
      <c r="N46" s="47" t="str">
        <f t="shared" si="0"/>
        <v/>
      </c>
      <c r="O46" s="45"/>
      <c r="P46" s="45"/>
      <c r="Q46" s="46"/>
      <c r="R46" s="45"/>
      <c r="S46" s="45"/>
      <c r="T46" s="45"/>
      <c r="U46" s="45"/>
      <c r="V46" s="45"/>
      <c r="W46" s="45"/>
      <c r="X46" s="47" t="str">
        <f>IFERROR(VLOOKUP(W46,Lookups!$G$2:$H$83,2,FALSE),"")</f>
        <v/>
      </c>
      <c r="Y46" s="45"/>
      <c r="Z46" s="45"/>
      <c r="AA46" s="45"/>
      <c r="AB46" s="45"/>
      <c r="AC46" s="45"/>
      <c r="AD46" s="46"/>
      <c r="AE46" s="46"/>
      <c r="AF46" s="47" t="str">
        <f t="shared" si="1"/>
        <v/>
      </c>
      <c r="AG46" s="45"/>
      <c r="AH46" s="45"/>
      <c r="AI46" s="45"/>
      <c r="AJ46" s="18" t="str">
        <f>IFERROR(VLOOKUP(AI46,Lookups!$W$2:$X$24,2,FALSE),"")</f>
        <v/>
      </c>
      <c r="AK46" s="45"/>
      <c r="AL46" s="45"/>
      <c r="AM46" s="46"/>
      <c r="AN46" s="46"/>
    </row>
    <row r="47" spans="1:40" x14ac:dyDescent="0.3">
      <c r="A47" s="45"/>
      <c r="B47" s="45"/>
      <c r="C47" s="45"/>
      <c r="D47" s="46"/>
      <c r="E47" s="46"/>
      <c r="F47" s="45"/>
      <c r="G47" s="47" t="str">
        <f>IFERROR(VLOOKUP(F47,Lookups!$D$2:$E$20,2,FALSE),"")</f>
        <v/>
      </c>
      <c r="H47" s="45"/>
      <c r="I47" s="45"/>
      <c r="J47" s="46"/>
      <c r="K47" s="45"/>
      <c r="L47" s="46"/>
      <c r="M47" s="46"/>
      <c r="N47" s="47" t="str">
        <f t="shared" si="0"/>
        <v/>
      </c>
      <c r="O47" s="45"/>
      <c r="P47" s="45"/>
      <c r="Q47" s="46"/>
      <c r="R47" s="45"/>
      <c r="S47" s="45"/>
      <c r="T47" s="45"/>
      <c r="U47" s="45"/>
      <c r="V47" s="45"/>
      <c r="W47" s="45"/>
      <c r="X47" s="47" t="str">
        <f>IFERROR(VLOOKUP(W47,Lookups!$G$2:$H$83,2,FALSE),"")</f>
        <v/>
      </c>
      <c r="Y47" s="45"/>
      <c r="Z47" s="45"/>
      <c r="AA47" s="45"/>
      <c r="AB47" s="45"/>
      <c r="AC47" s="45"/>
      <c r="AD47" s="46"/>
      <c r="AE47" s="46"/>
      <c r="AF47" s="47" t="str">
        <f t="shared" si="1"/>
        <v/>
      </c>
      <c r="AG47" s="45"/>
      <c r="AH47" s="45"/>
      <c r="AI47" s="45"/>
      <c r="AJ47" s="18" t="str">
        <f>IFERROR(VLOOKUP(AI47,Lookups!$W$2:$X$24,2,FALSE),"")</f>
        <v/>
      </c>
      <c r="AK47" s="45"/>
      <c r="AL47" s="45"/>
      <c r="AM47" s="46"/>
      <c r="AN47" s="46"/>
    </row>
    <row r="48" spans="1:40" x14ac:dyDescent="0.3">
      <c r="A48" s="45"/>
      <c r="B48" s="45"/>
      <c r="C48" s="45"/>
      <c r="D48" s="46"/>
      <c r="E48" s="46"/>
      <c r="F48" s="45"/>
      <c r="G48" s="47" t="str">
        <f>IFERROR(VLOOKUP(F48,Lookups!$D$2:$E$20,2,FALSE),"")</f>
        <v/>
      </c>
      <c r="H48" s="45"/>
      <c r="I48" s="45"/>
      <c r="J48" s="46"/>
      <c r="K48" s="45"/>
      <c r="L48" s="46"/>
      <c r="M48" s="46"/>
      <c r="N48" s="47" t="str">
        <f t="shared" si="0"/>
        <v/>
      </c>
      <c r="O48" s="45"/>
      <c r="P48" s="45"/>
      <c r="Q48" s="46"/>
      <c r="R48" s="45"/>
      <c r="S48" s="45"/>
      <c r="T48" s="45"/>
      <c r="U48" s="45"/>
      <c r="V48" s="45"/>
      <c r="W48" s="45"/>
      <c r="X48" s="47" t="str">
        <f>IFERROR(VLOOKUP(W48,Lookups!$G$2:$H$83,2,FALSE),"")</f>
        <v/>
      </c>
      <c r="Y48" s="45"/>
      <c r="Z48" s="45"/>
      <c r="AA48" s="45"/>
      <c r="AB48" s="45"/>
      <c r="AC48" s="45"/>
      <c r="AD48" s="46"/>
      <c r="AE48" s="46"/>
      <c r="AF48" s="47" t="str">
        <f t="shared" si="1"/>
        <v/>
      </c>
      <c r="AG48" s="45"/>
      <c r="AH48" s="45"/>
      <c r="AI48" s="45"/>
      <c r="AJ48" s="18" t="str">
        <f>IFERROR(VLOOKUP(AI48,Lookups!$W$2:$X$24,2,FALSE),"")</f>
        <v/>
      </c>
      <c r="AK48" s="45"/>
      <c r="AL48" s="45"/>
      <c r="AM48" s="46"/>
      <c r="AN48" s="46"/>
    </row>
    <row r="49" spans="1:40" x14ac:dyDescent="0.3">
      <c r="A49" s="45"/>
      <c r="B49" s="45"/>
      <c r="C49" s="45"/>
      <c r="D49" s="46"/>
      <c r="E49" s="46"/>
      <c r="F49" s="45"/>
      <c r="G49" s="47" t="str">
        <f>IFERROR(VLOOKUP(F49,Lookups!$D$2:$E$20,2,FALSE),"")</f>
        <v/>
      </c>
      <c r="H49" s="45"/>
      <c r="I49" s="45"/>
      <c r="J49" s="46"/>
      <c r="K49" s="45"/>
      <c r="L49" s="46"/>
      <c r="M49" s="46"/>
      <c r="N49" s="47" t="str">
        <f t="shared" si="0"/>
        <v/>
      </c>
      <c r="O49" s="45"/>
      <c r="P49" s="45"/>
      <c r="Q49" s="46"/>
      <c r="R49" s="45"/>
      <c r="S49" s="45"/>
      <c r="T49" s="45"/>
      <c r="U49" s="45"/>
      <c r="V49" s="45"/>
      <c r="W49" s="45"/>
      <c r="X49" s="47" t="str">
        <f>IFERROR(VLOOKUP(W49,Lookups!$G$2:$H$83,2,FALSE),"")</f>
        <v/>
      </c>
      <c r="Y49" s="45"/>
      <c r="Z49" s="45"/>
      <c r="AA49" s="45"/>
      <c r="AB49" s="45"/>
      <c r="AC49" s="45"/>
      <c r="AD49" s="46"/>
      <c r="AE49" s="46"/>
      <c r="AF49" s="47" t="str">
        <f t="shared" si="1"/>
        <v/>
      </c>
      <c r="AG49" s="45"/>
      <c r="AH49" s="45"/>
      <c r="AI49" s="45"/>
      <c r="AJ49" s="18" t="str">
        <f>IFERROR(VLOOKUP(AI49,Lookups!$W$2:$X$24,2,FALSE),"")</f>
        <v/>
      </c>
      <c r="AK49" s="45"/>
      <c r="AL49" s="45"/>
      <c r="AM49" s="46"/>
      <c r="AN49" s="46"/>
    </row>
    <row r="50" spans="1:40" x14ac:dyDescent="0.3">
      <c r="A50" s="45"/>
      <c r="B50" s="45"/>
      <c r="C50" s="45"/>
      <c r="D50" s="46"/>
      <c r="E50" s="46"/>
      <c r="F50" s="45"/>
      <c r="G50" s="47" t="str">
        <f>IFERROR(VLOOKUP(F50,Lookups!$D$2:$E$20,2,FALSE),"")</f>
        <v/>
      </c>
      <c r="H50" s="45"/>
      <c r="I50" s="45"/>
      <c r="J50" s="46"/>
      <c r="K50" s="45"/>
      <c r="L50" s="46"/>
      <c r="M50" s="46"/>
      <c r="N50" s="47" t="str">
        <f t="shared" si="0"/>
        <v/>
      </c>
      <c r="O50" s="45"/>
      <c r="P50" s="45"/>
      <c r="Q50" s="46"/>
      <c r="R50" s="45"/>
      <c r="S50" s="45"/>
      <c r="T50" s="45"/>
      <c r="U50" s="45"/>
      <c r="V50" s="45"/>
      <c r="W50" s="45"/>
      <c r="X50" s="47" t="str">
        <f>IFERROR(VLOOKUP(W50,Lookups!$G$2:$H$83,2,FALSE),"")</f>
        <v/>
      </c>
      <c r="Y50" s="45"/>
      <c r="Z50" s="45"/>
      <c r="AA50" s="45"/>
      <c r="AB50" s="45"/>
      <c r="AC50" s="45"/>
      <c r="AD50" s="46"/>
      <c r="AE50" s="46"/>
      <c r="AF50" s="47" t="str">
        <f t="shared" si="1"/>
        <v/>
      </c>
      <c r="AG50" s="45"/>
      <c r="AH50" s="45"/>
      <c r="AI50" s="45"/>
      <c r="AJ50" s="18" t="str">
        <f>IFERROR(VLOOKUP(AI50,Lookups!$W$2:$X$24,2,FALSE),"")</f>
        <v/>
      </c>
      <c r="AK50" s="45"/>
      <c r="AL50" s="45"/>
      <c r="AM50" s="46"/>
      <c r="AN50" s="46"/>
    </row>
    <row r="51" spans="1:40" x14ac:dyDescent="0.3">
      <c r="A51" s="45"/>
      <c r="B51" s="45"/>
      <c r="C51" s="45"/>
      <c r="D51" s="46"/>
      <c r="E51" s="46"/>
      <c r="F51" s="45"/>
      <c r="G51" s="47" t="str">
        <f>IFERROR(VLOOKUP(F51,Lookups!$D$2:$E$20,2,FALSE),"")</f>
        <v/>
      </c>
      <c r="H51" s="45"/>
      <c r="I51" s="45"/>
      <c r="J51" s="46"/>
      <c r="K51" s="45"/>
      <c r="L51" s="46"/>
      <c r="M51" s="46"/>
      <c r="N51" s="47" t="str">
        <f t="shared" si="0"/>
        <v/>
      </c>
      <c r="O51" s="45"/>
      <c r="P51" s="45"/>
      <c r="Q51" s="46"/>
      <c r="R51" s="45"/>
      <c r="S51" s="45"/>
      <c r="T51" s="45"/>
      <c r="U51" s="45"/>
      <c r="V51" s="45"/>
      <c r="W51" s="45"/>
      <c r="X51" s="47" t="str">
        <f>IFERROR(VLOOKUP(W51,Lookups!$G$2:$H$83,2,FALSE),"")</f>
        <v/>
      </c>
      <c r="Y51" s="45"/>
      <c r="Z51" s="45"/>
      <c r="AA51" s="45"/>
      <c r="AB51" s="45"/>
      <c r="AC51" s="45"/>
      <c r="AD51" s="46"/>
      <c r="AE51" s="46"/>
      <c r="AF51" s="47" t="str">
        <f t="shared" si="1"/>
        <v/>
      </c>
      <c r="AG51" s="45"/>
      <c r="AH51" s="45"/>
      <c r="AI51" s="45"/>
      <c r="AJ51" s="18" t="str">
        <f>IFERROR(VLOOKUP(AI51,Lookups!$W$2:$X$24,2,FALSE),"")</f>
        <v/>
      </c>
      <c r="AK51" s="45"/>
      <c r="AL51" s="45"/>
      <c r="AM51" s="46"/>
      <c r="AN51" s="46"/>
    </row>
    <row r="52" spans="1:40" x14ac:dyDescent="0.3">
      <c r="A52" s="45"/>
      <c r="B52" s="45"/>
      <c r="C52" s="45"/>
      <c r="D52" s="46"/>
      <c r="E52" s="46"/>
      <c r="F52" s="45"/>
      <c r="G52" s="47" t="str">
        <f>IFERROR(VLOOKUP(F52,Lookups!$D$2:$E$20,2,FALSE),"")</f>
        <v/>
      </c>
      <c r="H52" s="45"/>
      <c r="I52" s="45"/>
      <c r="J52" s="46"/>
      <c r="K52" s="45"/>
      <c r="L52" s="46"/>
      <c r="M52" s="46"/>
      <c r="N52" s="47" t="str">
        <f t="shared" si="0"/>
        <v/>
      </c>
      <c r="O52" s="45"/>
      <c r="P52" s="45"/>
      <c r="Q52" s="46"/>
      <c r="R52" s="45"/>
      <c r="S52" s="45"/>
      <c r="T52" s="45"/>
      <c r="U52" s="45"/>
      <c r="V52" s="45"/>
      <c r="W52" s="45"/>
      <c r="X52" s="47" t="str">
        <f>IFERROR(VLOOKUP(W52,Lookups!$G$2:$H$83,2,FALSE),"")</f>
        <v/>
      </c>
      <c r="Y52" s="45"/>
      <c r="Z52" s="45"/>
      <c r="AA52" s="45"/>
      <c r="AB52" s="45"/>
      <c r="AC52" s="45"/>
      <c r="AD52" s="46"/>
      <c r="AE52" s="46"/>
      <c r="AF52" s="47" t="str">
        <f t="shared" si="1"/>
        <v/>
      </c>
      <c r="AG52" s="45"/>
      <c r="AH52" s="45"/>
      <c r="AI52" s="45"/>
      <c r="AJ52" s="18" t="str">
        <f>IFERROR(VLOOKUP(AI52,Lookups!$W$2:$X$24,2,FALSE),"")</f>
        <v/>
      </c>
      <c r="AK52" s="45"/>
      <c r="AL52" s="45"/>
      <c r="AM52" s="46"/>
      <c r="AN52" s="46"/>
    </row>
    <row r="53" spans="1:40" x14ac:dyDescent="0.3">
      <c r="A53" s="45"/>
      <c r="B53" s="45"/>
      <c r="C53" s="45"/>
      <c r="D53" s="46"/>
      <c r="E53" s="46"/>
      <c r="F53" s="45"/>
      <c r="G53" s="47" t="str">
        <f>IFERROR(VLOOKUP(F53,Lookups!$D$2:$E$20,2,FALSE),"")</f>
        <v/>
      </c>
      <c r="H53" s="45"/>
      <c r="I53" s="45"/>
      <c r="J53" s="46"/>
      <c r="K53" s="45"/>
      <c r="L53" s="46"/>
      <c r="M53" s="46"/>
      <c r="N53" s="47" t="str">
        <f t="shared" si="0"/>
        <v/>
      </c>
      <c r="O53" s="45"/>
      <c r="P53" s="45"/>
      <c r="Q53" s="46"/>
      <c r="R53" s="45"/>
      <c r="S53" s="45"/>
      <c r="T53" s="45"/>
      <c r="U53" s="45"/>
      <c r="V53" s="45"/>
      <c r="W53" s="45"/>
      <c r="X53" s="47" t="str">
        <f>IFERROR(VLOOKUP(W53,Lookups!$G$2:$H$83,2,FALSE),"")</f>
        <v/>
      </c>
      <c r="Y53" s="45"/>
      <c r="Z53" s="45"/>
      <c r="AA53" s="45"/>
      <c r="AB53" s="45"/>
      <c r="AC53" s="45"/>
      <c r="AD53" s="46"/>
      <c r="AE53" s="46"/>
      <c r="AF53" s="47" t="str">
        <f t="shared" si="1"/>
        <v/>
      </c>
      <c r="AG53" s="45"/>
      <c r="AH53" s="45"/>
      <c r="AI53" s="45"/>
      <c r="AJ53" s="18" t="str">
        <f>IFERROR(VLOOKUP(AI53,Lookups!$W$2:$X$24,2,FALSE),"")</f>
        <v/>
      </c>
      <c r="AK53" s="45"/>
      <c r="AL53" s="45"/>
      <c r="AM53" s="46"/>
      <c r="AN53" s="46"/>
    </row>
    <row r="54" spans="1:40" x14ac:dyDescent="0.3">
      <c r="A54" s="45"/>
      <c r="B54" s="45"/>
      <c r="C54" s="45"/>
      <c r="D54" s="46"/>
      <c r="E54" s="46"/>
      <c r="F54" s="45"/>
      <c r="G54" s="47" t="str">
        <f>IFERROR(VLOOKUP(F54,Lookups!$D$2:$E$20,2,FALSE),"")</f>
        <v/>
      </c>
      <c r="H54" s="45"/>
      <c r="I54" s="45"/>
      <c r="J54" s="45"/>
      <c r="K54" s="45"/>
      <c r="L54" s="46"/>
      <c r="M54" s="46"/>
      <c r="N54" s="47" t="str">
        <f t="shared" si="0"/>
        <v/>
      </c>
      <c r="O54" s="45"/>
      <c r="P54" s="45"/>
      <c r="Q54" s="46"/>
      <c r="R54" s="45"/>
      <c r="S54" s="45"/>
      <c r="T54" s="45"/>
      <c r="U54" s="45"/>
      <c r="V54" s="45"/>
      <c r="W54" s="45"/>
      <c r="X54" s="47" t="str">
        <f>IFERROR(VLOOKUP(W54,Lookups!$G$2:$H$83,2,FALSE),"")</f>
        <v/>
      </c>
      <c r="Y54" s="45"/>
      <c r="Z54" s="45"/>
      <c r="AA54" s="45"/>
      <c r="AB54" s="45"/>
      <c r="AC54" s="45"/>
      <c r="AD54" s="45"/>
      <c r="AE54" s="45"/>
      <c r="AF54" s="47" t="str">
        <f t="shared" si="1"/>
        <v/>
      </c>
      <c r="AG54" s="45"/>
      <c r="AH54" s="45"/>
      <c r="AI54" s="45"/>
      <c r="AJ54" s="62" t="str">
        <f>IFERROR(VLOOKUP(AI54,Lookups!$W$2:$X$24,2,FALSE),"")</f>
        <v/>
      </c>
      <c r="AK54" s="45"/>
      <c r="AL54" s="45"/>
      <c r="AM54" s="46"/>
      <c r="AN54" s="46"/>
    </row>
    <row r="55" spans="1:40" x14ac:dyDescent="0.3">
      <c r="A55" s="45"/>
      <c r="B55" s="45"/>
      <c r="C55" s="45"/>
      <c r="D55" s="46"/>
      <c r="E55" s="46"/>
      <c r="F55" s="45"/>
      <c r="G55" s="47" t="str">
        <f>IFERROR(VLOOKUP(F55,Lookups!$D$2:$E$20,2,FALSE),"")</f>
        <v/>
      </c>
      <c r="H55" s="45"/>
      <c r="I55" s="45"/>
      <c r="J55" s="45"/>
      <c r="K55" s="45"/>
      <c r="L55" s="46"/>
      <c r="M55" s="46"/>
      <c r="N55" s="47" t="str">
        <f t="shared" si="0"/>
        <v/>
      </c>
      <c r="O55" s="45"/>
      <c r="P55" s="45"/>
      <c r="Q55" s="46"/>
      <c r="R55" s="45"/>
      <c r="S55" s="45"/>
      <c r="T55" s="45"/>
      <c r="U55" s="45"/>
      <c r="V55" s="45"/>
      <c r="W55" s="45"/>
      <c r="X55" s="47" t="str">
        <f>IFERROR(VLOOKUP(W55,Lookups!$G$2:$H$83,2,FALSE),"")</f>
        <v/>
      </c>
      <c r="Y55" s="45"/>
      <c r="Z55" s="45"/>
      <c r="AA55" s="45"/>
      <c r="AB55" s="45"/>
      <c r="AC55" s="45"/>
      <c r="AD55" s="45"/>
      <c r="AE55" s="45"/>
      <c r="AF55" s="47" t="str">
        <f t="shared" si="1"/>
        <v/>
      </c>
      <c r="AG55" s="45"/>
      <c r="AH55" s="45"/>
      <c r="AI55" s="45"/>
      <c r="AJ55" s="62" t="str">
        <f>IFERROR(VLOOKUP(AI55,Lookups!$W$2:$X$24,2,FALSE),"")</f>
        <v/>
      </c>
      <c r="AK55" s="45"/>
      <c r="AL55" s="45"/>
      <c r="AM55" s="46"/>
      <c r="AN55" s="46"/>
    </row>
    <row r="56" spans="1:40" x14ac:dyDescent="0.3">
      <c r="A56" s="45"/>
      <c r="B56" s="45"/>
      <c r="C56" s="45"/>
      <c r="D56" s="46"/>
      <c r="E56" s="46"/>
      <c r="F56" s="45"/>
      <c r="G56" s="47" t="str">
        <f>IFERROR(VLOOKUP(F56,Lookups!$D$2:$E$20,2,FALSE),"")</f>
        <v/>
      </c>
      <c r="H56" s="45"/>
      <c r="I56" s="45"/>
      <c r="J56" s="45"/>
      <c r="K56" s="45"/>
      <c r="L56" s="46"/>
      <c r="M56" s="46"/>
      <c r="N56" s="47" t="str">
        <f t="shared" si="0"/>
        <v/>
      </c>
      <c r="O56" s="45"/>
      <c r="P56" s="45"/>
      <c r="Q56" s="46"/>
      <c r="R56" s="45"/>
      <c r="S56" s="45"/>
      <c r="T56" s="45"/>
      <c r="U56" s="45"/>
      <c r="V56" s="45"/>
      <c r="W56" s="45"/>
      <c r="X56" s="47" t="str">
        <f>IFERROR(VLOOKUP(W56,Lookups!$G$2:$H$83,2,FALSE),"")</f>
        <v/>
      </c>
      <c r="Y56" s="45"/>
      <c r="Z56" s="45"/>
      <c r="AA56" s="45"/>
      <c r="AB56" s="45"/>
      <c r="AC56" s="45"/>
      <c r="AD56" s="45"/>
      <c r="AE56" s="45"/>
      <c r="AF56" s="47" t="str">
        <f t="shared" si="1"/>
        <v/>
      </c>
      <c r="AG56" s="45"/>
      <c r="AH56" s="45"/>
      <c r="AI56" s="45"/>
      <c r="AJ56" s="62" t="str">
        <f>IFERROR(VLOOKUP(AI56,Lookups!$W$2:$X$24,2,FALSE),"")</f>
        <v/>
      </c>
      <c r="AK56" s="45"/>
      <c r="AL56" s="45"/>
      <c r="AM56" s="46"/>
      <c r="AN56" s="46"/>
    </row>
    <row r="57" spans="1:40" x14ac:dyDescent="0.3">
      <c r="A57" s="45"/>
      <c r="B57" s="45"/>
      <c r="C57" s="45"/>
      <c r="D57" s="46"/>
      <c r="E57" s="46"/>
      <c r="F57" s="45"/>
      <c r="G57" s="47" t="str">
        <f>IFERROR(VLOOKUP(F57,Lookups!$D$2:$E$20,2,FALSE),"")</f>
        <v/>
      </c>
      <c r="H57" s="45"/>
      <c r="I57" s="45"/>
      <c r="J57" s="45"/>
      <c r="K57" s="45"/>
      <c r="L57" s="46"/>
      <c r="M57" s="46"/>
      <c r="N57" s="47" t="str">
        <f t="shared" si="0"/>
        <v/>
      </c>
      <c r="O57" s="45"/>
      <c r="P57" s="45"/>
      <c r="Q57" s="46"/>
      <c r="R57" s="45"/>
      <c r="S57" s="45"/>
      <c r="T57" s="45"/>
      <c r="U57" s="45"/>
      <c r="V57" s="45"/>
      <c r="W57" s="45"/>
      <c r="X57" s="47" t="str">
        <f>IFERROR(VLOOKUP(W57,Lookups!$G$2:$H$83,2,FALSE),"")</f>
        <v/>
      </c>
      <c r="Y57" s="45"/>
      <c r="Z57" s="45"/>
      <c r="AA57" s="45"/>
      <c r="AB57" s="45"/>
      <c r="AC57" s="45"/>
      <c r="AD57" s="45"/>
      <c r="AE57" s="45"/>
      <c r="AF57" s="47" t="str">
        <f t="shared" si="1"/>
        <v/>
      </c>
      <c r="AG57" s="45"/>
      <c r="AH57" s="45"/>
      <c r="AI57" s="45"/>
      <c r="AJ57" s="62" t="str">
        <f>IFERROR(VLOOKUP(AI57,Lookups!$W$2:$X$24,2,FALSE),"")</f>
        <v/>
      </c>
      <c r="AK57" s="45"/>
      <c r="AL57" s="45"/>
      <c r="AM57" s="46"/>
      <c r="AN57" s="46"/>
    </row>
    <row r="58" spans="1:40" x14ac:dyDescent="0.3">
      <c r="A58" s="45"/>
      <c r="B58" s="45"/>
      <c r="C58" s="45"/>
      <c r="D58" s="46"/>
      <c r="E58" s="46"/>
      <c r="F58" s="45"/>
      <c r="G58" s="47" t="str">
        <f>IFERROR(VLOOKUP(F58,Lookups!$D$2:$E$20,2,FALSE),"")</f>
        <v/>
      </c>
      <c r="H58" s="45"/>
      <c r="I58" s="45"/>
      <c r="J58" s="45"/>
      <c r="K58" s="45"/>
      <c r="L58" s="46"/>
      <c r="M58" s="46"/>
      <c r="N58" s="47" t="str">
        <f t="shared" si="0"/>
        <v/>
      </c>
      <c r="O58" s="45"/>
      <c r="P58" s="45"/>
      <c r="Q58" s="46"/>
      <c r="R58" s="45"/>
      <c r="S58" s="45"/>
      <c r="T58" s="45"/>
      <c r="U58" s="45"/>
      <c r="V58" s="45"/>
      <c r="W58" s="45"/>
      <c r="X58" s="47" t="str">
        <f>IFERROR(VLOOKUP(W58,Lookups!$G$2:$H$83,2,FALSE),"")</f>
        <v/>
      </c>
      <c r="Y58" s="45"/>
      <c r="Z58" s="45"/>
      <c r="AA58" s="45"/>
      <c r="AB58" s="45"/>
      <c r="AC58" s="45"/>
      <c r="AD58" s="45"/>
      <c r="AE58" s="45"/>
      <c r="AF58" s="47" t="str">
        <f t="shared" si="1"/>
        <v/>
      </c>
      <c r="AG58" s="45"/>
      <c r="AH58" s="45"/>
      <c r="AI58" s="45"/>
      <c r="AJ58" s="62" t="str">
        <f>IFERROR(VLOOKUP(AI58,Lookups!$W$2:$X$24,2,FALSE),"")</f>
        <v/>
      </c>
      <c r="AK58" s="45"/>
      <c r="AL58" s="45"/>
      <c r="AM58" s="46"/>
      <c r="AN58" s="46"/>
    </row>
    <row r="59" spans="1:40" x14ac:dyDescent="0.3">
      <c r="A59" s="45"/>
      <c r="B59" s="45"/>
      <c r="C59" s="45"/>
      <c r="D59" s="46"/>
      <c r="E59" s="46"/>
      <c r="F59" s="45"/>
      <c r="G59" s="47" t="str">
        <f>IFERROR(VLOOKUP(F59,Lookups!$D$2:$E$20,2,FALSE),"")</f>
        <v/>
      </c>
      <c r="H59" s="45"/>
      <c r="I59" s="45"/>
      <c r="J59" s="45"/>
      <c r="K59" s="45"/>
      <c r="L59" s="46"/>
      <c r="M59" s="46"/>
      <c r="N59" s="47" t="str">
        <f t="shared" si="0"/>
        <v/>
      </c>
      <c r="O59" s="45"/>
      <c r="P59" s="45"/>
      <c r="Q59" s="46"/>
      <c r="R59" s="45"/>
      <c r="S59" s="45"/>
      <c r="T59" s="45"/>
      <c r="U59" s="45"/>
      <c r="V59" s="45"/>
      <c r="W59" s="45"/>
      <c r="X59" s="47" t="str">
        <f>IFERROR(VLOOKUP(W59,Lookups!$G$2:$H$83,2,FALSE),"")</f>
        <v/>
      </c>
      <c r="Y59" s="45"/>
      <c r="Z59" s="45"/>
      <c r="AA59" s="45"/>
      <c r="AB59" s="45"/>
      <c r="AC59" s="45"/>
      <c r="AD59" s="45"/>
      <c r="AE59" s="45"/>
      <c r="AF59" s="47" t="str">
        <f t="shared" si="1"/>
        <v/>
      </c>
      <c r="AG59" s="45"/>
      <c r="AH59" s="45"/>
      <c r="AI59" s="45"/>
      <c r="AJ59" s="62" t="str">
        <f>IFERROR(VLOOKUP(AI59,Lookups!$W$2:$X$24,2,FALSE),"")</f>
        <v/>
      </c>
      <c r="AK59" s="45"/>
      <c r="AL59" s="45"/>
      <c r="AM59" s="46"/>
      <c r="AN59" s="46"/>
    </row>
    <row r="60" spans="1:40" x14ac:dyDescent="0.3">
      <c r="A60" s="45"/>
      <c r="B60" s="45"/>
      <c r="C60" s="45"/>
      <c r="D60" s="46"/>
      <c r="E60" s="46"/>
      <c r="F60" s="45"/>
      <c r="G60" s="47" t="str">
        <f>IFERROR(VLOOKUP(F60,Lookups!$D$2:$E$20,2,FALSE),"")</f>
        <v/>
      </c>
      <c r="H60" s="45"/>
      <c r="I60" s="45"/>
      <c r="J60" s="45"/>
      <c r="K60" s="45"/>
      <c r="L60" s="46"/>
      <c r="M60" s="46"/>
      <c r="N60" s="47" t="str">
        <f t="shared" si="0"/>
        <v/>
      </c>
      <c r="O60" s="45"/>
      <c r="P60" s="45"/>
      <c r="Q60" s="46"/>
      <c r="R60" s="45"/>
      <c r="S60" s="45"/>
      <c r="T60" s="45"/>
      <c r="U60" s="45"/>
      <c r="V60" s="45"/>
      <c r="W60" s="45"/>
      <c r="X60" s="47" t="str">
        <f>IFERROR(VLOOKUP(W60,Lookups!$G$2:$H$83,2,FALSE),"")</f>
        <v/>
      </c>
      <c r="Y60" s="45"/>
      <c r="Z60" s="45"/>
      <c r="AA60" s="45"/>
      <c r="AB60" s="45"/>
      <c r="AC60" s="45"/>
      <c r="AD60" s="45"/>
      <c r="AE60" s="45"/>
      <c r="AF60" s="47" t="str">
        <f t="shared" si="1"/>
        <v/>
      </c>
      <c r="AG60" s="45"/>
      <c r="AH60" s="45"/>
      <c r="AI60" s="45"/>
      <c r="AJ60" s="62" t="str">
        <f>IFERROR(VLOOKUP(AI60,Lookups!$W$2:$X$24,2,FALSE),"")</f>
        <v/>
      </c>
      <c r="AK60" s="45"/>
      <c r="AL60" s="45"/>
      <c r="AM60" s="46"/>
      <c r="AN60" s="46"/>
    </row>
    <row r="61" spans="1:40" x14ac:dyDescent="0.3">
      <c r="A61" s="45"/>
      <c r="B61" s="45"/>
      <c r="C61" s="45"/>
      <c r="D61" s="46"/>
      <c r="E61" s="46"/>
      <c r="F61" s="45"/>
      <c r="G61" s="47" t="str">
        <f>IFERROR(VLOOKUP(F61,Lookups!$D$2:$E$20,2,FALSE),"")</f>
        <v/>
      </c>
      <c r="H61" s="45"/>
      <c r="I61" s="45"/>
      <c r="J61" s="45"/>
      <c r="K61" s="45"/>
      <c r="L61" s="46"/>
      <c r="M61" s="46"/>
      <c r="N61" s="47" t="str">
        <f t="shared" si="0"/>
        <v/>
      </c>
      <c r="O61" s="45"/>
      <c r="P61" s="45"/>
      <c r="Q61" s="46"/>
      <c r="R61" s="45"/>
      <c r="S61" s="45"/>
      <c r="T61" s="45"/>
      <c r="U61" s="45"/>
      <c r="V61" s="45"/>
      <c r="W61" s="45"/>
      <c r="X61" s="47" t="str">
        <f>IFERROR(VLOOKUP(W61,Lookups!$G$2:$H$83,2,FALSE),"")</f>
        <v/>
      </c>
      <c r="Y61" s="45"/>
      <c r="Z61" s="45"/>
      <c r="AA61" s="45"/>
      <c r="AB61" s="45"/>
      <c r="AC61" s="45"/>
      <c r="AD61" s="45"/>
      <c r="AE61" s="45"/>
      <c r="AF61" s="47" t="str">
        <f t="shared" si="1"/>
        <v/>
      </c>
      <c r="AG61" s="45"/>
      <c r="AH61" s="45"/>
      <c r="AI61" s="45"/>
      <c r="AJ61" s="62" t="str">
        <f>IFERROR(VLOOKUP(AI61,Lookups!$W$2:$X$24,2,FALSE),"")</f>
        <v/>
      </c>
      <c r="AK61" s="45"/>
      <c r="AL61" s="45"/>
      <c r="AM61" s="46"/>
      <c r="AN61" s="46"/>
    </row>
    <row r="62" spans="1:40" x14ac:dyDescent="0.3">
      <c r="A62" s="45"/>
      <c r="B62" s="45"/>
      <c r="C62" s="45"/>
      <c r="D62" s="46"/>
      <c r="E62" s="46"/>
      <c r="F62" s="45"/>
      <c r="G62" s="47" t="str">
        <f>IFERROR(VLOOKUP(F62,Lookups!$D$2:$E$20,2,FALSE),"")</f>
        <v/>
      </c>
      <c r="H62" s="45"/>
      <c r="I62" s="45"/>
      <c r="J62" s="45"/>
      <c r="K62" s="45"/>
      <c r="L62" s="46"/>
      <c r="M62" s="46"/>
      <c r="N62" s="47" t="str">
        <f t="shared" si="0"/>
        <v/>
      </c>
      <c r="O62" s="45"/>
      <c r="P62" s="45"/>
      <c r="Q62" s="46"/>
      <c r="R62" s="45"/>
      <c r="S62" s="45"/>
      <c r="T62" s="45"/>
      <c r="U62" s="45"/>
      <c r="V62" s="45"/>
      <c r="W62" s="45"/>
      <c r="X62" s="47" t="str">
        <f>IFERROR(VLOOKUP(W62,Lookups!$G$2:$H$83,2,FALSE),"")</f>
        <v/>
      </c>
      <c r="Y62" s="45"/>
      <c r="Z62" s="45"/>
      <c r="AA62" s="45"/>
      <c r="AB62" s="45"/>
      <c r="AC62" s="45"/>
      <c r="AD62" s="45"/>
      <c r="AE62" s="45"/>
      <c r="AF62" s="47" t="str">
        <f t="shared" si="1"/>
        <v/>
      </c>
      <c r="AG62" s="45"/>
      <c r="AH62" s="45"/>
      <c r="AI62" s="45"/>
      <c r="AJ62" s="62" t="str">
        <f>IFERROR(VLOOKUP(AI62,Lookups!$W$2:$X$24,2,FALSE),"")</f>
        <v/>
      </c>
      <c r="AK62" s="45"/>
      <c r="AL62" s="45"/>
      <c r="AM62" s="46"/>
      <c r="AN62" s="46"/>
    </row>
    <row r="63" spans="1:40" x14ac:dyDescent="0.3">
      <c r="A63" s="45"/>
      <c r="B63" s="45"/>
      <c r="C63" s="45"/>
      <c r="D63" s="46"/>
      <c r="E63" s="46"/>
      <c r="F63" s="45"/>
      <c r="G63" s="47" t="str">
        <f>IFERROR(VLOOKUP(F63,Lookups!$D$2:$E$20,2,FALSE),"")</f>
        <v/>
      </c>
      <c r="H63" s="45"/>
      <c r="I63" s="45"/>
      <c r="J63" s="45"/>
      <c r="K63" s="45"/>
      <c r="L63" s="46"/>
      <c r="M63" s="46"/>
      <c r="N63" s="47" t="str">
        <f t="shared" si="0"/>
        <v/>
      </c>
      <c r="O63" s="45"/>
      <c r="P63" s="45"/>
      <c r="Q63" s="46"/>
      <c r="R63" s="45"/>
      <c r="S63" s="45"/>
      <c r="T63" s="45"/>
      <c r="U63" s="45"/>
      <c r="V63" s="45"/>
      <c r="W63" s="45"/>
      <c r="X63" s="47" t="str">
        <f>IFERROR(VLOOKUP(W63,Lookups!$G$2:$H$83,2,FALSE),"")</f>
        <v/>
      </c>
      <c r="Y63" s="45"/>
      <c r="Z63" s="45"/>
      <c r="AA63" s="45"/>
      <c r="AB63" s="45"/>
      <c r="AC63" s="45"/>
      <c r="AD63" s="45"/>
      <c r="AE63" s="45"/>
      <c r="AF63" s="47" t="str">
        <f t="shared" si="1"/>
        <v/>
      </c>
      <c r="AG63" s="45"/>
      <c r="AH63" s="45"/>
      <c r="AI63" s="45"/>
      <c r="AJ63" s="62" t="str">
        <f>IFERROR(VLOOKUP(AI63,Lookups!$W$2:$X$24,2,FALSE),"")</f>
        <v/>
      </c>
      <c r="AK63" s="45"/>
      <c r="AL63" s="45"/>
      <c r="AM63" s="46"/>
      <c r="AN63" s="46"/>
    </row>
    <row r="64" spans="1:40" x14ac:dyDescent="0.3">
      <c r="A64" s="45"/>
      <c r="B64" s="45"/>
      <c r="C64" s="45"/>
      <c r="D64" s="46"/>
      <c r="E64" s="46"/>
      <c r="F64" s="45"/>
      <c r="G64" s="47" t="str">
        <f>IFERROR(VLOOKUP(F64,Lookups!$D$2:$E$20,2,FALSE),"")</f>
        <v/>
      </c>
      <c r="H64" s="45"/>
      <c r="I64" s="45"/>
      <c r="J64" s="45"/>
      <c r="K64" s="45"/>
      <c r="L64" s="46"/>
      <c r="M64" s="46"/>
      <c r="N64" s="47" t="str">
        <f t="shared" si="0"/>
        <v/>
      </c>
      <c r="O64" s="45"/>
      <c r="P64" s="45"/>
      <c r="Q64" s="46"/>
      <c r="R64" s="45"/>
      <c r="S64" s="45"/>
      <c r="T64" s="45"/>
      <c r="U64" s="45"/>
      <c r="V64" s="45"/>
      <c r="W64" s="45"/>
      <c r="X64" s="47" t="str">
        <f>IFERROR(VLOOKUP(W64,Lookups!$G$2:$H$83,2,FALSE),"")</f>
        <v/>
      </c>
      <c r="Y64" s="45"/>
      <c r="Z64" s="45"/>
      <c r="AA64" s="45"/>
      <c r="AB64" s="45"/>
      <c r="AC64" s="45"/>
      <c r="AD64" s="45"/>
      <c r="AE64" s="45"/>
      <c r="AF64" s="47" t="str">
        <f t="shared" si="1"/>
        <v/>
      </c>
      <c r="AG64" s="45"/>
      <c r="AH64" s="45"/>
      <c r="AI64" s="45"/>
      <c r="AJ64" s="62" t="str">
        <f>IFERROR(VLOOKUP(AI64,Lookups!$W$2:$X$24,2,FALSE),"")</f>
        <v/>
      </c>
      <c r="AK64" s="45"/>
      <c r="AL64" s="45"/>
      <c r="AM64" s="46"/>
      <c r="AN64" s="46"/>
    </row>
    <row r="65" spans="1:40" x14ac:dyDescent="0.3">
      <c r="A65" s="45"/>
      <c r="B65" s="45"/>
      <c r="C65" s="45"/>
      <c r="D65" s="46"/>
      <c r="E65" s="46"/>
      <c r="F65" s="45"/>
      <c r="G65" s="47" t="str">
        <f>IFERROR(VLOOKUP(F65,Lookups!$D$2:$E$20,2,FALSE),"")</f>
        <v/>
      </c>
      <c r="H65" s="45"/>
      <c r="I65" s="45"/>
      <c r="J65" s="45"/>
      <c r="K65" s="45"/>
      <c r="L65" s="46"/>
      <c r="M65" s="46"/>
      <c r="N65" s="47" t="str">
        <f t="shared" si="0"/>
        <v/>
      </c>
      <c r="O65" s="45"/>
      <c r="P65" s="45"/>
      <c r="Q65" s="46"/>
      <c r="R65" s="45"/>
      <c r="S65" s="45"/>
      <c r="T65" s="45"/>
      <c r="U65" s="45"/>
      <c r="V65" s="45"/>
      <c r="W65" s="45"/>
      <c r="X65" s="47" t="str">
        <f>IFERROR(VLOOKUP(W65,Lookups!$G$2:$H$83,2,FALSE),"")</f>
        <v/>
      </c>
      <c r="Y65" s="45"/>
      <c r="Z65" s="45"/>
      <c r="AA65" s="45"/>
      <c r="AB65" s="45"/>
      <c r="AC65" s="45"/>
      <c r="AD65" s="45"/>
      <c r="AE65" s="45"/>
      <c r="AF65" s="47" t="str">
        <f t="shared" si="1"/>
        <v/>
      </c>
      <c r="AG65" s="45"/>
      <c r="AH65" s="45"/>
      <c r="AI65" s="45"/>
      <c r="AJ65" s="62" t="str">
        <f>IFERROR(VLOOKUP(AI65,Lookups!$W$2:$X$24,2,FALSE),"")</f>
        <v/>
      </c>
      <c r="AK65" s="45"/>
      <c r="AL65" s="45"/>
      <c r="AM65" s="46"/>
      <c r="AN65" s="46"/>
    </row>
    <row r="66" spans="1:40" x14ac:dyDescent="0.3">
      <c r="A66" s="45"/>
      <c r="B66" s="45"/>
      <c r="C66" s="45"/>
      <c r="D66" s="46"/>
      <c r="E66" s="46"/>
      <c r="F66" s="45"/>
      <c r="G66" s="47" t="str">
        <f>IFERROR(VLOOKUP(F66,Lookups!$D$2:$E$20,2,FALSE),"")</f>
        <v/>
      </c>
      <c r="H66" s="45"/>
      <c r="I66" s="45"/>
      <c r="J66" s="45"/>
      <c r="K66" s="45"/>
      <c r="L66" s="46"/>
      <c r="M66" s="46"/>
      <c r="N66" s="47" t="str">
        <f t="shared" si="0"/>
        <v/>
      </c>
      <c r="O66" s="45"/>
      <c r="P66" s="45"/>
      <c r="Q66" s="46"/>
      <c r="R66" s="45"/>
      <c r="S66" s="45"/>
      <c r="T66" s="45"/>
      <c r="U66" s="45"/>
      <c r="V66" s="45"/>
      <c r="W66" s="45"/>
      <c r="X66" s="47" t="str">
        <f>IFERROR(VLOOKUP(W66,Lookups!$G$2:$H$83,2,FALSE),"")</f>
        <v/>
      </c>
      <c r="Y66" s="45"/>
      <c r="Z66" s="45"/>
      <c r="AA66" s="45"/>
      <c r="AB66" s="45"/>
      <c r="AC66" s="45"/>
      <c r="AD66" s="45"/>
      <c r="AE66" s="45"/>
      <c r="AF66" s="47" t="str">
        <f t="shared" si="1"/>
        <v/>
      </c>
      <c r="AG66" s="45"/>
      <c r="AH66" s="45"/>
      <c r="AI66" s="45"/>
      <c r="AJ66" s="62" t="str">
        <f>IFERROR(VLOOKUP(AI66,Lookups!$W$2:$X$24,2,FALSE),"")</f>
        <v/>
      </c>
      <c r="AK66" s="45"/>
      <c r="AL66" s="45"/>
      <c r="AM66" s="46"/>
      <c r="AN66" s="46"/>
    </row>
    <row r="67" spans="1:40" x14ac:dyDescent="0.3">
      <c r="A67" s="45"/>
      <c r="B67" s="45"/>
      <c r="C67" s="45"/>
      <c r="D67" s="46"/>
      <c r="E67" s="46"/>
      <c r="F67" s="45"/>
      <c r="G67" s="47" t="str">
        <f>IFERROR(VLOOKUP(F67,Lookups!$D$2:$E$20,2,FALSE),"")</f>
        <v/>
      </c>
      <c r="H67" s="45"/>
      <c r="I67" s="45"/>
      <c r="J67" s="45"/>
      <c r="K67" s="45"/>
      <c r="L67" s="46"/>
      <c r="M67" s="46"/>
      <c r="N67" s="47" t="str">
        <f t="shared" ref="N67:N130" si="2">IF(OR(ISBLANK(L67),ISBLANK(M67)),"",(M67-L67)+1)</f>
        <v/>
      </c>
      <c r="O67" s="45"/>
      <c r="P67" s="45"/>
      <c r="Q67" s="46"/>
      <c r="R67" s="45"/>
      <c r="S67" s="45"/>
      <c r="T67" s="45"/>
      <c r="U67" s="45"/>
      <c r="V67" s="45"/>
      <c r="W67" s="45"/>
      <c r="X67" s="47" t="str">
        <f>IFERROR(VLOOKUP(W67,Lookups!$G$2:$H$83,2,FALSE),"")</f>
        <v/>
      </c>
      <c r="Y67" s="45"/>
      <c r="Z67" s="45"/>
      <c r="AA67" s="45"/>
      <c r="AB67" s="45"/>
      <c r="AC67" s="45"/>
      <c r="AD67" s="45"/>
      <c r="AE67" s="45"/>
      <c r="AF67" s="47" t="str">
        <f t="shared" ref="AF67:AF130" si="3">IF(OR(ISBLANK(AD67),ISBLANK(AE67)),"",(AE67-AD67)+1)</f>
        <v/>
      </c>
      <c r="AG67" s="45"/>
      <c r="AH67" s="45"/>
      <c r="AI67" s="45"/>
      <c r="AJ67" s="62" t="str">
        <f>IFERROR(VLOOKUP(AI67,Lookups!$W$2:$X$24,2,FALSE),"")</f>
        <v/>
      </c>
      <c r="AK67" s="45"/>
      <c r="AL67" s="45"/>
      <c r="AM67" s="46"/>
      <c r="AN67" s="46"/>
    </row>
    <row r="68" spans="1:40" x14ac:dyDescent="0.3">
      <c r="A68" s="45"/>
      <c r="B68" s="45"/>
      <c r="C68" s="45"/>
      <c r="D68" s="46"/>
      <c r="E68" s="46"/>
      <c r="F68" s="45"/>
      <c r="G68" s="47" t="str">
        <f>IFERROR(VLOOKUP(F68,Lookups!$D$2:$E$20,2,FALSE),"")</f>
        <v/>
      </c>
      <c r="H68" s="45"/>
      <c r="I68" s="45"/>
      <c r="J68" s="45"/>
      <c r="K68" s="45"/>
      <c r="L68" s="46"/>
      <c r="M68" s="46"/>
      <c r="N68" s="47" t="str">
        <f t="shared" si="2"/>
        <v/>
      </c>
      <c r="O68" s="45"/>
      <c r="P68" s="45"/>
      <c r="Q68" s="46"/>
      <c r="R68" s="45"/>
      <c r="S68" s="45"/>
      <c r="T68" s="45"/>
      <c r="U68" s="45"/>
      <c r="V68" s="45"/>
      <c r="W68" s="45"/>
      <c r="X68" s="47" t="str">
        <f>IFERROR(VLOOKUP(W68,Lookups!$G$2:$H$83,2,FALSE),"")</f>
        <v/>
      </c>
      <c r="Y68" s="45"/>
      <c r="Z68" s="45"/>
      <c r="AA68" s="45"/>
      <c r="AB68" s="45"/>
      <c r="AC68" s="45"/>
      <c r="AD68" s="45"/>
      <c r="AE68" s="45"/>
      <c r="AF68" s="47" t="str">
        <f t="shared" si="3"/>
        <v/>
      </c>
      <c r="AG68" s="45"/>
      <c r="AH68" s="45"/>
      <c r="AI68" s="45"/>
      <c r="AJ68" s="62" t="str">
        <f>IFERROR(VLOOKUP(AI68,Lookups!$W$2:$X$24,2,FALSE),"")</f>
        <v/>
      </c>
      <c r="AK68" s="45"/>
      <c r="AL68" s="45"/>
      <c r="AM68" s="46"/>
      <c r="AN68" s="46"/>
    </row>
    <row r="69" spans="1:40" x14ac:dyDescent="0.3">
      <c r="A69" s="45"/>
      <c r="B69" s="45"/>
      <c r="C69" s="45"/>
      <c r="D69" s="46"/>
      <c r="E69" s="46"/>
      <c r="F69" s="45"/>
      <c r="G69" s="47" t="str">
        <f>IFERROR(VLOOKUP(F69,Lookups!$D$2:$E$20,2,FALSE),"")</f>
        <v/>
      </c>
      <c r="H69" s="45"/>
      <c r="I69" s="45"/>
      <c r="J69" s="45"/>
      <c r="K69" s="45"/>
      <c r="L69" s="46"/>
      <c r="M69" s="46"/>
      <c r="N69" s="47" t="str">
        <f t="shared" si="2"/>
        <v/>
      </c>
      <c r="O69" s="45"/>
      <c r="P69" s="45"/>
      <c r="Q69" s="46"/>
      <c r="R69" s="45"/>
      <c r="S69" s="45"/>
      <c r="T69" s="45"/>
      <c r="U69" s="45"/>
      <c r="V69" s="45"/>
      <c r="W69" s="45"/>
      <c r="X69" s="47" t="str">
        <f>IFERROR(VLOOKUP(W69,Lookups!$G$2:$H$83,2,FALSE),"")</f>
        <v/>
      </c>
      <c r="Y69" s="45"/>
      <c r="Z69" s="45"/>
      <c r="AA69" s="45"/>
      <c r="AB69" s="45"/>
      <c r="AC69" s="45"/>
      <c r="AD69" s="45"/>
      <c r="AE69" s="45"/>
      <c r="AF69" s="47" t="str">
        <f t="shared" si="3"/>
        <v/>
      </c>
      <c r="AG69" s="45"/>
      <c r="AH69" s="45"/>
      <c r="AI69" s="45"/>
      <c r="AJ69" s="62" t="str">
        <f>IFERROR(VLOOKUP(AI69,Lookups!$W$2:$X$24,2,FALSE),"")</f>
        <v/>
      </c>
      <c r="AK69" s="45"/>
      <c r="AL69" s="45"/>
      <c r="AM69" s="46"/>
      <c r="AN69" s="46"/>
    </row>
    <row r="70" spans="1:40" x14ac:dyDescent="0.3">
      <c r="A70" s="45"/>
      <c r="B70" s="45"/>
      <c r="C70" s="45"/>
      <c r="D70" s="46"/>
      <c r="E70" s="46"/>
      <c r="F70" s="45"/>
      <c r="G70" s="47" t="str">
        <f>IFERROR(VLOOKUP(F70,Lookups!$D$2:$E$20,2,FALSE),"")</f>
        <v/>
      </c>
      <c r="H70" s="45"/>
      <c r="I70" s="45"/>
      <c r="J70" s="45"/>
      <c r="K70" s="45"/>
      <c r="L70" s="46"/>
      <c r="M70" s="46"/>
      <c r="N70" s="47" t="str">
        <f t="shared" si="2"/>
        <v/>
      </c>
      <c r="O70" s="45"/>
      <c r="P70" s="45"/>
      <c r="Q70" s="46"/>
      <c r="R70" s="45"/>
      <c r="S70" s="45"/>
      <c r="T70" s="45"/>
      <c r="U70" s="45"/>
      <c r="V70" s="45"/>
      <c r="W70" s="45"/>
      <c r="X70" s="47" t="str">
        <f>IFERROR(VLOOKUP(W70,Lookups!$G$2:$H$83,2,FALSE),"")</f>
        <v/>
      </c>
      <c r="Y70" s="45"/>
      <c r="Z70" s="45"/>
      <c r="AA70" s="45"/>
      <c r="AB70" s="45"/>
      <c r="AC70" s="45"/>
      <c r="AD70" s="45"/>
      <c r="AE70" s="45"/>
      <c r="AF70" s="47" t="str">
        <f t="shared" si="3"/>
        <v/>
      </c>
      <c r="AG70" s="45"/>
      <c r="AH70" s="45"/>
      <c r="AI70" s="45"/>
      <c r="AJ70" s="62" t="str">
        <f>IFERROR(VLOOKUP(AI70,Lookups!$W$2:$X$24,2,FALSE),"")</f>
        <v/>
      </c>
      <c r="AK70" s="45"/>
      <c r="AL70" s="45"/>
      <c r="AM70" s="46"/>
      <c r="AN70" s="46"/>
    </row>
    <row r="71" spans="1:40" x14ac:dyDescent="0.3">
      <c r="A71" s="45"/>
      <c r="B71" s="45"/>
      <c r="C71" s="45"/>
      <c r="D71" s="46"/>
      <c r="E71" s="46"/>
      <c r="F71" s="45"/>
      <c r="G71" s="47" t="str">
        <f>IFERROR(VLOOKUP(F71,Lookups!$D$2:$E$20,2,FALSE),"")</f>
        <v/>
      </c>
      <c r="H71" s="45"/>
      <c r="I71" s="45"/>
      <c r="J71" s="45"/>
      <c r="K71" s="45"/>
      <c r="L71" s="46"/>
      <c r="M71" s="46"/>
      <c r="N71" s="47" t="str">
        <f t="shared" si="2"/>
        <v/>
      </c>
      <c r="O71" s="45"/>
      <c r="P71" s="45"/>
      <c r="Q71" s="46"/>
      <c r="R71" s="45"/>
      <c r="S71" s="45"/>
      <c r="T71" s="45"/>
      <c r="U71" s="45"/>
      <c r="V71" s="45"/>
      <c r="W71" s="45"/>
      <c r="X71" s="47" t="str">
        <f>IFERROR(VLOOKUP(W71,Lookups!$G$2:$H$83,2,FALSE),"")</f>
        <v/>
      </c>
      <c r="Y71" s="45"/>
      <c r="Z71" s="45"/>
      <c r="AA71" s="45"/>
      <c r="AB71" s="45"/>
      <c r="AC71" s="45"/>
      <c r="AD71" s="45"/>
      <c r="AE71" s="45"/>
      <c r="AF71" s="47" t="str">
        <f t="shared" si="3"/>
        <v/>
      </c>
      <c r="AG71" s="45"/>
      <c r="AH71" s="45"/>
      <c r="AI71" s="45"/>
      <c r="AJ71" s="62" t="str">
        <f>IFERROR(VLOOKUP(AI71,Lookups!$W$2:$X$24,2,FALSE),"")</f>
        <v/>
      </c>
      <c r="AK71" s="45"/>
      <c r="AL71" s="45"/>
      <c r="AM71" s="46"/>
      <c r="AN71" s="46"/>
    </row>
    <row r="72" spans="1:40" x14ac:dyDescent="0.3">
      <c r="A72" s="45"/>
      <c r="B72" s="45"/>
      <c r="C72" s="45"/>
      <c r="D72" s="46"/>
      <c r="E72" s="46"/>
      <c r="F72" s="45"/>
      <c r="G72" s="47" t="str">
        <f>IFERROR(VLOOKUP(F72,Lookups!$D$2:$E$20,2,FALSE),"")</f>
        <v/>
      </c>
      <c r="H72" s="45"/>
      <c r="I72" s="45"/>
      <c r="J72" s="45"/>
      <c r="K72" s="45"/>
      <c r="L72" s="46"/>
      <c r="M72" s="46"/>
      <c r="N72" s="47" t="str">
        <f t="shared" si="2"/>
        <v/>
      </c>
      <c r="O72" s="45"/>
      <c r="P72" s="45"/>
      <c r="Q72" s="46"/>
      <c r="R72" s="45"/>
      <c r="S72" s="45"/>
      <c r="T72" s="45"/>
      <c r="U72" s="45"/>
      <c r="V72" s="45"/>
      <c r="W72" s="45"/>
      <c r="X72" s="47" t="str">
        <f>IFERROR(VLOOKUP(W72,Lookups!$G$2:$H$83,2,FALSE),"")</f>
        <v/>
      </c>
      <c r="Y72" s="45"/>
      <c r="Z72" s="45"/>
      <c r="AA72" s="45"/>
      <c r="AB72" s="45"/>
      <c r="AC72" s="45"/>
      <c r="AD72" s="45"/>
      <c r="AE72" s="45"/>
      <c r="AF72" s="47" t="str">
        <f t="shared" si="3"/>
        <v/>
      </c>
      <c r="AG72" s="45"/>
      <c r="AH72" s="45"/>
      <c r="AI72" s="45"/>
      <c r="AJ72" s="62" t="str">
        <f>IFERROR(VLOOKUP(AI72,Lookups!$W$2:$X$24,2,FALSE),"")</f>
        <v/>
      </c>
      <c r="AK72" s="45"/>
      <c r="AL72" s="45"/>
      <c r="AM72" s="46"/>
      <c r="AN72" s="46"/>
    </row>
    <row r="73" spans="1:40" x14ac:dyDescent="0.3">
      <c r="A73" s="45"/>
      <c r="B73" s="45"/>
      <c r="C73" s="45"/>
      <c r="D73" s="46"/>
      <c r="E73" s="46"/>
      <c r="F73" s="45"/>
      <c r="G73" s="47" t="str">
        <f>IFERROR(VLOOKUP(F73,Lookups!$D$2:$E$20,2,FALSE),"")</f>
        <v/>
      </c>
      <c r="H73" s="45"/>
      <c r="I73" s="45"/>
      <c r="J73" s="45"/>
      <c r="K73" s="45"/>
      <c r="L73" s="46"/>
      <c r="M73" s="46"/>
      <c r="N73" s="47" t="str">
        <f t="shared" si="2"/>
        <v/>
      </c>
      <c r="O73" s="45"/>
      <c r="P73" s="45"/>
      <c r="Q73" s="46"/>
      <c r="R73" s="45"/>
      <c r="S73" s="45"/>
      <c r="T73" s="45"/>
      <c r="U73" s="45"/>
      <c r="V73" s="45"/>
      <c r="W73" s="45"/>
      <c r="X73" s="47" t="str">
        <f>IFERROR(VLOOKUP(W73,Lookups!$G$2:$H$83,2,FALSE),"")</f>
        <v/>
      </c>
      <c r="Y73" s="45"/>
      <c r="Z73" s="45"/>
      <c r="AA73" s="45"/>
      <c r="AB73" s="45"/>
      <c r="AC73" s="45"/>
      <c r="AD73" s="45"/>
      <c r="AE73" s="45"/>
      <c r="AF73" s="47" t="str">
        <f t="shared" si="3"/>
        <v/>
      </c>
      <c r="AG73" s="45"/>
      <c r="AH73" s="45"/>
      <c r="AI73" s="45"/>
      <c r="AJ73" s="62" t="str">
        <f>IFERROR(VLOOKUP(AI73,Lookups!$W$2:$X$24,2,FALSE),"")</f>
        <v/>
      </c>
      <c r="AK73" s="45"/>
      <c r="AL73" s="45"/>
      <c r="AM73" s="46"/>
      <c r="AN73" s="46"/>
    </row>
    <row r="74" spans="1:40" x14ac:dyDescent="0.3">
      <c r="A74" s="45"/>
      <c r="B74" s="45"/>
      <c r="C74" s="45"/>
      <c r="D74" s="46"/>
      <c r="E74" s="46"/>
      <c r="F74" s="45"/>
      <c r="G74" s="47" t="str">
        <f>IFERROR(VLOOKUP(F74,Lookups!$D$2:$E$20,2,FALSE),"")</f>
        <v/>
      </c>
      <c r="H74" s="45"/>
      <c r="I74" s="45"/>
      <c r="J74" s="45"/>
      <c r="K74" s="45"/>
      <c r="L74" s="46"/>
      <c r="M74" s="46"/>
      <c r="N74" s="47" t="str">
        <f t="shared" si="2"/>
        <v/>
      </c>
      <c r="O74" s="45"/>
      <c r="P74" s="45"/>
      <c r="Q74" s="46"/>
      <c r="R74" s="45"/>
      <c r="S74" s="45"/>
      <c r="T74" s="45"/>
      <c r="U74" s="45"/>
      <c r="V74" s="45"/>
      <c r="W74" s="45"/>
      <c r="X74" s="47" t="str">
        <f>IFERROR(VLOOKUP(W74,Lookups!$G$2:$H$83,2,FALSE),"")</f>
        <v/>
      </c>
      <c r="Y74" s="45"/>
      <c r="Z74" s="45"/>
      <c r="AA74" s="45"/>
      <c r="AB74" s="45"/>
      <c r="AC74" s="45"/>
      <c r="AD74" s="45"/>
      <c r="AE74" s="45"/>
      <c r="AF74" s="47" t="str">
        <f t="shared" si="3"/>
        <v/>
      </c>
      <c r="AG74" s="45"/>
      <c r="AH74" s="45"/>
      <c r="AI74" s="45"/>
      <c r="AJ74" s="62" t="str">
        <f>IFERROR(VLOOKUP(AI74,Lookups!$W$2:$X$24,2,FALSE),"")</f>
        <v/>
      </c>
      <c r="AK74" s="45"/>
      <c r="AL74" s="45"/>
      <c r="AM74" s="46"/>
      <c r="AN74" s="46"/>
    </row>
    <row r="75" spans="1:40" x14ac:dyDescent="0.3">
      <c r="A75" s="45"/>
      <c r="B75" s="45"/>
      <c r="C75" s="45"/>
      <c r="D75" s="46"/>
      <c r="E75" s="46"/>
      <c r="F75" s="45"/>
      <c r="G75" s="47" t="str">
        <f>IFERROR(VLOOKUP(F75,Lookups!$D$2:$E$20,2,FALSE),"")</f>
        <v/>
      </c>
      <c r="H75" s="45"/>
      <c r="I75" s="45"/>
      <c r="J75" s="45"/>
      <c r="K75" s="45"/>
      <c r="L75" s="46"/>
      <c r="M75" s="46"/>
      <c r="N75" s="47" t="str">
        <f t="shared" si="2"/>
        <v/>
      </c>
      <c r="O75" s="45"/>
      <c r="P75" s="45"/>
      <c r="Q75" s="46"/>
      <c r="R75" s="45"/>
      <c r="S75" s="45"/>
      <c r="T75" s="45"/>
      <c r="U75" s="45"/>
      <c r="V75" s="45"/>
      <c r="W75" s="45"/>
      <c r="X75" s="47" t="str">
        <f>IFERROR(VLOOKUP(W75,Lookups!$G$2:$H$83,2,FALSE),"")</f>
        <v/>
      </c>
      <c r="Y75" s="45"/>
      <c r="Z75" s="45"/>
      <c r="AA75" s="45"/>
      <c r="AB75" s="45"/>
      <c r="AC75" s="45"/>
      <c r="AD75" s="45"/>
      <c r="AE75" s="45"/>
      <c r="AF75" s="47" t="str">
        <f t="shared" si="3"/>
        <v/>
      </c>
      <c r="AG75" s="45"/>
      <c r="AH75" s="45"/>
      <c r="AI75" s="45"/>
      <c r="AJ75" s="62" t="str">
        <f>IFERROR(VLOOKUP(AI75,Lookups!$W$2:$X$24,2,FALSE),"")</f>
        <v/>
      </c>
      <c r="AK75" s="45"/>
      <c r="AL75" s="45"/>
      <c r="AM75" s="46"/>
      <c r="AN75" s="46"/>
    </row>
    <row r="76" spans="1:40" x14ac:dyDescent="0.3">
      <c r="A76" s="45"/>
      <c r="B76" s="45"/>
      <c r="C76" s="45"/>
      <c r="D76" s="46"/>
      <c r="E76" s="46"/>
      <c r="F76" s="45"/>
      <c r="G76" s="47" t="str">
        <f>IFERROR(VLOOKUP(F76,Lookups!$D$2:$E$20,2,FALSE),"")</f>
        <v/>
      </c>
      <c r="H76" s="45"/>
      <c r="I76" s="45"/>
      <c r="J76" s="45"/>
      <c r="K76" s="45"/>
      <c r="L76" s="46"/>
      <c r="M76" s="46"/>
      <c r="N76" s="47" t="str">
        <f t="shared" si="2"/>
        <v/>
      </c>
      <c r="O76" s="45"/>
      <c r="P76" s="45"/>
      <c r="Q76" s="46"/>
      <c r="R76" s="45"/>
      <c r="S76" s="45"/>
      <c r="T76" s="45"/>
      <c r="U76" s="45"/>
      <c r="V76" s="45"/>
      <c r="W76" s="45"/>
      <c r="X76" s="47" t="str">
        <f>IFERROR(VLOOKUP(W76,Lookups!$G$2:$H$83,2,FALSE),"")</f>
        <v/>
      </c>
      <c r="Y76" s="45"/>
      <c r="Z76" s="45"/>
      <c r="AA76" s="45"/>
      <c r="AB76" s="45"/>
      <c r="AC76" s="45"/>
      <c r="AD76" s="45"/>
      <c r="AE76" s="45"/>
      <c r="AF76" s="47" t="str">
        <f t="shared" si="3"/>
        <v/>
      </c>
      <c r="AG76" s="45"/>
      <c r="AH76" s="45"/>
      <c r="AI76" s="45"/>
      <c r="AJ76" s="62" t="str">
        <f>IFERROR(VLOOKUP(AI76,Lookups!$W$2:$X$24,2,FALSE),"")</f>
        <v/>
      </c>
      <c r="AK76" s="45"/>
      <c r="AL76" s="45"/>
      <c r="AM76" s="46"/>
      <c r="AN76" s="46"/>
    </row>
    <row r="77" spans="1:40" x14ac:dyDescent="0.3">
      <c r="A77" s="45"/>
      <c r="B77" s="45"/>
      <c r="C77" s="45"/>
      <c r="D77" s="46"/>
      <c r="E77" s="46"/>
      <c r="F77" s="45"/>
      <c r="G77" s="47" t="str">
        <f>IFERROR(VLOOKUP(F77,Lookups!$D$2:$E$20,2,FALSE),"")</f>
        <v/>
      </c>
      <c r="H77" s="45"/>
      <c r="I77" s="45"/>
      <c r="J77" s="45"/>
      <c r="K77" s="45"/>
      <c r="L77" s="46"/>
      <c r="M77" s="46"/>
      <c r="N77" s="47" t="str">
        <f t="shared" si="2"/>
        <v/>
      </c>
      <c r="O77" s="45"/>
      <c r="P77" s="45"/>
      <c r="Q77" s="46"/>
      <c r="R77" s="45"/>
      <c r="S77" s="45"/>
      <c r="T77" s="45"/>
      <c r="U77" s="45"/>
      <c r="V77" s="45"/>
      <c r="W77" s="45"/>
      <c r="X77" s="47" t="str">
        <f>IFERROR(VLOOKUP(W77,Lookups!$G$2:$H$83,2,FALSE),"")</f>
        <v/>
      </c>
      <c r="Y77" s="45"/>
      <c r="Z77" s="45"/>
      <c r="AA77" s="45"/>
      <c r="AB77" s="45"/>
      <c r="AC77" s="45"/>
      <c r="AD77" s="45"/>
      <c r="AE77" s="45"/>
      <c r="AF77" s="47" t="str">
        <f t="shared" si="3"/>
        <v/>
      </c>
      <c r="AG77" s="45"/>
      <c r="AH77" s="45"/>
      <c r="AI77" s="45"/>
      <c r="AJ77" s="62" t="str">
        <f>IFERROR(VLOOKUP(AI77,Lookups!$W$2:$X$24,2,FALSE),"")</f>
        <v/>
      </c>
      <c r="AK77" s="45"/>
      <c r="AL77" s="45"/>
      <c r="AM77" s="46"/>
      <c r="AN77" s="46"/>
    </row>
    <row r="78" spans="1:40" x14ac:dyDescent="0.3">
      <c r="A78" s="45"/>
      <c r="B78" s="45"/>
      <c r="C78" s="45"/>
      <c r="D78" s="46"/>
      <c r="E78" s="46"/>
      <c r="F78" s="45"/>
      <c r="G78" s="47" t="str">
        <f>IFERROR(VLOOKUP(F78,Lookups!$D$2:$E$20,2,FALSE),"")</f>
        <v/>
      </c>
      <c r="H78" s="45"/>
      <c r="I78" s="45"/>
      <c r="J78" s="45"/>
      <c r="K78" s="45"/>
      <c r="L78" s="46"/>
      <c r="M78" s="46"/>
      <c r="N78" s="47" t="str">
        <f t="shared" si="2"/>
        <v/>
      </c>
      <c r="O78" s="45"/>
      <c r="P78" s="45"/>
      <c r="Q78" s="46"/>
      <c r="R78" s="45"/>
      <c r="S78" s="45"/>
      <c r="T78" s="45"/>
      <c r="U78" s="45"/>
      <c r="V78" s="45"/>
      <c r="W78" s="45"/>
      <c r="X78" s="47" t="str">
        <f>IFERROR(VLOOKUP(W78,Lookups!$G$2:$H$83,2,FALSE),"")</f>
        <v/>
      </c>
      <c r="Y78" s="45"/>
      <c r="Z78" s="45"/>
      <c r="AA78" s="45"/>
      <c r="AB78" s="45"/>
      <c r="AC78" s="45"/>
      <c r="AD78" s="45"/>
      <c r="AE78" s="45"/>
      <c r="AF78" s="47" t="str">
        <f t="shared" si="3"/>
        <v/>
      </c>
      <c r="AG78" s="45"/>
      <c r="AH78" s="45"/>
      <c r="AI78" s="45"/>
      <c r="AJ78" s="62" t="str">
        <f>IFERROR(VLOOKUP(AI78,Lookups!$W$2:$X$24,2,FALSE),"")</f>
        <v/>
      </c>
      <c r="AK78" s="45"/>
      <c r="AL78" s="45"/>
      <c r="AM78" s="46"/>
      <c r="AN78" s="46"/>
    </row>
    <row r="79" spans="1:40" x14ac:dyDescent="0.3">
      <c r="A79" s="45"/>
      <c r="B79" s="45"/>
      <c r="C79" s="45"/>
      <c r="D79" s="46"/>
      <c r="E79" s="46"/>
      <c r="F79" s="45"/>
      <c r="G79" s="47" t="str">
        <f>IFERROR(VLOOKUP(F79,Lookups!$D$2:$E$20,2,FALSE),"")</f>
        <v/>
      </c>
      <c r="H79" s="45"/>
      <c r="I79" s="45"/>
      <c r="J79" s="45"/>
      <c r="K79" s="45"/>
      <c r="L79" s="46"/>
      <c r="M79" s="46"/>
      <c r="N79" s="47" t="str">
        <f t="shared" si="2"/>
        <v/>
      </c>
      <c r="O79" s="45"/>
      <c r="P79" s="45"/>
      <c r="Q79" s="46"/>
      <c r="R79" s="45"/>
      <c r="S79" s="45"/>
      <c r="T79" s="45"/>
      <c r="U79" s="45"/>
      <c r="V79" s="45"/>
      <c r="W79" s="45"/>
      <c r="X79" s="47" t="str">
        <f>IFERROR(VLOOKUP(W79,Lookups!$G$2:$H$83,2,FALSE),"")</f>
        <v/>
      </c>
      <c r="Y79" s="45"/>
      <c r="Z79" s="45"/>
      <c r="AA79" s="45"/>
      <c r="AB79" s="45"/>
      <c r="AC79" s="45"/>
      <c r="AD79" s="45"/>
      <c r="AE79" s="45"/>
      <c r="AF79" s="47" t="str">
        <f t="shared" si="3"/>
        <v/>
      </c>
      <c r="AG79" s="45"/>
      <c r="AH79" s="45"/>
      <c r="AI79" s="45"/>
      <c r="AJ79" s="62" t="str">
        <f>IFERROR(VLOOKUP(AI79,Lookups!$W$2:$X$24,2,FALSE),"")</f>
        <v/>
      </c>
      <c r="AK79" s="45"/>
      <c r="AL79" s="45"/>
      <c r="AM79" s="46"/>
      <c r="AN79" s="46"/>
    </row>
    <row r="80" spans="1:40" x14ac:dyDescent="0.3">
      <c r="A80" s="45"/>
      <c r="B80" s="45"/>
      <c r="C80" s="45"/>
      <c r="D80" s="46"/>
      <c r="E80" s="46"/>
      <c r="F80" s="45"/>
      <c r="G80" s="47" t="str">
        <f>IFERROR(VLOOKUP(F80,Lookups!$D$2:$E$20,2,FALSE),"")</f>
        <v/>
      </c>
      <c r="H80" s="45"/>
      <c r="I80" s="45"/>
      <c r="J80" s="45"/>
      <c r="K80" s="45"/>
      <c r="L80" s="46"/>
      <c r="M80" s="46"/>
      <c r="N80" s="47" t="str">
        <f t="shared" si="2"/>
        <v/>
      </c>
      <c r="O80" s="45"/>
      <c r="P80" s="45"/>
      <c r="Q80" s="46"/>
      <c r="R80" s="45"/>
      <c r="S80" s="45"/>
      <c r="T80" s="45"/>
      <c r="U80" s="45"/>
      <c r="V80" s="45"/>
      <c r="W80" s="45"/>
      <c r="X80" s="47" t="str">
        <f>IFERROR(VLOOKUP(W80,Lookups!$G$2:$H$83,2,FALSE),"")</f>
        <v/>
      </c>
      <c r="Y80" s="45"/>
      <c r="Z80" s="45"/>
      <c r="AA80" s="45"/>
      <c r="AB80" s="45"/>
      <c r="AC80" s="45"/>
      <c r="AD80" s="45"/>
      <c r="AE80" s="45"/>
      <c r="AF80" s="47" t="str">
        <f t="shared" si="3"/>
        <v/>
      </c>
      <c r="AG80" s="45"/>
      <c r="AH80" s="45"/>
      <c r="AI80" s="45"/>
      <c r="AJ80" s="62" t="str">
        <f>IFERROR(VLOOKUP(AI80,Lookups!$W$2:$X$24,2,FALSE),"")</f>
        <v/>
      </c>
      <c r="AK80" s="45"/>
      <c r="AL80" s="45"/>
      <c r="AM80" s="46"/>
      <c r="AN80" s="46"/>
    </row>
    <row r="81" spans="1:40" x14ac:dyDescent="0.3">
      <c r="A81" s="45"/>
      <c r="B81" s="45"/>
      <c r="C81" s="45"/>
      <c r="D81" s="46"/>
      <c r="E81" s="46"/>
      <c r="F81" s="45"/>
      <c r="G81" s="47" t="str">
        <f>IFERROR(VLOOKUP(F81,Lookups!$D$2:$E$20,2,FALSE),"")</f>
        <v/>
      </c>
      <c r="H81" s="45"/>
      <c r="I81" s="45"/>
      <c r="J81" s="45"/>
      <c r="K81" s="45"/>
      <c r="L81" s="46"/>
      <c r="M81" s="46"/>
      <c r="N81" s="47" t="str">
        <f t="shared" si="2"/>
        <v/>
      </c>
      <c r="O81" s="45"/>
      <c r="P81" s="45"/>
      <c r="Q81" s="46"/>
      <c r="R81" s="45"/>
      <c r="S81" s="45"/>
      <c r="T81" s="45"/>
      <c r="U81" s="45"/>
      <c r="V81" s="45"/>
      <c r="W81" s="45"/>
      <c r="X81" s="47" t="str">
        <f>IFERROR(VLOOKUP(W81,Lookups!$G$2:$H$83,2,FALSE),"")</f>
        <v/>
      </c>
      <c r="Y81" s="45"/>
      <c r="Z81" s="45"/>
      <c r="AA81" s="45"/>
      <c r="AB81" s="45"/>
      <c r="AC81" s="45"/>
      <c r="AD81" s="45"/>
      <c r="AE81" s="45"/>
      <c r="AF81" s="47" t="str">
        <f t="shared" si="3"/>
        <v/>
      </c>
      <c r="AG81" s="45"/>
      <c r="AH81" s="45"/>
      <c r="AI81" s="45"/>
      <c r="AJ81" s="62" t="str">
        <f>IFERROR(VLOOKUP(AI81,Lookups!$W$2:$X$24,2,FALSE),"")</f>
        <v/>
      </c>
      <c r="AK81" s="45"/>
      <c r="AL81" s="45"/>
      <c r="AM81" s="46"/>
      <c r="AN81" s="46"/>
    </row>
    <row r="82" spans="1:40" x14ac:dyDescent="0.3">
      <c r="A82" s="45"/>
      <c r="B82" s="45"/>
      <c r="C82" s="45"/>
      <c r="D82" s="46"/>
      <c r="E82" s="46"/>
      <c r="F82" s="45"/>
      <c r="G82" s="47" t="str">
        <f>IFERROR(VLOOKUP(F82,Lookups!$D$2:$E$20,2,FALSE),"")</f>
        <v/>
      </c>
      <c r="H82" s="45"/>
      <c r="I82" s="45"/>
      <c r="J82" s="45"/>
      <c r="K82" s="45"/>
      <c r="L82" s="46"/>
      <c r="M82" s="46"/>
      <c r="N82" s="47" t="str">
        <f t="shared" si="2"/>
        <v/>
      </c>
      <c r="O82" s="45"/>
      <c r="P82" s="45"/>
      <c r="Q82" s="46"/>
      <c r="R82" s="45"/>
      <c r="S82" s="45"/>
      <c r="T82" s="45"/>
      <c r="U82" s="45"/>
      <c r="V82" s="45"/>
      <c r="W82" s="45"/>
      <c r="X82" s="47" t="str">
        <f>IFERROR(VLOOKUP(W82,Lookups!$G$2:$H$83,2,FALSE),"")</f>
        <v/>
      </c>
      <c r="Y82" s="45"/>
      <c r="Z82" s="45"/>
      <c r="AA82" s="45"/>
      <c r="AB82" s="45"/>
      <c r="AC82" s="45"/>
      <c r="AD82" s="45"/>
      <c r="AE82" s="45"/>
      <c r="AF82" s="47" t="str">
        <f t="shared" si="3"/>
        <v/>
      </c>
      <c r="AG82" s="45"/>
      <c r="AH82" s="45"/>
      <c r="AI82" s="45"/>
      <c r="AJ82" s="62" t="str">
        <f>IFERROR(VLOOKUP(AI82,Lookups!$W$2:$X$24,2,FALSE),"")</f>
        <v/>
      </c>
      <c r="AK82" s="45"/>
      <c r="AL82" s="45"/>
      <c r="AM82" s="46"/>
      <c r="AN82" s="46"/>
    </row>
    <row r="83" spans="1:40" x14ac:dyDescent="0.3">
      <c r="A83" s="45"/>
      <c r="B83" s="45"/>
      <c r="C83" s="45"/>
      <c r="D83" s="46"/>
      <c r="E83" s="46"/>
      <c r="F83" s="45"/>
      <c r="G83" s="47" t="str">
        <f>IFERROR(VLOOKUP(F83,Lookups!$D$2:$E$20,2,FALSE),"")</f>
        <v/>
      </c>
      <c r="H83" s="45"/>
      <c r="I83" s="45"/>
      <c r="J83" s="45"/>
      <c r="K83" s="45"/>
      <c r="L83" s="46"/>
      <c r="M83" s="46"/>
      <c r="N83" s="47" t="str">
        <f t="shared" si="2"/>
        <v/>
      </c>
      <c r="O83" s="45"/>
      <c r="P83" s="45"/>
      <c r="Q83" s="46"/>
      <c r="R83" s="45"/>
      <c r="S83" s="45"/>
      <c r="T83" s="45"/>
      <c r="U83" s="45"/>
      <c r="V83" s="45"/>
      <c r="W83" s="45"/>
      <c r="X83" s="47" t="str">
        <f>IFERROR(VLOOKUP(W83,Lookups!$G$2:$H$83,2,FALSE),"")</f>
        <v/>
      </c>
      <c r="Y83" s="45"/>
      <c r="Z83" s="45"/>
      <c r="AA83" s="45"/>
      <c r="AB83" s="45"/>
      <c r="AC83" s="45"/>
      <c r="AD83" s="45"/>
      <c r="AE83" s="45"/>
      <c r="AF83" s="47" t="str">
        <f t="shared" si="3"/>
        <v/>
      </c>
      <c r="AG83" s="45"/>
      <c r="AH83" s="45"/>
      <c r="AI83" s="45"/>
      <c r="AJ83" s="62" t="str">
        <f>IFERROR(VLOOKUP(AI83,Lookups!$W$2:$X$24,2,FALSE),"")</f>
        <v/>
      </c>
      <c r="AK83" s="45"/>
      <c r="AL83" s="45"/>
      <c r="AM83" s="46"/>
      <c r="AN83" s="46"/>
    </row>
    <row r="84" spans="1:40" x14ac:dyDescent="0.3">
      <c r="A84" s="45"/>
      <c r="B84" s="45"/>
      <c r="C84" s="45"/>
      <c r="D84" s="46"/>
      <c r="E84" s="46"/>
      <c r="F84" s="45"/>
      <c r="G84" s="47" t="str">
        <f>IFERROR(VLOOKUP(F84,Lookups!$D$2:$E$20,2,FALSE),"")</f>
        <v/>
      </c>
      <c r="H84" s="45"/>
      <c r="I84" s="45"/>
      <c r="J84" s="45"/>
      <c r="K84" s="45"/>
      <c r="L84" s="46"/>
      <c r="M84" s="46"/>
      <c r="N84" s="47" t="str">
        <f t="shared" si="2"/>
        <v/>
      </c>
      <c r="O84" s="45"/>
      <c r="P84" s="45"/>
      <c r="Q84" s="46"/>
      <c r="R84" s="45"/>
      <c r="S84" s="45"/>
      <c r="T84" s="45"/>
      <c r="U84" s="45"/>
      <c r="V84" s="45"/>
      <c r="W84" s="45"/>
      <c r="X84" s="47" t="str">
        <f>IFERROR(VLOOKUP(W84,Lookups!$G$2:$H$83,2,FALSE),"")</f>
        <v/>
      </c>
      <c r="Y84" s="45"/>
      <c r="Z84" s="45"/>
      <c r="AA84" s="45"/>
      <c r="AB84" s="45"/>
      <c r="AC84" s="45"/>
      <c r="AD84" s="45"/>
      <c r="AE84" s="45"/>
      <c r="AF84" s="47" t="str">
        <f t="shared" si="3"/>
        <v/>
      </c>
      <c r="AG84" s="45"/>
      <c r="AH84" s="45"/>
      <c r="AI84" s="45"/>
      <c r="AJ84" s="62" t="str">
        <f>IFERROR(VLOOKUP(AI84,Lookups!$W$2:$X$24,2,FALSE),"")</f>
        <v/>
      </c>
      <c r="AK84" s="45"/>
      <c r="AL84" s="45"/>
      <c r="AM84" s="46"/>
      <c r="AN84" s="46"/>
    </row>
    <row r="85" spans="1:40" x14ac:dyDescent="0.3">
      <c r="A85" s="45"/>
      <c r="B85" s="45"/>
      <c r="C85" s="45"/>
      <c r="D85" s="46"/>
      <c r="E85" s="46"/>
      <c r="F85" s="45"/>
      <c r="G85" s="47" t="str">
        <f>IFERROR(VLOOKUP(F85,Lookups!$D$2:$E$20,2,FALSE),"")</f>
        <v/>
      </c>
      <c r="H85" s="45"/>
      <c r="I85" s="45"/>
      <c r="J85" s="45"/>
      <c r="K85" s="45"/>
      <c r="L85" s="46"/>
      <c r="M85" s="46"/>
      <c r="N85" s="47" t="str">
        <f t="shared" si="2"/>
        <v/>
      </c>
      <c r="O85" s="45"/>
      <c r="P85" s="45"/>
      <c r="Q85" s="46"/>
      <c r="R85" s="45"/>
      <c r="S85" s="45"/>
      <c r="T85" s="45"/>
      <c r="U85" s="45"/>
      <c r="V85" s="45"/>
      <c r="W85" s="45"/>
      <c r="X85" s="47" t="str">
        <f>IFERROR(VLOOKUP(W85,Lookups!$G$2:$H$83,2,FALSE),"")</f>
        <v/>
      </c>
      <c r="Y85" s="45"/>
      <c r="Z85" s="45"/>
      <c r="AA85" s="45"/>
      <c r="AB85" s="45"/>
      <c r="AC85" s="45"/>
      <c r="AD85" s="45"/>
      <c r="AE85" s="45"/>
      <c r="AF85" s="47" t="str">
        <f t="shared" si="3"/>
        <v/>
      </c>
      <c r="AG85" s="45"/>
      <c r="AH85" s="45"/>
      <c r="AI85" s="45"/>
      <c r="AJ85" s="62" t="str">
        <f>IFERROR(VLOOKUP(AI85,Lookups!$W$2:$X$24,2,FALSE),"")</f>
        <v/>
      </c>
      <c r="AK85" s="45"/>
      <c r="AL85" s="45"/>
      <c r="AM85" s="46"/>
      <c r="AN85" s="46"/>
    </row>
    <row r="86" spans="1:40" x14ac:dyDescent="0.3">
      <c r="A86" s="45"/>
      <c r="B86" s="45"/>
      <c r="C86" s="45"/>
      <c r="D86" s="46"/>
      <c r="E86" s="46"/>
      <c r="F86" s="45"/>
      <c r="G86" s="47" t="str">
        <f>IFERROR(VLOOKUP(F86,Lookups!$D$2:$E$20,2,FALSE),"")</f>
        <v/>
      </c>
      <c r="H86" s="45"/>
      <c r="I86" s="45"/>
      <c r="J86" s="45"/>
      <c r="K86" s="45"/>
      <c r="L86" s="46"/>
      <c r="M86" s="46"/>
      <c r="N86" s="47" t="str">
        <f t="shared" si="2"/>
        <v/>
      </c>
      <c r="O86" s="45"/>
      <c r="P86" s="45"/>
      <c r="Q86" s="46"/>
      <c r="R86" s="45"/>
      <c r="S86" s="45"/>
      <c r="T86" s="45"/>
      <c r="U86" s="45"/>
      <c r="V86" s="45"/>
      <c r="W86" s="45"/>
      <c r="X86" s="47" t="str">
        <f>IFERROR(VLOOKUP(W86,Lookups!$G$2:$H$83,2,FALSE),"")</f>
        <v/>
      </c>
      <c r="Y86" s="45"/>
      <c r="Z86" s="45"/>
      <c r="AA86" s="45"/>
      <c r="AB86" s="45"/>
      <c r="AC86" s="45"/>
      <c r="AD86" s="45"/>
      <c r="AE86" s="45"/>
      <c r="AF86" s="47" t="str">
        <f t="shared" si="3"/>
        <v/>
      </c>
      <c r="AG86" s="45"/>
      <c r="AH86" s="45"/>
      <c r="AI86" s="45"/>
      <c r="AJ86" s="62" t="str">
        <f>IFERROR(VLOOKUP(AI86,Lookups!$W$2:$X$24,2,FALSE),"")</f>
        <v/>
      </c>
      <c r="AK86" s="45"/>
      <c r="AL86" s="45"/>
      <c r="AM86" s="46"/>
      <c r="AN86" s="46"/>
    </row>
    <row r="87" spans="1:40" x14ac:dyDescent="0.3">
      <c r="A87" s="45"/>
      <c r="B87" s="45"/>
      <c r="C87" s="45"/>
      <c r="D87" s="46"/>
      <c r="E87" s="46"/>
      <c r="F87" s="45"/>
      <c r="G87" s="47" t="str">
        <f>IFERROR(VLOOKUP(F87,Lookups!$D$2:$E$20,2,FALSE),"")</f>
        <v/>
      </c>
      <c r="H87" s="45"/>
      <c r="I87" s="45"/>
      <c r="J87" s="45"/>
      <c r="K87" s="45"/>
      <c r="L87" s="46"/>
      <c r="M87" s="46"/>
      <c r="N87" s="47" t="str">
        <f t="shared" si="2"/>
        <v/>
      </c>
      <c r="O87" s="45"/>
      <c r="P87" s="45"/>
      <c r="Q87" s="46"/>
      <c r="R87" s="45"/>
      <c r="S87" s="45"/>
      <c r="T87" s="45"/>
      <c r="U87" s="45"/>
      <c r="V87" s="45"/>
      <c r="W87" s="45"/>
      <c r="X87" s="47" t="str">
        <f>IFERROR(VLOOKUP(W87,Lookups!$G$2:$H$83,2,FALSE),"")</f>
        <v/>
      </c>
      <c r="Y87" s="45"/>
      <c r="Z87" s="45"/>
      <c r="AA87" s="45"/>
      <c r="AB87" s="45"/>
      <c r="AC87" s="45"/>
      <c r="AD87" s="45"/>
      <c r="AE87" s="45"/>
      <c r="AF87" s="47" t="str">
        <f t="shared" si="3"/>
        <v/>
      </c>
      <c r="AG87" s="45"/>
      <c r="AH87" s="45"/>
      <c r="AI87" s="45"/>
      <c r="AJ87" s="62" t="str">
        <f>IFERROR(VLOOKUP(AI87,Lookups!$W$2:$X$24,2,FALSE),"")</f>
        <v/>
      </c>
      <c r="AK87" s="45"/>
      <c r="AL87" s="45"/>
      <c r="AM87" s="46"/>
      <c r="AN87" s="46"/>
    </row>
    <row r="88" spans="1:40" x14ac:dyDescent="0.3">
      <c r="A88" s="45"/>
      <c r="B88" s="45"/>
      <c r="C88" s="45"/>
      <c r="D88" s="46"/>
      <c r="E88" s="46"/>
      <c r="F88" s="45"/>
      <c r="G88" s="47" t="str">
        <f>IFERROR(VLOOKUP(F88,Lookups!$D$2:$E$20,2,FALSE),"")</f>
        <v/>
      </c>
      <c r="H88" s="45"/>
      <c r="I88" s="45"/>
      <c r="J88" s="45"/>
      <c r="K88" s="45"/>
      <c r="L88" s="46"/>
      <c r="M88" s="46"/>
      <c r="N88" s="47" t="str">
        <f t="shared" si="2"/>
        <v/>
      </c>
      <c r="O88" s="45"/>
      <c r="P88" s="45"/>
      <c r="Q88" s="46"/>
      <c r="R88" s="45"/>
      <c r="S88" s="45"/>
      <c r="T88" s="45"/>
      <c r="U88" s="45"/>
      <c r="V88" s="45"/>
      <c r="W88" s="45"/>
      <c r="X88" s="47" t="str">
        <f>IFERROR(VLOOKUP(W88,Lookups!$G$2:$H$83,2,FALSE),"")</f>
        <v/>
      </c>
      <c r="Y88" s="45"/>
      <c r="Z88" s="45"/>
      <c r="AA88" s="45"/>
      <c r="AB88" s="45"/>
      <c r="AC88" s="45"/>
      <c r="AD88" s="45"/>
      <c r="AE88" s="45"/>
      <c r="AF88" s="47" t="str">
        <f t="shared" si="3"/>
        <v/>
      </c>
      <c r="AG88" s="45"/>
      <c r="AH88" s="45"/>
      <c r="AI88" s="45"/>
      <c r="AJ88" s="62" t="str">
        <f>IFERROR(VLOOKUP(AI88,Lookups!$W$2:$X$24,2,FALSE),"")</f>
        <v/>
      </c>
      <c r="AK88" s="45"/>
      <c r="AL88" s="45"/>
      <c r="AM88" s="46"/>
      <c r="AN88" s="46"/>
    </row>
    <row r="89" spans="1:40" x14ac:dyDescent="0.3">
      <c r="A89" s="45"/>
      <c r="B89" s="45"/>
      <c r="C89" s="45"/>
      <c r="D89" s="46"/>
      <c r="E89" s="46"/>
      <c r="F89" s="45"/>
      <c r="G89" s="47" t="str">
        <f>IFERROR(VLOOKUP(F89,Lookups!$D$2:$E$20,2,FALSE),"")</f>
        <v/>
      </c>
      <c r="H89" s="45"/>
      <c r="I89" s="45"/>
      <c r="J89" s="45"/>
      <c r="K89" s="45"/>
      <c r="L89" s="46"/>
      <c r="M89" s="46"/>
      <c r="N89" s="47" t="str">
        <f t="shared" si="2"/>
        <v/>
      </c>
      <c r="O89" s="45"/>
      <c r="P89" s="45"/>
      <c r="Q89" s="46"/>
      <c r="R89" s="45"/>
      <c r="S89" s="45"/>
      <c r="T89" s="45"/>
      <c r="U89" s="45"/>
      <c r="V89" s="45"/>
      <c r="W89" s="45"/>
      <c r="X89" s="47" t="str">
        <f>IFERROR(VLOOKUP(W89,Lookups!$G$2:$H$83,2,FALSE),"")</f>
        <v/>
      </c>
      <c r="Y89" s="45"/>
      <c r="Z89" s="45"/>
      <c r="AA89" s="45"/>
      <c r="AB89" s="45"/>
      <c r="AC89" s="45"/>
      <c r="AD89" s="45"/>
      <c r="AE89" s="45"/>
      <c r="AF89" s="47" t="str">
        <f t="shared" si="3"/>
        <v/>
      </c>
      <c r="AG89" s="45"/>
      <c r="AH89" s="45"/>
      <c r="AI89" s="45"/>
      <c r="AJ89" s="62" t="str">
        <f>IFERROR(VLOOKUP(AI89,Lookups!$W$2:$X$24,2,FALSE),"")</f>
        <v/>
      </c>
      <c r="AK89" s="45"/>
      <c r="AL89" s="45"/>
      <c r="AM89" s="46"/>
      <c r="AN89" s="46"/>
    </row>
    <row r="90" spans="1:40" x14ac:dyDescent="0.3">
      <c r="A90" s="45"/>
      <c r="B90" s="45"/>
      <c r="C90" s="45"/>
      <c r="D90" s="46"/>
      <c r="E90" s="46"/>
      <c r="F90" s="45"/>
      <c r="G90" s="47" t="str">
        <f>IFERROR(VLOOKUP(F90,Lookups!$D$2:$E$20,2,FALSE),"")</f>
        <v/>
      </c>
      <c r="H90" s="45"/>
      <c r="I90" s="45"/>
      <c r="J90" s="45"/>
      <c r="K90" s="45"/>
      <c r="L90" s="46"/>
      <c r="M90" s="46"/>
      <c r="N90" s="47" t="str">
        <f t="shared" si="2"/>
        <v/>
      </c>
      <c r="O90" s="45"/>
      <c r="P90" s="45"/>
      <c r="Q90" s="46"/>
      <c r="R90" s="45"/>
      <c r="S90" s="45"/>
      <c r="T90" s="45"/>
      <c r="U90" s="45"/>
      <c r="V90" s="45"/>
      <c r="W90" s="45"/>
      <c r="X90" s="47" t="str">
        <f>IFERROR(VLOOKUP(W90,Lookups!$G$2:$H$83,2,FALSE),"")</f>
        <v/>
      </c>
      <c r="Y90" s="45"/>
      <c r="Z90" s="45"/>
      <c r="AA90" s="45"/>
      <c r="AB90" s="45"/>
      <c r="AC90" s="45"/>
      <c r="AD90" s="45"/>
      <c r="AE90" s="45"/>
      <c r="AF90" s="47" t="str">
        <f t="shared" si="3"/>
        <v/>
      </c>
      <c r="AG90" s="45"/>
      <c r="AH90" s="45"/>
      <c r="AI90" s="45"/>
      <c r="AJ90" s="62" t="str">
        <f>IFERROR(VLOOKUP(AI90,Lookups!$W$2:$X$24,2,FALSE),"")</f>
        <v/>
      </c>
      <c r="AK90" s="45"/>
      <c r="AL90" s="45"/>
      <c r="AM90" s="46"/>
      <c r="AN90" s="46"/>
    </row>
    <row r="91" spans="1:40" x14ac:dyDescent="0.3">
      <c r="A91" s="45"/>
      <c r="B91" s="45"/>
      <c r="C91" s="45"/>
      <c r="D91" s="46"/>
      <c r="E91" s="46"/>
      <c r="F91" s="45"/>
      <c r="G91" s="47" t="str">
        <f>IFERROR(VLOOKUP(F91,Lookups!$D$2:$E$20,2,FALSE),"")</f>
        <v/>
      </c>
      <c r="H91" s="45"/>
      <c r="I91" s="45"/>
      <c r="J91" s="45"/>
      <c r="K91" s="45"/>
      <c r="L91" s="46"/>
      <c r="M91" s="46"/>
      <c r="N91" s="47" t="str">
        <f t="shared" si="2"/>
        <v/>
      </c>
      <c r="O91" s="45"/>
      <c r="P91" s="45"/>
      <c r="Q91" s="46"/>
      <c r="R91" s="45"/>
      <c r="S91" s="45"/>
      <c r="T91" s="45"/>
      <c r="U91" s="45"/>
      <c r="V91" s="45"/>
      <c r="W91" s="45"/>
      <c r="X91" s="47" t="str">
        <f>IFERROR(VLOOKUP(W91,Lookups!$G$2:$H$83,2,FALSE),"")</f>
        <v/>
      </c>
      <c r="Y91" s="45"/>
      <c r="Z91" s="45"/>
      <c r="AA91" s="45"/>
      <c r="AB91" s="45"/>
      <c r="AC91" s="45"/>
      <c r="AD91" s="45"/>
      <c r="AE91" s="45"/>
      <c r="AF91" s="47" t="str">
        <f t="shared" si="3"/>
        <v/>
      </c>
      <c r="AG91" s="45"/>
      <c r="AH91" s="45"/>
      <c r="AI91" s="45"/>
      <c r="AJ91" s="62" t="str">
        <f>IFERROR(VLOOKUP(AI91,Lookups!$W$2:$X$24,2,FALSE),"")</f>
        <v/>
      </c>
      <c r="AK91" s="45"/>
      <c r="AL91" s="45"/>
      <c r="AM91" s="46"/>
      <c r="AN91" s="46"/>
    </row>
    <row r="92" spans="1:40" x14ac:dyDescent="0.3">
      <c r="A92" s="45"/>
      <c r="B92" s="45"/>
      <c r="C92" s="45"/>
      <c r="D92" s="46"/>
      <c r="E92" s="46"/>
      <c r="F92" s="45"/>
      <c r="G92" s="47" t="str">
        <f>IFERROR(VLOOKUP(F92,Lookups!$D$2:$E$20,2,FALSE),"")</f>
        <v/>
      </c>
      <c r="H92" s="45"/>
      <c r="I92" s="45"/>
      <c r="J92" s="45"/>
      <c r="K92" s="45"/>
      <c r="L92" s="46"/>
      <c r="M92" s="46"/>
      <c r="N92" s="47" t="str">
        <f t="shared" si="2"/>
        <v/>
      </c>
      <c r="O92" s="45"/>
      <c r="P92" s="45"/>
      <c r="Q92" s="46"/>
      <c r="R92" s="45"/>
      <c r="S92" s="45"/>
      <c r="T92" s="45"/>
      <c r="U92" s="45"/>
      <c r="V92" s="45"/>
      <c r="W92" s="45"/>
      <c r="X92" s="47" t="str">
        <f>IFERROR(VLOOKUP(W92,Lookups!$G$2:$H$83,2,FALSE),"")</f>
        <v/>
      </c>
      <c r="Y92" s="45"/>
      <c r="Z92" s="45"/>
      <c r="AA92" s="45"/>
      <c r="AB92" s="45"/>
      <c r="AC92" s="45"/>
      <c r="AD92" s="45"/>
      <c r="AE92" s="45"/>
      <c r="AF92" s="47" t="str">
        <f t="shared" si="3"/>
        <v/>
      </c>
      <c r="AG92" s="45"/>
      <c r="AH92" s="45"/>
      <c r="AI92" s="45"/>
      <c r="AJ92" s="62" t="str">
        <f>IFERROR(VLOOKUP(AI92,Lookups!$W$2:$X$24,2,FALSE),"")</f>
        <v/>
      </c>
      <c r="AK92" s="45"/>
      <c r="AL92" s="45"/>
      <c r="AM92" s="46"/>
      <c r="AN92" s="46"/>
    </row>
    <row r="93" spans="1:40" x14ac:dyDescent="0.3">
      <c r="A93" s="45"/>
      <c r="B93" s="45"/>
      <c r="C93" s="45"/>
      <c r="D93" s="46"/>
      <c r="E93" s="46"/>
      <c r="F93" s="45"/>
      <c r="G93" s="47" t="str">
        <f>IFERROR(VLOOKUP(F93,Lookups!$D$2:$E$20,2,FALSE),"")</f>
        <v/>
      </c>
      <c r="H93" s="45"/>
      <c r="I93" s="45"/>
      <c r="J93" s="45"/>
      <c r="K93" s="45"/>
      <c r="L93" s="46"/>
      <c r="M93" s="46"/>
      <c r="N93" s="47" t="str">
        <f t="shared" si="2"/>
        <v/>
      </c>
      <c r="O93" s="45"/>
      <c r="P93" s="45"/>
      <c r="Q93" s="46"/>
      <c r="R93" s="45"/>
      <c r="S93" s="45"/>
      <c r="T93" s="45"/>
      <c r="U93" s="45"/>
      <c r="V93" s="45"/>
      <c r="W93" s="45"/>
      <c r="X93" s="47" t="str">
        <f>IFERROR(VLOOKUP(W93,Lookups!$G$2:$H$83,2,FALSE),"")</f>
        <v/>
      </c>
      <c r="Y93" s="45"/>
      <c r="Z93" s="45"/>
      <c r="AA93" s="45"/>
      <c r="AB93" s="45"/>
      <c r="AC93" s="45"/>
      <c r="AD93" s="45"/>
      <c r="AE93" s="45"/>
      <c r="AF93" s="47" t="str">
        <f t="shared" si="3"/>
        <v/>
      </c>
      <c r="AG93" s="45"/>
      <c r="AH93" s="45"/>
      <c r="AI93" s="45"/>
      <c r="AJ93" s="62" t="str">
        <f>IFERROR(VLOOKUP(AI93,Lookups!$W$2:$X$24,2,FALSE),"")</f>
        <v/>
      </c>
      <c r="AK93" s="45"/>
      <c r="AL93" s="45"/>
      <c r="AM93" s="46"/>
      <c r="AN93" s="46"/>
    </row>
    <row r="94" spans="1:40" x14ac:dyDescent="0.3">
      <c r="A94" s="45"/>
      <c r="B94" s="45"/>
      <c r="C94" s="45"/>
      <c r="D94" s="46"/>
      <c r="E94" s="46"/>
      <c r="F94" s="45"/>
      <c r="G94" s="47" t="str">
        <f>IFERROR(VLOOKUP(F94,Lookups!$D$2:$E$20,2,FALSE),"")</f>
        <v/>
      </c>
      <c r="H94" s="45"/>
      <c r="I94" s="45"/>
      <c r="J94" s="45"/>
      <c r="K94" s="45"/>
      <c r="L94" s="46"/>
      <c r="M94" s="46"/>
      <c r="N94" s="47" t="str">
        <f t="shared" si="2"/>
        <v/>
      </c>
      <c r="O94" s="45"/>
      <c r="P94" s="45"/>
      <c r="Q94" s="46"/>
      <c r="R94" s="45"/>
      <c r="S94" s="45"/>
      <c r="T94" s="45"/>
      <c r="U94" s="45"/>
      <c r="V94" s="45"/>
      <c r="W94" s="45"/>
      <c r="X94" s="47" t="str">
        <f>IFERROR(VLOOKUP(W94,Lookups!$G$2:$H$83,2,FALSE),"")</f>
        <v/>
      </c>
      <c r="Y94" s="45"/>
      <c r="Z94" s="45"/>
      <c r="AA94" s="45"/>
      <c r="AB94" s="45"/>
      <c r="AC94" s="45"/>
      <c r="AD94" s="45"/>
      <c r="AE94" s="45"/>
      <c r="AF94" s="47" t="str">
        <f t="shared" si="3"/>
        <v/>
      </c>
      <c r="AG94" s="45"/>
      <c r="AH94" s="45"/>
      <c r="AI94" s="45"/>
      <c r="AJ94" s="62" t="str">
        <f>IFERROR(VLOOKUP(AI94,Lookups!$W$2:$X$24,2,FALSE),"")</f>
        <v/>
      </c>
      <c r="AK94" s="45"/>
      <c r="AL94" s="45"/>
      <c r="AM94" s="46"/>
      <c r="AN94" s="46"/>
    </row>
    <row r="95" spans="1:40" x14ac:dyDescent="0.3">
      <c r="A95" s="45"/>
      <c r="B95" s="45"/>
      <c r="C95" s="45"/>
      <c r="D95" s="46"/>
      <c r="E95" s="46"/>
      <c r="F95" s="45"/>
      <c r="G95" s="47" t="str">
        <f>IFERROR(VLOOKUP(F95,Lookups!$D$2:$E$20,2,FALSE),"")</f>
        <v/>
      </c>
      <c r="H95" s="45"/>
      <c r="I95" s="45"/>
      <c r="J95" s="45"/>
      <c r="K95" s="45"/>
      <c r="L95" s="46"/>
      <c r="M95" s="46"/>
      <c r="N95" s="47" t="str">
        <f t="shared" si="2"/>
        <v/>
      </c>
      <c r="O95" s="45"/>
      <c r="P95" s="45"/>
      <c r="Q95" s="46"/>
      <c r="R95" s="45"/>
      <c r="S95" s="45"/>
      <c r="T95" s="45"/>
      <c r="U95" s="45"/>
      <c r="V95" s="45"/>
      <c r="W95" s="45"/>
      <c r="X95" s="47" t="str">
        <f>IFERROR(VLOOKUP(W95,Lookups!$G$2:$H$83,2,FALSE),"")</f>
        <v/>
      </c>
      <c r="Y95" s="45"/>
      <c r="Z95" s="45"/>
      <c r="AA95" s="45"/>
      <c r="AB95" s="45"/>
      <c r="AC95" s="45"/>
      <c r="AD95" s="45"/>
      <c r="AE95" s="45"/>
      <c r="AF95" s="47" t="str">
        <f t="shared" si="3"/>
        <v/>
      </c>
      <c r="AG95" s="45"/>
      <c r="AH95" s="45"/>
      <c r="AI95" s="45"/>
      <c r="AJ95" s="62" t="str">
        <f>IFERROR(VLOOKUP(AI95,Lookups!$W$2:$X$24,2,FALSE),"")</f>
        <v/>
      </c>
      <c r="AK95" s="45"/>
      <c r="AL95" s="45"/>
      <c r="AM95" s="46"/>
      <c r="AN95" s="46"/>
    </row>
    <row r="96" spans="1:40" x14ac:dyDescent="0.3">
      <c r="A96" s="45"/>
      <c r="B96" s="45"/>
      <c r="C96" s="45"/>
      <c r="D96" s="46"/>
      <c r="E96" s="46"/>
      <c r="F96" s="45"/>
      <c r="G96" s="47" t="str">
        <f>IFERROR(VLOOKUP(F96,Lookups!$D$2:$E$20,2,FALSE),"")</f>
        <v/>
      </c>
      <c r="H96" s="45"/>
      <c r="I96" s="45"/>
      <c r="J96" s="45"/>
      <c r="K96" s="45"/>
      <c r="L96" s="46"/>
      <c r="M96" s="46"/>
      <c r="N96" s="47" t="str">
        <f t="shared" si="2"/>
        <v/>
      </c>
      <c r="O96" s="45"/>
      <c r="P96" s="45"/>
      <c r="Q96" s="46"/>
      <c r="R96" s="45"/>
      <c r="S96" s="45"/>
      <c r="T96" s="45"/>
      <c r="U96" s="45"/>
      <c r="V96" s="45"/>
      <c r="W96" s="45"/>
      <c r="X96" s="47" t="str">
        <f>IFERROR(VLOOKUP(W96,Lookups!$G$2:$H$83,2,FALSE),"")</f>
        <v/>
      </c>
      <c r="Y96" s="45"/>
      <c r="Z96" s="45"/>
      <c r="AA96" s="45"/>
      <c r="AB96" s="45"/>
      <c r="AC96" s="45"/>
      <c r="AD96" s="45"/>
      <c r="AE96" s="45"/>
      <c r="AF96" s="47" t="str">
        <f t="shared" si="3"/>
        <v/>
      </c>
      <c r="AG96" s="45"/>
      <c r="AH96" s="45"/>
      <c r="AI96" s="45"/>
      <c r="AJ96" s="62" t="str">
        <f>IFERROR(VLOOKUP(AI96,Lookups!$W$2:$X$24,2,FALSE),"")</f>
        <v/>
      </c>
      <c r="AK96" s="45"/>
      <c r="AL96" s="45"/>
      <c r="AM96" s="46"/>
      <c r="AN96" s="46"/>
    </row>
    <row r="97" spans="1:40" x14ac:dyDescent="0.3">
      <c r="A97" s="45"/>
      <c r="B97" s="45"/>
      <c r="C97" s="45"/>
      <c r="D97" s="46"/>
      <c r="E97" s="46"/>
      <c r="F97" s="45"/>
      <c r="G97" s="47" t="str">
        <f>IFERROR(VLOOKUP(F97,Lookups!$D$2:$E$20,2,FALSE),"")</f>
        <v/>
      </c>
      <c r="H97" s="45"/>
      <c r="I97" s="45"/>
      <c r="J97" s="45"/>
      <c r="K97" s="45"/>
      <c r="L97" s="46"/>
      <c r="M97" s="46"/>
      <c r="N97" s="47" t="str">
        <f t="shared" si="2"/>
        <v/>
      </c>
      <c r="O97" s="45"/>
      <c r="P97" s="45"/>
      <c r="Q97" s="46"/>
      <c r="R97" s="45"/>
      <c r="S97" s="45"/>
      <c r="T97" s="45"/>
      <c r="U97" s="45"/>
      <c r="V97" s="45"/>
      <c r="W97" s="45"/>
      <c r="X97" s="47" t="str">
        <f>IFERROR(VLOOKUP(W97,Lookups!$G$2:$H$83,2,FALSE),"")</f>
        <v/>
      </c>
      <c r="Y97" s="45"/>
      <c r="Z97" s="45"/>
      <c r="AA97" s="45"/>
      <c r="AB97" s="45"/>
      <c r="AC97" s="45"/>
      <c r="AD97" s="45"/>
      <c r="AE97" s="45"/>
      <c r="AF97" s="47" t="str">
        <f t="shared" si="3"/>
        <v/>
      </c>
      <c r="AG97" s="45"/>
      <c r="AH97" s="45"/>
      <c r="AI97" s="45"/>
      <c r="AJ97" s="62" t="str">
        <f>IFERROR(VLOOKUP(AI97,Lookups!$W$2:$X$24,2,FALSE),"")</f>
        <v/>
      </c>
      <c r="AK97" s="45"/>
      <c r="AL97" s="45"/>
      <c r="AM97" s="46"/>
      <c r="AN97" s="46"/>
    </row>
    <row r="98" spans="1:40" x14ac:dyDescent="0.3">
      <c r="A98" s="45"/>
      <c r="B98" s="45"/>
      <c r="C98" s="45"/>
      <c r="D98" s="46"/>
      <c r="E98" s="46"/>
      <c r="F98" s="45"/>
      <c r="G98" s="47" t="str">
        <f>IFERROR(VLOOKUP(F98,Lookups!$D$2:$E$20,2,FALSE),"")</f>
        <v/>
      </c>
      <c r="H98" s="45"/>
      <c r="I98" s="45"/>
      <c r="J98" s="45"/>
      <c r="K98" s="45"/>
      <c r="L98" s="46"/>
      <c r="M98" s="46"/>
      <c r="N98" s="47" t="str">
        <f t="shared" si="2"/>
        <v/>
      </c>
      <c r="O98" s="45"/>
      <c r="P98" s="45"/>
      <c r="Q98" s="46"/>
      <c r="R98" s="45"/>
      <c r="S98" s="45"/>
      <c r="T98" s="45"/>
      <c r="U98" s="45"/>
      <c r="V98" s="45"/>
      <c r="W98" s="45"/>
      <c r="X98" s="47" t="str">
        <f>IFERROR(VLOOKUP(W98,Lookups!$G$2:$H$83,2,FALSE),"")</f>
        <v/>
      </c>
      <c r="Y98" s="45"/>
      <c r="Z98" s="45"/>
      <c r="AA98" s="45"/>
      <c r="AB98" s="45"/>
      <c r="AC98" s="45"/>
      <c r="AD98" s="45"/>
      <c r="AE98" s="45"/>
      <c r="AF98" s="47" t="str">
        <f t="shared" si="3"/>
        <v/>
      </c>
      <c r="AG98" s="45"/>
      <c r="AH98" s="45"/>
      <c r="AI98" s="45"/>
      <c r="AJ98" s="62" t="str">
        <f>IFERROR(VLOOKUP(AI98,Lookups!$W$2:$X$24,2,FALSE),"")</f>
        <v/>
      </c>
      <c r="AK98" s="45"/>
      <c r="AL98" s="45"/>
      <c r="AM98" s="46"/>
      <c r="AN98" s="46"/>
    </row>
    <row r="99" spans="1:40" x14ac:dyDescent="0.3">
      <c r="A99" s="45"/>
      <c r="B99" s="45"/>
      <c r="C99" s="45"/>
      <c r="D99" s="46"/>
      <c r="E99" s="46"/>
      <c r="F99" s="45"/>
      <c r="G99" s="47" t="str">
        <f>IFERROR(VLOOKUP(F99,Lookups!$D$2:$E$20,2,FALSE),"")</f>
        <v/>
      </c>
      <c r="H99" s="45"/>
      <c r="I99" s="45"/>
      <c r="J99" s="45"/>
      <c r="K99" s="45"/>
      <c r="L99" s="46"/>
      <c r="M99" s="46"/>
      <c r="N99" s="47" t="str">
        <f t="shared" si="2"/>
        <v/>
      </c>
      <c r="O99" s="45"/>
      <c r="P99" s="45"/>
      <c r="Q99" s="46"/>
      <c r="R99" s="45"/>
      <c r="S99" s="45"/>
      <c r="T99" s="45"/>
      <c r="U99" s="45"/>
      <c r="V99" s="45"/>
      <c r="W99" s="45"/>
      <c r="X99" s="47" t="str">
        <f>IFERROR(VLOOKUP(W99,Lookups!$G$2:$H$83,2,FALSE),"")</f>
        <v/>
      </c>
      <c r="Y99" s="45"/>
      <c r="Z99" s="45"/>
      <c r="AA99" s="45"/>
      <c r="AB99" s="45"/>
      <c r="AC99" s="45"/>
      <c r="AD99" s="45"/>
      <c r="AE99" s="45"/>
      <c r="AF99" s="47" t="str">
        <f t="shared" si="3"/>
        <v/>
      </c>
      <c r="AG99" s="45"/>
      <c r="AH99" s="45"/>
      <c r="AI99" s="45"/>
      <c r="AJ99" s="62" t="str">
        <f>IFERROR(VLOOKUP(AI99,Lookups!$W$2:$X$24,2,FALSE),"")</f>
        <v/>
      </c>
      <c r="AK99" s="45"/>
      <c r="AL99" s="45"/>
      <c r="AM99" s="46"/>
      <c r="AN99" s="46"/>
    </row>
    <row r="100" spans="1:40" x14ac:dyDescent="0.3">
      <c r="A100" s="45"/>
      <c r="B100" s="45"/>
      <c r="C100" s="45"/>
      <c r="D100" s="46"/>
      <c r="E100" s="46"/>
      <c r="F100" s="45"/>
      <c r="G100" s="47" t="str">
        <f>IFERROR(VLOOKUP(F100,Lookups!$D$2:$E$20,2,FALSE),"")</f>
        <v/>
      </c>
      <c r="H100" s="45"/>
      <c r="I100" s="45"/>
      <c r="J100" s="45"/>
      <c r="K100" s="45"/>
      <c r="L100" s="46"/>
      <c r="M100" s="46"/>
      <c r="N100" s="47" t="str">
        <f t="shared" si="2"/>
        <v/>
      </c>
      <c r="O100" s="45"/>
      <c r="P100" s="45"/>
      <c r="Q100" s="46"/>
      <c r="R100" s="45"/>
      <c r="S100" s="45"/>
      <c r="T100" s="45"/>
      <c r="U100" s="45"/>
      <c r="V100" s="45"/>
      <c r="W100" s="45"/>
      <c r="X100" s="47" t="str">
        <f>IFERROR(VLOOKUP(W100,Lookups!$G$2:$H$83,2,FALSE),"")</f>
        <v/>
      </c>
      <c r="Y100" s="45"/>
      <c r="Z100" s="45"/>
      <c r="AA100" s="45"/>
      <c r="AB100" s="45"/>
      <c r="AC100" s="45"/>
      <c r="AD100" s="45"/>
      <c r="AE100" s="45"/>
      <c r="AF100" s="47" t="str">
        <f t="shared" si="3"/>
        <v/>
      </c>
      <c r="AG100" s="45"/>
      <c r="AH100" s="45"/>
      <c r="AI100" s="45"/>
      <c r="AJ100" s="62" t="str">
        <f>IFERROR(VLOOKUP(AI100,Lookups!$W$2:$X$24,2,FALSE),"")</f>
        <v/>
      </c>
      <c r="AK100" s="45"/>
      <c r="AL100" s="45"/>
      <c r="AM100" s="46"/>
      <c r="AN100" s="46"/>
    </row>
    <row r="101" spans="1:40" x14ac:dyDescent="0.3">
      <c r="A101" s="45"/>
      <c r="B101" s="45"/>
      <c r="C101" s="45"/>
      <c r="D101" s="46"/>
      <c r="E101" s="46"/>
      <c r="F101" s="45"/>
      <c r="G101" s="47" t="str">
        <f>IFERROR(VLOOKUP(F101,Lookups!$D$2:$E$20,2,FALSE),"")</f>
        <v/>
      </c>
      <c r="H101" s="45"/>
      <c r="I101" s="45"/>
      <c r="J101" s="45"/>
      <c r="K101" s="45"/>
      <c r="L101" s="46"/>
      <c r="M101" s="46"/>
      <c r="N101" s="47" t="str">
        <f t="shared" si="2"/>
        <v/>
      </c>
      <c r="O101" s="45"/>
      <c r="P101" s="45"/>
      <c r="Q101" s="46"/>
      <c r="R101" s="45"/>
      <c r="S101" s="45"/>
      <c r="T101" s="45"/>
      <c r="U101" s="45"/>
      <c r="V101" s="45"/>
      <c r="W101" s="45"/>
      <c r="X101" s="47" t="str">
        <f>IFERROR(VLOOKUP(W101,Lookups!$G$2:$H$83,2,FALSE),"")</f>
        <v/>
      </c>
      <c r="Y101" s="45"/>
      <c r="Z101" s="45"/>
      <c r="AA101" s="45"/>
      <c r="AB101" s="45"/>
      <c r="AC101" s="45"/>
      <c r="AD101" s="45"/>
      <c r="AE101" s="45"/>
      <c r="AF101" s="47" t="str">
        <f t="shared" si="3"/>
        <v/>
      </c>
      <c r="AG101" s="45"/>
      <c r="AH101" s="45"/>
      <c r="AI101" s="45"/>
      <c r="AJ101" s="62" t="str">
        <f>IFERROR(VLOOKUP(AI101,Lookups!$W$2:$X$24,2,FALSE),"")</f>
        <v/>
      </c>
      <c r="AK101" s="45"/>
      <c r="AL101" s="45"/>
      <c r="AM101" s="46"/>
      <c r="AN101" s="46"/>
    </row>
    <row r="102" spans="1:40" x14ac:dyDescent="0.3">
      <c r="A102" s="45"/>
      <c r="B102" s="45"/>
      <c r="C102" s="45"/>
      <c r="D102" s="46"/>
      <c r="E102" s="46"/>
      <c r="F102" s="45"/>
      <c r="G102" s="47" t="str">
        <f>IFERROR(VLOOKUP(F102,Lookups!$D$2:$E$20,2,FALSE),"")</f>
        <v/>
      </c>
      <c r="H102" s="45"/>
      <c r="I102" s="45"/>
      <c r="J102" s="45"/>
      <c r="K102" s="45"/>
      <c r="L102" s="46"/>
      <c r="M102" s="46"/>
      <c r="N102" s="47" t="str">
        <f t="shared" si="2"/>
        <v/>
      </c>
      <c r="O102" s="45"/>
      <c r="P102" s="45"/>
      <c r="Q102" s="46"/>
      <c r="R102" s="45"/>
      <c r="S102" s="45"/>
      <c r="T102" s="45"/>
      <c r="U102" s="45"/>
      <c r="V102" s="45"/>
      <c r="W102" s="45"/>
      <c r="X102" s="47" t="str">
        <f>IFERROR(VLOOKUP(W102,Lookups!$G$2:$H$83,2,FALSE),"")</f>
        <v/>
      </c>
      <c r="Y102" s="45"/>
      <c r="Z102" s="45"/>
      <c r="AA102" s="45"/>
      <c r="AB102" s="45"/>
      <c r="AC102" s="45"/>
      <c r="AD102" s="45"/>
      <c r="AE102" s="45"/>
      <c r="AF102" s="47" t="str">
        <f t="shared" si="3"/>
        <v/>
      </c>
      <c r="AG102" s="45"/>
      <c r="AH102" s="45"/>
      <c r="AI102" s="45"/>
      <c r="AJ102" s="62" t="str">
        <f>IFERROR(VLOOKUP(AI102,Lookups!$W$2:$X$24,2,FALSE),"")</f>
        <v/>
      </c>
      <c r="AK102" s="45"/>
      <c r="AL102" s="45"/>
      <c r="AM102" s="46"/>
      <c r="AN102" s="46"/>
    </row>
    <row r="103" spans="1:40" x14ac:dyDescent="0.3">
      <c r="A103" s="45"/>
      <c r="B103" s="45"/>
      <c r="C103" s="45"/>
      <c r="D103" s="46"/>
      <c r="E103" s="46"/>
      <c r="F103" s="45"/>
      <c r="G103" s="47" t="str">
        <f>IFERROR(VLOOKUP(F103,Lookups!$D$2:$E$20,2,FALSE),"")</f>
        <v/>
      </c>
      <c r="H103" s="45"/>
      <c r="I103" s="45"/>
      <c r="J103" s="45"/>
      <c r="K103" s="45"/>
      <c r="L103" s="46"/>
      <c r="M103" s="46"/>
      <c r="N103" s="47" t="str">
        <f t="shared" si="2"/>
        <v/>
      </c>
      <c r="O103" s="45"/>
      <c r="P103" s="45"/>
      <c r="Q103" s="46"/>
      <c r="R103" s="45"/>
      <c r="S103" s="45"/>
      <c r="T103" s="45"/>
      <c r="U103" s="45"/>
      <c r="V103" s="45"/>
      <c r="W103" s="45"/>
      <c r="X103" s="47" t="str">
        <f>IFERROR(VLOOKUP(W103,Lookups!$G$2:$H$83,2,FALSE),"")</f>
        <v/>
      </c>
      <c r="Y103" s="45"/>
      <c r="Z103" s="45"/>
      <c r="AA103" s="45"/>
      <c r="AB103" s="45"/>
      <c r="AC103" s="45"/>
      <c r="AD103" s="45"/>
      <c r="AE103" s="45"/>
      <c r="AF103" s="47" t="str">
        <f t="shared" si="3"/>
        <v/>
      </c>
      <c r="AG103" s="45"/>
      <c r="AH103" s="45"/>
      <c r="AI103" s="45"/>
      <c r="AJ103" s="62" t="str">
        <f>IFERROR(VLOOKUP(AI103,Lookups!$W$2:$X$24,2,FALSE),"")</f>
        <v/>
      </c>
      <c r="AK103" s="45"/>
      <c r="AL103" s="45"/>
      <c r="AM103" s="46"/>
      <c r="AN103" s="46"/>
    </row>
    <row r="104" spans="1:40" x14ac:dyDescent="0.3">
      <c r="A104" s="45"/>
      <c r="B104" s="45"/>
      <c r="C104" s="45"/>
      <c r="D104" s="46"/>
      <c r="E104" s="46"/>
      <c r="F104" s="45"/>
      <c r="G104" s="47" t="str">
        <f>IFERROR(VLOOKUP(F104,Lookups!$D$2:$E$20,2,FALSE),"")</f>
        <v/>
      </c>
      <c r="H104" s="45"/>
      <c r="I104" s="45"/>
      <c r="J104" s="45"/>
      <c r="K104" s="45"/>
      <c r="L104" s="46"/>
      <c r="M104" s="46"/>
      <c r="N104" s="47" t="str">
        <f t="shared" si="2"/>
        <v/>
      </c>
      <c r="O104" s="45"/>
      <c r="P104" s="45"/>
      <c r="Q104" s="46"/>
      <c r="R104" s="45"/>
      <c r="S104" s="45"/>
      <c r="T104" s="45"/>
      <c r="U104" s="45"/>
      <c r="V104" s="45"/>
      <c r="W104" s="45"/>
      <c r="X104" s="47" t="str">
        <f>IFERROR(VLOOKUP(W104,Lookups!$G$2:$H$83,2,FALSE),"")</f>
        <v/>
      </c>
      <c r="Y104" s="45"/>
      <c r="Z104" s="45"/>
      <c r="AA104" s="45"/>
      <c r="AB104" s="45"/>
      <c r="AC104" s="45"/>
      <c r="AD104" s="45"/>
      <c r="AE104" s="45"/>
      <c r="AF104" s="47" t="str">
        <f t="shared" si="3"/>
        <v/>
      </c>
      <c r="AG104" s="45"/>
      <c r="AH104" s="45"/>
      <c r="AI104" s="45"/>
      <c r="AJ104" s="62" t="str">
        <f>IFERROR(VLOOKUP(AI104,Lookups!$W$2:$X$24,2,FALSE),"")</f>
        <v/>
      </c>
      <c r="AK104" s="45"/>
      <c r="AL104" s="45"/>
      <c r="AM104" s="46"/>
      <c r="AN104" s="46"/>
    </row>
    <row r="105" spans="1:40" x14ac:dyDescent="0.3">
      <c r="A105" s="45"/>
      <c r="B105" s="45"/>
      <c r="C105" s="45"/>
      <c r="D105" s="46"/>
      <c r="E105" s="46"/>
      <c r="F105" s="45"/>
      <c r="G105" s="47" t="str">
        <f>IFERROR(VLOOKUP(F105,Lookups!$D$2:$E$20,2,FALSE),"")</f>
        <v/>
      </c>
      <c r="H105" s="45"/>
      <c r="I105" s="45"/>
      <c r="J105" s="45"/>
      <c r="K105" s="45"/>
      <c r="L105" s="46"/>
      <c r="M105" s="46"/>
      <c r="N105" s="47" t="str">
        <f t="shared" si="2"/>
        <v/>
      </c>
      <c r="O105" s="45"/>
      <c r="P105" s="45"/>
      <c r="Q105" s="46"/>
      <c r="R105" s="45"/>
      <c r="S105" s="45"/>
      <c r="T105" s="45"/>
      <c r="U105" s="45"/>
      <c r="V105" s="45"/>
      <c r="W105" s="45"/>
      <c r="X105" s="47" t="str">
        <f>IFERROR(VLOOKUP(W105,Lookups!$G$2:$H$83,2,FALSE),"")</f>
        <v/>
      </c>
      <c r="Y105" s="45"/>
      <c r="Z105" s="45"/>
      <c r="AA105" s="45"/>
      <c r="AB105" s="45"/>
      <c r="AC105" s="45"/>
      <c r="AD105" s="45"/>
      <c r="AE105" s="45"/>
      <c r="AF105" s="47" t="str">
        <f t="shared" si="3"/>
        <v/>
      </c>
      <c r="AG105" s="45"/>
      <c r="AH105" s="45"/>
      <c r="AI105" s="45"/>
      <c r="AJ105" s="62" t="str">
        <f>IFERROR(VLOOKUP(AI105,Lookups!$W$2:$X$24,2,FALSE),"")</f>
        <v/>
      </c>
      <c r="AK105" s="45"/>
      <c r="AL105" s="45"/>
      <c r="AM105" s="46"/>
      <c r="AN105" s="46"/>
    </row>
    <row r="106" spans="1:40" x14ac:dyDescent="0.3">
      <c r="A106" s="45"/>
      <c r="B106" s="45"/>
      <c r="C106" s="45"/>
      <c r="D106" s="46"/>
      <c r="E106" s="46"/>
      <c r="F106" s="45"/>
      <c r="G106" s="47" t="str">
        <f>IFERROR(VLOOKUP(F106,Lookups!$D$2:$E$20,2,FALSE),"")</f>
        <v/>
      </c>
      <c r="H106" s="45"/>
      <c r="I106" s="45"/>
      <c r="J106" s="45"/>
      <c r="K106" s="45"/>
      <c r="L106" s="46"/>
      <c r="M106" s="46"/>
      <c r="N106" s="47" t="str">
        <f t="shared" si="2"/>
        <v/>
      </c>
      <c r="O106" s="45"/>
      <c r="P106" s="45"/>
      <c r="Q106" s="46"/>
      <c r="R106" s="45"/>
      <c r="S106" s="45"/>
      <c r="T106" s="45"/>
      <c r="U106" s="45"/>
      <c r="V106" s="45"/>
      <c r="W106" s="45"/>
      <c r="X106" s="47" t="str">
        <f>IFERROR(VLOOKUP(W106,Lookups!$G$2:$H$83,2,FALSE),"")</f>
        <v/>
      </c>
      <c r="Y106" s="45"/>
      <c r="Z106" s="45"/>
      <c r="AA106" s="45"/>
      <c r="AB106" s="45"/>
      <c r="AC106" s="45"/>
      <c r="AD106" s="45"/>
      <c r="AE106" s="45"/>
      <c r="AF106" s="47" t="str">
        <f t="shared" si="3"/>
        <v/>
      </c>
      <c r="AG106" s="45"/>
      <c r="AH106" s="45"/>
      <c r="AI106" s="45"/>
      <c r="AJ106" s="62" t="str">
        <f>IFERROR(VLOOKUP(AI106,Lookups!$W$2:$X$24,2,FALSE),"")</f>
        <v/>
      </c>
      <c r="AK106" s="45"/>
      <c r="AL106" s="45"/>
      <c r="AM106" s="46"/>
      <c r="AN106" s="46"/>
    </row>
    <row r="107" spans="1:40" x14ac:dyDescent="0.3">
      <c r="A107" s="45"/>
      <c r="B107" s="45"/>
      <c r="C107" s="45"/>
      <c r="D107" s="46"/>
      <c r="E107" s="46"/>
      <c r="F107" s="45"/>
      <c r="G107" s="47" t="str">
        <f>IFERROR(VLOOKUP(F107,Lookups!$D$2:$E$20,2,FALSE),"")</f>
        <v/>
      </c>
      <c r="H107" s="45"/>
      <c r="I107" s="45"/>
      <c r="J107" s="45"/>
      <c r="K107" s="45"/>
      <c r="L107" s="46"/>
      <c r="M107" s="46"/>
      <c r="N107" s="47" t="str">
        <f t="shared" si="2"/>
        <v/>
      </c>
      <c r="O107" s="45"/>
      <c r="P107" s="45"/>
      <c r="Q107" s="46"/>
      <c r="R107" s="45"/>
      <c r="S107" s="45"/>
      <c r="T107" s="45"/>
      <c r="U107" s="45"/>
      <c r="V107" s="45"/>
      <c r="W107" s="45"/>
      <c r="X107" s="47" t="str">
        <f>IFERROR(VLOOKUP(W107,Lookups!$G$2:$H$83,2,FALSE),"")</f>
        <v/>
      </c>
      <c r="Y107" s="45"/>
      <c r="Z107" s="45"/>
      <c r="AA107" s="45"/>
      <c r="AB107" s="45"/>
      <c r="AC107" s="45"/>
      <c r="AD107" s="45"/>
      <c r="AE107" s="45"/>
      <c r="AF107" s="47" t="str">
        <f t="shared" si="3"/>
        <v/>
      </c>
      <c r="AG107" s="45"/>
      <c r="AH107" s="45"/>
      <c r="AI107" s="45"/>
      <c r="AJ107" s="62" t="str">
        <f>IFERROR(VLOOKUP(AI107,Lookups!$W$2:$X$24,2,FALSE),"")</f>
        <v/>
      </c>
      <c r="AK107" s="45"/>
      <c r="AL107" s="45"/>
      <c r="AM107" s="46"/>
      <c r="AN107" s="46"/>
    </row>
    <row r="108" spans="1:40" x14ac:dyDescent="0.3">
      <c r="A108" s="45"/>
      <c r="B108" s="45"/>
      <c r="C108" s="45"/>
      <c r="D108" s="46"/>
      <c r="E108" s="46"/>
      <c r="F108" s="45"/>
      <c r="G108" s="47" t="str">
        <f>IFERROR(VLOOKUP(F108,Lookups!$D$2:$E$20,2,FALSE),"")</f>
        <v/>
      </c>
      <c r="H108" s="45"/>
      <c r="I108" s="45"/>
      <c r="J108" s="45"/>
      <c r="K108" s="45"/>
      <c r="L108" s="46"/>
      <c r="M108" s="46"/>
      <c r="N108" s="47" t="str">
        <f t="shared" si="2"/>
        <v/>
      </c>
      <c r="O108" s="45"/>
      <c r="P108" s="45"/>
      <c r="Q108" s="46"/>
      <c r="R108" s="45"/>
      <c r="S108" s="45"/>
      <c r="T108" s="45"/>
      <c r="U108" s="45"/>
      <c r="V108" s="45"/>
      <c r="W108" s="45"/>
      <c r="X108" s="47" t="str">
        <f>IFERROR(VLOOKUP(W108,Lookups!$G$2:$H$83,2,FALSE),"")</f>
        <v/>
      </c>
      <c r="Y108" s="45"/>
      <c r="Z108" s="45"/>
      <c r="AA108" s="45"/>
      <c r="AB108" s="45"/>
      <c r="AC108" s="45"/>
      <c r="AD108" s="45"/>
      <c r="AE108" s="45"/>
      <c r="AF108" s="47" t="str">
        <f t="shared" si="3"/>
        <v/>
      </c>
      <c r="AG108" s="45"/>
      <c r="AH108" s="45"/>
      <c r="AI108" s="45"/>
      <c r="AJ108" s="62" t="str">
        <f>IFERROR(VLOOKUP(AI108,Lookups!$W$2:$X$24,2,FALSE),"")</f>
        <v/>
      </c>
      <c r="AK108" s="45"/>
      <c r="AL108" s="45"/>
      <c r="AM108" s="46"/>
      <c r="AN108" s="46"/>
    </row>
    <row r="109" spans="1:40" x14ac:dyDescent="0.3">
      <c r="A109" s="45"/>
      <c r="B109" s="45"/>
      <c r="C109" s="45"/>
      <c r="D109" s="46"/>
      <c r="E109" s="46"/>
      <c r="F109" s="45"/>
      <c r="G109" s="47" t="str">
        <f>IFERROR(VLOOKUP(F109,Lookups!$D$2:$E$20,2,FALSE),"")</f>
        <v/>
      </c>
      <c r="H109" s="45"/>
      <c r="I109" s="45"/>
      <c r="J109" s="45"/>
      <c r="K109" s="45"/>
      <c r="L109" s="46"/>
      <c r="M109" s="46"/>
      <c r="N109" s="47" t="str">
        <f t="shared" si="2"/>
        <v/>
      </c>
      <c r="O109" s="45"/>
      <c r="P109" s="45"/>
      <c r="Q109" s="46"/>
      <c r="R109" s="45"/>
      <c r="S109" s="45"/>
      <c r="T109" s="45"/>
      <c r="U109" s="45"/>
      <c r="V109" s="45"/>
      <c r="W109" s="45"/>
      <c r="X109" s="47" t="str">
        <f>IFERROR(VLOOKUP(W109,Lookups!$G$2:$H$83,2,FALSE),"")</f>
        <v/>
      </c>
      <c r="Y109" s="45"/>
      <c r="Z109" s="45"/>
      <c r="AA109" s="45"/>
      <c r="AB109" s="45"/>
      <c r="AC109" s="45"/>
      <c r="AD109" s="45"/>
      <c r="AE109" s="45"/>
      <c r="AF109" s="47" t="str">
        <f t="shared" si="3"/>
        <v/>
      </c>
      <c r="AG109" s="45"/>
      <c r="AH109" s="45"/>
      <c r="AI109" s="45"/>
      <c r="AJ109" s="62" t="str">
        <f>IFERROR(VLOOKUP(AI109,Lookups!$W$2:$X$24,2,FALSE),"")</f>
        <v/>
      </c>
      <c r="AK109" s="45"/>
      <c r="AL109" s="45"/>
      <c r="AM109" s="46"/>
      <c r="AN109" s="46"/>
    </row>
    <row r="110" spans="1:40" x14ac:dyDescent="0.3">
      <c r="A110" s="45"/>
      <c r="B110" s="45"/>
      <c r="C110" s="45"/>
      <c r="D110" s="46"/>
      <c r="E110" s="46"/>
      <c r="F110" s="45"/>
      <c r="G110" s="47" t="str">
        <f>IFERROR(VLOOKUP(F110,Lookups!$D$2:$E$20,2,FALSE),"")</f>
        <v/>
      </c>
      <c r="H110" s="45"/>
      <c r="I110" s="45"/>
      <c r="J110" s="45"/>
      <c r="K110" s="45"/>
      <c r="L110" s="46"/>
      <c r="M110" s="46"/>
      <c r="N110" s="47" t="str">
        <f t="shared" si="2"/>
        <v/>
      </c>
      <c r="O110" s="45"/>
      <c r="P110" s="45"/>
      <c r="Q110" s="46"/>
      <c r="R110" s="45"/>
      <c r="S110" s="45"/>
      <c r="T110" s="45"/>
      <c r="U110" s="45"/>
      <c r="V110" s="45"/>
      <c r="W110" s="45"/>
      <c r="X110" s="47" t="str">
        <f>IFERROR(VLOOKUP(W110,Lookups!$G$2:$H$83,2,FALSE),"")</f>
        <v/>
      </c>
      <c r="Y110" s="45"/>
      <c r="Z110" s="45"/>
      <c r="AA110" s="45"/>
      <c r="AB110" s="45"/>
      <c r="AC110" s="45"/>
      <c r="AD110" s="45"/>
      <c r="AE110" s="45"/>
      <c r="AF110" s="47" t="str">
        <f t="shared" si="3"/>
        <v/>
      </c>
      <c r="AG110" s="45"/>
      <c r="AH110" s="45"/>
      <c r="AI110" s="45"/>
      <c r="AJ110" s="62" t="str">
        <f>IFERROR(VLOOKUP(AI110,Lookups!$W$2:$X$24,2,FALSE),"")</f>
        <v/>
      </c>
      <c r="AK110" s="45"/>
      <c r="AL110" s="45"/>
      <c r="AM110" s="46"/>
      <c r="AN110" s="46"/>
    </row>
    <row r="111" spans="1:40" x14ac:dyDescent="0.3">
      <c r="A111" s="45"/>
      <c r="B111" s="45"/>
      <c r="C111" s="45"/>
      <c r="D111" s="46"/>
      <c r="E111" s="46"/>
      <c r="F111" s="45"/>
      <c r="G111" s="47" t="str">
        <f>IFERROR(VLOOKUP(F111,Lookups!$D$2:$E$20,2,FALSE),"")</f>
        <v/>
      </c>
      <c r="H111" s="45"/>
      <c r="I111" s="45"/>
      <c r="J111" s="45"/>
      <c r="K111" s="45"/>
      <c r="L111" s="46"/>
      <c r="M111" s="46"/>
      <c r="N111" s="47" t="str">
        <f t="shared" si="2"/>
        <v/>
      </c>
      <c r="O111" s="45"/>
      <c r="P111" s="45"/>
      <c r="Q111" s="46"/>
      <c r="R111" s="45"/>
      <c r="S111" s="45"/>
      <c r="T111" s="45"/>
      <c r="U111" s="45"/>
      <c r="V111" s="45"/>
      <c r="W111" s="45"/>
      <c r="X111" s="47" t="str">
        <f>IFERROR(VLOOKUP(W111,Lookups!$G$2:$H$83,2,FALSE),"")</f>
        <v/>
      </c>
      <c r="Y111" s="45"/>
      <c r="Z111" s="45"/>
      <c r="AA111" s="45"/>
      <c r="AB111" s="45"/>
      <c r="AC111" s="45"/>
      <c r="AD111" s="45"/>
      <c r="AE111" s="45"/>
      <c r="AF111" s="47" t="str">
        <f t="shared" si="3"/>
        <v/>
      </c>
      <c r="AG111" s="45"/>
      <c r="AH111" s="45"/>
      <c r="AI111" s="45"/>
      <c r="AJ111" s="62" t="str">
        <f>IFERROR(VLOOKUP(AI111,Lookups!$W$2:$X$24,2,FALSE),"")</f>
        <v/>
      </c>
      <c r="AK111" s="45"/>
      <c r="AL111" s="45"/>
      <c r="AM111" s="46"/>
      <c r="AN111" s="46"/>
    </row>
    <row r="112" spans="1:40" x14ac:dyDescent="0.3">
      <c r="A112" s="45"/>
      <c r="B112" s="45"/>
      <c r="C112" s="45"/>
      <c r="D112" s="46"/>
      <c r="E112" s="46"/>
      <c r="F112" s="45"/>
      <c r="G112" s="47" t="str">
        <f>IFERROR(VLOOKUP(F112,Lookups!$D$2:$E$20,2,FALSE),"")</f>
        <v/>
      </c>
      <c r="H112" s="45"/>
      <c r="I112" s="45"/>
      <c r="J112" s="45"/>
      <c r="K112" s="45"/>
      <c r="L112" s="46"/>
      <c r="M112" s="46"/>
      <c r="N112" s="47" t="str">
        <f t="shared" si="2"/>
        <v/>
      </c>
      <c r="O112" s="45"/>
      <c r="P112" s="45"/>
      <c r="Q112" s="46"/>
      <c r="R112" s="45"/>
      <c r="S112" s="45"/>
      <c r="T112" s="45"/>
      <c r="U112" s="45"/>
      <c r="V112" s="45"/>
      <c r="W112" s="45"/>
      <c r="X112" s="47" t="str">
        <f>IFERROR(VLOOKUP(W112,Lookups!$G$2:$H$83,2,FALSE),"")</f>
        <v/>
      </c>
      <c r="Y112" s="45"/>
      <c r="Z112" s="45"/>
      <c r="AA112" s="45"/>
      <c r="AB112" s="45"/>
      <c r="AC112" s="45"/>
      <c r="AD112" s="45"/>
      <c r="AE112" s="45"/>
      <c r="AF112" s="47" t="str">
        <f t="shared" si="3"/>
        <v/>
      </c>
      <c r="AG112" s="45"/>
      <c r="AH112" s="45"/>
      <c r="AI112" s="45"/>
      <c r="AJ112" s="62" t="str">
        <f>IFERROR(VLOOKUP(AI112,Lookups!$W$2:$X$24,2,FALSE),"")</f>
        <v/>
      </c>
      <c r="AK112" s="45"/>
      <c r="AL112" s="45"/>
      <c r="AM112" s="46"/>
      <c r="AN112" s="46"/>
    </row>
    <row r="113" spans="1:40" x14ac:dyDescent="0.3">
      <c r="A113" s="45"/>
      <c r="B113" s="45"/>
      <c r="C113" s="45"/>
      <c r="D113" s="46"/>
      <c r="E113" s="46"/>
      <c r="F113" s="45"/>
      <c r="G113" s="47" t="str">
        <f>IFERROR(VLOOKUP(F113,Lookups!$D$2:$E$20,2,FALSE),"")</f>
        <v/>
      </c>
      <c r="H113" s="45"/>
      <c r="I113" s="45"/>
      <c r="J113" s="45"/>
      <c r="K113" s="45"/>
      <c r="L113" s="46"/>
      <c r="M113" s="46"/>
      <c r="N113" s="47" t="str">
        <f t="shared" si="2"/>
        <v/>
      </c>
      <c r="O113" s="45"/>
      <c r="P113" s="45"/>
      <c r="Q113" s="46"/>
      <c r="R113" s="45"/>
      <c r="S113" s="45"/>
      <c r="T113" s="45"/>
      <c r="U113" s="45"/>
      <c r="V113" s="45"/>
      <c r="W113" s="45"/>
      <c r="X113" s="47" t="str">
        <f>IFERROR(VLOOKUP(W113,Lookups!$G$2:$H$83,2,FALSE),"")</f>
        <v/>
      </c>
      <c r="Y113" s="45"/>
      <c r="Z113" s="45"/>
      <c r="AA113" s="45"/>
      <c r="AB113" s="45"/>
      <c r="AC113" s="45"/>
      <c r="AD113" s="45"/>
      <c r="AE113" s="45"/>
      <c r="AF113" s="47" t="str">
        <f t="shared" si="3"/>
        <v/>
      </c>
      <c r="AG113" s="45"/>
      <c r="AH113" s="45"/>
      <c r="AI113" s="45"/>
      <c r="AJ113" s="62" t="str">
        <f>IFERROR(VLOOKUP(AI113,Lookups!$W$2:$X$24,2,FALSE),"")</f>
        <v/>
      </c>
      <c r="AK113" s="45"/>
      <c r="AL113" s="45"/>
      <c r="AM113" s="46"/>
      <c r="AN113" s="46"/>
    </row>
    <row r="114" spans="1:40" x14ac:dyDescent="0.3">
      <c r="A114" s="45"/>
      <c r="B114" s="45"/>
      <c r="C114" s="45"/>
      <c r="D114" s="46"/>
      <c r="E114" s="46"/>
      <c r="F114" s="45"/>
      <c r="G114" s="47" t="str">
        <f>IFERROR(VLOOKUP(F114,Lookups!$D$2:$E$20,2,FALSE),"")</f>
        <v/>
      </c>
      <c r="H114" s="45"/>
      <c r="I114" s="45"/>
      <c r="J114" s="45"/>
      <c r="K114" s="45"/>
      <c r="L114" s="46"/>
      <c r="M114" s="46"/>
      <c r="N114" s="47" t="str">
        <f t="shared" si="2"/>
        <v/>
      </c>
      <c r="O114" s="45"/>
      <c r="P114" s="45"/>
      <c r="Q114" s="46"/>
      <c r="R114" s="45"/>
      <c r="S114" s="45"/>
      <c r="T114" s="45"/>
      <c r="U114" s="45"/>
      <c r="V114" s="45"/>
      <c r="W114" s="45"/>
      <c r="X114" s="47" t="str">
        <f>IFERROR(VLOOKUP(W114,Lookups!$G$2:$H$83,2,FALSE),"")</f>
        <v/>
      </c>
      <c r="Y114" s="45"/>
      <c r="Z114" s="45"/>
      <c r="AA114" s="45"/>
      <c r="AB114" s="45"/>
      <c r="AC114" s="45"/>
      <c r="AD114" s="45"/>
      <c r="AE114" s="45"/>
      <c r="AF114" s="47" t="str">
        <f t="shared" si="3"/>
        <v/>
      </c>
      <c r="AG114" s="45"/>
      <c r="AH114" s="45"/>
      <c r="AI114" s="45"/>
      <c r="AJ114" s="62" t="str">
        <f>IFERROR(VLOOKUP(AI114,Lookups!$W$2:$X$24,2,FALSE),"")</f>
        <v/>
      </c>
      <c r="AK114" s="45"/>
      <c r="AL114" s="45"/>
      <c r="AM114" s="46"/>
      <c r="AN114" s="46"/>
    </row>
    <row r="115" spans="1:40" x14ac:dyDescent="0.3">
      <c r="A115" s="45"/>
      <c r="B115" s="45"/>
      <c r="C115" s="45"/>
      <c r="D115" s="46"/>
      <c r="E115" s="46"/>
      <c r="F115" s="45"/>
      <c r="G115" s="47" t="str">
        <f>IFERROR(VLOOKUP(F115,Lookups!$D$2:$E$20,2,FALSE),"")</f>
        <v/>
      </c>
      <c r="H115" s="45"/>
      <c r="I115" s="45"/>
      <c r="J115" s="45"/>
      <c r="K115" s="45"/>
      <c r="L115" s="46"/>
      <c r="M115" s="46"/>
      <c r="N115" s="47" t="str">
        <f t="shared" si="2"/>
        <v/>
      </c>
      <c r="O115" s="45"/>
      <c r="P115" s="45"/>
      <c r="Q115" s="46"/>
      <c r="R115" s="45"/>
      <c r="S115" s="45"/>
      <c r="T115" s="45"/>
      <c r="U115" s="45"/>
      <c r="V115" s="45"/>
      <c r="W115" s="45"/>
      <c r="X115" s="47" t="str">
        <f>IFERROR(VLOOKUP(W115,Lookups!$G$2:$H$83,2,FALSE),"")</f>
        <v/>
      </c>
      <c r="Y115" s="45"/>
      <c r="Z115" s="45"/>
      <c r="AA115" s="45"/>
      <c r="AB115" s="45"/>
      <c r="AC115" s="45"/>
      <c r="AD115" s="45"/>
      <c r="AE115" s="45"/>
      <c r="AF115" s="47" t="str">
        <f t="shared" si="3"/>
        <v/>
      </c>
      <c r="AG115" s="45"/>
      <c r="AH115" s="45"/>
      <c r="AI115" s="45"/>
      <c r="AJ115" s="62" t="str">
        <f>IFERROR(VLOOKUP(AI115,Lookups!$W$2:$X$24,2,FALSE),"")</f>
        <v/>
      </c>
      <c r="AK115" s="45"/>
      <c r="AL115" s="45"/>
      <c r="AM115" s="46"/>
      <c r="AN115" s="46"/>
    </row>
    <row r="116" spans="1:40" x14ac:dyDescent="0.3">
      <c r="A116" s="45"/>
      <c r="B116" s="45"/>
      <c r="C116" s="45"/>
      <c r="D116" s="46"/>
      <c r="E116" s="46"/>
      <c r="F116" s="45"/>
      <c r="G116" s="47" t="str">
        <f>IFERROR(VLOOKUP(F116,Lookups!$D$2:$E$20,2,FALSE),"")</f>
        <v/>
      </c>
      <c r="H116" s="45"/>
      <c r="I116" s="45"/>
      <c r="J116" s="45"/>
      <c r="K116" s="45"/>
      <c r="L116" s="46"/>
      <c r="M116" s="46"/>
      <c r="N116" s="47" t="str">
        <f t="shared" si="2"/>
        <v/>
      </c>
      <c r="O116" s="45"/>
      <c r="P116" s="45"/>
      <c r="Q116" s="46"/>
      <c r="R116" s="45"/>
      <c r="S116" s="45"/>
      <c r="T116" s="45"/>
      <c r="U116" s="45"/>
      <c r="V116" s="45"/>
      <c r="W116" s="45"/>
      <c r="X116" s="47" t="str">
        <f>IFERROR(VLOOKUP(W116,Lookups!$G$2:$H$83,2,FALSE),"")</f>
        <v/>
      </c>
      <c r="Y116" s="45"/>
      <c r="Z116" s="45"/>
      <c r="AA116" s="45"/>
      <c r="AB116" s="45"/>
      <c r="AC116" s="45"/>
      <c r="AD116" s="45"/>
      <c r="AE116" s="45"/>
      <c r="AF116" s="47" t="str">
        <f t="shared" si="3"/>
        <v/>
      </c>
      <c r="AG116" s="45"/>
      <c r="AH116" s="45"/>
      <c r="AI116" s="45"/>
      <c r="AJ116" s="62" t="str">
        <f>IFERROR(VLOOKUP(AI116,Lookups!$W$2:$X$24,2,FALSE),"")</f>
        <v/>
      </c>
      <c r="AK116" s="45"/>
      <c r="AL116" s="45"/>
      <c r="AM116" s="46"/>
      <c r="AN116" s="46"/>
    </row>
    <row r="117" spans="1:40" x14ac:dyDescent="0.3">
      <c r="A117" s="45"/>
      <c r="B117" s="45"/>
      <c r="C117" s="45"/>
      <c r="D117" s="46"/>
      <c r="E117" s="46"/>
      <c r="F117" s="45"/>
      <c r="G117" s="47" t="str">
        <f>IFERROR(VLOOKUP(F117,Lookups!$D$2:$E$20,2,FALSE),"")</f>
        <v/>
      </c>
      <c r="H117" s="45"/>
      <c r="I117" s="45"/>
      <c r="J117" s="45"/>
      <c r="K117" s="45"/>
      <c r="L117" s="46"/>
      <c r="M117" s="46"/>
      <c r="N117" s="47" t="str">
        <f t="shared" si="2"/>
        <v/>
      </c>
      <c r="O117" s="45"/>
      <c r="P117" s="45"/>
      <c r="Q117" s="46"/>
      <c r="R117" s="45"/>
      <c r="S117" s="45"/>
      <c r="T117" s="45"/>
      <c r="U117" s="45"/>
      <c r="V117" s="45"/>
      <c r="W117" s="45"/>
      <c r="X117" s="47" t="str">
        <f>IFERROR(VLOOKUP(W117,Lookups!$G$2:$H$83,2,FALSE),"")</f>
        <v/>
      </c>
      <c r="Y117" s="45"/>
      <c r="Z117" s="45"/>
      <c r="AA117" s="45"/>
      <c r="AB117" s="45"/>
      <c r="AC117" s="45"/>
      <c r="AD117" s="45"/>
      <c r="AE117" s="45"/>
      <c r="AF117" s="47" t="str">
        <f t="shared" si="3"/>
        <v/>
      </c>
      <c r="AG117" s="45"/>
      <c r="AH117" s="45"/>
      <c r="AI117" s="45"/>
      <c r="AJ117" s="62" t="str">
        <f>IFERROR(VLOOKUP(AI117,Lookups!$W$2:$X$24,2,FALSE),"")</f>
        <v/>
      </c>
      <c r="AK117" s="45"/>
      <c r="AL117" s="45"/>
      <c r="AM117" s="46"/>
      <c r="AN117" s="46"/>
    </row>
    <row r="118" spans="1:40" x14ac:dyDescent="0.3">
      <c r="A118" s="45"/>
      <c r="B118" s="45"/>
      <c r="C118" s="45"/>
      <c r="D118" s="46"/>
      <c r="E118" s="46"/>
      <c r="F118" s="45"/>
      <c r="G118" s="47" t="str">
        <f>IFERROR(VLOOKUP(F118,Lookups!$D$2:$E$20,2,FALSE),"")</f>
        <v/>
      </c>
      <c r="H118" s="45"/>
      <c r="I118" s="45"/>
      <c r="J118" s="45"/>
      <c r="K118" s="45"/>
      <c r="L118" s="46"/>
      <c r="M118" s="46"/>
      <c r="N118" s="47" t="str">
        <f t="shared" si="2"/>
        <v/>
      </c>
      <c r="O118" s="45"/>
      <c r="P118" s="45"/>
      <c r="Q118" s="46"/>
      <c r="R118" s="45"/>
      <c r="S118" s="45"/>
      <c r="T118" s="45"/>
      <c r="U118" s="45"/>
      <c r="V118" s="45"/>
      <c r="W118" s="45"/>
      <c r="X118" s="47" t="str">
        <f>IFERROR(VLOOKUP(W118,Lookups!$G$2:$H$83,2,FALSE),"")</f>
        <v/>
      </c>
      <c r="Y118" s="45"/>
      <c r="Z118" s="45"/>
      <c r="AA118" s="45"/>
      <c r="AB118" s="45"/>
      <c r="AC118" s="45"/>
      <c r="AD118" s="45"/>
      <c r="AE118" s="45"/>
      <c r="AF118" s="47" t="str">
        <f t="shared" si="3"/>
        <v/>
      </c>
      <c r="AG118" s="45"/>
      <c r="AH118" s="45"/>
      <c r="AI118" s="45"/>
      <c r="AJ118" s="62" t="str">
        <f>IFERROR(VLOOKUP(AI118,Lookups!$W$2:$X$24,2,FALSE),"")</f>
        <v/>
      </c>
      <c r="AK118" s="45"/>
      <c r="AL118" s="45"/>
      <c r="AM118" s="46"/>
      <c r="AN118" s="46"/>
    </row>
    <row r="119" spans="1:40" x14ac:dyDescent="0.3">
      <c r="A119" s="45"/>
      <c r="B119" s="45"/>
      <c r="C119" s="45"/>
      <c r="D119" s="46"/>
      <c r="E119" s="46"/>
      <c r="F119" s="45"/>
      <c r="G119" s="47" t="str">
        <f>IFERROR(VLOOKUP(F119,Lookups!$D$2:$E$20,2,FALSE),"")</f>
        <v/>
      </c>
      <c r="H119" s="45"/>
      <c r="I119" s="45"/>
      <c r="J119" s="45"/>
      <c r="K119" s="45"/>
      <c r="L119" s="46"/>
      <c r="M119" s="46"/>
      <c r="N119" s="47" t="str">
        <f t="shared" si="2"/>
        <v/>
      </c>
      <c r="O119" s="45"/>
      <c r="P119" s="45"/>
      <c r="Q119" s="46"/>
      <c r="R119" s="45"/>
      <c r="S119" s="45"/>
      <c r="T119" s="45"/>
      <c r="U119" s="45"/>
      <c r="V119" s="45"/>
      <c r="W119" s="45"/>
      <c r="X119" s="47" t="str">
        <f>IFERROR(VLOOKUP(W119,Lookups!$G$2:$H$83,2,FALSE),"")</f>
        <v/>
      </c>
      <c r="Y119" s="45"/>
      <c r="Z119" s="45"/>
      <c r="AA119" s="45"/>
      <c r="AB119" s="45"/>
      <c r="AC119" s="45"/>
      <c r="AD119" s="45"/>
      <c r="AE119" s="45"/>
      <c r="AF119" s="47" t="str">
        <f t="shared" si="3"/>
        <v/>
      </c>
      <c r="AG119" s="45"/>
      <c r="AH119" s="45"/>
      <c r="AI119" s="45"/>
      <c r="AJ119" s="62" t="str">
        <f>IFERROR(VLOOKUP(AI119,Lookups!$W$2:$X$24,2,FALSE),"")</f>
        <v/>
      </c>
      <c r="AK119" s="45"/>
      <c r="AL119" s="45"/>
      <c r="AM119" s="46"/>
      <c r="AN119" s="46"/>
    </row>
    <row r="120" spans="1:40" x14ac:dyDescent="0.3">
      <c r="A120" s="45"/>
      <c r="B120" s="45"/>
      <c r="C120" s="45"/>
      <c r="D120" s="46"/>
      <c r="E120" s="46"/>
      <c r="F120" s="45"/>
      <c r="G120" s="47" t="str">
        <f>IFERROR(VLOOKUP(F120,Lookups!$D$2:$E$20,2,FALSE),"")</f>
        <v/>
      </c>
      <c r="H120" s="45"/>
      <c r="I120" s="45"/>
      <c r="J120" s="45"/>
      <c r="K120" s="45"/>
      <c r="L120" s="46"/>
      <c r="M120" s="46"/>
      <c r="N120" s="47" t="str">
        <f t="shared" si="2"/>
        <v/>
      </c>
      <c r="O120" s="45"/>
      <c r="P120" s="45"/>
      <c r="Q120" s="46"/>
      <c r="R120" s="45"/>
      <c r="S120" s="45"/>
      <c r="T120" s="45"/>
      <c r="U120" s="45"/>
      <c r="V120" s="45"/>
      <c r="W120" s="45"/>
      <c r="X120" s="47" t="str">
        <f>IFERROR(VLOOKUP(W120,Lookups!$G$2:$H$83,2,FALSE),"")</f>
        <v/>
      </c>
      <c r="Y120" s="45"/>
      <c r="Z120" s="45"/>
      <c r="AA120" s="45"/>
      <c r="AB120" s="45"/>
      <c r="AC120" s="45"/>
      <c r="AD120" s="45"/>
      <c r="AE120" s="45"/>
      <c r="AF120" s="47" t="str">
        <f t="shared" si="3"/>
        <v/>
      </c>
      <c r="AG120" s="45"/>
      <c r="AH120" s="45"/>
      <c r="AI120" s="45"/>
      <c r="AJ120" s="62" t="str">
        <f>IFERROR(VLOOKUP(AI120,Lookups!$W$2:$X$24,2,FALSE),"")</f>
        <v/>
      </c>
      <c r="AK120" s="45"/>
      <c r="AL120" s="45"/>
      <c r="AM120" s="46"/>
      <c r="AN120" s="46"/>
    </row>
    <row r="121" spans="1:40" x14ac:dyDescent="0.3">
      <c r="A121" s="45"/>
      <c r="B121" s="45"/>
      <c r="C121" s="45"/>
      <c r="D121" s="46"/>
      <c r="E121" s="46"/>
      <c r="F121" s="45"/>
      <c r="G121" s="47" t="str">
        <f>IFERROR(VLOOKUP(F121,Lookups!$D$2:$E$20,2,FALSE),"")</f>
        <v/>
      </c>
      <c r="H121" s="45"/>
      <c r="I121" s="45"/>
      <c r="J121" s="45"/>
      <c r="K121" s="45"/>
      <c r="L121" s="46"/>
      <c r="M121" s="46"/>
      <c r="N121" s="47" t="str">
        <f t="shared" si="2"/>
        <v/>
      </c>
      <c r="O121" s="45"/>
      <c r="P121" s="45"/>
      <c r="Q121" s="46"/>
      <c r="R121" s="45"/>
      <c r="S121" s="45"/>
      <c r="T121" s="45"/>
      <c r="U121" s="45"/>
      <c r="V121" s="45"/>
      <c r="W121" s="45"/>
      <c r="X121" s="47" t="str">
        <f>IFERROR(VLOOKUP(W121,Lookups!$G$2:$H$83,2,FALSE),"")</f>
        <v/>
      </c>
      <c r="Y121" s="45"/>
      <c r="Z121" s="45"/>
      <c r="AA121" s="45"/>
      <c r="AB121" s="45"/>
      <c r="AC121" s="45"/>
      <c r="AD121" s="45"/>
      <c r="AE121" s="45"/>
      <c r="AF121" s="47" t="str">
        <f t="shared" si="3"/>
        <v/>
      </c>
      <c r="AG121" s="45"/>
      <c r="AH121" s="45"/>
      <c r="AI121" s="45"/>
      <c r="AJ121" s="62" t="str">
        <f>IFERROR(VLOOKUP(AI121,Lookups!$W$2:$X$24,2,FALSE),"")</f>
        <v/>
      </c>
      <c r="AK121" s="45"/>
      <c r="AL121" s="45"/>
      <c r="AM121" s="46"/>
      <c r="AN121" s="46"/>
    </row>
    <row r="122" spans="1:40" x14ac:dyDescent="0.3">
      <c r="A122" s="45"/>
      <c r="B122" s="45"/>
      <c r="C122" s="45"/>
      <c r="D122" s="46"/>
      <c r="E122" s="46"/>
      <c r="F122" s="45"/>
      <c r="G122" s="47" t="str">
        <f>IFERROR(VLOOKUP(F122,Lookups!$D$2:$E$20,2,FALSE),"")</f>
        <v/>
      </c>
      <c r="H122" s="45"/>
      <c r="I122" s="45"/>
      <c r="J122" s="45"/>
      <c r="K122" s="45"/>
      <c r="L122" s="46"/>
      <c r="M122" s="46"/>
      <c r="N122" s="47" t="str">
        <f t="shared" si="2"/>
        <v/>
      </c>
      <c r="O122" s="45"/>
      <c r="P122" s="45"/>
      <c r="Q122" s="46"/>
      <c r="R122" s="45"/>
      <c r="S122" s="45"/>
      <c r="T122" s="45"/>
      <c r="U122" s="45"/>
      <c r="V122" s="45"/>
      <c r="W122" s="45"/>
      <c r="X122" s="47" t="str">
        <f>IFERROR(VLOOKUP(W122,Lookups!$G$2:$H$83,2,FALSE),"")</f>
        <v/>
      </c>
      <c r="Y122" s="45"/>
      <c r="Z122" s="45"/>
      <c r="AA122" s="45"/>
      <c r="AB122" s="45"/>
      <c r="AC122" s="45"/>
      <c r="AD122" s="45"/>
      <c r="AE122" s="45"/>
      <c r="AF122" s="47" t="str">
        <f t="shared" si="3"/>
        <v/>
      </c>
      <c r="AG122" s="45"/>
      <c r="AH122" s="45"/>
      <c r="AI122" s="45"/>
      <c r="AJ122" s="62" t="str">
        <f>IFERROR(VLOOKUP(AI122,Lookups!$W$2:$X$24,2,FALSE),"")</f>
        <v/>
      </c>
      <c r="AK122" s="45"/>
      <c r="AL122" s="45"/>
      <c r="AM122" s="46"/>
      <c r="AN122" s="46"/>
    </row>
    <row r="123" spans="1:40" x14ac:dyDescent="0.3">
      <c r="A123" s="45"/>
      <c r="B123" s="45"/>
      <c r="C123" s="45"/>
      <c r="D123" s="46"/>
      <c r="E123" s="46"/>
      <c r="F123" s="45"/>
      <c r="G123" s="47" t="str">
        <f>IFERROR(VLOOKUP(F123,Lookups!$D$2:$E$20,2,FALSE),"")</f>
        <v/>
      </c>
      <c r="H123" s="45"/>
      <c r="I123" s="45"/>
      <c r="J123" s="45"/>
      <c r="K123" s="45"/>
      <c r="L123" s="46"/>
      <c r="M123" s="46"/>
      <c r="N123" s="47" t="str">
        <f t="shared" si="2"/>
        <v/>
      </c>
      <c r="O123" s="45"/>
      <c r="P123" s="45"/>
      <c r="Q123" s="46"/>
      <c r="R123" s="45"/>
      <c r="S123" s="45"/>
      <c r="T123" s="45"/>
      <c r="U123" s="45"/>
      <c r="V123" s="45"/>
      <c r="W123" s="45"/>
      <c r="X123" s="47" t="str">
        <f>IFERROR(VLOOKUP(W123,Lookups!$G$2:$H$83,2,FALSE),"")</f>
        <v/>
      </c>
      <c r="Y123" s="45"/>
      <c r="Z123" s="45"/>
      <c r="AA123" s="45"/>
      <c r="AB123" s="45"/>
      <c r="AC123" s="45"/>
      <c r="AD123" s="45"/>
      <c r="AE123" s="45"/>
      <c r="AF123" s="47" t="str">
        <f t="shared" si="3"/>
        <v/>
      </c>
      <c r="AG123" s="45"/>
      <c r="AH123" s="45"/>
      <c r="AI123" s="45"/>
      <c r="AJ123" s="62" t="str">
        <f>IFERROR(VLOOKUP(AI123,Lookups!$W$2:$X$24,2,FALSE),"")</f>
        <v/>
      </c>
      <c r="AK123" s="45"/>
      <c r="AL123" s="45"/>
      <c r="AM123" s="46"/>
      <c r="AN123" s="46"/>
    </row>
    <row r="124" spans="1:40" x14ac:dyDescent="0.3">
      <c r="A124" s="45"/>
      <c r="B124" s="45"/>
      <c r="C124" s="45"/>
      <c r="D124" s="46"/>
      <c r="E124" s="46"/>
      <c r="F124" s="45"/>
      <c r="G124" s="47" t="str">
        <f>IFERROR(VLOOKUP(F124,Lookups!$D$2:$E$20,2,FALSE),"")</f>
        <v/>
      </c>
      <c r="H124" s="45"/>
      <c r="I124" s="45"/>
      <c r="J124" s="45"/>
      <c r="K124" s="45"/>
      <c r="L124" s="46"/>
      <c r="M124" s="46"/>
      <c r="N124" s="47" t="str">
        <f t="shared" si="2"/>
        <v/>
      </c>
      <c r="O124" s="45"/>
      <c r="P124" s="45"/>
      <c r="Q124" s="46"/>
      <c r="R124" s="45"/>
      <c r="S124" s="45"/>
      <c r="T124" s="45"/>
      <c r="U124" s="45"/>
      <c r="V124" s="45"/>
      <c r="W124" s="45"/>
      <c r="X124" s="47" t="str">
        <f>IFERROR(VLOOKUP(W124,Lookups!$G$2:$H$83,2,FALSE),"")</f>
        <v/>
      </c>
      <c r="Y124" s="45"/>
      <c r="Z124" s="45"/>
      <c r="AA124" s="45"/>
      <c r="AB124" s="45"/>
      <c r="AC124" s="45"/>
      <c r="AD124" s="45"/>
      <c r="AE124" s="45"/>
      <c r="AF124" s="47" t="str">
        <f t="shared" si="3"/>
        <v/>
      </c>
      <c r="AG124" s="45"/>
      <c r="AH124" s="45"/>
      <c r="AI124" s="45"/>
      <c r="AJ124" s="62" t="str">
        <f>IFERROR(VLOOKUP(AI124,Lookups!$W$2:$X$24,2,FALSE),"")</f>
        <v/>
      </c>
      <c r="AK124" s="45"/>
      <c r="AL124" s="45"/>
      <c r="AM124" s="46"/>
      <c r="AN124" s="46"/>
    </row>
    <row r="125" spans="1:40" x14ac:dyDescent="0.3">
      <c r="A125" s="45"/>
      <c r="B125" s="45"/>
      <c r="C125" s="45"/>
      <c r="D125" s="46"/>
      <c r="E125" s="46"/>
      <c r="F125" s="45"/>
      <c r="G125" s="47" t="str">
        <f>IFERROR(VLOOKUP(F125,Lookups!$D$2:$E$20,2,FALSE),"")</f>
        <v/>
      </c>
      <c r="H125" s="45"/>
      <c r="I125" s="45"/>
      <c r="J125" s="45"/>
      <c r="K125" s="45"/>
      <c r="L125" s="46"/>
      <c r="M125" s="46"/>
      <c r="N125" s="47" t="str">
        <f t="shared" si="2"/>
        <v/>
      </c>
      <c r="O125" s="45"/>
      <c r="P125" s="45"/>
      <c r="Q125" s="46"/>
      <c r="R125" s="45"/>
      <c r="S125" s="45"/>
      <c r="T125" s="45"/>
      <c r="U125" s="45"/>
      <c r="V125" s="45"/>
      <c r="W125" s="45"/>
      <c r="X125" s="47" t="str">
        <f>IFERROR(VLOOKUP(W125,Lookups!$G$2:$H$83,2,FALSE),"")</f>
        <v/>
      </c>
      <c r="Y125" s="45"/>
      <c r="Z125" s="45"/>
      <c r="AA125" s="45"/>
      <c r="AB125" s="45"/>
      <c r="AC125" s="45"/>
      <c r="AD125" s="45"/>
      <c r="AE125" s="45"/>
      <c r="AF125" s="47" t="str">
        <f t="shared" si="3"/>
        <v/>
      </c>
      <c r="AG125" s="45"/>
      <c r="AH125" s="45"/>
      <c r="AI125" s="45"/>
      <c r="AJ125" s="62" t="str">
        <f>IFERROR(VLOOKUP(AI125,Lookups!$W$2:$X$24,2,FALSE),"")</f>
        <v/>
      </c>
      <c r="AK125" s="45"/>
      <c r="AL125" s="45"/>
      <c r="AM125" s="46"/>
      <c r="AN125" s="46"/>
    </row>
    <row r="126" spans="1:40" x14ac:dyDescent="0.3">
      <c r="A126" s="45"/>
      <c r="B126" s="45"/>
      <c r="C126" s="45"/>
      <c r="D126" s="46"/>
      <c r="E126" s="46"/>
      <c r="F126" s="45"/>
      <c r="G126" s="47" t="str">
        <f>IFERROR(VLOOKUP(F126,Lookups!$D$2:$E$20,2,FALSE),"")</f>
        <v/>
      </c>
      <c r="H126" s="45"/>
      <c r="I126" s="45"/>
      <c r="J126" s="45"/>
      <c r="K126" s="45"/>
      <c r="L126" s="46"/>
      <c r="M126" s="46"/>
      <c r="N126" s="47" t="str">
        <f t="shared" si="2"/>
        <v/>
      </c>
      <c r="O126" s="45"/>
      <c r="P126" s="45"/>
      <c r="Q126" s="46"/>
      <c r="R126" s="45"/>
      <c r="S126" s="45"/>
      <c r="T126" s="45"/>
      <c r="U126" s="45"/>
      <c r="V126" s="45"/>
      <c r="W126" s="45"/>
      <c r="X126" s="47" t="str">
        <f>IFERROR(VLOOKUP(W126,Lookups!$G$2:$H$83,2,FALSE),"")</f>
        <v/>
      </c>
      <c r="Y126" s="45"/>
      <c r="Z126" s="45"/>
      <c r="AA126" s="45"/>
      <c r="AB126" s="45"/>
      <c r="AC126" s="45"/>
      <c r="AD126" s="45"/>
      <c r="AE126" s="45"/>
      <c r="AF126" s="47" t="str">
        <f t="shared" si="3"/>
        <v/>
      </c>
      <c r="AG126" s="45"/>
      <c r="AH126" s="45"/>
      <c r="AI126" s="45"/>
      <c r="AJ126" s="62" t="str">
        <f>IFERROR(VLOOKUP(AI126,Lookups!$W$2:$X$24,2,FALSE),"")</f>
        <v/>
      </c>
      <c r="AK126" s="45"/>
      <c r="AL126" s="45"/>
      <c r="AM126" s="46"/>
      <c r="AN126" s="46"/>
    </row>
    <row r="127" spans="1:40" x14ac:dyDescent="0.3">
      <c r="A127" s="45"/>
      <c r="B127" s="45"/>
      <c r="C127" s="45"/>
      <c r="D127" s="46"/>
      <c r="E127" s="46"/>
      <c r="F127" s="45"/>
      <c r="G127" s="47" t="str">
        <f>IFERROR(VLOOKUP(F127,Lookups!$D$2:$E$20,2,FALSE),"")</f>
        <v/>
      </c>
      <c r="H127" s="45"/>
      <c r="I127" s="45"/>
      <c r="J127" s="45"/>
      <c r="K127" s="45"/>
      <c r="L127" s="46"/>
      <c r="M127" s="46"/>
      <c r="N127" s="47" t="str">
        <f t="shared" si="2"/>
        <v/>
      </c>
      <c r="O127" s="45"/>
      <c r="P127" s="45"/>
      <c r="Q127" s="46"/>
      <c r="R127" s="45"/>
      <c r="S127" s="45"/>
      <c r="T127" s="45"/>
      <c r="U127" s="45"/>
      <c r="V127" s="45"/>
      <c r="W127" s="45"/>
      <c r="X127" s="47" t="str">
        <f>IFERROR(VLOOKUP(W127,Lookups!$G$2:$H$83,2,FALSE),"")</f>
        <v/>
      </c>
      <c r="Y127" s="45"/>
      <c r="Z127" s="45"/>
      <c r="AA127" s="45"/>
      <c r="AB127" s="45"/>
      <c r="AC127" s="45"/>
      <c r="AD127" s="45"/>
      <c r="AE127" s="45"/>
      <c r="AF127" s="47" t="str">
        <f t="shared" si="3"/>
        <v/>
      </c>
      <c r="AG127" s="45"/>
      <c r="AH127" s="45"/>
      <c r="AI127" s="45"/>
      <c r="AJ127" s="62" t="str">
        <f>IFERROR(VLOOKUP(AI127,Lookups!$W$2:$X$24,2,FALSE),"")</f>
        <v/>
      </c>
      <c r="AK127" s="45"/>
      <c r="AL127" s="45"/>
      <c r="AM127" s="46"/>
      <c r="AN127" s="46"/>
    </row>
    <row r="128" spans="1:40" x14ac:dyDescent="0.3">
      <c r="A128" s="45"/>
      <c r="B128" s="45"/>
      <c r="C128" s="45"/>
      <c r="D128" s="46"/>
      <c r="E128" s="46"/>
      <c r="F128" s="45"/>
      <c r="G128" s="47" t="str">
        <f>IFERROR(VLOOKUP(F128,Lookups!$D$2:$E$20,2,FALSE),"")</f>
        <v/>
      </c>
      <c r="H128" s="45"/>
      <c r="I128" s="45"/>
      <c r="J128" s="45"/>
      <c r="K128" s="45"/>
      <c r="L128" s="46"/>
      <c r="M128" s="46"/>
      <c r="N128" s="47" t="str">
        <f t="shared" si="2"/>
        <v/>
      </c>
      <c r="O128" s="45"/>
      <c r="P128" s="45"/>
      <c r="Q128" s="46"/>
      <c r="R128" s="45"/>
      <c r="S128" s="45"/>
      <c r="T128" s="45"/>
      <c r="U128" s="45"/>
      <c r="V128" s="45"/>
      <c r="W128" s="45"/>
      <c r="X128" s="47" t="str">
        <f>IFERROR(VLOOKUP(W128,Lookups!$G$2:$H$83,2,FALSE),"")</f>
        <v/>
      </c>
      <c r="Y128" s="45"/>
      <c r="Z128" s="45"/>
      <c r="AA128" s="45"/>
      <c r="AB128" s="45"/>
      <c r="AC128" s="45"/>
      <c r="AD128" s="45"/>
      <c r="AE128" s="45"/>
      <c r="AF128" s="47" t="str">
        <f t="shared" si="3"/>
        <v/>
      </c>
      <c r="AG128" s="45"/>
      <c r="AH128" s="45"/>
      <c r="AI128" s="45"/>
      <c r="AJ128" s="62" t="str">
        <f>IFERROR(VLOOKUP(AI128,Lookups!$W$2:$X$24,2,FALSE),"")</f>
        <v/>
      </c>
      <c r="AK128" s="45"/>
      <c r="AL128" s="45"/>
      <c r="AM128" s="46"/>
      <c r="AN128" s="46"/>
    </row>
    <row r="129" spans="1:40" x14ac:dyDescent="0.3">
      <c r="A129" s="45"/>
      <c r="B129" s="45"/>
      <c r="C129" s="45"/>
      <c r="D129" s="46"/>
      <c r="E129" s="46"/>
      <c r="F129" s="45"/>
      <c r="G129" s="47" t="str">
        <f>IFERROR(VLOOKUP(F129,Lookups!$D$2:$E$20,2,FALSE),"")</f>
        <v/>
      </c>
      <c r="H129" s="45"/>
      <c r="I129" s="45"/>
      <c r="J129" s="45"/>
      <c r="K129" s="45"/>
      <c r="L129" s="46"/>
      <c r="M129" s="46"/>
      <c r="N129" s="47" t="str">
        <f t="shared" si="2"/>
        <v/>
      </c>
      <c r="O129" s="45"/>
      <c r="P129" s="45"/>
      <c r="Q129" s="46"/>
      <c r="R129" s="45"/>
      <c r="S129" s="45"/>
      <c r="T129" s="45"/>
      <c r="U129" s="45"/>
      <c r="V129" s="45"/>
      <c r="W129" s="45"/>
      <c r="X129" s="47" t="str">
        <f>IFERROR(VLOOKUP(W129,Lookups!$G$2:$H$83,2,FALSE),"")</f>
        <v/>
      </c>
      <c r="Y129" s="45"/>
      <c r="Z129" s="45"/>
      <c r="AA129" s="45"/>
      <c r="AB129" s="45"/>
      <c r="AC129" s="45"/>
      <c r="AD129" s="45"/>
      <c r="AE129" s="45"/>
      <c r="AF129" s="47" t="str">
        <f t="shared" si="3"/>
        <v/>
      </c>
      <c r="AG129" s="45"/>
      <c r="AH129" s="45"/>
      <c r="AI129" s="45"/>
      <c r="AJ129" s="62" t="str">
        <f>IFERROR(VLOOKUP(AI129,Lookups!$W$2:$X$24,2,FALSE),"")</f>
        <v/>
      </c>
      <c r="AK129" s="45"/>
      <c r="AL129" s="45"/>
      <c r="AM129" s="46"/>
      <c r="AN129" s="46"/>
    </row>
    <row r="130" spans="1:40" x14ac:dyDescent="0.3">
      <c r="A130" s="45"/>
      <c r="B130" s="45"/>
      <c r="C130" s="45"/>
      <c r="D130" s="46"/>
      <c r="E130" s="46"/>
      <c r="F130" s="45"/>
      <c r="G130" s="47" t="str">
        <f>IFERROR(VLOOKUP(F130,Lookups!$D$2:$E$20,2,FALSE),"")</f>
        <v/>
      </c>
      <c r="H130" s="45"/>
      <c r="I130" s="45"/>
      <c r="J130" s="45"/>
      <c r="K130" s="45"/>
      <c r="L130" s="46"/>
      <c r="M130" s="46"/>
      <c r="N130" s="47" t="str">
        <f t="shared" si="2"/>
        <v/>
      </c>
      <c r="O130" s="45"/>
      <c r="P130" s="45"/>
      <c r="Q130" s="46"/>
      <c r="R130" s="45"/>
      <c r="S130" s="45"/>
      <c r="T130" s="45"/>
      <c r="U130" s="45"/>
      <c r="V130" s="45"/>
      <c r="W130" s="45"/>
      <c r="X130" s="47" t="str">
        <f>IFERROR(VLOOKUP(W130,Lookups!$G$2:$H$83,2,FALSE),"")</f>
        <v/>
      </c>
      <c r="Y130" s="45"/>
      <c r="Z130" s="45"/>
      <c r="AA130" s="45"/>
      <c r="AB130" s="45"/>
      <c r="AC130" s="45"/>
      <c r="AD130" s="45"/>
      <c r="AE130" s="45"/>
      <c r="AF130" s="47" t="str">
        <f t="shared" si="3"/>
        <v/>
      </c>
      <c r="AG130" s="45"/>
      <c r="AH130" s="45"/>
      <c r="AI130" s="45"/>
      <c r="AJ130" s="62" t="str">
        <f>IFERROR(VLOOKUP(AI130,Lookups!$W$2:$X$24,2,FALSE),"")</f>
        <v/>
      </c>
      <c r="AK130" s="45"/>
      <c r="AL130" s="45"/>
      <c r="AM130" s="46"/>
      <c r="AN130" s="46"/>
    </row>
    <row r="131" spans="1:40" x14ac:dyDescent="0.3">
      <c r="A131" s="45"/>
      <c r="B131" s="45"/>
      <c r="C131" s="45"/>
      <c r="D131" s="46"/>
      <c r="E131" s="46"/>
      <c r="F131" s="45"/>
      <c r="G131" s="47" t="str">
        <f>IFERROR(VLOOKUP(F131,Lookups!$D$2:$E$20,2,FALSE),"")</f>
        <v/>
      </c>
      <c r="H131" s="45"/>
      <c r="I131" s="45"/>
      <c r="J131" s="45"/>
      <c r="K131" s="45"/>
      <c r="L131" s="46"/>
      <c r="M131" s="46"/>
      <c r="N131" s="47" t="str">
        <f t="shared" ref="N131:N194" si="4">IF(OR(ISBLANK(L131),ISBLANK(M131)),"",(M131-L131)+1)</f>
        <v/>
      </c>
      <c r="O131" s="45"/>
      <c r="P131" s="45"/>
      <c r="Q131" s="46"/>
      <c r="R131" s="45"/>
      <c r="S131" s="45"/>
      <c r="T131" s="45"/>
      <c r="U131" s="45"/>
      <c r="V131" s="45"/>
      <c r="W131" s="45"/>
      <c r="X131" s="47" t="str">
        <f>IFERROR(VLOOKUP(W131,Lookups!$G$2:$H$83,2,FALSE),"")</f>
        <v/>
      </c>
      <c r="Y131" s="45"/>
      <c r="Z131" s="45"/>
      <c r="AA131" s="45"/>
      <c r="AB131" s="45"/>
      <c r="AC131" s="45"/>
      <c r="AD131" s="45"/>
      <c r="AE131" s="45"/>
      <c r="AF131" s="47" t="str">
        <f t="shared" ref="AF131:AF194" si="5">IF(OR(ISBLANK(AD131),ISBLANK(AE131)),"",(AE131-AD131)+1)</f>
        <v/>
      </c>
      <c r="AG131" s="45"/>
      <c r="AH131" s="45"/>
      <c r="AI131" s="45"/>
      <c r="AJ131" s="62" t="str">
        <f>IFERROR(VLOOKUP(AI131,Lookups!$W$2:$X$24,2,FALSE),"")</f>
        <v/>
      </c>
      <c r="AK131" s="45"/>
      <c r="AL131" s="45"/>
      <c r="AM131" s="46"/>
      <c r="AN131" s="46"/>
    </row>
    <row r="132" spans="1:40" x14ac:dyDescent="0.3">
      <c r="A132" s="45"/>
      <c r="B132" s="45"/>
      <c r="C132" s="45"/>
      <c r="D132" s="46"/>
      <c r="E132" s="46"/>
      <c r="F132" s="45"/>
      <c r="G132" s="47" t="str">
        <f>IFERROR(VLOOKUP(F132,Lookups!$D$2:$E$20,2,FALSE),"")</f>
        <v/>
      </c>
      <c r="H132" s="45"/>
      <c r="I132" s="45"/>
      <c r="J132" s="45"/>
      <c r="K132" s="45"/>
      <c r="L132" s="46"/>
      <c r="M132" s="46"/>
      <c r="N132" s="47" t="str">
        <f t="shared" si="4"/>
        <v/>
      </c>
      <c r="O132" s="45"/>
      <c r="P132" s="45"/>
      <c r="Q132" s="46"/>
      <c r="R132" s="45"/>
      <c r="S132" s="45"/>
      <c r="T132" s="45"/>
      <c r="U132" s="45"/>
      <c r="V132" s="45"/>
      <c r="W132" s="45"/>
      <c r="X132" s="47" t="str">
        <f>IFERROR(VLOOKUP(W132,Lookups!$G$2:$H$83,2,FALSE),"")</f>
        <v/>
      </c>
      <c r="Y132" s="45"/>
      <c r="Z132" s="45"/>
      <c r="AA132" s="45"/>
      <c r="AB132" s="45"/>
      <c r="AC132" s="45"/>
      <c r="AD132" s="45"/>
      <c r="AE132" s="45"/>
      <c r="AF132" s="47" t="str">
        <f t="shared" si="5"/>
        <v/>
      </c>
      <c r="AG132" s="45"/>
      <c r="AH132" s="45"/>
      <c r="AI132" s="45"/>
      <c r="AJ132" s="62" t="str">
        <f>IFERROR(VLOOKUP(AI132,Lookups!$W$2:$X$24,2,FALSE),"")</f>
        <v/>
      </c>
      <c r="AK132" s="45"/>
      <c r="AL132" s="45"/>
      <c r="AM132" s="46"/>
      <c r="AN132" s="46"/>
    </row>
    <row r="133" spans="1:40" x14ac:dyDescent="0.3">
      <c r="A133" s="45"/>
      <c r="B133" s="45"/>
      <c r="C133" s="45"/>
      <c r="D133" s="46"/>
      <c r="E133" s="46"/>
      <c r="F133" s="45"/>
      <c r="G133" s="47" t="str">
        <f>IFERROR(VLOOKUP(F133,Lookups!$D$2:$E$20,2,FALSE),"")</f>
        <v/>
      </c>
      <c r="H133" s="45"/>
      <c r="I133" s="45"/>
      <c r="J133" s="45"/>
      <c r="K133" s="45"/>
      <c r="L133" s="46"/>
      <c r="M133" s="46"/>
      <c r="N133" s="47" t="str">
        <f t="shared" si="4"/>
        <v/>
      </c>
      <c r="O133" s="45"/>
      <c r="P133" s="45"/>
      <c r="Q133" s="46"/>
      <c r="R133" s="45"/>
      <c r="S133" s="45"/>
      <c r="T133" s="45"/>
      <c r="U133" s="45"/>
      <c r="V133" s="45"/>
      <c r="W133" s="45"/>
      <c r="X133" s="47" t="str">
        <f>IFERROR(VLOOKUP(W133,Lookups!$G$2:$H$83,2,FALSE),"")</f>
        <v/>
      </c>
      <c r="Y133" s="45"/>
      <c r="Z133" s="45"/>
      <c r="AA133" s="45"/>
      <c r="AB133" s="45"/>
      <c r="AC133" s="45"/>
      <c r="AD133" s="45"/>
      <c r="AE133" s="45"/>
      <c r="AF133" s="47" t="str">
        <f t="shared" si="5"/>
        <v/>
      </c>
      <c r="AG133" s="45"/>
      <c r="AH133" s="45"/>
      <c r="AI133" s="45"/>
      <c r="AJ133" s="62" t="str">
        <f>IFERROR(VLOOKUP(AI133,Lookups!$W$2:$X$24,2,FALSE),"")</f>
        <v/>
      </c>
      <c r="AK133" s="45"/>
      <c r="AL133" s="45"/>
      <c r="AM133" s="46"/>
      <c r="AN133" s="46"/>
    </row>
    <row r="134" spans="1:40" x14ac:dyDescent="0.3">
      <c r="A134" s="45"/>
      <c r="B134" s="45"/>
      <c r="C134" s="45"/>
      <c r="D134" s="46"/>
      <c r="E134" s="46"/>
      <c r="F134" s="45"/>
      <c r="G134" s="47" t="str">
        <f>IFERROR(VLOOKUP(F134,Lookups!$D$2:$E$20,2,FALSE),"")</f>
        <v/>
      </c>
      <c r="H134" s="45"/>
      <c r="I134" s="45"/>
      <c r="J134" s="45"/>
      <c r="K134" s="45"/>
      <c r="L134" s="46"/>
      <c r="M134" s="46"/>
      <c r="N134" s="47" t="str">
        <f t="shared" si="4"/>
        <v/>
      </c>
      <c r="O134" s="45"/>
      <c r="P134" s="45"/>
      <c r="Q134" s="46"/>
      <c r="R134" s="45"/>
      <c r="S134" s="45"/>
      <c r="T134" s="45"/>
      <c r="U134" s="45"/>
      <c r="V134" s="45"/>
      <c r="W134" s="45"/>
      <c r="X134" s="47" t="str">
        <f>IFERROR(VLOOKUP(W134,Lookups!$G$2:$H$83,2,FALSE),"")</f>
        <v/>
      </c>
      <c r="Y134" s="45"/>
      <c r="Z134" s="45"/>
      <c r="AA134" s="45"/>
      <c r="AB134" s="45"/>
      <c r="AC134" s="45"/>
      <c r="AD134" s="45"/>
      <c r="AE134" s="45"/>
      <c r="AF134" s="47" t="str">
        <f t="shared" si="5"/>
        <v/>
      </c>
      <c r="AG134" s="45"/>
      <c r="AH134" s="45"/>
      <c r="AI134" s="45"/>
      <c r="AJ134" s="62" t="str">
        <f>IFERROR(VLOOKUP(AI134,Lookups!$W$2:$X$24,2,FALSE),"")</f>
        <v/>
      </c>
      <c r="AK134" s="45"/>
      <c r="AL134" s="45"/>
      <c r="AM134" s="46"/>
      <c r="AN134" s="46"/>
    </row>
    <row r="135" spans="1:40" x14ac:dyDescent="0.3">
      <c r="A135" s="45"/>
      <c r="B135" s="45"/>
      <c r="C135" s="45"/>
      <c r="D135" s="46"/>
      <c r="E135" s="46"/>
      <c r="F135" s="45"/>
      <c r="G135" s="47" t="str">
        <f>IFERROR(VLOOKUP(F135,Lookups!$D$2:$E$20,2,FALSE),"")</f>
        <v/>
      </c>
      <c r="H135" s="45"/>
      <c r="I135" s="45"/>
      <c r="J135" s="45"/>
      <c r="K135" s="45"/>
      <c r="L135" s="46"/>
      <c r="M135" s="46"/>
      <c r="N135" s="47" t="str">
        <f t="shared" si="4"/>
        <v/>
      </c>
      <c r="O135" s="45"/>
      <c r="P135" s="45"/>
      <c r="Q135" s="46"/>
      <c r="R135" s="45"/>
      <c r="S135" s="45"/>
      <c r="T135" s="45"/>
      <c r="U135" s="45"/>
      <c r="V135" s="45"/>
      <c r="W135" s="45"/>
      <c r="X135" s="47" t="str">
        <f>IFERROR(VLOOKUP(W135,Lookups!$G$2:$H$83,2,FALSE),"")</f>
        <v/>
      </c>
      <c r="Y135" s="45"/>
      <c r="Z135" s="45"/>
      <c r="AA135" s="45"/>
      <c r="AB135" s="45"/>
      <c r="AC135" s="45"/>
      <c r="AD135" s="45"/>
      <c r="AE135" s="45"/>
      <c r="AF135" s="47" t="str">
        <f t="shared" si="5"/>
        <v/>
      </c>
      <c r="AG135" s="45"/>
      <c r="AH135" s="45"/>
      <c r="AI135" s="45"/>
      <c r="AJ135" s="62" t="str">
        <f>IFERROR(VLOOKUP(AI135,Lookups!$W$2:$X$24,2,FALSE),"")</f>
        <v/>
      </c>
      <c r="AK135" s="45"/>
      <c r="AL135" s="45"/>
      <c r="AM135" s="46"/>
      <c r="AN135" s="46"/>
    </row>
    <row r="136" spans="1:40" x14ac:dyDescent="0.3">
      <c r="A136" s="45"/>
      <c r="B136" s="45"/>
      <c r="C136" s="45"/>
      <c r="D136" s="46"/>
      <c r="E136" s="46"/>
      <c r="F136" s="45"/>
      <c r="G136" s="47" t="str">
        <f>IFERROR(VLOOKUP(F136,Lookups!$D$2:$E$20,2,FALSE),"")</f>
        <v/>
      </c>
      <c r="H136" s="45"/>
      <c r="I136" s="45"/>
      <c r="J136" s="45"/>
      <c r="K136" s="45"/>
      <c r="L136" s="46"/>
      <c r="M136" s="46"/>
      <c r="N136" s="47" t="str">
        <f t="shared" si="4"/>
        <v/>
      </c>
      <c r="O136" s="45"/>
      <c r="P136" s="45"/>
      <c r="Q136" s="46"/>
      <c r="R136" s="45"/>
      <c r="S136" s="45"/>
      <c r="T136" s="45"/>
      <c r="U136" s="45"/>
      <c r="V136" s="45"/>
      <c r="W136" s="45"/>
      <c r="X136" s="47" t="str">
        <f>IFERROR(VLOOKUP(W136,Lookups!$G$2:$H$83,2,FALSE),"")</f>
        <v/>
      </c>
      <c r="Y136" s="45"/>
      <c r="Z136" s="45"/>
      <c r="AA136" s="45"/>
      <c r="AB136" s="45"/>
      <c r="AC136" s="45"/>
      <c r="AD136" s="45"/>
      <c r="AE136" s="45"/>
      <c r="AF136" s="47" t="str">
        <f t="shared" si="5"/>
        <v/>
      </c>
      <c r="AG136" s="45"/>
      <c r="AH136" s="45"/>
      <c r="AI136" s="45"/>
      <c r="AJ136" s="62" t="str">
        <f>IFERROR(VLOOKUP(AI136,Lookups!$W$2:$X$24,2,FALSE),"")</f>
        <v/>
      </c>
      <c r="AK136" s="45"/>
      <c r="AL136" s="45"/>
      <c r="AM136" s="46"/>
      <c r="AN136" s="46"/>
    </row>
    <row r="137" spans="1:40" x14ac:dyDescent="0.3">
      <c r="A137" s="45"/>
      <c r="B137" s="45"/>
      <c r="C137" s="45"/>
      <c r="D137" s="46"/>
      <c r="E137" s="46"/>
      <c r="F137" s="45"/>
      <c r="G137" s="47" t="str">
        <f>IFERROR(VLOOKUP(F137,Lookups!$D$2:$E$20,2,FALSE),"")</f>
        <v/>
      </c>
      <c r="H137" s="45"/>
      <c r="I137" s="45"/>
      <c r="J137" s="45"/>
      <c r="K137" s="45"/>
      <c r="L137" s="46"/>
      <c r="M137" s="46"/>
      <c r="N137" s="47" t="str">
        <f t="shared" si="4"/>
        <v/>
      </c>
      <c r="O137" s="45"/>
      <c r="P137" s="45"/>
      <c r="Q137" s="46"/>
      <c r="R137" s="45"/>
      <c r="S137" s="45"/>
      <c r="T137" s="45"/>
      <c r="U137" s="45"/>
      <c r="V137" s="45"/>
      <c r="W137" s="45"/>
      <c r="X137" s="47" t="str">
        <f>IFERROR(VLOOKUP(W137,Lookups!$G$2:$H$83,2,FALSE),"")</f>
        <v/>
      </c>
      <c r="Y137" s="45"/>
      <c r="Z137" s="45"/>
      <c r="AA137" s="45"/>
      <c r="AB137" s="45"/>
      <c r="AC137" s="45"/>
      <c r="AD137" s="45"/>
      <c r="AE137" s="45"/>
      <c r="AF137" s="47" t="str">
        <f t="shared" si="5"/>
        <v/>
      </c>
      <c r="AG137" s="45"/>
      <c r="AH137" s="45"/>
      <c r="AI137" s="45"/>
      <c r="AJ137" s="62" t="str">
        <f>IFERROR(VLOOKUP(AI137,Lookups!$W$2:$X$24,2,FALSE),"")</f>
        <v/>
      </c>
      <c r="AK137" s="45"/>
      <c r="AL137" s="45"/>
      <c r="AM137" s="46"/>
      <c r="AN137" s="46"/>
    </row>
    <row r="138" spans="1:40" x14ac:dyDescent="0.3">
      <c r="A138" s="45"/>
      <c r="B138" s="45"/>
      <c r="C138" s="45"/>
      <c r="D138" s="46"/>
      <c r="E138" s="46"/>
      <c r="F138" s="45"/>
      <c r="G138" s="47" t="str">
        <f>IFERROR(VLOOKUP(F138,Lookups!$D$2:$E$20,2,FALSE),"")</f>
        <v/>
      </c>
      <c r="H138" s="45"/>
      <c r="I138" s="45"/>
      <c r="J138" s="45"/>
      <c r="K138" s="45"/>
      <c r="L138" s="46"/>
      <c r="M138" s="46"/>
      <c r="N138" s="47" t="str">
        <f t="shared" si="4"/>
        <v/>
      </c>
      <c r="O138" s="45"/>
      <c r="P138" s="45"/>
      <c r="Q138" s="46"/>
      <c r="R138" s="45"/>
      <c r="S138" s="45"/>
      <c r="T138" s="45"/>
      <c r="U138" s="45"/>
      <c r="V138" s="45"/>
      <c r="W138" s="45"/>
      <c r="X138" s="47" t="str">
        <f>IFERROR(VLOOKUP(W138,Lookups!$G$2:$H$83,2,FALSE),"")</f>
        <v/>
      </c>
      <c r="Y138" s="45"/>
      <c r="Z138" s="45"/>
      <c r="AA138" s="45"/>
      <c r="AB138" s="45"/>
      <c r="AC138" s="45"/>
      <c r="AD138" s="45"/>
      <c r="AE138" s="45"/>
      <c r="AF138" s="47" t="str">
        <f t="shared" si="5"/>
        <v/>
      </c>
      <c r="AG138" s="45"/>
      <c r="AH138" s="45"/>
      <c r="AI138" s="45"/>
      <c r="AJ138" s="62" t="str">
        <f>IFERROR(VLOOKUP(AI138,Lookups!$W$2:$X$24,2,FALSE),"")</f>
        <v/>
      </c>
      <c r="AK138" s="45"/>
      <c r="AL138" s="45"/>
      <c r="AM138" s="46"/>
      <c r="AN138" s="46"/>
    </row>
    <row r="139" spans="1:40" x14ac:dyDescent="0.3">
      <c r="A139" s="45"/>
      <c r="B139" s="45"/>
      <c r="C139" s="45"/>
      <c r="D139" s="46"/>
      <c r="E139" s="46"/>
      <c r="F139" s="45"/>
      <c r="G139" s="47" t="str">
        <f>IFERROR(VLOOKUP(F139,Lookups!$D$2:$E$20,2,FALSE),"")</f>
        <v/>
      </c>
      <c r="H139" s="45"/>
      <c r="I139" s="45"/>
      <c r="J139" s="45"/>
      <c r="K139" s="45"/>
      <c r="L139" s="46"/>
      <c r="M139" s="46"/>
      <c r="N139" s="47" t="str">
        <f t="shared" si="4"/>
        <v/>
      </c>
      <c r="O139" s="45"/>
      <c r="P139" s="45"/>
      <c r="Q139" s="46"/>
      <c r="R139" s="45"/>
      <c r="S139" s="45"/>
      <c r="T139" s="45"/>
      <c r="U139" s="45"/>
      <c r="V139" s="45"/>
      <c r="W139" s="45"/>
      <c r="X139" s="47" t="str">
        <f>IFERROR(VLOOKUP(W139,Lookups!$G$2:$H$83,2,FALSE),"")</f>
        <v/>
      </c>
      <c r="Y139" s="45"/>
      <c r="Z139" s="45"/>
      <c r="AA139" s="45"/>
      <c r="AB139" s="45"/>
      <c r="AC139" s="45"/>
      <c r="AD139" s="45"/>
      <c r="AE139" s="45"/>
      <c r="AF139" s="47" t="str">
        <f t="shared" si="5"/>
        <v/>
      </c>
      <c r="AG139" s="45"/>
      <c r="AH139" s="45"/>
      <c r="AI139" s="45"/>
      <c r="AJ139" s="62" t="str">
        <f>IFERROR(VLOOKUP(AI139,Lookups!$W$2:$X$24,2,FALSE),"")</f>
        <v/>
      </c>
      <c r="AK139" s="45"/>
      <c r="AL139" s="45"/>
      <c r="AM139" s="46"/>
      <c r="AN139" s="46"/>
    </row>
    <row r="140" spans="1:40" x14ac:dyDescent="0.3">
      <c r="A140" s="45"/>
      <c r="B140" s="45"/>
      <c r="C140" s="45"/>
      <c r="D140" s="46"/>
      <c r="E140" s="46"/>
      <c r="F140" s="45"/>
      <c r="G140" s="47" t="str">
        <f>IFERROR(VLOOKUP(F140,Lookups!$D$2:$E$20,2,FALSE),"")</f>
        <v/>
      </c>
      <c r="H140" s="45"/>
      <c r="I140" s="45"/>
      <c r="J140" s="45"/>
      <c r="K140" s="45"/>
      <c r="L140" s="46"/>
      <c r="M140" s="46"/>
      <c r="N140" s="47" t="str">
        <f t="shared" si="4"/>
        <v/>
      </c>
      <c r="O140" s="45"/>
      <c r="P140" s="45"/>
      <c r="Q140" s="46"/>
      <c r="R140" s="45"/>
      <c r="S140" s="45"/>
      <c r="T140" s="45"/>
      <c r="U140" s="45"/>
      <c r="V140" s="45"/>
      <c r="W140" s="45"/>
      <c r="X140" s="47" t="str">
        <f>IFERROR(VLOOKUP(W140,Lookups!$G$2:$H$83,2,FALSE),"")</f>
        <v/>
      </c>
      <c r="Y140" s="45"/>
      <c r="Z140" s="45"/>
      <c r="AA140" s="45"/>
      <c r="AB140" s="45"/>
      <c r="AC140" s="45"/>
      <c r="AD140" s="45"/>
      <c r="AE140" s="45"/>
      <c r="AF140" s="47" t="str">
        <f t="shared" si="5"/>
        <v/>
      </c>
      <c r="AG140" s="45"/>
      <c r="AH140" s="45"/>
      <c r="AI140" s="45"/>
      <c r="AJ140" s="62" t="str">
        <f>IFERROR(VLOOKUP(AI140,Lookups!$W$2:$X$24,2,FALSE),"")</f>
        <v/>
      </c>
      <c r="AK140" s="45"/>
      <c r="AL140" s="45"/>
      <c r="AM140" s="46"/>
      <c r="AN140" s="46"/>
    </row>
    <row r="141" spans="1:40" x14ac:dyDescent="0.3">
      <c r="A141" s="45"/>
      <c r="B141" s="45"/>
      <c r="C141" s="45"/>
      <c r="D141" s="46"/>
      <c r="E141" s="46"/>
      <c r="F141" s="45"/>
      <c r="G141" s="47" t="str">
        <f>IFERROR(VLOOKUP(F141,Lookups!$D$2:$E$20,2,FALSE),"")</f>
        <v/>
      </c>
      <c r="H141" s="45"/>
      <c r="I141" s="45"/>
      <c r="J141" s="45"/>
      <c r="K141" s="45"/>
      <c r="L141" s="46"/>
      <c r="M141" s="46"/>
      <c r="N141" s="47" t="str">
        <f t="shared" si="4"/>
        <v/>
      </c>
      <c r="O141" s="45"/>
      <c r="P141" s="45"/>
      <c r="Q141" s="46"/>
      <c r="R141" s="45"/>
      <c r="S141" s="45"/>
      <c r="T141" s="45"/>
      <c r="U141" s="45"/>
      <c r="V141" s="45"/>
      <c r="W141" s="45"/>
      <c r="X141" s="47" t="str">
        <f>IFERROR(VLOOKUP(W141,Lookups!$G$2:$H$83,2,FALSE),"")</f>
        <v/>
      </c>
      <c r="Y141" s="45"/>
      <c r="Z141" s="45"/>
      <c r="AA141" s="45"/>
      <c r="AB141" s="45"/>
      <c r="AC141" s="45"/>
      <c r="AD141" s="45"/>
      <c r="AE141" s="45"/>
      <c r="AF141" s="47" t="str">
        <f t="shared" si="5"/>
        <v/>
      </c>
      <c r="AG141" s="45"/>
      <c r="AH141" s="45"/>
      <c r="AI141" s="45"/>
      <c r="AJ141" s="62" t="str">
        <f>IFERROR(VLOOKUP(AI141,Lookups!$W$2:$X$24,2,FALSE),"")</f>
        <v/>
      </c>
      <c r="AK141" s="45"/>
      <c r="AL141" s="45"/>
      <c r="AM141" s="46"/>
      <c r="AN141" s="46"/>
    </row>
    <row r="142" spans="1:40" x14ac:dyDescent="0.3">
      <c r="A142" s="45"/>
      <c r="B142" s="45"/>
      <c r="C142" s="45"/>
      <c r="D142" s="46"/>
      <c r="E142" s="46"/>
      <c r="F142" s="45"/>
      <c r="G142" s="47" t="str">
        <f>IFERROR(VLOOKUP(F142,Lookups!$D$2:$E$20,2,FALSE),"")</f>
        <v/>
      </c>
      <c r="H142" s="45"/>
      <c r="I142" s="45"/>
      <c r="J142" s="45"/>
      <c r="K142" s="45"/>
      <c r="L142" s="46"/>
      <c r="M142" s="46"/>
      <c r="N142" s="47" t="str">
        <f t="shared" si="4"/>
        <v/>
      </c>
      <c r="O142" s="45"/>
      <c r="P142" s="45"/>
      <c r="Q142" s="46"/>
      <c r="R142" s="45"/>
      <c r="S142" s="45"/>
      <c r="T142" s="45"/>
      <c r="U142" s="45"/>
      <c r="V142" s="45"/>
      <c r="W142" s="45"/>
      <c r="X142" s="47" t="str">
        <f>IFERROR(VLOOKUP(W142,Lookups!$G$2:$H$83,2,FALSE),"")</f>
        <v/>
      </c>
      <c r="Y142" s="45"/>
      <c r="Z142" s="45"/>
      <c r="AA142" s="45"/>
      <c r="AB142" s="45"/>
      <c r="AC142" s="45"/>
      <c r="AD142" s="45"/>
      <c r="AE142" s="45"/>
      <c r="AF142" s="47" t="str">
        <f t="shared" si="5"/>
        <v/>
      </c>
      <c r="AG142" s="45"/>
      <c r="AH142" s="45"/>
      <c r="AI142" s="45"/>
      <c r="AJ142" s="62" t="str">
        <f>IFERROR(VLOOKUP(AI142,Lookups!$W$2:$X$24,2,FALSE),"")</f>
        <v/>
      </c>
      <c r="AK142" s="45"/>
      <c r="AL142" s="45"/>
      <c r="AM142" s="46"/>
      <c r="AN142" s="46"/>
    </row>
    <row r="143" spans="1:40" x14ac:dyDescent="0.3">
      <c r="A143" s="45"/>
      <c r="B143" s="45"/>
      <c r="C143" s="45"/>
      <c r="D143" s="46"/>
      <c r="E143" s="46"/>
      <c r="F143" s="45"/>
      <c r="G143" s="47" t="str">
        <f>IFERROR(VLOOKUP(F143,Lookups!$D$2:$E$20,2,FALSE),"")</f>
        <v/>
      </c>
      <c r="H143" s="45"/>
      <c r="I143" s="45"/>
      <c r="J143" s="45"/>
      <c r="K143" s="45"/>
      <c r="L143" s="46"/>
      <c r="M143" s="46"/>
      <c r="N143" s="47" t="str">
        <f t="shared" si="4"/>
        <v/>
      </c>
      <c r="O143" s="45"/>
      <c r="P143" s="45"/>
      <c r="Q143" s="46"/>
      <c r="R143" s="45"/>
      <c r="S143" s="45"/>
      <c r="T143" s="45"/>
      <c r="U143" s="45"/>
      <c r="V143" s="45"/>
      <c r="W143" s="45"/>
      <c r="X143" s="47" t="str">
        <f>IFERROR(VLOOKUP(W143,Lookups!$G$2:$H$83,2,FALSE),"")</f>
        <v/>
      </c>
      <c r="Y143" s="45"/>
      <c r="Z143" s="45"/>
      <c r="AA143" s="45"/>
      <c r="AB143" s="45"/>
      <c r="AC143" s="45"/>
      <c r="AD143" s="45"/>
      <c r="AE143" s="45"/>
      <c r="AF143" s="47" t="str">
        <f t="shared" si="5"/>
        <v/>
      </c>
      <c r="AG143" s="45"/>
      <c r="AH143" s="45"/>
      <c r="AI143" s="45"/>
      <c r="AJ143" s="62" t="str">
        <f>IFERROR(VLOOKUP(AI143,Lookups!$W$2:$X$24,2,FALSE),"")</f>
        <v/>
      </c>
      <c r="AK143" s="45"/>
      <c r="AL143" s="45"/>
      <c r="AM143" s="46"/>
      <c r="AN143" s="46"/>
    </row>
    <row r="144" spans="1:40" x14ac:dyDescent="0.3">
      <c r="A144" s="45"/>
      <c r="B144" s="45"/>
      <c r="C144" s="45"/>
      <c r="D144" s="46"/>
      <c r="E144" s="46"/>
      <c r="F144" s="45"/>
      <c r="G144" s="47" t="str">
        <f>IFERROR(VLOOKUP(F144,Lookups!$D$2:$E$20,2,FALSE),"")</f>
        <v/>
      </c>
      <c r="H144" s="45"/>
      <c r="I144" s="45"/>
      <c r="J144" s="45"/>
      <c r="K144" s="45"/>
      <c r="L144" s="46"/>
      <c r="M144" s="46"/>
      <c r="N144" s="47" t="str">
        <f t="shared" si="4"/>
        <v/>
      </c>
      <c r="O144" s="45"/>
      <c r="P144" s="45"/>
      <c r="Q144" s="46"/>
      <c r="R144" s="45"/>
      <c r="S144" s="45"/>
      <c r="T144" s="45"/>
      <c r="U144" s="45"/>
      <c r="V144" s="45"/>
      <c r="W144" s="45"/>
      <c r="X144" s="47" t="str">
        <f>IFERROR(VLOOKUP(W144,Lookups!$G$2:$H$83,2,FALSE),"")</f>
        <v/>
      </c>
      <c r="Y144" s="45"/>
      <c r="Z144" s="45"/>
      <c r="AA144" s="45"/>
      <c r="AB144" s="45"/>
      <c r="AC144" s="45"/>
      <c r="AD144" s="45"/>
      <c r="AE144" s="45"/>
      <c r="AF144" s="47" t="str">
        <f t="shared" si="5"/>
        <v/>
      </c>
      <c r="AG144" s="45"/>
      <c r="AH144" s="45"/>
      <c r="AI144" s="45"/>
      <c r="AJ144" s="62" t="str">
        <f>IFERROR(VLOOKUP(AI144,Lookups!$W$2:$X$24,2,FALSE),"")</f>
        <v/>
      </c>
      <c r="AK144" s="45"/>
      <c r="AL144" s="45"/>
      <c r="AM144" s="46"/>
      <c r="AN144" s="46"/>
    </row>
    <row r="145" spans="1:40" x14ac:dyDescent="0.3">
      <c r="A145" s="45"/>
      <c r="B145" s="45"/>
      <c r="C145" s="45"/>
      <c r="D145" s="46"/>
      <c r="E145" s="46"/>
      <c r="F145" s="45"/>
      <c r="G145" s="47" t="str">
        <f>IFERROR(VLOOKUP(F145,Lookups!$D$2:$E$20,2,FALSE),"")</f>
        <v/>
      </c>
      <c r="H145" s="45"/>
      <c r="I145" s="45"/>
      <c r="J145" s="45"/>
      <c r="K145" s="45"/>
      <c r="L145" s="46"/>
      <c r="M145" s="46"/>
      <c r="N145" s="47" t="str">
        <f t="shared" si="4"/>
        <v/>
      </c>
      <c r="O145" s="45"/>
      <c r="P145" s="45"/>
      <c r="Q145" s="46"/>
      <c r="R145" s="45"/>
      <c r="S145" s="45"/>
      <c r="T145" s="45"/>
      <c r="U145" s="45"/>
      <c r="V145" s="45"/>
      <c r="W145" s="45"/>
      <c r="X145" s="47" t="str">
        <f>IFERROR(VLOOKUP(W145,Lookups!$G$2:$H$83,2,FALSE),"")</f>
        <v/>
      </c>
      <c r="Y145" s="45"/>
      <c r="Z145" s="45"/>
      <c r="AA145" s="45"/>
      <c r="AB145" s="45"/>
      <c r="AC145" s="45"/>
      <c r="AD145" s="45"/>
      <c r="AE145" s="45"/>
      <c r="AF145" s="47" t="str">
        <f t="shared" si="5"/>
        <v/>
      </c>
      <c r="AG145" s="45"/>
      <c r="AH145" s="45"/>
      <c r="AI145" s="45"/>
      <c r="AJ145" s="62" t="str">
        <f>IFERROR(VLOOKUP(AI145,Lookups!$W$2:$X$24,2,FALSE),"")</f>
        <v/>
      </c>
      <c r="AK145" s="45"/>
      <c r="AL145" s="45"/>
      <c r="AM145" s="46"/>
      <c r="AN145" s="46"/>
    </row>
    <row r="146" spans="1:40" x14ac:dyDescent="0.3">
      <c r="A146" s="45"/>
      <c r="B146" s="45"/>
      <c r="C146" s="45"/>
      <c r="D146" s="46"/>
      <c r="E146" s="46"/>
      <c r="F146" s="45"/>
      <c r="G146" s="47" t="str">
        <f>IFERROR(VLOOKUP(F146,Lookups!$D$2:$E$20,2,FALSE),"")</f>
        <v/>
      </c>
      <c r="H146" s="45"/>
      <c r="I146" s="45"/>
      <c r="J146" s="45"/>
      <c r="K146" s="45"/>
      <c r="L146" s="46"/>
      <c r="M146" s="46"/>
      <c r="N146" s="47" t="str">
        <f t="shared" si="4"/>
        <v/>
      </c>
      <c r="O146" s="45"/>
      <c r="P146" s="45"/>
      <c r="Q146" s="46"/>
      <c r="R146" s="45"/>
      <c r="S146" s="45"/>
      <c r="T146" s="45"/>
      <c r="U146" s="45"/>
      <c r="V146" s="45"/>
      <c r="W146" s="45"/>
      <c r="X146" s="47" t="str">
        <f>IFERROR(VLOOKUP(W146,Lookups!$G$2:$H$83,2,FALSE),"")</f>
        <v/>
      </c>
      <c r="Y146" s="45"/>
      <c r="Z146" s="45"/>
      <c r="AA146" s="45"/>
      <c r="AB146" s="45"/>
      <c r="AC146" s="45"/>
      <c r="AD146" s="45"/>
      <c r="AE146" s="45"/>
      <c r="AF146" s="47" t="str">
        <f t="shared" si="5"/>
        <v/>
      </c>
      <c r="AG146" s="45"/>
      <c r="AH146" s="45"/>
      <c r="AI146" s="45"/>
      <c r="AJ146" s="62" t="str">
        <f>IFERROR(VLOOKUP(AI146,Lookups!$W$2:$X$24,2,FALSE),"")</f>
        <v/>
      </c>
      <c r="AK146" s="45"/>
      <c r="AL146" s="45"/>
      <c r="AM146" s="46"/>
      <c r="AN146" s="46"/>
    </row>
    <row r="147" spans="1:40" x14ac:dyDescent="0.3">
      <c r="A147" s="45"/>
      <c r="B147" s="45"/>
      <c r="C147" s="45"/>
      <c r="D147" s="46"/>
      <c r="E147" s="46"/>
      <c r="F147" s="45"/>
      <c r="G147" s="47" t="str">
        <f>IFERROR(VLOOKUP(F147,Lookups!$D$2:$E$20,2,FALSE),"")</f>
        <v/>
      </c>
      <c r="H147" s="45"/>
      <c r="I147" s="45"/>
      <c r="J147" s="45"/>
      <c r="K147" s="45"/>
      <c r="L147" s="46"/>
      <c r="M147" s="46"/>
      <c r="N147" s="47" t="str">
        <f t="shared" si="4"/>
        <v/>
      </c>
      <c r="O147" s="45"/>
      <c r="P147" s="45"/>
      <c r="Q147" s="46"/>
      <c r="R147" s="45"/>
      <c r="S147" s="45"/>
      <c r="T147" s="45"/>
      <c r="U147" s="45"/>
      <c r="V147" s="45"/>
      <c r="W147" s="45"/>
      <c r="X147" s="47" t="str">
        <f>IFERROR(VLOOKUP(W147,Lookups!$G$2:$H$83,2,FALSE),"")</f>
        <v/>
      </c>
      <c r="Y147" s="45"/>
      <c r="Z147" s="45"/>
      <c r="AA147" s="45"/>
      <c r="AB147" s="45"/>
      <c r="AC147" s="45"/>
      <c r="AD147" s="45"/>
      <c r="AE147" s="45"/>
      <c r="AF147" s="47" t="str">
        <f t="shared" si="5"/>
        <v/>
      </c>
      <c r="AG147" s="45"/>
      <c r="AH147" s="45"/>
      <c r="AI147" s="45"/>
      <c r="AJ147" s="62" t="str">
        <f>IFERROR(VLOOKUP(AI147,Lookups!$W$2:$X$24,2,FALSE),"")</f>
        <v/>
      </c>
      <c r="AK147" s="45"/>
      <c r="AL147" s="45"/>
      <c r="AM147" s="46"/>
      <c r="AN147" s="46"/>
    </row>
    <row r="148" spans="1:40" x14ac:dyDescent="0.3">
      <c r="A148" s="45"/>
      <c r="B148" s="45"/>
      <c r="C148" s="45"/>
      <c r="D148" s="46"/>
      <c r="E148" s="46"/>
      <c r="F148" s="45"/>
      <c r="G148" s="47" t="str">
        <f>IFERROR(VLOOKUP(F148,Lookups!$D$2:$E$20,2,FALSE),"")</f>
        <v/>
      </c>
      <c r="H148" s="45"/>
      <c r="I148" s="45"/>
      <c r="J148" s="45"/>
      <c r="K148" s="45"/>
      <c r="L148" s="46"/>
      <c r="M148" s="46"/>
      <c r="N148" s="47" t="str">
        <f t="shared" si="4"/>
        <v/>
      </c>
      <c r="O148" s="45"/>
      <c r="P148" s="45"/>
      <c r="Q148" s="46"/>
      <c r="R148" s="45"/>
      <c r="S148" s="45"/>
      <c r="T148" s="45"/>
      <c r="U148" s="45"/>
      <c r="V148" s="45"/>
      <c r="W148" s="45"/>
      <c r="X148" s="47" t="str">
        <f>IFERROR(VLOOKUP(W148,Lookups!$G$2:$H$83,2,FALSE),"")</f>
        <v/>
      </c>
      <c r="Y148" s="45"/>
      <c r="Z148" s="45"/>
      <c r="AA148" s="45"/>
      <c r="AB148" s="45"/>
      <c r="AC148" s="45"/>
      <c r="AD148" s="45"/>
      <c r="AE148" s="45"/>
      <c r="AF148" s="47" t="str">
        <f t="shared" si="5"/>
        <v/>
      </c>
      <c r="AG148" s="45"/>
      <c r="AH148" s="45"/>
      <c r="AI148" s="45"/>
      <c r="AJ148" s="62" t="str">
        <f>IFERROR(VLOOKUP(AI148,Lookups!$W$2:$X$24,2,FALSE),"")</f>
        <v/>
      </c>
      <c r="AK148" s="45"/>
      <c r="AL148" s="45"/>
      <c r="AM148" s="46"/>
      <c r="AN148" s="46"/>
    </row>
    <row r="149" spans="1:40" x14ac:dyDescent="0.3">
      <c r="A149" s="45"/>
      <c r="B149" s="45"/>
      <c r="C149" s="45"/>
      <c r="D149" s="46"/>
      <c r="E149" s="46"/>
      <c r="F149" s="45"/>
      <c r="G149" s="47" t="str">
        <f>IFERROR(VLOOKUP(F149,Lookups!$D$2:$E$20,2,FALSE),"")</f>
        <v/>
      </c>
      <c r="H149" s="45"/>
      <c r="I149" s="45"/>
      <c r="J149" s="45"/>
      <c r="K149" s="45"/>
      <c r="L149" s="46"/>
      <c r="M149" s="46"/>
      <c r="N149" s="47" t="str">
        <f t="shared" si="4"/>
        <v/>
      </c>
      <c r="O149" s="45"/>
      <c r="P149" s="45"/>
      <c r="Q149" s="46"/>
      <c r="R149" s="45"/>
      <c r="S149" s="45"/>
      <c r="T149" s="45"/>
      <c r="U149" s="45"/>
      <c r="V149" s="45"/>
      <c r="W149" s="45"/>
      <c r="X149" s="47" t="str">
        <f>IFERROR(VLOOKUP(W149,Lookups!$G$2:$H$83,2,FALSE),"")</f>
        <v/>
      </c>
      <c r="Y149" s="45"/>
      <c r="Z149" s="45"/>
      <c r="AA149" s="45"/>
      <c r="AB149" s="45"/>
      <c r="AC149" s="45"/>
      <c r="AD149" s="45"/>
      <c r="AE149" s="45"/>
      <c r="AF149" s="47" t="str">
        <f t="shared" si="5"/>
        <v/>
      </c>
      <c r="AG149" s="45"/>
      <c r="AH149" s="45"/>
      <c r="AI149" s="45"/>
      <c r="AJ149" s="62" t="str">
        <f>IFERROR(VLOOKUP(AI149,Lookups!$W$2:$X$24,2,FALSE),"")</f>
        <v/>
      </c>
      <c r="AK149" s="45"/>
      <c r="AL149" s="45"/>
      <c r="AM149" s="46"/>
      <c r="AN149" s="46"/>
    </row>
    <row r="150" spans="1:40" x14ac:dyDescent="0.3">
      <c r="A150" s="45"/>
      <c r="B150" s="45"/>
      <c r="C150" s="45"/>
      <c r="D150" s="46"/>
      <c r="E150" s="46"/>
      <c r="F150" s="45"/>
      <c r="G150" s="47" t="str">
        <f>IFERROR(VLOOKUP(F150,Lookups!$D$2:$E$20,2,FALSE),"")</f>
        <v/>
      </c>
      <c r="H150" s="45"/>
      <c r="I150" s="45"/>
      <c r="J150" s="45"/>
      <c r="K150" s="45"/>
      <c r="L150" s="46"/>
      <c r="M150" s="46"/>
      <c r="N150" s="47" t="str">
        <f t="shared" si="4"/>
        <v/>
      </c>
      <c r="O150" s="45"/>
      <c r="P150" s="45"/>
      <c r="Q150" s="46"/>
      <c r="R150" s="45"/>
      <c r="S150" s="45"/>
      <c r="T150" s="45"/>
      <c r="U150" s="45"/>
      <c r="V150" s="45"/>
      <c r="W150" s="45"/>
      <c r="X150" s="47" t="str">
        <f>IFERROR(VLOOKUP(W150,Lookups!$G$2:$H$83,2,FALSE),"")</f>
        <v/>
      </c>
      <c r="Y150" s="45"/>
      <c r="Z150" s="45"/>
      <c r="AA150" s="45"/>
      <c r="AB150" s="45"/>
      <c r="AC150" s="45"/>
      <c r="AD150" s="45"/>
      <c r="AE150" s="45"/>
      <c r="AF150" s="47" t="str">
        <f t="shared" si="5"/>
        <v/>
      </c>
      <c r="AG150" s="45"/>
      <c r="AH150" s="45"/>
      <c r="AI150" s="45"/>
      <c r="AJ150" s="62" t="str">
        <f>IFERROR(VLOOKUP(AI150,Lookups!$W$2:$X$24,2,FALSE),"")</f>
        <v/>
      </c>
      <c r="AK150" s="45"/>
      <c r="AL150" s="45"/>
      <c r="AM150" s="46"/>
      <c r="AN150" s="46"/>
    </row>
    <row r="151" spans="1:40" x14ac:dyDescent="0.3">
      <c r="A151" s="45"/>
      <c r="B151" s="45"/>
      <c r="C151" s="45"/>
      <c r="D151" s="46"/>
      <c r="E151" s="46"/>
      <c r="F151" s="45"/>
      <c r="G151" s="47" t="str">
        <f>IFERROR(VLOOKUP(F151,Lookups!$D$2:$E$20,2,FALSE),"")</f>
        <v/>
      </c>
      <c r="H151" s="45"/>
      <c r="I151" s="45"/>
      <c r="J151" s="45"/>
      <c r="K151" s="45"/>
      <c r="L151" s="46"/>
      <c r="M151" s="46"/>
      <c r="N151" s="47" t="str">
        <f t="shared" si="4"/>
        <v/>
      </c>
      <c r="O151" s="45"/>
      <c r="P151" s="45"/>
      <c r="Q151" s="46"/>
      <c r="R151" s="45"/>
      <c r="S151" s="45"/>
      <c r="T151" s="45"/>
      <c r="U151" s="45"/>
      <c r="V151" s="45"/>
      <c r="W151" s="45"/>
      <c r="X151" s="47" t="str">
        <f>IFERROR(VLOOKUP(W151,Lookups!$G$2:$H$83,2,FALSE),"")</f>
        <v/>
      </c>
      <c r="Y151" s="45"/>
      <c r="Z151" s="45"/>
      <c r="AA151" s="45"/>
      <c r="AB151" s="45"/>
      <c r="AC151" s="45"/>
      <c r="AD151" s="45"/>
      <c r="AE151" s="45"/>
      <c r="AF151" s="47" t="str">
        <f t="shared" si="5"/>
        <v/>
      </c>
      <c r="AG151" s="45"/>
      <c r="AH151" s="45"/>
      <c r="AI151" s="45"/>
      <c r="AJ151" s="62" t="str">
        <f>IFERROR(VLOOKUP(AI151,Lookups!$W$2:$X$24,2,FALSE),"")</f>
        <v/>
      </c>
      <c r="AK151" s="45"/>
      <c r="AL151" s="45"/>
      <c r="AM151" s="46"/>
      <c r="AN151" s="46"/>
    </row>
    <row r="152" spans="1:40" x14ac:dyDescent="0.3">
      <c r="A152" s="45"/>
      <c r="B152" s="45"/>
      <c r="C152" s="45"/>
      <c r="D152" s="46"/>
      <c r="E152" s="46"/>
      <c r="F152" s="45"/>
      <c r="G152" s="47" t="str">
        <f>IFERROR(VLOOKUP(F152,Lookups!$D$2:$E$20,2,FALSE),"")</f>
        <v/>
      </c>
      <c r="H152" s="45"/>
      <c r="I152" s="45"/>
      <c r="J152" s="45"/>
      <c r="K152" s="45"/>
      <c r="L152" s="46"/>
      <c r="M152" s="46"/>
      <c r="N152" s="47" t="str">
        <f t="shared" si="4"/>
        <v/>
      </c>
      <c r="O152" s="45"/>
      <c r="P152" s="45"/>
      <c r="Q152" s="46"/>
      <c r="R152" s="45"/>
      <c r="S152" s="45"/>
      <c r="T152" s="45"/>
      <c r="U152" s="45"/>
      <c r="V152" s="45"/>
      <c r="W152" s="45"/>
      <c r="X152" s="47" t="str">
        <f>IFERROR(VLOOKUP(W152,Lookups!$G$2:$H$83,2,FALSE),"")</f>
        <v/>
      </c>
      <c r="Y152" s="45"/>
      <c r="Z152" s="45"/>
      <c r="AA152" s="45"/>
      <c r="AB152" s="45"/>
      <c r="AC152" s="45"/>
      <c r="AD152" s="45"/>
      <c r="AE152" s="45"/>
      <c r="AF152" s="47" t="str">
        <f t="shared" si="5"/>
        <v/>
      </c>
      <c r="AG152" s="45"/>
      <c r="AH152" s="45"/>
      <c r="AI152" s="45"/>
      <c r="AJ152" s="62" t="str">
        <f>IFERROR(VLOOKUP(AI152,Lookups!$W$2:$X$24,2,FALSE),"")</f>
        <v/>
      </c>
      <c r="AK152" s="45"/>
      <c r="AL152" s="45"/>
      <c r="AM152" s="46"/>
      <c r="AN152" s="46"/>
    </row>
    <row r="153" spans="1:40" x14ac:dyDescent="0.3">
      <c r="A153" s="45"/>
      <c r="B153" s="45"/>
      <c r="C153" s="45"/>
      <c r="D153" s="46"/>
      <c r="E153" s="46"/>
      <c r="F153" s="45"/>
      <c r="G153" s="47" t="str">
        <f>IFERROR(VLOOKUP(F153,Lookups!$D$2:$E$20,2,FALSE),"")</f>
        <v/>
      </c>
      <c r="H153" s="45"/>
      <c r="I153" s="45"/>
      <c r="J153" s="45"/>
      <c r="K153" s="45"/>
      <c r="L153" s="46"/>
      <c r="M153" s="46"/>
      <c r="N153" s="47" t="str">
        <f t="shared" si="4"/>
        <v/>
      </c>
      <c r="O153" s="45"/>
      <c r="P153" s="45"/>
      <c r="Q153" s="46"/>
      <c r="R153" s="45"/>
      <c r="S153" s="45"/>
      <c r="T153" s="45"/>
      <c r="U153" s="45"/>
      <c r="V153" s="45"/>
      <c r="W153" s="45"/>
      <c r="X153" s="47" t="str">
        <f>IFERROR(VLOOKUP(W153,Lookups!$G$2:$H$83,2,FALSE),"")</f>
        <v/>
      </c>
      <c r="Y153" s="45"/>
      <c r="Z153" s="45"/>
      <c r="AA153" s="45"/>
      <c r="AB153" s="45"/>
      <c r="AC153" s="45"/>
      <c r="AD153" s="45"/>
      <c r="AE153" s="45"/>
      <c r="AF153" s="47" t="str">
        <f t="shared" si="5"/>
        <v/>
      </c>
      <c r="AG153" s="45"/>
      <c r="AH153" s="45"/>
      <c r="AI153" s="45"/>
      <c r="AJ153" s="62" t="str">
        <f>IFERROR(VLOOKUP(AI153,Lookups!$W$2:$X$24,2,FALSE),"")</f>
        <v/>
      </c>
      <c r="AK153" s="45"/>
      <c r="AL153" s="45"/>
      <c r="AM153" s="46"/>
      <c r="AN153" s="46"/>
    </row>
    <row r="154" spans="1:40" x14ac:dyDescent="0.3">
      <c r="A154" s="45"/>
      <c r="B154" s="45"/>
      <c r="C154" s="45"/>
      <c r="D154" s="46"/>
      <c r="E154" s="46"/>
      <c r="F154" s="45"/>
      <c r="G154" s="47" t="str">
        <f>IFERROR(VLOOKUP(F154,Lookups!$D$2:$E$20,2,FALSE),"")</f>
        <v/>
      </c>
      <c r="H154" s="45"/>
      <c r="I154" s="45"/>
      <c r="J154" s="45"/>
      <c r="K154" s="45"/>
      <c r="L154" s="46"/>
      <c r="M154" s="46"/>
      <c r="N154" s="47" t="str">
        <f t="shared" si="4"/>
        <v/>
      </c>
      <c r="O154" s="45"/>
      <c r="P154" s="45"/>
      <c r="Q154" s="46"/>
      <c r="R154" s="45"/>
      <c r="S154" s="45"/>
      <c r="T154" s="45"/>
      <c r="U154" s="45"/>
      <c r="V154" s="45"/>
      <c r="W154" s="45"/>
      <c r="X154" s="47" t="str">
        <f>IFERROR(VLOOKUP(W154,Lookups!$G$2:$H$83,2,FALSE),"")</f>
        <v/>
      </c>
      <c r="Y154" s="45"/>
      <c r="Z154" s="45"/>
      <c r="AA154" s="45"/>
      <c r="AB154" s="45"/>
      <c r="AC154" s="45"/>
      <c r="AD154" s="45"/>
      <c r="AE154" s="45"/>
      <c r="AF154" s="47" t="str">
        <f t="shared" si="5"/>
        <v/>
      </c>
      <c r="AG154" s="45"/>
      <c r="AH154" s="45"/>
      <c r="AI154" s="45"/>
      <c r="AJ154" s="62" t="str">
        <f>IFERROR(VLOOKUP(AI154,Lookups!$W$2:$X$24,2,FALSE),"")</f>
        <v/>
      </c>
      <c r="AK154" s="45"/>
      <c r="AL154" s="45"/>
      <c r="AM154" s="46"/>
      <c r="AN154" s="46"/>
    </row>
    <row r="155" spans="1:40" x14ac:dyDescent="0.3">
      <c r="A155" s="45"/>
      <c r="B155" s="45"/>
      <c r="C155" s="45"/>
      <c r="D155" s="46"/>
      <c r="E155" s="46"/>
      <c r="F155" s="45"/>
      <c r="G155" s="47" t="str">
        <f>IFERROR(VLOOKUP(F155,Lookups!$D$2:$E$20,2,FALSE),"")</f>
        <v/>
      </c>
      <c r="H155" s="45"/>
      <c r="I155" s="45"/>
      <c r="J155" s="45"/>
      <c r="K155" s="45"/>
      <c r="L155" s="46"/>
      <c r="M155" s="46"/>
      <c r="N155" s="47" t="str">
        <f t="shared" si="4"/>
        <v/>
      </c>
      <c r="O155" s="45"/>
      <c r="P155" s="45"/>
      <c r="Q155" s="46"/>
      <c r="R155" s="45"/>
      <c r="S155" s="45"/>
      <c r="T155" s="45"/>
      <c r="U155" s="45"/>
      <c r="V155" s="45"/>
      <c r="W155" s="45"/>
      <c r="X155" s="47" t="str">
        <f>IFERROR(VLOOKUP(W155,Lookups!$G$2:$H$83,2,FALSE),"")</f>
        <v/>
      </c>
      <c r="Y155" s="45"/>
      <c r="Z155" s="45"/>
      <c r="AA155" s="45"/>
      <c r="AB155" s="45"/>
      <c r="AC155" s="45"/>
      <c r="AD155" s="45"/>
      <c r="AE155" s="45"/>
      <c r="AF155" s="47" t="str">
        <f t="shared" si="5"/>
        <v/>
      </c>
      <c r="AG155" s="45"/>
      <c r="AH155" s="45"/>
      <c r="AI155" s="45"/>
      <c r="AJ155" s="62" t="str">
        <f>IFERROR(VLOOKUP(AI155,Lookups!$W$2:$X$24,2,FALSE),"")</f>
        <v/>
      </c>
      <c r="AK155" s="45"/>
      <c r="AL155" s="45"/>
      <c r="AM155" s="46"/>
      <c r="AN155" s="46"/>
    </row>
    <row r="156" spans="1:40" x14ac:dyDescent="0.3">
      <c r="A156" s="45"/>
      <c r="B156" s="45"/>
      <c r="C156" s="45"/>
      <c r="D156" s="46"/>
      <c r="E156" s="46"/>
      <c r="F156" s="45"/>
      <c r="G156" s="47" t="str">
        <f>IFERROR(VLOOKUP(F156,Lookups!$D$2:$E$20,2,FALSE),"")</f>
        <v/>
      </c>
      <c r="H156" s="45"/>
      <c r="I156" s="45"/>
      <c r="J156" s="45"/>
      <c r="K156" s="45"/>
      <c r="L156" s="46"/>
      <c r="M156" s="46"/>
      <c r="N156" s="47" t="str">
        <f t="shared" si="4"/>
        <v/>
      </c>
      <c r="O156" s="45"/>
      <c r="P156" s="45"/>
      <c r="Q156" s="46"/>
      <c r="R156" s="45"/>
      <c r="S156" s="45"/>
      <c r="T156" s="45"/>
      <c r="U156" s="45"/>
      <c r="V156" s="45"/>
      <c r="W156" s="45"/>
      <c r="X156" s="47" t="str">
        <f>IFERROR(VLOOKUP(W156,Lookups!$G$2:$H$83,2,FALSE),"")</f>
        <v/>
      </c>
      <c r="Y156" s="45"/>
      <c r="Z156" s="45"/>
      <c r="AA156" s="45"/>
      <c r="AB156" s="45"/>
      <c r="AC156" s="45"/>
      <c r="AD156" s="45"/>
      <c r="AE156" s="45"/>
      <c r="AF156" s="47" t="str">
        <f t="shared" si="5"/>
        <v/>
      </c>
      <c r="AG156" s="45"/>
      <c r="AH156" s="45"/>
      <c r="AI156" s="45"/>
      <c r="AJ156" s="62" t="str">
        <f>IFERROR(VLOOKUP(AI156,Lookups!$W$2:$X$24,2,FALSE),"")</f>
        <v/>
      </c>
      <c r="AK156" s="45"/>
      <c r="AL156" s="45"/>
      <c r="AM156" s="46"/>
      <c r="AN156" s="46"/>
    </row>
    <row r="157" spans="1:40" x14ac:dyDescent="0.3">
      <c r="A157" s="45"/>
      <c r="B157" s="45"/>
      <c r="C157" s="45"/>
      <c r="D157" s="46"/>
      <c r="E157" s="46"/>
      <c r="F157" s="45"/>
      <c r="G157" s="47" t="str">
        <f>IFERROR(VLOOKUP(F157,Lookups!$D$2:$E$20,2,FALSE),"")</f>
        <v/>
      </c>
      <c r="H157" s="45"/>
      <c r="I157" s="45"/>
      <c r="J157" s="45"/>
      <c r="K157" s="45"/>
      <c r="L157" s="46"/>
      <c r="M157" s="46"/>
      <c r="N157" s="47" t="str">
        <f t="shared" si="4"/>
        <v/>
      </c>
      <c r="O157" s="45"/>
      <c r="P157" s="45"/>
      <c r="Q157" s="46"/>
      <c r="R157" s="45"/>
      <c r="S157" s="45"/>
      <c r="T157" s="45"/>
      <c r="U157" s="45"/>
      <c r="V157" s="45"/>
      <c r="W157" s="45"/>
      <c r="X157" s="47" t="str">
        <f>IFERROR(VLOOKUP(W157,Lookups!$G$2:$H$83,2,FALSE),"")</f>
        <v/>
      </c>
      <c r="Y157" s="45"/>
      <c r="Z157" s="45"/>
      <c r="AA157" s="45"/>
      <c r="AB157" s="45"/>
      <c r="AC157" s="45"/>
      <c r="AD157" s="45"/>
      <c r="AE157" s="45"/>
      <c r="AF157" s="47" t="str">
        <f t="shared" si="5"/>
        <v/>
      </c>
      <c r="AG157" s="45"/>
      <c r="AH157" s="45"/>
      <c r="AI157" s="45"/>
      <c r="AJ157" s="62" t="str">
        <f>IFERROR(VLOOKUP(AI157,Lookups!$W$2:$X$24,2,FALSE),"")</f>
        <v/>
      </c>
      <c r="AK157" s="45"/>
      <c r="AL157" s="45"/>
      <c r="AM157" s="46"/>
      <c r="AN157" s="46"/>
    </row>
    <row r="158" spans="1:40" x14ac:dyDescent="0.3">
      <c r="A158" s="45"/>
      <c r="B158" s="45"/>
      <c r="C158" s="45"/>
      <c r="D158" s="46"/>
      <c r="E158" s="46"/>
      <c r="F158" s="45"/>
      <c r="G158" s="47" t="str">
        <f>IFERROR(VLOOKUP(F158,Lookups!$D$2:$E$20,2,FALSE),"")</f>
        <v/>
      </c>
      <c r="H158" s="45"/>
      <c r="I158" s="45"/>
      <c r="J158" s="45"/>
      <c r="K158" s="45"/>
      <c r="L158" s="46"/>
      <c r="M158" s="46"/>
      <c r="N158" s="47" t="str">
        <f t="shared" si="4"/>
        <v/>
      </c>
      <c r="O158" s="45"/>
      <c r="P158" s="45"/>
      <c r="Q158" s="46"/>
      <c r="R158" s="45"/>
      <c r="S158" s="45"/>
      <c r="T158" s="45"/>
      <c r="U158" s="45"/>
      <c r="V158" s="45"/>
      <c r="W158" s="45"/>
      <c r="X158" s="47" t="str">
        <f>IFERROR(VLOOKUP(W158,Lookups!$G$2:$H$83,2,FALSE),"")</f>
        <v/>
      </c>
      <c r="Y158" s="45"/>
      <c r="Z158" s="45"/>
      <c r="AA158" s="45"/>
      <c r="AB158" s="45"/>
      <c r="AC158" s="45"/>
      <c r="AD158" s="45"/>
      <c r="AE158" s="45"/>
      <c r="AF158" s="47" t="str">
        <f t="shared" si="5"/>
        <v/>
      </c>
      <c r="AG158" s="45"/>
      <c r="AH158" s="45"/>
      <c r="AI158" s="45"/>
      <c r="AJ158" s="62" t="str">
        <f>IFERROR(VLOOKUP(AI158,Lookups!$W$2:$X$24,2,FALSE),"")</f>
        <v/>
      </c>
      <c r="AK158" s="45"/>
      <c r="AL158" s="45"/>
      <c r="AM158" s="46"/>
      <c r="AN158" s="46"/>
    </row>
    <row r="159" spans="1:40" x14ac:dyDescent="0.3">
      <c r="A159" s="45"/>
      <c r="B159" s="45"/>
      <c r="C159" s="45"/>
      <c r="D159" s="46"/>
      <c r="E159" s="46"/>
      <c r="F159" s="45"/>
      <c r="G159" s="47" t="str">
        <f>IFERROR(VLOOKUP(F159,Lookups!$D$2:$E$20,2,FALSE),"")</f>
        <v/>
      </c>
      <c r="H159" s="45"/>
      <c r="I159" s="45"/>
      <c r="J159" s="45"/>
      <c r="K159" s="45"/>
      <c r="L159" s="46"/>
      <c r="M159" s="46"/>
      <c r="N159" s="47" t="str">
        <f t="shared" si="4"/>
        <v/>
      </c>
      <c r="O159" s="45"/>
      <c r="P159" s="45"/>
      <c r="Q159" s="46"/>
      <c r="R159" s="45"/>
      <c r="S159" s="45"/>
      <c r="T159" s="45"/>
      <c r="U159" s="45"/>
      <c r="V159" s="45"/>
      <c r="W159" s="45"/>
      <c r="X159" s="47" t="str">
        <f>IFERROR(VLOOKUP(W159,Lookups!$G$2:$H$83,2,FALSE),"")</f>
        <v/>
      </c>
      <c r="Y159" s="45"/>
      <c r="Z159" s="45"/>
      <c r="AA159" s="45"/>
      <c r="AB159" s="45"/>
      <c r="AC159" s="45"/>
      <c r="AD159" s="45"/>
      <c r="AE159" s="45"/>
      <c r="AF159" s="47" t="str">
        <f t="shared" si="5"/>
        <v/>
      </c>
      <c r="AG159" s="45"/>
      <c r="AH159" s="45"/>
      <c r="AI159" s="45"/>
      <c r="AJ159" s="62" t="str">
        <f>IFERROR(VLOOKUP(AI159,Lookups!$W$2:$X$24,2,FALSE),"")</f>
        <v/>
      </c>
      <c r="AK159" s="45"/>
      <c r="AL159" s="45"/>
      <c r="AM159" s="46"/>
      <c r="AN159" s="46"/>
    </row>
    <row r="160" spans="1:40" x14ac:dyDescent="0.3">
      <c r="A160" s="45"/>
      <c r="B160" s="45"/>
      <c r="C160" s="45"/>
      <c r="D160" s="46"/>
      <c r="E160" s="46"/>
      <c r="F160" s="45"/>
      <c r="G160" s="47" t="str">
        <f>IFERROR(VLOOKUP(F160,Lookups!$D$2:$E$20,2,FALSE),"")</f>
        <v/>
      </c>
      <c r="H160" s="45"/>
      <c r="I160" s="45"/>
      <c r="J160" s="45"/>
      <c r="K160" s="45"/>
      <c r="L160" s="46"/>
      <c r="M160" s="46"/>
      <c r="N160" s="47" t="str">
        <f t="shared" si="4"/>
        <v/>
      </c>
      <c r="O160" s="45"/>
      <c r="P160" s="45"/>
      <c r="Q160" s="46"/>
      <c r="R160" s="45"/>
      <c r="S160" s="45"/>
      <c r="T160" s="45"/>
      <c r="U160" s="45"/>
      <c r="V160" s="45"/>
      <c r="W160" s="45"/>
      <c r="X160" s="47" t="str">
        <f>IFERROR(VLOOKUP(W160,Lookups!$G$2:$H$83,2,FALSE),"")</f>
        <v/>
      </c>
      <c r="Y160" s="45"/>
      <c r="Z160" s="45"/>
      <c r="AA160" s="45"/>
      <c r="AB160" s="45"/>
      <c r="AC160" s="45"/>
      <c r="AD160" s="45"/>
      <c r="AE160" s="45"/>
      <c r="AF160" s="47" t="str">
        <f t="shared" si="5"/>
        <v/>
      </c>
      <c r="AG160" s="45"/>
      <c r="AH160" s="45"/>
      <c r="AI160" s="45"/>
      <c r="AJ160" s="62" t="str">
        <f>IFERROR(VLOOKUP(AI160,Lookups!$W$2:$X$24,2,FALSE),"")</f>
        <v/>
      </c>
      <c r="AK160" s="45"/>
      <c r="AL160" s="45"/>
      <c r="AM160" s="46"/>
      <c r="AN160" s="46"/>
    </row>
    <row r="161" spans="1:40" x14ac:dyDescent="0.3">
      <c r="A161" s="45"/>
      <c r="B161" s="45"/>
      <c r="C161" s="45"/>
      <c r="D161" s="46"/>
      <c r="E161" s="46"/>
      <c r="F161" s="45"/>
      <c r="G161" s="47" t="str">
        <f>IFERROR(VLOOKUP(F161,Lookups!$D$2:$E$20,2,FALSE),"")</f>
        <v/>
      </c>
      <c r="H161" s="45"/>
      <c r="I161" s="45"/>
      <c r="J161" s="45"/>
      <c r="K161" s="45"/>
      <c r="L161" s="46"/>
      <c r="M161" s="46"/>
      <c r="N161" s="47" t="str">
        <f t="shared" si="4"/>
        <v/>
      </c>
      <c r="O161" s="45"/>
      <c r="P161" s="45"/>
      <c r="Q161" s="46"/>
      <c r="R161" s="45"/>
      <c r="S161" s="45"/>
      <c r="T161" s="45"/>
      <c r="U161" s="45"/>
      <c r="V161" s="45"/>
      <c r="W161" s="45"/>
      <c r="X161" s="47" t="str">
        <f>IFERROR(VLOOKUP(W161,Lookups!$G$2:$H$83,2,FALSE),"")</f>
        <v/>
      </c>
      <c r="Y161" s="45"/>
      <c r="Z161" s="45"/>
      <c r="AA161" s="45"/>
      <c r="AB161" s="45"/>
      <c r="AC161" s="45"/>
      <c r="AD161" s="45"/>
      <c r="AE161" s="45"/>
      <c r="AF161" s="47" t="str">
        <f t="shared" si="5"/>
        <v/>
      </c>
      <c r="AG161" s="45"/>
      <c r="AH161" s="45"/>
      <c r="AI161" s="45"/>
      <c r="AJ161" s="62" t="str">
        <f>IFERROR(VLOOKUP(AI161,Lookups!$W$2:$X$24,2,FALSE),"")</f>
        <v/>
      </c>
      <c r="AK161" s="45"/>
      <c r="AL161" s="45"/>
      <c r="AM161" s="46"/>
      <c r="AN161" s="46"/>
    </row>
    <row r="162" spans="1:40" x14ac:dyDescent="0.3">
      <c r="A162" s="45"/>
      <c r="B162" s="45"/>
      <c r="C162" s="45"/>
      <c r="D162" s="46"/>
      <c r="E162" s="46"/>
      <c r="F162" s="45"/>
      <c r="G162" s="47" t="str">
        <f>IFERROR(VLOOKUP(F162,Lookups!$D$2:$E$20,2,FALSE),"")</f>
        <v/>
      </c>
      <c r="H162" s="45"/>
      <c r="I162" s="45"/>
      <c r="J162" s="45"/>
      <c r="K162" s="45"/>
      <c r="L162" s="46"/>
      <c r="M162" s="46"/>
      <c r="N162" s="47" t="str">
        <f t="shared" si="4"/>
        <v/>
      </c>
      <c r="O162" s="45"/>
      <c r="P162" s="45"/>
      <c r="Q162" s="46"/>
      <c r="R162" s="45"/>
      <c r="S162" s="45"/>
      <c r="T162" s="45"/>
      <c r="U162" s="45"/>
      <c r="V162" s="45"/>
      <c r="W162" s="45"/>
      <c r="X162" s="47" t="str">
        <f>IFERROR(VLOOKUP(W162,Lookups!$G$2:$H$83,2,FALSE),"")</f>
        <v/>
      </c>
      <c r="Y162" s="45"/>
      <c r="Z162" s="45"/>
      <c r="AA162" s="45"/>
      <c r="AB162" s="45"/>
      <c r="AC162" s="45"/>
      <c r="AD162" s="45"/>
      <c r="AE162" s="45"/>
      <c r="AF162" s="47" t="str">
        <f t="shared" si="5"/>
        <v/>
      </c>
      <c r="AG162" s="45"/>
      <c r="AH162" s="45"/>
      <c r="AI162" s="45"/>
      <c r="AJ162" s="62" t="str">
        <f>IFERROR(VLOOKUP(AI162,Lookups!$W$2:$X$24,2,FALSE),"")</f>
        <v/>
      </c>
      <c r="AK162" s="45"/>
      <c r="AL162" s="45"/>
      <c r="AM162" s="46"/>
      <c r="AN162" s="46"/>
    </row>
    <row r="163" spans="1:40" x14ac:dyDescent="0.3">
      <c r="A163" s="45"/>
      <c r="B163" s="45"/>
      <c r="C163" s="45"/>
      <c r="D163" s="46"/>
      <c r="E163" s="46"/>
      <c r="F163" s="45"/>
      <c r="G163" s="47" t="str">
        <f>IFERROR(VLOOKUP(F163,Lookups!$D$2:$E$20,2,FALSE),"")</f>
        <v/>
      </c>
      <c r="H163" s="45"/>
      <c r="I163" s="45"/>
      <c r="J163" s="45"/>
      <c r="K163" s="45"/>
      <c r="L163" s="46"/>
      <c r="M163" s="46"/>
      <c r="N163" s="47" t="str">
        <f t="shared" si="4"/>
        <v/>
      </c>
      <c r="O163" s="45"/>
      <c r="P163" s="45"/>
      <c r="Q163" s="46"/>
      <c r="R163" s="45"/>
      <c r="S163" s="45"/>
      <c r="T163" s="45"/>
      <c r="U163" s="45"/>
      <c r="V163" s="45"/>
      <c r="W163" s="45"/>
      <c r="X163" s="47" t="str">
        <f>IFERROR(VLOOKUP(W163,Lookups!$G$2:$H$83,2,FALSE),"")</f>
        <v/>
      </c>
      <c r="Y163" s="45"/>
      <c r="Z163" s="45"/>
      <c r="AA163" s="45"/>
      <c r="AB163" s="45"/>
      <c r="AC163" s="45"/>
      <c r="AD163" s="45"/>
      <c r="AE163" s="45"/>
      <c r="AF163" s="47" t="str">
        <f t="shared" si="5"/>
        <v/>
      </c>
      <c r="AG163" s="45"/>
      <c r="AH163" s="45"/>
      <c r="AI163" s="45"/>
      <c r="AJ163" s="62" t="str">
        <f>IFERROR(VLOOKUP(AI163,Lookups!$W$2:$X$24,2,FALSE),"")</f>
        <v/>
      </c>
      <c r="AK163" s="45"/>
      <c r="AL163" s="45"/>
      <c r="AM163" s="46"/>
      <c r="AN163" s="46"/>
    </row>
    <row r="164" spans="1:40" x14ac:dyDescent="0.3">
      <c r="A164" s="45"/>
      <c r="B164" s="45"/>
      <c r="C164" s="45"/>
      <c r="D164" s="46"/>
      <c r="E164" s="46"/>
      <c r="F164" s="45"/>
      <c r="G164" s="47" t="str">
        <f>IFERROR(VLOOKUP(F164,Lookups!$D$2:$E$20,2,FALSE),"")</f>
        <v/>
      </c>
      <c r="H164" s="45"/>
      <c r="I164" s="45"/>
      <c r="J164" s="45"/>
      <c r="K164" s="45"/>
      <c r="L164" s="46"/>
      <c r="M164" s="46"/>
      <c r="N164" s="47" t="str">
        <f t="shared" si="4"/>
        <v/>
      </c>
      <c r="O164" s="45"/>
      <c r="P164" s="45"/>
      <c r="Q164" s="46"/>
      <c r="R164" s="45"/>
      <c r="S164" s="45"/>
      <c r="T164" s="45"/>
      <c r="U164" s="45"/>
      <c r="V164" s="45"/>
      <c r="W164" s="45"/>
      <c r="X164" s="47" t="str">
        <f>IFERROR(VLOOKUP(W164,Lookups!$G$2:$H$83,2,FALSE),"")</f>
        <v/>
      </c>
      <c r="Y164" s="45"/>
      <c r="Z164" s="45"/>
      <c r="AA164" s="45"/>
      <c r="AB164" s="45"/>
      <c r="AC164" s="45"/>
      <c r="AD164" s="45"/>
      <c r="AE164" s="45"/>
      <c r="AF164" s="47" t="str">
        <f t="shared" si="5"/>
        <v/>
      </c>
      <c r="AG164" s="45"/>
      <c r="AH164" s="45"/>
      <c r="AI164" s="45"/>
      <c r="AJ164" s="62" t="str">
        <f>IFERROR(VLOOKUP(AI164,Lookups!$W$2:$X$24,2,FALSE),"")</f>
        <v/>
      </c>
      <c r="AK164" s="45"/>
      <c r="AL164" s="45"/>
      <c r="AM164" s="46"/>
      <c r="AN164" s="46"/>
    </row>
    <row r="165" spans="1:40" x14ac:dyDescent="0.3">
      <c r="A165" s="45"/>
      <c r="B165" s="45"/>
      <c r="C165" s="45"/>
      <c r="D165" s="46"/>
      <c r="E165" s="46"/>
      <c r="F165" s="45"/>
      <c r="G165" s="47" t="str">
        <f>IFERROR(VLOOKUP(F165,Lookups!$D$2:$E$20,2,FALSE),"")</f>
        <v/>
      </c>
      <c r="H165" s="45"/>
      <c r="I165" s="45"/>
      <c r="J165" s="45"/>
      <c r="K165" s="45"/>
      <c r="L165" s="46"/>
      <c r="M165" s="46"/>
      <c r="N165" s="47" t="str">
        <f t="shared" si="4"/>
        <v/>
      </c>
      <c r="O165" s="45"/>
      <c r="P165" s="45"/>
      <c r="Q165" s="46"/>
      <c r="R165" s="45"/>
      <c r="S165" s="45"/>
      <c r="T165" s="45"/>
      <c r="U165" s="45"/>
      <c r="V165" s="45"/>
      <c r="W165" s="45"/>
      <c r="X165" s="47" t="str">
        <f>IFERROR(VLOOKUP(W165,Lookups!$G$2:$H$83,2,FALSE),"")</f>
        <v/>
      </c>
      <c r="Y165" s="45"/>
      <c r="Z165" s="45"/>
      <c r="AA165" s="45"/>
      <c r="AB165" s="45"/>
      <c r="AC165" s="45"/>
      <c r="AD165" s="45"/>
      <c r="AE165" s="45"/>
      <c r="AF165" s="47" t="str">
        <f t="shared" si="5"/>
        <v/>
      </c>
      <c r="AG165" s="45"/>
      <c r="AH165" s="45"/>
      <c r="AI165" s="45"/>
      <c r="AJ165" s="62" t="str">
        <f>IFERROR(VLOOKUP(AI165,Lookups!$W$2:$X$24,2,FALSE),"")</f>
        <v/>
      </c>
      <c r="AK165" s="45"/>
      <c r="AL165" s="45"/>
      <c r="AM165" s="46"/>
      <c r="AN165" s="46"/>
    </row>
    <row r="166" spans="1:40" x14ac:dyDescent="0.3">
      <c r="A166" s="45"/>
      <c r="B166" s="45"/>
      <c r="C166" s="45"/>
      <c r="D166" s="46"/>
      <c r="E166" s="46"/>
      <c r="F166" s="45"/>
      <c r="G166" s="47" t="str">
        <f>IFERROR(VLOOKUP(F166,Lookups!$D$2:$E$20,2,FALSE),"")</f>
        <v/>
      </c>
      <c r="H166" s="45"/>
      <c r="I166" s="45"/>
      <c r="J166" s="45"/>
      <c r="K166" s="45"/>
      <c r="L166" s="46"/>
      <c r="M166" s="46"/>
      <c r="N166" s="47" t="str">
        <f t="shared" si="4"/>
        <v/>
      </c>
      <c r="O166" s="45"/>
      <c r="P166" s="45"/>
      <c r="Q166" s="46"/>
      <c r="R166" s="45"/>
      <c r="S166" s="45"/>
      <c r="T166" s="45"/>
      <c r="U166" s="45"/>
      <c r="V166" s="45"/>
      <c r="W166" s="45"/>
      <c r="X166" s="47" t="str">
        <f>IFERROR(VLOOKUP(W166,Lookups!$G$2:$H$83,2,FALSE),"")</f>
        <v/>
      </c>
      <c r="Y166" s="45"/>
      <c r="Z166" s="45"/>
      <c r="AA166" s="45"/>
      <c r="AB166" s="45"/>
      <c r="AC166" s="45"/>
      <c r="AD166" s="45"/>
      <c r="AE166" s="45"/>
      <c r="AF166" s="47" t="str">
        <f t="shared" si="5"/>
        <v/>
      </c>
      <c r="AG166" s="45"/>
      <c r="AH166" s="45"/>
      <c r="AI166" s="45"/>
      <c r="AJ166" s="62" t="str">
        <f>IFERROR(VLOOKUP(AI166,Lookups!$W$2:$X$24,2,FALSE),"")</f>
        <v/>
      </c>
      <c r="AK166" s="45"/>
      <c r="AL166" s="45"/>
      <c r="AM166" s="46"/>
      <c r="AN166" s="46"/>
    </row>
    <row r="167" spans="1:40" x14ac:dyDescent="0.3">
      <c r="A167" s="45"/>
      <c r="B167" s="45"/>
      <c r="C167" s="45"/>
      <c r="D167" s="46"/>
      <c r="E167" s="46"/>
      <c r="F167" s="45"/>
      <c r="G167" s="47" t="str">
        <f>IFERROR(VLOOKUP(F167,Lookups!$D$2:$E$20,2,FALSE),"")</f>
        <v/>
      </c>
      <c r="H167" s="45"/>
      <c r="I167" s="45"/>
      <c r="J167" s="45"/>
      <c r="K167" s="45"/>
      <c r="L167" s="46"/>
      <c r="M167" s="46"/>
      <c r="N167" s="47" t="str">
        <f t="shared" si="4"/>
        <v/>
      </c>
      <c r="O167" s="45"/>
      <c r="P167" s="45"/>
      <c r="Q167" s="46"/>
      <c r="R167" s="45"/>
      <c r="S167" s="45"/>
      <c r="T167" s="45"/>
      <c r="U167" s="45"/>
      <c r="V167" s="45"/>
      <c r="W167" s="45"/>
      <c r="X167" s="47" t="str">
        <f>IFERROR(VLOOKUP(W167,Lookups!$G$2:$H$83,2,FALSE),"")</f>
        <v/>
      </c>
      <c r="Y167" s="45"/>
      <c r="Z167" s="45"/>
      <c r="AA167" s="45"/>
      <c r="AB167" s="45"/>
      <c r="AC167" s="45"/>
      <c r="AD167" s="45"/>
      <c r="AE167" s="45"/>
      <c r="AF167" s="47" t="str">
        <f t="shared" si="5"/>
        <v/>
      </c>
      <c r="AG167" s="45"/>
      <c r="AH167" s="45"/>
      <c r="AI167" s="45"/>
      <c r="AJ167" s="62" t="str">
        <f>IFERROR(VLOOKUP(AI167,Lookups!$W$2:$X$24,2,FALSE),"")</f>
        <v/>
      </c>
      <c r="AK167" s="45"/>
      <c r="AL167" s="45"/>
      <c r="AM167" s="46"/>
      <c r="AN167" s="46"/>
    </row>
    <row r="168" spans="1:40" x14ac:dyDescent="0.3">
      <c r="A168" s="45"/>
      <c r="B168" s="45"/>
      <c r="C168" s="45"/>
      <c r="D168" s="46"/>
      <c r="E168" s="46"/>
      <c r="F168" s="45"/>
      <c r="G168" s="47" t="str">
        <f>IFERROR(VLOOKUP(F168,Lookups!$D$2:$E$20,2,FALSE),"")</f>
        <v/>
      </c>
      <c r="H168" s="45"/>
      <c r="I168" s="45"/>
      <c r="J168" s="45"/>
      <c r="K168" s="45"/>
      <c r="L168" s="46"/>
      <c r="M168" s="46"/>
      <c r="N168" s="47" t="str">
        <f t="shared" si="4"/>
        <v/>
      </c>
      <c r="O168" s="45"/>
      <c r="P168" s="45"/>
      <c r="Q168" s="46"/>
      <c r="R168" s="45"/>
      <c r="S168" s="45"/>
      <c r="T168" s="45"/>
      <c r="U168" s="45"/>
      <c r="V168" s="45"/>
      <c r="W168" s="45"/>
      <c r="X168" s="47" t="str">
        <f>IFERROR(VLOOKUP(W168,Lookups!$G$2:$H$83,2,FALSE),"")</f>
        <v/>
      </c>
      <c r="Y168" s="45"/>
      <c r="Z168" s="45"/>
      <c r="AA168" s="45"/>
      <c r="AB168" s="45"/>
      <c r="AC168" s="45"/>
      <c r="AD168" s="45"/>
      <c r="AE168" s="45"/>
      <c r="AF168" s="47" t="str">
        <f t="shared" si="5"/>
        <v/>
      </c>
      <c r="AG168" s="45"/>
      <c r="AH168" s="45"/>
      <c r="AI168" s="45"/>
      <c r="AJ168" s="62" t="str">
        <f>IFERROR(VLOOKUP(AI168,Lookups!$W$2:$X$24,2,FALSE),"")</f>
        <v/>
      </c>
      <c r="AK168" s="45"/>
      <c r="AL168" s="45"/>
      <c r="AM168" s="46"/>
      <c r="AN168" s="46"/>
    </row>
    <row r="169" spans="1:40" x14ac:dyDescent="0.3">
      <c r="A169" s="45"/>
      <c r="B169" s="45"/>
      <c r="C169" s="45"/>
      <c r="D169" s="46"/>
      <c r="E169" s="46"/>
      <c r="F169" s="45"/>
      <c r="G169" s="47" t="str">
        <f>IFERROR(VLOOKUP(F169,Lookups!$D$2:$E$20,2,FALSE),"")</f>
        <v/>
      </c>
      <c r="H169" s="45"/>
      <c r="I169" s="45"/>
      <c r="J169" s="45"/>
      <c r="K169" s="45"/>
      <c r="L169" s="46"/>
      <c r="M169" s="46"/>
      <c r="N169" s="47" t="str">
        <f t="shared" si="4"/>
        <v/>
      </c>
      <c r="O169" s="45"/>
      <c r="P169" s="45"/>
      <c r="Q169" s="46"/>
      <c r="R169" s="45"/>
      <c r="S169" s="45"/>
      <c r="T169" s="45"/>
      <c r="U169" s="45"/>
      <c r="V169" s="45"/>
      <c r="W169" s="45"/>
      <c r="X169" s="47" t="str">
        <f>IFERROR(VLOOKUP(W169,Lookups!$G$2:$H$83,2,FALSE),"")</f>
        <v/>
      </c>
      <c r="Y169" s="45"/>
      <c r="Z169" s="45"/>
      <c r="AA169" s="45"/>
      <c r="AB169" s="45"/>
      <c r="AC169" s="45"/>
      <c r="AD169" s="45"/>
      <c r="AE169" s="45"/>
      <c r="AF169" s="47" t="str">
        <f t="shared" si="5"/>
        <v/>
      </c>
      <c r="AG169" s="45"/>
      <c r="AH169" s="45"/>
      <c r="AI169" s="45"/>
      <c r="AJ169" s="62" t="str">
        <f>IFERROR(VLOOKUP(AI169,Lookups!$W$2:$X$24,2,FALSE),"")</f>
        <v/>
      </c>
      <c r="AK169" s="45"/>
      <c r="AL169" s="45"/>
      <c r="AM169" s="46"/>
      <c r="AN169" s="46"/>
    </row>
    <row r="170" spans="1:40" x14ac:dyDescent="0.3">
      <c r="A170" s="45"/>
      <c r="B170" s="45"/>
      <c r="C170" s="45"/>
      <c r="D170" s="46"/>
      <c r="E170" s="46"/>
      <c r="F170" s="45"/>
      <c r="G170" s="47" t="str">
        <f>IFERROR(VLOOKUP(F170,Lookups!$D$2:$E$20,2,FALSE),"")</f>
        <v/>
      </c>
      <c r="H170" s="45"/>
      <c r="I170" s="45"/>
      <c r="J170" s="45"/>
      <c r="K170" s="45"/>
      <c r="L170" s="46"/>
      <c r="M170" s="46"/>
      <c r="N170" s="47" t="str">
        <f t="shared" si="4"/>
        <v/>
      </c>
      <c r="O170" s="45"/>
      <c r="P170" s="45"/>
      <c r="Q170" s="46"/>
      <c r="R170" s="45"/>
      <c r="S170" s="45"/>
      <c r="T170" s="45"/>
      <c r="U170" s="45"/>
      <c r="V170" s="45"/>
      <c r="W170" s="45"/>
      <c r="X170" s="47" t="str">
        <f>IFERROR(VLOOKUP(W170,Lookups!$G$2:$H$83,2,FALSE),"")</f>
        <v/>
      </c>
      <c r="Y170" s="45"/>
      <c r="Z170" s="45"/>
      <c r="AA170" s="45"/>
      <c r="AB170" s="45"/>
      <c r="AC170" s="45"/>
      <c r="AD170" s="45"/>
      <c r="AE170" s="45"/>
      <c r="AF170" s="47" t="str">
        <f t="shared" si="5"/>
        <v/>
      </c>
      <c r="AG170" s="45"/>
      <c r="AH170" s="45"/>
      <c r="AI170" s="45"/>
      <c r="AJ170" s="62" t="str">
        <f>IFERROR(VLOOKUP(AI170,Lookups!$W$2:$X$24,2,FALSE),"")</f>
        <v/>
      </c>
      <c r="AK170" s="45"/>
      <c r="AL170" s="45"/>
      <c r="AM170" s="46"/>
      <c r="AN170" s="46"/>
    </row>
    <row r="171" spans="1:40" x14ac:dyDescent="0.3">
      <c r="A171" s="45"/>
      <c r="B171" s="45"/>
      <c r="C171" s="45"/>
      <c r="D171" s="46"/>
      <c r="E171" s="46"/>
      <c r="F171" s="45"/>
      <c r="G171" s="47" t="str">
        <f>IFERROR(VLOOKUP(F171,Lookups!$D$2:$E$20,2,FALSE),"")</f>
        <v/>
      </c>
      <c r="H171" s="45"/>
      <c r="I171" s="45"/>
      <c r="J171" s="45"/>
      <c r="K171" s="45"/>
      <c r="L171" s="46"/>
      <c r="M171" s="46"/>
      <c r="N171" s="47" t="str">
        <f t="shared" si="4"/>
        <v/>
      </c>
      <c r="O171" s="45"/>
      <c r="P171" s="45"/>
      <c r="Q171" s="46"/>
      <c r="R171" s="45"/>
      <c r="S171" s="45"/>
      <c r="T171" s="45"/>
      <c r="U171" s="45"/>
      <c r="V171" s="45"/>
      <c r="W171" s="45"/>
      <c r="X171" s="47" t="str">
        <f>IFERROR(VLOOKUP(W171,Lookups!$G$2:$H$83,2,FALSE),"")</f>
        <v/>
      </c>
      <c r="Y171" s="45"/>
      <c r="Z171" s="45"/>
      <c r="AA171" s="45"/>
      <c r="AB171" s="45"/>
      <c r="AC171" s="45"/>
      <c r="AD171" s="45"/>
      <c r="AE171" s="45"/>
      <c r="AF171" s="47" t="str">
        <f t="shared" si="5"/>
        <v/>
      </c>
      <c r="AG171" s="45"/>
      <c r="AH171" s="45"/>
      <c r="AI171" s="45"/>
      <c r="AJ171" s="62" t="str">
        <f>IFERROR(VLOOKUP(AI171,Lookups!$W$2:$X$24,2,FALSE),"")</f>
        <v/>
      </c>
      <c r="AK171" s="45"/>
      <c r="AL171" s="45"/>
      <c r="AM171" s="46"/>
      <c r="AN171" s="46"/>
    </row>
    <row r="172" spans="1:40" x14ac:dyDescent="0.3">
      <c r="A172" s="45"/>
      <c r="B172" s="45"/>
      <c r="C172" s="45"/>
      <c r="D172" s="46"/>
      <c r="E172" s="46"/>
      <c r="F172" s="45"/>
      <c r="G172" s="47" t="str">
        <f>IFERROR(VLOOKUP(F172,Lookups!$D$2:$E$20,2,FALSE),"")</f>
        <v/>
      </c>
      <c r="H172" s="45"/>
      <c r="I172" s="45"/>
      <c r="J172" s="45"/>
      <c r="K172" s="45"/>
      <c r="L172" s="46"/>
      <c r="M172" s="46"/>
      <c r="N172" s="47" t="str">
        <f t="shared" si="4"/>
        <v/>
      </c>
      <c r="O172" s="45"/>
      <c r="P172" s="45"/>
      <c r="Q172" s="46"/>
      <c r="R172" s="45"/>
      <c r="S172" s="45"/>
      <c r="T172" s="45"/>
      <c r="U172" s="45"/>
      <c r="V172" s="45"/>
      <c r="W172" s="45"/>
      <c r="X172" s="47" t="str">
        <f>IFERROR(VLOOKUP(W172,Lookups!$G$2:$H$83,2,FALSE),"")</f>
        <v/>
      </c>
      <c r="Y172" s="45"/>
      <c r="Z172" s="45"/>
      <c r="AA172" s="45"/>
      <c r="AB172" s="45"/>
      <c r="AC172" s="45"/>
      <c r="AD172" s="45"/>
      <c r="AE172" s="45"/>
      <c r="AF172" s="47" t="str">
        <f t="shared" si="5"/>
        <v/>
      </c>
      <c r="AG172" s="45"/>
      <c r="AH172" s="45"/>
      <c r="AI172" s="45"/>
      <c r="AJ172" s="62" t="str">
        <f>IFERROR(VLOOKUP(AI172,Lookups!$W$2:$X$24,2,FALSE),"")</f>
        <v/>
      </c>
      <c r="AK172" s="45"/>
      <c r="AL172" s="45"/>
      <c r="AM172" s="46"/>
      <c r="AN172" s="46"/>
    </row>
    <row r="173" spans="1:40" x14ac:dyDescent="0.3">
      <c r="A173" s="45"/>
      <c r="B173" s="45"/>
      <c r="C173" s="45"/>
      <c r="D173" s="46"/>
      <c r="E173" s="46"/>
      <c r="F173" s="45"/>
      <c r="G173" s="47" t="str">
        <f>IFERROR(VLOOKUP(F173,Lookups!$D$2:$E$20,2,FALSE),"")</f>
        <v/>
      </c>
      <c r="H173" s="45"/>
      <c r="I173" s="45"/>
      <c r="J173" s="45"/>
      <c r="K173" s="45"/>
      <c r="L173" s="46"/>
      <c r="M173" s="46"/>
      <c r="N173" s="47" t="str">
        <f t="shared" si="4"/>
        <v/>
      </c>
      <c r="O173" s="45"/>
      <c r="P173" s="45"/>
      <c r="Q173" s="46"/>
      <c r="R173" s="45"/>
      <c r="S173" s="45"/>
      <c r="T173" s="45"/>
      <c r="U173" s="45"/>
      <c r="V173" s="45"/>
      <c r="W173" s="45"/>
      <c r="X173" s="47" t="str">
        <f>IFERROR(VLOOKUP(W173,Lookups!$G$2:$H$83,2,FALSE),"")</f>
        <v/>
      </c>
      <c r="Y173" s="45"/>
      <c r="Z173" s="45"/>
      <c r="AA173" s="45"/>
      <c r="AB173" s="45"/>
      <c r="AC173" s="45"/>
      <c r="AD173" s="45"/>
      <c r="AE173" s="45"/>
      <c r="AF173" s="47" t="str">
        <f t="shared" si="5"/>
        <v/>
      </c>
      <c r="AG173" s="45"/>
      <c r="AH173" s="45"/>
      <c r="AI173" s="45"/>
      <c r="AJ173" s="62" t="str">
        <f>IFERROR(VLOOKUP(AI173,Lookups!$W$2:$X$24,2,FALSE),"")</f>
        <v/>
      </c>
      <c r="AK173" s="45"/>
      <c r="AL173" s="45"/>
      <c r="AM173" s="46"/>
      <c r="AN173" s="46"/>
    </row>
    <row r="174" spans="1:40" x14ac:dyDescent="0.3">
      <c r="A174" s="45"/>
      <c r="B174" s="45"/>
      <c r="C174" s="45"/>
      <c r="D174" s="46"/>
      <c r="E174" s="46"/>
      <c r="F174" s="45"/>
      <c r="G174" s="47" t="str">
        <f>IFERROR(VLOOKUP(F174,Lookups!$D$2:$E$20,2,FALSE),"")</f>
        <v/>
      </c>
      <c r="H174" s="45"/>
      <c r="I174" s="45"/>
      <c r="J174" s="45"/>
      <c r="K174" s="45"/>
      <c r="L174" s="46"/>
      <c r="M174" s="46"/>
      <c r="N174" s="47" t="str">
        <f t="shared" si="4"/>
        <v/>
      </c>
      <c r="O174" s="45"/>
      <c r="P174" s="45"/>
      <c r="Q174" s="46"/>
      <c r="R174" s="45"/>
      <c r="S174" s="45"/>
      <c r="T174" s="45"/>
      <c r="U174" s="45"/>
      <c r="V174" s="45"/>
      <c r="W174" s="45"/>
      <c r="X174" s="47" t="str">
        <f>IFERROR(VLOOKUP(W174,Lookups!$G$2:$H$83,2,FALSE),"")</f>
        <v/>
      </c>
      <c r="Y174" s="45"/>
      <c r="Z174" s="45"/>
      <c r="AA174" s="45"/>
      <c r="AB174" s="45"/>
      <c r="AC174" s="45"/>
      <c r="AD174" s="45"/>
      <c r="AE174" s="45"/>
      <c r="AF174" s="47" t="str">
        <f t="shared" si="5"/>
        <v/>
      </c>
      <c r="AG174" s="45"/>
      <c r="AH174" s="45"/>
      <c r="AI174" s="45"/>
      <c r="AJ174" s="62" t="str">
        <f>IFERROR(VLOOKUP(AI174,Lookups!$W$2:$X$24,2,FALSE),"")</f>
        <v/>
      </c>
      <c r="AK174" s="45"/>
      <c r="AL174" s="45"/>
      <c r="AM174" s="46"/>
      <c r="AN174" s="46"/>
    </row>
    <row r="175" spans="1:40" x14ac:dyDescent="0.3">
      <c r="A175" s="45"/>
      <c r="B175" s="45"/>
      <c r="C175" s="45"/>
      <c r="D175" s="46"/>
      <c r="E175" s="46"/>
      <c r="F175" s="45"/>
      <c r="G175" s="47" t="str">
        <f>IFERROR(VLOOKUP(F175,Lookups!$D$2:$E$20,2,FALSE),"")</f>
        <v/>
      </c>
      <c r="H175" s="45"/>
      <c r="I175" s="45"/>
      <c r="J175" s="45"/>
      <c r="K175" s="45"/>
      <c r="L175" s="46"/>
      <c r="M175" s="46"/>
      <c r="N175" s="47" t="str">
        <f t="shared" si="4"/>
        <v/>
      </c>
      <c r="O175" s="45"/>
      <c r="P175" s="45"/>
      <c r="Q175" s="46"/>
      <c r="R175" s="45"/>
      <c r="S175" s="45"/>
      <c r="T175" s="45"/>
      <c r="U175" s="45"/>
      <c r="V175" s="45"/>
      <c r="W175" s="45"/>
      <c r="X175" s="47" t="str">
        <f>IFERROR(VLOOKUP(W175,Lookups!$G$2:$H$83,2,FALSE),"")</f>
        <v/>
      </c>
      <c r="Y175" s="45"/>
      <c r="Z175" s="45"/>
      <c r="AA175" s="45"/>
      <c r="AB175" s="45"/>
      <c r="AC175" s="45"/>
      <c r="AD175" s="45"/>
      <c r="AE175" s="45"/>
      <c r="AF175" s="47" t="str">
        <f t="shared" si="5"/>
        <v/>
      </c>
      <c r="AG175" s="45"/>
      <c r="AH175" s="45"/>
      <c r="AI175" s="45"/>
      <c r="AJ175" s="62" t="str">
        <f>IFERROR(VLOOKUP(AI175,Lookups!$W$2:$X$24,2,FALSE),"")</f>
        <v/>
      </c>
      <c r="AK175" s="45"/>
      <c r="AL175" s="45"/>
      <c r="AM175" s="46"/>
      <c r="AN175" s="46"/>
    </row>
    <row r="176" spans="1:40" x14ac:dyDescent="0.3">
      <c r="A176" s="45"/>
      <c r="B176" s="45"/>
      <c r="C176" s="45"/>
      <c r="D176" s="46"/>
      <c r="E176" s="46"/>
      <c r="F176" s="45"/>
      <c r="G176" s="47" t="str">
        <f>IFERROR(VLOOKUP(F176,Lookups!$D$2:$E$20,2,FALSE),"")</f>
        <v/>
      </c>
      <c r="H176" s="45"/>
      <c r="I176" s="45"/>
      <c r="J176" s="45"/>
      <c r="K176" s="45"/>
      <c r="L176" s="46"/>
      <c r="M176" s="46"/>
      <c r="N176" s="47" t="str">
        <f t="shared" si="4"/>
        <v/>
      </c>
      <c r="O176" s="45"/>
      <c r="P176" s="45"/>
      <c r="Q176" s="46"/>
      <c r="R176" s="45"/>
      <c r="S176" s="45"/>
      <c r="T176" s="45"/>
      <c r="U176" s="45"/>
      <c r="V176" s="45"/>
      <c r="W176" s="45"/>
      <c r="X176" s="47" t="str">
        <f>IFERROR(VLOOKUP(W176,Lookups!$G$2:$H$83,2,FALSE),"")</f>
        <v/>
      </c>
      <c r="Y176" s="45"/>
      <c r="Z176" s="45"/>
      <c r="AA176" s="45"/>
      <c r="AB176" s="45"/>
      <c r="AC176" s="45"/>
      <c r="AD176" s="45"/>
      <c r="AE176" s="45"/>
      <c r="AF176" s="47" t="str">
        <f t="shared" si="5"/>
        <v/>
      </c>
      <c r="AG176" s="45"/>
      <c r="AH176" s="45"/>
      <c r="AI176" s="45"/>
      <c r="AJ176" s="62" t="str">
        <f>IFERROR(VLOOKUP(AI176,Lookups!$W$2:$X$24,2,FALSE),"")</f>
        <v/>
      </c>
      <c r="AK176" s="45"/>
      <c r="AL176" s="45"/>
      <c r="AM176" s="46"/>
      <c r="AN176" s="46"/>
    </row>
    <row r="177" spans="1:40" x14ac:dyDescent="0.3">
      <c r="A177" s="45"/>
      <c r="B177" s="45"/>
      <c r="C177" s="45"/>
      <c r="D177" s="46"/>
      <c r="E177" s="46"/>
      <c r="F177" s="45"/>
      <c r="G177" s="47" t="str">
        <f>IFERROR(VLOOKUP(F177,Lookups!$D$2:$E$20,2,FALSE),"")</f>
        <v/>
      </c>
      <c r="H177" s="45"/>
      <c r="I177" s="45"/>
      <c r="J177" s="45"/>
      <c r="K177" s="45"/>
      <c r="L177" s="46"/>
      <c r="M177" s="46"/>
      <c r="N177" s="47" t="str">
        <f t="shared" si="4"/>
        <v/>
      </c>
      <c r="O177" s="45"/>
      <c r="P177" s="45"/>
      <c r="Q177" s="46"/>
      <c r="R177" s="45"/>
      <c r="S177" s="45"/>
      <c r="T177" s="45"/>
      <c r="U177" s="45"/>
      <c r="V177" s="45"/>
      <c r="W177" s="45"/>
      <c r="X177" s="47" t="str">
        <f>IFERROR(VLOOKUP(W177,Lookups!$G$2:$H$83,2,FALSE),"")</f>
        <v/>
      </c>
      <c r="Y177" s="45"/>
      <c r="Z177" s="45"/>
      <c r="AA177" s="45"/>
      <c r="AB177" s="45"/>
      <c r="AC177" s="45"/>
      <c r="AD177" s="45"/>
      <c r="AE177" s="45"/>
      <c r="AF177" s="47" t="str">
        <f t="shared" si="5"/>
        <v/>
      </c>
      <c r="AG177" s="45"/>
      <c r="AH177" s="45"/>
      <c r="AI177" s="45"/>
      <c r="AJ177" s="62" t="str">
        <f>IFERROR(VLOOKUP(AI177,Lookups!$W$2:$X$24,2,FALSE),"")</f>
        <v/>
      </c>
      <c r="AK177" s="45"/>
      <c r="AL177" s="45"/>
      <c r="AM177" s="46"/>
      <c r="AN177" s="46"/>
    </row>
    <row r="178" spans="1:40" x14ac:dyDescent="0.3">
      <c r="A178" s="45"/>
      <c r="B178" s="45"/>
      <c r="C178" s="45"/>
      <c r="D178" s="46"/>
      <c r="E178" s="46"/>
      <c r="F178" s="45"/>
      <c r="G178" s="47" t="str">
        <f>IFERROR(VLOOKUP(F178,Lookups!$D$2:$E$20,2,FALSE),"")</f>
        <v/>
      </c>
      <c r="H178" s="45"/>
      <c r="I178" s="45"/>
      <c r="J178" s="45"/>
      <c r="K178" s="45"/>
      <c r="L178" s="46"/>
      <c r="M178" s="46"/>
      <c r="N178" s="47" t="str">
        <f t="shared" si="4"/>
        <v/>
      </c>
      <c r="O178" s="45"/>
      <c r="P178" s="45"/>
      <c r="Q178" s="46"/>
      <c r="R178" s="45"/>
      <c r="S178" s="45"/>
      <c r="T178" s="45"/>
      <c r="U178" s="45"/>
      <c r="V178" s="45"/>
      <c r="W178" s="45"/>
      <c r="X178" s="47" t="str">
        <f>IFERROR(VLOOKUP(W178,Lookups!$G$2:$H$83,2,FALSE),"")</f>
        <v/>
      </c>
      <c r="Y178" s="45"/>
      <c r="Z178" s="45"/>
      <c r="AA178" s="45"/>
      <c r="AB178" s="45"/>
      <c r="AC178" s="45"/>
      <c r="AD178" s="45"/>
      <c r="AE178" s="45"/>
      <c r="AF178" s="47" t="str">
        <f t="shared" si="5"/>
        <v/>
      </c>
      <c r="AG178" s="45"/>
      <c r="AH178" s="45"/>
      <c r="AI178" s="45"/>
      <c r="AJ178" s="62" t="str">
        <f>IFERROR(VLOOKUP(AI178,Lookups!$W$2:$X$24,2,FALSE),"")</f>
        <v/>
      </c>
      <c r="AK178" s="45"/>
      <c r="AL178" s="45"/>
      <c r="AM178" s="46"/>
      <c r="AN178" s="46"/>
    </row>
    <row r="179" spans="1:40" x14ac:dyDescent="0.3">
      <c r="A179" s="45"/>
      <c r="B179" s="45"/>
      <c r="C179" s="45"/>
      <c r="D179" s="46"/>
      <c r="E179" s="46"/>
      <c r="F179" s="45"/>
      <c r="G179" s="47" t="str">
        <f>IFERROR(VLOOKUP(F179,Lookups!$D$2:$E$20,2,FALSE),"")</f>
        <v/>
      </c>
      <c r="H179" s="45"/>
      <c r="I179" s="45"/>
      <c r="J179" s="45"/>
      <c r="K179" s="45"/>
      <c r="L179" s="46"/>
      <c r="M179" s="46"/>
      <c r="N179" s="47" t="str">
        <f t="shared" si="4"/>
        <v/>
      </c>
      <c r="O179" s="45"/>
      <c r="P179" s="45"/>
      <c r="Q179" s="46"/>
      <c r="R179" s="45"/>
      <c r="S179" s="45"/>
      <c r="T179" s="45"/>
      <c r="U179" s="45"/>
      <c r="V179" s="45"/>
      <c r="W179" s="45"/>
      <c r="X179" s="47" t="str">
        <f>IFERROR(VLOOKUP(W179,Lookups!$G$2:$H$83,2,FALSE),"")</f>
        <v/>
      </c>
      <c r="Y179" s="45"/>
      <c r="Z179" s="45"/>
      <c r="AA179" s="45"/>
      <c r="AB179" s="45"/>
      <c r="AC179" s="45"/>
      <c r="AD179" s="45"/>
      <c r="AE179" s="45"/>
      <c r="AF179" s="47" t="str">
        <f t="shared" si="5"/>
        <v/>
      </c>
      <c r="AG179" s="45"/>
      <c r="AH179" s="45"/>
      <c r="AI179" s="45"/>
      <c r="AJ179" s="62" t="str">
        <f>IFERROR(VLOOKUP(AI179,Lookups!$W$2:$X$24,2,FALSE),"")</f>
        <v/>
      </c>
      <c r="AK179" s="45"/>
      <c r="AL179" s="45"/>
      <c r="AM179" s="46"/>
      <c r="AN179" s="46"/>
    </row>
    <row r="180" spans="1:40" x14ac:dyDescent="0.3">
      <c r="A180" s="45"/>
      <c r="B180" s="45"/>
      <c r="C180" s="45"/>
      <c r="D180" s="46"/>
      <c r="E180" s="46"/>
      <c r="F180" s="45"/>
      <c r="G180" s="47" t="str">
        <f>IFERROR(VLOOKUP(F180,Lookups!$D$2:$E$20,2,FALSE),"")</f>
        <v/>
      </c>
      <c r="H180" s="45"/>
      <c r="I180" s="45"/>
      <c r="J180" s="45"/>
      <c r="K180" s="45"/>
      <c r="L180" s="46"/>
      <c r="M180" s="46"/>
      <c r="N180" s="47" t="str">
        <f t="shared" si="4"/>
        <v/>
      </c>
      <c r="O180" s="45"/>
      <c r="P180" s="45"/>
      <c r="Q180" s="46"/>
      <c r="R180" s="45"/>
      <c r="S180" s="45"/>
      <c r="T180" s="45"/>
      <c r="U180" s="45"/>
      <c r="V180" s="45"/>
      <c r="W180" s="45"/>
      <c r="X180" s="47" t="str">
        <f>IFERROR(VLOOKUP(W180,Lookups!$G$2:$H$83,2,FALSE),"")</f>
        <v/>
      </c>
      <c r="Y180" s="45"/>
      <c r="Z180" s="45"/>
      <c r="AA180" s="45"/>
      <c r="AB180" s="45"/>
      <c r="AC180" s="45"/>
      <c r="AD180" s="45"/>
      <c r="AE180" s="45"/>
      <c r="AF180" s="47" t="str">
        <f t="shared" si="5"/>
        <v/>
      </c>
      <c r="AG180" s="45"/>
      <c r="AH180" s="45"/>
      <c r="AI180" s="45"/>
      <c r="AJ180" s="62" t="str">
        <f>IFERROR(VLOOKUP(AI180,Lookups!$W$2:$X$24,2,FALSE),"")</f>
        <v/>
      </c>
      <c r="AK180" s="45"/>
      <c r="AL180" s="45"/>
      <c r="AM180" s="46"/>
      <c r="AN180" s="46"/>
    </row>
    <row r="181" spans="1:40" x14ac:dyDescent="0.3">
      <c r="A181" s="45"/>
      <c r="B181" s="45"/>
      <c r="C181" s="45"/>
      <c r="D181" s="46"/>
      <c r="E181" s="46"/>
      <c r="F181" s="45"/>
      <c r="G181" s="47" t="str">
        <f>IFERROR(VLOOKUP(F181,Lookups!$D$2:$E$20,2,FALSE),"")</f>
        <v/>
      </c>
      <c r="H181" s="45"/>
      <c r="I181" s="45"/>
      <c r="J181" s="45"/>
      <c r="K181" s="45"/>
      <c r="L181" s="46"/>
      <c r="M181" s="46"/>
      <c r="N181" s="47" t="str">
        <f t="shared" si="4"/>
        <v/>
      </c>
      <c r="O181" s="45"/>
      <c r="P181" s="45"/>
      <c r="Q181" s="46"/>
      <c r="R181" s="45"/>
      <c r="S181" s="45"/>
      <c r="T181" s="45"/>
      <c r="U181" s="45"/>
      <c r="V181" s="45"/>
      <c r="W181" s="45"/>
      <c r="X181" s="47" t="str">
        <f>IFERROR(VLOOKUP(W181,Lookups!$G$2:$H$83,2,FALSE),"")</f>
        <v/>
      </c>
      <c r="Y181" s="45"/>
      <c r="Z181" s="45"/>
      <c r="AA181" s="45"/>
      <c r="AB181" s="45"/>
      <c r="AC181" s="45"/>
      <c r="AD181" s="45"/>
      <c r="AE181" s="45"/>
      <c r="AF181" s="47" t="str">
        <f t="shared" si="5"/>
        <v/>
      </c>
      <c r="AG181" s="45"/>
      <c r="AH181" s="45"/>
      <c r="AI181" s="45"/>
      <c r="AJ181" s="62" t="str">
        <f>IFERROR(VLOOKUP(AI181,Lookups!$W$2:$X$24,2,FALSE),"")</f>
        <v/>
      </c>
      <c r="AK181" s="45"/>
      <c r="AL181" s="45"/>
      <c r="AM181" s="46"/>
      <c r="AN181" s="46"/>
    </row>
    <row r="182" spans="1:40" x14ac:dyDescent="0.3">
      <c r="A182" s="45"/>
      <c r="B182" s="45"/>
      <c r="C182" s="45"/>
      <c r="D182" s="46"/>
      <c r="E182" s="46"/>
      <c r="F182" s="45"/>
      <c r="G182" s="47" t="str">
        <f>IFERROR(VLOOKUP(F182,Lookups!$D$2:$E$20,2,FALSE),"")</f>
        <v/>
      </c>
      <c r="H182" s="45"/>
      <c r="I182" s="45"/>
      <c r="J182" s="45"/>
      <c r="K182" s="45"/>
      <c r="L182" s="46"/>
      <c r="M182" s="46"/>
      <c r="N182" s="47" t="str">
        <f t="shared" si="4"/>
        <v/>
      </c>
      <c r="O182" s="45"/>
      <c r="P182" s="45"/>
      <c r="Q182" s="46"/>
      <c r="R182" s="45"/>
      <c r="S182" s="45"/>
      <c r="T182" s="45"/>
      <c r="U182" s="45"/>
      <c r="V182" s="45"/>
      <c r="W182" s="45"/>
      <c r="X182" s="47" t="str">
        <f>IFERROR(VLOOKUP(W182,Lookups!$G$2:$H$83,2,FALSE),"")</f>
        <v/>
      </c>
      <c r="Y182" s="45"/>
      <c r="Z182" s="45"/>
      <c r="AA182" s="45"/>
      <c r="AB182" s="45"/>
      <c r="AC182" s="45"/>
      <c r="AD182" s="45"/>
      <c r="AE182" s="45"/>
      <c r="AF182" s="47" t="str">
        <f t="shared" si="5"/>
        <v/>
      </c>
      <c r="AG182" s="45"/>
      <c r="AH182" s="45"/>
      <c r="AI182" s="45"/>
      <c r="AJ182" s="62" t="str">
        <f>IFERROR(VLOOKUP(AI182,Lookups!$W$2:$X$24,2,FALSE),"")</f>
        <v/>
      </c>
      <c r="AK182" s="45"/>
      <c r="AL182" s="45"/>
      <c r="AM182" s="46"/>
      <c r="AN182" s="46"/>
    </row>
    <row r="183" spans="1:40" x14ac:dyDescent="0.3">
      <c r="A183" s="45"/>
      <c r="B183" s="45"/>
      <c r="C183" s="45"/>
      <c r="D183" s="46"/>
      <c r="E183" s="46"/>
      <c r="F183" s="45"/>
      <c r="G183" s="47" t="str">
        <f>IFERROR(VLOOKUP(F183,Lookups!$D$2:$E$20,2,FALSE),"")</f>
        <v/>
      </c>
      <c r="H183" s="45"/>
      <c r="I183" s="45"/>
      <c r="J183" s="45"/>
      <c r="K183" s="45"/>
      <c r="L183" s="46"/>
      <c r="M183" s="46"/>
      <c r="N183" s="47" t="str">
        <f t="shared" si="4"/>
        <v/>
      </c>
      <c r="O183" s="45"/>
      <c r="P183" s="45"/>
      <c r="Q183" s="46"/>
      <c r="R183" s="45"/>
      <c r="S183" s="45"/>
      <c r="T183" s="45"/>
      <c r="U183" s="45"/>
      <c r="V183" s="45"/>
      <c r="W183" s="45"/>
      <c r="X183" s="47" t="str">
        <f>IFERROR(VLOOKUP(W183,Lookups!$G$2:$H$83,2,FALSE),"")</f>
        <v/>
      </c>
      <c r="Y183" s="45"/>
      <c r="Z183" s="45"/>
      <c r="AA183" s="45"/>
      <c r="AB183" s="45"/>
      <c r="AC183" s="45"/>
      <c r="AD183" s="45"/>
      <c r="AE183" s="45"/>
      <c r="AF183" s="47" t="str">
        <f t="shared" si="5"/>
        <v/>
      </c>
      <c r="AG183" s="45"/>
      <c r="AH183" s="45"/>
      <c r="AI183" s="45"/>
      <c r="AJ183" s="62" t="str">
        <f>IFERROR(VLOOKUP(AI183,Lookups!$W$2:$X$24,2,FALSE),"")</f>
        <v/>
      </c>
      <c r="AK183" s="45"/>
      <c r="AL183" s="45"/>
      <c r="AM183" s="46"/>
      <c r="AN183" s="46"/>
    </row>
    <row r="184" spans="1:40" x14ac:dyDescent="0.3">
      <c r="A184" s="45"/>
      <c r="B184" s="45"/>
      <c r="C184" s="45"/>
      <c r="D184" s="46"/>
      <c r="E184" s="46"/>
      <c r="F184" s="45"/>
      <c r="G184" s="47" t="str">
        <f>IFERROR(VLOOKUP(F184,Lookups!$D$2:$E$20,2,FALSE),"")</f>
        <v/>
      </c>
      <c r="H184" s="45"/>
      <c r="I184" s="45"/>
      <c r="J184" s="45"/>
      <c r="K184" s="45"/>
      <c r="L184" s="46"/>
      <c r="M184" s="46"/>
      <c r="N184" s="47" t="str">
        <f t="shared" si="4"/>
        <v/>
      </c>
      <c r="O184" s="45"/>
      <c r="P184" s="45"/>
      <c r="Q184" s="46"/>
      <c r="R184" s="45"/>
      <c r="S184" s="45"/>
      <c r="T184" s="45"/>
      <c r="U184" s="45"/>
      <c r="V184" s="45"/>
      <c r="W184" s="45"/>
      <c r="X184" s="47" t="str">
        <f>IFERROR(VLOOKUP(W184,Lookups!$G$2:$H$83,2,FALSE),"")</f>
        <v/>
      </c>
      <c r="Y184" s="45"/>
      <c r="Z184" s="45"/>
      <c r="AA184" s="45"/>
      <c r="AB184" s="45"/>
      <c r="AC184" s="45"/>
      <c r="AD184" s="45"/>
      <c r="AE184" s="45"/>
      <c r="AF184" s="47" t="str">
        <f t="shared" si="5"/>
        <v/>
      </c>
      <c r="AG184" s="45"/>
      <c r="AH184" s="45"/>
      <c r="AI184" s="45"/>
      <c r="AJ184" s="62" t="str">
        <f>IFERROR(VLOOKUP(AI184,Lookups!$W$2:$X$24,2,FALSE),"")</f>
        <v/>
      </c>
      <c r="AK184" s="45"/>
      <c r="AL184" s="45"/>
      <c r="AM184" s="46"/>
      <c r="AN184" s="46"/>
    </row>
    <row r="185" spans="1:40" x14ac:dyDescent="0.3">
      <c r="A185" s="45"/>
      <c r="B185" s="45"/>
      <c r="C185" s="45"/>
      <c r="D185" s="46"/>
      <c r="E185" s="46"/>
      <c r="F185" s="45"/>
      <c r="G185" s="47" t="str">
        <f>IFERROR(VLOOKUP(F185,Lookups!$D$2:$E$20,2,FALSE),"")</f>
        <v/>
      </c>
      <c r="H185" s="45"/>
      <c r="I185" s="45"/>
      <c r="J185" s="45"/>
      <c r="K185" s="45"/>
      <c r="L185" s="46"/>
      <c r="M185" s="46"/>
      <c r="N185" s="47" t="str">
        <f t="shared" si="4"/>
        <v/>
      </c>
      <c r="O185" s="45"/>
      <c r="P185" s="45"/>
      <c r="Q185" s="46"/>
      <c r="R185" s="45"/>
      <c r="S185" s="45"/>
      <c r="T185" s="45"/>
      <c r="U185" s="45"/>
      <c r="V185" s="45"/>
      <c r="W185" s="45"/>
      <c r="X185" s="47" t="str">
        <f>IFERROR(VLOOKUP(W185,Lookups!$G$2:$H$83,2,FALSE),"")</f>
        <v/>
      </c>
      <c r="Y185" s="45"/>
      <c r="Z185" s="45"/>
      <c r="AA185" s="45"/>
      <c r="AB185" s="45"/>
      <c r="AC185" s="45"/>
      <c r="AD185" s="45"/>
      <c r="AE185" s="45"/>
      <c r="AF185" s="47" t="str">
        <f t="shared" si="5"/>
        <v/>
      </c>
      <c r="AG185" s="45"/>
      <c r="AH185" s="45"/>
      <c r="AI185" s="45"/>
      <c r="AJ185" s="62" t="str">
        <f>IFERROR(VLOOKUP(AI185,Lookups!$W$2:$X$24,2,FALSE),"")</f>
        <v/>
      </c>
      <c r="AK185" s="45"/>
      <c r="AL185" s="45"/>
      <c r="AM185" s="46"/>
      <c r="AN185" s="46"/>
    </row>
    <row r="186" spans="1:40" x14ac:dyDescent="0.3">
      <c r="A186" s="45"/>
      <c r="B186" s="45"/>
      <c r="C186" s="45"/>
      <c r="D186" s="46"/>
      <c r="E186" s="46"/>
      <c r="F186" s="45"/>
      <c r="G186" s="47" t="str">
        <f>IFERROR(VLOOKUP(F186,Lookups!$D$2:$E$20,2,FALSE),"")</f>
        <v/>
      </c>
      <c r="H186" s="45"/>
      <c r="I186" s="45"/>
      <c r="J186" s="45"/>
      <c r="K186" s="45"/>
      <c r="L186" s="46"/>
      <c r="M186" s="46"/>
      <c r="N186" s="47" t="str">
        <f t="shared" si="4"/>
        <v/>
      </c>
      <c r="O186" s="45"/>
      <c r="P186" s="45"/>
      <c r="Q186" s="46"/>
      <c r="R186" s="45"/>
      <c r="S186" s="45"/>
      <c r="T186" s="45"/>
      <c r="U186" s="45"/>
      <c r="V186" s="45"/>
      <c r="W186" s="45"/>
      <c r="X186" s="47" t="str">
        <f>IFERROR(VLOOKUP(W186,Lookups!$G$2:$H$83,2,FALSE),"")</f>
        <v/>
      </c>
      <c r="Y186" s="45"/>
      <c r="Z186" s="45"/>
      <c r="AA186" s="45"/>
      <c r="AB186" s="45"/>
      <c r="AC186" s="45"/>
      <c r="AD186" s="45"/>
      <c r="AE186" s="45"/>
      <c r="AF186" s="47" t="str">
        <f t="shared" si="5"/>
        <v/>
      </c>
      <c r="AG186" s="45"/>
      <c r="AH186" s="45"/>
      <c r="AI186" s="45"/>
      <c r="AJ186" s="62" t="str">
        <f>IFERROR(VLOOKUP(AI186,Lookups!$W$2:$X$24,2,FALSE),"")</f>
        <v/>
      </c>
      <c r="AK186" s="45"/>
      <c r="AL186" s="45"/>
      <c r="AM186" s="46"/>
      <c r="AN186" s="46"/>
    </row>
    <row r="187" spans="1:40" x14ac:dyDescent="0.3">
      <c r="A187" s="45"/>
      <c r="B187" s="45"/>
      <c r="C187" s="45"/>
      <c r="D187" s="46"/>
      <c r="E187" s="46"/>
      <c r="F187" s="45"/>
      <c r="G187" s="47" t="str">
        <f>IFERROR(VLOOKUP(F187,Lookups!$D$2:$E$20,2,FALSE),"")</f>
        <v/>
      </c>
      <c r="H187" s="45"/>
      <c r="I187" s="45"/>
      <c r="J187" s="45"/>
      <c r="K187" s="45"/>
      <c r="L187" s="46"/>
      <c r="M187" s="46"/>
      <c r="N187" s="47" t="str">
        <f t="shared" si="4"/>
        <v/>
      </c>
      <c r="O187" s="45"/>
      <c r="P187" s="45"/>
      <c r="Q187" s="46"/>
      <c r="R187" s="45"/>
      <c r="S187" s="45"/>
      <c r="T187" s="45"/>
      <c r="U187" s="45"/>
      <c r="V187" s="45"/>
      <c r="W187" s="45"/>
      <c r="X187" s="47" t="str">
        <f>IFERROR(VLOOKUP(W187,Lookups!$G$2:$H$83,2,FALSE),"")</f>
        <v/>
      </c>
      <c r="Y187" s="45"/>
      <c r="Z187" s="45"/>
      <c r="AA187" s="45"/>
      <c r="AB187" s="45"/>
      <c r="AC187" s="45"/>
      <c r="AD187" s="45"/>
      <c r="AE187" s="45"/>
      <c r="AF187" s="47" t="str">
        <f t="shared" si="5"/>
        <v/>
      </c>
      <c r="AG187" s="45"/>
      <c r="AH187" s="45"/>
      <c r="AI187" s="45"/>
      <c r="AJ187" s="62" t="str">
        <f>IFERROR(VLOOKUP(AI187,Lookups!$W$2:$X$24,2,FALSE),"")</f>
        <v/>
      </c>
      <c r="AK187" s="45"/>
      <c r="AL187" s="45"/>
      <c r="AM187" s="46"/>
      <c r="AN187" s="46"/>
    </row>
    <row r="188" spans="1:40" x14ac:dyDescent="0.3">
      <c r="A188" s="45"/>
      <c r="B188" s="45"/>
      <c r="C188" s="45"/>
      <c r="D188" s="46"/>
      <c r="E188" s="46"/>
      <c r="F188" s="45"/>
      <c r="G188" s="47" t="str">
        <f>IFERROR(VLOOKUP(F188,Lookups!$D$2:$E$20,2,FALSE),"")</f>
        <v/>
      </c>
      <c r="H188" s="45"/>
      <c r="I188" s="45"/>
      <c r="J188" s="45"/>
      <c r="K188" s="45"/>
      <c r="L188" s="46"/>
      <c r="M188" s="46"/>
      <c r="N188" s="47" t="str">
        <f t="shared" si="4"/>
        <v/>
      </c>
      <c r="O188" s="45"/>
      <c r="P188" s="45"/>
      <c r="Q188" s="46"/>
      <c r="R188" s="45"/>
      <c r="S188" s="45"/>
      <c r="T188" s="45"/>
      <c r="U188" s="45"/>
      <c r="V188" s="45"/>
      <c r="W188" s="45"/>
      <c r="X188" s="47" t="str">
        <f>IFERROR(VLOOKUP(W188,Lookups!$G$2:$H$83,2,FALSE),"")</f>
        <v/>
      </c>
      <c r="Y188" s="45"/>
      <c r="Z188" s="45"/>
      <c r="AA188" s="45"/>
      <c r="AB188" s="45"/>
      <c r="AC188" s="45"/>
      <c r="AD188" s="45"/>
      <c r="AE188" s="45"/>
      <c r="AF188" s="47" t="str">
        <f t="shared" si="5"/>
        <v/>
      </c>
      <c r="AG188" s="45"/>
      <c r="AH188" s="45"/>
      <c r="AI188" s="45"/>
      <c r="AJ188" s="62" t="str">
        <f>IFERROR(VLOOKUP(AI188,Lookups!$W$2:$X$24,2,FALSE),"")</f>
        <v/>
      </c>
      <c r="AK188" s="45"/>
      <c r="AL188" s="45"/>
      <c r="AM188" s="46"/>
      <c r="AN188" s="46"/>
    </row>
    <row r="189" spans="1:40" x14ac:dyDescent="0.3">
      <c r="A189" s="45"/>
      <c r="B189" s="45"/>
      <c r="C189" s="45"/>
      <c r="D189" s="46"/>
      <c r="E189" s="46"/>
      <c r="F189" s="45"/>
      <c r="G189" s="47" t="str">
        <f>IFERROR(VLOOKUP(F189,Lookups!$D$2:$E$20,2,FALSE),"")</f>
        <v/>
      </c>
      <c r="H189" s="45"/>
      <c r="I189" s="45"/>
      <c r="J189" s="45"/>
      <c r="K189" s="45"/>
      <c r="L189" s="46"/>
      <c r="M189" s="46"/>
      <c r="N189" s="47" t="str">
        <f t="shared" si="4"/>
        <v/>
      </c>
      <c r="O189" s="45"/>
      <c r="P189" s="45"/>
      <c r="Q189" s="46"/>
      <c r="R189" s="45"/>
      <c r="S189" s="45"/>
      <c r="T189" s="45"/>
      <c r="U189" s="45"/>
      <c r="V189" s="45"/>
      <c r="W189" s="45"/>
      <c r="X189" s="47" t="str">
        <f>IFERROR(VLOOKUP(W189,Lookups!$G$2:$H$83,2,FALSE),"")</f>
        <v/>
      </c>
      <c r="Y189" s="45"/>
      <c r="Z189" s="45"/>
      <c r="AA189" s="45"/>
      <c r="AB189" s="45"/>
      <c r="AC189" s="45"/>
      <c r="AD189" s="45"/>
      <c r="AE189" s="45"/>
      <c r="AF189" s="47" t="str">
        <f t="shared" si="5"/>
        <v/>
      </c>
      <c r="AG189" s="45"/>
      <c r="AH189" s="45"/>
      <c r="AI189" s="45"/>
      <c r="AJ189" s="62" t="str">
        <f>IFERROR(VLOOKUP(AI189,Lookups!$W$2:$X$24,2,FALSE),"")</f>
        <v/>
      </c>
      <c r="AK189" s="45"/>
      <c r="AL189" s="45"/>
      <c r="AM189" s="46"/>
      <c r="AN189" s="46"/>
    </row>
    <row r="190" spans="1:40" x14ac:dyDescent="0.3">
      <c r="A190" s="45"/>
      <c r="B190" s="45"/>
      <c r="C190" s="45"/>
      <c r="D190" s="46"/>
      <c r="E190" s="46"/>
      <c r="F190" s="45"/>
      <c r="G190" s="47" t="str">
        <f>IFERROR(VLOOKUP(F190,Lookups!$D$2:$E$20,2,FALSE),"")</f>
        <v/>
      </c>
      <c r="H190" s="45"/>
      <c r="I190" s="45"/>
      <c r="J190" s="45"/>
      <c r="K190" s="45"/>
      <c r="L190" s="46"/>
      <c r="M190" s="46"/>
      <c r="N190" s="47" t="str">
        <f t="shared" si="4"/>
        <v/>
      </c>
      <c r="O190" s="45"/>
      <c r="P190" s="45"/>
      <c r="Q190" s="46"/>
      <c r="R190" s="45"/>
      <c r="S190" s="45"/>
      <c r="T190" s="45"/>
      <c r="U190" s="45"/>
      <c r="V190" s="45"/>
      <c r="W190" s="45"/>
      <c r="X190" s="47" t="str">
        <f>IFERROR(VLOOKUP(W190,Lookups!$G$2:$H$83,2,FALSE),"")</f>
        <v/>
      </c>
      <c r="Y190" s="45"/>
      <c r="Z190" s="45"/>
      <c r="AA190" s="45"/>
      <c r="AB190" s="45"/>
      <c r="AC190" s="45"/>
      <c r="AD190" s="45"/>
      <c r="AE190" s="45"/>
      <c r="AF190" s="47" t="str">
        <f t="shared" si="5"/>
        <v/>
      </c>
      <c r="AG190" s="45"/>
      <c r="AH190" s="45"/>
      <c r="AI190" s="45"/>
      <c r="AJ190" s="62" t="str">
        <f>IFERROR(VLOOKUP(AI190,Lookups!$W$2:$X$24,2,FALSE),"")</f>
        <v/>
      </c>
      <c r="AK190" s="45"/>
      <c r="AL190" s="45"/>
      <c r="AM190" s="46"/>
      <c r="AN190" s="46"/>
    </row>
    <row r="191" spans="1:40" x14ac:dyDescent="0.3">
      <c r="A191" s="45"/>
      <c r="B191" s="45"/>
      <c r="C191" s="45"/>
      <c r="D191" s="46"/>
      <c r="E191" s="46"/>
      <c r="F191" s="45"/>
      <c r="G191" s="47" t="str">
        <f>IFERROR(VLOOKUP(F191,Lookups!$D$2:$E$20,2,FALSE),"")</f>
        <v/>
      </c>
      <c r="H191" s="45"/>
      <c r="I191" s="45"/>
      <c r="J191" s="45"/>
      <c r="K191" s="45"/>
      <c r="L191" s="46"/>
      <c r="M191" s="46"/>
      <c r="N191" s="47" t="str">
        <f t="shared" si="4"/>
        <v/>
      </c>
      <c r="O191" s="45"/>
      <c r="P191" s="45"/>
      <c r="Q191" s="46"/>
      <c r="R191" s="45"/>
      <c r="S191" s="45"/>
      <c r="T191" s="45"/>
      <c r="U191" s="45"/>
      <c r="V191" s="45"/>
      <c r="W191" s="45"/>
      <c r="X191" s="47" t="str">
        <f>IFERROR(VLOOKUP(W191,Lookups!$G$2:$H$83,2,FALSE),"")</f>
        <v/>
      </c>
      <c r="Y191" s="45"/>
      <c r="Z191" s="45"/>
      <c r="AA191" s="45"/>
      <c r="AB191" s="45"/>
      <c r="AC191" s="45"/>
      <c r="AD191" s="45"/>
      <c r="AE191" s="45"/>
      <c r="AF191" s="47" t="str">
        <f t="shared" si="5"/>
        <v/>
      </c>
      <c r="AG191" s="45"/>
      <c r="AH191" s="45"/>
      <c r="AI191" s="45"/>
      <c r="AJ191" s="62" t="str">
        <f>IFERROR(VLOOKUP(AI191,Lookups!$W$2:$X$24,2,FALSE),"")</f>
        <v/>
      </c>
      <c r="AK191" s="45"/>
      <c r="AL191" s="45"/>
      <c r="AM191" s="46"/>
      <c r="AN191" s="46"/>
    </row>
    <row r="192" spans="1:40" x14ac:dyDescent="0.3">
      <c r="A192" s="45"/>
      <c r="B192" s="45"/>
      <c r="C192" s="45"/>
      <c r="D192" s="46"/>
      <c r="E192" s="46"/>
      <c r="F192" s="45"/>
      <c r="G192" s="47" t="str">
        <f>IFERROR(VLOOKUP(F192,Lookups!$D$2:$E$20,2,FALSE),"")</f>
        <v/>
      </c>
      <c r="H192" s="45"/>
      <c r="I192" s="45"/>
      <c r="J192" s="45"/>
      <c r="K192" s="45"/>
      <c r="L192" s="46"/>
      <c r="M192" s="46"/>
      <c r="N192" s="47" t="str">
        <f t="shared" si="4"/>
        <v/>
      </c>
      <c r="O192" s="45"/>
      <c r="P192" s="45"/>
      <c r="Q192" s="46"/>
      <c r="R192" s="45"/>
      <c r="S192" s="45"/>
      <c r="T192" s="45"/>
      <c r="U192" s="45"/>
      <c r="V192" s="45"/>
      <c r="W192" s="45"/>
      <c r="X192" s="47" t="str">
        <f>IFERROR(VLOOKUP(W192,Lookups!$G$2:$H$83,2,FALSE),"")</f>
        <v/>
      </c>
      <c r="Y192" s="45"/>
      <c r="Z192" s="45"/>
      <c r="AA192" s="45"/>
      <c r="AB192" s="45"/>
      <c r="AC192" s="45"/>
      <c r="AD192" s="45"/>
      <c r="AE192" s="45"/>
      <c r="AF192" s="47" t="str">
        <f t="shared" si="5"/>
        <v/>
      </c>
      <c r="AG192" s="45"/>
      <c r="AH192" s="45"/>
      <c r="AI192" s="45"/>
      <c r="AJ192" s="62" t="str">
        <f>IFERROR(VLOOKUP(AI192,Lookups!$W$2:$X$24,2,FALSE),"")</f>
        <v/>
      </c>
      <c r="AK192" s="45"/>
      <c r="AL192" s="45"/>
      <c r="AM192" s="46"/>
      <c r="AN192" s="46"/>
    </row>
    <row r="193" spans="1:40" x14ac:dyDescent="0.3">
      <c r="A193" s="45"/>
      <c r="B193" s="45"/>
      <c r="C193" s="45"/>
      <c r="D193" s="46"/>
      <c r="E193" s="46"/>
      <c r="F193" s="45"/>
      <c r="G193" s="47" t="str">
        <f>IFERROR(VLOOKUP(F193,Lookups!$D$2:$E$20,2,FALSE),"")</f>
        <v/>
      </c>
      <c r="H193" s="45"/>
      <c r="I193" s="45"/>
      <c r="J193" s="45"/>
      <c r="K193" s="45"/>
      <c r="L193" s="46"/>
      <c r="M193" s="46"/>
      <c r="N193" s="47" t="str">
        <f t="shared" si="4"/>
        <v/>
      </c>
      <c r="O193" s="45"/>
      <c r="P193" s="45"/>
      <c r="Q193" s="46"/>
      <c r="R193" s="45"/>
      <c r="S193" s="45"/>
      <c r="T193" s="45"/>
      <c r="U193" s="45"/>
      <c r="V193" s="45"/>
      <c r="W193" s="45"/>
      <c r="X193" s="47" t="str">
        <f>IFERROR(VLOOKUP(W193,Lookups!$G$2:$H$83,2,FALSE),"")</f>
        <v/>
      </c>
      <c r="Y193" s="45"/>
      <c r="Z193" s="45"/>
      <c r="AA193" s="45"/>
      <c r="AB193" s="45"/>
      <c r="AC193" s="45"/>
      <c r="AD193" s="45"/>
      <c r="AE193" s="45"/>
      <c r="AF193" s="47" t="str">
        <f t="shared" si="5"/>
        <v/>
      </c>
      <c r="AG193" s="45"/>
      <c r="AH193" s="45"/>
      <c r="AI193" s="45"/>
      <c r="AJ193" s="62" t="str">
        <f>IFERROR(VLOOKUP(AI193,Lookups!$W$2:$X$24,2,FALSE),"")</f>
        <v/>
      </c>
      <c r="AK193" s="45"/>
      <c r="AL193" s="45"/>
      <c r="AM193" s="46"/>
      <c r="AN193" s="46"/>
    </row>
    <row r="194" spans="1:40" x14ac:dyDescent="0.3">
      <c r="A194" s="45"/>
      <c r="B194" s="45"/>
      <c r="C194" s="45"/>
      <c r="D194" s="46"/>
      <c r="E194" s="46"/>
      <c r="F194" s="45"/>
      <c r="G194" s="47" t="str">
        <f>IFERROR(VLOOKUP(F194,Lookups!$D$2:$E$20,2,FALSE),"")</f>
        <v/>
      </c>
      <c r="H194" s="45"/>
      <c r="I194" s="45"/>
      <c r="J194" s="45"/>
      <c r="K194" s="45"/>
      <c r="L194" s="46"/>
      <c r="M194" s="46"/>
      <c r="N194" s="47" t="str">
        <f t="shared" si="4"/>
        <v/>
      </c>
      <c r="O194" s="45"/>
      <c r="P194" s="45"/>
      <c r="Q194" s="46"/>
      <c r="R194" s="45"/>
      <c r="S194" s="45"/>
      <c r="T194" s="45"/>
      <c r="U194" s="45"/>
      <c r="V194" s="45"/>
      <c r="W194" s="45"/>
      <c r="X194" s="47" t="str">
        <f>IFERROR(VLOOKUP(W194,Lookups!$G$2:$H$83,2,FALSE),"")</f>
        <v/>
      </c>
      <c r="Y194" s="45"/>
      <c r="Z194" s="45"/>
      <c r="AA194" s="45"/>
      <c r="AB194" s="45"/>
      <c r="AC194" s="45"/>
      <c r="AD194" s="45"/>
      <c r="AE194" s="45"/>
      <c r="AF194" s="47" t="str">
        <f t="shared" si="5"/>
        <v/>
      </c>
      <c r="AG194" s="45"/>
      <c r="AH194" s="45"/>
      <c r="AI194" s="45"/>
      <c r="AJ194" s="62" t="str">
        <f>IFERROR(VLOOKUP(AI194,Lookups!$W$2:$X$24,2,FALSE),"")</f>
        <v/>
      </c>
      <c r="AK194" s="45"/>
      <c r="AL194" s="45"/>
      <c r="AM194" s="46"/>
      <c r="AN194" s="46"/>
    </row>
    <row r="195" spans="1:40" x14ac:dyDescent="0.3">
      <c r="A195" s="45"/>
      <c r="B195" s="45"/>
      <c r="C195" s="45"/>
      <c r="D195" s="46"/>
      <c r="E195" s="46"/>
      <c r="F195" s="45"/>
      <c r="G195" s="47" t="str">
        <f>IFERROR(VLOOKUP(F195,Lookups!$D$2:$E$20,2,FALSE),"")</f>
        <v/>
      </c>
      <c r="H195" s="45"/>
      <c r="I195" s="45"/>
      <c r="J195" s="45"/>
      <c r="K195" s="45"/>
      <c r="L195" s="46"/>
      <c r="M195" s="46"/>
      <c r="N195" s="47" t="str">
        <f t="shared" ref="N195:N258" si="6">IF(OR(ISBLANK(L195),ISBLANK(M195)),"",(M195-L195)+1)</f>
        <v/>
      </c>
      <c r="O195" s="45"/>
      <c r="P195" s="45"/>
      <c r="Q195" s="46"/>
      <c r="R195" s="45"/>
      <c r="S195" s="45"/>
      <c r="T195" s="45"/>
      <c r="U195" s="45"/>
      <c r="V195" s="45"/>
      <c r="W195" s="45"/>
      <c r="X195" s="47" t="str">
        <f>IFERROR(VLOOKUP(W195,Lookups!$G$2:$H$83,2,FALSE),"")</f>
        <v/>
      </c>
      <c r="Y195" s="45"/>
      <c r="Z195" s="45"/>
      <c r="AA195" s="45"/>
      <c r="AB195" s="45"/>
      <c r="AC195" s="45"/>
      <c r="AD195" s="45"/>
      <c r="AE195" s="45"/>
      <c r="AF195" s="47" t="str">
        <f t="shared" ref="AF195:AF258" si="7">IF(OR(ISBLANK(AD195),ISBLANK(AE195)),"",(AE195-AD195)+1)</f>
        <v/>
      </c>
      <c r="AG195" s="45"/>
      <c r="AH195" s="45"/>
      <c r="AI195" s="45"/>
      <c r="AJ195" s="62" t="str">
        <f>IFERROR(VLOOKUP(AI195,Lookups!$W$2:$X$24,2,FALSE),"")</f>
        <v/>
      </c>
      <c r="AK195" s="45"/>
      <c r="AL195" s="45"/>
      <c r="AM195" s="46"/>
      <c r="AN195" s="46"/>
    </row>
    <row r="196" spans="1:40" x14ac:dyDescent="0.3">
      <c r="A196" s="45"/>
      <c r="B196" s="45"/>
      <c r="C196" s="45"/>
      <c r="D196" s="46"/>
      <c r="E196" s="46"/>
      <c r="F196" s="45"/>
      <c r="G196" s="47" t="str">
        <f>IFERROR(VLOOKUP(F196,Lookups!$D$2:$E$20,2,FALSE),"")</f>
        <v/>
      </c>
      <c r="H196" s="45"/>
      <c r="I196" s="45"/>
      <c r="J196" s="45"/>
      <c r="K196" s="45"/>
      <c r="L196" s="46"/>
      <c r="M196" s="46"/>
      <c r="N196" s="47" t="str">
        <f t="shared" si="6"/>
        <v/>
      </c>
      <c r="O196" s="45"/>
      <c r="P196" s="45"/>
      <c r="Q196" s="46"/>
      <c r="R196" s="45"/>
      <c r="S196" s="45"/>
      <c r="T196" s="45"/>
      <c r="U196" s="45"/>
      <c r="V196" s="45"/>
      <c r="W196" s="45"/>
      <c r="X196" s="47" t="str">
        <f>IFERROR(VLOOKUP(W196,Lookups!$G$2:$H$83,2,FALSE),"")</f>
        <v/>
      </c>
      <c r="Y196" s="45"/>
      <c r="Z196" s="45"/>
      <c r="AA196" s="45"/>
      <c r="AB196" s="45"/>
      <c r="AC196" s="45"/>
      <c r="AD196" s="45"/>
      <c r="AE196" s="45"/>
      <c r="AF196" s="47" t="str">
        <f t="shared" si="7"/>
        <v/>
      </c>
      <c r="AG196" s="45"/>
      <c r="AH196" s="45"/>
      <c r="AI196" s="45"/>
      <c r="AJ196" s="62" t="str">
        <f>IFERROR(VLOOKUP(AI196,Lookups!$W$2:$X$24,2,FALSE),"")</f>
        <v/>
      </c>
      <c r="AK196" s="45"/>
      <c r="AL196" s="45"/>
      <c r="AM196" s="46"/>
      <c r="AN196" s="46"/>
    </row>
    <row r="197" spans="1:40" x14ac:dyDescent="0.3">
      <c r="A197" s="45"/>
      <c r="B197" s="45"/>
      <c r="C197" s="45"/>
      <c r="D197" s="46"/>
      <c r="E197" s="46"/>
      <c r="F197" s="45"/>
      <c r="G197" s="47" t="str">
        <f>IFERROR(VLOOKUP(F197,Lookups!$D$2:$E$20,2,FALSE),"")</f>
        <v/>
      </c>
      <c r="H197" s="45"/>
      <c r="I197" s="45"/>
      <c r="J197" s="45"/>
      <c r="K197" s="45"/>
      <c r="L197" s="46"/>
      <c r="M197" s="46"/>
      <c r="N197" s="47" t="str">
        <f t="shared" si="6"/>
        <v/>
      </c>
      <c r="O197" s="45"/>
      <c r="P197" s="45"/>
      <c r="Q197" s="46"/>
      <c r="R197" s="45"/>
      <c r="S197" s="45"/>
      <c r="T197" s="45"/>
      <c r="U197" s="45"/>
      <c r="V197" s="45"/>
      <c r="W197" s="45"/>
      <c r="X197" s="47" t="str">
        <f>IFERROR(VLOOKUP(W197,Lookups!$G$2:$H$83,2,FALSE),"")</f>
        <v/>
      </c>
      <c r="Y197" s="45"/>
      <c r="Z197" s="45"/>
      <c r="AA197" s="45"/>
      <c r="AB197" s="45"/>
      <c r="AC197" s="45"/>
      <c r="AD197" s="45"/>
      <c r="AE197" s="45"/>
      <c r="AF197" s="47" t="str">
        <f t="shared" si="7"/>
        <v/>
      </c>
      <c r="AG197" s="45"/>
      <c r="AH197" s="45"/>
      <c r="AI197" s="45"/>
      <c r="AJ197" s="62" t="str">
        <f>IFERROR(VLOOKUP(AI197,Lookups!$W$2:$X$24,2,FALSE),"")</f>
        <v/>
      </c>
      <c r="AK197" s="45"/>
      <c r="AL197" s="45"/>
      <c r="AM197" s="46"/>
      <c r="AN197" s="46"/>
    </row>
    <row r="198" spans="1:40" x14ac:dyDescent="0.3">
      <c r="A198" s="45"/>
      <c r="B198" s="45"/>
      <c r="C198" s="45"/>
      <c r="D198" s="46"/>
      <c r="E198" s="46"/>
      <c r="F198" s="45"/>
      <c r="G198" s="47" t="str">
        <f>IFERROR(VLOOKUP(F198,Lookups!$D$2:$E$20,2,FALSE),"")</f>
        <v/>
      </c>
      <c r="H198" s="45"/>
      <c r="I198" s="45"/>
      <c r="J198" s="45"/>
      <c r="K198" s="45"/>
      <c r="L198" s="46"/>
      <c r="M198" s="46"/>
      <c r="N198" s="47" t="str">
        <f t="shared" si="6"/>
        <v/>
      </c>
      <c r="O198" s="45"/>
      <c r="P198" s="45"/>
      <c r="Q198" s="46"/>
      <c r="R198" s="45"/>
      <c r="S198" s="45"/>
      <c r="T198" s="45"/>
      <c r="U198" s="45"/>
      <c r="V198" s="45"/>
      <c r="W198" s="45"/>
      <c r="X198" s="47" t="str">
        <f>IFERROR(VLOOKUP(W198,Lookups!$G$2:$H$83,2,FALSE),"")</f>
        <v/>
      </c>
      <c r="Y198" s="45"/>
      <c r="Z198" s="45"/>
      <c r="AA198" s="45"/>
      <c r="AB198" s="45"/>
      <c r="AC198" s="45"/>
      <c r="AD198" s="45"/>
      <c r="AE198" s="45"/>
      <c r="AF198" s="47" t="str">
        <f t="shared" si="7"/>
        <v/>
      </c>
      <c r="AG198" s="45"/>
      <c r="AH198" s="45"/>
      <c r="AI198" s="45"/>
      <c r="AJ198" s="62" t="str">
        <f>IFERROR(VLOOKUP(AI198,Lookups!$W$2:$X$24,2,FALSE),"")</f>
        <v/>
      </c>
      <c r="AK198" s="45"/>
      <c r="AL198" s="45"/>
      <c r="AM198" s="46"/>
      <c r="AN198" s="46"/>
    </row>
    <row r="199" spans="1:40" x14ac:dyDescent="0.3">
      <c r="A199" s="45"/>
      <c r="B199" s="45"/>
      <c r="C199" s="45"/>
      <c r="D199" s="46"/>
      <c r="E199" s="46"/>
      <c r="F199" s="45"/>
      <c r="G199" s="47" t="str">
        <f>IFERROR(VLOOKUP(F199,Lookups!$D$2:$E$20,2,FALSE),"")</f>
        <v/>
      </c>
      <c r="H199" s="45"/>
      <c r="I199" s="45"/>
      <c r="J199" s="45"/>
      <c r="K199" s="45"/>
      <c r="L199" s="46"/>
      <c r="M199" s="46"/>
      <c r="N199" s="47" t="str">
        <f t="shared" si="6"/>
        <v/>
      </c>
      <c r="O199" s="45"/>
      <c r="P199" s="45"/>
      <c r="Q199" s="46"/>
      <c r="R199" s="45"/>
      <c r="S199" s="45"/>
      <c r="T199" s="45"/>
      <c r="U199" s="45"/>
      <c r="V199" s="45"/>
      <c r="W199" s="45"/>
      <c r="X199" s="47" t="str">
        <f>IFERROR(VLOOKUP(W199,Lookups!$G$2:$H$83,2,FALSE),"")</f>
        <v/>
      </c>
      <c r="Y199" s="45"/>
      <c r="Z199" s="45"/>
      <c r="AA199" s="45"/>
      <c r="AB199" s="45"/>
      <c r="AC199" s="45"/>
      <c r="AD199" s="45"/>
      <c r="AE199" s="45"/>
      <c r="AF199" s="47" t="str">
        <f t="shared" si="7"/>
        <v/>
      </c>
      <c r="AG199" s="45"/>
      <c r="AH199" s="45"/>
      <c r="AI199" s="45"/>
      <c r="AJ199" s="62" t="str">
        <f>IFERROR(VLOOKUP(AI199,Lookups!$W$2:$X$24,2,FALSE),"")</f>
        <v/>
      </c>
      <c r="AK199" s="45"/>
      <c r="AL199" s="45"/>
      <c r="AM199" s="46"/>
      <c r="AN199" s="46"/>
    </row>
    <row r="200" spans="1:40" x14ac:dyDescent="0.3">
      <c r="A200" s="45"/>
      <c r="B200" s="45"/>
      <c r="C200" s="45"/>
      <c r="D200" s="46"/>
      <c r="E200" s="46"/>
      <c r="F200" s="45"/>
      <c r="G200" s="47" t="str">
        <f>IFERROR(VLOOKUP(F200,Lookups!$D$2:$E$20,2,FALSE),"")</f>
        <v/>
      </c>
      <c r="H200" s="45"/>
      <c r="I200" s="45"/>
      <c r="J200" s="45"/>
      <c r="K200" s="45"/>
      <c r="L200" s="46"/>
      <c r="M200" s="46"/>
      <c r="N200" s="47" t="str">
        <f t="shared" si="6"/>
        <v/>
      </c>
      <c r="O200" s="45"/>
      <c r="P200" s="45"/>
      <c r="Q200" s="46"/>
      <c r="R200" s="45"/>
      <c r="S200" s="45"/>
      <c r="T200" s="45"/>
      <c r="U200" s="45"/>
      <c r="V200" s="45"/>
      <c r="W200" s="45"/>
      <c r="X200" s="47" t="str">
        <f>IFERROR(VLOOKUP(W200,Lookups!$G$2:$H$83,2,FALSE),"")</f>
        <v/>
      </c>
      <c r="Y200" s="45"/>
      <c r="Z200" s="45"/>
      <c r="AA200" s="45"/>
      <c r="AB200" s="45"/>
      <c r="AC200" s="45"/>
      <c r="AD200" s="45"/>
      <c r="AE200" s="45"/>
      <c r="AF200" s="47" t="str">
        <f t="shared" si="7"/>
        <v/>
      </c>
      <c r="AG200" s="45"/>
      <c r="AH200" s="45"/>
      <c r="AI200" s="45"/>
      <c r="AJ200" s="62" t="str">
        <f>IFERROR(VLOOKUP(AI200,Lookups!$W$2:$X$24,2,FALSE),"")</f>
        <v/>
      </c>
      <c r="AK200" s="45"/>
      <c r="AL200" s="45"/>
      <c r="AM200" s="46"/>
      <c r="AN200" s="46"/>
    </row>
    <row r="201" spans="1:40" x14ac:dyDescent="0.3">
      <c r="A201" s="45"/>
      <c r="B201" s="45"/>
      <c r="C201" s="45"/>
      <c r="D201" s="46"/>
      <c r="E201" s="46"/>
      <c r="F201" s="45"/>
      <c r="G201" s="47" t="str">
        <f>IFERROR(VLOOKUP(F201,Lookups!$D$2:$E$20,2,FALSE),"")</f>
        <v/>
      </c>
      <c r="H201" s="45"/>
      <c r="I201" s="45"/>
      <c r="J201" s="45"/>
      <c r="K201" s="45"/>
      <c r="L201" s="46"/>
      <c r="M201" s="46"/>
      <c r="N201" s="47" t="str">
        <f t="shared" si="6"/>
        <v/>
      </c>
      <c r="O201" s="45"/>
      <c r="P201" s="45"/>
      <c r="Q201" s="46"/>
      <c r="R201" s="45"/>
      <c r="S201" s="45"/>
      <c r="T201" s="45"/>
      <c r="U201" s="45"/>
      <c r="V201" s="45"/>
      <c r="W201" s="45"/>
      <c r="X201" s="47" t="str">
        <f>IFERROR(VLOOKUP(W201,Lookups!$G$2:$H$83,2,FALSE),"")</f>
        <v/>
      </c>
      <c r="Y201" s="45"/>
      <c r="Z201" s="45"/>
      <c r="AA201" s="45"/>
      <c r="AB201" s="45"/>
      <c r="AC201" s="45"/>
      <c r="AD201" s="45"/>
      <c r="AE201" s="45"/>
      <c r="AF201" s="47" t="str">
        <f t="shared" si="7"/>
        <v/>
      </c>
      <c r="AG201" s="45"/>
      <c r="AH201" s="45"/>
      <c r="AI201" s="45"/>
      <c r="AJ201" s="62" t="str">
        <f>IFERROR(VLOOKUP(AI201,Lookups!$W$2:$X$24,2,FALSE),"")</f>
        <v/>
      </c>
      <c r="AK201" s="45"/>
      <c r="AL201" s="45"/>
      <c r="AM201" s="46"/>
      <c r="AN201" s="46"/>
    </row>
    <row r="202" spans="1:40" x14ac:dyDescent="0.3">
      <c r="A202" s="45"/>
      <c r="B202" s="45"/>
      <c r="C202" s="45"/>
      <c r="D202" s="46"/>
      <c r="E202" s="46"/>
      <c r="F202" s="45"/>
      <c r="G202" s="47" t="str">
        <f>IFERROR(VLOOKUP(F202,Lookups!$D$2:$E$20,2,FALSE),"")</f>
        <v/>
      </c>
      <c r="H202" s="45"/>
      <c r="I202" s="45"/>
      <c r="J202" s="45"/>
      <c r="K202" s="45"/>
      <c r="L202" s="46"/>
      <c r="M202" s="46"/>
      <c r="N202" s="47" t="str">
        <f t="shared" si="6"/>
        <v/>
      </c>
      <c r="O202" s="45"/>
      <c r="P202" s="45"/>
      <c r="Q202" s="46"/>
      <c r="R202" s="45"/>
      <c r="S202" s="45"/>
      <c r="T202" s="45"/>
      <c r="U202" s="45"/>
      <c r="V202" s="45"/>
      <c r="W202" s="45"/>
      <c r="X202" s="47" t="str">
        <f>IFERROR(VLOOKUP(W202,Lookups!$G$2:$H$83,2,FALSE),"")</f>
        <v/>
      </c>
      <c r="Y202" s="45"/>
      <c r="Z202" s="45"/>
      <c r="AA202" s="45"/>
      <c r="AB202" s="45"/>
      <c r="AC202" s="45"/>
      <c r="AD202" s="45"/>
      <c r="AE202" s="45"/>
      <c r="AF202" s="47" t="str">
        <f t="shared" si="7"/>
        <v/>
      </c>
      <c r="AG202" s="45"/>
      <c r="AH202" s="45"/>
      <c r="AI202" s="45"/>
      <c r="AJ202" s="62" t="str">
        <f>IFERROR(VLOOKUP(AI202,Lookups!$W$2:$X$24,2,FALSE),"")</f>
        <v/>
      </c>
      <c r="AK202" s="45"/>
      <c r="AL202" s="45"/>
      <c r="AM202" s="46"/>
      <c r="AN202" s="46"/>
    </row>
    <row r="203" spans="1:40" x14ac:dyDescent="0.3">
      <c r="A203" s="45"/>
      <c r="B203" s="45"/>
      <c r="C203" s="45"/>
      <c r="D203" s="46"/>
      <c r="E203" s="46"/>
      <c r="F203" s="45"/>
      <c r="G203" s="47" t="str">
        <f>IFERROR(VLOOKUP(F203,Lookups!$D$2:$E$20,2,FALSE),"")</f>
        <v/>
      </c>
      <c r="H203" s="45"/>
      <c r="I203" s="45"/>
      <c r="J203" s="45"/>
      <c r="K203" s="45"/>
      <c r="L203" s="46"/>
      <c r="M203" s="46"/>
      <c r="N203" s="47" t="str">
        <f t="shared" si="6"/>
        <v/>
      </c>
      <c r="O203" s="45"/>
      <c r="P203" s="45"/>
      <c r="Q203" s="46"/>
      <c r="R203" s="45"/>
      <c r="S203" s="45"/>
      <c r="T203" s="45"/>
      <c r="U203" s="45"/>
      <c r="V203" s="45"/>
      <c r="W203" s="45"/>
      <c r="X203" s="47" t="str">
        <f>IFERROR(VLOOKUP(W203,Lookups!$G$2:$H$83,2,FALSE),"")</f>
        <v/>
      </c>
      <c r="Y203" s="45"/>
      <c r="Z203" s="45"/>
      <c r="AA203" s="45"/>
      <c r="AB203" s="45"/>
      <c r="AC203" s="45"/>
      <c r="AD203" s="45"/>
      <c r="AE203" s="45"/>
      <c r="AF203" s="47" t="str">
        <f t="shared" si="7"/>
        <v/>
      </c>
      <c r="AG203" s="45"/>
      <c r="AH203" s="45"/>
      <c r="AI203" s="45"/>
      <c r="AJ203" s="62" t="str">
        <f>IFERROR(VLOOKUP(AI203,Lookups!$W$2:$X$24,2,FALSE),"")</f>
        <v/>
      </c>
      <c r="AK203" s="45"/>
      <c r="AL203" s="45"/>
      <c r="AM203" s="46"/>
      <c r="AN203" s="46"/>
    </row>
    <row r="204" spans="1:40" x14ac:dyDescent="0.3">
      <c r="A204" s="45"/>
      <c r="B204" s="45"/>
      <c r="C204" s="45"/>
      <c r="D204" s="46"/>
      <c r="E204" s="46"/>
      <c r="F204" s="45"/>
      <c r="G204" s="47" t="str">
        <f>IFERROR(VLOOKUP(F204,Lookups!$D$2:$E$20,2,FALSE),"")</f>
        <v/>
      </c>
      <c r="H204" s="45"/>
      <c r="I204" s="45"/>
      <c r="J204" s="45"/>
      <c r="K204" s="45"/>
      <c r="L204" s="46"/>
      <c r="M204" s="46"/>
      <c r="N204" s="47" t="str">
        <f t="shared" si="6"/>
        <v/>
      </c>
      <c r="O204" s="45"/>
      <c r="P204" s="45"/>
      <c r="Q204" s="46"/>
      <c r="R204" s="45"/>
      <c r="S204" s="45"/>
      <c r="T204" s="45"/>
      <c r="U204" s="45"/>
      <c r="V204" s="45"/>
      <c r="W204" s="45"/>
      <c r="X204" s="47" t="str">
        <f>IFERROR(VLOOKUP(W204,Lookups!$G$2:$H$83,2,FALSE),"")</f>
        <v/>
      </c>
      <c r="Y204" s="45"/>
      <c r="Z204" s="45"/>
      <c r="AA204" s="45"/>
      <c r="AB204" s="45"/>
      <c r="AC204" s="45"/>
      <c r="AD204" s="45"/>
      <c r="AE204" s="45"/>
      <c r="AF204" s="47" t="str">
        <f t="shared" si="7"/>
        <v/>
      </c>
      <c r="AG204" s="45"/>
      <c r="AH204" s="45"/>
      <c r="AI204" s="45"/>
      <c r="AJ204" s="62" t="str">
        <f>IFERROR(VLOOKUP(AI204,Lookups!$W$2:$X$24,2,FALSE),"")</f>
        <v/>
      </c>
      <c r="AK204" s="45"/>
      <c r="AL204" s="45"/>
      <c r="AM204" s="46"/>
      <c r="AN204" s="46"/>
    </row>
    <row r="205" spans="1:40" x14ac:dyDescent="0.3">
      <c r="A205" s="45"/>
      <c r="B205" s="45"/>
      <c r="C205" s="45"/>
      <c r="D205" s="46"/>
      <c r="E205" s="46"/>
      <c r="F205" s="45"/>
      <c r="G205" s="47" t="str">
        <f>IFERROR(VLOOKUP(F205,Lookups!$D$2:$E$20,2,FALSE),"")</f>
        <v/>
      </c>
      <c r="H205" s="45"/>
      <c r="I205" s="45"/>
      <c r="J205" s="45"/>
      <c r="K205" s="45"/>
      <c r="L205" s="46"/>
      <c r="M205" s="46"/>
      <c r="N205" s="47" t="str">
        <f t="shared" si="6"/>
        <v/>
      </c>
      <c r="O205" s="45"/>
      <c r="P205" s="45"/>
      <c r="Q205" s="46"/>
      <c r="R205" s="45"/>
      <c r="S205" s="45"/>
      <c r="T205" s="45"/>
      <c r="U205" s="45"/>
      <c r="V205" s="45"/>
      <c r="W205" s="45"/>
      <c r="X205" s="47" t="str">
        <f>IFERROR(VLOOKUP(W205,Lookups!$G$2:$H$83,2,FALSE),"")</f>
        <v/>
      </c>
      <c r="Y205" s="45"/>
      <c r="Z205" s="45"/>
      <c r="AA205" s="45"/>
      <c r="AB205" s="45"/>
      <c r="AC205" s="45"/>
      <c r="AD205" s="45"/>
      <c r="AE205" s="45"/>
      <c r="AF205" s="47" t="str">
        <f t="shared" si="7"/>
        <v/>
      </c>
      <c r="AG205" s="45"/>
      <c r="AH205" s="45"/>
      <c r="AI205" s="45"/>
      <c r="AJ205" s="62" t="str">
        <f>IFERROR(VLOOKUP(AI205,Lookups!$W$2:$X$24,2,FALSE),"")</f>
        <v/>
      </c>
      <c r="AK205" s="45"/>
      <c r="AL205" s="45"/>
      <c r="AM205" s="46"/>
      <c r="AN205" s="46"/>
    </row>
    <row r="206" spans="1:40" x14ac:dyDescent="0.3">
      <c r="A206" s="45"/>
      <c r="B206" s="45"/>
      <c r="C206" s="45"/>
      <c r="D206" s="46"/>
      <c r="E206" s="46"/>
      <c r="F206" s="45"/>
      <c r="G206" s="47" t="str">
        <f>IFERROR(VLOOKUP(F206,Lookups!$D$2:$E$20,2,FALSE),"")</f>
        <v/>
      </c>
      <c r="H206" s="45"/>
      <c r="I206" s="45"/>
      <c r="J206" s="45"/>
      <c r="K206" s="45"/>
      <c r="L206" s="46"/>
      <c r="M206" s="46"/>
      <c r="N206" s="47" t="str">
        <f t="shared" si="6"/>
        <v/>
      </c>
      <c r="O206" s="45"/>
      <c r="P206" s="45"/>
      <c r="Q206" s="46"/>
      <c r="R206" s="45"/>
      <c r="S206" s="45"/>
      <c r="T206" s="45"/>
      <c r="U206" s="45"/>
      <c r="V206" s="45"/>
      <c r="W206" s="45"/>
      <c r="X206" s="47" t="str">
        <f>IFERROR(VLOOKUP(W206,Lookups!$G$2:$H$83,2,FALSE),"")</f>
        <v/>
      </c>
      <c r="Y206" s="45"/>
      <c r="Z206" s="45"/>
      <c r="AA206" s="45"/>
      <c r="AB206" s="45"/>
      <c r="AC206" s="45"/>
      <c r="AD206" s="45"/>
      <c r="AE206" s="45"/>
      <c r="AF206" s="47" t="str">
        <f t="shared" si="7"/>
        <v/>
      </c>
      <c r="AG206" s="45"/>
      <c r="AH206" s="45"/>
      <c r="AI206" s="45"/>
      <c r="AJ206" s="62" t="str">
        <f>IFERROR(VLOOKUP(AI206,Lookups!$W$2:$X$24,2,FALSE),"")</f>
        <v/>
      </c>
      <c r="AK206" s="45"/>
      <c r="AL206" s="45"/>
      <c r="AM206" s="46"/>
      <c r="AN206" s="46"/>
    </row>
    <row r="207" spans="1:40" x14ac:dyDescent="0.3">
      <c r="A207" s="45"/>
      <c r="B207" s="45"/>
      <c r="C207" s="45"/>
      <c r="D207" s="46"/>
      <c r="E207" s="46"/>
      <c r="F207" s="45"/>
      <c r="G207" s="47" t="str">
        <f>IFERROR(VLOOKUP(F207,Lookups!$D$2:$E$20,2,FALSE),"")</f>
        <v/>
      </c>
      <c r="H207" s="45"/>
      <c r="I207" s="45"/>
      <c r="J207" s="45"/>
      <c r="K207" s="45"/>
      <c r="L207" s="46"/>
      <c r="M207" s="46"/>
      <c r="N207" s="47" t="str">
        <f t="shared" si="6"/>
        <v/>
      </c>
      <c r="O207" s="45"/>
      <c r="P207" s="45"/>
      <c r="Q207" s="46"/>
      <c r="R207" s="45"/>
      <c r="S207" s="45"/>
      <c r="T207" s="45"/>
      <c r="U207" s="45"/>
      <c r="V207" s="45"/>
      <c r="W207" s="45"/>
      <c r="X207" s="47" t="str">
        <f>IFERROR(VLOOKUP(W207,Lookups!$G$2:$H$83,2,FALSE),"")</f>
        <v/>
      </c>
      <c r="Y207" s="45"/>
      <c r="Z207" s="45"/>
      <c r="AA207" s="45"/>
      <c r="AB207" s="45"/>
      <c r="AC207" s="45"/>
      <c r="AD207" s="45"/>
      <c r="AE207" s="45"/>
      <c r="AF207" s="47" t="str">
        <f t="shared" si="7"/>
        <v/>
      </c>
      <c r="AG207" s="45"/>
      <c r="AH207" s="45"/>
      <c r="AI207" s="45"/>
      <c r="AJ207" s="62" t="str">
        <f>IFERROR(VLOOKUP(AI207,Lookups!$W$2:$X$24,2,FALSE),"")</f>
        <v/>
      </c>
      <c r="AK207" s="45"/>
      <c r="AL207" s="45"/>
      <c r="AM207" s="46"/>
      <c r="AN207" s="46"/>
    </row>
    <row r="208" spans="1:40" x14ac:dyDescent="0.3">
      <c r="A208" s="45"/>
      <c r="B208" s="45"/>
      <c r="C208" s="45"/>
      <c r="D208" s="46"/>
      <c r="E208" s="46"/>
      <c r="F208" s="45"/>
      <c r="G208" s="47" t="str">
        <f>IFERROR(VLOOKUP(F208,Lookups!$D$2:$E$20,2,FALSE),"")</f>
        <v/>
      </c>
      <c r="H208" s="45"/>
      <c r="I208" s="45"/>
      <c r="J208" s="45"/>
      <c r="K208" s="45"/>
      <c r="L208" s="46"/>
      <c r="M208" s="46"/>
      <c r="N208" s="47" t="str">
        <f t="shared" si="6"/>
        <v/>
      </c>
      <c r="O208" s="45"/>
      <c r="P208" s="45"/>
      <c r="Q208" s="46"/>
      <c r="R208" s="45"/>
      <c r="S208" s="45"/>
      <c r="T208" s="45"/>
      <c r="U208" s="45"/>
      <c r="V208" s="45"/>
      <c r="W208" s="45"/>
      <c r="X208" s="47" t="str">
        <f>IFERROR(VLOOKUP(W208,Lookups!$G$2:$H$83,2,FALSE),"")</f>
        <v/>
      </c>
      <c r="Y208" s="45"/>
      <c r="Z208" s="45"/>
      <c r="AA208" s="45"/>
      <c r="AB208" s="45"/>
      <c r="AC208" s="45"/>
      <c r="AD208" s="45"/>
      <c r="AE208" s="45"/>
      <c r="AF208" s="47" t="str">
        <f t="shared" si="7"/>
        <v/>
      </c>
      <c r="AG208" s="45"/>
      <c r="AH208" s="45"/>
      <c r="AI208" s="45"/>
      <c r="AJ208" s="62" t="str">
        <f>IFERROR(VLOOKUP(AI208,Lookups!$W$2:$X$24,2,FALSE),"")</f>
        <v/>
      </c>
      <c r="AK208" s="45"/>
      <c r="AL208" s="45"/>
      <c r="AM208" s="46"/>
      <c r="AN208" s="46"/>
    </row>
    <row r="209" spans="1:40" x14ac:dyDescent="0.3">
      <c r="A209" s="45"/>
      <c r="B209" s="45"/>
      <c r="C209" s="45"/>
      <c r="D209" s="46"/>
      <c r="E209" s="46"/>
      <c r="F209" s="45"/>
      <c r="G209" s="47" t="str">
        <f>IFERROR(VLOOKUP(F209,Lookups!$D$2:$E$20,2,FALSE),"")</f>
        <v/>
      </c>
      <c r="H209" s="45"/>
      <c r="I209" s="45"/>
      <c r="J209" s="45"/>
      <c r="K209" s="45"/>
      <c r="L209" s="46"/>
      <c r="M209" s="46"/>
      <c r="N209" s="47" t="str">
        <f t="shared" si="6"/>
        <v/>
      </c>
      <c r="O209" s="45"/>
      <c r="P209" s="45"/>
      <c r="Q209" s="46"/>
      <c r="R209" s="45"/>
      <c r="S209" s="45"/>
      <c r="T209" s="45"/>
      <c r="U209" s="45"/>
      <c r="V209" s="45"/>
      <c r="W209" s="45"/>
      <c r="X209" s="47" t="str">
        <f>IFERROR(VLOOKUP(W209,Lookups!$G$2:$H$83,2,FALSE),"")</f>
        <v/>
      </c>
      <c r="Y209" s="45"/>
      <c r="Z209" s="45"/>
      <c r="AA209" s="45"/>
      <c r="AB209" s="45"/>
      <c r="AC209" s="45"/>
      <c r="AD209" s="45"/>
      <c r="AE209" s="45"/>
      <c r="AF209" s="47" t="str">
        <f t="shared" si="7"/>
        <v/>
      </c>
      <c r="AG209" s="45"/>
      <c r="AH209" s="45"/>
      <c r="AI209" s="45"/>
      <c r="AJ209" s="62" t="str">
        <f>IFERROR(VLOOKUP(AI209,Lookups!$W$2:$X$24,2,FALSE),"")</f>
        <v/>
      </c>
      <c r="AK209" s="45"/>
      <c r="AL209" s="45"/>
      <c r="AM209" s="46"/>
      <c r="AN209" s="46"/>
    </row>
    <row r="210" spans="1:40" x14ac:dyDescent="0.3">
      <c r="A210" s="45"/>
      <c r="B210" s="45"/>
      <c r="C210" s="45"/>
      <c r="D210" s="46"/>
      <c r="E210" s="46"/>
      <c r="F210" s="45"/>
      <c r="G210" s="47" t="str">
        <f>IFERROR(VLOOKUP(F210,Lookups!$D$2:$E$20,2,FALSE),"")</f>
        <v/>
      </c>
      <c r="H210" s="45"/>
      <c r="I210" s="45"/>
      <c r="J210" s="45"/>
      <c r="K210" s="45"/>
      <c r="L210" s="46"/>
      <c r="M210" s="46"/>
      <c r="N210" s="47" t="str">
        <f t="shared" si="6"/>
        <v/>
      </c>
      <c r="O210" s="45"/>
      <c r="P210" s="45"/>
      <c r="Q210" s="46"/>
      <c r="R210" s="45"/>
      <c r="S210" s="45"/>
      <c r="T210" s="45"/>
      <c r="U210" s="45"/>
      <c r="V210" s="45"/>
      <c r="W210" s="45"/>
      <c r="X210" s="47" t="str">
        <f>IFERROR(VLOOKUP(W210,Lookups!$G$2:$H$83,2,FALSE),"")</f>
        <v/>
      </c>
      <c r="Y210" s="45"/>
      <c r="Z210" s="45"/>
      <c r="AA210" s="45"/>
      <c r="AB210" s="45"/>
      <c r="AC210" s="45"/>
      <c r="AD210" s="45"/>
      <c r="AE210" s="45"/>
      <c r="AF210" s="47" t="str">
        <f t="shared" si="7"/>
        <v/>
      </c>
      <c r="AG210" s="45"/>
      <c r="AH210" s="45"/>
      <c r="AI210" s="45"/>
      <c r="AJ210" s="62" t="str">
        <f>IFERROR(VLOOKUP(AI210,Lookups!$W$2:$X$24,2,FALSE),"")</f>
        <v/>
      </c>
      <c r="AK210" s="45"/>
      <c r="AL210" s="45"/>
      <c r="AM210" s="46"/>
      <c r="AN210" s="46"/>
    </row>
    <row r="211" spans="1:40" x14ac:dyDescent="0.3">
      <c r="A211" s="45"/>
      <c r="B211" s="45"/>
      <c r="C211" s="45"/>
      <c r="D211" s="46"/>
      <c r="E211" s="46"/>
      <c r="F211" s="45"/>
      <c r="G211" s="47" t="str">
        <f>IFERROR(VLOOKUP(F211,Lookups!$D$2:$E$20,2,FALSE),"")</f>
        <v/>
      </c>
      <c r="H211" s="45"/>
      <c r="I211" s="45"/>
      <c r="J211" s="45"/>
      <c r="K211" s="45"/>
      <c r="L211" s="46"/>
      <c r="M211" s="46"/>
      <c r="N211" s="47" t="str">
        <f t="shared" si="6"/>
        <v/>
      </c>
      <c r="O211" s="45"/>
      <c r="P211" s="45"/>
      <c r="Q211" s="46"/>
      <c r="R211" s="45"/>
      <c r="S211" s="45"/>
      <c r="T211" s="45"/>
      <c r="U211" s="45"/>
      <c r="V211" s="45"/>
      <c r="W211" s="45"/>
      <c r="X211" s="47" t="str">
        <f>IFERROR(VLOOKUP(W211,Lookups!$G$2:$H$83,2,FALSE),"")</f>
        <v/>
      </c>
      <c r="Y211" s="45"/>
      <c r="Z211" s="45"/>
      <c r="AA211" s="45"/>
      <c r="AB211" s="45"/>
      <c r="AC211" s="45"/>
      <c r="AD211" s="45"/>
      <c r="AE211" s="45"/>
      <c r="AF211" s="47" t="str">
        <f t="shared" si="7"/>
        <v/>
      </c>
      <c r="AG211" s="45"/>
      <c r="AH211" s="45"/>
      <c r="AI211" s="45"/>
      <c r="AJ211" s="62" t="str">
        <f>IFERROR(VLOOKUP(AI211,Lookups!$W$2:$X$24,2,FALSE),"")</f>
        <v/>
      </c>
      <c r="AK211" s="45"/>
      <c r="AL211" s="45"/>
      <c r="AM211" s="46"/>
      <c r="AN211" s="46"/>
    </row>
    <row r="212" spans="1:40" x14ac:dyDescent="0.3">
      <c r="A212" s="45"/>
      <c r="B212" s="45"/>
      <c r="C212" s="45"/>
      <c r="D212" s="46"/>
      <c r="E212" s="46"/>
      <c r="F212" s="45"/>
      <c r="G212" s="47" t="str">
        <f>IFERROR(VLOOKUP(F212,Lookups!$D$2:$E$20,2,FALSE),"")</f>
        <v/>
      </c>
      <c r="H212" s="45"/>
      <c r="I212" s="45"/>
      <c r="J212" s="45"/>
      <c r="K212" s="45"/>
      <c r="L212" s="46"/>
      <c r="M212" s="46"/>
      <c r="N212" s="47" t="str">
        <f t="shared" si="6"/>
        <v/>
      </c>
      <c r="O212" s="45"/>
      <c r="P212" s="45"/>
      <c r="Q212" s="46"/>
      <c r="R212" s="45"/>
      <c r="S212" s="45"/>
      <c r="T212" s="45"/>
      <c r="U212" s="45"/>
      <c r="V212" s="45"/>
      <c r="W212" s="45"/>
      <c r="X212" s="47" t="str">
        <f>IFERROR(VLOOKUP(W212,Lookups!$G$2:$H$83,2,FALSE),"")</f>
        <v/>
      </c>
      <c r="Y212" s="45"/>
      <c r="Z212" s="45"/>
      <c r="AA212" s="45"/>
      <c r="AB212" s="45"/>
      <c r="AC212" s="45"/>
      <c r="AD212" s="45"/>
      <c r="AE212" s="45"/>
      <c r="AF212" s="47" t="str">
        <f t="shared" si="7"/>
        <v/>
      </c>
      <c r="AG212" s="45"/>
      <c r="AH212" s="45"/>
      <c r="AI212" s="45"/>
      <c r="AJ212" s="62" t="str">
        <f>IFERROR(VLOOKUP(AI212,Lookups!$W$2:$X$24,2,FALSE),"")</f>
        <v/>
      </c>
      <c r="AK212" s="45"/>
      <c r="AL212" s="45"/>
      <c r="AM212" s="46"/>
      <c r="AN212" s="46"/>
    </row>
    <row r="213" spans="1:40" x14ac:dyDescent="0.3">
      <c r="A213" s="45"/>
      <c r="B213" s="45"/>
      <c r="C213" s="45"/>
      <c r="D213" s="46"/>
      <c r="E213" s="46"/>
      <c r="F213" s="45"/>
      <c r="G213" s="47" t="str">
        <f>IFERROR(VLOOKUP(F213,Lookups!$D$2:$E$20,2,FALSE),"")</f>
        <v/>
      </c>
      <c r="H213" s="45"/>
      <c r="I213" s="45"/>
      <c r="J213" s="45"/>
      <c r="K213" s="45"/>
      <c r="L213" s="46"/>
      <c r="M213" s="46"/>
      <c r="N213" s="47" t="str">
        <f t="shared" si="6"/>
        <v/>
      </c>
      <c r="O213" s="45"/>
      <c r="P213" s="45"/>
      <c r="Q213" s="46"/>
      <c r="R213" s="45"/>
      <c r="S213" s="45"/>
      <c r="T213" s="45"/>
      <c r="U213" s="45"/>
      <c r="V213" s="45"/>
      <c r="W213" s="45"/>
      <c r="X213" s="47" t="str">
        <f>IFERROR(VLOOKUP(W213,Lookups!$G$2:$H$83,2,FALSE),"")</f>
        <v/>
      </c>
      <c r="Y213" s="45"/>
      <c r="Z213" s="45"/>
      <c r="AA213" s="45"/>
      <c r="AB213" s="45"/>
      <c r="AC213" s="45"/>
      <c r="AD213" s="45"/>
      <c r="AE213" s="45"/>
      <c r="AF213" s="47" t="str">
        <f t="shared" si="7"/>
        <v/>
      </c>
      <c r="AG213" s="45"/>
      <c r="AH213" s="45"/>
      <c r="AI213" s="45"/>
      <c r="AJ213" s="62" t="str">
        <f>IFERROR(VLOOKUP(AI213,Lookups!$W$2:$X$24,2,FALSE),"")</f>
        <v/>
      </c>
      <c r="AK213" s="45"/>
      <c r="AL213" s="45"/>
      <c r="AM213" s="46"/>
      <c r="AN213" s="46"/>
    </row>
    <row r="214" spans="1:40" x14ac:dyDescent="0.3">
      <c r="A214" s="45"/>
      <c r="B214" s="45"/>
      <c r="C214" s="45"/>
      <c r="D214" s="46"/>
      <c r="E214" s="46"/>
      <c r="F214" s="45"/>
      <c r="G214" s="47" t="str">
        <f>IFERROR(VLOOKUP(F214,Lookups!$D$2:$E$20,2,FALSE),"")</f>
        <v/>
      </c>
      <c r="H214" s="45"/>
      <c r="I214" s="45"/>
      <c r="J214" s="45"/>
      <c r="K214" s="45"/>
      <c r="L214" s="46"/>
      <c r="M214" s="46"/>
      <c r="N214" s="47" t="str">
        <f t="shared" si="6"/>
        <v/>
      </c>
      <c r="O214" s="45"/>
      <c r="P214" s="45"/>
      <c r="Q214" s="46"/>
      <c r="R214" s="45"/>
      <c r="S214" s="45"/>
      <c r="T214" s="45"/>
      <c r="U214" s="45"/>
      <c r="V214" s="45"/>
      <c r="W214" s="45"/>
      <c r="X214" s="47" t="str">
        <f>IFERROR(VLOOKUP(W214,Lookups!$G$2:$H$83,2,FALSE),"")</f>
        <v/>
      </c>
      <c r="Y214" s="45"/>
      <c r="Z214" s="45"/>
      <c r="AA214" s="45"/>
      <c r="AB214" s="45"/>
      <c r="AC214" s="45"/>
      <c r="AD214" s="45"/>
      <c r="AE214" s="45"/>
      <c r="AF214" s="47" t="str">
        <f t="shared" si="7"/>
        <v/>
      </c>
      <c r="AG214" s="45"/>
      <c r="AH214" s="45"/>
      <c r="AI214" s="45"/>
      <c r="AJ214" s="62" t="str">
        <f>IFERROR(VLOOKUP(AI214,Lookups!$W$2:$X$24,2,FALSE),"")</f>
        <v/>
      </c>
      <c r="AK214" s="45"/>
      <c r="AL214" s="45"/>
      <c r="AM214" s="46"/>
      <c r="AN214" s="46"/>
    </row>
    <row r="215" spans="1:40" x14ac:dyDescent="0.3">
      <c r="A215" s="45"/>
      <c r="B215" s="45"/>
      <c r="C215" s="45"/>
      <c r="D215" s="46"/>
      <c r="E215" s="46"/>
      <c r="F215" s="45"/>
      <c r="G215" s="47" t="str">
        <f>IFERROR(VLOOKUP(F215,Lookups!$D$2:$E$20,2,FALSE),"")</f>
        <v/>
      </c>
      <c r="H215" s="45"/>
      <c r="I215" s="45"/>
      <c r="J215" s="45"/>
      <c r="K215" s="45"/>
      <c r="L215" s="46"/>
      <c r="M215" s="46"/>
      <c r="N215" s="47" t="str">
        <f t="shared" si="6"/>
        <v/>
      </c>
      <c r="O215" s="45"/>
      <c r="P215" s="45"/>
      <c r="Q215" s="46"/>
      <c r="R215" s="45"/>
      <c r="S215" s="45"/>
      <c r="T215" s="45"/>
      <c r="U215" s="45"/>
      <c r="V215" s="45"/>
      <c r="W215" s="45"/>
      <c r="X215" s="47" t="str">
        <f>IFERROR(VLOOKUP(W215,Lookups!$G$2:$H$83,2,FALSE),"")</f>
        <v/>
      </c>
      <c r="Y215" s="45"/>
      <c r="Z215" s="45"/>
      <c r="AA215" s="45"/>
      <c r="AB215" s="45"/>
      <c r="AC215" s="45"/>
      <c r="AD215" s="45"/>
      <c r="AE215" s="45"/>
      <c r="AF215" s="47" t="str">
        <f t="shared" si="7"/>
        <v/>
      </c>
      <c r="AG215" s="45"/>
      <c r="AH215" s="45"/>
      <c r="AI215" s="45"/>
      <c r="AJ215" s="62" t="str">
        <f>IFERROR(VLOOKUP(AI215,Lookups!$W$2:$X$24,2,FALSE),"")</f>
        <v/>
      </c>
      <c r="AK215" s="45"/>
      <c r="AL215" s="45"/>
      <c r="AM215" s="46"/>
      <c r="AN215" s="46"/>
    </row>
    <row r="216" spans="1:40" x14ac:dyDescent="0.3">
      <c r="A216" s="45"/>
      <c r="B216" s="45"/>
      <c r="C216" s="45"/>
      <c r="D216" s="46"/>
      <c r="E216" s="46"/>
      <c r="F216" s="45"/>
      <c r="G216" s="47" t="str">
        <f>IFERROR(VLOOKUP(F216,Lookups!$D$2:$E$20,2,FALSE),"")</f>
        <v/>
      </c>
      <c r="H216" s="45"/>
      <c r="I216" s="45"/>
      <c r="J216" s="45"/>
      <c r="K216" s="45"/>
      <c r="L216" s="46"/>
      <c r="M216" s="46"/>
      <c r="N216" s="47" t="str">
        <f t="shared" si="6"/>
        <v/>
      </c>
      <c r="O216" s="45"/>
      <c r="P216" s="45"/>
      <c r="Q216" s="46"/>
      <c r="R216" s="45"/>
      <c r="S216" s="45"/>
      <c r="T216" s="45"/>
      <c r="U216" s="45"/>
      <c r="V216" s="45"/>
      <c r="W216" s="45"/>
      <c r="X216" s="47" t="str">
        <f>IFERROR(VLOOKUP(W216,Lookups!$G$2:$H$83,2,FALSE),"")</f>
        <v/>
      </c>
      <c r="Y216" s="45"/>
      <c r="Z216" s="45"/>
      <c r="AA216" s="45"/>
      <c r="AB216" s="45"/>
      <c r="AC216" s="45"/>
      <c r="AD216" s="45"/>
      <c r="AE216" s="45"/>
      <c r="AF216" s="47" t="str">
        <f t="shared" si="7"/>
        <v/>
      </c>
      <c r="AG216" s="45"/>
      <c r="AH216" s="45"/>
      <c r="AI216" s="45"/>
      <c r="AJ216" s="62" t="str">
        <f>IFERROR(VLOOKUP(AI216,Lookups!$W$2:$X$24,2,FALSE),"")</f>
        <v/>
      </c>
      <c r="AK216" s="45"/>
      <c r="AL216" s="45"/>
      <c r="AM216" s="46"/>
      <c r="AN216" s="46"/>
    </row>
    <row r="217" spans="1:40" x14ac:dyDescent="0.3">
      <c r="A217" s="45"/>
      <c r="B217" s="45"/>
      <c r="C217" s="45"/>
      <c r="D217" s="46"/>
      <c r="E217" s="46"/>
      <c r="F217" s="45"/>
      <c r="G217" s="47" t="str">
        <f>IFERROR(VLOOKUP(F217,Lookups!$D$2:$E$20,2,FALSE),"")</f>
        <v/>
      </c>
      <c r="H217" s="45"/>
      <c r="I217" s="45"/>
      <c r="J217" s="45"/>
      <c r="K217" s="45"/>
      <c r="L217" s="46"/>
      <c r="M217" s="46"/>
      <c r="N217" s="47" t="str">
        <f t="shared" si="6"/>
        <v/>
      </c>
      <c r="O217" s="45"/>
      <c r="P217" s="45"/>
      <c r="Q217" s="46"/>
      <c r="R217" s="45"/>
      <c r="S217" s="45"/>
      <c r="T217" s="45"/>
      <c r="U217" s="45"/>
      <c r="V217" s="45"/>
      <c r="W217" s="45"/>
      <c r="X217" s="47" t="str">
        <f>IFERROR(VLOOKUP(W217,Lookups!$G$2:$H$83,2,FALSE),"")</f>
        <v/>
      </c>
      <c r="Y217" s="45"/>
      <c r="Z217" s="45"/>
      <c r="AA217" s="45"/>
      <c r="AB217" s="45"/>
      <c r="AC217" s="45"/>
      <c r="AD217" s="45"/>
      <c r="AE217" s="45"/>
      <c r="AF217" s="47" t="str">
        <f t="shared" si="7"/>
        <v/>
      </c>
      <c r="AG217" s="45"/>
      <c r="AH217" s="45"/>
      <c r="AI217" s="45"/>
      <c r="AJ217" s="62" t="str">
        <f>IFERROR(VLOOKUP(AI217,Lookups!$W$2:$X$24,2,FALSE),"")</f>
        <v/>
      </c>
      <c r="AK217" s="45"/>
      <c r="AL217" s="45"/>
      <c r="AM217" s="46"/>
      <c r="AN217" s="46"/>
    </row>
    <row r="218" spans="1:40" x14ac:dyDescent="0.3">
      <c r="A218" s="45"/>
      <c r="B218" s="45"/>
      <c r="C218" s="45"/>
      <c r="D218" s="46"/>
      <c r="E218" s="46"/>
      <c r="F218" s="45"/>
      <c r="G218" s="47" t="str">
        <f>IFERROR(VLOOKUP(F218,Lookups!$D$2:$E$20,2,FALSE),"")</f>
        <v/>
      </c>
      <c r="H218" s="45"/>
      <c r="I218" s="45"/>
      <c r="J218" s="45"/>
      <c r="K218" s="45"/>
      <c r="L218" s="46"/>
      <c r="M218" s="46"/>
      <c r="N218" s="47" t="str">
        <f t="shared" si="6"/>
        <v/>
      </c>
      <c r="O218" s="45"/>
      <c r="P218" s="45"/>
      <c r="Q218" s="46"/>
      <c r="R218" s="45"/>
      <c r="S218" s="45"/>
      <c r="T218" s="45"/>
      <c r="U218" s="45"/>
      <c r="V218" s="45"/>
      <c r="W218" s="45"/>
      <c r="X218" s="47" t="str">
        <f>IFERROR(VLOOKUP(W218,Lookups!$G$2:$H$83,2,FALSE),"")</f>
        <v/>
      </c>
      <c r="Y218" s="45"/>
      <c r="Z218" s="45"/>
      <c r="AA218" s="45"/>
      <c r="AB218" s="45"/>
      <c r="AC218" s="45"/>
      <c r="AD218" s="45"/>
      <c r="AE218" s="45"/>
      <c r="AF218" s="47" t="str">
        <f t="shared" si="7"/>
        <v/>
      </c>
      <c r="AG218" s="45"/>
      <c r="AH218" s="45"/>
      <c r="AI218" s="45"/>
      <c r="AJ218" s="62" t="str">
        <f>IFERROR(VLOOKUP(AI218,Lookups!$W$2:$X$24,2,FALSE),"")</f>
        <v/>
      </c>
      <c r="AK218" s="45"/>
      <c r="AL218" s="45"/>
      <c r="AM218" s="46"/>
      <c r="AN218" s="46"/>
    </row>
    <row r="219" spans="1:40" x14ac:dyDescent="0.3">
      <c r="A219" s="45"/>
      <c r="B219" s="45"/>
      <c r="C219" s="45"/>
      <c r="D219" s="46"/>
      <c r="E219" s="46"/>
      <c r="F219" s="45"/>
      <c r="G219" s="47" t="str">
        <f>IFERROR(VLOOKUP(F219,Lookups!$D$2:$E$20,2,FALSE),"")</f>
        <v/>
      </c>
      <c r="H219" s="45"/>
      <c r="I219" s="45"/>
      <c r="J219" s="45"/>
      <c r="K219" s="45"/>
      <c r="L219" s="46"/>
      <c r="M219" s="46"/>
      <c r="N219" s="47" t="str">
        <f t="shared" si="6"/>
        <v/>
      </c>
      <c r="O219" s="45"/>
      <c r="P219" s="45"/>
      <c r="Q219" s="46"/>
      <c r="R219" s="45"/>
      <c r="S219" s="45"/>
      <c r="T219" s="45"/>
      <c r="U219" s="45"/>
      <c r="V219" s="45"/>
      <c r="W219" s="45"/>
      <c r="X219" s="47" t="str">
        <f>IFERROR(VLOOKUP(W219,Lookups!$G$2:$H$83,2,FALSE),"")</f>
        <v/>
      </c>
      <c r="Y219" s="45"/>
      <c r="Z219" s="45"/>
      <c r="AA219" s="45"/>
      <c r="AB219" s="45"/>
      <c r="AC219" s="45"/>
      <c r="AD219" s="45"/>
      <c r="AE219" s="45"/>
      <c r="AF219" s="47" t="str">
        <f t="shared" si="7"/>
        <v/>
      </c>
      <c r="AG219" s="45"/>
      <c r="AH219" s="45"/>
      <c r="AI219" s="45"/>
      <c r="AJ219" s="62" t="str">
        <f>IFERROR(VLOOKUP(AI219,Lookups!$W$2:$X$24,2,FALSE),"")</f>
        <v/>
      </c>
      <c r="AK219" s="45"/>
      <c r="AL219" s="45"/>
      <c r="AM219" s="46"/>
      <c r="AN219" s="46"/>
    </row>
    <row r="220" spans="1:40" x14ac:dyDescent="0.3">
      <c r="A220" s="45"/>
      <c r="B220" s="45"/>
      <c r="C220" s="45"/>
      <c r="D220" s="46"/>
      <c r="E220" s="46"/>
      <c r="F220" s="45"/>
      <c r="G220" s="47" t="str">
        <f>IFERROR(VLOOKUP(F220,Lookups!$D$2:$E$20,2,FALSE),"")</f>
        <v/>
      </c>
      <c r="H220" s="45"/>
      <c r="I220" s="45"/>
      <c r="J220" s="45"/>
      <c r="K220" s="45"/>
      <c r="L220" s="46"/>
      <c r="M220" s="46"/>
      <c r="N220" s="47" t="str">
        <f t="shared" si="6"/>
        <v/>
      </c>
      <c r="O220" s="45"/>
      <c r="P220" s="45"/>
      <c r="Q220" s="46"/>
      <c r="R220" s="45"/>
      <c r="S220" s="45"/>
      <c r="T220" s="45"/>
      <c r="U220" s="45"/>
      <c r="V220" s="45"/>
      <c r="W220" s="45"/>
      <c r="X220" s="47" t="str">
        <f>IFERROR(VLOOKUP(W220,Lookups!$G$2:$H$83,2,FALSE),"")</f>
        <v/>
      </c>
      <c r="Y220" s="45"/>
      <c r="Z220" s="45"/>
      <c r="AA220" s="45"/>
      <c r="AB220" s="45"/>
      <c r="AC220" s="45"/>
      <c r="AD220" s="45"/>
      <c r="AE220" s="45"/>
      <c r="AF220" s="47" t="str">
        <f t="shared" si="7"/>
        <v/>
      </c>
      <c r="AG220" s="45"/>
      <c r="AH220" s="45"/>
      <c r="AI220" s="45"/>
      <c r="AJ220" s="62" t="str">
        <f>IFERROR(VLOOKUP(AI220,Lookups!$W$2:$X$24,2,FALSE),"")</f>
        <v/>
      </c>
      <c r="AK220" s="45"/>
      <c r="AL220" s="45"/>
      <c r="AM220" s="46"/>
      <c r="AN220" s="46"/>
    </row>
    <row r="221" spans="1:40" x14ac:dyDescent="0.3">
      <c r="A221" s="45"/>
      <c r="B221" s="45"/>
      <c r="C221" s="45"/>
      <c r="D221" s="46"/>
      <c r="E221" s="46"/>
      <c r="F221" s="45"/>
      <c r="G221" s="47" t="str">
        <f>IFERROR(VLOOKUP(F221,Lookups!$D$2:$E$20,2,FALSE),"")</f>
        <v/>
      </c>
      <c r="H221" s="45"/>
      <c r="I221" s="45"/>
      <c r="J221" s="45"/>
      <c r="K221" s="45"/>
      <c r="L221" s="46"/>
      <c r="M221" s="46"/>
      <c r="N221" s="47" t="str">
        <f t="shared" si="6"/>
        <v/>
      </c>
      <c r="O221" s="45"/>
      <c r="P221" s="45"/>
      <c r="Q221" s="46"/>
      <c r="R221" s="45"/>
      <c r="S221" s="45"/>
      <c r="T221" s="45"/>
      <c r="U221" s="45"/>
      <c r="V221" s="45"/>
      <c r="W221" s="45"/>
      <c r="X221" s="47" t="str">
        <f>IFERROR(VLOOKUP(W221,Lookups!$G$2:$H$83,2,FALSE),"")</f>
        <v/>
      </c>
      <c r="Y221" s="45"/>
      <c r="Z221" s="45"/>
      <c r="AA221" s="45"/>
      <c r="AB221" s="45"/>
      <c r="AC221" s="45"/>
      <c r="AD221" s="45"/>
      <c r="AE221" s="45"/>
      <c r="AF221" s="47" t="str">
        <f t="shared" si="7"/>
        <v/>
      </c>
      <c r="AG221" s="45"/>
      <c r="AH221" s="45"/>
      <c r="AI221" s="45"/>
      <c r="AJ221" s="62" t="str">
        <f>IFERROR(VLOOKUP(AI221,Lookups!$W$2:$X$24,2,FALSE),"")</f>
        <v/>
      </c>
      <c r="AK221" s="45"/>
      <c r="AL221" s="45"/>
      <c r="AM221" s="46"/>
      <c r="AN221" s="46"/>
    </row>
    <row r="222" spans="1:40" x14ac:dyDescent="0.3">
      <c r="A222" s="45"/>
      <c r="B222" s="45"/>
      <c r="C222" s="45"/>
      <c r="D222" s="46"/>
      <c r="E222" s="46"/>
      <c r="F222" s="45"/>
      <c r="G222" s="47" t="str">
        <f>IFERROR(VLOOKUP(F222,Lookups!$D$2:$E$20,2,FALSE),"")</f>
        <v/>
      </c>
      <c r="H222" s="45"/>
      <c r="I222" s="45"/>
      <c r="J222" s="45"/>
      <c r="K222" s="45"/>
      <c r="L222" s="46"/>
      <c r="M222" s="46"/>
      <c r="N222" s="47" t="str">
        <f t="shared" si="6"/>
        <v/>
      </c>
      <c r="O222" s="45"/>
      <c r="P222" s="45"/>
      <c r="Q222" s="46"/>
      <c r="R222" s="45"/>
      <c r="S222" s="45"/>
      <c r="T222" s="45"/>
      <c r="U222" s="45"/>
      <c r="V222" s="45"/>
      <c r="W222" s="45"/>
      <c r="X222" s="47" t="str">
        <f>IFERROR(VLOOKUP(W222,Lookups!$G$2:$H$83,2,FALSE),"")</f>
        <v/>
      </c>
      <c r="Y222" s="45"/>
      <c r="Z222" s="45"/>
      <c r="AA222" s="45"/>
      <c r="AB222" s="45"/>
      <c r="AC222" s="45"/>
      <c r="AD222" s="45"/>
      <c r="AE222" s="45"/>
      <c r="AF222" s="47" t="str">
        <f t="shared" si="7"/>
        <v/>
      </c>
      <c r="AG222" s="45"/>
      <c r="AH222" s="45"/>
      <c r="AI222" s="45"/>
      <c r="AJ222" s="62" t="str">
        <f>IFERROR(VLOOKUP(AI222,Lookups!$W$2:$X$24,2,FALSE),"")</f>
        <v/>
      </c>
      <c r="AK222" s="45"/>
      <c r="AL222" s="45"/>
      <c r="AM222" s="46"/>
      <c r="AN222" s="46"/>
    </row>
    <row r="223" spans="1:40" x14ac:dyDescent="0.3">
      <c r="A223" s="45"/>
      <c r="B223" s="45"/>
      <c r="C223" s="45"/>
      <c r="D223" s="46"/>
      <c r="E223" s="46"/>
      <c r="F223" s="45"/>
      <c r="G223" s="47" t="str">
        <f>IFERROR(VLOOKUP(F223,Lookups!$D$2:$E$20,2,FALSE),"")</f>
        <v/>
      </c>
      <c r="H223" s="45"/>
      <c r="I223" s="45"/>
      <c r="J223" s="45"/>
      <c r="K223" s="45"/>
      <c r="L223" s="46"/>
      <c r="M223" s="46"/>
      <c r="N223" s="47" t="str">
        <f t="shared" si="6"/>
        <v/>
      </c>
      <c r="O223" s="45"/>
      <c r="P223" s="45"/>
      <c r="Q223" s="46"/>
      <c r="R223" s="45"/>
      <c r="S223" s="45"/>
      <c r="T223" s="45"/>
      <c r="U223" s="45"/>
      <c r="V223" s="45"/>
      <c r="W223" s="45"/>
      <c r="X223" s="47" t="str">
        <f>IFERROR(VLOOKUP(W223,Lookups!$G$2:$H$83,2,FALSE),"")</f>
        <v/>
      </c>
      <c r="Y223" s="45"/>
      <c r="Z223" s="45"/>
      <c r="AA223" s="45"/>
      <c r="AB223" s="45"/>
      <c r="AC223" s="45"/>
      <c r="AD223" s="45"/>
      <c r="AE223" s="45"/>
      <c r="AF223" s="47" t="str">
        <f t="shared" si="7"/>
        <v/>
      </c>
      <c r="AG223" s="45"/>
      <c r="AH223" s="45"/>
      <c r="AI223" s="45"/>
      <c r="AJ223" s="62" t="str">
        <f>IFERROR(VLOOKUP(AI223,Lookups!$W$2:$X$24,2,FALSE),"")</f>
        <v/>
      </c>
      <c r="AK223" s="45"/>
      <c r="AL223" s="45"/>
      <c r="AM223" s="46"/>
      <c r="AN223" s="46"/>
    </row>
    <row r="224" spans="1:40" x14ac:dyDescent="0.3">
      <c r="A224" s="45"/>
      <c r="B224" s="45"/>
      <c r="C224" s="45"/>
      <c r="D224" s="46"/>
      <c r="E224" s="46"/>
      <c r="F224" s="45"/>
      <c r="G224" s="47" t="str">
        <f>IFERROR(VLOOKUP(F224,Lookups!$D$2:$E$20,2,FALSE),"")</f>
        <v/>
      </c>
      <c r="H224" s="45"/>
      <c r="I224" s="45"/>
      <c r="J224" s="45"/>
      <c r="K224" s="45"/>
      <c r="L224" s="46"/>
      <c r="M224" s="46"/>
      <c r="N224" s="47" t="str">
        <f t="shared" si="6"/>
        <v/>
      </c>
      <c r="O224" s="45"/>
      <c r="P224" s="45"/>
      <c r="Q224" s="46"/>
      <c r="R224" s="45"/>
      <c r="S224" s="45"/>
      <c r="T224" s="45"/>
      <c r="U224" s="45"/>
      <c r="V224" s="45"/>
      <c r="W224" s="45"/>
      <c r="X224" s="47" t="str">
        <f>IFERROR(VLOOKUP(W224,Lookups!$G$2:$H$83,2,FALSE),"")</f>
        <v/>
      </c>
      <c r="Y224" s="45"/>
      <c r="Z224" s="45"/>
      <c r="AA224" s="45"/>
      <c r="AB224" s="45"/>
      <c r="AC224" s="45"/>
      <c r="AD224" s="45"/>
      <c r="AE224" s="45"/>
      <c r="AF224" s="47" t="str">
        <f t="shared" si="7"/>
        <v/>
      </c>
      <c r="AG224" s="45"/>
      <c r="AH224" s="45"/>
      <c r="AI224" s="45"/>
      <c r="AJ224" s="62" t="str">
        <f>IFERROR(VLOOKUP(AI224,Lookups!$W$2:$X$24,2,FALSE),"")</f>
        <v/>
      </c>
      <c r="AK224" s="45"/>
      <c r="AL224" s="45"/>
      <c r="AM224" s="46"/>
      <c r="AN224" s="46"/>
    </row>
    <row r="225" spans="1:40" x14ac:dyDescent="0.3">
      <c r="A225" s="45"/>
      <c r="B225" s="45"/>
      <c r="C225" s="45"/>
      <c r="D225" s="46"/>
      <c r="E225" s="46"/>
      <c r="F225" s="45"/>
      <c r="G225" s="47" t="str">
        <f>IFERROR(VLOOKUP(F225,Lookups!$D$2:$E$20,2,FALSE),"")</f>
        <v/>
      </c>
      <c r="H225" s="45"/>
      <c r="I225" s="45"/>
      <c r="J225" s="45"/>
      <c r="K225" s="45"/>
      <c r="L225" s="46"/>
      <c r="M225" s="46"/>
      <c r="N225" s="47" t="str">
        <f t="shared" si="6"/>
        <v/>
      </c>
      <c r="O225" s="45"/>
      <c r="P225" s="45"/>
      <c r="Q225" s="46"/>
      <c r="R225" s="45"/>
      <c r="S225" s="45"/>
      <c r="T225" s="45"/>
      <c r="U225" s="45"/>
      <c r="V225" s="45"/>
      <c r="W225" s="45"/>
      <c r="X225" s="47" t="str">
        <f>IFERROR(VLOOKUP(W225,Lookups!$G$2:$H$83,2,FALSE),"")</f>
        <v/>
      </c>
      <c r="Y225" s="45"/>
      <c r="Z225" s="45"/>
      <c r="AA225" s="45"/>
      <c r="AB225" s="45"/>
      <c r="AC225" s="45"/>
      <c r="AD225" s="45"/>
      <c r="AE225" s="45"/>
      <c r="AF225" s="47" t="str">
        <f t="shared" si="7"/>
        <v/>
      </c>
      <c r="AG225" s="45"/>
      <c r="AH225" s="45"/>
      <c r="AI225" s="45"/>
      <c r="AJ225" s="62" t="str">
        <f>IFERROR(VLOOKUP(AI225,Lookups!$W$2:$X$24,2,FALSE),"")</f>
        <v/>
      </c>
      <c r="AK225" s="45"/>
      <c r="AL225" s="45"/>
      <c r="AM225" s="46"/>
      <c r="AN225" s="46"/>
    </row>
    <row r="226" spans="1:40" x14ac:dyDescent="0.3">
      <c r="A226" s="45"/>
      <c r="B226" s="45"/>
      <c r="C226" s="45"/>
      <c r="D226" s="46"/>
      <c r="E226" s="46"/>
      <c r="F226" s="45"/>
      <c r="G226" s="47" t="str">
        <f>IFERROR(VLOOKUP(F226,Lookups!$D$2:$E$20,2,FALSE),"")</f>
        <v/>
      </c>
      <c r="H226" s="45"/>
      <c r="I226" s="45"/>
      <c r="J226" s="45"/>
      <c r="K226" s="45"/>
      <c r="L226" s="46"/>
      <c r="M226" s="46"/>
      <c r="N226" s="47" t="str">
        <f t="shared" si="6"/>
        <v/>
      </c>
      <c r="O226" s="45"/>
      <c r="P226" s="45"/>
      <c r="Q226" s="46"/>
      <c r="R226" s="45"/>
      <c r="S226" s="45"/>
      <c r="T226" s="45"/>
      <c r="U226" s="45"/>
      <c r="V226" s="45"/>
      <c r="W226" s="45"/>
      <c r="X226" s="47" t="str">
        <f>IFERROR(VLOOKUP(W226,Lookups!$G$2:$H$83,2,FALSE),"")</f>
        <v/>
      </c>
      <c r="Y226" s="45"/>
      <c r="Z226" s="45"/>
      <c r="AA226" s="45"/>
      <c r="AB226" s="45"/>
      <c r="AC226" s="45"/>
      <c r="AD226" s="45"/>
      <c r="AE226" s="45"/>
      <c r="AF226" s="47" t="str">
        <f t="shared" si="7"/>
        <v/>
      </c>
      <c r="AG226" s="45"/>
      <c r="AH226" s="45"/>
      <c r="AI226" s="45"/>
      <c r="AJ226" s="62" t="str">
        <f>IFERROR(VLOOKUP(AI226,Lookups!$W$2:$X$24,2,FALSE),"")</f>
        <v/>
      </c>
      <c r="AK226" s="45"/>
      <c r="AL226" s="45"/>
      <c r="AM226" s="46"/>
      <c r="AN226" s="46"/>
    </row>
    <row r="227" spans="1:40" x14ac:dyDescent="0.3">
      <c r="A227" s="45"/>
      <c r="B227" s="45"/>
      <c r="C227" s="45"/>
      <c r="D227" s="46"/>
      <c r="E227" s="46"/>
      <c r="F227" s="45"/>
      <c r="G227" s="47" t="str">
        <f>IFERROR(VLOOKUP(F227,Lookups!$D$2:$E$20,2,FALSE),"")</f>
        <v/>
      </c>
      <c r="H227" s="45"/>
      <c r="I227" s="45"/>
      <c r="J227" s="45"/>
      <c r="K227" s="45"/>
      <c r="L227" s="46"/>
      <c r="M227" s="46"/>
      <c r="N227" s="47" t="str">
        <f t="shared" si="6"/>
        <v/>
      </c>
      <c r="O227" s="45"/>
      <c r="P227" s="45"/>
      <c r="Q227" s="46"/>
      <c r="R227" s="45"/>
      <c r="S227" s="45"/>
      <c r="T227" s="45"/>
      <c r="U227" s="45"/>
      <c r="V227" s="45"/>
      <c r="W227" s="45"/>
      <c r="X227" s="47" t="str">
        <f>IFERROR(VLOOKUP(W227,Lookups!$G$2:$H$83,2,FALSE),"")</f>
        <v/>
      </c>
      <c r="Y227" s="45"/>
      <c r="Z227" s="45"/>
      <c r="AA227" s="45"/>
      <c r="AB227" s="45"/>
      <c r="AC227" s="45"/>
      <c r="AD227" s="45"/>
      <c r="AE227" s="45"/>
      <c r="AF227" s="47" t="str">
        <f t="shared" si="7"/>
        <v/>
      </c>
      <c r="AG227" s="45"/>
      <c r="AH227" s="45"/>
      <c r="AI227" s="45"/>
      <c r="AJ227" s="62" t="str">
        <f>IFERROR(VLOOKUP(AI227,Lookups!$W$2:$X$24,2,FALSE),"")</f>
        <v/>
      </c>
      <c r="AK227" s="45"/>
      <c r="AL227" s="45"/>
      <c r="AM227" s="46"/>
      <c r="AN227" s="46"/>
    </row>
    <row r="228" spans="1:40" x14ac:dyDescent="0.3">
      <c r="A228" s="45"/>
      <c r="B228" s="45"/>
      <c r="C228" s="45"/>
      <c r="D228" s="46"/>
      <c r="E228" s="46"/>
      <c r="F228" s="45"/>
      <c r="G228" s="47" t="str">
        <f>IFERROR(VLOOKUP(F228,Lookups!$D$2:$E$20,2,FALSE),"")</f>
        <v/>
      </c>
      <c r="H228" s="45"/>
      <c r="I228" s="45"/>
      <c r="J228" s="45"/>
      <c r="K228" s="45"/>
      <c r="L228" s="46"/>
      <c r="M228" s="46"/>
      <c r="N228" s="47" t="str">
        <f t="shared" si="6"/>
        <v/>
      </c>
      <c r="O228" s="45"/>
      <c r="P228" s="45"/>
      <c r="Q228" s="46"/>
      <c r="R228" s="45"/>
      <c r="S228" s="45"/>
      <c r="T228" s="45"/>
      <c r="U228" s="45"/>
      <c r="V228" s="45"/>
      <c r="W228" s="45"/>
      <c r="X228" s="47" t="str">
        <f>IFERROR(VLOOKUP(W228,Lookups!$G$2:$H$83,2,FALSE),"")</f>
        <v/>
      </c>
      <c r="Y228" s="45"/>
      <c r="Z228" s="45"/>
      <c r="AA228" s="45"/>
      <c r="AB228" s="45"/>
      <c r="AC228" s="45"/>
      <c r="AD228" s="45"/>
      <c r="AE228" s="45"/>
      <c r="AF228" s="47" t="str">
        <f t="shared" si="7"/>
        <v/>
      </c>
      <c r="AG228" s="45"/>
      <c r="AH228" s="45"/>
      <c r="AI228" s="45"/>
      <c r="AJ228" s="62" t="str">
        <f>IFERROR(VLOOKUP(AI228,Lookups!$W$2:$X$24,2,FALSE),"")</f>
        <v/>
      </c>
      <c r="AK228" s="45"/>
      <c r="AL228" s="45"/>
      <c r="AM228" s="46"/>
      <c r="AN228" s="46"/>
    </row>
    <row r="229" spans="1:40" x14ac:dyDescent="0.3">
      <c r="A229" s="45"/>
      <c r="B229" s="45"/>
      <c r="C229" s="45"/>
      <c r="D229" s="46"/>
      <c r="E229" s="46"/>
      <c r="F229" s="45"/>
      <c r="G229" s="47" t="str">
        <f>IFERROR(VLOOKUP(F229,Lookups!$D$2:$E$20,2,FALSE),"")</f>
        <v/>
      </c>
      <c r="H229" s="45"/>
      <c r="I229" s="45"/>
      <c r="J229" s="45"/>
      <c r="K229" s="45"/>
      <c r="L229" s="46"/>
      <c r="M229" s="46"/>
      <c r="N229" s="47" t="str">
        <f t="shared" si="6"/>
        <v/>
      </c>
      <c r="O229" s="45"/>
      <c r="P229" s="45"/>
      <c r="Q229" s="46"/>
      <c r="R229" s="45"/>
      <c r="S229" s="45"/>
      <c r="T229" s="45"/>
      <c r="U229" s="45"/>
      <c r="V229" s="45"/>
      <c r="W229" s="45"/>
      <c r="X229" s="47" t="str">
        <f>IFERROR(VLOOKUP(W229,Lookups!$G$2:$H$83,2,FALSE),"")</f>
        <v/>
      </c>
      <c r="Y229" s="45"/>
      <c r="Z229" s="45"/>
      <c r="AA229" s="45"/>
      <c r="AB229" s="45"/>
      <c r="AC229" s="45"/>
      <c r="AD229" s="45"/>
      <c r="AE229" s="45"/>
      <c r="AF229" s="47" t="str">
        <f t="shared" si="7"/>
        <v/>
      </c>
      <c r="AG229" s="45"/>
      <c r="AH229" s="45"/>
      <c r="AI229" s="45"/>
      <c r="AJ229" s="62" t="str">
        <f>IFERROR(VLOOKUP(AI229,Lookups!$W$2:$X$24,2,FALSE),"")</f>
        <v/>
      </c>
      <c r="AK229" s="45"/>
      <c r="AL229" s="45"/>
      <c r="AM229" s="46"/>
      <c r="AN229" s="46"/>
    </row>
    <row r="230" spans="1:40" x14ac:dyDescent="0.3">
      <c r="A230" s="45"/>
      <c r="B230" s="45"/>
      <c r="C230" s="45"/>
      <c r="D230" s="46"/>
      <c r="E230" s="46"/>
      <c r="F230" s="45"/>
      <c r="G230" s="47" t="str">
        <f>IFERROR(VLOOKUP(F230,Lookups!$D$2:$E$20,2,FALSE),"")</f>
        <v/>
      </c>
      <c r="H230" s="45"/>
      <c r="I230" s="45"/>
      <c r="J230" s="45"/>
      <c r="K230" s="45"/>
      <c r="L230" s="46"/>
      <c r="M230" s="46"/>
      <c r="N230" s="47" t="str">
        <f t="shared" si="6"/>
        <v/>
      </c>
      <c r="O230" s="45"/>
      <c r="P230" s="45"/>
      <c r="Q230" s="46"/>
      <c r="R230" s="45"/>
      <c r="S230" s="45"/>
      <c r="T230" s="45"/>
      <c r="U230" s="45"/>
      <c r="V230" s="45"/>
      <c r="W230" s="45"/>
      <c r="X230" s="47" t="str">
        <f>IFERROR(VLOOKUP(W230,Lookups!$G$2:$H$83,2,FALSE),"")</f>
        <v/>
      </c>
      <c r="Y230" s="45"/>
      <c r="Z230" s="45"/>
      <c r="AA230" s="45"/>
      <c r="AB230" s="45"/>
      <c r="AC230" s="45"/>
      <c r="AD230" s="45"/>
      <c r="AE230" s="45"/>
      <c r="AF230" s="47" t="str">
        <f t="shared" si="7"/>
        <v/>
      </c>
      <c r="AG230" s="45"/>
      <c r="AH230" s="45"/>
      <c r="AI230" s="45"/>
      <c r="AJ230" s="62" t="str">
        <f>IFERROR(VLOOKUP(AI230,Lookups!$W$2:$X$24,2,FALSE),"")</f>
        <v/>
      </c>
      <c r="AK230" s="45"/>
      <c r="AL230" s="45"/>
      <c r="AM230" s="46"/>
      <c r="AN230" s="46"/>
    </row>
    <row r="231" spans="1:40" x14ac:dyDescent="0.3">
      <c r="A231" s="45"/>
      <c r="B231" s="45"/>
      <c r="C231" s="45"/>
      <c r="D231" s="46"/>
      <c r="E231" s="46"/>
      <c r="F231" s="45"/>
      <c r="G231" s="47" t="str">
        <f>IFERROR(VLOOKUP(F231,Lookups!$D$2:$E$20,2,FALSE),"")</f>
        <v/>
      </c>
      <c r="H231" s="45"/>
      <c r="I231" s="45"/>
      <c r="J231" s="45"/>
      <c r="K231" s="45"/>
      <c r="L231" s="46"/>
      <c r="M231" s="46"/>
      <c r="N231" s="47" t="str">
        <f t="shared" si="6"/>
        <v/>
      </c>
      <c r="O231" s="45"/>
      <c r="P231" s="45"/>
      <c r="Q231" s="46"/>
      <c r="R231" s="45"/>
      <c r="S231" s="45"/>
      <c r="T231" s="45"/>
      <c r="U231" s="45"/>
      <c r="V231" s="45"/>
      <c r="W231" s="45"/>
      <c r="X231" s="47" t="str">
        <f>IFERROR(VLOOKUP(W231,Lookups!$G$2:$H$83,2,FALSE),"")</f>
        <v/>
      </c>
      <c r="Y231" s="45"/>
      <c r="Z231" s="45"/>
      <c r="AA231" s="45"/>
      <c r="AB231" s="45"/>
      <c r="AC231" s="45"/>
      <c r="AD231" s="45"/>
      <c r="AE231" s="45"/>
      <c r="AF231" s="47" t="str">
        <f t="shared" si="7"/>
        <v/>
      </c>
      <c r="AG231" s="45"/>
      <c r="AH231" s="45"/>
      <c r="AI231" s="45"/>
      <c r="AJ231" s="62" t="str">
        <f>IFERROR(VLOOKUP(AI231,Lookups!$W$2:$X$24,2,FALSE),"")</f>
        <v/>
      </c>
      <c r="AK231" s="45"/>
      <c r="AL231" s="45"/>
      <c r="AM231" s="46"/>
      <c r="AN231" s="46"/>
    </row>
    <row r="232" spans="1:40" x14ac:dyDescent="0.3">
      <c r="A232" s="45"/>
      <c r="B232" s="45"/>
      <c r="C232" s="45"/>
      <c r="D232" s="46"/>
      <c r="E232" s="46"/>
      <c r="F232" s="45"/>
      <c r="G232" s="47" t="str">
        <f>IFERROR(VLOOKUP(F232,Lookups!$D$2:$E$20,2,FALSE),"")</f>
        <v/>
      </c>
      <c r="H232" s="45"/>
      <c r="I232" s="45"/>
      <c r="J232" s="45"/>
      <c r="K232" s="45"/>
      <c r="L232" s="46"/>
      <c r="M232" s="46"/>
      <c r="N232" s="47" t="str">
        <f t="shared" si="6"/>
        <v/>
      </c>
      <c r="O232" s="45"/>
      <c r="P232" s="45"/>
      <c r="Q232" s="46"/>
      <c r="R232" s="45"/>
      <c r="S232" s="45"/>
      <c r="T232" s="45"/>
      <c r="U232" s="45"/>
      <c r="V232" s="45"/>
      <c r="W232" s="45"/>
      <c r="X232" s="47" t="str">
        <f>IFERROR(VLOOKUP(W232,Lookups!$G$2:$H$83,2,FALSE),"")</f>
        <v/>
      </c>
      <c r="Y232" s="45"/>
      <c r="Z232" s="45"/>
      <c r="AA232" s="45"/>
      <c r="AB232" s="45"/>
      <c r="AC232" s="45"/>
      <c r="AD232" s="45"/>
      <c r="AE232" s="45"/>
      <c r="AF232" s="47" t="str">
        <f t="shared" si="7"/>
        <v/>
      </c>
      <c r="AG232" s="45"/>
      <c r="AH232" s="45"/>
      <c r="AI232" s="45"/>
      <c r="AJ232" s="62" t="str">
        <f>IFERROR(VLOOKUP(AI232,Lookups!$W$2:$X$24,2,FALSE),"")</f>
        <v/>
      </c>
      <c r="AK232" s="45"/>
      <c r="AL232" s="45"/>
      <c r="AM232" s="46"/>
      <c r="AN232" s="46"/>
    </row>
    <row r="233" spans="1:40" x14ac:dyDescent="0.3">
      <c r="A233" s="45"/>
      <c r="B233" s="45"/>
      <c r="C233" s="45"/>
      <c r="D233" s="46"/>
      <c r="E233" s="46"/>
      <c r="F233" s="45"/>
      <c r="G233" s="47" t="str">
        <f>IFERROR(VLOOKUP(F233,Lookups!$D$2:$E$20,2,FALSE),"")</f>
        <v/>
      </c>
      <c r="H233" s="45"/>
      <c r="I233" s="45"/>
      <c r="J233" s="45"/>
      <c r="K233" s="45"/>
      <c r="L233" s="46"/>
      <c r="M233" s="46"/>
      <c r="N233" s="47" t="str">
        <f t="shared" si="6"/>
        <v/>
      </c>
      <c r="O233" s="45"/>
      <c r="P233" s="45"/>
      <c r="Q233" s="46"/>
      <c r="R233" s="45"/>
      <c r="S233" s="45"/>
      <c r="T233" s="45"/>
      <c r="U233" s="45"/>
      <c r="V233" s="45"/>
      <c r="W233" s="45"/>
      <c r="X233" s="47" t="str">
        <f>IFERROR(VLOOKUP(W233,Lookups!$G$2:$H$83,2,FALSE),"")</f>
        <v/>
      </c>
      <c r="Y233" s="45"/>
      <c r="Z233" s="45"/>
      <c r="AA233" s="45"/>
      <c r="AB233" s="45"/>
      <c r="AC233" s="45"/>
      <c r="AD233" s="45"/>
      <c r="AE233" s="45"/>
      <c r="AF233" s="47" t="str">
        <f t="shared" si="7"/>
        <v/>
      </c>
      <c r="AG233" s="45"/>
      <c r="AH233" s="45"/>
      <c r="AI233" s="45"/>
      <c r="AJ233" s="62" t="str">
        <f>IFERROR(VLOOKUP(AI233,Lookups!$W$2:$X$24,2,FALSE),"")</f>
        <v/>
      </c>
      <c r="AK233" s="45"/>
      <c r="AL233" s="45"/>
      <c r="AM233" s="46"/>
      <c r="AN233" s="46"/>
    </row>
    <row r="234" spans="1:40" x14ac:dyDescent="0.3">
      <c r="A234" s="45"/>
      <c r="B234" s="45"/>
      <c r="C234" s="45"/>
      <c r="D234" s="46"/>
      <c r="E234" s="46"/>
      <c r="F234" s="45"/>
      <c r="G234" s="47" t="str">
        <f>IFERROR(VLOOKUP(F234,Lookups!$D$2:$E$20,2,FALSE),"")</f>
        <v/>
      </c>
      <c r="H234" s="45"/>
      <c r="I234" s="45"/>
      <c r="J234" s="45"/>
      <c r="K234" s="45"/>
      <c r="L234" s="46"/>
      <c r="M234" s="46"/>
      <c r="N234" s="47" t="str">
        <f t="shared" si="6"/>
        <v/>
      </c>
      <c r="O234" s="45"/>
      <c r="P234" s="45"/>
      <c r="Q234" s="46"/>
      <c r="R234" s="45"/>
      <c r="S234" s="45"/>
      <c r="T234" s="45"/>
      <c r="U234" s="45"/>
      <c r="V234" s="45"/>
      <c r="W234" s="45"/>
      <c r="X234" s="47" t="str">
        <f>IFERROR(VLOOKUP(W234,Lookups!$G$2:$H$83,2,FALSE),"")</f>
        <v/>
      </c>
      <c r="Y234" s="45"/>
      <c r="Z234" s="45"/>
      <c r="AA234" s="45"/>
      <c r="AB234" s="45"/>
      <c r="AC234" s="45"/>
      <c r="AD234" s="45"/>
      <c r="AE234" s="45"/>
      <c r="AF234" s="47" t="str">
        <f t="shared" si="7"/>
        <v/>
      </c>
      <c r="AG234" s="45"/>
      <c r="AH234" s="45"/>
      <c r="AI234" s="45"/>
      <c r="AJ234" s="62" t="str">
        <f>IFERROR(VLOOKUP(AI234,Lookups!$W$2:$X$24,2,FALSE),"")</f>
        <v/>
      </c>
      <c r="AK234" s="45"/>
      <c r="AL234" s="45"/>
      <c r="AM234" s="46"/>
      <c r="AN234" s="46"/>
    </row>
    <row r="235" spans="1:40" x14ac:dyDescent="0.3">
      <c r="A235" s="45"/>
      <c r="B235" s="45"/>
      <c r="C235" s="45"/>
      <c r="D235" s="46"/>
      <c r="E235" s="46"/>
      <c r="F235" s="45"/>
      <c r="G235" s="47" t="str">
        <f>IFERROR(VLOOKUP(F235,Lookups!$D$2:$E$20,2,FALSE),"")</f>
        <v/>
      </c>
      <c r="H235" s="45"/>
      <c r="I235" s="45"/>
      <c r="J235" s="45"/>
      <c r="K235" s="45"/>
      <c r="L235" s="46"/>
      <c r="M235" s="46"/>
      <c r="N235" s="47" t="str">
        <f t="shared" si="6"/>
        <v/>
      </c>
      <c r="O235" s="45"/>
      <c r="P235" s="45"/>
      <c r="Q235" s="46"/>
      <c r="R235" s="45"/>
      <c r="S235" s="45"/>
      <c r="T235" s="45"/>
      <c r="U235" s="45"/>
      <c r="V235" s="45"/>
      <c r="W235" s="45"/>
      <c r="X235" s="47" t="str">
        <f>IFERROR(VLOOKUP(W235,Lookups!$G$2:$H$83,2,FALSE),"")</f>
        <v/>
      </c>
      <c r="Y235" s="45"/>
      <c r="Z235" s="45"/>
      <c r="AA235" s="45"/>
      <c r="AB235" s="45"/>
      <c r="AC235" s="45"/>
      <c r="AD235" s="45"/>
      <c r="AE235" s="45"/>
      <c r="AF235" s="47" t="str">
        <f t="shared" si="7"/>
        <v/>
      </c>
      <c r="AG235" s="45"/>
      <c r="AH235" s="45"/>
      <c r="AI235" s="45"/>
      <c r="AJ235" s="62" t="str">
        <f>IFERROR(VLOOKUP(AI235,Lookups!$W$2:$X$24,2,FALSE),"")</f>
        <v/>
      </c>
      <c r="AK235" s="45"/>
      <c r="AL235" s="45"/>
      <c r="AM235" s="46"/>
      <c r="AN235" s="46"/>
    </row>
    <row r="236" spans="1:40" x14ac:dyDescent="0.3">
      <c r="A236" s="45"/>
      <c r="B236" s="45"/>
      <c r="C236" s="45"/>
      <c r="D236" s="46"/>
      <c r="E236" s="46"/>
      <c r="F236" s="45"/>
      <c r="G236" s="47" t="str">
        <f>IFERROR(VLOOKUP(F236,Lookups!$D$2:$E$20,2,FALSE),"")</f>
        <v/>
      </c>
      <c r="H236" s="45"/>
      <c r="I236" s="45"/>
      <c r="J236" s="45"/>
      <c r="K236" s="45"/>
      <c r="L236" s="46"/>
      <c r="M236" s="46"/>
      <c r="N236" s="47" t="str">
        <f t="shared" si="6"/>
        <v/>
      </c>
      <c r="O236" s="45"/>
      <c r="P236" s="45"/>
      <c r="Q236" s="46"/>
      <c r="R236" s="45"/>
      <c r="S236" s="45"/>
      <c r="T236" s="45"/>
      <c r="U236" s="45"/>
      <c r="V236" s="45"/>
      <c r="W236" s="45"/>
      <c r="X236" s="47" t="str">
        <f>IFERROR(VLOOKUP(W236,Lookups!$G$2:$H$83,2,FALSE),"")</f>
        <v/>
      </c>
      <c r="Y236" s="45"/>
      <c r="Z236" s="45"/>
      <c r="AA236" s="45"/>
      <c r="AB236" s="45"/>
      <c r="AC236" s="45"/>
      <c r="AD236" s="45"/>
      <c r="AE236" s="45"/>
      <c r="AF236" s="47" t="str">
        <f t="shared" si="7"/>
        <v/>
      </c>
      <c r="AG236" s="45"/>
      <c r="AH236" s="45"/>
      <c r="AI236" s="45"/>
      <c r="AJ236" s="62" t="str">
        <f>IFERROR(VLOOKUP(AI236,Lookups!$W$2:$X$24,2,FALSE),"")</f>
        <v/>
      </c>
      <c r="AK236" s="45"/>
      <c r="AL236" s="45"/>
      <c r="AM236" s="46"/>
      <c r="AN236" s="46"/>
    </row>
    <row r="237" spans="1:40" x14ac:dyDescent="0.3">
      <c r="A237" s="45"/>
      <c r="B237" s="45"/>
      <c r="C237" s="45"/>
      <c r="D237" s="46"/>
      <c r="E237" s="46"/>
      <c r="F237" s="45"/>
      <c r="G237" s="47" t="str">
        <f>IFERROR(VLOOKUP(F237,Lookups!$D$2:$E$20,2,FALSE),"")</f>
        <v/>
      </c>
      <c r="H237" s="45"/>
      <c r="I237" s="45"/>
      <c r="J237" s="45"/>
      <c r="K237" s="45"/>
      <c r="L237" s="46"/>
      <c r="M237" s="46"/>
      <c r="N237" s="47" t="str">
        <f t="shared" si="6"/>
        <v/>
      </c>
      <c r="O237" s="45"/>
      <c r="P237" s="45"/>
      <c r="Q237" s="46"/>
      <c r="R237" s="45"/>
      <c r="S237" s="45"/>
      <c r="T237" s="45"/>
      <c r="U237" s="45"/>
      <c r="V237" s="45"/>
      <c r="W237" s="45"/>
      <c r="X237" s="47" t="str">
        <f>IFERROR(VLOOKUP(W237,Lookups!$G$2:$H$83,2,FALSE),"")</f>
        <v/>
      </c>
      <c r="Y237" s="45"/>
      <c r="Z237" s="45"/>
      <c r="AA237" s="45"/>
      <c r="AB237" s="45"/>
      <c r="AC237" s="45"/>
      <c r="AD237" s="45"/>
      <c r="AE237" s="45"/>
      <c r="AF237" s="47" t="str">
        <f t="shared" si="7"/>
        <v/>
      </c>
      <c r="AG237" s="45"/>
      <c r="AH237" s="45"/>
      <c r="AI237" s="45"/>
      <c r="AJ237" s="62" t="str">
        <f>IFERROR(VLOOKUP(AI237,Lookups!$W$2:$X$24,2,FALSE),"")</f>
        <v/>
      </c>
      <c r="AK237" s="45"/>
      <c r="AL237" s="45"/>
      <c r="AM237" s="46"/>
      <c r="AN237" s="46"/>
    </row>
    <row r="238" spans="1:40" x14ac:dyDescent="0.3">
      <c r="A238" s="45"/>
      <c r="B238" s="45"/>
      <c r="C238" s="45"/>
      <c r="D238" s="46"/>
      <c r="E238" s="46"/>
      <c r="F238" s="45"/>
      <c r="G238" s="47" t="str">
        <f>IFERROR(VLOOKUP(F238,Lookups!$D$2:$E$20,2,FALSE),"")</f>
        <v/>
      </c>
      <c r="H238" s="45"/>
      <c r="I238" s="45"/>
      <c r="J238" s="45"/>
      <c r="K238" s="45"/>
      <c r="L238" s="46"/>
      <c r="M238" s="46"/>
      <c r="N238" s="47" t="str">
        <f t="shared" si="6"/>
        <v/>
      </c>
      <c r="O238" s="45"/>
      <c r="P238" s="45"/>
      <c r="Q238" s="46"/>
      <c r="R238" s="45"/>
      <c r="S238" s="45"/>
      <c r="T238" s="45"/>
      <c r="U238" s="45"/>
      <c r="V238" s="45"/>
      <c r="W238" s="45"/>
      <c r="X238" s="47" t="str">
        <f>IFERROR(VLOOKUP(W238,Lookups!$G$2:$H$83,2,FALSE),"")</f>
        <v/>
      </c>
      <c r="Y238" s="45"/>
      <c r="Z238" s="45"/>
      <c r="AA238" s="45"/>
      <c r="AB238" s="45"/>
      <c r="AC238" s="45"/>
      <c r="AD238" s="45"/>
      <c r="AE238" s="45"/>
      <c r="AF238" s="47" t="str">
        <f t="shared" si="7"/>
        <v/>
      </c>
      <c r="AG238" s="45"/>
      <c r="AH238" s="45"/>
      <c r="AI238" s="45"/>
      <c r="AJ238" s="62" t="str">
        <f>IFERROR(VLOOKUP(AI238,Lookups!$W$2:$X$24,2,FALSE),"")</f>
        <v/>
      </c>
      <c r="AK238" s="45"/>
      <c r="AL238" s="45"/>
      <c r="AM238" s="46"/>
      <c r="AN238" s="46"/>
    </row>
    <row r="239" spans="1:40" x14ac:dyDescent="0.3">
      <c r="A239" s="45"/>
      <c r="B239" s="45"/>
      <c r="C239" s="45"/>
      <c r="D239" s="46"/>
      <c r="E239" s="46"/>
      <c r="F239" s="45"/>
      <c r="G239" s="47" t="str">
        <f>IFERROR(VLOOKUP(F239,Lookups!$D$2:$E$20,2,FALSE),"")</f>
        <v/>
      </c>
      <c r="H239" s="45"/>
      <c r="I239" s="45"/>
      <c r="J239" s="45"/>
      <c r="K239" s="45"/>
      <c r="L239" s="46"/>
      <c r="M239" s="46"/>
      <c r="N239" s="47" t="str">
        <f t="shared" si="6"/>
        <v/>
      </c>
      <c r="O239" s="45"/>
      <c r="P239" s="45"/>
      <c r="Q239" s="46"/>
      <c r="R239" s="45"/>
      <c r="S239" s="45"/>
      <c r="T239" s="45"/>
      <c r="U239" s="45"/>
      <c r="V239" s="45"/>
      <c r="W239" s="45"/>
      <c r="X239" s="47" t="str">
        <f>IFERROR(VLOOKUP(W239,Lookups!$G$2:$H$83,2,FALSE),"")</f>
        <v/>
      </c>
      <c r="Y239" s="45"/>
      <c r="Z239" s="45"/>
      <c r="AA239" s="45"/>
      <c r="AB239" s="45"/>
      <c r="AC239" s="45"/>
      <c r="AD239" s="45"/>
      <c r="AE239" s="45"/>
      <c r="AF239" s="47" t="str">
        <f t="shared" si="7"/>
        <v/>
      </c>
      <c r="AG239" s="45"/>
      <c r="AH239" s="45"/>
      <c r="AI239" s="45"/>
      <c r="AJ239" s="62" t="str">
        <f>IFERROR(VLOOKUP(AI239,Lookups!$W$2:$X$24,2,FALSE),"")</f>
        <v/>
      </c>
      <c r="AK239" s="45"/>
      <c r="AL239" s="45"/>
      <c r="AM239" s="46"/>
      <c r="AN239" s="46"/>
    </row>
    <row r="240" spans="1:40" x14ac:dyDescent="0.3">
      <c r="A240" s="45"/>
      <c r="B240" s="45"/>
      <c r="C240" s="45"/>
      <c r="D240" s="46"/>
      <c r="E240" s="46"/>
      <c r="F240" s="45"/>
      <c r="G240" s="47" t="str">
        <f>IFERROR(VLOOKUP(F240,Lookups!$D$2:$E$20,2,FALSE),"")</f>
        <v/>
      </c>
      <c r="H240" s="45"/>
      <c r="I240" s="45"/>
      <c r="J240" s="45"/>
      <c r="K240" s="45"/>
      <c r="L240" s="46"/>
      <c r="M240" s="46"/>
      <c r="N240" s="47" t="str">
        <f t="shared" si="6"/>
        <v/>
      </c>
      <c r="O240" s="45"/>
      <c r="P240" s="45"/>
      <c r="Q240" s="46"/>
      <c r="R240" s="45"/>
      <c r="S240" s="45"/>
      <c r="T240" s="45"/>
      <c r="U240" s="45"/>
      <c r="V240" s="45"/>
      <c r="W240" s="45"/>
      <c r="X240" s="47" t="str">
        <f>IFERROR(VLOOKUP(W240,Lookups!$G$2:$H$83,2,FALSE),"")</f>
        <v/>
      </c>
      <c r="Y240" s="45"/>
      <c r="Z240" s="45"/>
      <c r="AA240" s="45"/>
      <c r="AB240" s="45"/>
      <c r="AC240" s="45"/>
      <c r="AD240" s="45"/>
      <c r="AE240" s="45"/>
      <c r="AF240" s="47" t="str">
        <f t="shared" si="7"/>
        <v/>
      </c>
      <c r="AG240" s="45"/>
      <c r="AH240" s="45"/>
      <c r="AI240" s="45"/>
      <c r="AJ240" s="62" t="str">
        <f>IFERROR(VLOOKUP(AI240,Lookups!$W$2:$X$24,2,FALSE),"")</f>
        <v/>
      </c>
      <c r="AK240" s="45"/>
      <c r="AL240" s="45"/>
      <c r="AM240" s="46"/>
      <c r="AN240" s="46"/>
    </row>
    <row r="241" spans="1:40" x14ac:dyDescent="0.3">
      <c r="A241" s="45"/>
      <c r="B241" s="45"/>
      <c r="C241" s="45"/>
      <c r="D241" s="46"/>
      <c r="E241" s="46"/>
      <c r="F241" s="45"/>
      <c r="G241" s="47" t="str">
        <f>IFERROR(VLOOKUP(F241,Lookups!$D$2:$E$20,2,FALSE),"")</f>
        <v/>
      </c>
      <c r="H241" s="45"/>
      <c r="I241" s="45"/>
      <c r="J241" s="45"/>
      <c r="K241" s="45"/>
      <c r="L241" s="46"/>
      <c r="M241" s="46"/>
      <c r="N241" s="47" t="str">
        <f t="shared" si="6"/>
        <v/>
      </c>
      <c r="O241" s="45"/>
      <c r="P241" s="45"/>
      <c r="Q241" s="46"/>
      <c r="R241" s="45"/>
      <c r="S241" s="45"/>
      <c r="T241" s="45"/>
      <c r="U241" s="45"/>
      <c r="V241" s="45"/>
      <c r="W241" s="45"/>
      <c r="X241" s="47" t="str">
        <f>IFERROR(VLOOKUP(W241,Lookups!$G$2:$H$83,2,FALSE),"")</f>
        <v/>
      </c>
      <c r="Y241" s="45"/>
      <c r="Z241" s="45"/>
      <c r="AA241" s="45"/>
      <c r="AB241" s="45"/>
      <c r="AC241" s="45"/>
      <c r="AD241" s="45"/>
      <c r="AE241" s="45"/>
      <c r="AF241" s="47" t="str">
        <f t="shared" si="7"/>
        <v/>
      </c>
      <c r="AG241" s="45"/>
      <c r="AH241" s="45"/>
      <c r="AI241" s="45"/>
      <c r="AJ241" s="62" t="str">
        <f>IFERROR(VLOOKUP(AI241,Lookups!$W$2:$X$24,2,FALSE),"")</f>
        <v/>
      </c>
      <c r="AK241" s="45"/>
      <c r="AL241" s="45"/>
      <c r="AM241" s="46"/>
      <c r="AN241" s="46"/>
    </row>
    <row r="242" spans="1:40" x14ac:dyDescent="0.3">
      <c r="A242" s="45"/>
      <c r="B242" s="45"/>
      <c r="C242" s="45"/>
      <c r="D242" s="46"/>
      <c r="E242" s="46"/>
      <c r="F242" s="45"/>
      <c r="G242" s="47" t="str">
        <f>IFERROR(VLOOKUP(F242,Lookups!$D$2:$E$20,2,FALSE),"")</f>
        <v/>
      </c>
      <c r="H242" s="45"/>
      <c r="I242" s="45"/>
      <c r="J242" s="45"/>
      <c r="K242" s="45"/>
      <c r="L242" s="46"/>
      <c r="M242" s="46"/>
      <c r="N242" s="47" t="str">
        <f t="shared" si="6"/>
        <v/>
      </c>
      <c r="O242" s="45"/>
      <c r="P242" s="45"/>
      <c r="Q242" s="46"/>
      <c r="R242" s="45"/>
      <c r="S242" s="45"/>
      <c r="T242" s="45"/>
      <c r="U242" s="45"/>
      <c r="V242" s="45"/>
      <c r="W242" s="45"/>
      <c r="X242" s="47" t="str">
        <f>IFERROR(VLOOKUP(W242,Lookups!$G$2:$H$83,2,FALSE),"")</f>
        <v/>
      </c>
      <c r="Y242" s="45"/>
      <c r="Z242" s="45"/>
      <c r="AA242" s="45"/>
      <c r="AB242" s="45"/>
      <c r="AC242" s="45"/>
      <c r="AD242" s="45"/>
      <c r="AE242" s="45"/>
      <c r="AF242" s="47" t="str">
        <f t="shared" si="7"/>
        <v/>
      </c>
      <c r="AG242" s="45"/>
      <c r="AH242" s="45"/>
      <c r="AI242" s="45"/>
      <c r="AJ242" s="62" t="str">
        <f>IFERROR(VLOOKUP(AI242,Lookups!$W$2:$X$24,2,FALSE),"")</f>
        <v/>
      </c>
      <c r="AK242" s="45"/>
      <c r="AL242" s="45"/>
      <c r="AM242" s="46"/>
      <c r="AN242" s="46"/>
    </row>
    <row r="243" spans="1:40" x14ac:dyDescent="0.3">
      <c r="A243" s="45"/>
      <c r="B243" s="45"/>
      <c r="C243" s="45"/>
      <c r="D243" s="46"/>
      <c r="E243" s="46"/>
      <c r="F243" s="45"/>
      <c r="G243" s="47" t="str">
        <f>IFERROR(VLOOKUP(F243,Lookups!$D$2:$E$20,2,FALSE),"")</f>
        <v/>
      </c>
      <c r="H243" s="45"/>
      <c r="I243" s="45"/>
      <c r="J243" s="45"/>
      <c r="K243" s="45"/>
      <c r="L243" s="46"/>
      <c r="M243" s="46"/>
      <c r="N243" s="47" t="str">
        <f t="shared" si="6"/>
        <v/>
      </c>
      <c r="O243" s="45"/>
      <c r="P243" s="45"/>
      <c r="Q243" s="46"/>
      <c r="R243" s="45"/>
      <c r="S243" s="45"/>
      <c r="T243" s="45"/>
      <c r="U243" s="45"/>
      <c r="V243" s="45"/>
      <c r="W243" s="45"/>
      <c r="X243" s="47" t="str">
        <f>IFERROR(VLOOKUP(W243,Lookups!$G$2:$H$83,2,FALSE),"")</f>
        <v/>
      </c>
      <c r="Y243" s="45"/>
      <c r="Z243" s="45"/>
      <c r="AA243" s="45"/>
      <c r="AB243" s="45"/>
      <c r="AC243" s="45"/>
      <c r="AD243" s="45"/>
      <c r="AE243" s="45"/>
      <c r="AF243" s="47" t="str">
        <f t="shared" si="7"/>
        <v/>
      </c>
      <c r="AG243" s="45"/>
      <c r="AH243" s="45"/>
      <c r="AI243" s="45"/>
      <c r="AJ243" s="62" t="str">
        <f>IFERROR(VLOOKUP(AI243,Lookups!$W$2:$X$24,2,FALSE),"")</f>
        <v/>
      </c>
      <c r="AK243" s="45"/>
      <c r="AL243" s="45"/>
      <c r="AM243" s="46"/>
      <c r="AN243" s="46"/>
    </row>
    <row r="244" spans="1:40" x14ac:dyDescent="0.3">
      <c r="A244" s="45"/>
      <c r="B244" s="45"/>
      <c r="C244" s="45"/>
      <c r="D244" s="46"/>
      <c r="E244" s="46"/>
      <c r="F244" s="45"/>
      <c r="G244" s="47" t="str">
        <f>IFERROR(VLOOKUP(F244,Lookups!$D$2:$E$20,2,FALSE),"")</f>
        <v/>
      </c>
      <c r="H244" s="45"/>
      <c r="I244" s="45"/>
      <c r="J244" s="45"/>
      <c r="K244" s="45"/>
      <c r="L244" s="46"/>
      <c r="M244" s="46"/>
      <c r="N244" s="47" t="str">
        <f t="shared" si="6"/>
        <v/>
      </c>
      <c r="O244" s="45"/>
      <c r="P244" s="45"/>
      <c r="Q244" s="46"/>
      <c r="R244" s="45"/>
      <c r="S244" s="45"/>
      <c r="T244" s="45"/>
      <c r="U244" s="45"/>
      <c r="V244" s="45"/>
      <c r="W244" s="45"/>
      <c r="X244" s="47" t="str">
        <f>IFERROR(VLOOKUP(W244,Lookups!$G$2:$H$83,2,FALSE),"")</f>
        <v/>
      </c>
      <c r="Y244" s="45"/>
      <c r="Z244" s="45"/>
      <c r="AA244" s="45"/>
      <c r="AB244" s="45"/>
      <c r="AC244" s="45"/>
      <c r="AD244" s="45"/>
      <c r="AE244" s="45"/>
      <c r="AF244" s="47" t="str">
        <f t="shared" si="7"/>
        <v/>
      </c>
      <c r="AG244" s="45"/>
      <c r="AH244" s="45"/>
      <c r="AI244" s="45"/>
      <c r="AJ244" s="62" t="str">
        <f>IFERROR(VLOOKUP(AI244,Lookups!$W$2:$X$24,2,FALSE),"")</f>
        <v/>
      </c>
      <c r="AK244" s="45"/>
      <c r="AL244" s="45"/>
      <c r="AM244" s="46"/>
      <c r="AN244" s="46"/>
    </row>
    <row r="245" spans="1:40" x14ac:dyDescent="0.3">
      <c r="A245" s="45"/>
      <c r="B245" s="45"/>
      <c r="C245" s="45"/>
      <c r="D245" s="46"/>
      <c r="E245" s="46"/>
      <c r="F245" s="45"/>
      <c r="G245" s="47" t="str">
        <f>IFERROR(VLOOKUP(F245,Lookups!$D$2:$E$20,2,FALSE),"")</f>
        <v/>
      </c>
      <c r="H245" s="45"/>
      <c r="I245" s="45"/>
      <c r="J245" s="45"/>
      <c r="K245" s="45"/>
      <c r="L245" s="46"/>
      <c r="M245" s="46"/>
      <c r="N245" s="47" t="str">
        <f t="shared" si="6"/>
        <v/>
      </c>
      <c r="O245" s="45"/>
      <c r="P245" s="45"/>
      <c r="Q245" s="46"/>
      <c r="R245" s="45"/>
      <c r="S245" s="45"/>
      <c r="T245" s="45"/>
      <c r="U245" s="45"/>
      <c r="V245" s="45"/>
      <c r="W245" s="45"/>
      <c r="X245" s="47" t="str">
        <f>IFERROR(VLOOKUP(W245,Lookups!$G$2:$H$83,2,FALSE),"")</f>
        <v/>
      </c>
      <c r="Y245" s="45"/>
      <c r="Z245" s="45"/>
      <c r="AA245" s="45"/>
      <c r="AB245" s="45"/>
      <c r="AC245" s="45"/>
      <c r="AD245" s="45"/>
      <c r="AE245" s="45"/>
      <c r="AF245" s="47" t="str">
        <f t="shared" si="7"/>
        <v/>
      </c>
      <c r="AG245" s="45"/>
      <c r="AH245" s="45"/>
      <c r="AI245" s="45"/>
      <c r="AJ245" s="62" t="str">
        <f>IFERROR(VLOOKUP(AI245,Lookups!$W$2:$X$24,2,FALSE),"")</f>
        <v/>
      </c>
      <c r="AK245" s="45"/>
      <c r="AL245" s="45"/>
      <c r="AM245" s="46"/>
      <c r="AN245" s="46"/>
    </row>
    <row r="246" spans="1:40" x14ac:dyDescent="0.3">
      <c r="A246" s="45"/>
      <c r="B246" s="45"/>
      <c r="C246" s="45"/>
      <c r="D246" s="46"/>
      <c r="E246" s="46"/>
      <c r="F246" s="45"/>
      <c r="G246" s="47" t="str">
        <f>IFERROR(VLOOKUP(F246,Lookups!$D$2:$E$20,2,FALSE),"")</f>
        <v/>
      </c>
      <c r="H246" s="45"/>
      <c r="I246" s="45"/>
      <c r="J246" s="45"/>
      <c r="K246" s="45"/>
      <c r="L246" s="46"/>
      <c r="M246" s="46"/>
      <c r="N246" s="47" t="str">
        <f t="shared" si="6"/>
        <v/>
      </c>
      <c r="O246" s="45"/>
      <c r="P246" s="45"/>
      <c r="Q246" s="46"/>
      <c r="R246" s="45"/>
      <c r="S246" s="45"/>
      <c r="T246" s="45"/>
      <c r="U246" s="45"/>
      <c r="V246" s="45"/>
      <c r="W246" s="45"/>
      <c r="X246" s="47" t="str">
        <f>IFERROR(VLOOKUP(W246,Lookups!$G$2:$H$83,2,FALSE),"")</f>
        <v/>
      </c>
      <c r="Y246" s="45"/>
      <c r="Z246" s="45"/>
      <c r="AA246" s="45"/>
      <c r="AB246" s="45"/>
      <c r="AC246" s="45"/>
      <c r="AD246" s="45"/>
      <c r="AE246" s="45"/>
      <c r="AF246" s="47" t="str">
        <f t="shared" si="7"/>
        <v/>
      </c>
      <c r="AG246" s="45"/>
      <c r="AH246" s="45"/>
      <c r="AI246" s="45"/>
      <c r="AJ246" s="62" t="str">
        <f>IFERROR(VLOOKUP(AI246,Lookups!$W$2:$X$24,2,FALSE),"")</f>
        <v/>
      </c>
      <c r="AK246" s="45"/>
      <c r="AL246" s="45"/>
      <c r="AM246" s="46"/>
      <c r="AN246" s="46"/>
    </row>
    <row r="247" spans="1:40" x14ac:dyDescent="0.3">
      <c r="A247" s="45"/>
      <c r="B247" s="45"/>
      <c r="C247" s="45"/>
      <c r="D247" s="46"/>
      <c r="E247" s="46"/>
      <c r="F247" s="45"/>
      <c r="G247" s="47" t="str">
        <f>IFERROR(VLOOKUP(F247,Lookups!$D$2:$E$20,2,FALSE),"")</f>
        <v/>
      </c>
      <c r="H247" s="45"/>
      <c r="I247" s="45"/>
      <c r="J247" s="45"/>
      <c r="K247" s="45"/>
      <c r="L247" s="46"/>
      <c r="M247" s="46"/>
      <c r="N247" s="47" t="str">
        <f t="shared" si="6"/>
        <v/>
      </c>
      <c r="O247" s="45"/>
      <c r="P247" s="45"/>
      <c r="Q247" s="46"/>
      <c r="R247" s="45"/>
      <c r="S247" s="45"/>
      <c r="T247" s="45"/>
      <c r="U247" s="45"/>
      <c r="V247" s="45"/>
      <c r="W247" s="45"/>
      <c r="X247" s="47" t="str">
        <f>IFERROR(VLOOKUP(W247,Lookups!$G$2:$H$83,2,FALSE),"")</f>
        <v/>
      </c>
      <c r="Y247" s="45"/>
      <c r="Z247" s="45"/>
      <c r="AA247" s="45"/>
      <c r="AB247" s="45"/>
      <c r="AC247" s="45"/>
      <c r="AD247" s="45"/>
      <c r="AE247" s="45"/>
      <c r="AF247" s="47" t="str">
        <f t="shared" si="7"/>
        <v/>
      </c>
      <c r="AG247" s="45"/>
      <c r="AH247" s="45"/>
      <c r="AI247" s="45"/>
      <c r="AJ247" s="62" t="str">
        <f>IFERROR(VLOOKUP(AI247,Lookups!$W$2:$X$24,2,FALSE),"")</f>
        <v/>
      </c>
      <c r="AK247" s="45"/>
      <c r="AL247" s="45"/>
      <c r="AM247" s="46"/>
      <c r="AN247" s="46"/>
    </row>
    <row r="248" spans="1:40" x14ac:dyDescent="0.3">
      <c r="A248" s="45"/>
      <c r="B248" s="45"/>
      <c r="C248" s="45"/>
      <c r="D248" s="46"/>
      <c r="E248" s="46"/>
      <c r="F248" s="45"/>
      <c r="G248" s="47" t="str">
        <f>IFERROR(VLOOKUP(F248,Lookups!$D$2:$E$20,2,FALSE),"")</f>
        <v/>
      </c>
      <c r="H248" s="45"/>
      <c r="I248" s="45"/>
      <c r="J248" s="45"/>
      <c r="K248" s="45"/>
      <c r="L248" s="46"/>
      <c r="M248" s="46"/>
      <c r="N248" s="47" t="str">
        <f t="shared" si="6"/>
        <v/>
      </c>
      <c r="O248" s="45"/>
      <c r="P248" s="45"/>
      <c r="Q248" s="46"/>
      <c r="R248" s="45"/>
      <c r="S248" s="45"/>
      <c r="T248" s="45"/>
      <c r="U248" s="45"/>
      <c r="V248" s="45"/>
      <c r="W248" s="45"/>
      <c r="X248" s="47" t="str">
        <f>IFERROR(VLOOKUP(W248,Lookups!$G$2:$H$83,2,FALSE),"")</f>
        <v/>
      </c>
      <c r="Y248" s="45"/>
      <c r="Z248" s="45"/>
      <c r="AA248" s="45"/>
      <c r="AB248" s="45"/>
      <c r="AC248" s="45"/>
      <c r="AD248" s="45"/>
      <c r="AE248" s="45"/>
      <c r="AF248" s="47" t="str">
        <f t="shared" si="7"/>
        <v/>
      </c>
      <c r="AG248" s="45"/>
      <c r="AH248" s="45"/>
      <c r="AI248" s="45"/>
      <c r="AJ248" s="62" t="str">
        <f>IFERROR(VLOOKUP(AI248,Lookups!$W$2:$X$24,2,FALSE),"")</f>
        <v/>
      </c>
      <c r="AK248" s="45"/>
      <c r="AL248" s="45"/>
      <c r="AM248" s="46"/>
      <c r="AN248" s="46"/>
    </row>
    <row r="249" spans="1:40" x14ac:dyDescent="0.3">
      <c r="A249" s="45"/>
      <c r="B249" s="45"/>
      <c r="C249" s="45"/>
      <c r="D249" s="46"/>
      <c r="E249" s="46"/>
      <c r="F249" s="45"/>
      <c r="G249" s="47" t="str">
        <f>IFERROR(VLOOKUP(F249,Lookups!$D$2:$E$20,2,FALSE),"")</f>
        <v/>
      </c>
      <c r="H249" s="45"/>
      <c r="I249" s="45"/>
      <c r="J249" s="45"/>
      <c r="K249" s="45"/>
      <c r="L249" s="46"/>
      <c r="M249" s="46"/>
      <c r="N249" s="47" t="str">
        <f t="shared" si="6"/>
        <v/>
      </c>
      <c r="O249" s="45"/>
      <c r="P249" s="45"/>
      <c r="Q249" s="46"/>
      <c r="R249" s="45"/>
      <c r="S249" s="45"/>
      <c r="T249" s="45"/>
      <c r="U249" s="45"/>
      <c r="V249" s="45"/>
      <c r="W249" s="45"/>
      <c r="X249" s="47" t="str">
        <f>IFERROR(VLOOKUP(W249,Lookups!$G$2:$H$83,2,FALSE),"")</f>
        <v/>
      </c>
      <c r="Y249" s="45"/>
      <c r="Z249" s="45"/>
      <c r="AA249" s="45"/>
      <c r="AB249" s="45"/>
      <c r="AC249" s="45"/>
      <c r="AD249" s="45"/>
      <c r="AE249" s="45"/>
      <c r="AF249" s="47" t="str">
        <f t="shared" si="7"/>
        <v/>
      </c>
      <c r="AG249" s="45"/>
      <c r="AH249" s="45"/>
      <c r="AI249" s="45"/>
      <c r="AJ249" s="62" t="str">
        <f>IFERROR(VLOOKUP(AI249,Lookups!$W$2:$X$24,2,FALSE),"")</f>
        <v/>
      </c>
      <c r="AK249" s="45"/>
      <c r="AL249" s="45"/>
      <c r="AM249" s="46"/>
      <c r="AN249" s="46"/>
    </row>
    <row r="250" spans="1:40" x14ac:dyDescent="0.3">
      <c r="A250" s="45"/>
      <c r="B250" s="45"/>
      <c r="C250" s="45"/>
      <c r="D250" s="46"/>
      <c r="E250" s="46"/>
      <c r="F250" s="45"/>
      <c r="G250" s="47" t="str">
        <f>IFERROR(VLOOKUP(F250,Lookups!$D$2:$E$20,2,FALSE),"")</f>
        <v/>
      </c>
      <c r="H250" s="45"/>
      <c r="I250" s="45"/>
      <c r="J250" s="45"/>
      <c r="K250" s="45"/>
      <c r="L250" s="46"/>
      <c r="M250" s="46"/>
      <c r="N250" s="47" t="str">
        <f t="shared" si="6"/>
        <v/>
      </c>
      <c r="O250" s="45"/>
      <c r="P250" s="45"/>
      <c r="Q250" s="46"/>
      <c r="R250" s="45"/>
      <c r="S250" s="45"/>
      <c r="T250" s="45"/>
      <c r="U250" s="45"/>
      <c r="V250" s="45"/>
      <c r="W250" s="45"/>
      <c r="X250" s="47" t="str">
        <f>IFERROR(VLOOKUP(W250,Lookups!$G$2:$H$83,2,FALSE),"")</f>
        <v/>
      </c>
      <c r="Y250" s="45"/>
      <c r="Z250" s="45"/>
      <c r="AA250" s="45"/>
      <c r="AB250" s="45"/>
      <c r="AC250" s="45"/>
      <c r="AD250" s="45"/>
      <c r="AE250" s="45"/>
      <c r="AF250" s="47" t="str">
        <f t="shared" si="7"/>
        <v/>
      </c>
      <c r="AG250" s="45"/>
      <c r="AH250" s="45"/>
      <c r="AI250" s="45"/>
      <c r="AJ250" s="62" t="str">
        <f>IFERROR(VLOOKUP(AI250,Lookups!$W$2:$X$24,2,FALSE),"")</f>
        <v/>
      </c>
      <c r="AK250" s="45"/>
      <c r="AL250" s="45"/>
      <c r="AM250" s="46"/>
      <c r="AN250" s="46"/>
    </row>
    <row r="251" spans="1:40" x14ac:dyDescent="0.3">
      <c r="A251" s="45"/>
      <c r="B251" s="45"/>
      <c r="C251" s="45"/>
      <c r="D251" s="46"/>
      <c r="E251" s="46"/>
      <c r="F251" s="45"/>
      <c r="G251" s="47" t="str">
        <f>IFERROR(VLOOKUP(F251,Lookups!$D$2:$E$20,2,FALSE),"")</f>
        <v/>
      </c>
      <c r="H251" s="45"/>
      <c r="I251" s="45"/>
      <c r="J251" s="45"/>
      <c r="K251" s="45"/>
      <c r="L251" s="46"/>
      <c r="M251" s="46"/>
      <c r="N251" s="47" t="str">
        <f t="shared" si="6"/>
        <v/>
      </c>
      <c r="O251" s="45"/>
      <c r="P251" s="45"/>
      <c r="Q251" s="46"/>
      <c r="R251" s="45"/>
      <c r="S251" s="45"/>
      <c r="T251" s="45"/>
      <c r="U251" s="45"/>
      <c r="V251" s="45"/>
      <c r="W251" s="45"/>
      <c r="X251" s="47" t="str">
        <f>IFERROR(VLOOKUP(W251,Lookups!$G$2:$H$83,2,FALSE),"")</f>
        <v/>
      </c>
      <c r="Y251" s="45"/>
      <c r="Z251" s="45"/>
      <c r="AA251" s="45"/>
      <c r="AB251" s="45"/>
      <c r="AC251" s="45"/>
      <c r="AD251" s="45"/>
      <c r="AE251" s="45"/>
      <c r="AF251" s="47" t="str">
        <f t="shared" si="7"/>
        <v/>
      </c>
      <c r="AG251" s="45"/>
      <c r="AH251" s="45"/>
      <c r="AI251" s="45"/>
      <c r="AJ251" s="62" t="str">
        <f>IFERROR(VLOOKUP(AI251,Lookups!$W$2:$X$24,2,FALSE),"")</f>
        <v/>
      </c>
      <c r="AK251" s="45"/>
      <c r="AL251" s="45"/>
      <c r="AM251" s="46"/>
      <c r="AN251" s="46"/>
    </row>
    <row r="252" spans="1:40" x14ac:dyDescent="0.3">
      <c r="A252" s="45"/>
      <c r="B252" s="45"/>
      <c r="C252" s="45"/>
      <c r="D252" s="46"/>
      <c r="E252" s="46"/>
      <c r="F252" s="45"/>
      <c r="G252" s="47" t="str">
        <f>IFERROR(VLOOKUP(F252,Lookups!$D$2:$E$20,2,FALSE),"")</f>
        <v/>
      </c>
      <c r="H252" s="45"/>
      <c r="I252" s="45"/>
      <c r="J252" s="45"/>
      <c r="K252" s="45"/>
      <c r="L252" s="46"/>
      <c r="M252" s="46"/>
      <c r="N252" s="47" t="str">
        <f t="shared" si="6"/>
        <v/>
      </c>
      <c r="O252" s="45"/>
      <c r="P252" s="45"/>
      <c r="Q252" s="46"/>
      <c r="R252" s="45"/>
      <c r="S252" s="45"/>
      <c r="T252" s="45"/>
      <c r="U252" s="45"/>
      <c r="V252" s="45"/>
      <c r="W252" s="45"/>
      <c r="X252" s="47" t="str">
        <f>IFERROR(VLOOKUP(W252,Lookups!$G$2:$H$83,2,FALSE),"")</f>
        <v/>
      </c>
      <c r="Y252" s="45"/>
      <c r="Z252" s="45"/>
      <c r="AA252" s="45"/>
      <c r="AB252" s="45"/>
      <c r="AC252" s="45"/>
      <c r="AD252" s="45"/>
      <c r="AE252" s="45"/>
      <c r="AF252" s="47" t="str">
        <f t="shared" si="7"/>
        <v/>
      </c>
      <c r="AG252" s="45"/>
      <c r="AH252" s="45"/>
      <c r="AI252" s="45"/>
      <c r="AJ252" s="62" t="str">
        <f>IFERROR(VLOOKUP(AI252,Lookups!$W$2:$X$24,2,FALSE),"")</f>
        <v/>
      </c>
      <c r="AK252" s="45"/>
      <c r="AL252" s="45"/>
      <c r="AM252" s="46"/>
      <c r="AN252" s="46"/>
    </row>
    <row r="253" spans="1:40" x14ac:dyDescent="0.3">
      <c r="A253" s="45"/>
      <c r="B253" s="45"/>
      <c r="C253" s="45"/>
      <c r="D253" s="46"/>
      <c r="E253" s="46"/>
      <c r="F253" s="45"/>
      <c r="G253" s="47" t="str">
        <f>IFERROR(VLOOKUP(F253,Lookups!$D$2:$E$20,2,FALSE),"")</f>
        <v/>
      </c>
      <c r="H253" s="45"/>
      <c r="I253" s="45"/>
      <c r="J253" s="45"/>
      <c r="K253" s="45"/>
      <c r="L253" s="46"/>
      <c r="M253" s="46"/>
      <c r="N253" s="47" t="str">
        <f t="shared" si="6"/>
        <v/>
      </c>
      <c r="O253" s="45"/>
      <c r="P253" s="45"/>
      <c r="Q253" s="46"/>
      <c r="R253" s="45"/>
      <c r="S253" s="45"/>
      <c r="T253" s="45"/>
      <c r="U253" s="45"/>
      <c r="V253" s="45"/>
      <c r="W253" s="45"/>
      <c r="X253" s="47" t="str">
        <f>IFERROR(VLOOKUP(W253,Lookups!$G$2:$H$83,2,FALSE),"")</f>
        <v/>
      </c>
      <c r="Y253" s="45"/>
      <c r="Z253" s="45"/>
      <c r="AA253" s="45"/>
      <c r="AB253" s="45"/>
      <c r="AC253" s="45"/>
      <c r="AD253" s="45"/>
      <c r="AE253" s="45"/>
      <c r="AF253" s="47" t="str">
        <f t="shared" si="7"/>
        <v/>
      </c>
      <c r="AG253" s="45"/>
      <c r="AH253" s="45"/>
      <c r="AI253" s="45"/>
      <c r="AJ253" s="62" t="str">
        <f>IFERROR(VLOOKUP(AI253,Lookups!$W$2:$X$24,2,FALSE),"")</f>
        <v/>
      </c>
      <c r="AK253" s="45"/>
      <c r="AL253" s="45"/>
      <c r="AM253" s="46"/>
      <c r="AN253" s="46"/>
    </row>
    <row r="254" spans="1:40" x14ac:dyDescent="0.3">
      <c r="A254" s="45"/>
      <c r="B254" s="45"/>
      <c r="C254" s="45"/>
      <c r="D254" s="46"/>
      <c r="E254" s="46"/>
      <c r="F254" s="45"/>
      <c r="G254" s="47" t="str">
        <f>IFERROR(VLOOKUP(F254,Lookups!$D$2:$E$20,2,FALSE),"")</f>
        <v/>
      </c>
      <c r="H254" s="45"/>
      <c r="I254" s="45"/>
      <c r="J254" s="45"/>
      <c r="K254" s="45"/>
      <c r="L254" s="46"/>
      <c r="M254" s="46"/>
      <c r="N254" s="47" t="str">
        <f t="shared" si="6"/>
        <v/>
      </c>
      <c r="O254" s="45"/>
      <c r="P254" s="45"/>
      <c r="Q254" s="46"/>
      <c r="R254" s="45"/>
      <c r="S254" s="45"/>
      <c r="T254" s="45"/>
      <c r="U254" s="45"/>
      <c r="V254" s="45"/>
      <c r="W254" s="45"/>
      <c r="X254" s="47" t="str">
        <f>IFERROR(VLOOKUP(W254,Lookups!$G$2:$H$83,2,FALSE),"")</f>
        <v/>
      </c>
      <c r="Y254" s="45"/>
      <c r="Z254" s="45"/>
      <c r="AA254" s="45"/>
      <c r="AB254" s="45"/>
      <c r="AC254" s="45"/>
      <c r="AD254" s="45"/>
      <c r="AE254" s="45"/>
      <c r="AF254" s="47" t="str">
        <f t="shared" si="7"/>
        <v/>
      </c>
      <c r="AG254" s="45"/>
      <c r="AH254" s="45"/>
      <c r="AI254" s="45"/>
      <c r="AJ254" s="62" t="str">
        <f>IFERROR(VLOOKUP(AI254,Lookups!$W$2:$X$24,2,FALSE),"")</f>
        <v/>
      </c>
      <c r="AK254" s="45"/>
      <c r="AL254" s="45"/>
      <c r="AM254" s="46"/>
      <c r="AN254" s="46"/>
    </row>
    <row r="255" spans="1:40" x14ac:dyDescent="0.3">
      <c r="A255" s="45"/>
      <c r="B255" s="45"/>
      <c r="C255" s="45"/>
      <c r="D255" s="46"/>
      <c r="E255" s="46"/>
      <c r="F255" s="45"/>
      <c r="G255" s="47" t="str">
        <f>IFERROR(VLOOKUP(F255,Lookups!$D$2:$E$20,2,FALSE),"")</f>
        <v/>
      </c>
      <c r="H255" s="45"/>
      <c r="I255" s="45"/>
      <c r="J255" s="45"/>
      <c r="K255" s="45"/>
      <c r="L255" s="46"/>
      <c r="M255" s="46"/>
      <c r="N255" s="47" t="str">
        <f t="shared" si="6"/>
        <v/>
      </c>
      <c r="O255" s="45"/>
      <c r="P255" s="45"/>
      <c r="Q255" s="46"/>
      <c r="R255" s="45"/>
      <c r="S255" s="45"/>
      <c r="T255" s="45"/>
      <c r="U255" s="45"/>
      <c r="V255" s="45"/>
      <c r="W255" s="45"/>
      <c r="X255" s="47" t="str">
        <f>IFERROR(VLOOKUP(W255,Lookups!$G$2:$H$83,2,FALSE),"")</f>
        <v/>
      </c>
      <c r="Y255" s="45"/>
      <c r="Z255" s="45"/>
      <c r="AA255" s="45"/>
      <c r="AB255" s="45"/>
      <c r="AC255" s="45"/>
      <c r="AD255" s="45"/>
      <c r="AE255" s="45"/>
      <c r="AF255" s="47" t="str">
        <f t="shared" si="7"/>
        <v/>
      </c>
      <c r="AG255" s="45"/>
      <c r="AH255" s="45"/>
      <c r="AI255" s="45"/>
      <c r="AJ255" s="62" t="str">
        <f>IFERROR(VLOOKUP(AI255,Lookups!$W$2:$X$24,2,FALSE),"")</f>
        <v/>
      </c>
      <c r="AK255" s="45"/>
      <c r="AL255" s="45"/>
      <c r="AM255" s="46"/>
      <c r="AN255" s="46"/>
    </row>
    <row r="256" spans="1:40" x14ac:dyDescent="0.3">
      <c r="A256" s="45"/>
      <c r="B256" s="45"/>
      <c r="C256" s="45"/>
      <c r="D256" s="46"/>
      <c r="E256" s="46"/>
      <c r="F256" s="45"/>
      <c r="G256" s="47" t="str">
        <f>IFERROR(VLOOKUP(F256,Lookups!$D$2:$E$20,2,FALSE),"")</f>
        <v/>
      </c>
      <c r="H256" s="45"/>
      <c r="I256" s="45"/>
      <c r="J256" s="45"/>
      <c r="K256" s="45"/>
      <c r="L256" s="46"/>
      <c r="M256" s="46"/>
      <c r="N256" s="47" t="str">
        <f t="shared" si="6"/>
        <v/>
      </c>
      <c r="O256" s="45"/>
      <c r="P256" s="45"/>
      <c r="Q256" s="46"/>
      <c r="R256" s="45"/>
      <c r="S256" s="45"/>
      <c r="T256" s="45"/>
      <c r="U256" s="45"/>
      <c r="V256" s="45"/>
      <c r="W256" s="45"/>
      <c r="X256" s="47" t="str">
        <f>IFERROR(VLOOKUP(W256,Lookups!$G$2:$H$83,2,FALSE),"")</f>
        <v/>
      </c>
      <c r="Y256" s="45"/>
      <c r="Z256" s="45"/>
      <c r="AA256" s="45"/>
      <c r="AB256" s="45"/>
      <c r="AC256" s="45"/>
      <c r="AD256" s="45"/>
      <c r="AE256" s="45"/>
      <c r="AF256" s="47" t="str">
        <f t="shared" si="7"/>
        <v/>
      </c>
      <c r="AG256" s="45"/>
      <c r="AH256" s="45"/>
      <c r="AI256" s="45"/>
      <c r="AJ256" s="62" t="str">
        <f>IFERROR(VLOOKUP(AI256,Lookups!$W$2:$X$24,2,FALSE),"")</f>
        <v/>
      </c>
      <c r="AK256" s="45"/>
      <c r="AL256" s="45"/>
      <c r="AM256" s="46"/>
      <c r="AN256" s="46"/>
    </row>
    <row r="257" spans="1:40" x14ac:dyDescent="0.3">
      <c r="A257" s="45"/>
      <c r="B257" s="45"/>
      <c r="C257" s="45"/>
      <c r="D257" s="46"/>
      <c r="E257" s="46"/>
      <c r="F257" s="45"/>
      <c r="G257" s="47" t="str">
        <f>IFERROR(VLOOKUP(F257,Lookups!$D$2:$E$20,2,FALSE),"")</f>
        <v/>
      </c>
      <c r="H257" s="45"/>
      <c r="I257" s="45"/>
      <c r="J257" s="45"/>
      <c r="K257" s="45"/>
      <c r="L257" s="46"/>
      <c r="M257" s="46"/>
      <c r="N257" s="47" t="str">
        <f t="shared" si="6"/>
        <v/>
      </c>
      <c r="O257" s="45"/>
      <c r="P257" s="45"/>
      <c r="Q257" s="46"/>
      <c r="R257" s="45"/>
      <c r="S257" s="45"/>
      <c r="T257" s="45"/>
      <c r="U257" s="45"/>
      <c r="V257" s="45"/>
      <c r="W257" s="45"/>
      <c r="X257" s="47" t="str">
        <f>IFERROR(VLOOKUP(W257,Lookups!$G$2:$H$83,2,FALSE),"")</f>
        <v/>
      </c>
      <c r="Y257" s="45"/>
      <c r="Z257" s="45"/>
      <c r="AA257" s="45"/>
      <c r="AB257" s="45"/>
      <c r="AC257" s="45"/>
      <c r="AD257" s="45"/>
      <c r="AE257" s="45"/>
      <c r="AF257" s="47" t="str">
        <f t="shared" si="7"/>
        <v/>
      </c>
      <c r="AG257" s="45"/>
      <c r="AH257" s="45"/>
      <c r="AI257" s="45"/>
      <c r="AJ257" s="62" t="str">
        <f>IFERROR(VLOOKUP(AI257,Lookups!$W$2:$X$24,2,FALSE),"")</f>
        <v/>
      </c>
      <c r="AK257" s="45"/>
      <c r="AL257" s="45"/>
      <c r="AM257" s="46"/>
      <c r="AN257" s="46"/>
    </row>
    <row r="258" spans="1:40" x14ac:dyDescent="0.3">
      <c r="A258" s="45"/>
      <c r="B258" s="45"/>
      <c r="C258" s="45"/>
      <c r="D258" s="46"/>
      <c r="E258" s="46"/>
      <c r="F258" s="45"/>
      <c r="G258" s="47" t="str">
        <f>IFERROR(VLOOKUP(F258,Lookups!$D$2:$E$20,2,FALSE),"")</f>
        <v/>
      </c>
      <c r="H258" s="45"/>
      <c r="I258" s="45"/>
      <c r="J258" s="45"/>
      <c r="K258" s="45"/>
      <c r="L258" s="46"/>
      <c r="M258" s="46"/>
      <c r="N258" s="47" t="str">
        <f t="shared" si="6"/>
        <v/>
      </c>
      <c r="O258" s="45"/>
      <c r="P258" s="45"/>
      <c r="Q258" s="46"/>
      <c r="R258" s="45"/>
      <c r="S258" s="45"/>
      <c r="T258" s="45"/>
      <c r="U258" s="45"/>
      <c r="V258" s="45"/>
      <c r="W258" s="45"/>
      <c r="X258" s="47" t="str">
        <f>IFERROR(VLOOKUP(W258,Lookups!$G$2:$H$83,2,FALSE),"")</f>
        <v/>
      </c>
      <c r="Y258" s="45"/>
      <c r="Z258" s="45"/>
      <c r="AA258" s="45"/>
      <c r="AB258" s="45"/>
      <c r="AC258" s="45"/>
      <c r="AD258" s="45"/>
      <c r="AE258" s="45"/>
      <c r="AF258" s="47" t="str">
        <f t="shared" si="7"/>
        <v/>
      </c>
      <c r="AG258" s="45"/>
      <c r="AH258" s="45"/>
      <c r="AI258" s="45"/>
      <c r="AJ258" s="62" t="str">
        <f>IFERROR(VLOOKUP(AI258,Lookups!$W$2:$X$24,2,FALSE),"")</f>
        <v/>
      </c>
      <c r="AK258" s="45"/>
      <c r="AL258" s="45"/>
      <c r="AM258" s="46"/>
      <c r="AN258" s="46"/>
    </row>
    <row r="259" spans="1:40" x14ac:dyDescent="0.3">
      <c r="A259" s="45"/>
      <c r="B259" s="45"/>
      <c r="C259" s="45"/>
      <c r="D259" s="46"/>
      <c r="E259" s="46"/>
      <c r="F259" s="45"/>
      <c r="G259" s="47" t="str">
        <f>IFERROR(VLOOKUP(F259,Lookups!$D$2:$E$20,2,FALSE),"")</f>
        <v/>
      </c>
      <c r="H259" s="45"/>
      <c r="I259" s="45"/>
      <c r="J259" s="45"/>
      <c r="K259" s="45"/>
      <c r="L259" s="46"/>
      <c r="M259" s="46"/>
      <c r="N259" s="47" t="str">
        <f t="shared" ref="N259:N322" si="8">IF(OR(ISBLANK(L259),ISBLANK(M259)),"",(M259-L259)+1)</f>
        <v/>
      </c>
      <c r="O259" s="45"/>
      <c r="P259" s="45"/>
      <c r="Q259" s="46"/>
      <c r="R259" s="45"/>
      <c r="S259" s="45"/>
      <c r="T259" s="45"/>
      <c r="U259" s="45"/>
      <c r="V259" s="45"/>
      <c r="W259" s="45"/>
      <c r="X259" s="47" t="str">
        <f>IFERROR(VLOOKUP(W259,Lookups!$G$2:$H$83,2,FALSE),"")</f>
        <v/>
      </c>
      <c r="Y259" s="45"/>
      <c r="Z259" s="45"/>
      <c r="AA259" s="45"/>
      <c r="AB259" s="45"/>
      <c r="AC259" s="45"/>
      <c r="AD259" s="45"/>
      <c r="AE259" s="45"/>
      <c r="AF259" s="47" t="str">
        <f t="shared" ref="AF259:AF322" si="9">IF(OR(ISBLANK(AD259),ISBLANK(AE259)),"",(AE259-AD259)+1)</f>
        <v/>
      </c>
      <c r="AG259" s="45"/>
      <c r="AH259" s="45"/>
      <c r="AI259" s="45"/>
      <c r="AJ259" s="62" t="str">
        <f>IFERROR(VLOOKUP(AI259,Lookups!$W$2:$X$24,2,FALSE),"")</f>
        <v/>
      </c>
      <c r="AK259" s="45"/>
      <c r="AL259" s="45"/>
      <c r="AM259" s="46"/>
      <c r="AN259" s="46"/>
    </row>
    <row r="260" spans="1:40" x14ac:dyDescent="0.3">
      <c r="A260" s="45"/>
      <c r="B260" s="45"/>
      <c r="C260" s="45"/>
      <c r="D260" s="46"/>
      <c r="E260" s="46"/>
      <c r="F260" s="45"/>
      <c r="G260" s="47" t="str">
        <f>IFERROR(VLOOKUP(F260,Lookups!$D$2:$E$20,2,FALSE),"")</f>
        <v/>
      </c>
      <c r="H260" s="45"/>
      <c r="I260" s="45"/>
      <c r="J260" s="45"/>
      <c r="K260" s="45"/>
      <c r="L260" s="46"/>
      <c r="M260" s="46"/>
      <c r="N260" s="47" t="str">
        <f t="shared" si="8"/>
        <v/>
      </c>
      <c r="O260" s="45"/>
      <c r="P260" s="45"/>
      <c r="Q260" s="46"/>
      <c r="R260" s="45"/>
      <c r="S260" s="45"/>
      <c r="T260" s="45"/>
      <c r="U260" s="45"/>
      <c r="V260" s="45"/>
      <c r="W260" s="45"/>
      <c r="X260" s="47" t="str">
        <f>IFERROR(VLOOKUP(W260,Lookups!$G$2:$H$83,2,FALSE),"")</f>
        <v/>
      </c>
      <c r="Y260" s="45"/>
      <c r="Z260" s="45"/>
      <c r="AA260" s="45"/>
      <c r="AB260" s="45"/>
      <c r="AC260" s="45"/>
      <c r="AD260" s="45"/>
      <c r="AE260" s="45"/>
      <c r="AF260" s="47" t="str">
        <f t="shared" si="9"/>
        <v/>
      </c>
      <c r="AG260" s="45"/>
      <c r="AH260" s="45"/>
      <c r="AI260" s="45"/>
      <c r="AJ260" s="62" t="str">
        <f>IFERROR(VLOOKUP(AI260,Lookups!$W$2:$X$24,2,FALSE),"")</f>
        <v/>
      </c>
      <c r="AK260" s="45"/>
      <c r="AL260" s="45"/>
      <c r="AM260" s="46"/>
      <c r="AN260" s="46"/>
    </row>
    <row r="261" spans="1:40" x14ac:dyDescent="0.3">
      <c r="A261" s="45"/>
      <c r="B261" s="45"/>
      <c r="C261" s="45"/>
      <c r="D261" s="46"/>
      <c r="E261" s="46"/>
      <c r="F261" s="45"/>
      <c r="G261" s="47" t="str">
        <f>IFERROR(VLOOKUP(F261,Lookups!$D$2:$E$20,2,FALSE),"")</f>
        <v/>
      </c>
      <c r="H261" s="45"/>
      <c r="I261" s="45"/>
      <c r="J261" s="45"/>
      <c r="K261" s="45"/>
      <c r="L261" s="46"/>
      <c r="M261" s="46"/>
      <c r="N261" s="47" t="str">
        <f t="shared" si="8"/>
        <v/>
      </c>
      <c r="O261" s="45"/>
      <c r="P261" s="45"/>
      <c r="Q261" s="46"/>
      <c r="R261" s="45"/>
      <c r="S261" s="45"/>
      <c r="T261" s="45"/>
      <c r="U261" s="45"/>
      <c r="V261" s="45"/>
      <c r="W261" s="45"/>
      <c r="X261" s="47" t="str">
        <f>IFERROR(VLOOKUP(W261,Lookups!$G$2:$H$83,2,FALSE),"")</f>
        <v/>
      </c>
      <c r="Y261" s="45"/>
      <c r="Z261" s="45"/>
      <c r="AA261" s="45"/>
      <c r="AB261" s="45"/>
      <c r="AC261" s="45"/>
      <c r="AD261" s="45"/>
      <c r="AE261" s="45"/>
      <c r="AF261" s="47" t="str">
        <f t="shared" si="9"/>
        <v/>
      </c>
      <c r="AG261" s="45"/>
      <c r="AH261" s="45"/>
      <c r="AI261" s="45"/>
      <c r="AJ261" s="62" t="str">
        <f>IFERROR(VLOOKUP(AI261,Lookups!$W$2:$X$24,2,FALSE),"")</f>
        <v/>
      </c>
      <c r="AK261" s="45"/>
      <c r="AL261" s="45"/>
      <c r="AM261" s="46"/>
      <c r="AN261" s="46"/>
    </row>
    <row r="262" spans="1:40" x14ac:dyDescent="0.3">
      <c r="A262" s="45"/>
      <c r="B262" s="45"/>
      <c r="C262" s="45"/>
      <c r="D262" s="46"/>
      <c r="E262" s="46"/>
      <c r="F262" s="45"/>
      <c r="G262" s="47" t="str">
        <f>IFERROR(VLOOKUP(F262,Lookups!$D$2:$E$20,2,FALSE),"")</f>
        <v/>
      </c>
      <c r="H262" s="45"/>
      <c r="I262" s="45"/>
      <c r="J262" s="45"/>
      <c r="K262" s="45"/>
      <c r="L262" s="46"/>
      <c r="M262" s="46"/>
      <c r="N262" s="47" t="str">
        <f t="shared" si="8"/>
        <v/>
      </c>
      <c r="O262" s="45"/>
      <c r="P262" s="45"/>
      <c r="Q262" s="46"/>
      <c r="R262" s="45"/>
      <c r="S262" s="45"/>
      <c r="T262" s="45"/>
      <c r="U262" s="45"/>
      <c r="V262" s="45"/>
      <c r="W262" s="45"/>
      <c r="X262" s="47" t="str">
        <f>IFERROR(VLOOKUP(W262,Lookups!$G$2:$H$83,2,FALSE),"")</f>
        <v/>
      </c>
      <c r="Y262" s="45"/>
      <c r="Z262" s="45"/>
      <c r="AA262" s="45"/>
      <c r="AB262" s="45"/>
      <c r="AC262" s="45"/>
      <c r="AD262" s="45"/>
      <c r="AE262" s="45"/>
      <c r="AF262" s="47" t="str">
        <f t="shared" si="9"/>
        <v/>
      </c>
      <c r="AG262" s="45"/>
      <c r="AH262" s="45"/>
      <c r="AI262" s="45"/>
      <c r="AJ262" s="62" t="str">
        <f>IFERROR(VLOOKUP(AI262,Lookups!$W$2:$X$24,2,FALSE),"")</f>
        <v/>
      </c>
      <c r="AK262" s="45"/>
      <c r="AL262" s="45"/>
      <c r="AM262" s="46"/>
      <c r="AN262" s="46"/>
    </row>
    <row r="263" spans="1:40" x14ac:dyDescent="0.3">
      <c r="A263" s="45"/>
      <c r="B263" s="45"/>
      <c r="C263" s="45"/>
      <c r="D263" s="46"/>
      <c r="E263" s="46"/>
      <c r="F263" s="45"/>
      <c r="G263" s="47" t="str">
        <f>IFERROR(VLOOKUP(F263,Lookups!$D$2:$E$20,2,FALSE),"")</f>
        <v/>
      </c>
      <c r="H263" s="45"/>
      <c r="I263" s="45"/>
      <c r="J263" s="45"/>
      <c r="K263" s="45"/>
      <c r="L263" s="46"/>
      <c r="M263" s="46"/>
      <c r="N263" s="47" t="str">
        <f t="shared" si="8"/>
        <v/>
      </c>
      <c r="O263" s="45"/>
      <c r="P263" s="45"/>
      <c r="Q263" s="46"/>
      <c r="R263" s="45"/>
      <c r="S263" s="45"/>
      <c r="T263" s="45"/>
      <c r="U263" s="45"/>
      <c r="V263" s="45"/>
      <c r="W263" s="45"/>
      <c r="X263" s="47" t="str">
        <f>IFERROR(VLOOKUP(W263,Lookups!$G$2:$H$83,2,FALSE),"")</f>
        <v/>
      </c>
      <c r="Y263" s="45"/>
      <c r="Z263" s="45"/>
      <c r="AA263" s="45"/>
      <c r="AB263" s="45"/>
      <c r="AC263" s="45"/>
      <c r="AD263" s="45"/>
      <c r="AE263" s="45"/>
      <c r="AF263" s="47" t="str">
        <f t="shared" si="9"/>
        <v/>
      </c>
      <c r="AG263" s="45"/>
      <c r="AH263" s="45"/>
      <c r="AI263" s="45"/>
      <c r="AJ263" s="62" t="str">
        <f>IFERROR(VLOOKUP(AI263,Lookups!$W$2:$X$24,2,FALSE),"")</f>
        <v/>
      </c>
      <c r="AK263" s="45"/>
      <c r="AL263" s="45"/>
      <c r="AM263" s="46"/>
      <c r="AN263" s="46"/>
    </row>
    <row r="264" spans="1:40" x14ac:dyDescent="0.3">
      <c r="A264" s="45"/>
      <c r="B264" s="45"/>
      <c r="C264" s="45"/>
      <c r="D264" s="46"/>
      <c r="E264" s="46"/>
      <c r="F264" s="45"/>
      <c r="G264" s="47" t="str">
        <f>IFERROR(VLOOKUP(F264,Lookups!$D$2:$E$20,2,FALSE),"")</f>
        <v/>
      </c>
      <c r="H264" s="45"/>
      <c r="I264" s="45"/>
      <c r="J264" s="45"/>
      <c r="K264" s="45"/>
      <c r="L264" s="46"/>
      <c r="M264" s="46"/>
      <c r="N264" s="47" t="str">
        <f t="shared" si="8"/>
        <v/>
      </c>
      <c r="O264" s="45"/>
      <c r="P264" s="45"/>
      <c r="Q264" s="46"/>
      <c r="R264" s="45"/>
      <c r="S264" s="45"/>
      <c r="T264" s="45"/>
      <c r="U264" s="45"/>
      <c r="V264" s="45"/>
      <c r="W264" s="45"/>
      <c r="X264" s="47" t="str">
        <f>IFERROR(VLOOKUP(W264,Lookups!$G$2:$H$83,2,FALSE),"")</f>
        <v/>
      </c>
      <c r="Y264" s="45"/>
      <c r="Z264" s="45"/>
      <c r="AA264" s="45"/>
      <c r="AB264" s="45"/>
      <c r="AC264" s="45"/>
      <c r="AD264" s="45"/>
      <c r="AE264" s="45"/>
      <c r="AF264" s="47" t="str">
        <f t="shared" si="9"/>
        <v/>
      </c>
      <c r="AG264" s="45"/>
      <c r="AH264" s="45"/>
      <c r="AI264" s="45"/>
      <c r="AJ264" s="62" t="str">
        <f>IFERROR(VLOOKUP(AI264,Lookups!$W$2:$X$24,2,FALSE),"")</f>
        <v/>
      </c>
      <c r="AK264" s="45"/>
      <c r="AL264" s="45"/>
      <c r="AM264" s="46"/>
      <c r="AN264" s="46"/>
    </row>
    <row r="265" spans="1:40" x14ac:dyDescent="0.3">
      <c r="A265" s="45"/>
      <c r="B265" s="45"/>
      <c r="C265" s="45"/>
      <c r="D265" s="46"/>
      <c r="E265" s="46"/>
      <c r="F265" s="45"/>
      <c r="G265" s="47" t="str">
        <f>IFERROR(VLOOKUP(F265,Lookups!$D$2:$E$20,2,FALSE),"")</f>
        <v/>
      </c>
      <c r="H265" s="45"/>
      <c r="I265" s="45"/>
      <c r="J265" s="45"/>
      <c r="K265" s="45"/>
      <c r="L265" s="46"/>
      <c r="M265" s="46"/>
      <c r="N265" s="47" t="str">
        <f t="shared" si="8"/>
        <v/>
      </c>
      <c r="O265" s="45"/>
      <c r="P265" s="45"/>
      <c r="Q265" s="46"/>
      <c r="R265" s="45"/>
      <c r="S265" s="45"/>
      <c r="T265" s="45"/>
      <c r="U265" s="45"/>
      <c r="V265" s="45"/>
      <c r="W265" s="45"/>
      <c r="X265" s="47" t="str">
        <f>IFERROR(VLOOKUP(W265,Lookups!$G$2:$H$83,2,FALSE),"")</f>
        <v/>
      </c>
      <c r="Y265" s="45"/>
      <c r="Z265" s="45"/>
      <c r="AA265" s="45"/>
      <c r="AB265" s="45"/>
      <c r="AC265" s="45"/>
      <c r="AD265" s="45"/>
      <c r="AE265" s="45"/>
      <c r="AF265" s="47" t="str">
        <f t="shared" si="9"/>
        <v/>
      </c>
      <c r="AG265" s="45"/>
      <c r="AH265" s="45"/>
      <c r="AI265" s="45"/>
      <c r="AJ265" s="62" t="str">
        <f>IFERROR(VLOOKUP(AI265,Lookups!$W$2:$X$24,2,FALSE),"")</f>
        <v/>
      </c>
      <c r="AK265" s="45"/>
      <c r="AL265" s="45"/>
      <c r="AM265" s="46"/>
      <c r="AN265" s="46"/>
    </row>
    <row r="266" spans="1:40" x14ac:dyDescent="0.3">
      <c r="A266" s="45"/>
      <c r="B266" s="45"/>
      <c r="C266" s="45"/>
      <c r="D266" s="46"/>
      <c r="E266" s="46"/>
      <c r="F266" s="45"/>
      <c r="G266" s="47" t="str">
        <f>IFERROR(VLOOKUP(F266,Lookups!$D$2:$E$20,2,FALSE),"")</f>
        <v/>
      </c>
      <c r="H266" s="45"/>
      <c r="I266" s="45"/>
      <c r="J266" s="45"/>
      <c r="K266" s="45"/>
      <c r="L266" s="46"/>
      <c r="M266" s="46"/>
      <c r="N266" s="47" t="str">
        <f t="shared" si="8"/>
        <v/>
      </c>
      <c r="O266" s="45"/>
      <c r="P266" s="45"/>
      <c r="Q266" s="46"/>
      <c r="R266" s="45"/>
      <c r="S266" s="45"/>
      <c r="T266" s="45"/>
      <c r="U266" s="45"/>
      <c r="V266" s="45"/>
      <c r="W266" s="45"/>
      <c r="X266" s="47" t="str">
        <f>IFERROR(VLOOKUP(W266,Lookups!$G$2:$H$83,2,FALSE),"")</f>
        <v/>
      </c>
      <c r="Y266" s="45"/>
      <c r="Z266" s="45"/>
      <c r="AA266" s="45"/>
      <c r="AB266" s="45"/>
      <c r="AC266" s="45"/>
      <c r="AD266" s="45"/>
      <c r="AE266" s="45"/>
      <c r="AF266" s="47" t="str">
        <f t="shared" si="9"/>
        <v/>
      </c>
      <c r="AG266" s="45"/>
      <c r="AH266" s="45"/>
      <c r="AI266" s="45"/>
      <c r="AJ266" s="62" t="str">
        <f>IFERROR(VLOOKUP(AI266,Lookups!$W$2:$X$24,2,FALSE),"")</f>
        <v/>
      </c>
      <c r="AK266" s="45"/>
      <c r="AL266" s="45"/>
      <c r="AM266" s="46"/>
      <c r="AN266" s="46"/>
    </row>
    <row r="267" spans="1:40" x14ac:dyDescent="0.3">
      <c r="A267" s="45"/>
      <c r="B267" s="45"/>
      <c r="C267" s="45"/>
      <c r="D267" s="46"/>
      <c r="E267" s="46"/>
      <c r="F267" s="45"/>
      <c r="G267" s="47" t="str">
        <f>IFERROR(VLOOKUP(F267,Lookups!$D$2:$E$20,2,FALSE),"")</f>
        <v/>
      </c>
      <c r="H267" s="45"/>
      <c r="I267" s="45"/>
      <c r="J267" s="45"/>
      <c r="K267" s="45"/>
      <c r="L267" s="46"/>
      <c r="M267" s="46"/>
      <c r="N267" s="47" t="str">
        <f t="shared" si="8"/>
        <v/>
      </c>
      <c r="O267" s="45"/>
      <c r="P267" s="45"/>
      <c r="Q267" s="46"/>
      <c r="R267" s="45"/>
      <c r="S267" s="45"/>
      <c r="T267" s="45"/>
      <c r="U267" s="45"/>
      <c r="V267" s="45"/>
      <c r="W267" s="45"/>
      <c r="X267" s="47" t="str">
        <f>IFERROR(VLOOKUP(W267,Lookups!$G$2:$H$83,2,FALSE),"")</f>
        <v/>
      </c>
      <c r="Y267" s="45"/>
      <c r="Z267" s="45"/>
      <c r="AA267" s="45"/>
      <c r="AB267" s="45"/>
      <c r="AC267" s="45"/>
      <c r="AD267" s="45"/>
      <c r="AE267" s="45"/>
      <c r="AF267" s="47" t="str">
        <f t="shared" si="9"/>
        <v/>
      </c>
      <c r="AG267" s="45"/>
      <c r="AH267" s="45"/>
      <c r="AI267" s="45"/>
      <c r="AJ267" s="62" t="str">
        <f>IFERROR(VLOOKUP(AI267,Lookups!$W$2:$X$24,2,FALSE),"")</f>
        <v/>
      </c>
      <c r="AK267" s="45"/>
      <c r="AL267" s="45"/>
      <c r="AM267" s="46"/>
      <c r="AN267" s="46"/>
    </row>
    <row r="268" spans="1:40" x14ac:dyDescent="0.3">
      <c r="A268" s="45"/>
      <c r="B268" s="45"/>
      <c r="C268" s="45"/>
      <c r="D268" s="46"/>
      <c r="E268" s="46"/>
      <c r="F268" s="45"/>
      <c r="G268" s="47" t="str">
        <f>IFERROR(VLOOKUP(F268,Lookups!$D$2:$E$20,2,FALSE),"")</f>
        <v/>
      </c>
      <c r="H268" s="45"/>
      <c r="I268" s="45"/>
      <c r="J268" s="45"/>
      <c r="K268" s="45"/>
      <c r="L268" s="46"/>
      <c r="M268" s="46"/>
      <c r="N268" s="47" t="str">
        <f t="shared" si="8"/>
        <v/>
      </c>
      <c r="O268" s="45"/>
      <c r="P268" s="45"/>
      <c r="Q268" s="46"/>
      <c r="R268" s="45"/>
      <c r="S268" s="45"/>
      <c r="T268" s="45"/>
      <c r="U268" s="45"/>
      <c r="V268" s="45"/>
      <c r="W268" s="45"/>
      <c r="X268" s="47" t="str">
        <f>IFERROR(VLOOKUP(W268,Lookups!$G$2:$H$83,2,FALSE),"")</f>
        <v/>
      </c>
      <c r="Y268" s="45"/>
      <c r="Z268" s="45"/>
      <c r="AA268" s="45"/>
      <c r="AB268" s="45"/>
      <c r="AC268" s="45"/>
      <c r="AD268" s="45"/>
      <c r="AE268" s="45"/>
      <c r="AF268" s="47" t="str">
        <f t="shared" si="9"/>
        <v/>
      </c>
      <c r="AG268" s="45"/>
      <c r="AH268" s="45"/>
      <c r="AI268" s="45"/>
      <c r="AJ268" s="62" t="str">
        <f>IFERROR(VLOOKUP(AI268,Lookups!$W$2:$X$24,2,FALSE),"")</f>
        <v/>
      </c>
      <c r="AK268" s="45"/>
      <c r="AL268" s="45"/>
      <c r="AM268" s="46"/>
      <c r="AN268" s="46"/>
    </row>
    <row r="269" spans="1:40" x14ac:dyDescent="0.3">
      <c r="A269" s="45"/>
      <c r="B269" s="45"/>
      <c r="C269" s="45"/>
      <c r="D269" s="46"/>
      <c r="E269" s="46"/>
      <c r="F269" s="45"/>
      <c r="G269" s="47" t="str">
        <f>IFERROR(VLOOKUP(F269,Lookups!$D$2:$E$20,2,FALSE),"")</f>
        <v/>
      </c>
      <c r="H269" s="45"/>
      <c r="I269" s="45"/>
      <c r="J269" s="45"/>
      <c r="K269" s="45"/>
      <c r="L269" s="46"/>
      <c r="M269" s="46"/>
      <c r="N269" s="47" t="str">
        <f t="shared" si="8"/>
        <v/>
      </c>
      <c r="O269" s="45"/>
      <c r="P269" s="45"/>
      <c r="Q269" s="46"/>
      <c r="R269" s="45"/>
      <c r="S269" s="45"/>
      <c r="T269" s="45"/>
      <c r="U269" s="45"/>
      <c r="V269" s="45"/>
      <c r="W269" s="45"/>
      <c r="X269" s="47" t="str">
        <f>IFERROR(VLOOKUP(W269,Lookups!$G$2:$H$83,2,FALSE),"")</f>
        <v/>
      </c>
      <c r="Y269" s="45"/>
      <c r="Z269" s="45"/>
      <c r="AA269" s="45"/>
      <c r="AB269" s="45"/>
      <c r="AC269" s="45"/>
      <c r="AD269" s="45"/>
      <c r="AE269" s="45"/>
      <c r="AF269" s="47" t="str">
        <f t="shared" si="9"/>
        <v/>
      </c>
      <c r="AG269" s="45"/>
      <c r="AH269" s="45"/>
      <c r="AI269" s="45"/>
      <c r="AJ269" s="62" t="str">
        <f>IFERROR(VLOOKUP(AI269,Lookups!$W$2:$X$24,2,FALSE),"")</f>
        <v/>
      </c>
      <c r="AK269" s="45"/>
      <c r="AL269" s="45"/>
      <c r="AM269" s="46"/>
      <c r="AN269" s="46"/>
    </row>
    <row r="270" spans="1:40" x14ac:dyDescent="0.3">
      <c r="A270" s="45"/>
      <c r="B270" s="45"/>
      <c r="C270" s="45"/>
      <c r="D270" s="46"/>
      <c r="E270" s="46"/>
      <c r="F270" s="45"/>
      <c r="G270" s="47" t="str">
        <f>IFERROR(VLOOKUP(F270,Lookups!$D$2:$E$20,2,FALSE),"")</f>
        <v/>
      </c>
      <c r="H270" s="45"/>
      <c r="I270" s="45"/>
      <c r="J270" s="45"/>
      <c r="K270" s="45"/>
      <c r="L270" s="46"/>
      <c r="M270" s="46"/>
      <c r="N270" s="47" t="str">
        <f t="shared" si="8"/>
        <v/>
      </c>
      <c r="O270" s="45"/>
      <c r="P270" s="45"/>
      <c r="Q270" s="46"/>
      <c r="R270" s="45"/>
      <c r="S270" s="45"/>
      <c r="T270" s="45"/>
      <c r="U270" s="45"/>
      <c r="V270" s="45"/>
      <c r="W270" s="45"/>
      <c r="X270" s="47" t="str">
        <f>IFERROR(VLOOKUP(W270,Lookups!$G$2:$H$83,2,FALSE),"")</f>
        <v/>
      </c>
      <c r="Y270" s="45"/>
      <c r="Z270" s="45"/>
      <c r="AA270" s="45"/>
      <c r="AB270" s="45"/>
      <c r="AC270" s="45"/>
      <c r="AD270" s="45"/>
      <c r="AE270" s="45"/>
      <c r="AF270" s="47" t="str">
        <f t="shared" si="9"/>
        <v/>
      </c>
      <c r="AG270" s="45"/>
      <c r="AH270" s="45"/>
      <c r="AI270" s="45"/>
      <c r="AJ270" s="62" t="str">
        <f>IFERROR(VLOOKUP(AI270,Lookups!$W$2:$X$24,2,FALSE),"")</f>
        <v/>
      </c>
      <c r="AK270" s="45"/>
      <c r="AL270" s="45"/>
      <c r="AM270" s="46"/>
      <c r="AN270" s="46"/>
    </row>
    <row r="271" spans="1:40" x14ac:dyDescent="0.3">
      <c r="A271" s="45"/>
      <c r="B271" s="45"/>
      <c r="C271" s="45"/>
      <c r="D271" s="46"/>
      <c r="E271" s="46"/>
      <c r="F271" s="45"/>
      <c r="G271" s="47" t="str">
        <f>IFERROR(VLOOKUP(F271,Lookups!$D$2:$E$20,2,FALSE),"")</f>
        <v/>
      </c>
      <c r="H271" s="45"/>
      <c r="I271" s="45"/>
      <c r="J271" s="45"/>
      <c r="K271" s="45"/>
      <c r="L271" s="46"/>
      <c r="M271" s="46"/>
      <c r="N271" s="47" t="str">
        <f t="shared" si="8"/>
        <v/>
      </c>
      <c r="O271" s="45"/>
      <c r="P271" s="45"/>
      <c r="Q271" s="46"/>
      <c r="R271" s="45"/>
      <c r="S271" s="45"/>
      <c r="T271" s="45"/>
      <c r="U271" s="45"/>
      <c r="V271" s="45"/>
      <c r="W271" s="45"/>
      <c r="X271" s="47" t="str">
        <f>IFERROR(VLOOKUP(W271,Lookups!$G$2:$H$83,2,FALSE),"")</f>
        <v/>
      </c>
      <c r="Y271" s="45"/>
      <c r="Z271" s="45"/>
      <c r="AA271" s="45"/>
      <c r="AB271" s="45"/>
      <c r="AC271" s="45"/>
      <c r="AD271" s="45"/>
      <c r="AE271" s="45"/>
      <c r="AF271" s="47" t="str">
        <f t="shared" si="9"/>
        <v/>
      </c>
      <c r="AG271" s="45"/>
      <c r="AH271" s="45"/>
      <c r="AI271" s="45"/>
      <c r="AJ271" s="62" t="str">
        <f>IFERROR(VLOOKUP(AI271,Lookups!$W$2:$X$24,2,FALSE),"")</f>
        <v/>
      </c>
      <c r="AK271" s="45"/>
      <c r="AL271" s="45"/>
      <c r="AM271" s="46"/>
      <c r="AN271" s="46"/>
    </row>
    <row r="272" spans="1:40" x14ac:dyDescent="0.3">
      <c r="A272" s="45"/>
      <c r="B272" s="45"/>
      <c r="C272" s="45"/>
      <c r="D272" s="46"/>
      <c r="E272" s="46"/>
      <c r="F272" s="45"/>
      <c r="G272" s="47" t="str">
        <f>IFERROR(VLOOKUP(F272,Lookups!$D$2:$E$20,2,FALSE),"")</f>
        <v/>
      </c>
      <c r="H272" s="45"/>
      <c r="I272" s="45"/>
      <c r="J272" s="45"/>
      <c r="K272" s="45"/>
      <c r="L272" s="46"/>
      <c r="M272" s="46"/>
      <c r="N272" s="47" t="str">
        <f t="shared" si="8"/>
        <v/>
      </c>
      <c r="O272" s="45"/>
      <c r="P272" s="45"/>
      <c r="Q272" s="46"/>
      <c r="R272" s="45"/>
      <c r="S272" s="45"/>
      <c r="T272" s="45"/>
      <c r="U272" s="45"/>
      <c r="V272" s="45"/>
      <c r="W272" s="45"/>
      <c r="X272" s="47" t="str">
        <f>IFERROR(VLOOKUP(W272,Lookups!$G$2:$H$83,2,FALSE),"")</f>
        <v/>
      </c>
      <c r="Y272" s="45"/>
      <c r="Z272" s="45"/>
      <c r="AA272" s="45"/>
      <c r="AB272" s="45"/>
      <c r="AC272" s="45"/>
      <c r="AD272" s="45"/>
      <c r="AE272" s="45"/>
      <c r="AF272" s="47" t="str">
        <f t="shared" si="9"/>
        <v/>
      </c>
      <c r="AG272" s="45"/>
      <c r="AH272" s="45"/>
      <c r="AI272" s="45"/>
      <c r="AJ272" s="62" t="str">
        <f>IFERROR(VLOOKUP(AI272,Lookups!$W$2:$X$24,2,FALSE),"")</f>
        <v/>
      </c>
      <c r="AK272" s="45"/>
      <c r="AL272" s="45"/>
      <c r="AM272" s="46"/>
      <c r="AN272" s="46"/>
    </row>
    <row r="273" spans="1:40" x14ac:dyDescent="0.3">
      <c r="A273" s="45"/>
      <c r="B273" s="45"/>
      <c r="C273" s="45"/>
      <c r="D273" s="46"/>
      <c r="E273" s="46"/>
      <c r="F273" s="45"/>
      <c r="G273" s="47" t="str">
        <f>IFERROR(VLOOKUP(F273,Lookups!$D$2:$E$20,2,FALSE),"")</f>
        <v/>
      </c>
      <c r="H273" s="45"/>
      <c r="I273" s="45"/>
      <c r="J273" s="45"/>
      <c r="K273" s="45"/>
      <c r="L273" s="46"/>
      <c r="M273" s="46"/>
      <c r="N273" s="47" t="str">
        <f t="shared" si="8"/>
        <v/>
      </c>
      <c r="O273" s="45"/>
      <c r="P273" s="45"/>
      <c r="Q273" s="46"/>
      <c r="R273" s="45"/>
      <c r="S273" s="45"/>
      <c r="T273" s="45"/>
      <c r="U273" s="45"/>
      <c r="V273" s="45"/>
      <c r="W273" s="45"/>
      <c r="X273" s="47" t="str">
        <f>IFERROR(VLOOKUP(W273,Lookups!$G$2:$H$83,2,FALSE),"")</f>
        <v/>
      </c>
      <c r="Y273" s="45"/>
      <c r="Z273" s="45"/>
      <c r="AA273" s="45"/>
      <c r="AB273" s="45"/>
      <c r="AC273" s="45"/>
      <c r="AD273" s="45"/>
      <c r="AE273" s="45"/>
      <c r="AF273" s="47" t="str">
        <f t="shared" si="9"/>
        <v/>
      </c>
      <c r="AG273" s="45"/>
      <c r="AH273" s="45"/>
      <c r="AI273" s="45"/>
      <c r="AJ273" s="62" t="str">
        <f>IFERROR(VLOOKUP(AI273,Lookups!$W$2:$X$24,2,FALSE),"")</f>
        <v/>
      </c>
      <c r="AK273" s="45"/>
      <c r="AL273" s="45"/>
      <c r="AM273" s="46"/>
      <c r="AN273" s="46"/>
    </row>
    <row r="274" spans="1:40" x14ac:dyDescent="0.3">
      <c r="A274" s="45"/>
      <c r="B274" s="45"/>
      <c r="C274" s="45"/>
      <c r="D274" s="46"/>
      <c r="E274" s="46"/>
      <c r="F274" s="45"/>
      <c r="G274" s="47" t="str">
        <f>IFERROR(VLOOKUP(F274,Lookups!$D$2:$E$20,2,FALSE),"")</f>
        <v/>
      </c>
      <c r="H274" s="45"/>
      <c r="I274" s="45"/>
      <c r="J274" s="45"/>
      <c r="K274" s="45"/>
      <c r="L274" s="46"/>
      <c r="M274" s="46"/>
      <c r="N274" s="47" t="str">
        <f t="shared" si="8"/>
        <v/>
      </c>
      <c r="O274" s="45"/>
      <c r="P274" s="45"/>
      <c r="Q274" s="46"/>
      <c r="R274" s="45"/>
      <c r="S274" s="45"/>
      <c r="T274" s="45"/>
      <c r="U274" s="45"/>
      <c r="V274" s="45"/>
      <c r="W274" s="45"/>
      <c r="X274" s="47" t="str">
        <f>IFERROR(VLOOKUP(W274,Lookups!$G$2:$H$83,2,FALSE),"")</f>
        <v/>
      </c>
      <c r="Y274" s="45"/>
      <c r="Z274" s="45"/>
      <c r="AA274" s="45"/>
      <c r="AB274" s="45"/>
      <c r="AC274" s="45"/>
      <c r="AD274" s="45"/>
      <c r="AE274" s="45"/>
      <c r="AF274" s="47" t="str">
        <f t="shared" si="9"/>
        <v/>
      </c>
      <c r="AG274" s="45"/>
      <c r="AH274" s="45"/>
      <c r="AI274" s="45"/>
      <c r="AJ274" s="62" t="str">
        <f>IFERROR(VLOOKUP(AI274,Lookups!$W$2:$X$24,2,FALSE),"")</f>
        <v/>
      </c>
      <c r="AK274" s="45"/>
      <c r="AL274" s="45"/>
      <c r="AM274" s="46"/>
      <c r="AN274" s="46"/>
    </row>
    <row r="275" spans="1:40" x14ac:dyDescent="0.3">
      <c r="A275" s="45"/>
      <c r="B275" s="45"/>
      <c r="C275" s="45"/>
      <c r="D275" s="46"/>
      <c r="E275" s="46"/>
      <c r="F275" s="45"/>
      <c r="G275" s="47" t="str">
        <f>IFERROR(VLOOKUP(F275,Lookups!$D$2:$E$20,2,FALSE),"")</f>
        <v/>
      </c>
      <c r="H275" s="45"/>
      <c r="I275" s="45"/>
      <c r="J275" s="45"/>
      <c r="K275" s="45"/>
      <c r="L275" s="46"/>
      <c r="M275" s="46"/>
      <c r="N275" s="47" t="str">
        <f t="shared" si="8"/>
        <v/>
      </c>
      <c r="O275" s="45"/>
      <c r="P275" s="45"/>
      <c r="Q275" s="46"/>
      <c r="R275" s="45"/>
      <c r="S275" s="45"/>
      <c r="T275" s="45"/>
      <c r="U275" s="45"/>
      <c r="V275" s="45"/>
      <c r="W275" s="45"/>
      <c r="X275" s="47" t="str">
        <f>IFERROR(VLOOKUP(W275,Lookups!$G$2:$H$83,2,FALSE),"")</f>
        <v/>
      </c>
      <c r="Y275" s="45"/>
      <c r="Z275" s="45"/>
      <c r="AA275" s="45"/>
      <c r="AB275" s="45"/>
      <c r="AC275" s="45"/>
      <c r="AD275" s="45"/>
      <c r="AE275" s="45"/>
      <c r="AF275" s="47" t="str">
        <f t="shared" si="9"/>
        <v/>
      </c>
      <c r="AG275" s="45"/>
      <c r="AH275" s="45"/>
      <c r="AI275" s="45"/>
      <c r="AJ275" s="62" t="str">
        <f>IFERROR(VLOOKUP(AI275,Lookups!$W$2:$X$24,2,FALSE),"")</f>
        <v/>
      </c>
      <c r="AK275" s="45"/>
      <c r="AL275" s="45"/>
      <c r="AM275" s="46"/>
      <c r="AN275" s="46"/>
    </row>
    <row r="276" spans="1:40" x14ac:dyDescent="0.3">
      <c r="A276" s="45"/>
      <c r="B276" s="45"/>
      <c r="C276" s="45"/>
      <c r="D276" s="46"/>
      <c r="E276" s="46"/>
      <c r="F276" s="45"/>
      <c r="G276" s="47" t="str">
        <f>IFERROR(VLOOKUP(F276,Lookups!$D$2:$E$20,2,FALSE),"")</f>
        <v/>
      </c>
      <c r="H276" s="45"/>
      <c r="I276" s="45"/>
      <c r="J276" s="45"/>
      <c r="K276" s="45"/>
      <c r="L276" s="46"/>
      <c r="M276" s="46"/>
      <c r="N276" s="47" t="str">
        <f t="shared" si="8"/>
        <v/>
      </c>
      <c r="O276" s="45"/>
      <c r="P276" s="45"/>
      <c r="Q276" s="46"/>
      <c r="R276" s="45"/>
      <c r="S276" s="45"/>
      <c r="T276" s="45"/>
      <c r="U276" s="45"/>
      <c r="V276" s="45"/>
      <c r="W276" s="45"/>
      <c r="X276" s="47" t="str">
        <f>IFERROR(VLOOKUP(W276,Lookups!$G$2:$H$83,2,FALSE),"")</f>
        <v/>
      </c>
      <c r="Y276" s="45"/>
      <c r="Z276" s="45"/>
      <c r="AA276" s="45"/>
      <c r="AB276" s="45"/>
      <c r="AC276" s="45"/>
      <c r="AD276" s="45"/>
      <c r="AE276" s="45"/>
      <c r="AF276" s="47" t="str">
        <f t="shared" si="9"/>
        <v/>
      </c>
      <c r="AG276" s="45"/>
      <c r="AH276" s="45"/>
      <c r="AI276" s="45"/>
      <c r="AJ276" s="62" t="str">
        <f>IFERROR(VLOOKUP(AI276,Lookups!$W$2:$X$24,2,FALSE),"")</f>
        <v/>
      </c>
      <c r="AK276" s="45"/>
      <c r="AL276" s="45"/>
      <c r="AM276" s="46"/>
      <c r="AN276" s="46"/>
    </row>
    <row r="277" spans="1:40" x14ac:dyDescent="0.3">
      <c r="A277" s="45"/>
      <c r="B277" s="45"/>
      <c r="C277" s="45"/>
      <c r="D277" s="46"/>
      <c r="E277" s="46"/>
      <c r="F277" s="45"/>
      <c r="G277" s="47" t="str">
        <f>IFERROR(VLOOKUP(F277,Lookups!$D$2:$E$20,2,FALSE),"")</f>
        <v/>
      </c>
      <c r="H277" s="45"/>
      <c r="I277" s="45"/>
      <c r="J277" s="45"/>
      <c r="K277" s="45"/>
      <c r="L277" s="46"/>
      <c r="M277" s="46"/>
      <c r="N277" s="47" t="str">
        <f t="shared" si="8"/>
        <v/>
      </c>
      <c r="O277" s="45"/>
      <c r="P277" s="45"/>
      <c r="Q277" s="46"/>
      <c r="R277" s="45"/>
      <c r="S277" s="45"/>
      <c r="T277" s="45"/>
      <c r="U277" s="45"/>
      <c r="V277" s="45"/>
      <c r="W277" s="45"/>
      <c r="X277" s="47" t="str">
        <f>IFERROR(VLOOKUP(W277,Lookups!$G$2:$H$83,2,FALSE),"")</f>
        <v/>
      </c>
      <c r="Y277" s="45"/>
      <c r="Z277" s="45"/>
      <c r="AA277" s="45"/>
      <c r="AB277" s="45"/>
      <c r="AC277" s="45"/>
      <c r="AD277" s="45"/>
      <c r="AE277" s="45"/>
      <c r="AF277" s="47" t="str">
        <f t="shared" si="9"/>
        <v/>
      </c>
      <c r="AG277" s="45"/>
      <c r="AH277" s="45"/>
      <c r="AI277" s="45"/>
      <c r="AJ277" s="62" t="str">
        <f>IFERROR(VLOOKUP(AI277,Lookups!$W$2:$X$24,2,FALSE),"")</f>
        <v/>
      </c>
      <c r="AK277" s="45"/>
      <c r="AL277" s="45"/>
      <c r="AM277" s="46"/>
      <c r="AN277" s="46"/>
    </row>
    <row r="278" spans="1:40" x14ac:dyDescent="0.3">
      <c r="A278" s="45"/>
      <c r="B278" s="45"/>
      <c r="C278" s="45"/>
      <c r="D278" s="46"/>
      <c r="E278" s="46"/>
      <c r="F278" s="45"/>
      <c r="G278" s="47" t="str">
        <f>IFERROR(VLOOKUP(F278,Lookups!$D$2:$E$20,2,FALSE),"")</f>
        <v/>
      </c>
      <c r="H278" s="45"/>
      <c r="I278" s="45"/>
      <c r="J278" s="45"/>
      <c r="K278" s="45"/>
      <c r="L278" s="46"/>
      <c r="M278" s="46"/>
      <c r="N278" s="47" t="str">
        <f t="shared" si="8"/>
        <v/>
      </c>
      <c r="O278" s="45"/>
      <c r="P278" s="45"/>
      <c r="Q278" s="46"/>
      <c r="R278" s="45"/>
      <c r="S278" s="45"/>
      <c r="T278" s="45"/>
      <c r="U278" s="45"/>
      <c r="V278" s="45"/>
      <c r="W278" s="45"/>
      <c r="X278" s="47" t="str">
        <f>IFERROR(VLOOKUP(W278,Lookups!$G$2:$H$83,2,FALSE),"")</f>
        <v/>
      </c>
      <c r="Y278" s="45"/>
      <c r="Z278" s="45"/>
      <c r="AA278" s="45"/>
      <c r="AB278" s="45"/>
      <c r="AC278" s="45"/>
      <c r="AD278" s="45"/>
      <c r="AE278" s="45"/>
      <c r="AF278" s="47" t="str">
        <f t="shared" si="9"/>
        <v/>
      </c>
      <c r="AG278" s="45"/>
      <c r="AH278" s="45"/>
      <c r="AI278" s="45"/>
      <c r="AJ278" s="62" t="str">
        <f>IFERROR(VLOOKUP(AI278,Lookups!$W$2:$X$24,2,FALSE),"")</f>
        <v/>
      </c>
      <c r="AK278" s="45"/>
      <c r="AL278" s="45"/>
      <c r="AM278" s="46"/>
      <c r="AN278" s="46"/>
    </row>
    <row r="279" spans="1:40" x14ac:dyDescent="0.3">
      <c r="A279" s="45"/>
      <c r="B279" s="45"/>
      <c r="C279" s="45"/>
      <c r="D279" s="46"/>
      <c r="E279" s="46"/>
      <c r="F279" s="45"/>
      <c r="G279" s="47" t="str">
        <f>IFERROR(VLOOKUP(F279,Lookups!$D$2:$E$20,2,FALSE),"")</f>
        <v/>
      </c>
      <c r="H279" s="45"/>
      <c r="I279" s="45"/>
      <c r="J279" s="45"/>
      <c r="K279" s="45"/>
      <c r="L279" s="46"/>
      <c r="M279" s="46"/>
      <c r="N279" s="47" t="str">
        <f t="shared" si="8"/>
        <v/>
      </c>
      <c r="O279" s="45"/>
      <c r="P279" s="45"/>
      <c r="Q279" s="46"/>
      <c r="R279" s="45"/>
      <c r="S279" s="45"/>
      <c r="T279" s="45"/>
      <c r="U279" s="45"/>
      <c r="V279" s="45"/>
      <c r="W279" s="45"/>
      <c r="X279" s="47" t="str">
        <f>IFERROR(VLOOKUP(W279,Lookups!$G$2:$H$83,2,FALSE),"")</f>
        <v/>
      </c>
      <c r="Y279" s="45"/>
      <c r="Z279" s="45"/>
      <c r="AA279" s="45"/>
      <c r="AB279" s="45"/>
      <c r="AC279" s="45"/>
      <c r="AD279" s="45"/>
      <c r="AE279" s="45"/>
      <c r="AF279" s="47" t="str">
        <f t="shared" si="9"/>
        <v/>
      </c>
      <c r="AG279" s="45"/>
      <c r="AH279" s="45"/>
      <c r="AI279" s="45"/>
      <c r="AJ279" s="62" t="str">
        <f>IFERROR(VLOOKUP(AI279,Lookups!$W$2:$X$24,2,FALSE),"")</f>
        <v/>
      </c>
      <c r="AK279" s="45"/>
      <c r="AL279" s="45"/>
      <c r="AM279" s="46"/>
      <c r="AN279" s="46"/>
    </row>
    <row r="280" spans="1:40" x14ac:dyDescent="0.3">
      <c r="A280" s="45"/>
      <c r="B280" s="45"/>
      <c r="C280" s="45"/>
      <c r="D280" s="46"/>
      <c r="E280" s="46"/>
      <c r="F280" s="45"/>
      <c r="G280" s="47" t="str">
        <f>IFERROR(VLOOKUP(F280,Lookups!$D$2:$E$20,2,FALSE),"")</f>
        <v/>
      </c>
      <c r="H280" s="45"/>
      <c r="I280" s="45"/>
      <c r="J280" s="45"/>
      <c r="K280" s="45"/>
      <c r="L280" s="46"/>
      <c r="M280" s="46"/>
      <c r="N280" s="47" t="str">
        <f t="shared" si="8"/>
        <v/>
      </c>
      <c r="O280" s="45"/>
      <c r="P280" s="45"/>
      <c r="Q280" s="46"/>
      <c r="R280" s="45"/>
      <c r="S280" s="45"/>
      <c r="T280" s="45"/>
      <c r="U280" s="45"/>
      <c r="V280" s="45"/>
      <c r="W280" s="45"/>
      <c r="X280" s="47" t="str">
        <f>IFERROR(VLOOKUP(W280,Lookups!$G$2:$H$83,2,FALSE),"")</f>
        <v/>
      </c>
      <c r="Y280" s="45"/>
      <c r="Z280" s="45"/>
      <c r="AA280" s="45"/>
      <c r="AB280" s="45"/>
      <c r="AC280" s="45"/>
      <c r="AD280" s="45"/>
      <c r="AE280" s="45"/>
      <c r="AF280" s="47" t="str">
        <f t="shared" si="9"/>
        <v/>
      </c>
      <c r="AG280" s="45"/>
      <c r="AH280" s="45"/>
      <c r="AI280" s="45"/>
      <c r="AJ280" s="62" t="str">
        <f>IFERROR(VLOOKUP(AI280,Lookups!$W$2:$X$24,2,FALSE),"")</f>
        <v/>
      </c>
      <c r="AK280" s="45"/>
      <c r="AL280" s="45"/>
      <c r="AM280" s="46"/>
      <c r="AN280" s="46"/>
    </row>
    <row r="281" spans="1:40" x14ac:dyDescent="0.3">
      <c r="A281" s="45"/>
      <c r="B281" s="45"/>
      <c r="C281" s="45"/>
      <c r="D281" s="46"/>
      <c r="E281" s="46"/>
      <c r="F281" s="45"/>
      <c r="G281" s="47" t="str">
        <f>IFERROR(VLOOKUP(F281,Lookups!$D$2:$E$20,2,FALSE),"")</f>
        <v/>
      </c>
      <c r="H281" s="45"/>
      <c r="I281" s="45"/>
      <c r="J281" s="45"/>
      <c r="K281" s="45"/>
      <c r="L281" s="46"/>
      <c r="M281" s="46"/>
      <c r="N281" s="47" t="str">
        <f t="shared" si="8"/>
        <v/>
      </c>
      <c r="O281" s="45"/>
      <c r="P281" s="45"/>
      <c r="Q281" s="46"/>
      <c r="R281" s="45"/>
      <c r="S281" s="45"/>
      <c r="T281" s="45"/>
      <c r="U281" s="45"/>
      <c r="V281" s="45"/>
      <c r="W281" s="45"/>
      <c r="X281" s="47" t="str">
        <f>IFERROR(VLOOKUP(W281,Lookups!$G$2:$H$83,2,FALSE),"")</f>
        <v/>
      </c>
      <c r="Y281" s="45"/>
      <c r="Z281" s="45"/>
      <c r="AA281" s="45"/>
      <c r="AB281" s="45"/>
      <c r="AC281" s="45"/>
      <c r="AD281" s="45"/>
      <c r="AE281" s="45"/>
      <c r="AF281" s="47" t="str">
        <f t="shared" si="9"/>
        <v/>
      </c>
      <c r="AG281" s="45"/>
      <c r="AH281" s="45"/>
      <c r="AI281" s="45"/>
      <c r="AJ281" s="62" t="str">
        <f>IFERROR(VLOOKUP(AI281,Lookups!$W$2:$X$24,2,FALSE),"")</f>
        <v/>
      </c>
      <c r="AK281" s="45"/>
      <c r="AL281" s="45"/>
      <c r="AM281" s="46"/>
      <c r="AN281" s="46"/>
    </row>
    <row r="282" spans="1:40" x14ac:dyDescent="0.3">
      <c r="A282" s="45"/>
      <c r="B282" s="45"/>
      <c r="C282" s="45"/>
      <c r="D282" s="46"/>
      <c r="E282" s="46"/>
      <c r="F282" s="45"/>
      <c r="G282" s="47" t="str">
        <f>IFERROR(VLOOKUP(F282,Lookups!$D$2:$E$20,2,FALSE),"")</f>
        <v/>
      </c>
      <c r="H282" s="45"/>
      <c r="I282" s="45"/>
      <c r="J282" s="45"/>
      <c r="K282" s="45"/>
      <c r="L282" s="46"/>
      <c r="M282" s="46"/>
      <c r="N282" s="47" t="str">
        <f t="shared" si="8"/>
        <v/>
      </c>
      <c r="O282" s="45"/>
      <c r="P282" s="45"/>
      <c r="Q282" s="46"/>
      <c r="R282" s="45"/>
      <c r="S282" s="45"/>
      <c r="T282" s="45"/>
      <c r="U282" s="45"/>
      <c r="V282" s="45"/>
      <c r="W282" s="45"/>
      <c r="X282" s="47" t="str">
        <f>IFERROR(VLOOKUP(W282,Lookups!$G$2:$H$83,2,FALSE),"")</f>
        <v/>
      </c>
      <c r="Y282" s="45"/>
      <c r="Z282" s="45"/>
      <c r="AA282" s="45"/>
      <c r="AB282" s="45"/>
      <c r="AC282" s="45"/>
      <c r="AD282" s="45"/>
      <c r="AE282" s="45"/>
      <c r="AF282" s="47" t="str">
        <f t="shared" si="9"/>
        <v/>
      </c>
      <c r="AG282" s="45"/>
      <c r="AH282" s="45"/>
      <c r="AI282" s="45"/>
      <c r="AJ282" s="62" t="str">
        <f>IFERROR(VLOOKUP(AI282,Lookups!$W$2:$X$24,2,FALSE),"")</f>
        <v/>
      </c>
      <c r="AK282" s="45"/>
      <c r="AL282" s="45"/>
      <c r="AM282" s="46"/>
      <c r="AN282" s="46"/>
    </row>
    <row r="283" spans="1:40" x14ac:dyDescent="0.3">
      <c r="A283" s="45"/>
      <c r="B283" s="45"/>
      <c r="C283" s="45"/>
      <c r="D283" s="46"/>
      <c r="E283" s="46"/>
      <c r="F283" s="45"/>
      <c r="G283" s="47" t="str">
        <f>IFERROR(VLOOKUP(F283,Lookups!$D$2:$E$20,2,FALSE),"")</f>
        <v/>
      </c>
      <c r="H283" s="45"/>
      <c r="I283" s="45"/>
      <c r="J283" s="45"/>
      <c r="K283" s="45"/>
      <c r="L283" s="46"/>
      <c r="M283" s="46"/>
      <c r="N283" s="47" t="str">
        <f t="shared" si="8"/>
        <v/>
      </c>
      <c r="O283" s="45"/>
      <c r="P283" s="45"/>
      <c r="Q283" s="46"/>
      <c r="R283" s="45"/>
      <c r="S283" s="45"/>
      <c r="T283" s="45"/>
      <c r="U283" s="45"/>
      <c r="V283" s="45"/>
      <c r="W283" s="45"/>
      <c r="X283" s="47" t="str">
        <f>IFERROR(VLOOKUP(W283,Lookups!$G$2:$H$83,2,FALSE),"")</f>
        <v/>
      </c>
      <c r="Y283" s="45"/>
      <c r="Z283" s="45"/>
      <c r="AA283" s="45"/>
      <c r="AB283" s="45"/>
      <c r="AC283" s="45"/>
      <c r="AD283" s="45"/>
      <c r="AE283" s="45"/>
      <c r="AF283" s="47" t="str">
        <f t="shared" si="9"/>
        <v/>
      </c>
      <c r="AG283" s="45"/>
      <c r="AH283" s="45"/>
      <c r="AI283" s="45"/>
      <c r="AJ283" s="62" t="str">
        <f>IFERROR(VLOOKUP(AI283,Lookups!$W$2:$X$24,2,FALSE),"")</f>
        <v/>
      </c>
      <c r="AK283" s="45"/>
      <c r="AL283" s="45"/>
      <c r="AM283" s="46"/>
      <c r="AN283" s="46"/>
    </row>
    <row r="284" spans="1:40" x14ac:dyDescent="0.3">
      <c r="A284" s="45"/>
      <c r="B284" s="45"/>
      <c r="C284" s="45"/>
      <c r="D284" s="46"/>
      <c r="E284" s="46"/>
      <c r="F284" s="45"/>
      <c r="G284" s="47" t="str">
        <f>IFERROR(VLOOKUP(F284,Lookups!$D$2:$E$20,2,FALSE),"")</f>
        <v/>
      </c>
      <c r="H284" s="45"/>
      <c r="I284" s="45"/>
      <c r="J284" s="45"/>
      <c r="K284" s="45"/>
      <c r="L284" s="46"/>
      <c r="M284" s="46"/>
      <c r="N284" s="47" t="str">
        <f t="shared" si="8"/>
        <v/>
      </c>
      <c r="O284" s="45"/>
      <c r="P284" s="45"/>
      <c r="Q284" s="46"/>
      <c r="R284" s="45"/>
      <c r="S284" s="45"/>
      <c r="T284" s="45"/>
      <c r="U284" s="45"/>
      <c r="V284" s="45"/>
      <c r="W284" s="45"/>
      <c r="X284" s="47" t="str">
        <f>IFERROR(VLOOKUP(W284,Lookups!$G$2:$H$83,2,FALSE),"")</f>
        <v/>
      </c>
      <c r="Y284" s="45"/>
      <c r="Z284" s="45"/>
      <c r="AA284" s="45"/>
      <c r="AB284" s="45"/>
      <c r="AC284" s="45"/>
      <c r="AD284" s="45"/>
      <c r="AE284" s="45"/>
      <c r="AF284" s="47" t="str">
        <f t="shared" si="9"/>
        <v/>
      </c>
      <c r="AG284" s="45"/>
      <c r="AH284" s="45"/>
      <c r="AI284" s="45"/>
      <c r="AJ284" s="62" t="str">
        <f>IFERROR(VLOOKUP(AI284,Lookups!$W$2:$X$24,2,FALSE),"")</f>
        <v/>
      </c>
      <c r="AK284" s="45"/>
      <c r="AL284" s="45"/>
      <c r="AM284" s="46"/>
      <c r="AN284" s="46"/>
    </row>
    <row r="285" spans="1:40" x14ac:dyDescent="0.3">
      <c r="A285" s="45"/>
      <c r="B285" s="45"/>
      <c r="C285" s="45"/>
      <c r="D285" s="46"/>
      <c r="E285" s="46"/>
      <c r="F285" s="45"/>
      <c r="G285" s="47" t="str">
        <f>IFERROR(VLOOKUP(F285,Lookups!$D$2:$E$20,2,FALSE),"")</f>
        <v/>
      </c>
      <c r="H285" s="45"/>
      <c r="I285" s="45"/>
      <c r="J285" s="45"/>
      <c r="K285" s="45"/>
      <c r="L285" s="46"/>
      <c r="M285" s="46"/>
      <c r="N285" s="47" t="str">
        <f t="shared" si="8"/>
        <v/>
      </c>
      <c r="O285" s="45"/>
      <c r="P285" s="45"/>
      <c r="Q285" s="46"/>
      <c r="R285" s="45"/>
      <c r="S285" s="45"/>
      <c r="T285" s="45"/>
      <c r="U285" s="45"/>
      <c r="V285" s="45"/>
      <c r="W285" s="45"/>
      <c r="X285" s="47" t="str">
        <f>IFERROR(VLOOKUP(W285,Lookups!$G$2:$H$83,2,FALSE),"")</f>
        <v/>
      </c>
      <c r="Y285" s="45"/>
      <c r="Z285" s="45"/>
      <c r="AA285" s="45"/>
      <c r="AB285" s="45"/>
      <c r="AC285" s="45"/>
      <c r="AD285" s="45"/>
      <c r="AE285" s="45"/>
      <c r="AF285" s="47" t="str">
        <f t="shared" si="9"/>
        <v/>
      </c>
      <c r="AG285" s="45"/>
      <c r="AH285" s="45"/>
      <c r="AI285" s="45"/>
      <c r="AJ285" s="62" t="str">
        <f>IFERROR(VLOOKUP(AI285,Lookups!$W$2:$X$24,2,FALSE),"")</f>
        <v/>
      </c>
      <c r="AK285" s="45"/>
      <c r="AL285" s="45"/>
      <c r="AM285" s="46"/>
      <c r="AN285" s="46"/>
    </row>
    <row r="286" spans="1:40" x14ac:dyDescent="0.3">
      <c r="A286" s="45"/>
      <c r="B286" s="45"/>
      <c r="C286" s="45"/>
      <c r="D286" s="46"/>
      <c r="E286" s="46"/>
      <c r="F286" s="45"/>
      <c r="G286" s="47" t="str">
        <f>IFERROR(VLOOKUP(F286,Lookups!$D$2:$E$20,2,FALSE),"")</f>
        <v/>
      </c>
      <c r="H286" s="45"/>
      <c r="I286" s="45"/>
      <c r="J286" s="45"/>
      <c r="K286" s="45"/>
      <c r="L286" s="46"/>
      <c r="M286" s="46"/>
      <c r="N286" s="47" t="str">
        <f t="shared" si="8"/>
        <v/>
      </c>
      <c r="O286" s="45"/>
      <c r="P286" s="45"/>
      <c r="Q286" s="46"/>
      <c r="R286" s="45"/>
      <c r="S286" s="45"/>
      <c r="T286" s="45"/>
      <c r="U286" s="45"/>
      <c r="V286" s="45"/>
      <c r="W286" s="45"/>
      <c r="X286" s="47" t="str">
        <f>IFERROR(VLOOKUP(W286,Lookups!$G$2:$H$83,2,FALSE),"")</f>
        <v/>
      </c>
      <c r="Y286" s="45"/>
      <c r="Z286" s="45"/>
      <c r="AA286" s="45"/>
      <c r="AB286" s="45"/>
      <c r="AC286" s="45"/>
      <c r="AD286" s="45"/>
      <c r="AE286" s="45"/>
      <c r="AF286" s="47" t="str">
        <f t="shared" si="9"/>
        <v/>
      </c>
      <c r="AG286" s="45"/>
      <c r="AH286" s="45"/>
      <c r="AI286" s="45"/>
      <c r="AJ286" s="62" t="str">
        <f>IFERROR(VLOOKUP(AI286,Lookups!$W$2:$X$24,2,FALSE),"")</f>
        <v/>
      </c>
      <c r="AK286" s="45"/>
      <c r="AL286" s="45"/>
      <c r="AM286" s="46"/>
      <c r="AN286" s="46"/>
    </row>
    <row r="287" spans="1:40" x14ac:dyDescent="0.3">
      <c r="A287" s="45"/>
      <c r="B287" s="45"/>
      <c r="C287" s="45"/>
      <c r="D287" s="46"/>
      <c r="E287" s="46"/>
      <c r="F287" s="45"/>
      <c r="G287" s="47" t="str">
        <f>IFERROR(VLOOKUP(F287,Lookups!$D$2:$E$20,2,FALSE),"")</f>
        <v/>
      </c>
      <c r="H287" s="45"/>
      <c r="I287" s="45"/>
      <c r="J287" s="45"/>
      <c r="K287" s="45"/>
      <c r="L287" s="46"/>
      <c r="M287" s="46"/>
      <c r="N287" s="47" t="str">
        <f t="shared" si="8"/>
        <v/>
      </c>
      <c r="O287" s="45"/>
      <c r="P287" s="45"/>
      <c r="Q287" s="46"/>
      <c r="R287" s="45"/>
      <c r="S287" s="45"/>
      <c r="T287" s="45"/>
      <c r="U287" s="45"/>
      <c r="V287" s="45"/>
      <c r="W287" s="45"/>
      <c r="X287" s="47" t="str">
        <f>IFERROR(VLOOKUP(W287,Lookups!$G$2:$H$83,2,FALSE),"")</f>
        <v/>
      </c>
      <c r="Y287" s="45"/>
      <c r="Z287" s="45"/>
      <c r="AA287" s="45"/>
      <c r="AB287" s="45"/>
      <c r="AC287" s="45"/>
      <c r="AD287" s="45"/>
      <c r="AE287" s="45"/>
      <c r="AF287" s="47" t="str">
        <f t="shared" si="9"/>
        <v/>
      </c>
      <c r="AG287" s="45"/>
      <c r="AH287" s="45"/>
      <c r="AI287" s="45"/>
      <c r="AJ287" s="62" t="str">
        <f>IFERROR(VLOOKUP(AI287,Lookups!$W$2:$X$24,2,FALSE),"")</f>
        <v/>
      </c>
      <c r="AK287" s="45"/>
      <c r="AL287" s="45"/>
      <c r="AM287" s="46"/>
      <c r="AN287" s="46"/>
    </row>
    <row r="288" spans="1:40" x14ac:dyDescent="0.3">
      <c r="A288" s="45"/>
      <c r="B288" s="45"/>
      <c r="C288" s="45"/>
      <c r="D288" s="46"/>
      <c r="E288" s="46"/>
      <c r="F288" s="45"/>
      <c r="G288" s="47" t="str">
        <f>IFERROR(VLOOKUP(F288,Lookups!$D$2:$E$20,2,FALSE),"")</f>
        <v/>
      </c>
      <c r="H288" s="45"/>
      <c r="I288" s="45"/>
      <c r="J288" s="45"/>
      <c r="K288" s="45"/>
      <c r="L288" s="46"/>
      <c r="M288" s="46"/>
      <c r="N288" s="47" t="str">
        <f t="shared" si="8"/>
        <v/>
      </c>
      <c r="O288" s="45"/>
      <c r="P288" s="45"/>
      <c r="Q288" s="46"/>
      <c r="R288" s="45"/>
      <c r="S288" s="45"/>
      <c r="T288" s="45"/>
      <c r="U288" s="45"/>
      <c r="V288" s="45"/>
      <c r="W288" s="45"/>
      <c r="X288" s="47" t="str">
        <f>IFERROR(VLOOKUP(W288,Lookups!$G$2:$H$83,2,FALSE),"")</f>
        <v/>
      </c>
      <c r="Y288" s="45"/>
      <c r="Z288" s="45"/>
      <c r="AA288" s="45"/>
      <c r="AB288" s="45"/>
      <c r="AC288" s="45"/>
      <c r="AD288" s="45"/>
      <c r="AE288" s="45"/>
      <c r="AF288" s="47" t="str">
        <f t="shared" si="9"/>
        <v/>
      </c>
      <c r="AG288" s="45"/>
      <c r="AH288" s="45"/>
      <c r="AI288" s="45"/>
      <c r="AJ288" s="62" t="str">
        <f>IFERROR(VLOOKUP(AI288,Lookups!$W$2:$X$24,2,FALSE),"")</f>
        <v/>
      </c>
      <c r="AK288" s="45"/>
      <c r="AL288" s="45"/>
      <c r="AM288" s="46"/>
      <c r="AN288" s="46"/>
    </row>
    <row r="289" spans="1:40" x14ac:dyDescent="0.3">
      <c r="A289" s="45"/>
      <c r="B289" s="45"/>
      <c r="C289" s="45"/>
      <c r="D289" s="46"/>
      <c r="E289" s="46"/>
      <c r="F289" s="45"/>
      <c r="G289" s="47" t="str">
        <f>IFERROR(VLOOKUP(F289,Lookups!$D$2:$E$20,2,FALSE),"")</f>
        <v/>
      </c>
      <c r="H289" s="45"/>
      <c r="I289" s="45"/>
      <c r="J289" s="45"/>
      <c r="K289" s="45"/>
      <c r="L289" s="46"/>
      <c r="M289" s="46"/>
      <c r="N289" s="47" t="str">
        <f t="shared" si="8"/>
        <v/>
      </c>
      <c r="O289" s="45"/>
      <c r="P289" s="45"/>
      <c r="Q289" s="46"/>
      <c r="R289" s="45"/>
      <c r="S289" s="45"/>
      <c r="T289" s="45"/>
      <c r="U289" s="45"/>
      <c r="V289" s="45"/>
      <c r="W289" s="45"/>
      <c r="X289" s="47" t="str">
        <f>IFERROR(VLOOKUP(W289,Lookups!$G$2:$H$83,2,FALSE),"")</f>
        <v/>
      </c>
      <c r="Y289" s="45"/>
      <c r="Z289" s="45"/>
      <c r="AA289" s="45"/>
      <c r="AB289" s="45"/>
      <c r="AC289" s="45"/>
      <c r="AD289" s="45"/>
      <c r="AE289" s="45"/>
      <c r="AF289" s="47" t="str">
        <f t="shared" si="9"/>
        <v/>
      </c>
      <c r="AG289" s="45"/>
      <c r="AH289" s="45"/>
      <c r="AI289" s="45"/>
      <c r="AJ289" s="62" t="str">
        <f>IFERROR(VLOOKUP(AI289,Lookups!$W$2:$X$24,2,FALSE),"")</f>
        <v/>
      </c>
      <c r="AK289" s="45"/>
      <c r="AL289" s="45"/>
      <c r="AM289" s="46"/>
      <c r="AN289" s="46"/>
    </row>
    <row r="290" spans="1:40" x14ac:dyDescent="0.3">
      <c r="A290" s="45"/>
      <c r="B290" s="45"/>
      <c r="C290" s="45"/>
      <c r="D290" s="46"/>
      <c r="E290" s="46"/>
      <c r="F290" s="45"/>
      <c r="G290" s="47" t="str">
        <f>IFERROR(VLOOKUP(F290,Lookups!$D$2:$E$20,2,FALSE),"")</f>
        <v/>
      </c>
      <c r="H290" s="45"/>
      <c r="I290" s="45"/>
      <c r="J290" s="45"/>
      <c r="K290" s="45"/>
      <c r="L290" s="46"/>
      <c r="M290" s="46"/>
      <c r="N290" s="47" t="str">
        <f t="shared" si="8"/>
        <v/>
      </c>
      <c r="O290" s="45"/>
      <c r="P290" s="45"/>
      <c r="Q290" s="46"/>
      <c r="R290" s="45"/>
      <c r="S290" s="45"/>
      <c r="T290" s="45"/>
      <c r="U290" s="45"/>
      <c r="V290" s="45"/>
      <c r="W290" s="45"/>
      <c r="X290" s="47" t="str">
        <f>IFERROR(VLOOKUP(W290,Lookups!$G$2:$H$83,2,FALSE),"")</f>
        <v/>
      </c>
      <c r="Y290" s="45"/>
      <c r="Z290" s="45"/>
      <c r="AA290" s="45"/>
      <c r="AB290" s="45"/>
      <c r="AC290" s="45"/>
      <c r="AD290" s="45"/>
      <c r="AE290" s="45"/>
      <c r="AF290" s="47" t="str">
        <f t="shared" si="9"/>
        <v/>
      </c>
      <c r="AG290" s="45"/>
      <c r="AH290" s="45"/>
      <c r="AI290" s="45"/>
      <c r="AJ290" s="62" t="str">
        <f>IFERROR(VLOOKUP(AI290,Lookups!$W$2:$X$24,2,FALSE),"")</f>
        <v/>
      </c>
      <c r="AK290" s="45"/>
      <c r="AL290" s="45"/>
      <c r="AM290" s="46"/>
      <c r="AN290" s="46"/>
    </row>
    <row r="291" spans="1:40" x14ac:dyDescent="0.3">
      <c r="A291" s="45"/>
      <c r="B291" s="45"/>
      <c r="C291" s="45"/>
      <c r="D291" s="46"/>
      <c r="E291" s="46"/>
      <c r="F291" s="45"/>
      <c r="G291" s="47" t="str">
        <f>IFERROR(VLOOKUP(F291,Lookups!$D$2:$E$20,2,FALSE),"")</f>
        <v/>
      </c>
      <c r="H291" s="45"/>
      <c r="I291" s="45"/>
      <c r="J291" s="45"/>
      <c r="K291" s="45"/>
      <c r="L291" s="46"/>
      <c r="M291" s="46"/>
      <c r="N291" s="47" t="str">
        <f t="shared" si="8"/>
        <v/>
      </c>
      <c r="O291" s="45"/>
      <c r="P291" s="45"/>
      <c r="Q291" s="46"/>
      <c r="R291" s="45"/>
      <c r="S291" s="45"/>
      <c r="T291" s="45"/>
      <c r="U291" s="45"/>
      <c r="V291" s="45"/>
      <c r="W291" s="45"/>
      <c r="X291" s="47" t="str">
        <f>IFERROR(VLOOKUP(W291,Lookups!$G$2:$H$83,2,FALSE),"")</f>
        <v/>
      </c>
      <c r="Y291" s="45"/>
      <c r="Z291" s="45"/>
      <c r="AA291" s="45"/>
      <c r="AB291" s="45"/>
      <c r="AC291" s="45"/>
      <c r="AD291" s="45"/>
      <c r="AE291" s="45"/>
      <c r="AF291" s="47" t="str">
        <f t="shared" si="9"/>
        <v/>
      </c>
      <c r="AG291" s="45"/>
      <c r="AH291" s="45"/>
      <c r="AI291" s="45"/>
      <c r="AJ291" s="62" t="str">
        <f>IFERROR(VLOOKUP(AI291,Lookups!$W$2:$X$24,2,FALSE),"")</f>
        <v/>
      </c>
      <c r="AK291" s="45"/>
      <c r="AL291" s="45"/>
      <c r="AM291" s="46"/>
      <c r="AN291" s="46"/>
    </row>
    <row r="292" spans="1:40" x14ac:dyDescent="0.3">
      <c r="A292" s="45"/>
      <c r="B292" s="45"/>
      <c r="C292" s="45"/>
      <c r="D292" s="46"/>
      <c r="E292" s="46"/>
      <c r="F292" s="45"/>
      <c r="G292" s="47" t="str">
        <f>IFERROR(VLOOKUP(F292,Lookups!$D$2:$E$20,2,FALSE),"")</f>
        <v/>
      </c>
      <c r="H292" s="45"/>
      <c r="I292" s="45"/>
      <c r="J292" s="45"/>
      <c r="K292" s="45"/>
      <c r="L292" s="46"/>
      <c r="M292" s="46"/>
      <c r="N292" s="47" t="str">
        <f t="shared" si="8"/>
        <v/>
      </c>
      <c r="O292" s="45"/>
      <c r="P292" s="45"/>
      <c r="Q292" s="46"/>
      <c r="R292" s="45"/>
      <c r="S292" s="45"/>
      <c r="T292" s="45"/>
      <c r="U292" s="45"/>
      <c r="V292" s="45"/>
      <c r="W292" s="45"/>
      <c r="X292" s="47" t="str">
        <f>IFERROR(VLOOKUP(W292,Lookups!$G$2:$H$83,2,FALSE),"")</f>
        <v/>
      </c>
      <c r="Y292" s="45"/>
      <c r="Z292" s="45"/>
      <c r="AA292" s="45"/>
      <c r="AB292" s="45"/>
      <c r="AC292" s="45"/>
      <c r="AD292" s="45"/>
      <c r="AE292" s="45"/>
      <c r="AF292" s="47" t="str">
        <f t="shared" si="9"/>
        <v/>
      </c>
      <c r="AG292" s="45"/>
      <c r="AH292" s="45"/>
      <c r="AI292" s="45"/>
      <c r="AJ292" s="62" t="str">
        <f>IFERROR(VLOOKUP(AI292,Lookups!$W$2:$X$24,2,FALSE),"")</f>
        <v/>
      </c>
      <c r="AK292" s="45"/>
      <c r="AL292" s="45"/>
      <c r="AM292" s="46"/>
      <c r="AN292" s="46"/>
    </row>
    <row r="293" spans="1:40" x14ac:dyDescent="0.3">
      <c r="A293" s="45"/>
      <c r="B293" s="45"/>
      <c r="C293" s="45"/>
      <c r="D293" s="46"/>
      <c r="E293" s="46"/>
      <c r="F293" s="45"/>
      <c r="G293" s="47" t="str">
        <f>IFERROR(VLOOKUP(F293,Lookups!$D$2:$E$20,2,FALSE),"")</f>
        <v/>
      </c>
      <c r="H293" s="45"/>
      <c r="I293" s="45"/>
      <c r="J293" s="45"/>
      <c r="K293" s="45"/>
      <c r="L293" s="46"/>
      <c r="M293" s="46"/>
      <c r="N293" s="47" t="str">
        <f t="shared" si="8"/>
        <v/>
      </c>
      <c r="O293" s="45"/>
      <c r="P293" s="45"/>
      <c r="Q293" s="46"/>
      <c r="R293" s="45"/>
      <c r="S293" s="45"/>
      <c r="T293" s="45"/>
      <c r="U293" s="45"/>
      <c r="V293" s="45"/>
      <c r="W293" s="45"/>
      <c r="X293" s="47" t="str">
        <f>IFERROR(VLOOKUP(W293,Lookups!$G$2:$H$83,2,FALSE),"")</f>
        <v/>
      </c>
      <c r="Y293" s="45"/>
      <c r="Z293" s="45"/>
      <c r="AA293" s="45"/>
      <c r="AB293" s="45"/>
      <c r="AC293" s="45"/>
      <c r="AD293" s="45"/>
      <c r="AE293" s="45"/>
      <c r="AF293" s="47" t="str">
        <f t="shared" si="9"/>
        <v/>
      </c>
      <c r="AG293" s="45"/>
      <c r="AH293" s="45"/>
      <c r="AI293" s="45"/>
      <c r="AJ293" s="62" t="str">
        <f>IFERROR(VLOOKUP(AI293,Lookups!$W$2:$X$24,2,FALSE),"")</f>
        <v/>
      </c>
      <c r="AK293" s="45"/>
      <c r="AL293" s="45"/>
      <c r="AM293" s="46"/>
      <c r="AN293" s="46"/>
    </row>
    <row r="294" spans="1:40" x14ac:dyDescent="0.3">
      <c r="A294" s="45"/>
      <c r="B294" s="45"/>
      <c r="C294" s="45"/>
      <c r="D294" s="46"/>
      <c r="E294" s="46"/>
      <c r="F294" s="45"/>
      <c r="G294" s="47" t="str">
        <f>IFERROR(VLOOKUP(F294,Lookups!$D$2:$E$20,2,FALSE),"")</f>
        <v/>
      </c>
      <c r="H294" s="45"/>
      <c r="I294" s="45"/>
      <c r="J294" s="45"/>
      <c r="K294" s="45"/>
      <c r="L294" s="46"/>
      <c r="M294" s="46"/>
      <c r="N294" s="47" t="str">
        <f t="shared" si="8"/>
        <v/>
      </c>
      <c r="O294" s="45"/>
      <c r="P294" s="45"/>
      <c r="Q294" s="46"/>
      <c r="R294" s="45"/>
      <c r="S294" s="45"/>
      <c r="T294" s="45"/>
      <c r="U294" s="45"/>
      <c r="V294" s="45"/>
      <c r="W294" s="45"/>
      <c r="X294" s="47" t="str">
        <f>IFERROR(VLOOKUP(W294,Lookups!$G$2:$H$83,2,FALSE),"")</f>
        <v/>
      </c>
      <c r="Y294" s="45"/>
      <c r="Z294" s="45"/>
      <c r="AA294" s="45"/>
      <c r="AB294" s="45"/>
      <c r="AC294" s="45"/>
      <c r="AD294" s="45"/>
      <c r="AE294" s="45"/>
      <c r="AF294" s="47" t="str">
        <f t="shared" si="9"/>
        <v/>
      </c>
      <c r="AG294" s="45"/>
      <c r="AH294" s="45"/>
      <c r="AI294" s="45"/>
      <c r="AJ294" s="62" t="str">
        <f>IFERROR(VLOOKUP(AI294,Lookups!$W$2:$X$24,2,FALSE),"")</f>
        <v/>
      </c>
      <c r="AK294" s="45"/>
      <c r="AL294" s="45"/>
      <c r="AM294" s="46"/>
      <c r="AN294" s="46"/>
    </row>
    <row r="295" spans="1:40" x14ac:dyDescent="0.3">
      <c r="A295" s="45"/>
      <c r="B295" s="45"/>
      <c r="C295" s="45"/>
      <c r="D295" s="46"/>
      <c r="E295" s="46"/>
      <c r="F295" s="45"/>
      <c r="G295" s="47" t="str">
        <f>IFERROR(VLOOKUP(F295,Lookups!$D$2:$E$20,2,FALSE),"")</f>
        <v/>
      </c>
      <c r="H295" s="45"/>
      <c r="I295" s="45"/>
      <c r="J295" s="45"/>
      <c r="K295" s="45"/>
      <c r="L295" s="46"/>
      <c r="M295" s="46"/>
      <c r="N295" s="47" t="str">
        <f t="shared" si="8"/>
        <v/>
      </c>
      <c r="O295" s="45"/>
      <c r="P295" s="45"/>
      <c r="Q295" s="46"/>
      <c r="R295" s="45"/>
      <c r="S295" s="45"/>
      <c r="T295" s="45"/>
      <c r="U295" s="45"/>
      <c r="V295" s="45"/>
      <c r="W295" s="45"/>
      <c r="X295" s="47" t="str">
        <f>IFERROR(VLOOKUP(W295,Lookups!$G$2:$H$83,2,FALSE),"")</f>
        <v/>
      </c>
      <c r="Y295" s="45"/>
      <c r="Z295" s="45"/>
      <c r="AA295" s="45"/>
      <c r="AB295" s="45"/>
      <c r="AC295" s="45"/>
      <c r="AD295" s="45"/>
      <c r="AE295" s="45"/>
      <c r="AF295" s="47" t="str">
        <f t="shared" si="9"/>
        <v/>
      </c>
      <c r="AG295" s="45"/>
      <c r="AH295" s="45"/>
      <c r="AI295" s="45"/>
      <c r="AJ295" s="62" t="str">
        <f>IFERROR(VLOOKUP(AI295,Lookups!$W$2:$X$24,2,FALSE),"")</f>
        <v/>
      </c>
      <c r="AK295" s="45"/>
      <c r="AL295" s="45"/>
      <c r="AM295" s="46"/>
      <c r="AN295" s="46"/>
    </row>
    <row r="296" spans="1:40" x14ac:dyDescent="0.3">
      <c r="A296" s="45"/>
      <c r="B296" s="45"/>
      <c r="C296" s="45"/>
      <c r="D296" s="46"/>
      <c r="E296" s="46"/>
      <c r="F296" s="45"/>
      <c r="G296" s="47" t="str">
        <f>IFERROR(VLOOKUP(F296,Lookups!$D$2:$E$20,2,FALSE),"")</f>
        <v/>
      </c>
      <c r="H296" s="45"/>
      <c r="I296" s="45"/>
      <c r="J296" s="45"/>
      <c r="K296" s="45"/>
      <c r="L296" s="46"/>
      <c r="M296" s="46"/>
      <c r="N296" s="47" t="str">
        <f t="shared" si="8"/>
        <v/>
      </c>
      <c r="O296" s="45"/>
      <c r="P296" s="45"/>
      <c r="Q296" s="46"/>
      <c r="R296" s="45"/>
      <c r="S296" s="45"/>
      <c r="T296" s="45"/>
      <c r="U296" s="45"/>
      <c r="V296" s="45"/>
      <c r="W296" s="45"/>
      <c r="X296" s="47" t="str">
        <f>IFERROR(VLOOKUP(W296,Lookups!$G$2:$H$83,2,FALSE),"")</f>
        <v/>
      </c>
      <c r="Y296" s="45"/>
      <c r="Z296" s="45"/>
      <c r="AA296" s="45"/>
      <c r="AB296" s="45"/>
      <c r="AC296" s="45"/>
      <c r="AD296" s="45"/>
      <c r="AE296" s="45"/>
      <c r="AF296" s="47" t="str">
        <f t="shared" si="9"/>
        <v/>
      </c>
      <c r="AG296" s="45"/>
      <c r="AH296" s="45"/>
      <c r="AI296" s="45"/>
      <c r="AJ296" s="62" t="str">
        <f>IFERROR(VLOOKUP(AI296,Lookups!$W$2:$X$24,2,FALSE),"")</f>
        <v/>
      </c>
      <c r="AK296" s="45"/>
      <c r="AL296" s="45"/>
      <c r="AM296" s="46"/>
      <c r="AN296" s="46"/>
    </row>
    <row r="297" spans="1:40" x14ac:dyDescent="0.3">
      <c r="A297" s="45"/>
      <c r="B297" s="45"/>
      <c r="C297" s="45"/>
      <c r="D297" s="46"/>
      <c r="E297" s="46"/>
      <c r="F297" s="45"/>
      <c r="G297" s="47" t="str">
        <f>IFERROR(VLOOKUP(F297,Lookups!$D$2:$E$20,2,FALSE),"")</f>
        <v/>
      </c>
      <c r="H297" s="45"/>
      <c r="I297" s="45"/>
      <c r="J297" s="45"/>
      <c r="K297" s="45"/>
      <c r="L297" s="46"/>
      <c r="M297" s="46"/>
      <c r="N297" s="47" t="str">
        <f t="shared" si="8"/>
        <v/>
      </c>
      <c r="O297" s="45"/>
      <c r="P297" s="45"/>
      <c r="Q297" s="46"/>
      <c r="R297" s="45"/>
      <c r="S297" s="45"/>
      <c r="T297" s="45"/>
      <c r="U297" s="45"/>
      <c r="V297" s="45"/>
      <c r="W297" s="45"/>
      <c r="X297" s="47" t="str">
        <f>IFERROR(VLOOKUP(W297,Lookups!$G$2:$H$83,2,FALSE),"")</f>
        <v/>
      </c>
      <c r="Y297" s="45"/>
      <c r="Z297" s="45"/>
      <c r="AA297" s="45"/>
      <c r="AB297" s="45"/>
      <c r="AC297" s="45"/>
      <c r="AD297" s="45"/>
      <c r="AE297" s="45"/>
      <c r="AF297" s="47" t="str">
        <f t="shared" si="9"/>
        <v/>
      </c>
      <c r="AG297" s="45"/>
      <c r="AH297" s="45"/>
      <c r="AI297" s="45"/>
      <c r="AJ297" s="62" t="str">
        <f>IFERROR(VLOOKUP(AI297,Lookups!$W$2:$X$24,2,FALSE),"")</f>
        <v/>
      </c>
      <c r="AK297" s="45"/>
      <c r="AL297" s="45"/>
      <c r="AM297" s="46"/>
      <c r="AN297" s="46"/>
    </row>
    <row r="298" spans="1:40" x14ac:dyDescent="0.3">
      <c r="A298" s="45"/>
      <c r="B298" s="45"/>
      <c r="C298" s="45"/>
      <c r="D298" s="46"/>
      <c r="E298" s="46"/>
      <c r="F298" s="45"/>
      <c r="G298" s="47" t="str">
        <f>IFERROR(VLOOKUP(F298,Lookups!$D$2:$E$20,2,FALSE),"")</f>
        <v/>
      </c>
      <c r="H298" s="45"/>
      <c r="I298" s="45"/>
      <c r="J298" s="45"/>
      <c r="K298" s="45"/>
      <c r="L298" s="46"/>
      <c r="M298" s="46"/>
      <c r="N298" s="47" t="str">
        <f t="shared" si="8"/>
        <v/>
      </c>
      <c r="O298" s="45"/>
      <c r="P298" s="45"/>
      <c r="Q298" s="46"/>
      <c r="R298" s="45"/>
      <c r="S298" s="45"/>
      <c r="T298" s="45"/>
      <c r="U298" s="45"/>
      <c r="V298" s="45"/>
      <c r="W298" s="45"/>
      <c r="X298" s="47" t="str">
        <f>IFERROR(VLOOKUP(W298,Lookups!$G$2:$H$83,2,FALSE),"")</f>
        <v/>
      </c>
      <c r="Y298" s="45"/>
      <c r="Z298" s="45"/>
      <c r="AA298" s="45"/>
      <c r="AB298" s="45"/>
      <c r="AC298" s="45"/>
      <c r="AD298" s="45"/>
      <c r="AE298" s="45"/>
      <c r="AF298" s="47" t="str">
        <f t="shared" si="9"/>
        <v/>
      </c>
      <c r="AG298" s="45"/>
      <c r="AH298" s="45"/>
      <c r="AI298" s="45"/>
      <c r="AJ298" s="62" t="str">
        <f>IFERROR(VLOOKUP(AI298,Lookups!$W$2:$X$24,2,FALSE),"")</f>
        <v/>
      </c>
      <c r="AK298" s="45"/>
      <c r="AL298" s="45"/>
      <c r="AM298" s="46"/>
      <c r="AN298" s="46"/>
    </row>
    <row r="299" spans="1:40" x14ac:dyDescent="0.3">
      <c r="A299" s="45"/>
      <c r="B299" s="45"/>
      <c r="C299" s="45"/>
      <c r="D299" s="46"/>
      <c r="E299" s="46"/>
      <c r="F299" s="45"/>
      <c r="G299" s="47" t="str">
        <f>IFERROR(VLOOKUP(F299,Lookups!$D$2:$E$20,2,FALSE),"")</f>
        <v/>
      </c>
      <c r="H299" s="45"/>
      <c r="I299" s="45"/>
      <c r="J299" s="45"/>
      <c r="K299" s="45"/>
      <c r="L299" s="46"/>
      <c r="M299" s="46"/>
      <c r="N299" s="47" t="str">
        <f t="shared" si="8"/>
        <v/>
      </c>
      <c r="O299" s="45"/>
      <c r="P299" s="45"/>
      <c r="Q299" s="46"/>
      <c r="R299" s="45"/>
      <c r="S299" s="45"/>
      <c r="T299" s="45"/>
      <c r="U299" s="45"/>
      <c r="V299" s="45"/>
      <c r="W299" s="45"/>
      <c r="X299" s="47" t="str">
        <f>IFERROR(VLOOKUP(W299,Lookups!$G$2:$H$83,2,FALSE),"")</f>
        <v/>
      </c>
      <c r="Y299" s="45"/>
      <c r="Z299" s="45"/>
      <c r="AA299" s="45"/>
      <c r="AB299" s="45"/>
      <c r="AC299" s="45"/>
      <c r="AD299" s="45"/>
      <c r="AE299" s="45"/>
      <c r="AF299" s="47" t="str">
        <f t="shared" si="9"/>
        <v/>
      </c>
      <c r="AG299" s="45"/>
      <c r="AH299" s="45"/>
      <c r="AI299" s="45"/>
      <c r="AJ299" s="62" t="str">
        <f>IFERROR(VLOOKUP(AI299,Lookups!$W$2:$X$24,2,FALSE),"")</f>
        <v/>
      </c>
      <c r="AK299" s="45"/>
      <c r="AL299" s="45"/>
      <c r="AM299" s="46"/>
      <c r="AN299" s="46"/>
    </row>
    <row r="300" spans="1:40" x14ac:dyDescent="0.3">
      <c r="A300" s="45"/>
      <c r="B300" s="45"/>
      <c r="C300" s="45"/>
      <c r="D300" s="46"/>
      <c r="E300" s="46"/>
      <c r="F300" s="45"/>
      <c r="G300" s="47" t="str">
        <f>IFERROR(VLOOKUP(F300,Lookups!$D$2:$E$20,2,FALSE),"")</f>
        <v/>
      </c>
      <c r="H300" s="45"/>
      <c r="I300" s="45"/>
      <c r="J300" s="45"/>
      <c r="K300" s="45"/>
      <c r="L300" s="46"/>
      <c r="M300" s="46"/>
      <c r="N300" s="47" t="str">
        <f t="shared" si="8"/>
        <v/>
      </c>
      <c r="O300" s="45"/>
      <c r="P300" s="45"/>
      <c r="Q300" s="46"/>
      <c r="R300" s="45"/>
      <c r="S300" s="45"/>
      <c r="T300" s="45"/>
      <c r="U300" s="45"/>
      <c r="V300" s="45"/>
      <c r="W300" s="45"/>
      <c r="X300" s="47" t="str">
        <f>IFERROR(VLOOKUP(W300,Lookups!$G$2:$H$83,2,FALSE),"")</f>
        <v/>
      </c>
      <c r="Y300" s="45"/>
      <c r="Z300" s="45"/>
      <c r="AA300" s="45"/>
      <c r="AB300" s="45"/>
      <c r="AC300" s="45"/>
      <c r="AD300" s="45"/>
      <c r="AE300" s="45"/>
      <c r="AF300" s="47" t="str">
        <f t="shared" si="9"/>
        <v/>
      </c>
      <c r="AG300" s="45"/>
      <c r="AH300" s="45"/>
      <c r="AI300" s="45"/>
      <c r="AJ300" s="62" t="str">
        <f>IFERROR(VLOOKUP(AI300,Lookups!$W$2:$X$24,2,FALSE),"")</f>
        <v/>
      </c>
      <c r="AK300" s="45"/>
      <c r="AL300" s="45"/>
      <c r="AM300" s="46"/>
      <c r="AN300" s="46"/>
    </row>
    <row r="301" spans="1:40" x14ac:dyDescent="0.3">
      <c r="A301" s="45"/>
      <c r="B301" s="45"/>
      <c r="C301" s="45"/>
      <c r="D301" s="46"/>
      <c r="E301" s="46"/>
      <c r="F301" s="45"/>
      <c r="G301" s="47" t="str">
        <f>IFERROR(VLOOKUP(F301,Lookups!$D$2:$E$20,2,FALSE),"")</f>
        <v/>
      </c>
      <c r="H301" s="45"/>
      <c r="I301" s="45"/>
      <c r="J301" s="45"/>
      <c r="K301" s="45"/>
      <c r="L301" s="46"/>
      <c r="M301" s="46"/>
      <c r="N301" s="47" t="str">
        <f t="shared" si="8"/>
        <v/>
      </c>
      <c r="O301" s="45"/>
      <c r="P301" s="45"/>
      <c r="Q301" s="46"/>
      <c r="R301" s="45"/>
      <c r="S301" s="45"/>
      <c r="T301" s="45"/>
      <c r="U301" s="45"/>
      <c r="V301" s="45"/>
      <c r="W301" s="45"/>
      <c r="X301" s="47" t="str">
        <f>IFERROR(VLOOKUP(W301,Lookups!$G$2:$H$83,2,FALSE),"")</f>
        <v/>
      </c>
      <c r="Y301" s="45"/>
      <c r="Z301" s="45"/>
      <c r="AA301" s="45"/>
      <c r="AB301" s="45"/>
      <c r="AC301" s="45"/>
      <c r="AD301" s="45"/>
      <c r="AE301" s="45"/>
      <c r="AF301" s="47" t="str">
        <f t="shared" si="9"/>
        <v/>
      </c>
      <c r="AG301" s="45"/>
      <c r="AH301" s="45"/>
      <c r="AI301" s="45"/>
      <c r="AJ301" s="62" t="str">
        <f>IFERROR(VLOOKUP(AI301,Lookups!$W$2:$X$24,2,FALSE),"")</f>
        <v/>
      </c>
      <c r="AK301" s="45"/>
      <c r="AL301" s="45"/>
      <c r="AM301" s="46"/>
      <c r="AN301" s="46"/>
    </row>
    <row r="302" spans="1:40" x14ac:dyDescent="0.3">
      <c r="A302" s="45"/>
      <c r="B302" s="45"/>
      <c r="C302" s="45"/>
      <c r="D302" s="46"/>
      <c r="E302" s="46"/>
      <c r="F302" s="45"/>
      <c r="G302" s="47" t="str">
        <f>IFERROR(VLOOKUP(F302,Lookups!$D$2:$E$20,2,FALSE),"")</f>
        <v/>
      </c>
      <c r="H302" s="45"/>
      <c r="I302" s="45"/>
      <c r="J302" s="45"/>
      <c r="K302" s="45"/>
      <c r="L302" s="46"/>
      <c r="M302" s="46"/>
      <c r="N302" s="47" t="str">
        <f t="shared" si="8"/>
        <v/>
      </c>
      <c r="O302" s="45"/>
      <c r="P302" s="45"/>
      <c r="Q302" s="46"/>
      <c r="R302" s="45"/>
      <c r="S302" s="45"/>
      <c r="T302" s="45"/>
      <c r="U302" s="45"/>
      <c r="V302" s="45"/>
      <c r="W302" s="45"/>
      <c r="X302" s="47" t="str">
        <f>IFERROR(VLOOKUP(W302,Lookups!$G$2:$H$83,2,FALSE),"")</f>
        <v/>
      </c>
      <c r="Y302" s="45"/>
      <c r="Z302" s="45"/>
      <c r="AA302" s="45"/>
      <c r="AB302" s="45"/>
      <c r="AC302" s="45"/>
      <c r="AD302" s="45"/>
      <c r="AE302" s="45"/>
      <c r="AF302" s="47" t="str">
        <f t="shared" si="9"/>
        <v/>
      </c>
      <c r="AG302" s="45"/>
      <c r="AH302" s="45"/>
      <c r="AI302" s="45"/>
      <c r="AJ302" s="62" t="str">
        <f>IFERROR(VLOOKUP(AI302,Lookups!$W$2:$X$24,2,FALSE),"")</f>
        <v/>
      </c>
      <c r="AK302" s="45"/>
      <c r="AL302" s="45"/>
      <c r="AM302" s="46"/>
      <c r="AN302" s="46"/>
    </row>
    <row r="303" spans="1:40" x14ac:dyDescent="0.3">
      <c r="A303" s="45"/>
      <c r="B303" s="45"/>
      <c r="C303" s="45"/>
      <c r="D303" s="46"/>
      <c r="E303" s="46"/>
      <c r="F303" s="45"/>
      <c r="G303" s="47" t="str">
        <f>IFERROR(VLOOKUP(F303,Lookups!$D$2:$E$20,2,FALSE),"")</f>
        <v/>
      </c>
      <c r="H303" s="45"/>
      <c r="I303" s="45"/>
      <c r="J303" s="45"/>
      <c r="K303" s="45"/>
      <c r="L303" s="46"/>
      <c r="M303" s="46"/>
      <c r="N303" s="47" t="str">
        <f t="shared" si="8"/>
        <v/>
      </c>
      <c r="O303" s="45"/>
      <c r="P303" s="45"/>
      <c r="Q303" s="46"/>
      <c r="R303" s="45"/>
      <c r="S303" s="45"/>
      <c r="T303" s="45"/>
      <c r="U303" s="45"/>
      <c r="V303" s="45"/>
      <c r="W303" s="45"/>
      <c r="X303" s="47" t="str">
        <f>IFERROR(VLOOKUP(W303,Lookups!$G$2:$H$83,2,FALSE),"")</f>
        <v/>
      </c>
      <c r="Y303" s="45"/>
      <c r="Z303" s="45"/>
      <c r="AA303" s="45"/>
      <c r="AB303" s="45"/>
      <c r="AC303" s="45"/>
      <c r="AD303" s="45"/>
      <c r="AE303" s="45"/>
      <c r="AF303" s="47" t="str">
        <f t="shared" si="9"/>
        <v/>
      </c>
      <c r="AG303" s="45"/>
      <c r="AH303" s="45"/>
      <c r="AI303" s="45"/>
      <c r="AJ303" s="62" t="str">
        <f>IFERROR(VLOOKUP(AI303,Lookups!$W$2:$X$24,2,FALSE),"")</f>
        <v/>
      </c>
      <c r="AK303" s="45"/>
      <c r="AL303" s="45"/>
      <c r="AM303" s="46"/>
      <c r="AN303" s="46"/>
    </row>
    <row r="304" spans="1:40" x14ac:dyDescent="0.3">
      <c r="A304" s="45"/>
      <c r="B304" s="45"/>
      <c r="C304" s="45"/>
      <c r="D304" s="46"/>
      <c r="E304" s="46"/>
      <c r="F304" s="45"/>
      <c r="G304" s="47" t="str">
        <f>IFERROR(VLOOKUP(F304,Lookups!$D$2:$E$20,2,FALSE),"")</f>
        <v/>
      </c>
      <c r="H304" s="45"/>
      <c r="I304" s="45"/>
      <c r="J304" s="45"/>
      <c r="K304" s="45"/>
      <c r="L304" s="46"/>
      <c r="M304" s="46"/>
      <c r="N304" s="47" t="str">
        <f t="shared" si="8"/>
        <v/>
      </c>
      <c r="O304" s="45"/>
      <c r="P304" s="45"/>
      <c r="Q304" s="46"/>
      <c r="R304" s="45"/>
      <c r="S304" s="45"/>
      <c r="T304" s="45"/>
      <c r="U304" s="45"/>
      <c r="V304" s="45"/>
      <c r="W304" s="45"/>
      <c r="X304" s="47" t="str">
        <f>IFERROR(VLOOKUP(W304,Lookups!$G$2:$H$83,2,FALSE),"")</f>
        <v/>
      </c>
      <c r="Y304" s="45"/>
      <c r="Z304" s="45"/>
      <c r="AA304" s="45"/>
      <c r="AB304" s="45"/>
      <c r="AC304" s="45"/>
      <c r="AD304" s="45"/>
      <c r="AE304" s="45"/>
      <c r="AF304" s="47" t="str">
        <f t="shared" si="9"/>
        <v/>
      </c>
      <c r="AG304" s="45"/>
      <c r="AH304" s="45"/>
      <c r="AI304" s="45"/>
      <c r="AJ304" s="62" t="str">
        <f>IFERROR(VLOOKUP(AI304,Lookups!$W$2:$X$24,2,FALSE),"")</f>
        <v/>
      </c>
      <c r="AK304" s="45"/>
      <c r="AL304" s="45"/>
      <c r="AM304" s="46"/>
      <c r="AN304" s="46"/>
    </row>
    <row r="305" spans="1:40" x14ac:dyDescent="0.3">
      <c r="A305" s="45"/>
      <c r="B305" s="45"/>
      <c r="C305" s="45"/>
      <c r="D305" s="46"/>
      <c r="E305" s="46"/>
      <c r="F305" s="45"/>
      <c r="G305" s="47" t="str">
        <f>IFERROR(VLOOKUP(F305,Lookups!$D$2:$E$20,2,FALSE),"")</f>
        <v/>
      </c>
      <c r="H305" s="45"/>
      <c r="I305" s="45"/>
      <c r="J305" s="45"/>
      <c r="K305" s="45"/>
      <c r="L305" s="46"/>
      <c r="M305" s="46"/>
      <c r="N305" s="47" t="str">
        <f t="shared" si="8"/>
        <v/>
      </c>
      <c r="O305" s="45"/>
      <c r="P305" s="45"/>
      <c r="Q305" s="46"/>
      <c r="R305" s="45"/>
      <c r="S305" s="45"/>
      <c r="T305" s="45"/>
      <c r="U305" s="45"/>
      <c r="V305" s="45"/>
      <c r="W305" s="45"/>
      <c r="X305" s="47" t="str">
        <f>IFERROR(VLOOKUP(W305,Lookups!$G$2:$H$83,2,FALSE),"")</f>
        <v/>
      </c>
      <c r="Y305" s="45"/>
      <c r="Z305" s="45"/>
      <c r="AA305" s="45"/>
      <c r="AB305" s="45"/>
      <c r="AC305" s="45"/>
      <c r="AD305" s="45"/>
      <c r="AE305" s="45"/>
      <c r="AF305" s="47" t="str">
        <f t="shared" si="9"/>
        <v/>
      </c>
      <c r="AG305" s="45"/>
      <c r="AH305" s="45"/>
      <c r="AI305" s="45"/>
      <c r="AJ305" s="62" t="str">
        <f>IFERROR(VLOOKUP(AI305,Lookups!$W$2:$X$24,2,FALSE),"")</f>
        <v/>
      </c>
      <c r="AK305" s="45"/>
      <c r="AL305" s="45"/>
      <c r="AM305" s="46"/>
      <c r="AN305" s="46"/>
    </row>
    <row r="306" spans="1:40" x14ac:dyDescent="0.3">
      <c r="A306" s="45"/>
      <c r="B306" s="45"/>
      <c r="C306" s="45"/>
      <c r="D306" s="46"/>
      <c r="E306" s="46"/>
      <c r="F306" s="45"/>
      <c r="G306" s="47" t="str">
        <f>IFERROR(VLOOKUP(F306,Lookups!$D$2:$E$20,2,FALSE),"")</f>
        <v/>
      </c>
      <c r="H306" s="45"/>
      <c r="I306" s="45"/>
      <c r="J306" s="45"/>
      <c r="K306" s="45"/>
      <c r="L306" s="46"/>
      <c r="M306" s="46"/>
      <c r="N306" s="47" t="str">
        <f t="shared" si="8"/>
        <v/>
      </c>
      <c r="O306" s="45"/>
      <c r="P306" s="45"/>
      <c r="Q306" s="46"/>
      <c r="R306" s="45"/>
      <c r="S306" s="45"/>
      <c r="T306" s="45"/>
      <c r="U306" s="45"/>
      <c r="V306" s="45"/>
      <c r="W306" s="45"/>
      <c r="X306" s="47" t="str">
        <f>IFERROR(VLOOKUP(W306,Lookups!$G$2:$H$83,2,FALSE),"")</f>
        <v/>
      </c>
      <c r="Y306" s="45"/>
      <c r="Z306" s="45"/>
      <c r="AA306" s="45"/>
      <c r="AB306" s="45"/>
      <c r="AC306" s="45"/>
      <c r="AD306" s="45"/>
      <c r="AE306" s="45"/>
      <c r="AF306" s="47" t="str">
        <f t="shared" si="9"/>
        <v/>
      </c>
      <c r="AG306" s="45"/>
      <c r="AH306" s="45"/>
      <c r="AI306" s="45"/>
      <c r="AJ306" s="62" t="str">
        <f>IFERROR(VLOOKUP(AI306,Lookups!$W$2:$X$24,2,FALSE),"")</f>
        <v/>
      </c>
      <c r="AK306" s="45"/>
      <c r="AL306" s="45"/>
      <c r="AM306" s="46"/>
      <c r="AN306" s="46"/>
    </row>
    <row r="307" spans="1:40" x14ac:dyDescent="0.3">
      <c r="A307" s="45"/>
      <c r="B307" s="45"/>
      <c r="C307" s="45"/>
      <c r="D307" s="46"/>
      <c r="E307" s="46"/>
      <c r="F307" s="45"/>
      <c r="G307" s="47" t="str">
        <f>IFERROR(VLOOKUP(F307,Lookups!$D$2:$E$20,2,FALSE),"")</f>
        <v/>
      </c>
      <c r="H307" s="45"/>
      <c r="I307" s="45"/>
      <c r="J307" s="45"/>
      <c r="K307" s="45"/>
      <c r="L307" s="46"/>
      <c r="M307" s="46"/>
      <c r="N307" s="47" t="str">
        <f t="shared" si="8"/>
        <v/>
      </c>
      <c r="O307" s="45"/>
      <c r="P307" s="45"/>
      <c r="Q307" s="46"/>
      <c r="R307" s="45"/>
      <c r="S307" s="45"/>
      <c r="T307" s="45"/>
      <c r="U307" s="45"/>
      <c r="V307" s="45"/>
      <c r="W307" s="45"/>
      <c r="X307" s="47" t="str">
        <f>IFERROR(VLOOKUP(W307,Lookups!$G$2:$H$83,2,FALSE),"")</f>
        <v/>
      </c>
      <c r="Y307" s="45"/>
      <c r="Z307" s="45"/>
      <c r="AA307" s="45"/>
      <c r="AB307" s="45"/>
      <c r="AC307" s="45"/>
      <c r="AD307" s="45"/>
      <c r="AE307" s="45"/>
      <c r="AF307" s="47" t="str">
        <f t="shared" si="9"/>
        <v/>
      </c>
      <c r="AG307" s="45"/>
      <c r="AH307" s="45"/>
      <c r="AI307" s="45"/>
      <c r="AJ307" s="62" t="str">
        <f>IFERROR(VLOOKUP(AI307,Lookups!$W$2:$X$24,2,FALSE),"")</f>
        <v/>
      </c>
      <c r="AK307" s="45"/>
      <c r="AL307" s="45"/>
      <c r="AM307" s="46"/>
      <c r="AN307" s="46"/>
    </row>
    <row r="308" spans="1:40" x14ac:dyDescent="0.3">
      <c r="A308" s="45"/>
      <c r="B308" s="45"/>
      <c r="C308" s="45"/>
      <c r="D308" s="46"/>
      <c r="E308" s="46"/>
      <c r="F308" s="45"/>
      <c r="G308" s="47" t="str">
        <f>IFERROR(VLOOKUP(F308,Lookups!$D$2:$E$20,2,FALSE),"")</f>
        <v/>
      </c>
      <c r="H308" s="45"/>
      <c r="I308" s="45"/>
      <c r="J308" s="45"/>
      <c r="K308" s="45"/>
      <c r="L308" s="46"/>
      <c r="M308" s="46"/>
      <c r="N308" s="47" t="str">
        <f t="shared" si="8"/>
        <v/>
      </c>
      <c r="O308" s="45"/>
      <c r="P308" s="45"/>
      <c r="Q308" s="46"/>
      <c r="R308" s="45"/>
      <c r="S308" s="45"/>
      <c r="T308" s="45"/>
      <c r="U308" s="45"/>
      <c r="V308" s="45"/>
      <c r="W308" s="45"/>
      <c r="X308" s="47" t="str">
        <f>IFERROR(VLOOKUP(W308,Lookups!$G$2:$H$83,2,FALSE),"")</f>
        <v/>
      </c>
      <c r="Y308" s="45"/>
      <c r="Z308" s="45"/>
      <c r="AA308" s="45"/>
      <c r="AB308" s="45"/>
      <c r="AC308" s="45"/>
      <c r="AD308" s="45"/>
      <c r="AE308" s="45"/>
      <c r="AF308" s="47" t="str">
        <f t="shared" si="9"/>
        <v/>
      </c>
      <c r="AG308" s="45"/>
      <c r="AH308" s="45"/>
      <c r="AI308" s="45"/>
      <c r="AJ308" s="62" t="str">
        <f>IFERROR(VLOOKUP(AI308,Lookups!$W$2:$X$24,2,FALSE),"")</f>
        <v/>
      </c>
      <c r="AK308" s="45"/>
      <c r="AL308" s="45"/>
      <c r="AM308" s="46"/>
      <c r="AN308" s="46"/>
    </row>
    <row r="309" spans="1:40" x14ac:dyDescent="0.3">
      <c r="A309" s="45"/>
      <c r="B309" s="45"/>
      <c r="C309" s="45"/>
      <c r="D309" s="46"/>
      <c r="E309" s="46"/>
      <c r="F309" s="45"/>
      <c r="G309" s="47" t="str">
        <f>IFERROR(VLOOKUP(F309,Lookups!$D$2:$E$20,2,FALSE),"")</f>
        <v/>
      </c>
      <c r="H309" s="45"/>
      <c r="I309" s="45"/>
      <c r="J309" s="45"/>
      <c r="K309" s="45"/>
      <c r="L309" s="46"/>
      <c r="M309" s="46"/>
      <c r="N309" s="47" t="str">
        <f t="shared" si="8"/>
        <v/>
      </c>
      <c r="O309" s="45"/>
      <c r="P309" s="45"/>
      <c r="Q309" s="46"/>
      <c r="R309" s="45"/>
      <c r="S309" s="45"/>
      <c r="T309" s="45"/>
      <c r="U309" s="45"/>
      <c r="V309" s="45"/>
      <c r="W309" s="45"/>
      <c r="X309" s="47" t="str">
        <f>IFERROR(VLOOKUP(W309,Lookups!$G$2:$H$83,2,FALSE),"")</f>
        <v/>
      </c>
      <c r="Y309" s="45"/>
      <c r="Z309" s="45"/>
      <c r="AA309" s="45"/>
      <c r="AB309" s="45"/>
      <c r="AC309" s="45"/>
      <c r="AD309" s="45"/>
      <c r="AE309" s="45"/>
      <c r="AF309" s="47" t="str">
        <f t="shared" si="9"/>
        <v/>
      </c>
      <c r="AG309" s="45"/>
      <c r="AH309" s="45"/>
      <c r="AI309" s="45"/>
      <c r="AJ309" s="62" t="str">
        <f>IFERROR(VLOOKUP(AI309,Lookups!$W$2:$X$24,2,FALSE),"")</f>
        <v/>
      </c>
      <c r="AK309" s="45"/>
      <c r="AL309" s="45"/>
      <c r="AM309" s="46"/>
      <c r="AN309" s="46"/>
    </row>
    <row r="310" spans="1:40" x14ac:dyDescent="0.3">
      <c r="A310" s="45"/>
      <c r="B310" s="45"/>
      <c r="C310" s="45"/>
      <c r="D310" s="46"/>
      <c r="E310" s="46"/>
      <c r="F310" s="45"/>
      <c r="G310" s="47" t="str">
        <f>IFERROR(VLOOKUP(F310,Lookups!$D$2:$E$20,2,FALSE),"")</f>
        <v/>
      </c>
      <c r="H310" s="45"/>
      <c r="I310" s="45"/>
      <c r="J310" s="45"/>
      <c r="K310" s="45"/>
      <c r="L310" s="46"/>
      <c r="M310" s="46"/>
      <c r="N310" s="47" t="str">
        <f t="shared" si="8"/>
        <v/>
      </c>
      <c r="O310" s="45"/>
      <c r="P310" s="45"/>
      <c r="Q310" s="46"/>
      <c r="R310" s="45"/>
      <c r="S310" s="45"/>
      <c r="T310" s="45"/>
      <c r="U310" s="45"/>
      <c r="V310" s="45"/>
      <c r="W310" s="45"/>
      <c r="X310" s="47" t="str">
        <f>IFERROR(VLOOKUP(W310,Lookups!$G$2:$H$83,2,FALSE),"")</f>
        <v/>
      </c>
      <c r="Y310" s="45"/>
      <c r="Z310" s="45"/>
      <c r="AA310" s="45"/>
      <c r="AB310" s="45"/>
      <c r="AC310" s="45"/>
      <c r="AD310" s="45"/>
      <c r="AE310" s="45"/>
      <c r="AF310" s="47" t="str">
        <f t="shared" si="9"/>
        <v/>
      </c>
      <c r="AG310" s="45"/>
      <c r="AH310" s="45"/>
      <c r="AI310" s="45"/>
      <c r="AJ310" s="62" t="str">
        <f>IFERROR(VLOOKUP(AI310,Lookups!$W$2:$X$24,2,FALSE),"")</f>
        <v/>
      </c>
      <c r="AK310" s="45"/>
      <c r="AL310" s="45"/>
      <c r="AM310" s="46"/>
      <c r="AN310" s="46"/>
    </row>
    <row r="311" spans="1:40" x14ac:dyDescent="0.3">
      <c r="A311" s="45"/>
      <c r="B311" s="45"/>
      <c r="C311" s="45"/>
      <c r="D311" s="46"/>
      <c r="E311" s="46"/>
      <c r="F311" s="45"/>
      <c r="G311" s="47" t="str">
        <f>IFERROR(VLOOKUP(F311,Lookups!$D$2:$E$20,2,FALSE),"")</f>
        <v/>
      </c>
      <c r="H311" s="45"/>
      <c r="I311" s="45"/>
      <c r="J311" s="45"/>
      <c r="K311" s="45"/>
      <c r="L311" s="46"/>
      <c r="M311" s="46"/>
      <c r="N311" s="47" t="str">
        <f t="shared" si="8"/>
        <v/>
      </c>
      <c r="O311" s="45"/>
      <c r="P311" s="45"/>
      <c r="Q311" s="46"/>
      <c r="R311" s="45"/>
      <c r="S311" s="45"/>
      <c r="T311" s="45"/>
      <c r="U311" s="45"/>
      <c r="V311" s="45"/>
      <c r="W311" s="45"/>
      <c r="X311" s="47" t="str">
        <f>IFERROR(VLOOKUP(W311,Lookups!$G$2:$H$83,2,FALSE),"")</f>
        <v/>
      </c>
      <c r="Y311" s="45"/>
      <c r="Z311" s="45"/>
      <c r="AA311" s="45"/>
      <c r="AB311" s="45"/>
      <c r="AC311" s="45"/>
      <c r="AD311" s="45"/>
      <c r="AE311" s="45"/>
      <c r="AF311" s="47" t="str">
        <f t="shared" si="9"/>
        <v/>
      </c>
      <c r="AG311" s="45"/>
      <c r="AH311" s="45"/>
      <c r="AI311" s="45"/>
      <c r="AJ311" s="62" t="str">
        <f>IFERROR(VLOOKUP(AI311,Lookups!$W$2:$X$24,2,FALSE),"")</f>
        <v/>
      </c>
      <c r="AK311" s="45"/>
      <c r="AL311" s="45"/>
      <c r="AM311" s="46"/>
      <c r="AN311" s="46"/>
    </row>
    <row r="312" spans="1:40" x14ac:dyDescent="0.3">
      <c r="A312" s="45"/>
      <c r="B312" s="45"/>
      <c r="C312" s="45"/>
      <c r="D312" s="46"/>
      <c r="E312" s="46"/>
      <c r="F312" s="45"/>
      <c r="G312" s="47" t="str">
        <f>IFERROR(VLOOKUP(F312,Lookups!$D$2:$E$20,2,FALSE),"")</f>
        <v/>
      </c>
      <c r="H312" s="45"/>
      <c r="I312" s="45"/>
      <c r="J312" s="45"/>
      <c r="K312" s="45"/>
      <c r="L312" s="46"/>
      <c r="M312" s="46"/>
      <c r="N312" s="47" t="str">
        <f t="shared" si="8"/>
        <v/>
      </c>
      <c r="O312" s="45"/>
      <c r="P312" s="45"/>
      <c r="Q312" s="46"/>
      <c r="R312" s="45"/>
      <c r="S312" s="45"/>
      <c r="T312" s="45"/>
      <c r="U312" s="45"/>
      <c r="V312" s="45"/>
      <c r="W312" s="45"/>
      <c r="X312" s="47" t="str">
        <f>IFERROR(VLOOKUP(W312,Lookups!$G$2:$H$83,2,FALSE),"")</f>
        <v/>
      </c>
      <c r="Y312" s="45"/>
      <c r="Z312" s="45"/>
      <c r="AA312" s="45"/>
      <c r="AB312" s="45"/>
      <c r="AC312" s="45"/>
      <c r="AD312" s="45"/>
      <c r="AE312" s="45"/>
      <c r="AF312" s="47" t="str">
        <f t="shared" si="9"/>
        <v/>
      </c>
      <c r="AG312" s="45"/>
      <c r="AH312" s="45"/>
      <c r="AI312" s="45"/>
      <c r="AJ312" s="62" t="str">
        <f>IFERROR(VLOOKUP(AI312,Lookups!$W$2:$X$24,2,FALSE),"")</f>
        <v/>
      </c>
      <c r="AK312" s="45"/>
      <c r="AL312" s="45"/>
      <c r="AM312" s="46"/>
      <c r="AN312" s="46"/>
    </row>
    <row r="313" spans="1:40" x14ac:dyDescent="0.3">
      <c r="A313" s="45"/>
      <c r="B313" s="45"/>
      <c r="C313" s="45"/>
      <c r="D313" s="46"/>
      <c r="E313" s="46"/>
      <c r="F313" s="45"/>
      <c r="G313" s="47" t="str">
        <f>IFERROR(VLOOKUP(F313,Lookups!$D$2:$E$20,2,FALSE),"")</f>
        <v/>
      </c>
      <c r="H313" s="45"/>
      <c r="I313" s="45"/>
      <c r="J313" s="45"/>
      <c r="K313" s="45"/>
      <c r="L313" s="46"/>
      <c r="M313" s="46"/>
      <c r="N313" s="47" t="str">
        <f t="shared" si="8"/>
        <v/>
      </c>
      <c r="O313" s="45"/>
      <c r="P313" s="45"/>
      <c r="Q313" s="46"/>
      <c r="R313" s="45"/>
      <c r="S313" s="45"/>
      <c r="T313" s="45"/>
      <c r="U313" s="45"/>
      <c r="V313" s="45"/>
      <c r="W313" s="45"/>
      <c r="X313" s="47" t="str">
        <f>IFERROR(VLOOKUP(W313,Lookups!$G$2:$H$83,2,FALSE),"")</f>
        <v/>
      </c>
      <c r="Y313" s="45"/>
      <c r="Z313" s="45"/>
      <c r="AA313" s="45"/>
      <c r="AB313" s="45"/>
      <c r="AC313" s="45"/>
      <c r="AD313" s="45"/>
      <c r="AE313" s="45"/>
      <c r="AF313" s="47" t="str">
        <f t="shared" si="9"/>
        <v/>
      </c>
      <c r="AG313" s="45"/>
      <c r="AH313" s="45"/>
      <c r="AI313" s="45"/>
      <c r="AJ313" s="62" t="str">
        <f>IFERROR(VLOOKUP(AI313,Lookups!$W$2:$X$24,2,FALSE),"")</f>
        <v/>
      </c>
      <c r="AK313" s="45"/>
      <c r="AL313" s="45"/>
      <c r="AM313" s="46"/>
      <c r="AN313" s="46"/>
    </row>
    <row r="314" spans="1:40" x14ac:dyDescent="0.3">
      <c r="A314" s="45"/>
      <c r="B314" s="45"/>
      <c r="C314" s="45"/>
      <c r="D314" s="46"/>
      <c r="E314" s="46"/>
      <c r="F314" s="45"/>
      <c r="G314" s="47" t="str">
        <f>IFERROR(VLOOKUP(F314,Lookups!$D$2:$E$20,2,FALSE),"")</f>
        <v/>
      </c>
      <c r="H314" s="45"/>
      <c r="I314" s="45"/>
      <c r="J314" s="45"/>
      <c r="K314" s="45"/>
      <c r="L314" s="46"/>
      <c r="M314" s="46"/>
      <c r="N314" s="47" t="str">
        <f t="shared" si="8"/>
        <v/>
      </c>
      <c r="O314" s="45"/>
      <c r="P314" s="45"/>
      <c r="Q314" s="46"/>
      <c r="R314" s="45"/>
      <c r="S314" s="45"/>
      <c r="T314" s="45"/>
      <c r="U314" s="45"/>
      <c r="V314" s="45"/>
      <c r="W314" s="45"/>
      <c r="X314" s="47" t="str">
        <f>IFERROR(VLOOKUP(W314,Lookups!$G$2:$H$83,2,FALSE),"")</f>
        <v/>
      </c>
      <c r="Y314" s="45"/>
      <c r="Z314" s="45"/>
      <c r="AA314" s="45"/>
      <c r="AB314" s="45"/>
      <c r="AC314" s="45"/>
      <c r="AD314" s="45"/>
      <c r="AE314" s="45"/>
      <c r="AF314" s="47" t="str">
        <f t="shared" si="9"/>
        <v/>
      </c>
      <c r="AG314" s="45"/>
      <c r="AH314" s="45"/>
      <c r="AI314" s="45"/>
      <c r="AJ314" s="62" t="str">
        <f>IFERROR(VLOOKUP(AI314,Lookups!$W$2:$X$24,2,FALSE),"")</f>
        <v/>
      </c>
      <c r="AK314" s="45"/>
      <c r="AL314" s="45"/>
      <c r="AM314" s="46"/>
      <c r="AN314" s="46"/>
    </row>
    <row r="315" spans="1:40" x14ac:dyDescent="0.3">
      <c r="A315" s="45"/>
      <c r="B315" s="45"/>
      <c r="C315" s="45"/>
      <c r="D315" s="46"/>
      <c r="E315" s="46"/>
      <c r="F315" s="45"/>
      <c r="G315" s="47" t="str">
        <f>IFERROR(VLOOKUP(F315,Lookups!$D$2:$E$20,2,FALSE),"")</f>
        <v/>
      </c>
      <c r="H315" s="45"/>
      <c r="I315" s="45"/>
      <c r="J315" s="45"/>
      <c r="K315" s="45"/>
      <c r="L315" s="46"/>
      <c r="M315" s="46"/>
      <c r="N315" s="47" t="str">
        <f t="shared" si="8"/>
        <v/>
      </c>
      <c r="O315" s="45"/>
      <c r="P315" s="45"/>
      <c r="Q315" s="46"/>
      <c r="R315" s="45"/>
      <c r="S315" s="45"/>
      <c r="T315" s="45"/>
      <c r="U315" s="45"/>
      <c r="V315" s="45"/>
      <c r="W315" s="45"/>
      <c r="X315" s="47" t="str">
        <f>IFERROR(VLOOKUP(W315,Lookups!$G$2:$H$83,2,FALSE),"")</f>
        <v/>
      </c>
      <c r="Y315" s="45"/>
      <c r="Z315" s="45"/>
      <c r="AA315" s="45"/>
      <c r="AB315" s="45"/>
      <c r="AC315" s="45"/>
      <c r="AD315" s="45"/>
      <c r="AE315" s="45"/>
      <c r="AF315" s="47" t="str">
        <f t="shared" si="9"/>
        <v/>
      </c>
      <c r="AG315" s="45"/>
      <c r="AH315" s="45"/>
      <c r="AI315" s="45"/>
      <c r="AJ315" s="62" t="str">
        <f>IFERROR(VLOOKUP(AI315,Lookups!$W$2:$X$24,2,FALSE),"")</f>
        <v/>
      </c>
      <c r="AK315" s="45"/>
      <c r="AL315" s="45"/>
      <c r="AM315" s="46"/>
      <c r="AN315" s="46"/>
    </row>
    <row r="316" spans="1:40" x14ac:dyDescent="0.3">
      <c r="A316" s="45"/>
      <c r="B316" s="45"/>
      <c r="C316" s="45"/>
      <c r="D316" s="46"/>
      <c r="E316" s="46"/>
      <c r="F316" s="45"/>
      <c r="G316" s="47" t="str">
        <f>IFERROR(VLOOKUP(F316,Lookups!$D$2:$E$20,2,FALSE),"")</f>
        <v/>
      </c>
      <c r="H316" s="45"/>
      <c r="I316" s="45"/>
      <c r="J316" s="45"/>
      <c r="K316" s="45"/>
      <c r="L316" s="46"/>
      <c r="M316" s="46"/>
      <c r="N316" s="47" t="str">
        <f t="shared" si="8"/>
        <v/>
      </c>
      <c r="O316" s="45"/>
      <c r="P316" s="45"/>
      <c r="Q316" s="46"/>
      <c r="R316" s="45"/>
      <c r="S316" s="45"/>
      <c r="T316" s="45"/>
      <c r="U316" s="45"/>
      <c r="V316" s="45"/>
      <c r="W316" s="45"/>
      <c r="X316" s="47" t="str">
        <f>IFERROR(VLOOKUP(W316,Lookups!$G$2:$H$83,2,FALSE),"")</f>
        <v/>
      </c>
      <c r="Y316" s="45"/>
      <c r="Z316" s="45"/>
      <c r="AA316" s="45"/>
      <c r="AB316" s="45"/>
      <c r="AC316" s="45"/>
      <c r="AD316" s="45"/>
      <c r="AE316" s="45"/>
      <c r="AF316" s="47" t="str">
        <f t="shared" si="9"/>
        <v/>
      </c>
      <c r="AG316" s="45"/>
      <c r="AH316" s="45"/>
      <c r="AI316" s="45"/>
      <c r="AJ316" s="62" t="str">
        <f>IFERROR(VLOOKUP(AI316,Lookups!$W$2:$X$24,2,FALSE),"")</f>
        <v/>
      </c>
      <c r="AK316" s="45"/>
      <c r="AL316" s="45"/>
      <c r="AM316" s="46"/>
      <c r="AN316" s="46"/>
    </row>
    <row r="317" spans="1:40" x14ac:dyDescent="0.3">
      <c r="A317" s="45"/>
      <c r="B317" s="45"/>
      <c r="C317" s="45"/>
      <c r="D317" s="46"/>
      <c r="E317" s="46"/>
      <c r="F317" s="45"/>
      <c r="G317" s="47" t="str">
        <f>IFERROR(VLOOKUP(F317,Lookups!$D$2:$E$20,2,FALSE),"")</f>
        <v/>
      </c>
      <c r="H317" s="45"/>
      <c r="I317" s="45"/>
      <c r="J317" s="45"/>
      <c r="K317" s="45"/>
      <c r="L317" s="46"/>
      <c r="M317" s="46"/>
      <c r="N317" s="47" t="str">
        <f t="shared" si="8"/>
        <v/>
      </c>
      <c r="O317" s="45"/>
      <c r="P317" s="45"/>
      <c r="Q317" s="46"/>
      <c r="R317" s="45"/>
      <c r="S317" s="45"/>
      <c r="T317" s="45"/>
      <c r="U317" s="45"/>
      <c r="V317" s="45"/>
      <c r="W317" s="45"/>
      <c r="X317" s="47" t="str">
        <f>IFERROR(VLOOKUP(W317,Lookups!$G$2:$H$83,2,FALSE),"")</f>
        <v/>
      </c>
      <c r="Y317" s="45"/>
      <c r="Z317" s="45"/>
      <c r="AA317" s="45"/>
      <c r="AB317" s="45"/>
      <c r="AC317" s="45"/>
      <c r="AD317" s="45"/>
      <c r="AE317" s="45"/>
      <c r="AF317" s="47" t="str">
        <f t="shared" si="9"/>
        <v/>
      </c>
      <c r="AG317" s="45"/>
      <c r="AH317" s="45"/>
      <c r="AI317" s="45"/>
      <c r="AJ317" s="62" t="str">
        <f>IFERROR(VLOOKUP(AI317,Lookups!$W$2:$X$24,2,FALSE),"")</f>
        <v/>
      </c>
      <c r="AK317" s="45"/>
      <c r="AL317" s="45"/>
      <c r="AM317" s="46"/>
      <c r="AN317" s="46"/>
    </row>
    <row r="318" spans="1:40" x14ac:dyDescent="0.3">
      <c r="A318" s="45"/>
      <c r="B318" s="45"/>
      <c r="C318" s="45"/>
      <c r="D318" s="46"/>
      <c r="E318" s="46"/>
      <c r="F318" s="45"/>
      <c r="G318" s="47" t="str">
        <f>IFERROR(VLOOKUP(F318,Lookups!$D$2:$E$20,2,FALSE),"")</f>
        <v/>
      </c>
      <c r="H318" s="45"/>
      <c r="I318" s="45"/>
      <c r="J318" s="45"/>
      <c r="K318" s="45"/>
      <c r="L318" s="46"/>
      <c r="M318" s="46"/>
      <c r="N318" s="47" t="str">
        <f t="shared" si="8"/>
        <v/>
      </c>
      <c r="O318" s="45"/>
      <c r="P318" s="45"/>
      <c r="Q318" s="46"/>
      <c r="R318" s="45"/>
      <c r="S318" s="45"/>
      <c r="T318" s="45"/>
      <c r="U318" s="45"/>
      <c r="V318" s="45"/>
      <c r="W318" s="45"/>
      <c r="X318" s="47" t="str">
        <f>IFERROR(VLOOKUP(W318,Lookups!$G$2:$H$83,2,FALSE),"")</f>
        <v/>
      </c>
      <c r="Y318" s="45"/>
      <c r="Z318" s="45"/>
      <c r="AA318" s="45"/>
      <c r="AB318" s="45"/>
      <c r="AC318" s="45"/>
      <c r="AD318" s="45"/>
      <c r="AE318" s="45"/>
      <c r="AF318" s="47" t="str">
        <f t="shared" si="9"/>
        <v/>
      </c>
      <c r="AG318" s="45"/>
      <c r="AH318" s="45"/>
      <c r="AI318" s="45"/>
      <c r="AJ318" s="62" t="str">
        <f>IFERROR(VLOOKUP(AI318,Lookups!$W$2:$X$24,2,FALSE),"")</f>
        <v/>
      </c>
      <c r="AK318" s="45"/>
      <c r="AL318" s="45"/>
      <c r="AM318" s="46"/>
      <c r="AN318" s="46"/>
    </row>
    <row r="319" spans="1:40" x14ac:dyDescent="0.3">
      <c r="A319" s="45"/>
      <c r="B319" s="45"/>
      <c r="C319" s="45"/>
      <c r="D319" s="46"/>
      <c r="E319" s="46"/>
      <c r="F319" s="45"/>
      <c r="G319" s="47" t="str">
        <f>IFERROR(VLOOKUP(F319,Lookups!$D$2:$E$20,2,FALSE),"")</f>
        <v/>
      </c>
      <c r="H319" s="45"/>
      <c r="I319" s="45"/>
      <c r="J319" s="45"/>
      <c r="K319" s="45"/>
      <c r="L319" s="46"/>
      <c r="M319" s="46"/>
      <c r="N319" s="47" t="str">
        <f t="shared" si="8"/>
        <v/>
      </c>
      <c r="O319" s="45"/>
      <c r="P319" s="45"/>
      <c r="Q319" s="46"/>
      <c r="R319" s="45"/>
      <c r="S319" s="45"/>
      <c r="T319" s="45"/>
      <c r="U319" s="45"/>
      <c r="V319" s="45"/>
      <c r="W319" s="45"/>
      <c r="X319" s="47" t="str">
        <f>IFERROR(VLOOKUP(W319,Lookups!$G$2:$H$83,2,FALSE),"")</f>
        <v/>
      </c>
      <c r="Y319" s="45"/>
      <c r="Z319" s="45"/>
      <c r="AA319" s="45"/>
      <c r="AB319" s="45"/>
      <c r="AC319" s="45"/>
      <c r="AD319" s="45"/>
      <c r="AE319" s="45"/>
      <c r="AF319" s="47" t="str">
        <f t="shared" si="9"/>
        <v/>
      </c>
      <c r="AG319" s="45"/>
      <c r="AH319" s="45"/>
      <c r="AI319" s="45"/>
      <c r="AJ319" s="62" t="str">
        <f>IFERROR(VLOOKUP(AI319,Lookups!$W$2:$X$24,2,FALSE),"")</f>
        <v/>
      </c>
      <c r="AK319" s="45"/>
      <c r="AL319" s="45"/>
      <c r="AM319" s="46"/>
      <c r="AN319" s="46"/>
    </row>
    <row r="320" spans="1:40" x14ac:dyDescent="0.3">
      <c r="A320" s="45"/>
      <c r="B320" s="45"/>
      <c r="C320" s="45"/>
      <c r="D320" s="46"/>
      <c r="E320" s="46"/>
      <c r="F320" s="45"/>
      <c r="G320" s="47" t="str">
        <f>IFERROR(VLOOKUP(F320,Lookups!$D$2:$E$20,2,FALSE),"")</f>
        <v/>
      </c>
      <c r="H320" s="45"/>
      <c r="I320" s="45"/>
      <c r="J320" s="45"/>
      <c r="K320" s="45"/>
      <c r="L320" s="46"/>
      <c r="M320" s="46"/>
      <c r="N320" s="47" t="str">
        <f t="shared" si="8"/>
        <v/>
      </c>
      <c r="O320" s="45"/>
      <c r="P320" s="45"/>
      <c r="Q320" s="46"/>
      <c r="R320" s="45"/>
      <c r="S320" s="45"/>
      <c r="T320" s="45"/>
      <c r="U320" s="45"/>
      <c r="V320" s="45"/>
      <c r="W320" s="45"/>
      <c r="X320" s="47" t="str">
        <f>IFERROR(VLOOKUP(W320,Lookups!$G$2:$H$83,2,FALSE),"")</f>
        <v/>
      </c>
      <c r="Y320" s="45"/>
      <c r="Z320" s="45"/>
      <c r="AA320" s="45"/>
      <c r="AB320" s="45"/>
      <c r="AC320" s="45"/>
      <c r="AD320" s="45"/>
      <c r="AE320" s="45"/>
      <c r="AF320" s="47" t="str">
        <f t="shared" si="9"/>
        <v/>
      </c>
      <c r="AG320" s="45"/>
      <c r="AH320" s="45"/>
      <c r="AI320" s="45"/>
      <c r="AJ320" s="62" t="str">
        <f>IFERROR(VLOOKUP(AI320,Lookups!$W$2:$X$24,2,FALSE),"")</f>
        <v/>
      </c>
      <c r="AK320" s="45"/>
      <c r="AL320" s="45"/>
      <c r="AM320" s="46"/>
      <c r="AN320" s="46"/>
    </row>
    <row r="321" spans="1:40" x14ac:dyDescent="0.3">
      <c r="A321" s="45"/>
      <c r="B321" s="45"/>
      <c r="C321" s="45"/>
      <c r="D321" s="46"/>
      <c r="E321" s="46"/>
      <c r="F321" s="45"/>
      <c r="G321" s="47" t="str">
        <f>IFERROR(VLOOKUP(F321,Lookups!$D$2:$E$20,2,FALSE),"")</f>
        <v/>
      </c>
      <c r="H321" s="45"/>
      <c r="I321" s="45"/>
      <c r="J321" s="45"/>
      <c r="K321" s="45"/>
      <c r="L321" s="46"/>
      <c r="M321" s="46"/>
      <c r="N321" s="47" t="str">
        <f t="shared" si="8"/>
        <v/>
      </c>
      <c r="O321" s="45"/>
      <c r="P321" s="45"/>
      <c r="Q321" s="46"/>
      <c r="R321" s="45"/>
      <c r="S321" s="45"/>
      <c r="T321" s="45"/>
      <c r="U321" s="45"/>
      <c r="V321" s="45"/>
      <c r="W321" s="45"/>
      <c r="X321" s="47" t="str">
        <f>IFERROR(VLOOKUP(W321,Lookups!$G$2:$H$83,2,FALSE),"")</f>
        <v/>
      </c>
      <c r="Y321" s="45"/>
      <c r="Z321" s="45"/>
      <c r="AA321" s="45"/>
      <c r="AB321" s="45"/>
      <c r="AC321" s="45"/>
      <c r="AD321" s="45"/>
      <c r="AE321" s="45"/>
      <c r="AF321" s="47" t="str">
        <f t="shared" si="9"/>
        <v/>
      </c>
      <c r="AG321" s="45"/>
      <c r="AH321" s="45"/>
      <c r="AI321" s="45"/>
      <c r="AJ321" s="62" t="str">
        <f>IFERROR(VLOOKUP(AI321,Lookups!$W$2:$X$24,2,FALSE),"")</f>
        <v/>
      </c>
      <c r="AK321" s="45"/>
      <c r="AL321" s="45"/>
      <c r="AM321" s="46"/>
      <c r="AN321" s="46"/>
    </row>
    <row r="322" spans="1:40" x14ac:dyDescent="0.3">
      <c r="A322" s="45"/>
      <c r="B322" s="45"/>
      <c r="C322" s="45"/>
      <c r="D322" s="46"/>
      <c r="E322" s="46"/>
      <c r="F322" s="45"/>
      <c r="G322" s="47" t="str">
        <f>IFERROR(VLOOKUP(F322,Lookups!$D$2:$E$20,2,FALSE),"")</f>
        <v/>
      </c>
      <c r="H322" s="45"/>
      <c r="I322" s="45"/>
      <c r="J322" s="45"/>
      <c r="K322" s="45"/>
      <c r="L322" s="46"/>
      <c r="M322" s="46"/>
      <c r="N322" s="47" t="str">
        <f t="shared" si="8"/>
        <v/>
      </c>
      <c r="O322" s="45"/>
      <c r="P322" s="45"/>
      <c r="Q322" s="46"/>
      <c r="R322" s="45"/>
      <c r="S322" s="45"/>
      <c r="T322" s="45"/>
      <c r="U322" s="45"/>
      <c r="V322" s="45"/>
      <c r="W322" s="45"/>
      <c r="X322" s="47" t="str">
        <f>IFERROR(VLOOKUP(W322,Lookups!$G$2:$H$83,2,FALSE),"")</f>
        <v/>
      </c>
      <c r="Y322" s="45"/>
      <c r="Z322" s="45"/>
      <c r="AA322" s="45"/>
      <c r="AB322" s="45"/>
      <c r="AC322" s="45"/>
      <c r="AD322" s="45"/>
      <c r="AE322" s="45"/>
      <c r="AF322" s="47" t="str">
        <f t="shared" si="9"/>
        <v/>
      </c>
      <c r="AG322" s="45"/>
      <c r="AH322" s="45"/>
      <c r="AI322" s="45"/>
      <c r="AJ322" s="62" t="str">
        <f>IFERROR(VLOOKUP(AI322,Lookups!$W$2:$X$24,2,FALSE),"")</f>
        <v/>
      </c>
      <c r="AK322" s="45"/>
      <c r="AL322" s="45"/>
      <c r="AM322" s="46"/>
      <c r="AN322" s="46"/>
    </row>
    <row r="323" spans="1:40" x14ac:dyDescent="0.3">
      <c r="A323" s="45"/>
      <c r="B323" s="45"/>
      <c r="C323" s="45"/>
      <c r="D323" s="46"/>
      <c r="E323" s="46"/>
      <c r="F323" s="45"/>
      <c r="G323" s="47" t="str">
        <f>IFERROR(VLOOKUP(F323,Lookups!$D$2:$E$20,2,FALSE),"")</f>
        <v/>
      </c>
      <c r="H323" s="45"/>
      <c r="I323" s="45"/>
      <c r="J323" s="45"/>
      <c r="K323" s="45"/>
      <c r="L323" s="46"/>
      <c r="M323" s="46"/>
      <c r="N323" s="47" t="str">
        <f t="shared" ref="N323:N386" si="10">IF(OR(ISBLANK(L323),ISBLANK(M323)),"",(M323-L323)+1)</f>
        <v/>
      </c>
      <c r="O323" s="45"/>
      <c r="P323" s="45"/>
      <c r="Q323" s="46"/>
      <c r="R323" s="45"/>
      <c r="S323" s="45"/>
      <c r="T323" s="45"/>
      <c r="U323" s="45"/>
      <c r="V323" s="45"/>
      <c r="W323" s="45"/>
      <c r="X323" s="47" t="str">
        <f>IFERROR(VLOOKUP(W323,Lookups!$G$2:$H$83,2,FALSE),"")</f>
        <v/>
      </c>
      <c r="Y323" s="45"/>
      <c r="Z323" s="45"/>
      <c r="AA323" s="45"/>
      <c r="AB323" s="45"/>
      <c r="AC323" s="45"/>
      <c r="AD323" s="45"/>
      <c r="AE323" s="45"/>
      <c r="AF323" s="47" t="str">
        <f t="shared" ref="AF323:AF386" si="11">IF(OR(ISBLANK(AD323),ISBLANK(AE323)),"",(AE323-AD323)+1)</f>
        <v/>
      </c>
      <c r="AG323" s="45"/>
      <c r="AH323" s="45"/>
      <c r="AI323" s="45"/>
      <c r="AJ323" s="62" t="str">
        <f>IFERROR(VLOOKUP(AI323,Lookups!$W$2:$X$24,2,FALSE),"")</f>
        <v/>
      </c>
      <c r="AK323" s="45"/>
      <c r="AL323" s="45"/>
      <c r="AM323" s="46"/>
      <c r="AN323" s="46"/>
    </row>
    <row r="324" spans="1:40" x14ac:dyDescent="0.3">
      <c r="A324" s="45"/>
      <c r="B324" s="45"/>
      <c r="C324" s="45"/>
      <c r="D324" s="46"/>
      <c r="E324" s="46"/>
      <c r="F324" s="45"/>
      <c r="G324" s="47" t="str">
        <f>IFERROR(VLOOKUP(F324,Lookups!$D$2:$E$20,2,FALSE),"")</f>
        <v/>
      </c>
      <c r="H324" s="45"/>
      <c r="I324" s="45"/>
      <c r="J324" s="45"/>
      <c r="K324" s="45"/>
      <c r="L324" s="46"/>
      <c r="M324" s="46"/>
      <c r="N324" s="47" t="str">
        <f t="shared" si="10"/>
        <v/>
      </c>
      <c r="O324" s="45"/>
      <c r="P324" s="45"/>
      <c r="Q324" s="46"/>
      <c r="R324" s="45"/>
      <c r="S324" s="45"/>
      <c r="T324" s="45"/>
      <c r="U324" s="45"/>
      <c r="V324" s="45"/>
      <c r="W324" s="45"/>
      <c r="X324" s="47" t="str">
        <f>IFERROR(VLOOKUP(W324,Lookups!$G$2:$H$83,2,FALSE),"")</f>
        <v/>
      </c>
      <c r="Y324" s="45"/>
      <c r="Z324" s="45"/>
      <c r="AA324" s="45"/>
      <c r="AB324" s="45"/>
      <c r="AC324" s="45"/>
      <c r="AD324" s="45"/>
      <c r="AE324" s="45"/>
      <c r="AF324" s="47" t="str">
        <f t="shared" si="11"/>
        <v/>
      </c>
      <c r="AG324" s="45"/>
      <c r="AH324" s="45"/>
      <c r="AI324" s="45"/>
      <c r="AJ324" s="62" t="str">
        <f>IFERROR(VLOOKUP(AI324,Lookups!$W$2:$X$24,2,FALSE),"")</f>
        <v/>
      </c>
      <c r="AK324" s="45"/>
      <c r="AL324" s="45"/>
      <c r="AM324" s="46"/>
      <c r="AN324" s="46"/>
    </row>
    <row r="325" spans="1:40" x14ac:dyDescent="0.3">
      <c r="A325" s="45"/>
      <c r="B325" s="45"/>
      <c r="C325" s="45"/>
      <c r="D325" s="46"/>
      <c r="E325" s="46"/>
      <c r="F325" s="45"/>
      <c r="G325" s="47" t="str">
        <f>IFERROR(VLOOKUP(F325,Lookups!$D$2:$E$20,2,FALSE),"")</f>
        <v/>
      </c>
      <c r="H325" s="45"/>
      <c r="I325" s="45"/>
      <c r="J325" s="45"/>
      <c r="K325" s="45"/>
      <c r="L325" s="46"/>
      <c r="M325" s="46"/>
      <c r="N325" s="47" t="str">
        <f t="shared" si="10"/>
        <v/>
      </c>
      <c r="O325" s="45"/>
      <c r="P325" s="45"/>
      <c r="Q325" s="46"/>
      <c r="R325" s="45"/>
      <c r="S325" s="45"/>
      <c r="T325" s="45"/>
      <c r="U325" s="45"/>
      <c r="V325" s="45"/>
      <c r="W325" s="45"/>
      <c r="X325" s="47" t="str">
        <f>IFERROR(VLOOKUP(W325,Lookups!$G$2:$H$83,2,FALSE),"")</f>
        <v/>
      </c>
      <c r="Y325" s="45"/>
      <c r="Z325" s="45"/>
      <c r="AA325" s="45"/>
      <c r="AB325" s="45"/>
      <c r="AC325" s="45"/>
      <c r="AD325" s="45"/>
      <c r="AE325" s="45"/>
      <c r="AF325" s="47" t="str">
        <f t="shared" si="11"/>
        <v/>
      </c>
      <c r="AG325" s="45"/>
      <c r="AH325" s="45"/>
      <c r="AI325" s="45"/>
      <c r="AJ325" s="62" t="str">
        <f>IFERROR(VLOOKUP(AI325,Lookups!$W$2:$X$24,2,FALSE),"")</f>
        <v/>
      </c>
      <c r="AK325" s="45"/>
      <c r="AL325" s="45"/>
      <c r="AM325" s="46"/>
      <c r="AN325" s="46"/>
    </row>
    <row r="326" spans="1:40" x14ac:dyDescent="0.3">
      <c r="A326" s="45"/>
      <c r="B326" s="45"/>
      <c r="C326" s="45"/>
      <c r="D326" s="46"/>
      <c r="E326" s="46"/>
      <c r="F326" s="45"/>
      <c r="G326" s="47" t="str">
        <f>IFERROR(VLOOKUP(F326,Lookups!$D$2:$E$20,2,FALSE),"")</f>
        <v/>
      </c>
      <c r="H326" s="45"/>
      <c r="I326" s="45"/>
      <c r="J326" s="45"/>
      <c r="K326" s="45"/>
      <c r="L326" s="46"/>
      <c r="M326" s="46"/>
      <c r="N326" s="47" t="str">
        <f t="shared" si="10"/>
        <v/>
      </c>
      <c r="O326" s="45"/>
      <c r="P326" s="45"/>
      <c r="Q326" s="46"/>
      <c r="R326" s="45"/>
      <c r="S326" s="45"/>
      <c r="T326" s="45"/>
      <c r="U326" s="45"/>
      <c r="V326" s="45"/>
      <c r="W326" s="45"/>
      <c r="X326" s="47" t="str">
        <f>IFERROR(VLOOKUP(W326,Lookups!$G$2:$H$83,2,FALSE),"")</f>
        <v/>
      </c>
      <c r="Y326" s="45"/>
      <c r="Z326" s="45"/>
      <c r="AA326" s="45"/>
      <c r="AB326" s="45"/>
      <c r="AC326" s="45"/>
      <c r="AD326" s="45"/>
      <c r="AE326" s="45"/>
      <c r="AF326" s="47" t="str">
        <f t="shared" si="11"/>
        <v/>
      </c>
      <c r="AG326" s="45"/>
      <c r="AH326" s="45"/>
      <c r="AI326" s="45"/>
      <c r="AJ326" s="62" t="str">
        <f>IFERROR(VLOOKUP(AI326,Lookups!$W$2:$X$24,2,FALSE),"")</f>
        <v/>
      </c>
      <c r="AK326" s="45"/>
      <c r="AL326" s="45"/>
      <c r="AM326" s="46"/>
      <c r="AN326" s="46"/>
    </row>
    <row r="327" spans="1:40" x14ac:dyDescent="0.3">
      <c r="A327" s="45"/>
      <c r="B327" s="45"/>
      <c r="C327" s="45"/>
      <c r="D327" s="46"/>
      <c r="E327" s="46"/>
      <c r="F327" s="45"/>
      <c r="G327" s="47" t="str">
        <f>IFERROR(VLOOKUP(F327,Lookups!$D$2:$E$20,2,FALSE),"")</f>
        <v/>
      </c>
      <c r="H327" s="45"/>
      <c r="I327" s="45"/>
      <c r="J327" s="45"/>
      <c r="K327" s="45"/>
      <c r="L327" s="46"/>
      <c r="M327" s="46"/>
      <c r="N327" s="47" t="str">
        <f t="shared" si="10"/>
        <v/>
      </c>
      <c r="O327" s="45"/>
      <c r="P327" s="45"/>
      <c r="Q327" s="46"/>
      <c r="R327" s="45"/>
      <c r="S327" s="45"/>
      <c r="T327" s="45"/>
      <c r="U327" s="45"/>
      <c r="V327" s="45"/>
      <c r="W327" s="45"/>
      <c r="X327" s="47" t="str">
        <f>IFERROR(VLOOKUP(W327,Lookups!$G$2:$H$83,2,FALSE),"")</f>
        <v/>
      </c>
      <c r="Y327" s="45"/>
      <c r="Z327" s="45"/>
      <c r="AA327" s="45"/>
      <c r="AB327" s="45"/>
      <c r="AC327" s="45"/>
      <c r="AD327" s="45"/>
      <c r="AE327" s="45"/>
      <c r="AF327" s="47" t="str">
        <f t="shared" si="11"/>
        <v/>
      </c>
      <c r="AG327" s="45"/>
      <c r="AH327" s="45"/>
      <c r="AI327" s="45"/>
      <c r="AJ327" s="62" t="str">
        <f>IFERROR(VLOOKUP(AI327,Lookups!$W$2:$X$24,2,FALSE),"")</f>
        <v/>
      </c>
      <c r="AK327" s="45"/>
      <c r="AL327" s="45"/>
      <c r="AM327" s="46"/>
      <c r="AN327" s="46"/>
    </row>
    <row r="328" spans="1:40" x14ac:dyDescent="0.3">
      <c r="A328" s="45"/>
      <c r="B328" s="45"/>
      <c r="C328" s="45"/>
      <c r="D328" s="46"/>
      <c r="E328" s="46"/>
      <c r="F328" s="45"/>
      <c r="G328" s="47" t="str">
        <f>IFERROR(VLOOKUP(F328,Lookups!$D$2:$E$20,2,FALSE),"")</f>
        <v/>
      </c>
      <c r="H328" s="45"/>
      <c r="I328" s="45"/>
      <c r="J328" s="45"/>
      <c r="K328" s="45"/>
      <c r="L328" s="46"/>
      <c r="M328" s="46"/>
      <c r="N328" s="47" t="str">
        <f t="shared" si="10"/>
        <v/>
      </c>
      <c r="O328" s="45"/>
      <c r="P328" s="45"/>
      <c r="Q328" s="46"/>
      <c r="R328" s="45"/>
      <c r="S328" s="45"/>
      <c r="T328" s="45"/>
      <c r="U328" s="45"/>
      <c r="V328" s="45"/>
      <c r="W328" s="45"/>
      <c r="X328" s="47" t="str">
        <f>IFERROR(VLOOKUP(W328,Lookups!$G$2:$H$83,2,FALSE),"")</f>
        <v/>
      </c>
      <c r="Y328" s="45"/>
      <c r="Z328" s="45"/>
      <c r="AA328" s="45"/>
      <c r="AB328" s="45"/>
      <c r="AC328" s="45"/>
      <c r="AD328" s="45"/>
      <c r="AE328" s="45"/>
      <c r="AF328" s="47" t="str">
        <f t="shared" si="11"/>
        <v/>
      </c>
      <c r="AG328" s="45"/>
      <c r="AH328" s="45"/>
      <c r="AI328" s="45"/>
      <c r="AJ328" s="62" t="str">
        <f>IFERROR(VLOOKUP(AI328,Lookups!$W$2:$X$24,2,FALSE),"")</f>
        <v/>
      </c>
      <c r="AK328" s="45"/>
      <c r="AL328" s="45"/>
      <c r="AM328" s="46"/>
      <c r="AN328" s="46"/>
    </row>
    <row r="329" spans="1:40" x14ac:dyDescent="0.3">
      <c r="A329" s="45"/>
      <c r="B329" s="45"/>
      <c r="C329" s="45"/>
      <c r="D329" s="46"/>
      <c r="E329" s="46"/>
      <c r="F329" s="45"/>
      <c r="G329" s="47" t="str">
        <f>IFERROR(VLOOKUP(F329,Lookups!$D$2:$E$20,2,FALSE),"")</f>
        <v/>
      </c>
      <c r="H329" s="45"/>
      <c r="I329" s="45"/>
      <c r="J329" s="45"/>
      <c r="K329" s="45"/>
      <c r="L329" s="46"/>
      <c r="M329" s="46"/>
      <c r="N329" s="47" t="str">
        <f t="shared" si="10"/>
        <v/>
      </c>
      <c r="O329" s="45"/>
      <c r="P329" s="45"/>
      <c r="Q329" s="46"/>
      <c r="R329" s="45"/>
      <c r="S329" s="45"/>
      <c r="T329" s="45"/>
      <c r="U329" s="45"/>
      <c r="V329" s="45"/>
      <c r="W329" s="45"/>
      <c r="X329" s="47" t="str">
        <f>IFERROR(VLOOKUP(W329,Lookups!$G$2:$H$83,2,FALSE),"")</f>
        <v/>
      </c>
      <c r="Y329" s="45"/>
      <c r="Z329" s="45"/>
      <c r="AA329" s="45"/>
      <c r="AB329" s="45"/>
      <c r="AC329" s="45"/>
      <c r="AD329" s="45"/>
      <c r="AE329" s="45"/>
      <c r="AF329" s="47" t="str">
        <f t="shared" si="11"/>
        <v/>
      </c>
      <c r="AG329" s="45"/>
      <c r="AH329" s="45"/>
      <c r="AI329" s="45"/>
      <c r="AJ329" s="62" t="str">
        <f>IFERROR(VLOOKUP(AI329,Lookups!$W$2:$X$24,2,FALSE),"")</f>
        <v/>
      </c>
      <c r="AK329" s="45"/>
      <c r="AL329" s="45"/>
      <c r="AM329" s="46"/>
      <c r="AN329" s="46"/>
    </row>
    <row r="330" spans="1:40" x14ac:dyDescent="0.3">
      <c r="A330" s="45"/>
      <c r="B330" s="45"/>
      <c r="C330" s="45"/>
      <c r="D330" s="46"/>
      <c r="E330" s="46"/>
      <c r="F330" s="45"/>
      <c r="G330" s="47" t="str">
        <f>IFERROR(VLOOKUP(F330,Lookups!$D$2:$E$20,2,FALSE),"")</f>
        <v/>
      </c>
      <c r="H330" s="45"/>
      <c r="I330" s="45"/>
      <c r="J330" s="45"/>
      <c r="K330" s="45"/>
      <c r="L330" s="46"/>
      <c r="M330" s="46"/>
      <c r="N330" s="47" t="str">
        <f t="shared" si="10"/>
        <v/>
      </c>
      <c r="O330" s="45"/>
      <c r="P330" s="45"/>
      <c r="Q330" s="46"/>
      <c r="R330" s="45"/>
      <c r="S330" s="45"/>
      <c r="T330" s="45"/>
      <c r="U330" s="45"/>
      <c r="V330" s="45"/>
      <c r="W330" s="45"/>
      <c r="X330" s="47" t="str">
        <f>IFERROR(VLOOKUP(W330,Lookups!$G$2:$H$83,2,FALSE),"")</f>
        <v/>
      </c>
      <c r="Y330" s="45"/>
      <c r="Z330" s="45"/>
      <c r="AA330" s="45"/>
      <c r="AB330" s="45"/>
      <c r="AC330" s="45"/>
      <c r="AD330" s="45"/>
      <c r="AE330" s="45"/>
      <c r="AF330" s="47" t="str">
        <f t="shared" si="11"/>
        <v/>
      </c>
      <c r="AG330" s="45"/>
      <c r="AH330" s="45"/>
      <c r="AI330" s="45"/>
      <c r="AJ330" s="62" t="str">
        <f>IFERROR(VLOOKUP(AI330,Lookups!$W$2:$X$24,2,FALSE),"")</f>
        <v/>
      </c>
      <c r="AK330" s="45"/>
      <c r="AL330" s="45"/>
      <c r="AM330" s="46"/>
      <c r="AN330" s="46"/>
    </row>
    <row r="331" spans="1:40" x14ac:dyDescent="0.3">
      <c r="A331" s="45"/>
      <c r="B331" s="45"/>
      <c r="C331" s="45"/>
      <c r="D331" s="46"/>
      <c r="E331" s="46"/>
      <c r="F331" s="45"/>
      <c r="G331" s="47" t="str">
        <f>IFERROR(VLOOKUP(F331,Lookups!$D$2:$E$20,2,FALSE),"")</f>
        <v/>
      </c>
      <c r="H331" s="45"/>
      <c r="I331" s="45"/>
      <c r="J331" s="45"/>
      <c r="K331" s="45"/>
      <c r="L331" s="46"/>
      <c r="M331" s="46"/>
      <c r="N331" s="47" t="str">
        <f t="shared" si="10"/>
        <v/>
      </c>
      <c r="O331" s="45"/>
      <c r="P331" s="45"/>
      <c r="Q331" s="46"/>
      <c r="R331" s="45"/>
      <c r="S331" s="45"/>
      <c r="T331" s="45"/>
      <c r="U331" s="45"/>
      <c r="V331" s="45"/>
      <c r="W331" s="45"/>
      <c r="X331" s="47" t="str">
        <f>IFERROR(VLOOKUP(W331,Lookups!$G$2:$H$83,2,FALSE),"")</f>
        <v/>
      </c>
      <c r="Y331" s="45"/>
      <c r="Z331" s="45"/>
      <c r="AA331" s="45"/>
      <c r="AB331" s="45"/>
      <c r="AC331" s="45"/>
      <c r="AD331" s="45"/>
      <c r="AE331" s="45"/>
      <c r="AF331" s="47" t="str">
        <f t="shared" si="11"/>
        <v/>
      </c>
      <c r="AG331" s="45"/>
      <c r="AH331" s="45"/>
      <c r="AI331" s="45"/>
      <c r="AJ331" s="62" t="str">
        <f>IFERROR(VLOOKUP(AI331,Lookups!$W$2:$X$24,2,FALSE),"")</f>
        <v/>
      </c>
      <c r="AK331" s="45"/>
      <c r="AL331" s="45"/>
      <c r="AM331" s="46"/>
      <c r="AN331" s="46"/>
    </row>
    <row r="332" spans="1:40" x14ac:dyDescent="0.3">
      <c r="A332" s="45"/>
      <c r="B332" s="45"/>
      <c r="C332" s="45"/>
      <c r="D332" s="46"/>
      <c r="E332" s="46"/>
      <c r="F332" s="45"/>
      <c r="G332" s="47" t="str">
        <f>IFERROR(VLOOKUP(F332,Lookups!$D$2:$E$20,2,FALSE),"")</f>
        <v/>
      </c>
      <c r="H332" s="45"/>
      <c r="I332" s="45"/>
      <c r="J332" s="45"/>
      <c r="K332" s="45"/>
      <c r="L332" s="46"/>
      <c r="M332" s="46"/>
      <c r="N332" s="47" t="str">
        <f t="shared" si="10"/>
        <v/>
      </c>
      <c r="O332" s="45"/>
      <c r="P332" s="45"/>
      <c r="Q332" s="46"/>
      <c r="R332" s="45"/>
      <c r="S332" s="45"/>
      <c r="T332" s="45"/>
      <c r="U332" s="45"/>
      <c r="V332" s="45"/>
      <c r="W332" s="45"/>
      <c r="X332" s="47" t="str">
        <f>IFERROR(VLOOKUP(W332,Lookups!$G$2:$H$83,2,FALSE),"")</f>
        <v/>
      </c>
      <c r="Y332" s="45"/>
      <c r="Z332" s="45"/>
      <c r="AA332" s="45"/>
      <c r="AB332" s="45"/>
      <c r="AC332" s="45"/>
      <c r="AD332" s="45"/>
      <c r="AE332" s="45"/>
      <c r="AF332" s="47" t="str">
        <f t="shared" si="11"/>
        <v/>
      </c>
      <c r="AG332" s="45"/>
      <c r="AH332" s="45"/>
      <c r="AI332" s="45"/>
      <c r="AJ332" s="62" t="str">
        <f>IFERROR(VLOOKUP(AI332,Lookups!$W$2:$X$24,2,FALSE),"")</f>
        <v/>
      </c>
      <c r="AK332" s="45"/>
      <c r="AL332" s="45"/>
      <c r="AM332" s="46"/>
      <c r="AN332" s="46"/>
    </row>
    <row r="333" spans="1:40" x14ac:dyDescent="0.3">
      <c r="A333" s="45"/>
      <c r="B333" s="45"/>
      <c r="C333" s="45"/>
      <c r="D333" s="46"/>
      <c r="E333" s="46"/>
      <c r="F333" s="45"/>
      <c r="G333" s="47" t="str">
        <f>IFERROR(VLOOKUP(F333,Lookups!$D$2:$E$20,2,FALSE),"")</f>
        <v/>
      </c>
      <c r="H333" s="45"/>
      <c r="I333" s="45"/>
      <c r="J333" s="45"/>
      <c r="K333" s="45"/>
      <c r="L333" s="46"/>
      <c r="M333" s="46"/>
      <c r="N333" s="47" t="str">
        <f t="shared" si="10"/>
        <v/>
      </c>
      <c r="O333" s="45"/>
      <c r="P333" s="45"/>
      <c r="Q333" s="46"/>
      <c r="R333" s="45"/>
      <c r="S333" s="45"/>
      <c r="T333" s="45"/>
      <c r="U333" s="45"/>
      <c r="V333" s="45"/>
      <c r="W333" s="45"/>
      <c r="X333" s="47" t="str">
        <f>IFERROR(VLOOKUP(W333,Lookups!$G$2:$H$83,2,FALSE),"")</f>
        <v/>
      </c>
      <c r="Y333" s="45"/>
      <c r="Z333" s="45"/>
      <c r="AA333" s="45"/>
      <c r="AB333" s="45"/>
      <c r="AC333" s="45"/>
      <c r="AD333" s="45"/>
      <c r="AE333" s="45"/>
      <c r="AF333" s="47" t="str">
        <f t="shared" si="11"/>
        <v/>
      </c>
      <c r="AG333" s="45"/>
      <c r="AH333" s="45"/>
      <c r="AI333" s="45"/>
      <c r="AJ333" s="62" t="str">
        <f>IFERROR(VLOOKUP(AI333,Lookups!$W$2:$X$24,2,FALSE),"")</f>
        <v/>
      </c>
      <c r="AK333" s="45"/>
      <c r="AL333" s="45"/>
      <c r="AM333" s="46"/>
      <c r="AN333" s="46"/>
    </row>
    <row r="334" spans="1:40" x14ac:dyDescent="0.3">
      <c r="A334" s="45"/>
      <c r="B334" s="45"/>
      <c r="C334" s="45"/>
      <c r="D334" s="46"/>
      <c r="E334" s="46"/>
      <c r="F334" s="45"/>
      <c r="G334" s="47" t="str">
        <f>IFERROR(VLOOKUP(F334,Lookups!$D$2:$E$20,2,FALSE),"")</f>
        <v/>
      </c>
      <c r="H334" s="45"/>
      <c r="I334" s="45"/>
      <c r="J334" s="45"/>
      <c r="K334" s="45"/>
      <c r="L334" s="46"/>
      <c r="M334" s="46"/>
      <c r="N334" s="47" t="str">
        <f t="shared" si="10"/>
        <v/>
      </c>
      <c r="O334" s="45"/>
      <c r="P334" s="45"/>
      <c r="Q334" s="46"/>
      <c r="R334" s="45"/>
      <c r="S334" s="45"/>
      <c r="T334" s="45"/>
      <c r="U334" s="45"/>
      <c r="V334" s="45"/>
      <c r="W334" s="45"/>
      <c r="X334" s="47" t="str">
        <f>IFERROR(VLOOKUP(W334,Lookups!$G$2:$H$83,2,FALSE),"")</f>
        <v/>
      </c>
      <c r="Y334" s="45"/>
      <c r="Z334" s="45"/>
      <c r="AA334" s="45"/>
      <c r="AB334" s="45"/>
      <c r="AC334" s="45"/>
      <c r="AD334" s="45"/>
      <c r="AE334" s="45"/>
      <c r="AF334" s="47" t="str">
        <f t="shared" si="11"/>
        <v/>
      </c>
      <c r="AG334" s="45"/>
      <c r="AH334" s="45"/>
      <c r="AI334" s="45"/>
      <c r="AJ334" s="62" t="str">
        <f>IFERROR(VLOOKUP(AI334,Lookups!$W$2:$X$24,2,FALSE),"")</f>
        <v/>
      </c>
      <c r="AK334" s="45"/>
      <c r="AL334" s="45"/>
      <c r="AM334" s="46"/>
      <c r="AN334" s="46"/>
    </row>
    <row r="335" spans="1:40" x14ac:dyDescent="0.3">
      <c r="A335" s="45"/>
      <c r="B335" s="45"/>
      <c r="C335" s="45"/>
      <c r="D335" s="46"/>
      <c r="E335" s="46"/>
      <c r="F335" s="45"/>
      <c r="G335" s="47" t="str">
        <f>IFERROR(VLOOKUP(F335,Lookups!$D$2:$E$20,2,FALSE),"")</f>
        <v/>
      </c>
      <c r="H335" s="45"/>
      <c r="I335" s="45"/>
      <c r="J335" s="45"/>
      <c r="K335" s="45"/>
      <c r="L335" s="46"/>
      <c r="M335" s="46"/>
      <c r="N335" s="47" t="str">
        <f t="shared" si="10"/>
        <v/>
      </c>
      <c r="O335" s="45"/>
      <c r="P335" s="45"/>
      <c r="Q335" s="46"/>
      <c r="R335" s="45"/>
      <c r="S335" s="45"/>
      <c r="T335" s="45"/>
      <c r="U335" s="45"/>
      <c r="V335" s="45"/>
      <c r="W335" s="45"/>
      <c r="X335" s="47" t="str">
        <f>IFERROR(VLOOKUP(W335,Lookups!$G$2:$H$83,2,FALSE),"")</f>
        <v/>
      </c>
      <c r="Y335" s="45"/>
      <c r="Z335" s="45"/>
      <c r="AA335" s="45"/>
      <c r="AB335" s="45"/>
      <c r="AC335" s="45"/>
      <c r="AD335" s="45"/>
      <c r="AE335" s="45"/>
      <c r="AF335" s="47" t="str">
        <f t="shared" si="11"/>
        <v/>
      </c>
      <c r="AG335" s="45"/>
      <c r="AH335" s="45"/>
      <c r="AI335" s="45"/>
      <c r="AJ335" s="62" t="str">
        <f>IFERROR(VLOOKUP(AI335,Lookups!$W$2:$X$24,2,FALSE),"")</f>
        <v/>
      </c>
      <c r="AK335" s="45"/>
      <c r="AL335" s="45"/>
      <c r="AM335" s="46"/>
      <c r="AN335" s="46"/>
    </row>
    <row r="336" spans="1:40" x14ac:dyDescent="0.3">
      <c r="A336" s="45"/>
      <c r="B336" s="45"/>
      <c r="C336" s="45"/>
      <c r="D336" s="46"/>
      <c r="E336" s="46"/>
      <c r="F336" s="45"/>
      <c r="G336" s="47" t="str">
        <f>IFERROR(VLOOKUP(F336,Lookups!$D$2:$E$20,2,FALSE),"")</f>
        <v/>
      </c>
      <c r="H336" s="45"/>
      <c r="I336" s="45"/>
      <c r="J336" s="45"/>
      <c r="K336" s="45"/>
      <c r="L336" s="46"/>
      <c r="M336" s="46"/>
      <c r="N336" s="47" t="str">
        <f t="shared" si="10"/>
        <v/>
      </c>
      <c r="O336" s="45"/>
      <c r="P336" s="45"/>
      <c r="Q336" s="46"/>
      <c r="R336" s="45"/>
      <c r="S336" s="45"/>
      <c r="T336" s="45"/>
      <c r="U336" s="45"/>
      <c r="V336" s="45"/>
      <c r="W336" s="45"/>
      <c r="X336" s="47" t="str">
        <f>IFERROR(VLOOKUP(W336,Lookups!$G$2:$H$83,2,FALSE),"")</f>
        <v/>
      </c>
      <c r="Y336" s="45"/>
      <c r="Z336" s="45"/>
      <c r="AA336" s="45"/>
      <c r="AB336" s="45"/>
      <c r="AC336" s="45"/>
      <c r="AD336" s="45"/>
      <c r="AE336" s="45"/>
      <c r="AF336" s="47" t="str">
        <f t="shared" si="11"/>
        <v/>
      </c>
      <c r="AG336" s="45"/>
      <c r="AH336" s="45"/>
      <c r="AI336" s="45"/>
      <c r="AJ336" s="62" t="str">
        <f>IFERROR(VLOOKUP(AI336,Lookups!$W$2:$X$24,2,FALSE),"")</f>
        <v/>
      </c>
      <c r="AK336" s="45"/>
      <c r="AL336" s="45"/>
      <c r="AM336" s="46"/>
      <c r="AN336" s="46"/>
    </row>
    <row r="337" spans="1:40" x14ac:dyDescent="0.3">
      <c r="A337" s="45"/>
      <c r="B337" s="45"/>
      <c r="C337" s="45"/>
      <c r="D337" s="46"/>
      <c r="E337" s="46"/>
      <c r="F337" s="45"/>
      <c r="G337" s="47" t="str">
        <f>IFERROR(VLOOKUP(F337,Lookups!$D$2:$E$20,2,FALSE),"")</f>
        <v/>
      </c>
      <c r="H337" s="45"/>
      <c r="I337" s="45"/>
      <c r="J337" s="45"/>
      <c r="K337" s="45"/>
      <c r="L337" s="46"/>
      <c r="M337" s="46"/>
      <c r="N337" s="47" t="str">
        <f t="shared" si="10"/>
        <v/>
      </c>
      <c r="O337" s="45"/>
      <c r="P337" s="45"/>
      <c r="Q337" s="46"/>
      <c r="R337" s="45"/>
      <c r="S337" s="45"/>
      <c r="T337" s="45"/>
      <c r="U337" s="45"/>
      <c r="V337" s="45"/>
      <c r="W337" s="45"/>
      <c r="X337" s="47" t="str">
        <f>IFERROR(VLOOKUP(W337,Lookups!$G$2:$H$83,2,FALSE),"")</f>
        <v/>
      </c>
      <c r="Y337" s="45"/>
      <c r="Z337" s="45"/>
      <c r="AA337" s="45"/>
      <c r="AB337" s="45"/>
      <c r="AC337" s="45"/>
      <c r="AD337" s="45"/>
      <c r="AE337" s="45"/>
      <c r="AF337" s="47" t="str">
        <f t="shared" si="11"/>
        <v/>
      </c>
      <c r="AG337" s="45"/>
      <c r="AH337" s="45"/>
      <c r="AI337" s="45"/>
      <c r="AJ337" s="62" t="str">
        <f>IFERROR(VLOOKUP(AI337,Lookups!$W$2:$X$24,2,FALSE),"")</f>
        <v/>
      </c>
      <c r="AK337" s="45"/>
      <c r="AL337" s="45"/>
      <c r="AM337" s="46"/>
      <c r="AN337" s="46"/>
    </row>
    <row r="338" spans="1:40" x14ac:dyDescent="0.3">
      <c r="A338" s="45"/>
      <c r="B338" s="45"/>
      <c r="C338" s="45"/>
      <c r="D338" s="46"/>
      <c r="E338" s="46"/>
      <c r="F338" s="45"/>
      <c r="G338" s="47" t="str">
        <f>IFERROR(VLOOKUP(F338,Lookups!$D$2:$E$20,2,FALSE),"")</f>
        <v/>
      </c>
      <c r="H338" s="45"/>
      <c r="I338" s="45"/>
      <c r="J338" s="45"/>
      <c r="K338" s="45"/>
      <c r="L338" s="46"/>
      <c r="M338" s="46"/>
      <c r="N338" s="47" t="str">
        <f t="shared" si="10"/>
        <v/>
      </c>
      <c r="O338" s="45"/>
      <c r="P338" s="45"/>
      <c r="Q338" s="46"/>
      <c r="R338" s="45"/>
      <c r="S338" s="45"/>
      <c r="T338" s="45"/>
      <c r="U338" s="45"/>
      <c r="V338" s="45"/>
      <c r="W338" s="45"/>
      <c r="X338" s="47" t="str">
        <f>IFERROR(VLOOKUP(W338,Lookups!$G$2:$H$83,2,FALSE),"")</f>
        <v/>
      </c>
      <c r="Y338" s="45"/>
      <c r="Z338" s="45"/>
      <c r="AA338" s="45"/>
      <c r="AB338" s="45"/>
      <c r="AC338" s="45"/>
      <c r="AD338" s="45"/>
      <c r="AE338" s="45"/>
      <c r="AF338" s="47" t="str">
        <f t="shared" si="11"/>
        <v/>
      </c>
      <c r="AG338" s="45"/>
      <c r="AH338" s="45"/>
      <c r="AI338" s="45"/>
      <c r="AJ338" s="62" t="str">
        <f>IFERROR(VLOOKUP(AI338,Lookups!$W$2:$X$24,2,FALSE),"")</f>
        <v/>
      </c>
      <c r="AK338" s="45"/>
      <c r="AL338" s="45"/>
      <c r="AM338" s="46"/>
      <c r="AN338" s="46"/>
    </row>
    <row r="339" spans="1:40" x14ac:dyDescent="0.3">
      <c r="A339" s="45"/>
      <c r="B339" s="45"/>
      <c r="C339" s="45"/>
      <c r="D339" s="46"/>
      <c r="E339" s="46"/>
      <c r="F339" s="45"/>
      <c r="G339" s="47" t="str">
        <f>IFERROR(VLOOKUP(F339,Lookups!$D$2:$E$20,2,FALSE),"")</f>
        <v/>
      </c>
      <c r="H339" s="45"/>
      <c r="I339" s="45"/>
      <c r="J339" s="45"/>
      <c r="K339" s="45"/>
      <c r="L339" s="46"/>
      <c r="M339" s="46"/>
      <c r="N339" s="47" t="str">
        <f t="shared" si="10"/>
        <v/>
      </c>
      <c r="O339" s="45"/>
      <c r="P339" s="45"/>
      <c r="Q339" s="46"/>
      <c r="R339" s="45"/>
      <c r="S339" s="45"/>
      <c r="T339" s="45"/>
      <c r="U339" s="45"/>
      <c r="V339" s="45"/>
      <c r="W339" s="45"/>
      <c r="X339" s="47" t="str">
        <f>IFERROR(VLOOKUP(W339,Lookups!$G$2:$H$83,2,FALSE),"")</f>
        <v/>
      </c>
      <c r="Y339" s="45"/>
      <c r="Z339" s="45"/>
      <c r="AA339" s="45"/>
      <c r="AB339" s="45"/>
      <c r="AC339" s="45"/>
      <c r="AD339" s="45"/>
      <c r="AE339" s="45"/>
      <c r="AF339" s="47" t="str">
        <f t="shared" si="11"/>
        <v/>
      </c>
      <c r="AG339" s="45"/>
      <c r="AH339" s="45"/>
      <c r="AI339" s="45"/>
      <c r="AJ339" s="62" t="str">
        <f>IFERROR(VLOOKUP(AI339,Lookups!$W$2:$X$24,2,FALSE),"")</f>
        <v/>
      </c>
      <c r="AK339" s="45"/>
      <c r="AL339" s="45"/>
      <c r="AM339" s="46"/>
      <c r="AN339" s="46"/>
    </row>
    <row r="340" spans="1:40" x14ac:dyDescent="0.3">
      <c r="A340" s="45"/>
      <c r="B340" s="45"/>
      <c r="C340" s="45"/>
      <c r="D340" s="46"/>
      <c r="E340" s="46"/>
      <c r="F340" s="45"/>
      <c r="G340" s="47" t="str">
        <f>IFERROR(VLOOKUP(F340,Lookups!$D$2:$E$20,2,FALSE),"")</f>
        <v/>
      </c>
      <c r="H340" s="45"/>
      <c r="I340" s="45"/>
      <c r="J340" s="45"/>
      <c r="K340" s="45"/>
      <c r="L340" s="46"/>
      <c r="M340" s="46"/>
      <c r="N340" s="47" t="str">
        <f t="shared" si="10"/>
        <v/>
      </c>
      <c r="O340" s="45"/>
      <c r="P340" s="45"/>
      <c r="Q340" s="46"/>
      <c r="R340" s="45"/>
      <c r="S340" s="45"/>
      <c r="T340" s="45"/>
      <c r="U340" s="45"/>
      <c r="V340" s="45"/>
      <c r="W340" s="45"/>
      <c r="X340" s="47" t="str">
        <f>IFERROR(VLOOKUP(W340,Lookups!$G$2:$H$83,2,FALSE),"")</f>
        <v/>
      </c>
      <c r="Y340" s="45"/>
      <c r="Z340" s="45"/>
      <c r="AA340" s="45"/>
      <c r="AB340" s="45"/>
      <c r="AC340" s="45"/>
      <c r="AD340" s="45"/>
      <c r="AE340" s="45"/>
      <c r="AF340" s="47" t="str">
        <f t="shared" si="11"/>
        <v/>
      </c>
      <c r="AG340" s="45"/>
      <c r="AH340" s="45"/>
      <c r="AI340" s="45"/>
      <c r="AJ340" s="62" t="str">
        <f>IFERROR(VLOOKUP(AI340,Lookups!$W$2:$X$24,2,FALSE),"")</f>
        <v/>
      </c>
      <c r="AK340" s="45"/>
      <c r="AL340" s="45"/>
      <c r="AM340" s="46"/>
      <c r="AN340" s="46"/>
    </row>
    <row r="341" spans="1:40" x14ac:dyDescent="0.3">
      <c r="A341" s="45"/>
      <c r="B341" s="45"/>
      <c r="C341" s="45"/>
      <c r="D341" s="46"/>
      <c r="E341" s="46"/>
      <c r="F341" s="45"/>
      <c r="G341" s="47" t="str">
        <f>IFERROR(VLOOKUP(F341,Lookups!$D$2:$E$20,2,FALSE),"")</f>
        <v/>
      </c>
      <c r="H341" s="45"/>
      <c r="I341" s="45"/>
      <c r="J341" s="45"/>
      <c r="K341" s="45"/>
      <c r="L341" s="46"/>
      <c r="M341" s="46"/>
      <c r="N341" s="47" t="str">
        <f t="shared" si="10"/>
        <v/>
      </c>
      <c r="O341" s="45"/>
      <c r="P341" s="45"/>
      <c r="Q341" s="46"/>
      <c r="R341" s="45"/>
      <c r="S341" s="45"/>
      <c r="T341" s="45"/>
      <c r="U341" s="45"/>
      <c r="V341" s="45"/>
      <c r="W341" s="45"/>
      <c r="X341" s="47" t="str">
        <f>IFERROR(VLOOKUP(W341,Lookups!$G$2:$H$83,2,FALSE),"")</f>
        <v/>
      </c>
      <c r="Y341" s="45"/>
      <c r="Z341" s="45"/>
      <c r="AA341" s="45"/>
      <c r="AB341" s="45"/>
      <c r="AC341" s="45"/>
      <c r="AD341" s="45"/>
      <c r="AE341" s="45"/>
      <c r="AF341" s="47" t="str">
        <f t="shared" si="11"/>
        <v/>
      </c>
      <c r="AG341" s="45"/>
      <c r="AH341" s="45"/>
      <c r="AI341" s="45"/>
      <c r="AJ341" s="62" t="str">
        <f>IFERROR(VLOOKUP(AI341,Lookups!$W$2:$X$24,2,FALSE),"")</f>
        <v/>
      </c>
      <c r="AK341" s="45"/>
      <c r="AL341" s="45"/>
      <c r="AM341" s="46"/>
      <c r="AN341" s="46"/>
    </row>
    <row r="342" spans="1:40" x14ac:dyDescent="0.3">
      <c r="A342" s="45"/>
      <c r="B342" s="45"/>
      <c r="C342" s="45"/>
      <c r="D342" s="46"/>
      <c r="E342" s="46"/>
      <c r="F342" s="45"/>
      <c r="G342" s="47" t="str">
        <f>IFERROR(VLOOKUP(F342,Lookups!$D$2:$E$20,2,FALSE),"")</f>
        <v/>
      </c>
      <c r="H342" s="45"/>
      <c r="I342" s="45"/>
      <c r="J342" s="45"/>
      <c r="K342" s="45"/>
      <c r="L342" s="46"/>
      <c r="M342" s="46"/>
      <c r="N342" s="47" t="str">
        <f t="shared" si="10"/>
        <v/>
      </c>
      <c r="O342" s="45"/>
      <c r="P342" s="45"/>
      <c r="Q342" s="46"/>
      <c r="R342" s="45"/>
      <c r="S342" s="45"/>
      <c r="T342" s="45"/>
      <c r="U342" s="45"/>
      <c r="V342" s="45"/>
      <c r="W342" s="45"/>
      <c r="X342" s="47" t="str">
        <f>IFERROR(VLOOKUP(W342,Lookups!$G$2:$H$83,2,FALSE),"")</f>
        <v/>
      </c>
      <c r="Y342" s="45"/>
      <c r="Z342" s="45"/>
      <c r="AA342" s="45"/>
      <c r="AB342" s="45"/>
      <c r="AC342" s="45"/>
      <c r="AD342" s="45"/>
      <c r="AE342" s="45"/>
      <c r="AF342" s="47" t="str">
        <f t="shared" si="11"/>
        <v/>
      </c>
      <c r="AG342" s="45"/>
      <c r="AH342" s="45"/>
      <c r="AI342" s="45"/>
      <c r="AJ342" s="62" t="str">
        <f>IFERROR(VLOOKUP(AI342,Lookups!$W$2:$X$24,2,FALSE),"")</f>
        <v/>
      </c>
      <c r="AK342" s="45"/>
      <c r="AL342" s="45"/>
      <c r="AM342" s="46"/>
      <c r="AN342" s="46"/>
    </row>
    <row r="343" spans="1:40" x14ac:dyDescent="0.3">
      <c r="A343" s="45"/>
      <c r="B343" s="45"/>
      <c r="C343" s="45"/>
      <c r="D343" s="46"/>
      <c r="E343" s="46"/>
      <c r="F343" s="45"/>
      <c r="G343" s="47" t="str">
        <f>IFERROR(VLOOKUP(F343,Lookups!$D$2:$E$20,2,FALSE),"")</f>
        <v/>
      </c>
      <c r="H343" s="45"/>
      <c r="I343" s="45"/>
      <c r="J343" s="45"/>
      <c r="K343" s="45"/>
      <c r="L343" s="46"/>
      <c r="M343" s="46"/>
      <c r="N343" s="47" t="str">
        <f t="shared" si="10"/>
        <v/>
      </c>
      <c r="O343" s="45"/>
      <c r="P343" s="45"/>
      <c r="Q343" s="46"/>
      <c r="R343" s="45"/>
      <c r="S343" s="45"/>
      <c r="T343" s="45"/>
      <c r="U343" s="45"/>
      <c r="V343" s="45"/>
      <c r="W343" s="45"/>
      <c r="X343" s="47" t="str">
        <f>IFERROR(VLOOKUP(W343,Lookups!$G$2:$H$83,2,FALSE),"")</f>
        <v/>
      </c>
      <c r="Y343" s="45"/>
      <c r="Z343" s="45"/>
      <c r="AA343" s="45"/>
      <c r="AB343" s="45"/>
      <c r="AC343" s="45"/>
      <c r="AD343" s="45"/>
      <c r="AE343" s="45"/>
      <c r="AF343" s="47" t="str">
        <f t="shared" si="11"/>
        <v/>
      </c>
      <c r="AG343" s="45"/>
      <c r="AH343" s="45"/>
      <c r="AI343" s="45"/>
      <c r="AJ343" s="62" t="str">
        <f>IFERROR(VLOOKUP(AI343,Lookups!$W$2:$X$24,2,FALSE),"")</f>
        <v/>
      </c>
      <c r="AK343" s="45"/>
      <c r="AL343" s="45"/>
      <c r="AM343" s="46"/>
      <c r="AN343" s="46"/>
    </row>
    <row r="344" spans="1:40" x14ac:dyDescent="0.3">
      <c r="A344" s="45"/>
      <c r="B344" s="45"/>
      <c r="C344" s="45"/>
      <c r="D344" s="46"/>
      <c r="E344" s="46"/>
      <c r="F344" s="45"/>
      <c r="G344" s="47" t="str">
        <f>IFERROR(VLOOKUP(F344,Lookups!$D$2:$E$20,2,FALSE),"")</f>
        <v/>
      </c>
      <c r="H344" s="45"/>
      <c r="I344" s="45"/>
      <c r="J344" s="45"/>
      <c r="K344" s="45"/>
      <c r="L344" s="46"/>
      <c r="M344" s="46"/>
      <c r="N344" s="47" t="str">
        <f t="shared" si="10"/>
        <v/>
      </c>
      <c r="O344" s="45"/>
      <c r="P344" s="45"/>
      <c r="Q344" s="46"/>
      <c r="R344" s="45"/>
      <c r="S344" s="45"/>
      <c r="T344" s="45"/>
      <c r="U344" s="45"/>
      <c r="V344" s="45"/>
      <c r="W344" s="45"/>
      <c r="X344" s="47" t="str">
        <f>IFERROR(VLOOKUP(W344,Lookups!$G$2:$H$83,2,FALSE),"")</f>
        <v/>
      </c>
      <c r="Y344" s="45"/>
      <c r="Z344" s="45"/>
      <c r="AA344" s="45"/>
      <c r="AB344" s="45"/>
      <c r="AC344" s="45"/>
      <c r="AD344" s="45"/>
      <c r="AE344" s="45"/>
      <c r="AF344" s="47" t="str">
        <f t="shared" si="11"/>
        <v/>
      </c>
      <c r="AG344" s="45"/>
      <c r="AH344" s="45"/>
      <c r="AI344" s="45"/>
      <c r="AJ344" s="62" t="str">
        <f>IFERROR(VLOOKUP(AI344,Lookups!$W$2:$X$24,2,FALSE),"")</f>
        <v/>
      </c>
      <c r="AK344" s="45"/>
      <c r="AL344" s="45"/>
      <c r="AM344" s="46"/>
      <c r="AN344" s="46"/>
    </row>
    <row r="345" spans="1:40" x14ac:dyDescent="0.3">
      <c r="A345" s="45"/>
      <c r="B345" s="45"/>
      <c r="C345" s="45"/>
      <c r="D345" s="46"/>
      <c r="E345" s="46"/>
      <c r="F345" s="45"/>
      <c r="G345" s="47" t="str">
        <f>IFERROR(VLOOKUP(F345,Lookups!$D$2:$E$20,2,FALSE),"")</f>
        <v/>
      </c>
      <c r="H345" s="45"/>
      <c r="I345" s="45"/>
      <c r="J345" s="45"/>
      <c r="K345" s="45"/>
      <c r="L345" s="46"/>
      <c r="M345" s="46"/>
      <c r="N345" s="47" t="str">
        <f t="shared" si="10"/>
        <v/>
      </c>
      <c r="O345" s="45"/>
      <c r="P345" s="45"/>
      <c r="Q345" s="46"/>
      <c r="R345" s="45"/>
      <c r="S345" s="45"/>
      <c r="T345" s="45"/>
      <c r="U345" s="45"/>
      <c r="V345" s="45"/>
      <c r="W345" s="45"/>
      <c r="X345" s="47" t="str">
        <f>IFERROR(VLOOKUP(W345,Lookups!$G$2:$H$83,2,FALSE),"")</f>
        <v/>
      </c>
      <c r="Y345" s="45"/>
      <c r="Z345" s="45"/>
      <c r="AA345" s="45"/>
      <c r="AB345" s="45"/>
      <c r="AC345" s="45"/>
      <c r="AD345" s="45"/>
      <c r="AE345" s="45"/>
      <c r="AF345" s="47" t="str">
        <f t="shared" si="11"/>
        <v/>
      </c>
      <c r="AG345" s="45"/>
      <c r="AH345" s="45"/>
      <c r="AI345" s="45"/>
      <c r="AJ345" s="62" t="str">
        <f>IFERROR(VLOOKUP(AI345,Lookups!$W$2:$X$24,2,FALSE),"")</f>
        <v/>
      </c>
      <c r="AK345" s="45"/>
      <c r="AL345" s="45"/>
      <c r="AM345" s="46"/>
      <c r="AN345" s="46"/>
    </row>
    <row r="346" spans="1:40" x14ac:dyDescent="0.3">
      <c r="A346" s="45"/>
      <c r="B346" s="45"/>
      <c r="C346" s="45"/>
      <c r="D346" s="46"/>
      <c r="E346" s="46"/>
      <c r="F346" s="45"/>
      <c r="G346" s="47" t="str">
        <f>IFERROR(VLOOKUP(F346,Lookups!$D$2:$E$20,2,FALSE),"")</f>
        <v/>
      </c>
      <c r="H346" s="45"/>
      <c r="I346" s="45"/>
      <c r="J346" s="45"/>
      <c r="K346" s="45"/>
      <c r="L346" s="46"/>
      <c r="M346" s="46"/>
      <c r="N346" s="47" t="str">
        <f t="shared" si="10"/>
        <v/>
      </c>
      <c r="O346" s="45"/>
      <c r="P346" s="45"/>
      <c r="Q346" s="46"/>
      <c r="R346" s="45"/>
      <c r="S346" s="45"/>
      <c r="T346" s="45"/>
      <c r="U346" s="45"/>
      <c r="V346" s="45"/>
      <c r="W346" s="45"/>
      <c r="X346" s="47" t="str">
        <f>IFERROR(VLOOKUP(W346,Lookups!$G$2:$H$83,2,FALSE),"")</f>
        <v/>
      </c>
      <c r="Y346" s="45"/>
      <c r="Z346" s="45"/>
      <c r="AA346" s="45"/>
      <c r="AB346" s="45"/>
      <c r="AC346" s="45"/>
      <c r="AD346" s="45"/>
      <c r="AE346" s="45"/>
      <c r="AF346" s="47" t="str">
        <f t="shared" si="11"/>
        <v/>
      </c>
      <c r="AG346" s="45"/>
      <c r="AH346" s="45"/>
      <c r="AI346" s="45"/>
      <c r="AJ346" s="62" t="str">
        <f>IFERROR(VLOOKUP(AI346,Lookups!$W$2:$X$24,2,FALSE),"")</f>
        <v/>
      </c>
      <c r="AK346" s="45"/>
      <c r="AL346" s="45"/>
      <c r="AM346" s="46"/>
      <c r="AN346" s="46"/>
    </row>
    <row r="347" spans="1:40" x14ac:dyDescent="0.3">
      <c r="A347" s="45"/>
      <c r="B347" s="45"/>
      <c r="C347" s="45"/>
      <c r="D347" s="46"/>
      <c r="E347" s="46"/>
      <c r="F347" s="45"/>
      <c r="G347" s="47" t="str">
        <f>IFERROR(VLOOKUP(F347,Lookups!$D$2:$E$20,2,FALSE),"")</f>
        <v/>
      </c>
      <c r="H347" s="45"/>
      <c r="I347" s="45"/>
      <c r="J347" s="45"/>
      <c r="K347" s="45"/>
      <c r="L347" s="46"/>
      <c r="M347" s="46"/>
      <c r="N347" s="47" t="str">
        <f t="shared" si="10"/>
        <v/>
      </c>
      <c r="O347" s="45"/>
      <c r="P347" s="45"/>
      <c r="Q347" s="46"/>
      <c r="R347" s="45"/>
      <c r="S347" s="45"/>
      <c r="T347" s="45"/>
      <c r="U347" s="45"/>
      <c r="V347" s="45"/>
      <c r="W347" s="45"/>
      <c r="X347" s="47" t="str">
        <f>IFERROR(VLOOKUP(W347,Lookups!$G$2:$H$83,2,FALSE),"")</f>
        <v/>
      </c>
      <c r="Y347" s="45"/>
      <c r="Z347" s="45"/>
      <c r="AA347" s="45"/>
      <c r="AB347" s="45"/>
      <c r="AC347" s="45"/>
      <c r="AD347" s="45"/>
      <c r="AE347" s="45"/>
      <c r="AF347" s="47" t="str">
        <f t="shared" si="11"/>
        <v/>
      </c>
      <c r="AG347" s="45"/>
      <c r="AH347" s="45"/>
      <c r="AI347" s="45"/>
      <c r="AJ347" s="62" t="str">
        <f>IFERROR(VLOOKUP(AI347,Lookups!$W$2:$X$24,2,FALSE),"")</f>
        <v/>
      </c>
      <c r="AK347" s="45"/>
      <c r="AL347" s="45"/>
      <c r="AM347" s="46"/>
      <c r="AN347" s="46"/>
    </row>
    <row r="348" spans="1:40" x14ac:dyDescent="0.3">
      <c r="A348" s="45"/>
      <c r="B348" s="45"/>
      <c r="C348" s="45"/>
      <c r="D348" s="46"/>
      <c r="E348" s="46"/>
      <c r="F348" s="45"/>
      <c r="G348" s="47" t="str">
        <f>IFERROR(VLOOKUP(F348,Lookups!$D$2:$E$20,2,FALSE),"")</f>
        <v/>
      </c>
      <c r="H348" s="45"/>
      <c r="I348" s="45"/>
      <c r="J348" s="45"/>
      <c r="K348" s="45"/>
      <c r="L348" s="46"/>
      <c r="M348" s="46"/>
      <c r="N348" s="47" t="str">
        <f t="shared" si="10"/>
        <v/>
      </c>
      <c r="O348" s="45"/>
      <c r="P348" s="45"/>
      <c r="Q348" s="46"/>
      <c r="R348" s="45"/>
      <c r="S348" s="45"/>
      <c r="T348" s="45"/>
      <c r="U348" s="45"/>
      <c r="V348" s="45"/>
      <c r="W348" s="45"/>
      <c r="X348" s="47" t="str">
        <f>IFERROR(VLOOKUP(W348,Lookups!$G$2:$H$83,2,FALSE),"")</f>
        <v/>
      </c>
      <c r="Y348" s="45"/>
      <c r="Z348" s="45"/>
      <c r="AA348" s="45"/>
      <c r="AB348" s="45"/>
      <c r="AC348" s="45"/>
      <c r="AD348" s="45"/>
      <c r="AE348" s="45"/>
      <c r="AF348" s="47" t="str">
        <f t="shared" si="11"/>
        <v/>
      </c>
      <c r="AG348" s="45"/>
      <c r="AH348" s="45"/>
      <c r="AI348" s="45"/>
      <c r="AJ348" s="62" t="str">
        <f>IFERROR(VLOOKUP(AI348,Lookups!$W$2:$X$24,2,FALSE),"")</f>
        <v/>
      </c>
      <c r="AK348" s="45"/>
      <c r="AL348" s="45"/>
      <c r="AM348" s="46"/>
      <c r="AN348" s="46"/>
    </row>
    <row r="349" spans="1:40" x14ac:dyDescent="0.3">
      <c r="A349" s="45"/>
      <c r="B349" s="45"/>
      <c r="C349" s="45"/>
      <c r="D349" s="46"/>
      <c r="E349" s="46"/>
      <c r="F349" s="45"/>
      <c r="G349" s="47" t="str">
        <f>IFERROR(VLOOKUP(F349,Lookups!$D$2:$E$20,2,FALSE),"")</f>
        <v/>
      </c>
      <c r="H349" s="45"/>
      <c r="I349" s="45"/>
      <c r="J349" s="45"/>
      <c r="K349" s="45"/>
      <c r="L349" s="46"/>
      <c r="M349" s="46"/>
      <c r="N349" s="47" t="str">
        <f t="shared" si="10"/>
        <v/>
      </c>
      <c r="O349" s="45"/>
      <c r="P349" s="45"/>
      <c r="Q349" s="46"/>
      <c r="R349" s="45"/>
      <c r="S349" s="45"/>
      <c r="T349" s="45"/>
      <c r="U349" s="45"/>
      <c r="V349" s="45"/>
      <c r="W349" s="45"/>
      <c r="X349" s="47" t="str">
        <f>IFERROR(VLOOKUP(W349,Lookups!$G$2:$H$83,2,FALSE),"")</f>
        <v/>
      </c>
      <c r="Y349" s="45"/>
      <c r="Z349" s="45"/>
      <c r="AA349" s="45"/>
      <c r="AB349" s="45"/>
      <c r="AC349" s="45"/>
      <c r="AD349" s="45"/>
      <c r="AE349" s="45"/>
      <c r="AF349" s="47" t="str">
        <f t="shared" si="11"/>
        <v/>
      </c>
      <c r="AG349" s="45"/>
      <c r="AH349" s="45"/>
      <c r="AI349" s="45"/>
      <c r="AJ349" s="62" t="str">
        <f>IFERROR(VLOOKUP(AI349,Lookups!$W$2:$X$24,2,FALSE),"")</f>
        <v/>
      </c>
      <c r="AK349" s="45"/>
      <c r="AL349" s="45"/>
      <c r="AM349" s="46"/>
      <c r="AN349" s="46"/>
    </row>
    <row r="350" spans="1:40" x14ac:dyDescent="0.3">
      <c r="A350" s="45"/>
      <c r="B350" s="45"/>
      <c r="C350" s="45"/>
      <c r="D350" s="46"/>
      <c r="E350" s="46"/>
      <c r="F350" s="45"/>
      <c r="G350" s="47" t="str">
        <f>IFERROR(VLOOKUP(F350,Lookups!$D$2:$E$20,2,FALSE),"")</f>
        <v/>
      </c>
      <c r="H350" s="45"/>
      <c r="I350" s="45"/>
      <c r="J350" s="45"/>
      <c r="K350" s="45"/>
      <c r="L350" s="46"/>
      <c r="M350" s="46"/>
      <c r="N350" s="47" t="str">
        <f t="shared" si="10"/>
        <v/>
      </c>
      <c r="O350" s="45"/>
      <c r="P350" s="45"/>
      <c r="Q350" s="46"/>
      <c r="R350" s="45"/>
      <c r="S350" s="45"/>
      <c r="T350" s="45"/>
      <c r="U350" s="45"/>
      <c r="V350" s="45"/>
      <c r="W350" s="45"/>
      <c r="X350" s="47" t="str">
        <f>IFERROR(VLOOKUP(W350,Lookups!$G$2:$H$83,2,FALSE),"")</f>
        <v/>
      </c>
      <c r="Y350" s="45"/>
      <c r="Z350" s="45"/>
      <c r="AA350" s="45"/>
      <c r="AB350" s="45"/>
      <c r="AC350" s="45"/>
      <c r="AD350" s="45"/>
      <c r="AE350" s="45"/>
      <c r="AF350" s="47" t="str">
        <f t="shared" si="11"/>
        <v/>
      </c>
      <c r="AG350" s="45"/>
      <c r="AH350" s="45"/>
      <c r="AI350" s="45"/>
      <c r="AJ350" s="62" t="str">
        <f>IFERROR(VLOOKUP(AI350,Lookups!$W$2:$X$24,2,FALSE),"")</f>
        <v/>
      </c>
      <c r="AK350" s="45"/>
      <c r="AL350" s="45"/>
      <c r="AM350" s="46"/>
      <c r="AN350" s="46"/>
    </row>
    <row r="351" spans="1:40" x14ac:dyDescent="0.3">
      <c r="A351" s="45"/>
      <c r="B351" s="45"/>
      <c r="C351" s="45"/>
      <c r="D351" s="46"/>
      <c r="E351" s="46"/>
      <c r="F351" s="45"/>
      <c r="G351" s="47" t="str">
        <f>IFERROR(VLOOKUP(F351,Lookups!$D$2:$E$20,2,FALSE),"")</f>
        <v/>
      </c>
      <c r="H351" s="45"/>
      <c r="I351" s="45"/>
      <c r="J351" s="45"/>
      <c r="K351" s="45"/>
      <c r="L351" s="46"/>
      <c r="M351" s="46"/>
      <c r="N351" s="47" t="str">
        <f t="shared" si="10"/>
        <v/>
      </c>
      <c r="O351" s="45"/>
      <c r="P351" s="45"/>
      <c r="Q351" s="46"/>
      <c r="R351" s="45"/>
      <c r="S351" s="45"/>
      <c r="T351" s="45"/>
      <c r="U351" s="45"/>
      <c r="V351" s="45"/>
      <c r="W351" s="45"/>
      <c r="X351" s="47" t="str">
        <f>IFERROR(VLOOKUP(W351,Lookups!$G$2:$H$83,2,FALSE),"")</f>
        <v/>
      </c>
      <c r="Y351" s="45"/>
      <c r="Z351" s="45"/>
      <c r="AA351" s="45"/>
      <c r="AB351" s="45"/>
      <c r="AC351" s="45"/>
      <c r="AD351" s="45"/>
      <c r="AE351" s="45"/>
      <c r="AF351" s="47" t="str">
        <f t="shared" si="11"/>
        <v/>
      </c>
      <c r="AG351" s="45"/>
      <c r="AH351" s="45"/>
      <c r="AI351" s="45"/>
      <c r="AJ351" s="62" t="str">
        <f>IFERROR(VLOOKUP(AI351,Lookups!$W$2:$X$24,2,FALSE),"")</f>
        <v/>
      </c>
      <c r="AK351" s="45"/>
      <c r="AL351" s="45"/>
      <c r="AM351" s="46"/>
      <c r="AN351" s="46"/>
    </row>
    <row r="352" spans="1:40" x14ac:dyDescent="0.3">
      <c r="A352" s="45"/>
      <c r="B352" s="45"/>
      <c r="C352" s="45"/>
      <c r="D352" s="46"/>
      <c r="E352" s="46"/>
      <c r="F352" s="45"/>
      <c r="G352" s="47" t="str">
        <f>IFERROR(VLOOKUP(F352,Lookups!$D$2:$E$20,2,FALSE),"")</f>
        <v/>
      </c>
      <c r="H352" s="45"/>
      <c r="I352" s="45"/>
      <c r="J352" s="45"/>
      <c r="K352" s="45"/>
      <c r="L352" s="46"/>
      <c r="M352" s="46"/>
      <c r="N352" s="47" t="str">
        <f t="shared" si="10"/>
        <v/>
      </c>
      <c r="O352" s="45"/>
      <c r="P352" s="45"/>
      <c r="Q352" s="46"/>
      <c r="R352" s="45"/>
      <c r="S352" s="45"/>
      <c r="T352" s="45"/>
      <c r="U352" s="45"/>
      <c r="V352" s="45"/>
      <c r="W352" s="45"/>
      <c r="X352" s="47" t="str">
        <f>IFERROR(VLOOKUP(W352,Lookups!$G$2:$H$83,2,FALSE),"")</f>
        <v/>
      </c>
      <c r="Y352" s="45"/>
      <c r="Z352" s="45"/>
      <c r="AA352" s="45"/>
      <c r="AB352" s="45"/>
      <c r="AC352" s="45"/>
      <c r="AD352" s="45"/>
      <c r="AE352" s="45"/>
      <c r="AF352" s="47" t="str">
        <f t="shared" si="11"/>
        <v/>
      </c>
      <c r="AG352" s="45"/>
      <c r="AH352" s="45"/>
      <c r="AI352" s="45"/>
      <c r="AJ352" s="62" t="str">
        <f>IFERROR(VLOOKUP(AI352,Lookups!$W$2:$X$24,2,FALSE),"")</f>
        <v/>
      </c>
      <c r="AK352" s="45"/>
      <c r="AL352" s="45"/>
      <c r="AM352" s="46"/>
      <c r="AN352" s="46"/>
    </row>
    <row r="353" spans="1:40" x14ac:dyDescent="0.3">
      <c r="A353" s="45"/>
      <c r="B353" s="45"/>
      <c r="C353" s="45"/>
      <c r="D353" s="46"/>
      <c r="E353" s="46"/>
      <c r="F353" s="45"/>
      <c r="G353" s="47" t="str">
        <f>IFERROR(VLOOKUP(F353,Lookups!$D$2:$E$20,2,FALSE),"")</f>
        <v/>
      </c>
      <c r="H353" s="45"/>
      <c r="I353" s="45"/>
      <c r="J353" s="45"/>
      <c r="K353" s="45"/>
      <c r="L353" s="46"/>
      <c r="M353" s="46"/>
      <c r="N353" s="47" t="str">
        <f t="shared" si="10"/>
        <v/>
      </c>
      <c r="O353" s="45"/>
      <c r="P353" s="45"/>
      <c r="Q353" s="46"/>
      <c r="R353" s="45"/>
      <c r="S353" s="45"/>
      <c r="T353" s="45"/>
      <c r="U353" s="45"/>
      <c r="V353" s="45"/>
      <c r="W353" s="45"/>
      <c r="X353" s="47" t="str">
        <f>IFERROR(VLOOKUP(W353,Lookups!$G$2:$H$83,2,FALSE),"")</f>
        <v/>
      </c>
      <c r="Y353" s="45"/>
      <c r="Z353" s="45"/>
      <c r="AA353" s="45"/>
      <c r="AB353" s="45"/>
      <c r="AC353" s="45"/>
      <c r="AD353" s="45"/>
      <c r="AE353" s="45"/>
      <c r="AF353" s="47" t="str">
        <f t="shared" si="11"/>
        <v/>
      </c>
      <c r="AG353" s="45"/>
      <c r="AH353" s="45"/>
      <c r="AI353" s="45"/>
      <c r="AJ353" s="62" t="str">
        <f>IFERROR(VLOOKUP(AI353,Lookups!$W$2:$X$24,2,FALSE),"")</f>
        <v/>
      </c>
      <c r="AK353" s="45"/>
      <c r="AL353" s="45"/>
      <c r="AM353" s="46"/>
      <c r="AN353" s="46"/>
    </row>
    <row r="354" spans="1:40" x14ac:dyDescent="0.3">
      <c r="A354" s="45"/>
      <c r="B354" s="45"/>
      <c r="C354" s="45"/>
      <c r="D354" s="46"/>
      <c r="E354" s="46"/>
      <c r="F354" s="45"/>
      <c r="G354" s="47" t="str">
        <f>IFERROR(VLOOKUP(F354,Lookups!$D$2:$E$20,2,FALSE),"")</f>
        <v/>
      </c>
      <c r="H354" s="45"/>
      <c r="I354" s="45"/>
      <c r="J354" s="45"/>
      <c r="K354" s="45"/>
      <c r="L354" s="46"/>
      <c r="M354" s="46"/>
      <c r="N354" s="47" t="str">
        <f t="shared" si="10"/>
        <v/>
      </c>
      <c r="O354" s="45"/>
      <c r="P354" s="45"/>
      <c r="Q354" s="46"/>
      <c r="R354" s="45"/>
      <c r="S354" s="45"/>
      <c r="T354" s="45"/>
      <c r="U354" s="45"/>
      <c r="V354" s="45"/>
      <c r="W354" s="45"/>
      <c r="X354" s="47" t="str">
        <f>IFERROR(VLOOKUP(W354,Lookups!$G$2:$H$83,2,FALSE),"")</f>
        <v/>
      </c>
      <c r="Y354" s="45"/>
      <c r="Z354" s="45"/>
      <c r="AA354" s="45"/>
      <c r="AB354" s="45"/>
      <c r="AC354" s="45"/>
      <c r="AD354" s="45"/>
      <c r="AE354" s="45"/>
      <c r="AF354" s="47" t="str">
        <f t="shared" si="11"/>
        <v/>
      </c>
      <c r="AG354" s="45"/>
      <c r="AH354" s="45"/>
      <c r="AI354" s="45"/>
      <c r="AJ354" s="62" t="str">
        <f>IFERROR(VLOOKUP(AI354,Lookups!$W$2:$X$24,2,FALSE),"")</f>
        <v/>
      </c>
      <c r="AK354" s="45"/>
      <c r="AL354" s="45"/>
      <c r="AM354" s="46"/>
      <c r="AN354" s="46"/>
    </row>
    <row r="355" spans="1:40" x14ac:dyDescent="0.3">
      <c r="A355" s="45"/>
      <c r="B355" s="45"/>
      <c r="C355" s="45"/>
      <c r="D355" s="46"/>
      <c r="E355" s="46"/>
      <c r="F355" s="45"/>
      <c r="G355" s="47" t="str">
        <f>IFERROR(VLOOKUP(F355,Lookups!$D$2:$E$20,2,FALSE),"")</f>
        <v/>
      </c>
      <c r="H355" s="45"/>
      <c r="I355" s="45"/>
      <c r="J355" s="45"/>
      <c r="K355" s="45"/>
      <c r="L355" s="46"/>
      <c r="M355" s="46"/>
      <c r="N355" s="47" t="str">
        <f t="shared" si="10"/>
        <v/>
      </c>
      <c r="O355" s="45"/>
      <c r="P355" s="45"/>
      <c r="Q355" s="46"/>
      <c r="R355" s="45"/>
      <c r="S355" s="45"/>
      <c r="T355" s="45"/>
      <c r="U355" s="45"/>
      <c r="V355" s="45"/>
      <c r="W355" s="45"/>
      <c r="X355" s="47" t="str">
        <f>IFERROR(VLOOKUP(W355,Lookups!$G$2:$H$83,2,FALSE),"")</f>
        <v/>
      </c>
      <c r="Y355" s="45"/>
      <c r="Z355" s="45"/>
      <c r="AA355" s="45"/>
      <c r="AB355" s="45"/>
      <c r="AC355" s="45"/>
      <c r="AD355" s="45"/>
      <c r="AE355" s="45"/>
      <c r="AF355" s="47" t="str">
        <f t="shared" si="11"/>
        <v/>
      </c>
      <c r="AG355" s="45"/>
      <c r="AH355" s="45"/>
      <c r="AI355" s="45"/>
      <c r="AJ355" s="62" t="str">
        <f>IFERROR(VLOOKUP(AI355,Lookups!$W$2:$X$24,2,FALSE),"")</f>
        <v/>
      </c>
      <c r="AK355" s="45"/>
      <c r="AL355" s="45"/>
      <c r="AM355" s="46"/>
      <c r="AN355" s="46"/>
    </row>
    <row r="356" spans="1:40" x14ac:dyDescent="0.3">
      <c r="A356" s="45"/>
      <c r="B356" s="45"/>
      <c r="C356" s="45"/>
      <c r="D356" s="46"/>
      <c r="E356" s="46"/>
      <c r="F356" s="45"/>
      <c r="G356" s="47" t="str">
        <f>IFERROR(VLOOKUP(F356,Lookups!$D$2:$E$20,2,FALSE),"")</f>
        <v/>
      </c>
      <c r="H356" s="45"/>
      <c r="I356" s="45"/>
      <c r="J356" s="45"/>
      <c r="K356" s="45"/>
      <c r="L356" s="46"/>
      <c r="M356" s="46"/>
      <c r="N356" s="47" t="str">
        <f t="shared" si="10"/>
        <v/>
      </c>
      <c r="O356" s="45"/>
      <c r="P356" s="45"/>
      <c r="Q356" s="46"/>
      <c r="R356" s="45"/>
      <c r="S356" s="45"/>
      <c r="T356" s="45"/>
      <c r="U356" s="45"/>
      <c r="V356" s="45"/>
      <c r="W356" s="45"/>
      <c r="X356" s="47" t="str">
        <f>IFERROR(VLOOKUP(W356,Lookups!$G$2:$H$83,2,FALSE),"")</f>
        <v/>
      </c>
      <c r="Y356" s="45"/>
      <c r="Z356" s="45"/>
      <c r="AA356" s="45"/>
      <c r="AB356" s="45"/>
      <c r="AC356" s="45"/>
      <c r="AD356" s="45"/>
      <c r="AE356" s="45"/>
      <c r="AF356" s="47" t="str">
        <f t="shared" si="11"/>
        <v/>
      </c>
      <c r="AG356" s="45"/>
      <c r="AH356" s="45"/>
      <c r="AI356" s="45"/>
      <c r="AJ356" s="62" t="str">
        <f>IFERROR(VLOOKUP(AI356,Lookups!$W$2:$X$24,2,FALSE),"")</f>
        <v/>
      </c>
      <c r="AK356" s="45"/>
      <c r="AL356" s="45"/>
      <c r="AM356" s="46"/>
      <c r="AN356" s="46"/>
    </row>
    <row r="357" spans="1:40" x14ac:dyDescent="0.3">
      <c r="A357" s="45"/>
      <c r="B357" s="45"/>
      <c r="C357" s="45"/>
      <c r="D357" s="46"/>
      <c r="E357" s="46"/>
      <c r="F357" s="45"/>
      <c r="G357" s="47" t="str">
        <f>IFERROR(VLOOKUP(F357,Lookups!$D$2:$E$20,2,FALSE),"")</f>
        <v/>
      </c>
      <c r="H357" s="45"/>
      <c r="I357" s="45"/>
      <c r="J357" s="45"/>
      <c r="K357" s="45"/>
      <c r="L357" s="46"/>
      <c r="M357" s="46"/>
      <c r="N357" s="47" t="str">
        <f t="shared" si="10"/>
        <v/>
      </c>
      <c r="O357" s="45"/>
      <c r="P357" s="45"/>
      <c r="Q357" s="46"/>
      <c r="R357" s="45"/>
      <c r="S357" s="45"/>
      <c r="T357" s="45"/>
      <c r="U357" s="45"/>
      <c r="V357" s="45"/>
      <c r="W357" s="45"/>
      <c r="X357" s="47" t="str">
        <f>IFERROR(VLOOKUP(W357,Lookups!$G$2:$H$83,2,FALSE),"")</f>
        <v/>
      </c>
      <c r="Y357" s="45"/>
      <c r="Z357" s="45"/>
      <c r="AA357" s="45"/>
      <c r="AB357" s="45"/>
      <c r="AC357" s="45"/>
      <c r="AD357" s="45"/>
      <c r="AE357" s="45"/>
      <c r="AF357" s="47" t="str">
        <f t="shared" si="11"/>
        <v/>
      </c>
      <c r="AG357" s="45"/>
      <c r="AH357" s="45"/>
      <c r="AI357" s="45"/>
      <c r="AJ357" s="62" t="str">
        <f>IFERROR(VLOOKUP(AI357,Lookups!$W$2:$X$24,2,FALSE),"")</f>
        <v/>
      </c>
      <c r="AK357" s="45"/>
      <c r="AL357" s="45"/>
      <c r="AM357" s="46"/>
      <c r="AN357" s="46"/>
    </row>
    <row r="358" spans="1:40" x14ac:dyDescent="0.3">
      <c r="A358" s="45"/>
      <c r="B358" s="45"/>
      <c r="C358" s="45"/>
      <c r="D358" s="46"/>
      <c r="E358" s="46"/>
      <c r="F358" s="45"/>
      <c r="G358" s="47" t="str">
        <f>IFERROR(VLOOKUP(F358,Lookups!$D$2:$E$20,2,FALSE),"")</f>
        <v/>
      </c>
      <c r="H358" s="45"/>
      <c r="I358" s="45"/>
      <c r="J358" s="45"/>
      <c r="K358" s="45"/>
      <c r="L358" s="46"/>
      <c r="M358" s="46"/>
      <c r="N358" s="47" t="str">
        <f t="shared" si="10"/>
        <v/>
      </c>
      <c r="O358" s="45"/>
      <c r="P358" s="45"/>
      <c r="Q358" s="46"/>
      <c r="R358" s="45"/>
      <c r="S358" s="45"/>
      <c r="T358" s="45"/>
      <c r="U358" s="45"/>
      <c r="V358" s="45"/>
      <c r="W358" s="45"/>
      <c r="X358" s="47" t="str">
        <f>IFERROR(VLOOKUP(W358,Lookups!$G$2:$H$83,2,FALSE),"")</f>
        <v/>
      </c>
      <c r="Y358" s="45"/>
      <c r="Z358" s="45"/>
      <c r="AA358" s="45"/>
      <c r="AB358" s="45"/>
      <c r="AC358" s="45"/>
      <c r="AD358" s="45"/>
      <c r="AE358" s="45"/>
      <c r="AF358" s="47" t="str">
        <f t="shared" si="11"/>
        <v/>
      </c>
      <c r="AG358" s="45"/>
      <c r="AH358" s="45"/>
      <c r="AI358" s="45"/>
      <c r="AJ358" s="62" t="str">
        <f>IFERROR(VLOOKUP(AI358,Lookups!$W$2:$X$24,2,FALSE),"")</f>
        <v/>
      </c>
      <c r="AK358" s="45"/>
      <c r="AL358" s="45"/>
      <c r="AM358" s="46"/>
      <c r="AN358" s="46"/>
    </row>
    <row r="359" spans="1:40" x14ac:dyDescent="0.3">
      <c r="A359" s="45"/>
      <c r="B359" s="45"/>
      <c r="C359" s="45"/>
      <c r="D359" s="46"/>
      <c r="E359" s="46"/>
      <c r="F359" s="45"/>
      <c r="G359" s="47" t="str">
        <f>IFERROR(VLOOKUP(F359,Lookups!$D$2:$E$20,2,FALSE),"")</f>
        <v/>
      </c>
      <c r="H359" s="45"/>
      <c r="I359" s="45"/>
      <c r="J359" s="45"/>
      <c r="K359" s="45"/>
      <c r="L359" s="46"/>
      <c r="M359" s="46"/>
      <c r="N359" s="47" t="str">
        <f t="shared" si="10"/>
        <v/>
      </c>
      <c r="O359" s="45"/>
      <c r="P359" s="45"/>
      <c r="Q359" s="46"/>
      <c r="R359" s="45"/>
      <c r="S359" s="45"/>
      <c r="T359" s="45"/>
      <c r="U359" s="45"/>
      <c r="V359" s="45"/>
      <c r="W359" s="45"/>
      <c r="X359" s="47" t="str">
        <f>IFERROR(VLOOKUP(W359,Lookups!$G$2:$H$83,2,FALSE),"")</f>
        <v/>
      </c>
      <c r="Y359" s="45"/>
      <c r="Z359" s="45"/>
      <c r="AA359" s="45"/>
      <c r="AB359" s="45"/>
      <c r="AC359" s="45"/>
      <c r="AD359" s="45"/>
      <c r="AE359" s="45"/>
      <c r="AF359" s="47" t="str">
        <f t="shared" si="11"/>
        <v/>
      </c>
      <c r="AG359" s="45"/>
      <c r="AH359" s="45"/>
      <c r="AI359" s="45"/>
      <c r="AJ359" s="62" t="str">
        <f>IFERROR(VLOOKUP(AI359,Lookups!$W$2:$X$24,2,FALSE),"")</f>
        <v/>
      </c>
      <c r="AK359" s="45"/>
      <c r="AL359" s="45"/>
      <c r="AM359" s="46"/>
      <c r="AN359" s="46"/>
    </row>
    <row r="360" spans="1:40" x14ac:dyDescent="0.3">
      <c r="A360" s="45"/>
      <c r="B360" s="45"/>
      <c r="C360" s="45"/>
      <c r="D360" s="46"/>
      <c r="E360" s="46"/>
      <c r="F360" s="45"/>
      <c r="G360" s="47" t="str">
        <f>IFERROR(VLOOKUP(F360,Lookups!$D$2:$E$20,2,FALSE),"")</f>
        <v/>
      </c>
      <c r="H360" s="45"/>
      <c r="I360" s="45"/>
      <c r="J360" s="45"/>
      <c r="K360" s="45"/>
      <c r="L360" s="46"/>
      <c r="M360" s="46"/>
      <c r="N360" s="47" t="str">
        <f t="shared" si="10"/>
        <v/>
      </c>
      <c r="O360" s="45"/>
      <c r="P360" s="45"/>
      <c r="Q360" s="46"/>
      <c r="R360" s="45"/>
      <c r="S360" s="45"/>
      <c r="T360" s="45"/>
      <c r="U360" s="45"/>
      <c r="V360" s="45"/>
      <c r="W360" s="45"/>
      <c r="X360" s="47" t="str">
        <f>IFERROR(VLOOKUP(W360,Lookups!$G$2:$H$83,2,FALSE),"")</f>
        <v/>
      </c>
      <c r="Y360" s="45"/>
      <c r="Z360" s="45"/>
      <c r="AA360" s="45"/>
      <c r="AB360" s="45"/>
      <c r="AC360" s="45"/>
      <c r="AD360" s="45"/>
      <c r="AE360" s="45"/>
      <c r="AF360" s="47" t="str">
        <f t="shared" si="11"/>
        <v/>
      </c>
      <c r="AG360" s="45"/>
      <c r="AH360" s="45"/>
      <c r="AI360" s="45"/>
      <c r="AJ360" s="62" t="str">
        <f>IFERROR(VLOOKUP(AI360,Lookups!$W$2:$X$24,2,FALSE),"")</f>
        <v/>
      </c>
      <c r="AK360" s="45"/>
      <c r="AL360" s="45"/>
      <c r="AM360" s="46"/>
      <c r="AN360" s="46"/>
    </row>
    <row r="361" spans="1:40" x14ac:dyDescent="0.3">
      <c r="A361" s="45"/>
      <c r="B361" s="45"/>
      <c r="C361" s="45"/>
      <c r="D361" s="46"/>
      <c r="E361" s="46"/>
      <c r="F361" s="45"/>
      <c r="G361" s="47" t="str">
        <f>IFERROR(VLOOKUP(F361,Lookups!$D$2:$E$20,2,FALSE),"")</f>
        <v/>
      </c>
      <c r="H361" s="45"/>
      <c r="I361" s="45"/>
      <c r="J361" s="45"/>
      <c r="K361" s="45"/>
      <c r="L361" s="46"/>
      <c r="M361" s="46"/>
      <c r="N361" s="47" t="str">
        <f t="shared" si="10"/>
        <v/>
      </c>
      <c r="O361" s="45"/>
      <c r="P361" s="45"/>
      <c r="Q361" s="46"/>
      <c r="R361" s="45"/>
      <c r="S361" s="45"/>
      <c r="T361" s="45"/>
      <c r="U361" s="45"/>
      <c r="V361" s="45"/>
      <c r="W361" s="45"/>
      <c r="X361" s="47" t="str">
        <f>IFERROR(VLOOKUP(W361,Lookups!$G$2:$H$83,2,FALSE),"")</f>
        <v/>
      </c>
      <c r="Y361" s="45"/>
      <c r="Z361" s="45"/>
      <c r="AA361" s="45"/>
      <c r="AB361" s="45"/>
      <c r="AC361" s="45"/>
      <c r="AD361" s="45"/>
      <c r="AE361" s="45"/>
      <c r="AF361" s="47" t="str">
        <f t="shared" si="11"/>
        <v/>
      </c>
      <c r="AG361" s="45"/>
      <c r="AH361" s="45"/>
      <c r="AI361" s="45"/>
      <c r="AJ361" s="62" t="str">
        <f>IFERROR(VLOOKUP(AI361,Lookups!$W$2:$X$24,2,FALSE),"")</f>
        <v/>
      </c>
      <c r="AK361" s="45"/>
      <c r="AL361" s="45"/>
      <c r="AM361" s="46"/>
      <c r="AN361" s="46"/>
    </row>
    <row r="362" spans="1:40" x14ac:dyDescent="0.3">
      <c r="A362" s="45"/>
      <c r="B362" s="45"/>
      <c r="C362" s="45"/>
      <c r="D362" s="46"/>
      <c r="E362" s="46"/>
      <c r="F362" s="45"/>
      <c r="G362" s="47" t="str">
        <f>IFERROR(VLOOKUP(F362,Lookups!$D$2:$E$20,2,FALSE),"")</f>
        <v/>
      </c>
      <c r="H362" s="45"/>
      <c r="I362" s="45"/>
      <c r="J362" s="45"/>
      <c r="K362" s="45"/>
      <c r="L362" s="46"/>
      <c r="M362" s="46"/>
      <c r="N362" s="47" t="str">
        <f t="shared" si="10"/>
        <v/>
      </c>
      <c r="O362" s="45"/>
      <c r="P362" s="45"/>
      <c r="Q362" s="46"/>
      <c r="R362" s="45"/>
      <c r="S362" s="45"/>
      <c r="T362" s="45"/>
      <c r="U362" s="45"/>
      <c r="V362" s="45"/>
      <c r="W362" s="45"/>
      <c r="X362" s="47" t="str">
        <f>IFERROR(VLOOKUP(W362,Lookups!$G$2:$H$83,2,FALSE),"")</f>
        <v/>
      </c>
      <c r="Y362" s="45"/>
      <c r="Z362" s="45"/>
      <c r="AA362" s="45"/>
      <c r="AB362" s="45"/>
      <c r="AC362" s="45"/>
      <c r="AD362" s="45"/>
      <c r="AE362" s="45"/>
      <c r="AF362" s="47" t="str">
        <f t="shared" si="11"/>
        <v/>
      </c>
      <c r="AG362" s="45"/>
      <c r="AH362" s="45"/>
      <c r="AI362" s="45"/>
      <c r="AJ362" s="62" t="str">
        <f>IFERROR(VLOOKUP(AI362,Lookups!$W$2:$X$24,2,FALSE),"")</f>
        <v/>
      </c>
      <c r="AK362" s="45"/>
      <c r="AL362" s="45"/>
      <c r="AM362" s="46"/>
      <c r="AN362" s="46"/>
    </row>
    <row r="363" spans="1:40" x14ac:dyDescent="0.3">
      <c r="A363" s="45"/>
      <c r="B363" s="45"/>
      <c r="C363" s="45"/>
      <c r="D363" s="46"/>
      <c r="E363" s="46"/>
      <c r="F363" s="45"/>
      <c r="G363" s="47" t="str">
        <f>IFERROR(VLOOKUP(F363,Lookups!$D$2:$E$20,2,FALSE),"")</f>
        <v/>
      </c>
      <c r="H363" s="45"/>
      <c r="I363" s="45"/>
      <c r="J363" s="45"/>
      <c r="K363" s="45"/>
      <c r="L363" s="46"/>
      <c r="M363" s="46"/>
      <c r="N363" s="47" t="str">
        <f t="shared" si="10"/>
        <v/>
      </c>
      <c r="O363" s="45"/>
      <c r="P363" s="45"/>
      <c r="Q363" s="46"/>
      <c r="R363" s="45"/>
      <c r="S363" s="45"/>
      <c r="T363" s="45"/>
      <c r="U363" s="45"/>
      <c r="V363" s="45"/>
      <c r="W363" s="45"/>
      <c r="X363" s="47" t="str">
        <f>IFERROR(VLOOKUP(W363,Lookups!$G$2:$H$83,2,FALSE),"")</f>
        <v/>
      </c>
      <c r="Y363" s="45"/>
      <c r="Z363" s="45"/>
      <c r="AA363" s="45"/>
      <c r="AB363" s="45"/>
      <c r="AC363" s="45"/>
      <c r="AD363" s="45"/>
      <c r="AE363" s="45"/>
      <c r="AF363" s="47" t="str">
        <f t="shared" si="11"/>
        <v/>
      </c>
      <c r="AG363" s="45"/>
      <c r="AH363" s="45"/>
      <c r="AI363" s="45"/>
      <c r="AJ363" s="62" t="str">
        <f>IFERROR(VLOOKUP(AI363,Lookups!$W$2:$X$24,2,FALSE),"")</f>
        <v/>
      </c>
      <c r="AK363" s="45"/>
      <c r="AL363" s="45"/>
      <c r="AM363" s="46"/>
      <c r="AN363" s="46"/>
    </row>
    <row r="364" spans="1:40" x14ac:dyDescent="0.3">
      <c r="A364" s="45"/>
      <c r="B364" s="45"/>
      <c r="C364" s="45"/>
      <c r="D364" s="46"/>
      <c r="E364" s="46"/>
      <c r="F364" s="45"/>
      <c r="G364" s="47" t="str">
        <f>IFERROR(VLOOKUP(F364,Lookups!$D$2:$E$20,2,FALSE),"")</f>
        <v/>
      </c>
      <c r="H364" s="45"/>
      <c r="I364" s="45"/>
      <c r="J364" s="45"/>
      <c r="K364" s="45"/>
      <c r="L364" s="46"/>
      <c r="M364" s="46"/>
      <c r="N364" s="47" t="str">
        <f t="shared" si="10"/>
        <v/>
      </c>
      <c r="O364" s="45"/>
      <c r="P364" s="45"/>
      <c r="Q364" s="46"/>
      <c r="R364" s="45"/>
      <c r="S364" s="45"/>
      <c r="T364" s="45"/>
      <c r="U364" s="45"/>
      <c r="V364" s="45"/>
      <c r="W364" s="45"/>
      <c r="X364" s="47" t="str">
        <f>IFERROR(VLOOKUP(W364,Lookups!$G$2:$H$83,2,FALSE),"")</f>
        <v/>
      </c>
      <c r="Y364" s="45"/>
      <c r="Z364" s="45"/>
      <c r="AA364" s="45"/>
      <c r="AB364" s="45"/>
      <c r="AC364" s="45"/>
      <c r="AD364" s="45"/>
      <c r="AE364" s="45"/>
      <c r="AF364" s="47" t="str">
        <f t="shared" si="11"/>
        <v/>
      </c>
      <c r="AG364" s="45"/>
      <c r="AH364" s="45"/>
      <c r="AI364" s="45"/>
      <c r="AJ364" s="62" t="str">
        <f>IFERROR(VLOOKUP(AI364,Lookups!$W$2:$X$24,2,FALSE),"")</f>
        <v/>
      </c>
      <c r="AK364" s="45"/>
      <c r="AL364" s="45"/>
      <c r="AM364" s="46"/>
      <c r="AN364" s="46"/>
    </row>
    <row r="365" spans="1:40" x14ac:dyDescent="0.3">
      <c r="A365" s="45"/>
      <c r="B365" s="45"/>
      <c r="C365" s="45"/>
      <c r="D365" s="46"/>
      <c r="E365" s="46"/>
      <c r="F365" s="45"/>
      <c r="G365" s="47" t="str">
        <f>IFERROR(VLOOKUP(F365,Lookups!$D$2:$E$20,2,FALSE),"")</f>
        <v/>
      </c>
      <c r="H365" s="45"/>
      <c r="I365" s="45"/>
      <c r="J365" s="45"/>
      <c r="K365" s="45"/>
      <c r="L365" s="46"/>
      <c r="M365" s="46"/>
      <c r="N365" s="47" t="str">
        <f t="shared" si="10"/>
        <v/>
      </c>
      <c r="O365" s="45"/>
      <c r="P365" s="45"/>
      <c r="Q365" s="46"/>
      <c r="R365" s="45"/>
      <c r="S365" s="45"/>
      <c r="T365" s="45"/>
      <c r="U365" s="45"/>
      <c r="V365" s="45"/>
      <c r="W365" s="45"/>
      <c r="X365" s="47" t="str">
        <f>IFERROR(VLOOKUP(W365,Lookups!$G$2:$H$83,2,FALSE),"")</f>
        <v/>
      </c>
      <c r="Y365" s="45"/>
      <c r="Z365" s="45"/>
      <c r="AA365" s="45"/>
      <c r="AB365" s="45"/>
      <c r="AC365" s="45"/>
      <c r="AD365" s="45"/>
      <c r="AE365" s="45"/>
      <c r="AF365" s="47" t="str">
        <f t="shared" si="11"/>
        <v/>
      </c>
      <c r="AG365" s="45"/>
      <c r="AH365" s="45"/>
      <c r="AI365" s="45"/>
      <c r="AJ365" s="62" t="str">
        <f>IFERROR(VLOOKUP(AI365,Lookups!$W$2:$X$24,2,FALSE),"")</f>
        <v/>
      </c>
      <c r="AK365" s="45"/>
      <c r="AL365" s="45"/>
      <c r="AM365" s="46"/>
      <c r="AN365" s="46"/>
    </row>
    <row r="366" spans="1:40" x14ac:dyDescent="0.3">
      <c r="A366" s="45"/>
      <c r="B366" s="45"/>
      <c r="C366" s="45"/>
      <c r="D366" s="46"/>
      <c r="E366" s="46"/>
      <c r="F366" s="45"/>
      <c r="G366" s="47" t="str">
        <f>IFERROR(VLOOKUP(F366,Lookups!$D$2:$E$20,2,FALSE),"")</f>
        <v/>
      </c>
      <c r="H366" s="45"/>
      <c r="I366" s="45"/>
      <c r="J366" s="45"/>
      <c r="K366" s="45"/>
      <c r="L366" s="46"/>
      <c r="M366" s="46"/>
      <c r="N366" s="47" t="str">
        <f t="shared" si="10"/>
        <v/>
      </c>
      <c r="O366" s="45"/>
      <c r="P366" s="45"/>
      <c r="Q366" s="46"/>
      <c r="R366" s="45"/>
      <c r="S366" s="45"/>
      <c r="T366" s="45"/>
      <c r="U366" s="45"/>
      <c r="V366" s="45"/>
      <c r="W366" s="45"/>
      <c r="X366" s="47" t="str">
        <f>IFERROR(VLOOKUP(W366,Lookups!$G$2:$H$83,2,FALSE),"")</f>
        <v/>
      </c>
      <c r="Y366" s="45"/>
      <c r="Z366" s="45"/>
      <c r="AA366" s="45"/>
      <c r="AB366" s="45"/>
      <c r="AC366" s="45"/>
      <c r="AD366" s="45"/>
      <c r="AE366" s="45"/>
      <c r="AF366" s="47" t="str">
        <f t="shared" si="11"/>
        <v/>
      </c>
      <c r="AG366" s="45"/>
      <c r="AH366" s="45"/>
      <c r="AI366" s="45"/>
      <c r="AJ366" s="62" t="str">
        <f>IFERROR(VLOOKUP(AI366,Lookups!$W$2:$X$24,2,FALSE),"")</f>
        <v/>
      </c>
      <c r="AK366" s="45"/>
      <c r="AL366" s="45"/>
      <c r="AM366" s="46"/>
      <c r="AN366" s="46"/>
    </row>
    <row r="367" spans="1:40" x14ac:dyDescent="0.3">
      <c r="A367" s="45"/>
      <c r="B367" s="45"/>
      <c r="C367" s="45"/>
      <c r="D367" s="46"/>
      <c r="E367" s="46"/>
      <c r="F367" s="45"/>
      <c r="G367" s="47" t="str">
        <f>IFERROR(VLOOKUP(F367,Lookups!$D$2:$E$20,2,FALSE),"")</f>
        <v/>
      </c>
      <c r="H367" s="45"/>
      <c r="I367" s="45"/>
      <c r="J367" s="45"/>
      <c r="K367" s="45"/>
      <c r="L367" s="46"/>
      <c r="M367" s="46"/>
      <c r="N367" s="47" t="str">
        <f t="shared" si="10"/>
        <v/>
      </c>
      <c r="O367" s="45"/>
      <c r="P367" s="45"/>
      <c r="Q367" s="46"/>
      <c r="R367" s="45"/>
      <c r="S367" s="45"/>
      <c r="T367" s="45"/>
      <c r="U367" s="45"/>
      <c r="V367" s="45"/>
      <c r="W367" s="45"/>
      <c r="X367" s="47" t="str">
        <f>IFERROR(VLOOKUP(W367,Lookups!$G$2:$H$83,2,FALSE),"")</f>
        <v/>
      </c>
      <c r="Y367" s="45"/>
      <c r="Z367" s="45"/>
      <c r="AA367" s="45"/>
      <c r="AB367" s="45"/>
      <c r="AC367" s="45"/>
      <c r="AD367" s="45"/>
      <c r="AE367" s="45"/>
      <c r="AF367" s="47" t="str">
        <f t="shared" si="11"/>
        <v/>
      </c>
      <c r="AG367" s="45"/>
      <c r="AH367" s="45"/>
      <c r="AI367" s="45"/>
      <c r="AJ367" s="62" t="str">
        <f>IFERROR(VLOOKUP(AI367,Lookups!$W$2:$X$24,2,FALSE),"")</f>
        <v/>
      </c>
      <c r="AK367" s="45"/>
      <c r="AL367" s="45"/>
      <c r="AM367" s="46"/>
      <c r="AN367" s="46"/>
    </row>
    <row r="368" spans="1:40" x14ac:dyDescent="0.3">
      <c r="A368" s="45"/>
      <c r="B368" s="45"/>
      <c r="C368" s="45"/>
      <c r="D368" s="46"/>
      <c r="E368" s="46"/>
      <c r="F368" s="45"/>
      <c r="G368" s="47" t="str">
        <f>IFERROR(VLOOKUP(F368,Lookups!$D$2:$E$20,2,FALSE),"")</f>
        <v/>
      </c>
      <c r="H368" s="45"/>
      <c r="I368" s="45"/>
      <c r="J368" s="45"/>
      <c r="K368" s="45"/>
      <c r="L368" s="46"/>
      <c r="M368" s="46"/>
      <c r="N368" s="47" t="str">
        <f t="shared" si="10"/>
        <v/>
      </c>
      <c r="O368" s="45"/>
      <c r="P368" s="45"/>
      <c r="Q368" s="46"/>
      <c r="R368" s="45"/>
      <c r="S368" s="45"/>
      <c r="T368" s="45"/>
      <c r="U368" s="45"/>
      <c r="V368" s="45"/>
      <c r="W368" s="45"/>
      <c r="X368" s="47" t="str">
        <f>IFERROR(VLOOKUP(W368,Lookups!$G$2:$H$83,2,FALSE),"")</f>
        <v/>
      </c>
      <c r="Y368" s="45"/>
      <c r="Z368" s="45"/>
      <c r="AA368" s="45"/>
      <c r="AB368" s="45"/>
      <c r="AC368" s="45"/>
      <c r="AD368" s="45"/>
      <c r="AE368" s="45"/>
      <c r="AF368" s="47" t="str">
        <f t="shared" si="11"/>
        <v/>
      </c>
      <c r="AG368" s="45"/>
      <c r="AH368" s="45"/>
      <c r="AI368" s="45"/>
      <c r="AJ368" s="62" t="str">
        <f>IFERROR(VLOOKUP(AI368,Lookups!$W$2:$X$24,2,FALSE),"")</f>
        <v/>
      </c>
      <c r="AK368" s="45"/>
      <c r="AL368" s="45"/>
      <c r="AM368" s="46"/>
      <c r="AN368" s="46"/>
    </row>
    <row r="369" spans="1:40" x14ac:dyDescent="0.3">
      <c r="A369" s="45"/>
      <c r="B369" s="45"/>
      <c r="C369" s="45"/>
      <c r="D369" s="46"/>
      <c r="E369" s="46"/>
      <c r="F369" s="45"/>
      <c r="G369" s="47" t="str">
        <f>IFERROR(VLOOKUP(F369,Lookups!$D$2:$E$20,2,FALSE),"")</f>
        <v/>
      </c>
      <c r="H369" s="45"/>
      <c r="I369" s="45"/>
      <c r="J369" s="45"/>
      <c r="K369" s="45"/>
      <c r="L369" s="46"/>
      <c r="M369" s="46"/>
      <c r="N369" s="47" t="str">
        <f t="shared" si="10"/>
        <v/>
      </c>
      <c r="O369" s="45"/>
      <c r="P369" s="45"/>
      <c r="Q369" s="46"/>
      <c r="R369" s="45"/>
      <c r="S369" s="45"/>
      <c r="T369" s="45"/>
      <c r="U369" s="45"/>
      <c r="V369" s="45"/>
      <c r="W369" s="45"/>
      <c r="X369" s="47" t="str">
        <f>IFERROR(VLOOKUP(W369,Lookups!$G$2:$H$83,2,FALSE),"")</f>
        <v/>
      </c>
      <c r="Y369" s="45"/>
      <c r="Z369" s="45"/>
      <c r="AA369" s="45"/>
      <c r="AB369" s="45"/>
      <c r="AC369" s="45"/>
      <c r="AD369" s="45"/>
      <c r="AE369" s="45"/>
      <c r="AF369" s="47" t="str">
        <f t="shared" si="11"/>
        <v/>
      </c>
      <c r="AG369" s="45"/>
      <c r="AH369" s="45"/>
      <c r="AI369" s="45"/>
      <c r="AJ369" s="62" t="str">
        <f>IFERROR(VLOOKUP(AI369,Lookups!$W$2:$X$24,2,FALSE),"")</f>
        <v/>
      </c>
      <c r="AK369" s="45"/>
      <c r="AL369" s="45"/>
      <c r="AM369" s="46"/>
      <c r="AN369" s="46"/>
    </row>
    <row r="370" spans="1:40" x14ac:dyDescent="0.3">
      <c r="A370" s="45"/>
      <c r="B370" s="45"/>
      <c r="C370" s="45"/>
      <c r="D370" s="46"/>
      <c r="E370" s="46"/>
      <c r="F370" s="45"/>
      <c r="G370" s="47" t="str">
        <f>IFERROR(VLOOKUP(F370,Lookups!$D$2:$E$20,2,FALSE),"")</f>
        <v/>
      </c>
      <c r="H370" s="45"/>
      <c r="I370" s="45"/>
      <c r="J370" s="45"/>
      <c r="K370" s="45"/>
      <c r="L370" s="46"/>
      <c r="M370" s="46"/>
      <c r="N370" s="47" t="str">
        <f t="shared" si="10"/>
        <v/>
      </c>
      <c r="O370" s="45"/>
      <c r="P370" s="45"/>
      <c r="Q370" s="46"/>
      <c r="R370" s="45"/>
      <c r="S370" s="45"/>
      <c r="T370" s="45"/>
      <c r="U370" s="45"/>
      <c r="V370" s="45"/>
      <c r="W370" s="45"/>
      <c r="X370" s="47" t="str">
        <f>IFERROR(VLOOKUP(W370,Lookups!$G$2:$H$83,2,FALSE),"")</f>
        <v/>
      </c>
      <c r="Y370" s="45"/>
      <c r="Z370" s="45"/>
      <c r="AA370" s="45"/>
      <c r="AB370" s="45"/>
      <c r="AC370" s="45"/>
      <c r="AD370" s="45"/>
      <c r="AE370" s="45"/>
      <c r="AF370" s="47" t="str">
        <f t="shared" si="11"/>
        <v/>
      </c>
      <c r="AG370" s="45"/>
      <c r="AH370" s="45"/>
      <c r="AI370" s="45"/>
      <c r="AJ370" s="62" t="str">
        <f>IFERROR(VLOOKUP(AI370,Lookups!$W$2:$X$24,2,FALSE),"")</f>
        <v/>
      </c>
      <c r="AK370" s="45"/>
      <c r="AL370" s="45"/>
      <c r="AM370" s="46"/>
      <c r="AN370" s="46"/>
    </row>
    <row r="371" spans="1:40" x14ac:dyDescent="0.3">
      <c r="A371" s="45"/>
      <c r="B371" s="45"/>
      <c r="C371" s="45"/>
      <c r="D371" s="46"/>
      <c r="E371" s="46"/>
      <c r="F371" s="45"/>
      <c r="G371" s="47" t="str">
        <f>IFERROR(VLOOKUP(F371,Lookups!$D$2:$E$20,2,FALSE),"")</f>
        <v/>
      </c>
      <c r="H371" s="45"/>
      <c r="I371" s="45"/>
      <c r="J371" s="45"/>
      <c r="K371" s="45"/>
      <c r="L371" s="46"/>
      <c r="M371" s="46"/>
      <c r="N371" s="47" t="str">
        <f t="shared" si="10"/>
        <v/>
      </c>
      <c r="O371" s="45"/>
      <c r="P371" s="45"/>
      <c r="Q371" s="46"/>
      <c r="R371" s="45"/>
      <c r="S371" s="45"/>
      <c r="T371" s="45"/>
      <c r="U371" s="45"/>
      <c r="V371" s="45"/>
      <c r="W371" s="45"/>
      <c r="X371" s="47" t="str">
        <f>IFERROR(VLOOKUP(W371,Lookups!$G$2:$H$83,2,FALSE),"")</f>
        <v/>
      </c>
      <c r="Y371" s="45"/>
      <c r="Z371" s="45"/>
      <c r="AA371" s="45"/>
      <c r="AB371" s="45"/>
      <c r="AC371" s="45"/>
      <c r="AD371" s="45"/>
      <c r="AE371" s="45"/>
      <c r="AF371" s="47" t="str">
        <f t="shared" si="11"/>
        <v/>
      </c>
      <c r="AG371" s="45"/>
      <c r="AH371" s="45"/>
      <c r="AI371" s="45"/>
      <c r="AJ371" s="62" t="str">
        <f>IFERROR(VLOOKUP(AI371,Lookups!$W$2:$X$24,2,FALSE),"")</f>
        <v/>
      </c>
      <c r="AK371" s="45"/>
      <c r="AL371" s="45"/>
      <c r="AM371" s="46"/>
      <c r="AN371" s="46"/>
    </row>
    <row r="372" spans="1:40" x14ac:dyDescent="0.3">
      <c r="A372" s="45"/>
      <c r="B372" s="45"/>
      <c r="C372" s="45"/>
      <c r="D372" s="46"/>
      <c r="E372" s="46"/>
      <c r="F372" s="45"/>
      <c r="G372" s="47" t="str">
        <f>IFERROR(VLOOKUP(F372,Lookups!$D$2:$E$20,2,FALSE),"")</f>
        <v/>
      </c>
      <c r="H372" s="45"/>
      <c r="I372" s="45"/>
      <c r="J372" s="45"/>
      <c r="K372" s="45"/>
      <c r="L372" s="46"/>
      <c r="M372" s="46"/>
      <c r="N372" s="47" t="str">
        <f t="shared" si="10"/>
        <v/>
      </c>
      <c r="O372" s="45"/>
      <c r="P372" s="45"/>
      <c r="Q372" s="46"/>
      <c r="R372" s="45"/>
      <c r="S372" s="45"/>
      <c r="T372" s="45"/>
      <c r="U372" s="45"/>
      <c r="V372" s="45"/>
      <c r="W372" s="45"/>
      <c r="X372" s="47" t="str">
        <f>IFERROR(VLOOKUP(W372,Lookups!$G$2:$H$83,2,FALSE),"")</f>
        <v/>
      </c>
      <c r="Y372" s="45"/>
      <c r="Z372" s="45"/>
      <c r="AA372" s="45"/>
      <c r="AB372" s="45"/>
      <c r="AC372" s="45"/>
      <c r="AD372" s="45"/>
      <c r="AE372" s="45"/>
      <c r="AF372" s="47" t="str">
        <f t="shared" si="11"/>
        <v/>
      </c>
      <c r="AG372" s="45"/>
      <c r="AH372" s="45"/>
      <c r="AI372" s="45"/>
      <c r="AJ372" s="62" t="str">
        <f>IFERROR(VLOOKUP(AI372,Lookups!$W$2:$X$24,2,FALSE),"")</f>
        <v/>
      </c>
      <c r="AK372" s="45"/>
      <c r="AL372" s="45"/>
      <c r="AM372" s="46"/>
      <c r="AN372" s="46"/>
    </row>
    <row r="373" spans="1:40" x14ac:dyDescent="0.3">
      <c r="A373" s="45"/>
      <c r="B373" s="45"/>
      <c r="C373" s="45"/>
      <c r="D373" s="46"/>
      <c r="E373" s="46"/>
      <c r="F373" s="45"/>
      <c r="G373" s="47" t="str">
        <f>IFERROR(VLOOKUP(F373,Lookups!$D$2:$E$20,2,FALSE),"")</f>
        <v/>
      </c>
      <c r="H373" s="45"/>
      <c r="I373" s="45"/>
      <c r="J373" s="45"/>
      <c r="K373" s="45"/>
      <c r="L373" s="46"/>
      <c r="M373" s="46"/>
      <c r="N373" s="47" t="str">
        <f t="shared" si="10"/>
        <v/>
      </c>
      <c r="O373" s="45"/>
      <c r="P373" s="45"/>
      <c r="Q373" s="46"/>
      <c r="R373" s="45"/>
      <c r="S373" s="45"/>
      <c r="T373" s="45"/>
      <c r="U373" s="45"/>
      <c r="V373" s="45"/>
      <c r="W373" s="45"/>
      <c r="X373" s="47" t="str">
        <f>IFERROR(VLOOKUP(W373,Lookups!$G$2:$H$83,2,FALSE),"")</f>
        <v/>
      </c>
      <c r="Y373" s="45"/>
      <c r="Z373" s="45"/>
      <c r="AA373" s="45"/>
      <c r="AB373" s="45"/>
      <c r="AC373" s="45"/>
      <c r="AD373" s="45"/>
      <c r="AE373" s="45"/>
      <c r="AF373" s="47" t="str">
        <f t="shared" si="11"/>
        <v/>
      </c>
      <c r="AG373" s="45"/>
      <c r="AH373" s="45"/>
      <c r="AI373" s="45"/>
      <c r="AJ373" s="62" t="str">
        <f>IFERROR(VLOOKUP(AI373,Lookups!$W$2:$X$24,2,FALSE),"")</f>
        <v/>
      </c>
      <c r="AK373" s="45"/>
      <c r="AL373" s="45"/>
      <c r="AM373" s="46"/>
      <c r="AN373" s="46"/>
    </row>
    <row r="374" spans="1:40" x14ac:dyDescent="0.3">
      <c r="A374" s="45"/>
      <c r="B374" s="45"/>
      <c r="C374" s="45"/>
      <c r="D374" s="46"/>
      <c r="E374" s="46"/>
      <c r="F374" s="45"/>
      <c r="G374" s="47" t="str">
        <f>IFERROR(VLOOKUP(F374,Lookups!$D$2:$E$20,2,FALSE),"")</f>
        <v/>
      </c>
      <c r="H374" s="45"/>
      <c r="I374" s="45"/>
      <c r="J374" s="45"/>
      <c r="K374" s="45"/>
      <c r="L374" s="46"/>
      <c r="M374" s="46"/>
      <c r="N374" s="47" t="str">
        <f t="shared" si="10"/>
        <v/>
      </c>
      <c r="O374" s="45"/>
      <c r="P374" s="45"/>
      <c r="Q374" s="46"/>
      <c r="R374" s="45"/>
      <c r="S374" s="45"/>
      <c r="T374" s="45"/>
      <c r="U374" s="45"/>
      <c r="V374" s="45"/>
      <c r="W374" s="45"/>
      <c r="X374" s="47" t="str">
        <f>IFERROR(VLOOKUP(W374,Lookups!$G$2:$H$83,2,FALSE),"")</f>
        <v/>
      </c>
      <c r="Y374" s="45"/>
      <c r="Z374" s="45"/>
      <c r="AA374" s="45"/>
      <c r="AB374" s="45"/>
      <c r="AC374" s="45"/>
      <c r="AD374" s="45"/>
      <c r="AE374" s="45"/>
      <c r="AF374" s="47" t="str">
        <f t="shared" si="11"/>
        <v/>
      </c>
      <c r="AG374" s="45"/>
      <c r="AH374" s="45"/>
      <c r="AI374" s="45"/>
      <c r="AJ374" s="62" t="str">
        <f>IFERROR(VLOOKUP(AI374,Lookups!$W$2:$X$24,2,FALSE),"")</f>
        <v/>
      </c>
      <c r="AK374" s="45"/>
      <c r="AL374" s="45"/>
      <c r="AM374" s="46"/>
      <c r="AN374" s="46"/>
    </row>
    <row r="375" spans="1:40" x14ac:dyDescent="0.3">
      <c r="A375" s="45"/>
      <c r="B375" s="45"/>
      <c r="C375" s="45"/>
      <c r="D375" s="46"/>
      <c r="E375" s="46"/>
      <c r="F375" s="45"/>
      <c r="G375" s="47" t="str">
        <f>IFERROR(VLOOKUP(F375,Lookups!$D$2:$E$20,2,FALSE),"")</f>
        <v/>
      </c>
      <c r="H375" s="45"/>
      <c r="I375" s="45"/>
      <c r="J375" s="45"/>
      <c r="K375" s="45"/>
      <c r="L375" s="46"/>
      <c r="M375" s="46"/>
      <c r="N375" s="47" t="str">
        <f t="shared" si="10"/>
        <v/>
      </c>
      <c r="O375" s="45"/>
      <c r="P375" s="45"/>
      <c r="Q375" s="46"/>
      <c r="R375" s="45"/>
      <c r="S375" s="45"/>
      <c r="T375" s="45"/>
      <c r="U375" s="45"/>
      <c r="V375" s="45"/>
      <c r="W375" s="45"/>
      <c r="X375" s="47" t="str">
        <f>IFERROR(VLOOKUP(W375,Lookups!$G$2:$H$83,2,FALSE),"")</f>
        <v/>
      </c>
      <c r="Y375" s="45"/>
      <c r="Z375" s="45"/>
      <c r="AA375" s="45"/>
      <c r="AB375" s="45"/>
      <c r="AC375" s="45"/>
      <c r="AD375" s="45"/>
      <c r="AE375" s="45"/>
      <c r="AF375" s="47" t="str">
        <f t="shared" si="11"/>
        <v/>
      </c>
      <c r="AG375" s="45"/>
      <c r="AH375" s="45"/>
      <c r="AI375" s="45"/>
      <c r="AJ375" s="62" t="str">
        <f>IFERROR(VLOOKUP(AI375,Lookups!$W$2:$X$24,2,FALSE),"")</f>
        <v/>
      </c>
      <c r="AK375" s="45"/>
      <c r="AL375" s="45"/>
      <c r="AM375" s="46"/>
      <c r="AN375" s="46"/>
    </row>
    <row r="376" spans="1:40" x14ac:dyDescent="0.3">
      <c r="A376" s="45"/>
      <c r="B376" s="45"/>
      <c r="C376" s="45"/>
      <c r="D376" s="46"/>
      <c r="E376" s="46"/>
      <c r="F376" s="45"/>
      <c r="G376" s="47" t="str">
        <f>IFERROR(VLOOKUP(F376,Lookups!$D$2:$E$20,2,FALSE),"")</f>
        <v/>
      </c>
      <c r="H376" s="45"/>
      <c r="I376" s="45"/>
      <c r="J376" s="45"/>
      <c r="K376" s="45"/>
      <c r="L376" s="46"/>
      <c r="M376" s="46"/>
      <c r="N376" s="47" t="str">
        <f t="shared" si="10"/>
        <v/>
      </c>
      <c r="O376" s="45"/>
      <c r="P376" s="45"/>
      <c r="Q376" s="46"/>
      <c r="R376" s="45"/>
      <c r="S376" s="45"/>
      <c r="T376" s="45"/>
      <c r="U376" s="45"/>
      <c r="V376" s="45"/>
      <c r="W376" s="45"/>
      <c r="X376" s="47" t="str">
        <f>IFERROR(VLOOKUP(W376,Lookups!$G$2:$H$83,2,FALSE),"")</f>
        <v/>
      </c>
      <c r="Y376" s="45"/>
      <c r="Z376" s="45"/>
      <c r="AA376" s="45"/>
      <c r="AB376" s="45"/>
      <c r="AC376" s="45"/>
      <c r="AD376" s="45"/>
      <c r="AE376" s="45"/>
      <c r="AF376" s="47" t="str">
        <f t="shared" si="11"/>
        <v/>
      </c>
      <c r="AG376" s="45"/>
      <c r="AH376" s="45"/>
      <c r="AI376" s="45"/>
      <c r="AJ376" s="62" t="str">
        <f>IFERROR(VLOOKUP(AI376,Lookups!$W$2:$X$24,2,FALSE),"")</f>
        <v/>
      </c>
      <c r="AK376" s="45"/>
      <c r="AL376" s="45"/>
      <c r="AM376" s="46"/>
      <c r="AN376" s="46"/>
    </row>
    <row r="377" spans="1:40" x14ac:dyDescent="0.3">
      <c r="A377" s="45"/>
      <c r="B377" s="45"/>
      <c r="C377" s="45"/>
      <c r="D377" s="46"/>
      <c r="E377" s="46"/>
      <c r="F377" s="45"/>
      <c r="G377" s="47" t="str">
        <f>IFERROR(VLOOKUP(F377,Lookups!$D$2:$E$20,2,FALSE),"")</f>
        <v/>
      </c>
      <c r="H377" s="45"/>
      <c r="I377" s="45"/>
      <c r="J377" s="45"/>
      <c r="K377" s="45"/>
      <c r="L377" s="46"/>
      <c r="M377" s="46"/>
      <c r="N377" s="47" t="str">
        <f t="shared" si="10"/>
        <v/>
      </c>
      <c r="O377" s="45"/>
      <c r="P377" s="45"/>
      <c r="Q377" s="46"/>
      <c r="R377" s="45"/>
      <c r="S377" s="45"/>
      <c r="T377" s="45"/>
      <c r="U377" s="45"/>
      <c r="V377" s="45"/>
      <c r="W377" s="45"/>
      <c r="X377" s="47" t="str">
        <f>IFERROR(VLOOKUP(W377,Lookups!$G$2:$H$83,2,FALSE),"")</f>
        <v/>
      </c>
      <c r="Y377" s="45"/>
      <c r="Z377" s="45"/>
      <c r="AA377" s="45"/>
      <c r="AB377" s="45"/>
      <c r="AC377" s="45"/>
      <c r="AD377" s="45"/>
      <c r="AE377" s="45"/>
      <c r="AF377" s="47" t="str">
        <f t="shared" si="11"/>
        <v/>
      </c>
      <c r="AG377" s="45"/>
      <c r="AH377" s="45"/>
      <c r="AI377" s="45"/>
      <c r="AJ377" s="62" t="str">
        <f>IFERROR(VLOOKUP(AI377,Lookups!$W$2:$X$24,2,FALSE),"")</f>
        <v/>
      </c>
      <c r="AK377" s="45"/>
      <c r="AL377" s="45"/>
      <c r="AM377" s="46"/>
      <c r="AN377" s="46"/>
    </row>
    <row r="378" spans="1:40" x14ac:dyDescent="0.3">
      <c r="A378" s="45"/>
      <c r="B378" s="45"/>
      <c r="C378" s="45"/>
      <c r="D378" s="46"/>
      <c r="E378" s="46"/>
      <c r="F378" s="45"/>
      <c r="G378" s="47" t="str">
        <f>IFERROR(VLOOKUP(F378,Lookups!$D$2:$E$20,2,FALSE),"")</f>
        <v/>
      </c>
      <c r="H378" s="45"/>
      <c r="I378" s="45"/>
      <c r="J378" s="45"/>
      <c r="K378" s="45"/>
      <c r="L378" s="46"/>
      <c r="M378" s="46"/>
      <c r="N378" s="47" t="str">
        <f t="shared" si="10"/>
        <v/>
      </c>
      <c r="O378" s="45"/>
      <c r="P378" s="45"/>
      <c r="Q378" s="46"/>
      <c r="R378" s="45"/>
      <c r="S378" s="45"/>
      <c r="T378" s="45"/>
      <c r="U378" s="45"/>
      <c r="V378" s="45"/>
      <c r="W378" s="45"/>
      <c r="X378" s="47" t="str">
        <f>IFERROR(VLOOKUP(W378,Lookups!$G$2:$H$83,2,FALSE),"")</f>
        <v/>
      </c>
      <c r="Y378" s="45"/>
      <c r="Z378" s="45"/>
      <c r="AA378" s="45"/>
      <c r="AB378" s="45"/>
      <c r="AC378" s="45"/>
      <c r="AD378" s="45"/>
      <c r="AE378" s="45"/>
      <c r="AF378" s="47" t="str">
        <f t="shared" si="11"/>
        <v/>
      </c>
      <c r="AG378" s="45"/>
      <c r="AH378" s="45"/>
      <c r="AI378" s="45"/>
      <c r="AJ378" s="62" t="str">
        <f>IFERROR(VLOOKUP(AI378,Lookups!$W$2:$X$24,2,FALSE),"")</f>
        <v/>
      </c>
      <c r="AK378" s="45"/>
      <c r="AL378" s="45"/>
      <c r="AM378" s="46"/>
      <c r="AN378" s="46"/>
    </row>
    <row r="379" spans="1:40" x14ac:dyDescent="0.3">
      <c r="A379" s="45"/>
      <c r="B379" s="45"/>
      <c r="C379" s="45"/>
      <c r="D379" s="46"/>
      <c r="E379" s="46"/>
      <c r="F379" s="45"/>
      <c r="G379" s="47" t="str">
        <f>IFERROR(VLOOKUP(F379,Lookups!$D$2:$E$20,2,FALSE),"")</f>
        <v/>
      </c>
      <c r="H379" s="45"/>
      <c r="I379" s="45"/>
      <c r="J379" s="45"/>
      <c r="K379" s="45"/>
      <c r="L379" s="46"/>
      <c r="M379" s="46"/>
      <c r="N379" s="47" t="str">
        <f t="shared" si="10"/>
        <v/>
      </c>
      <c r="O379" s="45"/>
      <c r="P379" s="45"/>
      <c r="Q379" s="46"/>
      <c r="R379" s="45"/>
      <c r="S379" s="45"/>
      <c r="T379" s="45"/>
      <c r="U379" s="45"/>
      <c r="V379" s="45"/>
      <c r="W379" s="45"/>
      <c r="X379" s="47" t="str">
        <f>IFERROR(VLOOKUP(W379,Lookups!$G$2:$H$83,2,FALSE),"")</f>
        <v/>
      </c>
      <c r="Y379" s="45"/>
      <c r="Z379" s="45"/>
      <c r="AA379" s="45"/>
      <c r="AB379" s="45"/>
      <c r="AC379" s="45"/>
      <c r="AD379" s="45"/>
      <c r="AE379" s="45"/>
      <c r="AF379" s="47" t="str">
        <f t="shared" si="11"/>
        <v/>
      </c>
      <c r="AG379" s="45"/>
      <c r="AH379" s="45"/>
      <c r="AI379" s="45"/>
      <c r="AJ379" s="62" t="str">
        <f>IFERROR(VLOOKUP(AI379,Lookups!$W$2:$X$24,2,FALSE),"")</f>
        <v/>
      </c>
      <c r="AK379" s="45"/>
      <c r="AL379" s="45"/>
      <c r="AM379" s="46"/>
      <c r="AN379" s="46"/>
    </row>
    <row r="380" spans="1:40" x14ac:dyDescent="0.3">
      <c r="A380" s="45"/>
      <c r="B380" s="45"/>
      <c r="C380" s="45"/>
      <c r="D380" s="46"/>
      <c r="E380" s="46"/>
      <c r="F380" s="45"/>
      <c r="G380" s="47" t="str">
        <f>IFERROR(VLOOKUP(F380,Lookups!$D$2:$E$20,2,FALSE),"")</f>
        <v/>
      </c>
      <c r="H380" s="45"/>
      <c r="I380" s="45"/>
      <c r="J380" s="45"/>
      <c r="K380" s="45"/>
      <c r="L380" s="46"/>
      <c r="M380" s="46"/>
      <c r="N380" s="47" t="str">
        <f t="shared" si="10"/>
        <v/>
      </c>
      <c r="O380" s="45"/>
      <c r="P380" s="45"/>
      <c r="Q380" s="46"/>
      <c r="R380" s="45"/>
      <c r="S380" s="45"/>
      <c r="T380" s="45"/>
      <c r="U380" s="45"/>
      <c r="V380" s="45"/>
      <c r="W380" s="45"/>
      <c r="X380" s="47" t="str">
        <f>IFERROR(VLOOKUP(W380,Lookups!$G$2:$H$83,2,FALSE),"")</f>
        <v/>
      </c>
      <c r="Y380" s="45"/>
      <c r="Z380" s="45"/>
      <c r="AA380" s="45"/>
      <c r="AB380" s="45"/>
      <c r="AC380" s="45"/>
      <c r="AD380" s="45"/>
      <c r="AE380" s="45"/>
      <c r="AF380" s="47" t="str">
        <f t="shared" si="11"/>
        <v/>
      </c>
      <c r="AG380" s="45"/>
      <c r="AH380" s="45"/>
      <c r="AI380" s="45"/>
      <c r="AJ380" s="62" t="str">
        <f>IFERROR(VLOOKUP(AI380,Lookups!$W$2:$X$24,2,FALSE),"")</f>
        <v/>
      </c>
      <c r="AK380" s="45"/>
      <c r="AL380" s="45"/>
      <c r="AM380" s="46"/>
      <c r="AN380" s="46"/>
    </row>
    <row r="381" spans="1:40" x14ac:dyDescent="0.3">
      <c r="A381" s="45"/>
      <c r="B381" s="45"/>
      <c r="C381" s="45"/>
      <c r="D381" s="46"/>
      <c r="E381" s="46"/>
      <c r="F381" s="45"/>
      <c r="G381" s="47" t="str">
        <f>IFERROR(VLOOKUP(F381,Lookups!$D$2:$E$20,2,FALSE),"")</f>
        <v/>
      </c>
      <c r="H381" s="45"/>
      <c r="I381" s="45"/>
      <c r="J381" s="45"/>
      <c r="K381" s="45"/>
      <c r="L381" s="46"/>
      <c r="M381" s="46"/>
      <c r="N381" s="47" t="str">
        <f t="shared" si="10"/>
        <v/>
      </c>
      <c r="O381" s="45"/>
      <c r="P381" s="45"/>
      <c r="Q381" s="46"/>
      <c r="R381" s="45"/>
      <c r="S381" s="45"/>
      <c r="T381" s="45"/>
      <c r="U381" s="45"/>
      <c r="V381" s="45"/>
      <c r="W381" s="45"/>
      <c r="X381" s="47" t="str">
        <f>IFERROR(VLOOKUP(W381,Lookups!$G$2:$H$83,2,FALSE),"")</f>
        <v/>
      </c>
      <c r="Y381" s="45"/>
      <c r="Z381" s="45"/>
      <c r="AA381" s="45"/>
      <c r="AB381" s="45"/>
      <c r="AC381" s="45"/>
      <c r="AD381" s="45"/>
      <c r="AE381" s="45"/>
      <c r="AF381" s="47" t="str">
        <f t="shared" si="11"/>
        <v/>
      </c>
      <c r="AG381" s="45"/>
      <c r="AH381" s="45"/>
      <c r="AI381" s="45"/>
      <c r="AJ381" s="62" t="str">
        <f>IFERROR(VLOOKUP(AI381,Lookups!$W$2:$X$24,2,FALSE),"")</f>
        <v/>
      </c>
      <c r="AK381" s="45"/>
      <c r="AL381" s="45"/>
      <c r="AM381" s="46"/>
      <c r="AN381" s="46"/>
    </row>
    <row r="382" spans="1:40" x14ac:dyDescent="0.3">
      <c r="A382" s="45"/>
      <c r="B382" s="45"/>
      <c r="C382" s="45"/>
      <c r="D382" s="46"/>
      <c r="E382" s="46"/>
      <c r="F382" s="45"/>
      <c r="G382" s="47" t="str">
        <f>IFERROR(VLOOKUP(F382,Lookups!$D$2:$E$20,2,FALSE),"")</f>
        <v/>
      </c>
      <c r="H382" s="45"/>
      <c r="I382" s="45"/>
      <c r="J382" s="45"/>
      <c r="K382" s="45"/>
      <c r="L382" s="46"/>
      <c r="M382" s="46"/>
      <c r="N382" s="47" t="str">
        <f t="shared" si="10"/>
        <v/>
      </c>
      <c r="O382" s="45"/>
      <c r="P382" s="45"/>
      <c r="Q382" s="46"/>
      <c r="R382" s="45"/>
      <c r="S382" s="45"/>
      <c r="T382" s="45"/>
      <c r="U382" s="45"/>
      <c r="V382" s="45"/>
      <c r="W382" s="45"/>
      <c r="X382" s="47" t="str">
        <f>IFERROR(VLOOKUP(W382,Lookups!$G$2:$H$83,2,FALSE),"")</f>
        <v/>
      </c>
      <c r="Y382" s="45"/>
      <c r="Z382" s="45"/>
      <c r="AA382" s="45"/>
      <c r="AB382" s="45"/>
      <c r="AC382" s="45"/>
      <c r="AD382" s="45"/>
      <c r="AE382" s="45"/>
      <c r="AF382" s="47" t="str">
        <f t="shared" si="11"/>
        <v/>
      </c>
      <c r="AG382" s="45"/>
      <c r="AH382" s="45"/>
      <c r="AI382" s="45"/>
      <c r="AJ382" s="62" t="str">
        <f>IFERROR(VLOOKUP(AI382,Lookups!$W$2:$X$24,2,FALSE),"")</f>
        <v/>
      </c>
      <c r="AK382" s="45"/>
      <c r="AL382" s="45"/>
      <c r="AM382" s="46"/>
      <c r="AN382" s="46"/>
    </row>
    <row r="383" spans="1:40" x14ac:dyDescent="0.3">
      <c r="A383" s="45"/>
      <c r="B383" s="45"/>
      <c r="C383" s="45"/>
      <c r="D383" s="46"/>
      <c r="E383" s="46"/>
      <c r="F383" s="45"/>
      <c r="G383" s="47" t="str">
        <f>IFERROR(VLOOKUP(F383,Lookups!$D$2:$E$20,2,FALSE),"")</f>
        <v/>
      </c>
      <c r="H383" s="45"/>
      <c r="I383" s="45"/>
      <c r="J383" s="45"/>
      <c r="K383" s="45"/>
      <c r="L383" s="46"/>
      <c r="M383" s="46"/>
      <c r="N383" s="47" t="str">
        <f t="shared" si="10"/>
        <v/>
      </c>
      <c r="O383" s="45"/>
      <c r="P383" s="45"/>
      <c r="Q383" s="46"/>
      <c r="R383" s="45"/>
      <c r="S383" s="45"/>
      <c r="T383" s="45"/>
      <c r="U383" s="45"/>
      <c r="V383" s="45"/>
      <c r="W383" s="45"/>
      <c r="X383" s="47" t="str">
        <f>IFERROR(VLOOKUP(W383,Lookups!$G$2:$H$83,2,FALSE),"")</f>
        <v/>
      </c>
      <c r="Y383" s="45"/>
      <c r="Z383" s="45"/>
      <c r="AA383" s="45"/>
      <c r="AB383" s="45"/>
      <c r="AC383" s="45"/>
      <c r="AD383" s="45"/>
      <c r="AE383" s="45"/>
      <c r="AF383" s="47" t="str">
        <f t="shared" si="11"/>
        <v/>
      </c>
      <c r="AG383" s="45"/>
      <c r="AH383" s="45"/>
      <c r="AI383" s="45"/>
      <c r="AJ383" s="62" t="str">
        <f>IFERROR(VLOOKUP(AI383,Lookups!$W$2:$X$24,2,FALSE),"")</f>
        <v/>
      </c>
      <c r="AK383" s="45"/>
      <c r="AL383" s="45"/>
      <c r="AM383" s="46"/>
      <c r="AN383" s="46"/>
    </row>
    <row r="384" spans="1:40" x14ac:dyDescent="0.3">
      <c r="A384" s="45"/>
      <c r="B384" s="45"/>
      <c r="C384" s="45"/>
      <c r="D384" s="46"/>
      <c r="E384" s="46"/>
      <c r="F384" s="45"/>
      <c r="G384" s="47" t="str">
        <f>IFERROR(VLOOKUP(F384,Lookups!$D$2:$E$20,2,FALSE),"")</f>
        <v/>
      </c>
      <c r="H384" s="45"/>
      <c r="I384" s="45"/>
      <c r="J384" s="45"/>
      <c r="K384" s="45"/>
      <c r="L384" s="46"/>
      <c r="M384" s="46"/>
      <c r="N384" s="47" t="str">
        <f t="shared" si="10"/>
        <v/>
      </c>
      <c r="O384" s="45"/>
      <c r="P384" s="45"/>
      <c r="Q384" s="46"/>
      <c r="R384" s="45"/>
      <c r="S384" s="45"/>
      <c r="T384" s="45"/>
      <c r="U384" s="45"/>
      <c r="V384" s="45"/>
      <c r="W384" s="45"/>
      <c r="X384" s="47" t="str">
        <f>IFERROR(VLOOKUP(W384,Lookups!$G$2:$H$83,2,FALSE),"")</f>
        <v/>
      </c>
      <c r="Y384" s="45"/>
      <c r="Z384" s="45"/>
      <c r="AA384" s="45"/>
      <c r="AB384" s="45"/>
      <c r="AC384" s="45"/>
      <c r="AD384" s="45"/>
      <c r="AE384" s="45"/>
      <c r="AF384" s="47" t="str">
        <f t="shared" si="11"/>
        <v/>
      </c>
      <c r="AG384" s="45"/>
      <c r="AH384" s="45"/>
      <c r="AI384" s="45"/>
      <c r="AJ384" s="62" t="str">
        <f>IFERROR(VLOOKUP(AI384,Lookups!$W$2:$X$24,2,FALSE),"")</f>
        <v/>
      </c>
      <c r="AK384" s="45"/>
      <c r="AL384" s="45"/>
      <c r="AM384" s="46"/>
      <c r="AN384" s="46"/>
    </row>
    <row r="385" spans="1:40" x14ac:dyDescent="0.3">
      <c r="A385" s="45"/>
      <c r="B385" s="45"/>
      <c r="C385" s="45"/>
      <c r="D385" s="46"/>
      <c r="E385" s="46"/>
      <c r="F385" s="45"/>
      <c r="G385" s="47" t="str">
        <f>IFERROR(VLOOKUP(F385,Lookups!$D$2:$E$20,2,FALSE),"")</f>
        <v/>
      </c>
      <c r="H385" s="45"/>
      <c r="I385" s="45"/>
      <c r="J385" s="45"/>
      <c r="K385" s="45"/>
      <c r="L385" s="46"/>
      <c r="M385" s="46"/>
      <c r="N385" s="47" t="str">
        <f t="shared" si="10"/>
        <v/>
      </c>
      <c r="O385" s="45"/>
      <c r="P385" s="45"/>
      <c r="Q385" s="46"/>
      <c r="R385" s="45"/>
      <c r="S385" s="45"/>
      <c r="T385" s="45"/>
      <c r="U385" s="45"/>
      <c r="V385" s="45"/>
      <c r="W385" s="45"/>
      <c r="X385" s="47" t="str">
        <f>IFERROR(VLOOKUP(W385,Lookups!$G$2:$H$83,2,FALSE),"")</f>
        <v/>
      </c>
      <c r="Y385" s="45"/>
      <c r="Z385" s="45"/>
      <c r="AA385" s="45"/>
      <c r="AB385" s="45"/>
      <c r="AC385" s="45"/>
      <c r="AD385" s="45"/>
      <c r="AE385" s="45"/>
      <c r="AF385" s="47" t="str">
        <f t="shared" si="11"/>
        <v/>
      </c>
      <c r="AG385" s="45"/>
      <c r="AH385" s="45"/>
      <c r="AI385" s="45"/>
      <c r="AJ385" s="62" t="str">
        <f>IFERROR(VLOOKUP(AI385,Lookups!$W$2:$X$24,2,FALSE),"")</f>
        <v/>
      </c>
      <c r="AK385" s="45"/>
      <c r="AL385" s="45"/>
      <c r="AM385" s="46"/>
      <c r="AN385" s="46"/>
    </row>
    <row r="386" spans="1:40" x14ac:dyDescent="0.3">
      <c r="A386" s="45"/>
      <c r="B386" s="45"/>
      <c r="C386" s="45"/>
      <c r="D386" s="46"/>
      <c r="E386" s="46"/>
      <c r="F386" s="45"/>
      <c r="G386" s="47" t="str">
        <f>IFERROR(VLOOKUP(F386,Lookups!$D$2:$E$20,2,FALSE),"")</f>
        <v/>
      </c>
      <c r="H386" s="45"/>
      <c r="I386" s="45"/>
      <c r="J386" s="45"/>
      <c r="K386" s="45"/>
      <c r="L386" s="46"/>
      <c r="M386" s="46"/>
      <c r="N386" s="47" t="str">
        <f t="shared" si="10"/>
        <v/>
      </c>
      <c r="O386" s="45"/>
      <c r="P386" s="45"/>
      <c r="Q386" s="46"/>
      <c r="R386" s="45"/>
      <c r="S386" s="45"/>
      <c r="T386" s="45"/>
      <c r="U386" s="45"/>
      <c r="V386" s="45"/>
      <c r="W386" s="45"/>
      <c r="X386" s="47" t="str">
        <f>IFERROR(VLOOKUP(W386,Lookups!$G$2:$H$83,2,FALSE),"")</f>
        <v/>
      </c>
      <c r="Y386" s="45"/>
      <c r="Z386" s="45"/>
      <c r="AA386" s="45"/>
      <c r="AB386" s="45"/>
      <c r="AC386" s="45"/>
      <c r="AD386" s="45"/>
      <c r="AE386" s="45"/>
      <c r="AF386" s="47" t="str">
        <f t="shared" si="11"/>
        <v/>
      </c>
      <c r="AG386" s="45"/>
      <c r="AH386" s="45"/>
      <c r="AI386" s="45"/>
      <c r="AJ386" s="62" t="str">
        <f>IFERROR(VLOOKUP(AI386,Lookups!$W$2:$X$24,2,FALSE),"")</f>
        <v/>
      </c>
      <c r="AK386" s="45"/>
      <c r="AL386" s="45"/>
      <c r="AM386" s="46"/>
      <c r="AN386" s="46"/>
    </row>
    <row r="387" spans="1:40" x14ac:dyDescent="0.3">
      <c r="A387" s="45"/>
      <c r="B387" s="45"/>
      <c r="C387" s="45"/>
      <c r="D387" s="46"/>
      <c r="E387" s="46"/>
      <c r="F387" s="45"/>
      <c r="G387" s="47" t="str">
        <f>IFERROR(VLOOKUP(F387,Lookups!$D$2:$E$20,2,FALSE),"")</f>
        <v/>
      </c>
      <c r="H387" s="45"/>
      <c r="I387" s="45"/>
      <c r="J387" s="45"/>
      <c r="K387" s="45"/>
      <c r="L387" s="46"/>
      <c r="M387" s="46"/>
      <c r="N387" s="47" t="str">
        <f t="shared" ref="N387:N450" si="12">IF(OR(ISBLANK(L387),ISBLANK(M387)),"",(M387-L387)+1)</f>
        <v/>
      </c>
      <c r="O387" s="45"/>
      <c r="P387" s="45"/>
      <c r="Q387" s="46"/>
      <c r="R387" s="45"/>
      <c r="S387" s="45"/>
      <c r="T387" s="45"/>
      <c r="U387" s="45"/>
      <c r="V387" s="45"/>
      <c r="W387" s="45"/>
      <c r="X387" s="47" t="str">
        <f>IFERROR(VLOOKUP(W387,Lookups!$G$2:$H$83,2,FALSE),"")</f>
        <v/>
      </c>
      <c r="Y387" s="45"/>
      <c r="Z387" s="45"/>
      <c r="AA387" s="45"/>
      <c r="AB387" s="45"/>
      <c r="AC387" s="45"/>
      <c r="AD387" s="45"/>
      <c r="AE387" s="45"/>
      <c r="AF387" s="47" t="str">
        <f t="shared" ref="AF387:AF450" si="13">IF(OR(ISBLANK(AD387),ISBLANK(AE387)),"",(AE387-AD387)+1)</f>
        <v/>
      </c>
      <c r="AG387" s="45"/>
      <c r="AH387" s="45"/>
      <c r="AI387" s="45"/>
      <c r="AJ387" s="62" t="str">
        <f>IFERROR(VLOOKUP(AI387,Lookups!$W$2:$X$24,2,FALSE),"")</f>
        <v/>
      </c>
      <c r="AK387" s="45"/>
      <c r="AL387" s="45"/>
      <c r="AM387" s="46"/>
      <c r="AN387" s="46"/>
    </row>
    <row r="388" spans="1:40" x14ac:dyDescent="0.3">
      <c r="A388" s="45"/>
      <c r="B388" s="45"/>
      <c r="C388" s="45"/>
      <c r="D388" s="46"/>
      <c r="E388" s="46"/>
      <c r="F388" s="45"/>
      <c r="G388" s="47" t="str">
        <f>IFERROR(VLOOKUP(F388,Lookups!$D$2:$E$20,2,FALSE),"")</f>
        <v/>
      </c>
      <c r="H388" s="45"/>
      <c r="I388" s="45"/>
      <c r="J388" s="45"/>
      <c r="K388" s="45"/>
      <c r="L388" s="46"/>
      <c r="M388" s="46"/>
      <c r="N388" s="47" t="str">
        <f t="shared" si="12"/>
        <v/>
      </c>
      <c r="O388" s="45"/>
      <c r="P388" s="45"/>
      <c r="Q388" s="46"/>
      <c r="R388" s="45"/>
      <c r="S388" s="45"/>
      <c r="T388" s="45"/>
      <c r="U388" s="45"/>
      <c r="V388" s="45"/>
      <c r="W388" s="45"/>
      <c r="X388" s="47" t="str">
        <f>IFERROR(VLOOKUP(W388,Lookups!$G$2:$H$83,2,FALSE),"")</f>
        <v/>
      </c>
      <c r="Y388" s="45"/>
      <c r="Z388" s="45"/>
      <c r="AA388" s="45"/>
      <c r="AB388" s="45"/>
      <c r="AC388" s="45"/>
      <c r="AD388" s="45"/>
      <c r="AE388" s="45"/>
      <c r="AF388" s="47" t="str">
        <f t="shared" si="13"/>
        <v/>
      </c>
      <c r="AG388" s="45"/>
      <c r="AH388" s="45"/>
      <c r="AI388" s="45"/>
      <c r="AJ388" s="62" t="str">
        <f>IFERROR(VLOOKUP(AI388,Lookups!$W$2:$X$24,2,FALSE),"")</f>
        <v/>
      </c>
      <c r="AK388" s="45"/>
      <c r="AL388" s="45"/>
      <c r="AM388" s="46"/>
      <c r="AN388" s="46"/>
    </row>
    <row r="389" spans="1:40" x14ac:dyDescent="0.3">
      <c r="A389" s="45"/>
      <c r="B389" s="45"/>
      <c r="C389" s="45"/>
      <c r="D389" s="46"/>
      <c r="E389" s="46"/>
      <c r="F389" s="45"/>
      <c r="G389" s="47" t="str">
        <f>IFERROR(VLOOKUP(F389,Lookups!$D$2:$E$20,2,FALSE),"")</f>
        <v/>
      </c>
      <c r="H389" s="45"/>
      <c r="I389" s="45"/>
      <c r="J389" s="45"/>
      <c r="K389" s="45"/>
      <c r="L389" s="46"/>
      <c r="M389" s="46"/>
      <c r="N389" s="47" t="str">
        <f t="shared" si="12"/>
        <v/>
      </c>
      <c r="O389" s="45"/>
      <c r="P389" s="45"/>
      <c r="Q389" s="46"/>
      <c r="R389" s="45"/>
      <c r="S389" s="45"/>
      <c r="T389" s="45"/>
      <c r="U389" s="45"/>
      <c r="V389" s="45"/>
      <c r="W389" s="45"/>
      <c r="X389" s="47" t="str">
        <f>IFERROR(VLOOKUP(W389,Lookups!$G$2:$H$83,2,FALSE),"")</f>
        <v/>
      </c>
      <c r="Y389" s="45"/>
      <c r="Z389" s="45"/>
      <c r="AA389" s="45"/>
      <c r="AB389" s="45"/>
      <c r="AC389" s="45"/>
      <c r="AD389" s="45"/>
      <c r="AE389" s="45"/>
      <c r="AF389" s="47" t="str">
        <f t="shared" si="13"/>
        <v/>
      </c>
      <c r="AG389" s="45"/>
      <c r="AH389" s="45"/>
      <c r="AI389" s="45"/>
      <c r="AJ389" s="62" t="str">
        <f>IFERROR(VLOOKUP(AI389,Lookups!$W$2:$X$24,2,FALSE),"")</f>
        <v/>
      </c>
      <c r="AK389" s="45"/>
      <c r="AL389" s="45"/>
      <c r="AM389" s="46"/>
      <c r="AN389" s="46"/>
    </row>
    <row r="390" spans="1:40" x14ac:dyDescent="0.3">
      <c r="A390" s="45"/>
      <c r="B390" s="45"/>
      <c r="C390" s="45"/>
      <c r="D390" s="46"/>
      <c r="E390" s="46"/>
      <c r="F390" s="45"/>
      <c r="G390" s="47" t="str">
        <f>IFERROR(VLOOKUP(F390,Lookups!$D$2:$E$20,2,FALSE),"")</f>
        <v/>
      </c>
      <c r="H390" s="45"/>
      <c r="I390" s="45"/>
      <c r="J390" s="45"/>
      <c r="K390" s="45"/>
      <c r="L390" s="46"/>
      <c r="M390" s="46"/>
      <c r="N390" s="47" t="str">
        <f t="shared" si="12"/>
        <v/>
      </c>
      <c r="O390" s="45"/>
      <c r="P390" s="45"/>
      <c r="Q390" s="46"/>
      <c r="R390" s="45"/>
      <c r="S390" s="45"/>
      <c r="T390" s="45"/>
      <c r="U390" s="45"/>
      <c r="V390" s="45"/>
      <c r="W390" s="45"/>
      <c r="X390" s="47" t="str">
        <f>IFERROR(VLOOKUP(W390,Lookups!$G$2:$H$83,2,FALSE),"")</f>
        <v/>
      </c>
      <c r="Y390" s="45"/>
      <c r="Z390" s="45"/>
      <c r="AA390" s="45"/>
      <c r="AB390" s="45"/>
      <c r="AC390" s="45"/>
      <c r="AD390" s="45"/>
      <c r="AE390" s="45"/>
      <c r="AF390" s="47" t="str">
        <f t="shared" si="13"/>
        <v/>
      </c>
      <c r="AG390" s="45"/>
      <c r="AH390" s="45"/>
      <c r="AI390" s="45"/>
      <c r="AJ390" s="62" t="str">
        <f>IFERROR(VLOOKUP(AI390,Lookups!$W$2:$X$24,2,FALSE),"")</f>
        <v/>
      </c>
      <c r="AK390" s="45"/>
      <c r="AL390" s="45"/>
      <c r="AM390" s="46"/>
      <c r="AN390" s="46"/>
    </row>
    <row r="391" spans="1:40" x14ac:dyDescent="0.3">
      <c r="A391" s="45"/>
      <c r="B391" s="45"/>
      <c r="C391" s="45"/>
      <c r="D391" s="46"/>
      <c r="E391" s="46"/>
      <c r="F391" s="45"/>
      <c r="G391" s="47" t="str">
        <f>IFERROR(VLOOKUP(F391,Lookups!$D$2:$E$20,2,FALSE),"")</f>
        <v/>
      </c>
      <c r="H391" s="45"/>
      <c r="I391" s="45"/>
      <c r="J391" s="45"/>
      <c r="K391" s="45"/>
      <c r="L391" s="46"/>
      <c r="M391" s="46"/>
      <c r="N391" s="47" t="str">
        <f t="shared" si="12"/>
        <v/>
      </c>
      <c r="O391" s="45"/>
      <c r="P391" s="45"/>
      <c r="Q391" s="46"/>
      <c r="R391" s="45"/>
      <c r="S391" s="45"/>
      <c r="T391" s="45"/>
      <c r="U391" s="45"/>
      <c r="V391" s="45"/>
      <c r="W391" s="45"/>
      <c r="X391" s="47" t="str">
        <f>IFERROR(VLOOKUP(W391,Lookups!$G$2:$H$83,2,FALSE),"")</f>
        <v/>
      </c>
      <c r="Y391" s="45"/>
      <c r="Z391" s="45"/>
      <c r="AA391" s="45"/>
      <c r="AB391" s="45"/>
      <c r="AC391" s="45"/>
      <c r="AD391" s="45"/>
      <c r="AE391" s="45"/>
      <c r="AF391" s="47" t="str">
        <f t="shared" si="13"/>
        <v/>
      </c>
      <c r="AG391" s="45"/>
      <c r="AH391" s="45"/>
      <c r="AI391" s="45"/>
      <c r="AJ391" s="62" t="str">
        <f>IFERROR(VLOOKUP(AI391,Lookups!$W$2:$X$24,2,FALSE),"")</f>
        <v/>
      </c>
      <c r="AK391" s="45"/>
      <c r="AL391" s="45"/>
      <c r="AM391" s="46"/>
      <c r="AN391" s="46"/>
    </row>
    <row r="392" spans="1:40" x14ac:dyDescent="0.3">
      <c r="A392" s="45"/>
      <c r="B392" s="45"/>
      <c r="C392" s="45"/>
      <c r="D392" s="46"/>
      <c r="E392" s="46"/>
      <c r="F392" s="45"/>
      <c r="G392" s="47" t="str">
        <f>IFERROR(VLOOKUP(F392,Lookups!$D$2:$E$20,2,FALSE),"")</f>
        <v/>
      </c>
      <c r="H392" s="45"/>
      <c r="I392" s="45"/>
      <c r="J392" s="45"/>
      <c r="K392" s="45"/>
      <c r="L392" s="46"/>
      <c r="M392" s="46"/>
      <c r="N392" s="47" t="str">
        <f t="shared" si="12"/>
        <v/>
      </c>
      <c r="O392" s="45"/>
      <c r="P392" s="45"/>
      <c r="Q392" s="46"/>
      <c r="R392" s="45"/>
      <c r="S392" s="45"/>
      <c r="T392" s="45"/>
      <c r="U392" s="45"/>
      <c r="V392" s="45"/>
      <c r="W392" s="45"/>
      <c r="X392" s="47" t="str">
        <f>IFERROR(VLOOKUP(W392,Lookups!$G$2:$H$83,2,FALSE),"")</f>
        <v/>
      </c>
      <c r="Y392" s="45"/>
      <c r="Z392" s="45"/>
      <c r="AA392" s="45"/>
      <c r="AB392" s="45"/>
      <c r="AC392" s="45"/>
      <c r="AD392" s="45"/>
      <c r="AE392" s="45"/>
      <c r="AF392" s="47" t="str">
        <f t="shared" si="13"/>
        <v/>
      </c>
      <c r="AG392" s="45"/>
      <c r="AH392" s="45"/>
      <c r="AI392" s="45"/>
      <c r="AJ392" s="62" t="str">
        <f>IFERROR(VLOOKUP(AI392,Lookups!$W$2:$X$24,2,FALSE),"")</f>
        <v/>
      </c>
      <c r="AK392" s="45"/>
      <c r="AL392" s="45"/>
      <c r="AM392" s="46"/>
      <c r="AN392" s="46"/>
    </row>
    <row r="393" spans="1:40" x14ac:dyDescent="0.3">
      <c r="A393" s="45"/>
      <c r="B393" s="45"/>
      <c r="C393" s="45"/>
      <c r="D393" s="46"/>
      <c r="E393" s="46"/>
      <c r="F393" s="45"/>
      <c r="G393" s="47" t="str">
        <f>IFERROR(VLOOKUP(F393,Lookups!$D$2:$E$20,2,FALSE),"")</f>
        <v/>
      </c>
      <c r="H393" s="45"/>
      <c r="I393" s="45"/>
      <c r="J393" s="45"/>
      <c r="K393" s="45"/>
      <c r="L393" s="46"/>
      <c r="M393" s="46"/>
      <c r="N393" s="47" t="str">
        <f t="shared" si="12"/>
        <v/>
      </c>
      <c r="O393" s="45"/>
      <c r="P393" s="45"/>
      <c r="Q393" s="46"/>
      <c r="R393" s="45"/>
      <c r="S393" s="45"/>
      <c r="T393" s="45"/>
      <c r="U393" s="45"/>
      <c r="V393" s="45"/>
      <c r="W393" s="45"/>
      <c r="X393" s="47" t="str">
        <f>IFERROR(VLOOKUP(W393,Lookups!$G$2:$H$83,2,FALSE),"")</f>
        <v/>
      </c>
      <c r="Y393" s="45"/>
      <c r="Z393" s="45"/>
      <c r="AA393" s="45"/>
      <c r="AB393" s="45"/>
      <c r="AC393" s="45"/>
      <c r="AD393" s="45"/>
      <c r="AE393" s="45"/>
      <c r="AF393" s="47" t="str">
        <f t="shared" si="13"/>
        <v/>
      </c>
      <c r="AG393" s="45"/>
      <c r="AH393" s="45"/>
      <c r="AI393" s="45"/>
      <c r="AJ393" s="62" t="str">
        <f>IFERROR(VLOOKUP(AI393,Lookups!$W$2:$X$24,2,FALSE),"")</f>
        <v/>
      </c>
      <c r="AK393" s="45"/>
      <c r="AL393" s="45"/>
      <c r="AM393" s="46"/>
      <c r="AN393" s="46"/>
    </row>
    <row r="394" spans="1:40" x14ac:dyDescent="0.3">
      <c r="A394" s="45"/>
      <c r="B394" s="45"/>
      <c r="C394" s="45"/>
      <c r="D394" s="46"/>
      <c r="E394" s="46"/>
      <c r="F394" s="45"/>
      <c r="G394" s="47" t="str">
        <f>IFERROR(VLOOKUP(F394,Lookups!$D$2:$E$20,2,FALSE),"")</f>
        <v/>
      </c>
      <c r="H394" s="45"/>
      <c r="I394" s="45"/>
      <c r="J394" s="45"/>
      <c r="K394" s="45"/>
      <c r="L394" s="46"/>
      <c r="M394" s="46"/>
      <c r="N394" s="47" t="str">
        <f t="shared" si="12"/>
        <v/>
      </c>
      <c r="O394" s="45"/>
      <c r="P394" s="45"/>
      <c r="Q394" s="46"/>
      <c r="R394" s="45"/>
      <c r="S394" s="45"/>
      <c r="T394" s="45"/>
      <c r="U394" s="45"/>
      <c r="V394" s="45"/>
      <c r="W394" s="45"/>
      <c r="X394" s="47" t="str">
        <f>IFERROR(VLOOKUP(W394,Lookups!$G$2:$H$83,2,FALSE),"")</f>
        <v/>
      </c>
      <c r="Y394" s="45"/>
      <c r="Z394" s="45"/>
      <c r="AA394" s="45"/>
      <c r="AB394" s="45"/>
      <c r="AC394" s="45"/>
      <c r="AD394" s="45"/>
      <c r="AE394" s="45"/>
      <c r="AF394" s="47" t="str">
        <f t="shared" si="13"/>
        <v/>
      </c>
      <c r="AG394" s="45"/>
      <c r="AH394" s="45"/>
      <c r="AI394" s="45"/>
      <c r="AJ394" s="62" t="str">
        <f>IFERROR(VLOOKUP(AI394,Lookups!$W$2:$X$24,2,FALSE),"")</f>
        <v/>
      </c>
      <c r="AK394" s="45"/>
      <c r="AL394" s="45"/>
      <c r="AM394" s="46"/>
      <c r="AN394" s="46"/>
    </row>
    <row r="395" spans="1:40" x14ac:dyDescent="0.3">
      <c r="A395" s="45"/>
      <c r="B395" s="45"/>
      <c r="C395" s="45"/>
      <c r="D395" s="46"/>
      <c r="E395" s="46"/>
      <c r="F395" s="45"/>
      <c r="G395" s="47" t="str">
        <f>IFERROR(VLOOKUP(F395,Lookups!$D$2:$E$20,2,FALSE),"")</f>
        <v/>
      </c>
      <c r="H395" s="45"/>
      <c r="I395" s="45"/>
      <c r="J395" s="45"/>
      <c r="K395" s="45"/>
      <c r="L395" s="46"/>
      <c r="M395" s="46"/>
      <c r="N395" s="47" t="str">
        <f t="shared" si="12"/>
        <v/>
      </c>
      <c r="O395" s="45"/>
      <c r="P395" s="45"/>
      <c r="Q395" s="46"/>
      <c r="R395" s="45"/>
      <c r="S395" s="45"/>
      <c r="T395" s="45"/>
      <c r="U395" s="45"/>
      <c r="V395" s="45"/>
      <c r="W395" s="45"/>
      <c r="X395" s="47" t="str">
        <f>IFERROR(VLOOKUP(W395,Lookups!$G$2:$H$83,2,FALSE),"")</f>
        <v/>
      </c>
      <c r="Y395" s="45"/>
      <c r="Z395" s="45"/>
      <c r="AA395" s="45"/>
      <c r="AB395" s="45"/>
      <c r="AC395" s="45"/>
      <c r="AD395" s="45"/>
      <c r="AE395" s="45"/>
      <c r="AF395" s="47" t="str">
        <f t="shared" si="13"/>
        <v/>
      </c>
      <c r="AG395" s="45"/>
      <c r="AH395" s="45"/>
      <c r="AI395" s="45"/>
      <c r="AJ395" s="62" t="str">
        <f>IFERROR(VLOOKUP(AI395,Lookups!$W$2:$X$24,2,FALSE),"")</f>
        <v/>
      </c>
      <c r="AK395" s="45"/>
      <c r="AL395" s="45"/>
      <c r="AM395" s="46"/>
      <c r="AN395" s="46"/>
    </row>
    <row r="396" spans="1:40" x14ac:dyDescent="0.3">
      <c r="A396" s="45"/>
      <c r="B396" s="45"/>
      <c r="C396" s="45"/>
      <c r="D396" s="46"/>
      <c r="E396" s="46"/>
      <c r="F396" s="45"/>
      <c r="G396" s="47" t="str">
        <f>IFERROR(VLOOKUP(F396,Lookups!$D$2:$E$20,2,FALSE),"")</f>
        <v/>
      </c>
      <c r="H396" s="45"/>
      <c r="I396" s="45"/>
      <c r="J396" s="45"/>
      <c r="K396" s="45"/>
      <c r="L396" s="46"/>
      <c r="M396" s="46"/>
      <c r="N396" s="47" t="str">
        <f t="shared" si="12"/>
        <v/>
      </c>
      <c r="O396" s="45"/>
      <c r="P396" s="45"/>
      <c r="Q396" s="46"/>
      <c r="R396" s="45"/>
      <c r="S396" s="45"/>
      <c r="T396" s="45"/>
      <c r="U396" s="45"/>
      <c r="V396" s="45"/>
      <c r="W396" s="45"/>
      <c r="X396" s="47" t="str">
        <f>IFERROR(VLOOKUP(W396,Lookups!$G$2:$H$83,2,FALSE),"")</f>
        <v/>
      </c>
      <c r="Y396" s="45"/>
      <c r="Z396" s="45"/>
      <c r="AA396" s="45"/>
      <c r="AB396" s="45"/>
      <c r="AC396" s="45"/>
      <c r="AD396" s="45"/>
      <c r="AE396" s="45"/>
      <c r="AF396" s="47" t="str">
        <f t="shared" si="13"/>
        <v/>
      </c>
      <c r="AG396" s="45"/>
      <c r="AH396" s="45"/>
      <c r="AI396" s="45"/>
      <c r="AJ396" s="62" t="str">
        <f>IFERROR(VLOOKUP(AI396,Lookups!$W$2:$X$24,2,FALSE),"")</f>
        <v/>
      </c>
      <c r="AK396" s="45"/>
      <c r="AL396" s="45"/>
      <c r="AM396" s="46"/>
      <c r="AN396" s="46"/>
    </row>
    <row r="397" spans="1:40" x14ac:dyDescent="0.3">
      <c r="A397" s="45"/>
      <c r="B397" s="45"/>
      <c r="C397" s="45"/>
      <c r="D397" s="46"/>
      <c r="E397" s="46"/>
      <c r="F397" s="45"/>
      <c r="G397" s="47" t="str">
        <f>IFERROR(VLOOKUP(F397,Lookups!$D$2:$E$20,2,FALSE),"")</f>
        <v/>
      </c>
      <c r="H397" s="45"/>
      <c r="I397" s="45"/>
      <c r="J397" s="45"/>
      <c r="K397" s="45"/>
      <c r="L397" s="46"/>
      <c r="M397" s="46"/>
      <c r="N397" s="47" t="str">
        <f t="shared" si="12"/>
        <v/>
      </c>
      <c r="O397" s="45"/>
      <c r="P397" s="45"/>
      <c r="Q397" s="46"/>
      <c r="R397" s="45"/>
      <c r="S397" s="45"/>
      <c r="T397" s="45"/>
      <c r="U397" s="45"/>
      <c r="V397" s="45"/>
      <c r="W397" s="45"/>
      <c r="X397" s="47" t="str">
        <f>IFERROR(VLOOKUP(W397,Lookups!$G$2:$H$83,2,FALSE),"")</f>
        <v/>
      </c>
      <c r="Y397" s="45"/>
      <c r="Z397" s="45"/>
      <c r="AA397" s="45"/>
      <c r="AB397" s="45"/>
      <c r="AC397" s="45"/>
      <c r="AD397" s="45"/>
      <c r="AE397" s="45"/>
      <c r="AF397" s="47" t="str">
        <f t="shared" si="13"/>
        <v/>
      </c>
      <c r="AG397" s="45"/>
      <c r="AH397" s="45"/>
      <c r="AI397" s="45"/>
      <c r="AJ397" s="62" t="str">
        <f>IFERROR(VLOOKUP(AI397,Lookups!$W$2:$X$24,2,FALSE),"")</f>
        <v/>
      </c>
      <c r="AK397" s="45"/>
      <c r="AL397" s="45"/>
      <c r="AM397" s="46"/>
      <c r="AN397" s="46"/>
    </row>
    <row r="398" spans="1:40" x14ac:dyDescent="0.3">
      <c r="A398" s="45"/>
      <c r="B398" s="45"/>
      <c r="C398" s="45"/>
      <c r="D398" s="46"/>
      <c r="E398" s="46"/>
      <c r="F398" s="45"/>
      <c r="G398" s="47" t="str">
        <f>IFERROR(VLOOKUP(F398,Lookups!$D$2:$E$20,2,FALSE),"")</f>
        <v/>
      </c>
      <c r="H398" s="45"/>
      <c r="I398" s="45"/>
      <c r="J398" s="45"/>
      <c r="K398" s="45"/>
      <c r="L398" s="46"/>
      <c r="M398" s="46"/>
      <c r="N398" s="47" t="str">
        <f t="shared" si="12"/>
        <v/>
      </c>
      <c r="O398" s="45"/>
      <c r="P398" s="45"/>
      <c r="Q398" s="46"/>
      <c r="R398" s="45"/>
      <c r="S398" s="45"/>
      <c r="T398" s="45"/>
      <c r="U398" s="45"/>
      <c r="V398" s="45"/>
      <c r="W398" s="45"/>
      <c r="X398" s="47" t="str">
        <f>IFERROR(VLOOKUP(W398,Lookups!$G$2:$H$83,2,FALSE),"")</f>
        <v/>
      </c>
      <c r="Y398" s="45"/>
      <c r="Z398" s="45"/>
      <c r="AA398" s="45"/>
      <c r="AB398" s="45"/>
      <c r="AC398" s="45"/>
      <c r="AD398" s="45"/>
      <c r="AE398" s="45"/>
      <c r="AF398" s="47" t="str">
        <f t="shared" si="13"/>
        <v/>
      </c>
      <c r="AG398" s="45"/>
      <c r="AH398" s="45"/>
      <c r="AI398" s="45"/>
      <c r="AJ398" s="62" t="str">
        <f>IFERROR(VLOOKUP(AI398,Lookups!$W$2:$X$24,2,FALSE),"")</f>
        <v/>
      </c>
      <c r="AK398" s="45"/>
      <c r="AL398" s="45"/>
      <c r="AM398" s="46"/>
      <c r="AN398" s="46"/>
    </row>
    <row r="399" spans="1:40" x14ac:dyDescent="0.3">
      <c r="A399" s="45"/>
      <c r="B399" s="45"/>
      <c r="C399" s="45"/>
      <c r="D399" s="46"/>
      <c r="E399" s="46"/>
      <c r="F399" s="45"/>
      <c r="G399" s="47" t="str">
        <f>IFERROR(VLOOKUP(F399,Lookups!$D$2:$E$20,2,FALSE),"")</f>
        <v/>
      </c>
      <c r="H399" s="45"/>
      <c r="I399" s="45"/>
      <c r="J399" s="45"/>
      <c r="K399" s="45"/>
      <c r="L399" s="46"/>
      <c r="M399" s="46"/>
      <c r="N399" s="47" t="str">
        <f t="shared" si="12"/>
        <v/>
      </c>
      <c r="O399" s="45"/>
      <c r="P399" s="45"/>
      <c r="Q399" s="46"/>
      <c r="R399" s="45"/>
      <c r="S399" s="45"/>
      <c r="T399" s="45"/>
      <c r="U399" s="45"/>
      <c r="V399" s="45"/>
      <c r="W399" s="45"/>
      <c r="X399" s="47" t="str">
        <f>IFERROR(VLOOKUP(W399,Lookups!$G$2:$H$83,2,FALSE),"")</f>
        <v/>
      </c>
      <c r="Y399" s="45"/>
      <c r="Z399" s="45"/>
      <c r="AA399" s="45"/>
      <c r="AB399" s="45"/>
      <c r="AC399" s="45"/>
      <c r="AD399" s="45"/>
      <c r="AE399" s="45"/>
      <c r="AF399" s="47" t="str">
        <f t="shared" si="13"/>
        <v/>
      </c>
      <c r="AG399" s="45"/>
      <c r="AH399" s="45"/>
      <c r="AI399" s="45"/>
      <c r="AJ399" s="62" t="str">
        <f>IFERROR(VLOOKUP(AI399,Lookups!$W$2:$X$24,2,FALSE),"")</f>
        <v/>
      </c>
      <c r="AK399" s="45"/>
      <c r="AL399" s="45"/>
      <c r="AM399" s="46"/>
      <c r="AN399" s="46"/>
    </row>
    <row r="400" spans="1:40" x14ac:dyDescent="0.3">
      <c r="A400" s="45"/>
      <c r="B400" s="45"/>
      <c r="C400" s="45"/>
      <c r="D400" s="46"/>
      <c r="E400" s="46"/>
      <c r="F400" s="45"/>
      <c r="G400" s="47" t="str">
        <f>IFERROR(VLOOKUP(F400,Lookups!$D$2:$E$20,2,FALSE),"")</f>
        <v/>
      </c>
      <c r="H400" s="45"/>
      <c r="I400" s="45"/>
      <c r="J400" s="45"/>
      <c r="K400" s="45"/>
      <c r="L400" s="46"/>
      <c r="M400" s="46"/>
      <c r="N400" s="47" t="str">
        <f t="shared" si="12"/>
        <v/>
      </c>
      <c r="O400" s="45"/>
      <c r="P400" s="45"/>
      <c r="Q400" s="46"/>
      <c r="R400" s="45"/>
      <c r="S400" s="45"/>
      <c r="T400" s="45"/>
      <c r="U400" s="45"/>
      <c r="V400" s="45"/>
      <c r="W400" s="45"/>
      <c r="X400" s="47" t="str">
        <f>IFERROR(VLOOKUP(W400,Lookups!$G$2:$H$83,2,FALSE),"")</f>
        <v/>
      </c>
      <c r="Y400" s="45"/>
      <c r="Z400" s="45"/>
      <c r="AA400" s="45"/>
      <c r="AB400" s="45"/>
      <c r="AC400" s="45"/>
      <c r="AD400" s="45"/>
      <c r="AE400" s="45"/>
      <c r="AF400" s="47" t="str">
        <f t="shared" si="13"/>
        <v/>
      </c>
      <c r="AG400" s="45"/>
      <c r="AH400" s="45"/>
      <c r="AI400" s="45"/>
      <c r="AJ400" s="62" t="str">
        <f>IFERROR(VLOOKUP(AI400,Lookups!$W$2:$X$24,2,FALSE),"")</f>
        <v/>
      </c>
      <c r="AK400" s="45"/>
      <c r="AL400" s="45"/>
      <c r="AM400" s="46"/>
      <c r="AN400" s="46"/>
    </row>
    <row r="401" spans="1:40" x14ac:dyDescent="0.3">
      <c r="A401" s="45"/>
      <c r="B401" s="45"/>
      <c r="C401" s="45"/>
      <c r="D401" s="46"/>
      <c r="E401" s="46"/>
      <c r="F401" s="45"/>
      <c r="G401" s="47" t="str">
        <f>IFERROR(VLOOKUP(F401,Lookups!$D$2:$E$20,2,FALSE),"")</f>
        <v/>
      </c>
      <c r="H401" s="45"/>
      <c r="I401" s="45"/>
      <c r="J401" s="45"/>
      <c r="K401" s="45"/>
      <c r="L401" s="46"/>
      <c r="M401" s="46"/>
      <c r="N401" s="47" t="str">
        <f t="shared" si="12"/>
        <v/>
      </c>
      <c r="O401" s="45"/>
      <c r="P401" s="45"/>
      <c r="Q401" s="46"/>
      <c r="R401" s="45"/>
      <c r="S401" s="45"/>
      <c r="T401" s="45"/>
      <c r="U401" s="45"/>
      <c r="V401" s="45"/>
      <c r="W401" s="45"/>
      <c r="X401" s="47" t="str">
        <f>IFERROR(VLOOKUP(W401,Lookups!$G$2:$H$83,2,FALSE),"")</f>
        <v/>
      </c>
      <c r="Y401" s="45"/>
      <c r="Z401" s="45"/>
      <c r="AA401" s="45"/>
      <c r="AB401" s="45"/>
      <c r="AC401" s="45"/>
      <c r="AD401" s="45"/>
      <c r="AE401" s="45"/>
      <c r="AF401" s="47" t="str">
        <f t="shared" si="13"/>
        <v/>
      </c>
      <c r="AG401" s="45"/>
      <c r="AH401" s="45"/>
      <c r="AI401" s="45"/>
      <c r="AJ401" s="62" t="str">
        <f>IFERROR(VLOOKUP(AI401,Lookups!$W$2:$X$24,2,FALSE),"")</f>
        <v/>
      </c>
      <c r="AK401" s="45"/>
      <c r="AL401" s="45"/>
      <c r="AM401" s="46"/>
      <c r="AN401" s="46"/>
    </row>
    <row r="402" spans="1:40" x14ac:dyDescent="0.3">
      <c r="A402" s="45"/>
      <c r="B402" s="45"/>
      <c r="C402" s="45"/>
      <c r="D402" s="46"/>
      <c r="E402" s="46"/>
      <c r="F402" s="45"/>
      <c r="G402" s="47" t="str">
        <f>IFERROR(VLOOKUP(F402,Lookups!$D$2:$E$20,2,FALSE),"")</f>
        <v/>
      </c>
      <c r="H402" s="45"/>
      <c r="I402" s="45"/>
      <c r="J402" s="45"/>
      <c r="K402" s="45"/>
      <c r="L402" s="46"/>
      <c r="M402" s="46"/>
      <c r="N402" s="47" t="str">
        <f t="shared" si="12"/>
        <v/>
      </c>
      <c r="O402" s="45"/>
      <c r="P402" s="45"/>
      <c r="Q402" s="46"/>
      <c r="R402" s="45"/>
      <c r="S402" s="45"/>
      <c r="T402" s="45"/>
      <c r="U402" s="45"/>
      <c r="V402" s="45"/>
      <c r="W402" s="45"/>
      <c r="X402" s="47" t="str">
        <f>IFERROR(VLOOKUP(W402,Lookups!$G$2:$H$83,2,FALSE),"")</f>
        <v/>
      </c>
      <c r="Y402" s="45"/>
      <c r="Z402" s="45"/>
      <c r="AA402" s="45"/>
      <c r="AB402" s="45"/>
      <c r="AC402" s="45"/>
      <c r="AD402" s="45"/>
      <c r="AE402" s="45"/>
      <c r="AF402" s="47" t="str">
        <f t="shared" si="13"/>
        <v/>
      </c>
      <c r="AG402" s="45"/>
      <c r="AH402" s="45"/>
      <c r="AI402" s="45"/>
      <c r="AJ402" s="62" t="str">
        <f>IFERROR(VLOOKUP(AI402,Lookups!$W$2:$X$24,2,FALSE),"")</f>
        <v/>
      </c>
      <c r="AK402" s="45"/>
      <c r="AL402" s="45"/>
      <c r="AM402" s="46"/>
      <c r="AN402" s="46"/>
    </row>
    <row r="403" spans="1:40" x14ac:dyDescent="0.3">
      <c r="A403" s="45"/>
      <c r="B403" s="45"/>
      <c r="C403" s="45"/>
      <c r="D403" s="46"/>
      <c r="E403" s="46"/>
      <c r="F403" s="45"/>
      <c r="G403" s="47" t="str">
        <f>IFERROR(VLOOKUP(F403,Lookups!$D$2:$E$20,2,FALSE),"")</f>
        <v/>
      </c>
      <c r="H403" s="45"/>
      <c r="I403" s="45"/>
      <c r="J403" s="45"/>
      <c r="K403" s="45"/>
      <c r="L403" s="46"/>
      <c r="M403" s="46"/>
      <c r="N403" s="47" t="str">
        <f t="shared" si="12"/>
        <v/>
      </c>
      <c r="O403" s="45"/>
      <c r="P403" s="45"/>
      <c r="Q403" s="46"/>
      <c r="R403" s="45"/>
      <c r="S403" s="45"/>
      <c r="T403" s="45"/>
      <c r="U403" s="45"/>
      <c r="V403" s="45"/>
      <c r="W403" s="45"/>
      <c r="X403" s="47" t="str">
        <f>IFERROR(VLOOKUP(W403,Lookups!$G$2:$H$83,2,FALSE),"")</f>
        <v/>
      </c>
      <c r="Y403" s="45"/>
      <c r="Z403" s="45"/>
      <c r="AA403" s="45"/>
      <c r="AB403" s="45"/>
      <c r="AC403" s="45"/>
      <c r="AD403" s="45"/>
      <c r="AE403" s="45"/>
      <c r="AF403" s="47" t="str">
        <f t="shared" si="13"/>
        <v/>
      </c>
      <c r="AG403" s="45"/>
      <c r="AH403" s="45"/>
      <c r="AI403" s="45"/>
      <c r="AJ403" s="62" t="str">
        <f>IFERROR(VLOOKUP(AI403,Lookups!$W$2:$X$24,2,FALSE),"")</f>
        <v/>
      </c>
      <c r="AK403" s="45"/>
      <c r="AL403" s="45"/>
      <c r="AM403" s="46"/>
      <c r="AN403" s="46"/>
    </row>
    <row r="404" spans="1:40" x14ac:dyDescent="0.3">
      <c r="A404" s="45"/>
      <c r="B404" s="45"/>
      <c r="C404" s="45"/>
      <c r="D404" s="46"/>
      <c r="E404" s="46"/>
      <c r="F404" s="45"/>
      <c r="G404" s="47" t="str">
        <f>IFERROR(VLOOKUP(F404,Lookups!$D$2:$E$20,2,FALSE),"")</f>
        <v/>
      </c>
      <c r="H404" s="45"/>
      <c r="I404" s="45"/>
      <c r="J404" s="45"/>
      <c r="K404" s="45"/>
      <c r="L404" s="46"/>
      <c r="M404" s="46"/>
      <c r="N404" s="47" t="str">
        <f t="shared" si="12"/>
        <v/>
      </c>
      <c r="O404" s="45"/>
      <c r="P404" s="45"/>
      <c r="Q404" s="46"/>
      <c r="R404" s="45"/>
      <c r="S404" s="45"/>
      <c r="T404" s="45"/>
      <c r="U404" s="45"/>
      <c r="V404" s="45"/>
      <c r="W404" s="45"/>
      <c r="X404" s="47" t="str">
        <f>IFERROR(VLOOKUP(W404,Lookups!$G$2:$H$83,2,FALSE),"")</f>
        <v/>
      </c>
      <c r="Y404" s="45"/>
      <c r="Z404" s="45"/>
      <c r="AA404" s="45"/>
      <c r="AB404" s="45"/>
      <c r="AC404" s="45"/>
      <c r="AD404" s="45"/>
      <c r="AE404" s="45"/>
      <c r="AF404" s="47" t="str">
        <f t="shared" si="13"/>
        <v/>
      </c>
      <c r="AG404" s="45"/>
      <c r="AH404" s="45"/>
      <c r="AI404" s="45"/>
      <c r="AJ404" s="62" t="str">
        <f>IFERROR(VLOOKUP(AI404,Lookups!$W$2:$X$24,2,FALSE),"")</f>
        <v/>
      </c>
      <c r="AK404" s="45"/>
      <c r="AL404" s="45"/>
      <c r="AM404" s="46"/>
      <c r="AN404" s="46"/>
    </row>
    <row r="405" spans="1:40" x14ac:dyDescent="0.3">
      <c r="A405" s="45"/>
      <c r="B405" s="45"/>
      <c r="C405" s="45"/>
      <c r="D405" s="46"/>
      <c r="E405" s="46"/>
      <c r="F405" s="45"/>
      <c r="G405" s="47" t="str">
        <f>IFERROR(VLOOKUP(F405,Lookups!$D$2:$E$20,2,FALSE),"")</f>
        <v/>
      </c>
      <c r="H405" s="45"/>
      <c r="I405" s="45"/>
      <c r="J405" s="45"/>
      <c r="K405" s="45"/>
      <c r="L405" s="46"/>
      <c r="M405" s="46"/>
      <c r="N405" s="47" t="str">
        <f t="shared" si="12"/>
        <v/>
      </c>
      <c r="O405" s="45"/>
      <c r="P405" s="45"/>
      <c r="Q405" s="46"/>
      <c r="R405" s="45"/>
      <c r="S405" s="45"/>
      <c r="T405" s="45"/>
      <c r="U405" s="45"/>
      <c r="V405" s="45"/>
      <c r="W405" s="45"/>
      <c r="X405" s="47" t="str">
        <f>IFERROR(VLOOKUP(W405,Lookups!$G$2:$H$83,2,FALSE),"")</f>
        <v/>
      </c>
      <c r="Y405" s="45"/>
      <c r="Z405" s="45"/>
      <c r="AA405" s="45"/>
      <c r="AB405" s="45"/>
      <c r="AC405" s="45"/>
      <c r="AD405" s="45"/>
      <c r="AE405" s="45"/>
      <c r="AF405" s="47" t="str">
        <f t="shared" si="13"/>
        <v/>
      </c>
      <c r="AG405" s="45"/>
      <c r="AH405" s="45"/>
      <c r="AI405" s="45"/>
      <c r="AJ405" s="62" t="str">
        <f>IFERROR(VLOOKUP(AI405,Lookups!$W$2:$X$24,2,FALSE),"")</f>
        <v/>
      </c>
      <c r="AK405" s="45"/>
      <c r="AL405" s="45"/>
      <c r="AM405" s="46"/>
      <c r="AN405" s="46"/>
    </row>
    <row r="406" spans="1:40" x14ac:dyDescent="0.3">
      <c r="A406" s="45"/>
      <c r="B406" s="45"/>
      <c r="C406" s="45"/>
      <c r="D406" s="46"/>
      <c r="E406" s="46"/>
      <c r="F406" s="45"/>
      <c r="G406" s="47" t="str">
        <f>IFERROR(VLOOKUP(F406,Lookups!$D$2:$E$20,2,FALSE),"")</f>
        <v/>
      </c>
      <c r="H406" s="45"/>
      <c r="I406" s="45"/>
      <c r="J406" s="45"/>
      <c r="K406" s="45"/>
      <c r="L406" s="46"/>
      <c r="M406" s="46"/>
      <c r="N406" s="47" t="str">
        <f t="shared" si="12"/>
        <v/>
      </c>
      <c r="O406" s="45"/>
      <c r="P406" s="45"/>
      <c r="Q406" s="46"/>
      <c r="R406" s="45"/>
      <c r="S406" s="45"/>
      <c r="T406" s="45"/>
      <c r="U406" s="45"/>
      <c r="V406" s="45"/>
      <c r="W406" s="45"/>
      <c r="X406" s="47" t="str">
        <f>IFERROR(VLOOKUP(W406,Lookups!$G$2:$H$83,2,FALSE),"")</f>
        <v/>
      </c>
      <c r="Y406" s="45"/>
      <c r="Z406" s="45"/>
      <c r="AA406" s="45"/>
      <c r="AB406" s="45"/>
      <c r="AC406" s="45"/>
      <c r="AD406" s="45"/>
      <c r="AE406" s="45"/>
      <c r="AF406" s="47" t="str">
        <f t="shared" si="13"/>
        <v/>
      </c>
      <c r="AG406" s="45"/>
      <c r="AH406" s="45"/>
      <c r="AI406" s="45"/>
      <c r="AJ406" s="62" t="str">
        <f>IFERROR(VLOOKUP(AI406,Lookups!$W$2:$X$24,2,FALSE),"")</f>
        <v/>
      </c>
      <c r="AK406" s="45"/>
      <c r="AL406" s="45"/>
      <c r="AM406" s="46"/>
      <c r="AN406" s="46"/>
    </row>
    <row r="407" spans="1:40" x14ac:dyDescent="0.3">
      <c r="A407" s="45"/>
      <c r="B407" s="45"/>
      <c r="C407" s="45"/>
      <c r="D407" s="46"/>
      <c r="E407" s="46"/>
      <c r="F407" s="45"/>
      <c r="G407" s="47" t="str">
        <f>IFERROR(VLOOKUP(F407,Lookups!$D$2:$E$20,2,FALSE),"")</f>
        <v/>
      </c>
      <c r="H407" s="45"/>
      <c r="I407" s="45"/>
      <c r="J407" s="45"/>
      <c r="K407" s="45"/>
      <c r="L407" s="46"/>
      <c r="M407" s="46"/>
      <c r="N407" s="47" t="str">
        <f t="shared" si="12"/>
        <v/>
      </c>
      <c r="O407" s="45"/>
      <c r="P407" s="45"/>
      <c r="Q407" s="46"/>
      <c r="R407" s="45"/>
      <c r="S407" s="45"/>
      <c r="T407" s="45"/>
      <c r="U407" s="45"/>
      <c r="V407" s="45"/>
      <c r="W407" s="45"/>
      <c r="X407" s="47" t="str">
        <f>IFERROR(VLOOKUP(W407,Lookups!$G$2:$H$83,2,FALSE),"")</f>
        <v/>
      </c>
      <c r="Y407" s="45"/>
      <c r="Z407" s="45"/>
      <c r="AA407" s="45"/>
      <c r="AB407" s="45"/>
      <c r="AC407" s="45"/>
      <c r="AD407" s="45"/>
      <c r="AE407" s="45"/>
      <c r="AF407" s="47" t="str">
        <f t="shared" si="13"/>
        <v/>
      </c>
      <c r="AG407" s="45"/>
      <c r="AH407" s="45"/>
      <c r="AI407" s="45"/>
      <c r="AJ407" s="62" t="str">
        <f>IFERROR(VLOOKUP(AI407,Lookups!$W$2:$X$24,2,FALSE),"")</f>
        <v/>
      </c>
      <c r="AK407" s="45"/>
      <c r="AL407" s="45"/>
      <c r="AM407" s="46"/>
      <c r="AN407" s="46"/>
    </row>
    <row r="408" spans="1:40" x14ac:dyDescent="0.3">
      <c r="A408" s="45"/>
      <c r="B408" s="45"/>
      <c r="C408" s="45"/>
      <c r="D408" s="46"/>
      <c r="E408" s="46"/>
      <c r="F408" s="45"/>
      <c r="G408" s="47" t="str">
        <f>IFERROR(VLOOKUP(F408,Lookups!$D$2:$E$20,2,FALSE),"")</f>
        <v/>
      </c>
      <c r="H408" s="45"/>
      <c r="I408" s="45"/>
      <c r="J408" s="45"/>
      <c r="K408" s="45"/>
      <c r="L408" s="46"/>
      <c r="M408" s="46"/>
      <c r="N408" s="47" t="str">
        <f t="shared" si="12"/>
        <v/>
      </c>
      <c r="O408" s="45"/>
      <c r="P408" s="45"/>
      <c r="Q408" s="46"/>
      <c r="R408" s="45"/>
      <c r="S408" s="45"/>
      <c r="T408" s="45"/>
      <c r="U408" s="45"/>
      <c r="V408" s="45"/>
      <c r="W408" s="45"/>
      <c r="X408" s="47" t="str">
        <f>IFERROR(VLOOKUP(W408,Lookups!$G$2:$H$83,2,FALSE),"")</f>
        <v/>
      </c>
      <c r="Y408" s="45"/>
      <c r="Z408" s="45"/>
      <c r="AA408" s="45"/>
      <c r="AB408" s="45"/>
      <c r="AC408" s="45"/>
      <c r="AD408" s="45"/>
      <c r="AE408" s="45"/>
      <c r="AF408" s="47" t="str">
        <f t="shared" si="13"/>
        <v/>
      </c>
      <c r="AG408" s="45"/>
      <c r="AH408" s="45"/>
      <c r="AI408" s="45"/>
      <c r="AJ408" s="62" t="str">
        <f>IFERROR(VLOOKUP(AI408,Lookups!$W$2:$X$24,2,FALSE),"")</f>
        <v/>
      </c>
      <c r="AK408" s="45"/>
      <c r="AL408" s="45"/>
      <c r="AM408" s="46"/>
      <c r="AN408" s="46"/>
    </row>
    <row r="409" spans="1:40" x14ac:dyDescent="0.3">
      <c r="A409" s="45"/>
      <c r="B409" s="45"/>
      <c r="C409" s="45"/>
      <c r="D409" s="46"/>
      <c r="E409" s="46"/>
      <c r="F409" s="45"/>
      <c r="G409" s="47" t="str">
        <f>IFERROR(VLOOKUP(F409,Lookups!$D$2:$E$20,2,FALSE),"")</f>
        <v/>
      </c>
      <c r="H409" s="45"/>
      <c r="I409" s="45"/>
      <c r="J409" s="45"/>
      <c r="K409" s="45"/>
      <c r="L409" s="46"/>
      <c r="M409" s="46"/>
      <c r="N409" s="47" t="str">
        <f t="shared" si="12"/>
        <v/>
      </c>
      <c r="O409" s="45"/>
      <c r="P409" s="45"/>
      <c r="Q409" s="46"/>
      <c r="R409" s="45"/>
      <c r="S409" s="45"/>
      <c r="T409" s="45"/>
      <c r="U409" s="45"/>
      <c r="V409" s="45"/>
      <c r="W409" s="45"/>
      <c r="X409" s="47" t="str">
        <f>IFERROR(VLOOKUP(W409,Lookups!$G$2:$H$83,2,FALSE),"")</f>
        <v/>
      </c>
      <c r="Y409" s="45"/>
      <c r="Z409" s="45"/>
      <c r="AA409" s="45"/>
      <c r="AB409" s="45"/>
      <c r="AC409" s="45"/>
      <c r="AD409" s="45"/>
      <c r="AE409" s="45"/>
      <c r="AF409" s="47" t="str">
        <f t="shared" si="13"/>
        <v/>
      </c>
      <c r="AG409" s="45"/>
      <c r="AH409" s="45"/>
      <c r="AI409" s="45"/>
      <c r="AJ409" s="62" t="str">
        <f>IFERROR(VLOOKUP(AI409,Lookups!$W$2:$X$24,2,FALSE),"")</f>
        <v/>
      </c>
      <c r="AK409" s="45"/>
      <c r="AL409" s="45"/>
      <c r="AM409" s="46"/>
      <c r="AN409" s="46"/>
    </row>
    <row r="410" spans="1:40" x14ac:dyDescent="0.3">
      <c r="A410" s="45"/>
      <c r="B410" s="45"/>
      <c r="C410" s="45"/>
      <c r="D410" s="46"/>
      <c r="E410" s="46"/>
      <c r="F410" s="45"/>
      <c r="G410" s="47" t="str">
        <f>IFERROR(VLOOKUP(F410,Lookups!$D$2:$E$20,2,FALSE),"")</f>
        <v/>
      </c>
      <c r="H410" s="45"/>
      <c r="I410" s="45"/>
      <c r="J410" s="45"/>
      <c r="K410" s="45"/>
      <c r="L410" s="46"/>
      <c r="M410" s="46"/>
      <c r="N410" s="47" t="str">
        <f t="shared" si="12"/>
        <v/>
      </c>
      <c r="O410" s="45"/>
      <c r="P410" s="45"/>
      <c r="Q410" s="46"/>
      <c r="R410" s="45"/>
      <c r="S410" s="45"/>
      <c r="T410" s="45"/>
      <c r="U410" s="45"/>
      <c r="V410" s="45"/>
      <c r="W410" s="45"/>
      <c r="X410" s="47" t="str">
        <f>IFERROR(VLOOKUP(W410,Lookups!$G$2:$H$83,2,FALSE),"")</f>
        <v/>
      </c>
      <c r="Y410" s="45"/>
      <c r="Z410" s="45"/>
      <c r="AA410" s="45"/>
      <c r="AB410" s="45"/>
      <c r="AC410" s="45"/>
      <c r="AD410" s="45"/>
      <c r="AE410" s="45"/>
      <c r="AF410" s="47" t="str">
        <f t="shared" si="13"/>
        <v/>
      </c>
      <c r="AG410" s="45"/>
      <c r="AH410" s="45"/>
      <c r="AI410" s="45"/>
      <c r="AJ410" s="62" t="str">
        <f>IFERROR(VLOOKUP(AI410,Lookups!$W$2:$X$24,2,FALSE),"")</f>
        <v/>
      </c>
      <c r="AK410" s="45"/>
      <c r="AL410" s="45"/>
      <c r="AM410" s="46"/>
      <c r="AN410" s="46"/>
    </row>
    <row r="411" spans="1:40" x14ac:dyDescent="0.3">
      <c r="A411" s="45"/>
      <c r="B411" s="45"/>
      <c r="C411" s="45"/>
      <c r="D411" s="46"/>
      <c r="E411" s="46"/>
      <c r="F411" s="45"/>
      <c r="G411" s="47" t="str">
        <f>IFERROR(VLOOKUP(F411,Lookups!$D$2:$E$20,2,FALSE),"")</f>
        <v/>
      </c>
      <c r="H411" s="45"/>
      <c r="I411" s="45"/>
      <c r="J411" s="45"/>
      <c r="K411" s="45"/>
      <c r="L411" s="46"/>
      <c r="M411" s="46"/>
      <c r="N411" s="47" t="str">
        <f t="shared" si="12"/>
        <v/>
      </c>
      <c r="O411" s="45"/>
      <c r="P411" s="45"/>
      <c r="Q411" s="46"/>
      <c r="R411" s="45"/>
      <c r="S411" s="45"/>
      <c r="T411" s="45"/>
      <c r="U411" s="45"/>
      <c r="V411" s="45"/>
      <c r="W411" s="45"/>
      <c r="X411" s="47" t="str">
        <f>IFERROR(VLOOKUP(W411,Lookups!$G$2:$H$83,2,FALSE),"")</f>
        <v/>
      </c>
      <c r="Y411" s="45"/>
      <c r="Z411" s="45"/>
      <c r="AA411" s="45"/>
      <c r="AB411" s="45"/>
      <c r="AC411" s="45"/>
      <c r="AD411" s="45"/>
      <c r="AE411" s="45"/>
      <c r="AF411" s="47" t="str">
        <f t="shared" si="13"/>
        <v/>
      </c>
      <c r="AG411" s="45"/>
      <c r="AH411" s="45"/>
      <c r="AI411" s="45"/>
      <c r="AJ411" s="62" t="str">
        <f>IFERROR(VLOOKUP(AI411,Lookups!$W$2:$X$24,2,FALSE),"")</f>
        <v/>
      </c>
      <c r="AK411" s="45"/>
      <c r="AL411" s="45"/>
      <c r="AM411" s="46"/>
      <c r="AN411" s="46"/>
    </row>
    <row r="412" spans="1:40" x14ac:dyDescent="0.3">
      <c r="A412" s="45"/>
      <c r="B412" s="45"/>
      <c r="C412" s="45"/>
      <c r="D412" s="46"/>
      <c r="E412" s="46"/>
      <c r="F412" s="45"/>
      <c r="G412" s="47" t="str">
        <f>IFERROR(VLOOKUP(F412,Lookups!$D$2:$E$20,2,FALSE),"")</f>
        <v/>
      </c>
      <c r="H412" s="45"/>
      <c r="I412" s="45"/>
      <c r="J412" s="45"/>
      <c r="K412" s="45"/>
      <c r="L412" s="46"/>
      <c r="M412" s="46"/>
      <c r="N412" s="47" t="str">
        <f t="shared" si="12"/>
        <v/>
      </c>
      <c r="O412" s="45"/>
      <c r="P412" s="45"/>
      <c r="Q412" s="46"/>
      <c r="R412" s="45"/>
      <c r="S412" s="45"/>
      <c r="T412" s="45"/>
      <c r="U412" s="45"/>
      <c r="V412" s="45"/>
      <c r="W412" s="45"/>
      <c r="X412" s="47" t="str">
        <f>IFERROR(VLOOKUP(W412,Lookups!$G$2:$H$83,2,FALSE),"")</f>
        <v/>
      </c>
      <c r="Y412" s="45"/>
      <c r="Z412" s="45"/>
      <c r="AA412" s="45"/>
      <c r="AB412" s="45"/>
      <c r="AC412" s="45"/>
      <c r="AD412" s="45"/>
      <c r="AE412" s="45"/>
      <c r="AF412" s="47" t="str">
        <f t="shared" si="13"/>
        <v/>
      </c>
      <c r="AG412" s="45"/>
      <c r="AH412" s="45"/>
      <c r="AI412" s="45"/>
      <c r="AJ412" s="62" t="str">
        <f>IFERROR(VLOOKUP(AI412,Lookups!$W$2:$X$24,2,FALSE),"")</f>
        <v/>
      </c>
      <c r="AK412" s="45"/>
      <c r="AL412" s="45"/>
      <c r="AM412" s="46"/>
      <c r="AN412" s="46"/>
    </row>
    <row r="413" spans="1:40" x14ac:dyDescent="0.3">
      <c r="A413" s="45"/>
      <c r="B413" s="45"/>
      <c r="C413" s="45"/>
      <c r="D413" s="46"/>
      <c r="E413" s="46"/>
      <c r="F413" s="45"/>
      <c r="G413" s="47" t="str">
        <f>IFERROR(VLOOKUP(F413,Lookups!$D$2:$E$20,2,FALSE),"")</f>
        <v/>
      </c>
      <c r="H413" s="45"/>
      <c r="I413" s="45"/>
      <c r="J413" s="45"/>
      <c r="K413" s="45"/>
      <c r="L413" s="46"/>
      <c r="M413" s="46"/>
      <c r="N413" s="47" t="str">
        <f t="shared" si="12"/>
        <v/>
      </c>
      <c r="O413" s="45"/>
      <c r="P413" s="45"/>
      <c r="Q413" s="46"/>
      <c r="R413" s="45"/>
      <c r="S413" s="45"/>
      <c r="T413" s="45"/>
      <c r="U413" s="45"/>
      <c r="V413" s="45"/>
      <c r="W413" s="45"/>
      <c r="X413" s="47" t="str">
        <f>IFERROR(VLOOKUP(W413,Lookups!$G$2:$H$83,2,FALSE),"")</f>
        <v/>
      </c>
      <c r="Y413" s="45"/>
      <c r="Z413" s="45"/>
      <c r="AA413" s="45"/>
      <c r="AB413" s="45"/>
      <c r="AC413" s="45"/>
      <c r="AD413" s="45"/>
      <c r="AE413" s="45"/>
      <c r="AF413" s="47" t="str">
        <f t="shared" si="13"/>
        <v/>
      </c>
      <c r="AG413" s="45"/>
      <c r="AH413" s="45"/>
      <c r="AI413" s="45"/>
      <c r="AJ413" s="62" t="str">
        <f>IFERROR(VLOOKUP(AI413,Lookups!$W$2:$X$24,2,FALSE),"")</f>
        <v/>
      </c>
      <c r="AK413" s="45"/>
      <c r="AL413" s="45"/>
      <c r="AM413" s="46"/>
      <c r="AN413" s="46"/>
    </row>
    <row r="414" spans="1:40" x14ac:dyDescent="0.3">
      <c r="A414" s="45"/>
      <c r="B414" s="45"/>
      <c r="C414" s="45"/>
      <c r="D414" s="46"/>
      <c r="E414" s="46"/>
      <c r="F414" s="45"/>
      <c r="G414" s="47" t="str">
        <f>IFERROR(VLOOKUP(F414,Lookups!$D$2:$E$20,2,FALSE),"")</f>
        <v/>
      </c>
      <c r="H414" s="45"/>
      <c r="I414" s="45"/>
      <c r="J414" s="45"/>
      <c r="K414" s="45"/>
      <c r="L414" s="46"/>
      <c r="M414" s="46"/>
      <c r="N414" s="47" t="str">
        <f t="shared" si="12"/>
        <v/>
      </c>
      <c r="O414" s="45"/>
      <c r="P414" s="45"/>
      <c r="Q414" s="46"/>
      <c r="R414" s="45"/>
      <c r="S414" s="45"/>
      <c r="T414" s="45"/>
      <c r="U414" s="45"/>
      <c r="V414" s="45"/>
      <c r="W414" s="45"/>
      <c r="X414" s="47" t="str">
        <f>IFERROR(VLOOKUP(W414,Lookups!$G$2:$H$83,2,FALSE),"")</f>
        <v/>
      </c>
      <c r="Y414" s="45"/>
      <c r="Z414" s="45"/>
      <c r="AA414" s="45"/>
      <c r="AB414" s="45"/>
      <c r="AC414" s="45"/>
      <c r="AD414" s="45"/>
      <c r="AE414" s="45"/>
      <c r="AF414" s="47" t="str">
        <f t="shared" si="13"/>
        <v/>
      </c>
      <c r="AG414" s="45"/>
      <c r="AH414" s="45"/>
      <c r="AI414" s="45"/>
      <c r="AJ414" s="62" t="str">
        <f>IFERROR(VLOOKUP(AI414,Lookups!$W$2:$X$24,2,FALSE),"")</f>
        <v/>
      </c>
      <c r="AK414" s="45"/>
      <c r="AL414" s="45"/>
      <c r="AM414" s="46"/>
      <c r="AN414" s="46"/>
    </row>
    <row r="415" spans="1:40" x14ac:dyDescent="0.3">
      <c r="A415" s="45"/>
      <c r="B415" s="45"/>
      <c r="C415" s="45"/>
      <c r="D415" s="46"/>
      <c r="E415" s="46"/>
      <c r="F415" s="45"/>
      <c r="G415" s="47" t="str">
        <f>IFERROR(VLOOKUP(F415,Lookups!$D$2:$E$20,2,FALSE),"")</f>
        <v/>
      </c>
      <c r="H415" s="45"/>
      <c r="I415" s="45"/>
      <c r="J415" s="45"/>
      <c r="K415" s="45"/>
      <c r="L415" s="46"/>
      <c r="M415" s="46"/>
      <c r="N415" s="47" t="str">
        <f t="shared" si="12"/>
        <v/>
      </c>
      <c r="O415" s="45"/>
      <c r="P415" s="45"/>
      <c r="Q415" s="46"/>
      <c r="R415" s="45"/>
      <c r="S415" s="45"/>
      <c r="T415" s="45"/>
      <c r="U415" s="45"/>
      <c r="V415" s="45"/>
      <c r="W415" s="45"/>
      <c r="X415" s="47" t="str">
        <f>IFERROR(VLOOKUP(W415,Lookups!$G$2:$H$83,2,FALSE),"")</f>
        <v/>
      </c>
      <c r="Y415" s="45"/>
      <c r="Z415" s="45"/>
      <c r="AA415" s="45"/>
      <c r="AB415" s="45"/>
      <c r="AC415" s="45"/>
      <c r="AD415" s="45"/>
      <c r="AE415" s="45"/>
      <c r="AF415" s="47" t="str">
        <f t="shared" si="13"/>
        <v/>
      </c>
      <c r="AG415" s="45"/>
      <c r="AH415" s="45"/>
      <c r="AI415" s="45"/>
      <c r="AJ415" s="62" t="str">
        <f>IFERROR(VLOOKUP(AI415,Lookups!$W$2:$X$24,2,FALSE),"")</f>
        <v/>
      </c>
      <c r="AK415" s="45"/>
      <c r="AL415" s="45"/>
      <c r="AM415" s="46"/>
      <c r="AN415" s="46"/>
    </row>
    <row r="416" spans="1:40" x14ac:dyDescent="0.3">
      <c r="A416" s="45"/>
      <c r="B416" s="45"/>
      <c r="C416" s="45"/>
      <c r="D416" s="46"/>
      <c r="E416" s="46"/>
      <c r="F416" s="45"/>
      <c r="G416" s="47" t="str">
        <f>IFERROR(VLOOKUP(F416,Lookups!$D$2:$E$20,2,FALSE),"")</f>
        <v/>
      </c>
      <c r="H416" s="45"/>
      <c r="I416" s="45"/>
      <c r="J416" s="45"/>
      <c r="K416" s="45"/>
      <c r="L416" s="46"/>
      <c r="M416" s="46"/>
      <c r="N416" s="47" t="str">
        <f t="shared" si="12"/>
        <v/>
      </c>
      <c r="O416" s="45"/>
      <c r="P416" s="45"/>
      <c r="Q416" s="46"/>
      <c r="R416" s="45"/>
      <c r="S416" s="45"/>
      <c r="T416" s="45"/>
      <c r="U416" s="45"/>
      <c r="V416" s="45"/>
      <c r="W416" s="45"/>
      <c r="X416" s="47" t="str">
        <f>IFERROR(VLOOKUP(W416,Lookups!$G$2:$H$83,2,FALSE),"")</f>
        <v/>
      </c>
      <c r="Y416" s="45"/>
      <c r="Z416" s="45"/>
      <c r="AA416" s="45"/>
      <c r="AB416" s="45"/>
      <c r="AC416" s="45"/>
      <c r="AD416" s="45"/>
      <c r="AE416" s="45"/>
      <c r="AF416" s="47" t="str">
        <f t="shared" si="13"/>
        <v/>
      </c>
      <c r="AG416" s="45"/>
      <c r="AH416" s="45"/>
      <c r="AI416" s="45"/>
      <c r="AJ416" s="62" t="str">
        <f>IFERROR(VLOOKUP(AI416,Lookups!$W$2:$X$24,2,FALSE),"")</f>
        <v/>
      </c>
      <c r="AK416" s="45"/>
      <c r="AL416" s="45"/>
      <c r="AM416" s="46"/>
      <c r="AN416" s="46"/>
    </row>
    <row r="417" spans="1:40" x14ac:dyDescent="0.3">
      <c r="A417" s="45"/>
      <c r="B417" s="45"/>
      <c r="C417" s="45"/>
      <c r="D417" s="46"/>
      <c r="E417" s="46"/>
      <c r="F417" s="45"/>
      <c r="G417" s="47" t="str">
        <f>IFERROR(VLOOKUP(F417,Lookups!$D$2:$E$20,2,FALSE),"")</f>
        <v/>
      </c>
      <c r="H417" s="45"/>
      <c r="I417" s="45"/>
      <c r="J417" s="45"/>
      <c r="K417" s="45"/>
      <c r="L417" s="46"/>
      <c r="M417" s="46"/>
      <c r="N417" s="47" t="str">
        <f t="shared" si="12"/>
        <v/>
      </c>
      <c r="O417" s="45"/>
      <c r="P417" s="45"/>
      <c r="Q417" s="46"/>
      <c r="R417" s="45"/>
      <c r="S417" s="45"/>
      <c r="T417" s="45"/>
      <c r="U417" s="45"/>
      <c r="V417" s="45"/>
      <c r="W417" s="45"/>
      <c r="X417" s="47" t="str">
        <f>IFERROR(VLOOKUP(W417,Lookups!$G$2:$H$83,2,FALSE),"")</f>
        <v/>
      </c>
      <c r="Y417" s="45"/>
      <c r="Z417" s="45"/>
      <c r="AA417" s="45"/>
      <c r="AB417" s="45"/>
      <c r="AC417" s="45"/>
      <c r="AD417" s="45"/>
      <c r="AE417" s="45"/>
      <c r="AF417" s="47" t="str">
        <f t="shared" si="13"/>
        <v/>
      </c>
      <c r="AG417" s="45"/>
      <c r="AH417" s="45"/>
      <c r="AI417" s="45"/>
      <c r="AJ417" s="62" t="str">
        <f>IFERROR(VLOOKUP(AI417,Lookups!$W$2:$X$24,2,FALSE),"")</f>
        <v/>
      </c>
      <c r="AK417" s="45"/>
      <c r="AL417" s="45"/>
      <c r="AM417" s="46"/>
      <c r="AN417" s="46"/>
    </row>
    <row r="418" spans="1:40" x14ac:dyDescent="0.3">
      <c r="A418" s="45"/>
      <c r="B418" s="45"/>
      <c r="C418" s="45"/>
      <c r="D418" s="46"/>
      <c r="E418" s="46"/>
      <c r="F418" s="45"/>
      <c r="G418" s="47" t="str">
        <f>IFERROR(VLOOKUP(F418,Lookups!$D$2:$E$20,2,FALSE),"")</f>
        <v/>
      </c>
      <c r="H418" s="45"/>
      <c r="I418" s="45"/>
      <c r="J418" s="45"/>
      <c r="K418" s="45"/>
      <c r="L418" s="46"/>
      <c r="M418" s="46"/>
      <c r="N418" s="47" t="str">
        <f t="shared" si="12"/>
        <v/>
      </c>
      <c r="O418" s="45"/>
      <c r="P418" s="45"/>
      <c r="Q418" s="46"/>
      <c r="R418" s="45"/>
      <c r="S418" s="45"/>
      <c r="T418" s="45"/>
      <c r="U418" s="45"/>
      <c r="V418" s="45"/>
      <c r="W418" s="45"/>
      <c r="X418" s="47" t="str">
        <f>IFERROR(VLOOKUP(W418,Lookups!$G$2:$H$83,2,FALSE),"")</f>
        <v/>
      </c>
      <c r="Y418" s="45"/>
      <c r="Z418" s="45"/>
      <c r="AA418" s="45"/>
      <c r="AB418" s="45"/>
      <c r="AC418" s="45"/>
      <c r="AD418" s="45"/>
      <c r="AE418" s="45"/>
      <c r="AF418" s="47" t="str">
        <f t="shared" si="13"/>
        <v/>
      </c>
      <c r="AG418" s="45"/>
      <c r="AH418" s="45"/>
      <c r="AI418" s="45"/>
      <c r="AJ418" s="62" t="str">
        <f>IFERROR(VLOOKUP(AI418,Lookups!$W$2:$X$24,2,FALSE),"")</f>
        <v/>
      </c>
      <c r="AK418" s="45"/>
      <c r="AL418" s="45"/>
      <c r="AM418" s="46"/>
      <c r="AN418" s="46"/>
    </row>
    <row r="419" spans="1:40" x14ac:dyDescent="0.3">
      <c r="A419" s="45"/>
      <c r="B419" s="45"/>
      <c r="C419" s="45"/>
      <c r="D419" s="46"/>
      <c r="E419" s="46"/>
      <c r="F419" s="45"/>
      <c r="G419" s="47" t="str">
        <f>IFERROR(VLOOKUP(F419,Lookups!$D$2:$E$20,2,FALSE),"")</f>
        <v/>
      </c>
      <c r="H419" s="45"/>
      <c r="I419" s="45"/>
      <c r="J419" s="45"/>
      <c r="K419" s="45"/>
      <c r="L419" s="46"/>
      <c r="M419" s="46"/>
      <c r="N419" s="47" t="str">
        <f t="shared" si="12"/>
        <v/>
      </c>
      <c r="O419" s="45"/>
      <c r="P419" s="45"/>
      <c r="Q419" s="46"/>
      <c r="R419" s="45"/>
      <c r="S419" s="45"/>
      <c r="T419" s="45"/>
      <c r="U419" s="45"/>
      <c r="V419" s="45"/>
      <c r="W419" s="45"/>
      <c r="X419" s="47" t="str">
        <f>IFERROR(VLOOKUP(W419,Lookups!$G$2:$H$83,2,FALSE),"")</f>
        <v/>
      </c>
      <c r="Y419" s="45"/>
      <c r="Z419" s="45"/>
      <c r="AA419" s="45"/>
      <c r="AB419" s="45"/>
      <c r="AC419" s="45"/>
      <c r="AD419" s="45"/>
      <c r="AE419" s="45"/>
      <c r="AF419" s="47" t="str">
        <f t="shared" si="13"/>
        <v/>
      </c>
      <c r="AG419" s="45"/>
      <c r="AH419" s="45"/>
      <c r="AI419" s="45"/>
      <c r="AJ419" s="62" t="str">
        <f>IFERROR(VLOOKUP(AI419,Lookups!$W$2:$X$24,2,FALSE),"")</f>
        <v/>
      </c>
      <c r="AK419" s="45"/>
      <c r="AL419" s="45"/>
      <c r="AM419" s="46"/>
      <c r="AN419" s="46"/>
    </row>
    <row r="420" spans="1:40" x14ac:dyDescent="0.3">
      <c r="A420" s="45"/>
      <c r="B420" s="45"/>
      <c r="C420" s="45"/>
      <c r="D420" s="46"/>
      <c r="E420" s="46"/>
      <c r="F420" s="45"/>
      <c r="G420" s="47" t="str">
        <f>IFERROR(VLOOKUP(F420,Lookups!$D$2:$E$20,2,FALSE),"")</f>
        <v/>
      </c>
      <c r="H420" s="45"/>
      <c r="I420" s="45"/>
      <c r="J420" s="45"/>
      <c r="K420" s="45"/>
      <c r="L420" s="46"/>
      <c r="M420" s="46"/>
      <c r="N420" s="47" t="str">
        <f t="shared" si="12"/>
        <v/>
      </c>
      <c r="O420" s="45"/>
      <c r="P420" s="45"/>
      <c r="Q420" s="46"/>
      <c r="R420" s="45"/>
      <c r="S420" s="45"/>
      <c r="T420" s="45"/>
      <c r="U420" s="45"/>
      <c r="V420" s="45"/>
      <c r="W420" s="45"/>
      <c r="X420" s="47" t="str">
        <f>IFERROR(VLOOKUP(W420,Lookups!$G$2:$H$83,2,FALSE),"")</f>
        <v/>
      </c>
      <c r="Y420" s="45"/>
      <c r="Z420" s="45"/>
      <c r="AA420" s="45"/>
      <c r="AB420" s="45"/>
      <c r="AC420" s="45"/>
      <c r="AD420" s="45"/>
      <c r="AE420" s="45"/>
      <c r="AF420" s="47" t="str">
        <f t="shared" si="13"/>
        <v/>
      </c>
      <c r="AG420" s="45"/>
      <c r="AH420" s="45"/>
      <c r="AI420" s="45"/>
      <c r="AJ420" s="62" t="str">
        <f>IFERROR(VLOOKUP(AI420,Lookups!$W$2:$X$24,2,FALSE),"")</f>
        <v/>
      </c>
      <c r="AK420" s="45"/>
      <c r="AL420" s="45"/>
      <c r="AM420" s="46"/>
      <c r="AN420" s="46"/>
    </row>
    <row r="421" spans="1:40" x14ac:dyDescent="0.3">
      <c r="A421" s="45"/>
      <c r="B421" s="45"/>
      <c r="C421" s="45"/>
      <c r="D421" s="46"/>
      <c r="E421" s="46"/>
      <c r="F421" s="45"/>
      <c r="G421" s="47" t="str">
        <f>IFERROR(VLOOKUP(F421,Lookups!$D$2:$E$20,2,FALSE),"")</f>
        <v/>
      </c>
      <c r="H421" s="45"/>
      <c r="I421" s="45"/>
      <c r="J421" s="45"/>
      <c r="K421" s="45"/>
      <c r="L421" s="46"/>
      <c r="M421" s="46"/>
      <c r="N421" s="47" t="str">
        <f t="shared" si="12"/>
        <v/>
      </c>
      <c r="O421" s="45"/>
      <c r="P421" s="45"/>
      <c r="Q421" s="46"/>
      <c r="R421" s="45"/>
      <c r="S421" s="45"/>
      <c r="T421" s="45"/>
      <c r="U421" s="45"/>
      <c r="V421" s="45"/>
      <c r="W421" s="45"/>
      <c r="X421" s="47" t="str">
        <f>IFERROR(VLOOKUP(W421,Lookups!$G$2:$H$83,2,FALSE),"")</f>
        <v/>
      </c>
      <c r="Y421" s="45"/>
      <c r="Z421" s="45"/>
      <c r="AA421" s="45"/>
      <c r="AB421" s="45"/>
      <c r="AC421" s="45"/>
      <c r="AD421" s="45"/>
      <c r="AE421" s="45"/>
      <c r="AF421" s="47" t="str">
        <f t="shared" si="13"/>
        <v/>
      </c>
      <c r="AG421" s="45"/>
      <c r="AH421" s="45"/>
      <c r="AI421" s="45"/>
      <c r="AJ421" s="62" t="str">
        <f>IFERROR(VLOOKUP(AI421,Lookups!$W$2:$X$24,2,FALSE),"")</f>
        <v/>
      </c>
      <c r="AK421" s="45"/>
      <c r="AL421" s="45"/>
      <c r="AM421" s="46"/>
      <c r="AN421" s="46"/>
    </row>
    <row r="422" spans="1:40" x14ac:dyDescent="0.3">
      <c r="A422" s="45"/>
      <c r="B422" s="45"/>
      <c r="C422" s="45"/>
      <c r="D422" s="46"/>
      <c r="E422" s="46"/>
      <c r="F422" s="45"/>
      <c r="G422" s="47" t="str">
        <f>IFERROR(VLOOKUP(F422,Lookups!$D$2:$E$20,2,FALSE),"")</f>
        <v/>
      </c>
      <c r="H422" s="45"/>
      <c r="I422" s="45"/>
      <c r="J422" s="45"/>
      <c r="K422" s="45"/>
      <c r="L422" s="46"/>
      <c r="M422" s="46"/>
      <c r="N422" s="47" t="str">
        <f t="shared" si="12"/>
        <v/>
      </c>
      <c r="O422" s="45"/>
      <c r="P422" s="45"/>
      <c r="Q422" s="46"/>
      <c r="R422" s="45"/>
      <c r="S422" s="45"/>
      <c r="T422" s="45"/>
      <c r="U422" s="45"/>
      <c r="V422" s="45"/>
      <c r="W422" s="45"/>
      <c r="X422" s="47" t="str">
        <f>IFERROR(VLOOKUP(W422,Lookups!$G$2:$H$83,2,FALSE),"")</f>
        <v/>
      </c>
      <c r="Y422" s="45"/>
      <c r="Z422" s="45"/>
      <c r="AA422" s="45"/>
      <c r="AB422" s="45"/>
      <c r="AC422" s="45"/>
      <c r="AD422" s="45"/>
      <c r="AE422" s="45"/>
      <c r="AF422" s="47" t="str">
        <f t="shared" si="13"/>
        <v/>
      </c>
      <c r="AG422" s="45"/>
      <c r="AH422" s="45"/>
      <c r="AI422" s="45"/>
      <c r="AJ422" s="62" t="str">
        <f>IFERROR(VLOOKUP(AI422,Lookups!$W$2:$X$24,2,FALSE),"")</f>
        <v/>
      </c>
      <c r="AK422" s="45"/>
      <c r="AL422" s="45"/>
      <c r="AM422" s="46"/>
      <c r="AN422" s="46"/>
    </row>
    <row r="423" spans="1:40" x14ac:dyDescent="0.3">
      <c r="A423" s="45"/>
      <c r="B423" s="45"/>
      <c r="C423" s="45"/>
      <c r="D423" s="46"/>
      <c r="E423" s="46"/>
      <c r="F423" s="45"/>
      <c r="G423" s="47" t="str">
        <f>IFERROR(VLOOKUP(F423,Lookups!$D$2:$E$20,2,FALSE),"")</f>
        <v/>
      </c>
      <c r="H423" s="45"/>
      <c r="I423" s="45"/>
      <c r="J423" s="45"/>
      <c r="K423" s="45"/>
      <c r="L423" s="46"/>
      <c r="M423" s="46"/>
      <c r="N423" s="47" t="str">
        <f t="shared" si="12"/>
        <v/>
      </c>
      <c r="O423" s="45"/>
      <c r="P423" s="45"/>
      <c r="Q423" s="46"/>
      <c r="R423" s="45"/>
      <c r="S423" s="45"/>
      <c r="T423" s="45"/>
      <c r="U423" s="45"/>
      <c r="V423" s="45"/>
      <c r="W423" s="45"/>
      <c r="X423" s="47" t="str">
        <f>IFERROR(VLOOKUP(W423,Lookups!$G$2:$H$83,2,FALSE),"")</f>
        <v/>
      </c>
      <c r="Y423" s="45"/>
      <c r="Z423" s="45"/>
      <c r="AA423" s="45"/>
      <c r="AB423" s="45"/>
      <c r="AC423" s="45"/>
      <c r="AD423" s="45"/>
      <c r="AE423" s="45"/>
      <c r="AF423" s="47" t="str">
        <f t="shared" si="13"/>
        <v/>
      </c>
      <c r="AG423" s="45"/>
      <c r="AH423" s="45"/>
      <c r="AI423" s="45"/>
      <c r="AJ423" s="62" t="str">
        <f>IFERROR(VLOOKUP(AI423,Lookups!$W$2:$X$24,2,FALSE),"")</f>
        <v/>
      </c>
      <c r="AK423" s="45"/>
      <c r="AL423" s="45"/>
      <c r="AM423" s="46"/>
      <c r="AN423" s="46"/>
    </row>
    <row r="424" spans="1:40" x14ac:dyDescent="0.3">
      <c r="A424" s="45"/>
      <c r="B424" s="45"/>
      <c r="C424" s="45"/>
      <c r="D424" s="46"/>
      <c r="E424" s="46"/>
      <c r="F424" s="45"/>
      <c r="G424" s="47" t="str">
        <f>IFERROR(VLOOKUP(F424,Lookups!$D$2:$E$20,2,FALSE),"")</f>
        <v/>
      </c>
      <c r="H424" s="45"/>
      <c r="I424" s="45"/>
      <c r="J424" s="45"/>
      <c r="K424" s="45"/>
      <c r="L424" s="46"/>
      <c r="M424" s="46"/>
      <c r="N424" s="47" t="str">
        <f t="shared" si="12"/>
        <v/>
      </c>
      <c r="O424" s="45"/>
      <c r="P424" s="45"/>
      <c r="Q424" s="46"/>
      <c r="R424" s="45"/>
      <c r="S424" s="45"/>
      <c r="T424" s="45"/>
      <c r="U424" s="45"/>
      <c r="V424" s="45"/>
      <c r="W424" s="45"/>
      <c r="X424" s="47" t="str">
        <f>IFERROR(VLOOKUP(W424,Lookups!$G$2:$H$83,2,FALSE),"")</f>
        <v/>
      </c>
      <c r="Y424" s="45"/>
      <c r="Z424" s="45"/>
      <c r="AA424" s="45"/>
      <c r="AB424" s="45"/>
      <c r="AC424" s="45"/>
      <c r="AD424" s="45"/>
      <c r="AE424" s="45"/>
      <c r="AF424" s="47" t="str">
        <f t="shared" si="13"/>
        <v/>
      </c>
      <c r="AG424" s="45"/>
      <c r="AH424" s="45"/>
      <c r="AI424" s="45"/>
      <c r="AJ424" s="62" t="str">
        <f>IFERROR(VLOOKUP(AI424,Lookups!$W$2:$X$24,2,FALSE),"")</f>
        <v/>
      </c>
      <c r="AK424" s="45"/>
      <c r="AL424" s="45"/>
      <c r="AM424" s="46"/>
      <c r="AN424" s="46"/>
    </row>
    <row r="425" spans="1:40" x14ac:dyDescent="0.3">
      <c r="A425" s="45"/>
      <c r="B425" s="45"/>
      <c r="C425" s="45"/>
      <c r="D425" s="46"/>
      <c r="E425" s="46"/>
      <c r="F425" s="45"/>
      <c r="G425" s="47" t="str">
        <f>IFERROR(VLOOKUP(F425,Lookups!$D$2:$E$20,2,FALSE),"")</f>
        <v/>
      </c>
      <c r="H425" s="45"/>
      <c r="I425" s="45"/>
      <c r="J425" s="45"/>
      <c r="K425" s="45"/>
      <c r="L425" s="46"/>
      <c r="M425" s="46"/>
      <c r="N425" s="47" t="str">
        <f t="shared" si="12"/>
        <v/>
      </c>
      <c r="O425" s="45"/>
      <c r="P425" s="45"/>
      <c r="Q425" s="46"/>
      <c r="R425" s="45"/>
      <c r="S425" s="45"/>
      <c r="T425" s="45"/>
      <c r="U425" s="45"/>
      <c r="V425" s="45"/>
      <c r="W425" s="45"/>
      <c r="X425" s="47" t="str">
        <f>IFERROR(VLOOKUP(W425,Lookups!$G$2:$H$83,2,FALSE),"")</f>
        <v/>
      </c>
      <c r="Y425" s="45"/>
      <c r="Z425" s="45"/>
      <c r="AA425" s="45"/>
      <c r="AB425" s="45"/>
      <c r="AC425" s="45"/>
      <c r="AD425" s="45"/>
      <c r="AE425" s="45"/>
      <c r="AF425" s="47" t="str">
        <f t="shared" si="13"/>
        <v/>
      </c>
      <c r="AG425" s="45"/>
      <c r="AH425" s="45"/>
      <c r="AI425" s="45"/>
      <c r="AJ425" s="62" t="str">
        <f>IFERROR(VLOOKUP(AI425,Lookups!$W$2:$X$24,2,FALSE),"")</f>
        <v/>
      </c>
      <c r="AK425" s="45"/>
      <c r="AL425" s="45"/>
      <c r="AM425" s="46"/>
      <c r="AN425" s="46"/>
    </row>
    <row r="426" spans="1:40" x14ac:dyDescent="0.3">
      <c r="A426" s="45"/>
      <c r="B426" s="45"/>
      <c r="C426" s="45"/>
      <c r="D426" s="46"/>
      <c r="E426" s="46"/>
      <c r="F426" s="45"/>
      <c r="G426" s="47" t="str">
        <f>IFERROR(VLOOKUP(F426,Lookups!$D$2:$E$20,2,FALSE),"")</f>
        <v/>
      </c>
      <c r="H426" s="45"/>
      <c r="I426" s="45"/>
      <c r="J426" s="45"/>
      <c r="K426" s="45"/>
      <c r="L426" s="46"/>
      <c r="M426" s="46"/>
      <c r="N426" s="47" t="str">
        <f t="shared" si="12"/>
        <v/>
      </c>
      <c r="O426" s="45"/>
      <c r="P426" s="45"/>
      <c r="Q426" s="46"/>
      <c r="R426" s="45"/>
      <c r="S426" s="45"/>
      <c r="T426" s="45"/>
      <c r="U426" s="45"/>
      <c r="V426" s="45"/>
      <c r="W426" s="45"/>
      <c r="X426" s="47" t="str">
        <f>IFERROR(VLOOKUP(W426,Lookups!$G$2:$H$83,2,FALSE),"")</f>
        <v/>
      </c>
      <c r="Y426" s="45"/>
      <c r="Z426" s="45"/>
      <c r="AA426" s="45"/>
      <c r="AB426" s="45"/>
      <c r="AC426" s="45"/>
      <c r="AD426" s="45"/>
      <c r="AE426" s="45"/>
      <c r="AF426" s="47" t="str">
        <f t="shared" si="13"/>
        <v/>
      </c>
      <c r="AG426" s="45"/>
      <c r="AH426" s="45"/>
      <c r="AI426" s="45"/>
      <c r="AJ426" s="62" t="str">
        <f>IFERROR(VLOOKUP(AI426,Lookups!$W$2:$X$24,2,FALSE),"")</f>
        <v/>
      </c>
      <c r="AK426" s="45"/>
      <c r="AL426" s="45"/>
      <c r="AM426" s="46"/>
      <c r="AN426" s="46"/>
    </row>
    <row r="427" spans="1:40" x14ac:dyDescent="0.3">
      <c r="A427" s="45"/>
      <c r="B427" s="45"/>
      <c r="C427" s="45"/>
      <c r="D427" s="46"/>
      <c r="E427" s="46"/>
      <c r="F427" s="45"/>
      <c r="G427" s="47" t="str">
        <f>IFERROR(VLOOKUP(F427,Lookups!$D$2:$E$20,2,FALSE),"")</f>
        <v/>
      </c>
      <c r="H427" s="45"/>
      <c r="I427" s="45"/>
      <c r="J427" s="45"/>
      <c r="K427" s="45"/>
      <c r="L427" s="46"/>
      <c r="M427" s="46"/>
      <c r="N427" s="47" t="str">
        <f t="shared" si="12"/>
        <v/>
      </c>
      <c r="O427" s="45"/>
      <c r="P427" s="45"/>
      <c r="Q427" s="46"/>
      <c r="R427" s="45"/>
      <c r="S427" s="45"/>
      <c r="T427" s="45"/>
      <c r="U427" s="45"/>
      <c r="V427" s="45"/>
      <c r="W427" s="45"/>
      <c r="X427" s="47" t="str">
        <f>IFERROR(VLOOKUP(W427,Lookups!$G$2:$H$83,2,FALSE),"")</f>
        <v/>
      </c>
      <c r="Y427" s="45"/>
      <c r="Z427" s="45"/>
      <c r="AA427" s="45"/>
      <c r="AB427" s="45"/>
      <c r="AC427" s="45"/>
      <c r="AD427" s="45"/>
      <c r="AE427" s="45"/>
      <c r="AF427" s="47" t="str">
        <f t="shared" si="13"/>
        <v/>
      </c>
      <c r="AG427" s="45"/>
      <c r="AH427" s="45"/>
      <c r="AI427" s="45"/>
      <c r="AJ427" s="62" t="str">
        <f>IFERROR(VLOOKUP(AI427,Lookups!$W$2:$X$24,2,FALSE),"")</f>
        <v/>
      </c>
      <c r="AK427" s="45"/>
      <c r="AL427" s="45"/>
      <c r="AM427" s="46"/>
      <c r="AN427" s="46"/>
    </row>
    <row r="428" spans="1:40" x14ac:dyDescent="0.3">
      <c r="A428" s="45"/>
      <c r="B428" s="45"/>
      <c r="C428" s="45"/>
      <c r="D428" s="46"/>
      <c r="E428" s="46"/>
      <c r="F428" s="45"/>
      <c r="G428" s="47" t="str">
        <f>IFERROR(VLOOKUP(F428,Lookups!$D$2:$E$20,2,FALSE),"")</f>
        <v/>
      </c>
      <c r="H428" s="45"/>
      <c r="I428" s="45"/>
      <c r="J428" s="45"/>
      <c r="K428" s="45"/>
      <c r="L428" s="46"/>
      <c r="M428" s="46"/>
      <c r="N428" s="47" t="str">
        <f t="shared" si="12"/>
        <v/>
      </c>
      <c r="O428" s="45"/>
      <c r="P428" s="45"/>
      <c r="Q428" s="46"/>
      <c r="R428" s="45"/>
      <c r="S428" s="45"/>
      <c r="T428" s="45"/>
      <c r="U428" s="45"/>
      <c r="V428" s="45"/>
      <c r="W428" s="45"/>
      <c r="X428" s="47" t="str">
        <f>IFERROR(VLOOKUP(W428,Lookups!$G$2:$H$83,2,FALSE),"")</f>
        <v/>
      </c>
      <c r="Y428" s="45"/>
      <c r="Z428" s="45"/>
      <c r="AA428" s="45"/>
      <c r="AB428" s="45"/>
      <c r="AC428" s="45"/>
      <c r="AD428" s="45"/>
      <c r="AE428" s="45"/>
      <c r="AF428" s="47" t="str">
        <f t="shared" si="13"/>
        <v/>
      </c>
      <c r="AG428" s="45"/>
      <c r="AH428" s="45"/>
      <c r="AI428" s="45"/>
      <c r="AJ428" s="62" t="str">
        <f>IFERROR(VLOOKUP(AI428,Lookups!$W$2:$X$24,2,FALSE),"")</f>
        <v/>
      </c>
      <c r="AK428" s="45"/>
      <c r="AL428" s="45"/>
      <c r="AM428" s="46"/>
      <c r="AN428" s="46"/>
    </row>
    <row r="429" spans="1:40" x14ac:dyDescent="0.3">
      <c r="A429" s="45"/>
      <c r="B429" s="45"/>
      <c r="C429" s="45"/>
      <c r="D429" s="46"/>
      <c r="E429" s="46"/>
      <c r="F429" s="45"/>
      <c r="G429" s="47" t="str">
        <f>IFERROR(VLOOKUP(F429,Lookups!$D$2:$E$20,2,FALSE),"")</f>
        <v/>
      </c>
      <c r="H429" s="45"/>
      <c r="I429" s="45"/>
      <c r="J429" s="45"/>
      <c r="K429" s="45"/>
      <c r="L429" s="46"/>
      <c r="M429" s="46"/>
      <c r="N429" s="47" t="str">
        <f t="shared" si="12"/>
        <v/>
      </c>
      <c r="O429" s="45"/>
      <c r="P429" s="45"/>
      <c r="Q429" s="46"/>
      <c r="R429" s="45"/>
      <c r="S429" s="45"/>
      <c r="T429" s="45"/>
      <c r="U429" s="45"/>
      <c r="V429" s="45"/>
      <c r="W429" s="45"/>
      <c r="X429" s="47" t="str">
        <f>IFERROR(VLOOKUP(W429,Lookups!$G$2:$H$83,2,FALSE),"")</f>
        <v/>
      </c>
      <c r="Y429" s="45"/>
      <c r="Z429" s="45"/>
      <c r="AA429" s="45"/>
      <c r="AB429" s="45"/>
      <c r="AC429" s="45"/>
      <c r="AD429" s="45"/>
      <c r="AE429" s="45"/>
      <c r="AF429" s="47" t="str">
        <f t="shared" si="13"/>
        <v/>
      </c>
      <c r="AG429" s="45"/>
      <c r="AH429" s="45"/>
      <c r="AI429" s="45"/>
      <c r="AJ429" s="62" t="str">
        <f>IFERROR(VLOOKUP(AI429,Lookups!$W$2:$X$24,2,FALSE),"")</f>
        <v/>
      </c>
      <c r="AK429" s="45"/>
      <c r="AL429" s="45"/>
      <c r="AM429" s="46"/>
      <c r="AN429" s="46"/>
    </row>
    <row r="430" spans="1:40" x14ac:dyDescent="0.3">
      <c r="A430" s="45"/>
      <c r="B430" s="45"/>
      <c r="C430" s="45"/>
      <c r="D430" s="46"/>
      <c r="E430" s="46"/>
      <c r="F430" s="45"/>
      <c r="G430" s="47" t="str">
        <f>IFERROR(VLOOKUP(F430,Lookups!$D$2:$E$20,2,FALSE),"")</f>
        <v/>
      </c>
      <c r="H430" s="45"/>
      <c r="I430" s="45"/>
      <c r="J430" s="45"/>
      <c r="K430" s="45"/>
      <c r="L430" s="46"/>
      <c r="M430" s="46"/>
      <c r="N430" s="47" t="str">
        <f t="shared" si="12"/>
        <v/>
      </c>
      <c r="O430" s="45"/>
      <c r="P430" s="45"/>
      <c r="Q430" s="46"/>
      <c r="R430" s="45"/>
      <c r="S430" s="45"/>
      <c r="T430" s="45"/>
      <c r="U430" s="45"/>
      <c r="V430" s="45"/>
      <c r="W430" s="45"/>
      <c r="X430" s="47" t="str">
        <f>IFERROR(VLOOKUP(W430,Lookups!$G$2:$H$83,2,FALSE),"")</f>
        <v/>
      </c>
      <c r="Y430" s="45"/>
      <c r="Z430" s="45"/>
      <c r="AA430" s="45"/>
      <c r="AB430" s="45"/>
      <c r="AC430" s="45"/>
      <c r="AD430" s="45"/>
      <c r="AE430" s="45"/>
      <c r="AF430" s="47" t="str">
        <f t="shared" si="13"/>
        <v/>
      </c>
      <c r="AG430" s="45"/>
      <c r="AH430" s="45"/>
      <c r="AI430" s="45"/>
      <c r="AJ430" s="62" t="str">
        <f>IFERROR(VLOOKUP(AI430,Lookups!$W$2:$X$24,2,FALSE),"")</f>
        <v/>
      </c>
      <c r="AK430" s="45"/>
      <c r="AL430" s="45"/>
      <c r="AM430" s="46"/>
      <c r="AN430" s="46"/>
    </row>
    <row r="431" spans="1:40" x14ac:dyDescent="0.3">
      <c r="A431" s="45"/>
      <c r="B431" s="45"/>
      <c r="C431" s="45"/>
      <c r="D431" s="46"/>
      <c r="E431" s="46"/>
      <c r="F431" s="45"/>
      <c r="G431" s="47" t="str">
        <f>IFERROR(VLOOKUP(F431,Lookups!$D$2:$E$20,2,FALSE),"")</f>
        <v/>
      </c>
      <c r="H431" s="45"/>
      <c r="I431" s="45"/>
      <c r="J431" s="45"/>
      <c r="K431" s="45"/>
      <c r="L431" s="46"/>
      <c r="M431" s="46"/>
      <c r="N431" s="47" t="str">
        <f t="shared" si="12"/>
        <v/>
      </c>
      <c r="O431" s="45"/>
      <c r="P431" s="45"/>
      <c r="Q431" s="46"/>
      <c r="R431" s="45"/>
      <c r="S431" s="45"/>
      <c r="T431" s="45"/>
      <c r="U431" s="45"/>
      <c r="V431" s="45"/>
      <c r="W431" s="45"/>
      <c r="X431" s="47" t="str">
        <f>IFERROR(VLOOKUP(W431,Lookups!$G$2:$H$83,2,FALSE),"")</f>
        <v/>
      </c>
      <c r="Y431" s="45"/>
      <c r="Z431" s="45"/>
      <c r="AA431" s="45"/>
      <c r="AB431" s="45"/>
      <c r="AC431" s="45"/>
      <c r="AD431" s="45"/>
      <c r="AE431" s="45"/>
      <c r="AF431" s="47" t="str">
        <f t="shared" si="13"/>
        <v/>
      </c>
      <c r="AG431" s="45"/>
      <c r="AH431" s="45"/>
      <c r="AI431" s="45"/>
      <c r="AJ431" s="62" t="str">
        <f>IFERROR(VLOOKUP(AI431,Lookups!$W$2:$X$24,2,FALSE),"")</f>
        <v/>
      </c>
      <c r="AK431" s="45"/>
      <c r="AL431" s="45"/>
      <c r="AM431" s="46"/>
      <c r="AN431" s="46"/>
    </row>
    <row r="432" spans="1:40" x14ac:dyDescent="0.3">
      <c r="A432" s="45"/>
      <c r="B432" s="45"/>
      <c r="C432" s="45"/>
      <c r="D432" s="46"/>
      <c r="E432" s="46"/>
      <c r="F432" s="45"/>
      <c r="G432" s="47" t="str">
        <f>IFERROR(VLOOKUP(F432,Lookups!$D$2:$E$20,2,FALSE),"")</f>
        <v/>
      </c>
      <c r="H432" s="45"/>
      <c r="I432" s="45"/>
      <c r="J432" s="45"/>
      <c r="K432" s="45"/>
      <c r="L432" s="46"/>
      <c r="M432" s="46"/>
      <c r="N432" s="47" t="str">
        <f t="shared" si="12"/>
        <v/>
      </c>
      <c r="O432" s="45"/>
      <c r="P432" s="45"/>
      <c r="Q432" s="46"/>
      <c r="R432" s="45"/>
      <c r="S432" s="45"/>
      <c r="T432" s="45"/>
      <c r="U432" s="45"/>
      <c r="V432" s="45"/>
      <c r="W432" s="45"/>
      <c r="X432" s="47" t="str">
        <f>IFERROR(VLOOKUP(W432,Lookups!$G$2:$H$83,2,FALSE),"")</f>
        <v/>
      </c>
      <c r="Y432" s="45"/>
      <c r="Z432" s="45"/>
      <c r="AA432" s="45"/>
      <c r="AB432" s="45"/>
      <c r="AC432" s="45"/>
      <c r="AD432" s="45"/>
      <c r="AE432" s="45"/>
      <c r="AF432" s="47" t="str">
        <f t="shared" si="13"/>
        <v/>
      </c>
      <c r="AG432" s="45"/>
      <c r="AH432" s="45"/>
      <c r="AI432" s="45"/>
      <c r="AJ432" s="62" t="str">
        <f>IFERROR(VLOOKUP(AI432,Lookups!$W$2:$X$24,2,FALSE),"")</f>
        <v/>
      </c>
      <c r="AK432" s="45"/>
      <c r="AL432" s="45"/>
      <c r="AM432" s="46"/>
      <c r="AN432" s="46"/>
    </row>
    <row r="433" spans="1:40" x14ac:dyDescent="0.3">
      <c r="A433" s="45"/>
      <c r="B433" s="45"/>
      <c r="C433" s="45"/>
      <c r="D433" s="46"/>
      <c r="E433" s="46"/>
      <c r="F433" s="45"/>
      <c r="G433" s="47" t="str">
        <f>IFERROR(VLOOKUP(F433,Lookups!$D$2:$E$20,2,FALSE),"")</f>
        <v/>
      </c>
      <c r="H433" s="45"/>
      <c r="I433" s="45"/>
      <c r="J433" s="45"/>
      <c r="K433" s="45"/>
      <c r="L433" s="46"/>
      <c r="M433" s="46"/>
      <c r="N433" s="47" t="str">
        <f t="shared" si="12"/>
        <v/>
      </c>
      <c r="O433" s="45"/>
      <c r="P433" s="45"/>
      <c r="Q433" s="46"/>
      <c r="R433" s="45"/>
      <c r="S433" s="45"/>
      <c r="T433" s="45"/>
      <c r="U433" s="45"/>
      <c r="V433" s="45"/>
      <c r="W433" s="45"/>
      <c r="X433" s="47" t="str">
        <f>IFERROR(VLOOKUP(W433,Lookups!$G$2:$H$83,2,FALSE),"")</f>
        <v/>
      </c>
      <c r="Y433" s="45"/>
      <c r="Z433" s="45"/>
      <c r="AA433" s="45"/>
      <c r="AB433" s="45"/>
      <c r="AC433" s="45"/>
      <c r="AD433" s="45"/>
      <c r="AE433" s="45"/>
      <c r="AF433" s="47" t="str">
        <f t="shared" si="13"/>
        <v/>
      </c>
      <c r="AG433" s="45"/>
      <c r="AH433" s="45"/>
      <c r="AI433" s="45"/>
      <c r="AJ433" s="62" t="str">
        <f>IFERROR(VLOOKUP(AI433,Lookups!$W$2:$X$24,2,FALSE),"")</f>
        <v/>
      </c>
      <c r="AK433" s="45"/>
      <c r="AL433" s="45"/>
      <c r="AM433" s="46"/>
      <c r="AN433" s="46"/>
    </row>
    <row r="434" spans="1:40" x14ac:dyDescent="0.3">
      <c r="A434" s="45"/>
      <c r="B434" s="45"/>
      <c r="C434" s="45"/>
      <c r="D434" s="46"/>
      <c r="E434" s="46"/>
      <c r="F434" s="45"/>
      <c r="G434" s="47" t="str">
        <f>IFERROR(VLOOKUP(F434,Lookups!$D$2:$E$20,2,FALSE),"")</f>
        <v/>
      </c>
      <c r="H434" s="45"/>
      <c r="I434" s="45"/>
      <c r="J434" s="45"/>
      <c r="K434" s="45"/>
      <c r="L434" s="46"/>
      <c r="M434" s="46"/>
      <c r="N434" s="47" t="str">
        <f t="shared" si="12"/>
        <v/>
      </c>
      <c r="O434" s="45"/>
      <c r="P434" s="45"/>
      <c r="Q434" s="46"/>
      <c r="R434" s="45"/>
      <c r="S434" s="45"/>
      <c r="T434" s="45"/>
      <c r="U434" s="45"/>
      <c r="V434" s="45"/>
      <c r="W434" s="45"/>
      <c r="X434" s="47" t="str">
        <f>IFERROR(VLOOKUP(W434,Lookups!$G$2:$H$83,2,FALSE),"")</f>
        <v/>
      </c>
      <c r="Y434" s="45"/>
      <c r="Z434" s="45"/>
      <c r="AA434" s="45"/>
      <c r="AB434" s="45"/>
      <c r="AC434" s="45"/>
      <c r="AD434" s="45"/>
      <c r="AE434" s="45"/>
      <c r="AF434" s="47" t="str">
        <f t="shared" si="13"/>
        <v/>
      </c>
      <c r="AG434" s="45"/>
      <c r="AH434" s="45"/>
      <c r="AI434" s="45"/>
      <c r="AJ434" s="62" t="str">
        <f>IFERROR(VLOOKUP(AI434,Lookups!$W$2:$X$24,2,FALSE),"")</f>
        <v/>
      </c>
      <c r="AK434" s="45"/>
      <c r="AL434" s="45"/>
      <c r="AM434" s="46"/>
      <c r="AN434" s="46"/>
    </row>
    <row r="435" spans="1:40" x14ac:dyDescent="0.3">
      <c r="A435" s="45"/>
      <c r="B435" s="45"/>
      <c r="C435" s="45"/>
      <c r="D435" s="46"/>
      <c r="E435" s="46"/>
      <c r="F435" s="45"/>
      <c r="G435" s="47" t="str">
        <f>IFERROR(VLOOKUP(F435,Lookups!$D$2:$E$20,2,FALSE),"")</f>
        <v/>
      </c>
      <c r="H435" s="45"/>
      <c r="I435" s="45"/>
      <c r="J435" s="45"/>
      <c r="K435" s="45"/>
      <c r="L435" s="46"/>
      <c r="M435" s="46"/>
      <c r="N435" s="47" t="str">
        <f t="shared" si="12"/>
        <v/>
      </c>
      <c r="O435" s="45"/>
      <c r="P435" s="45"/>
      <c r="Q435" s="46"/>
      <c r="R435" s="45"/>
      <c r="S435" s="45"/>
      <c r="T435" s="45"/>
      <c r="U435" s="45"/>
      <c r="V435" s="45"/>
      <c r="W435" s="45"/>
      <c r="X435" s="47" t="str">
        <f>IFERROR(VLOOKUP(W435,Lookups!$G$2:$H$83,2,FALSE),"")</f>
        <v/>
      </c>
      <c r="Y435" s="45"/>
      <c r="Z435" s="45"/>
      <c r="AA435" s="45"/>
      <c r="AB435" s="45"/>
      <c r="AC435" s="45"/>
      <c r="AD435" s="45"/>
      <c r="AE435" s="45"/>
      <c r="AF435" s="47" t="str">
        <f t="shared" si="13"/>
        <v/>
      </c>
      <c r="AG435" s="45"/>
      <c r="AH435" s="45"/>
      <c r="AI435" s="45"/>
      <c r="AJ435" s="62" t="str">
        <f>IFERROR(VLOOKUP(AI435,Lookups!$W$2:$X$24,2,FALSE),"")</f>
        <v/>
      </c>
      <c r="AK435" s="45"/>
      <c r="AL435" s="45"/>
      <c r="AM435" s="46"/>
      <c r="AN435" s="46"/>
    </row>
    <row r="436" spans="1:40" x14ac:dyDescent="0.3">
      <c r="A436" s="45"/>
      <c r="B436" s="45"/>
      <c r="C436" s="45"/>
      <c r="D436" s="46"/>
      <c r="E436" s="46"/>
      <c r="F436" s="45"/>
      <c r="G436" s="47" t="str">
        <f>IFERROR(VLOOKUP(F436,Lookups!$D$2:$E$20,2,FALSE),"")</f>
        <v/>
      </c>
      <c r="H436" s="45"/>
      <c r="I436" s="45"/>
      <c r="J436" s="45"/>
      <c r="K436" s="45"/>
      <c r="L436" s="46"/>
      <c r="M436" s="46"/>
      <c r="N436" s="47" t="str">
        <f t="shared" si="12"/>
        <v/>
      </c>
      <c r="O436" s="45"/>
      <c r="P436" s="45"/>
      <c r="Q436" s="46"/>
      <c r="R436" s="45"/>
      <c r="S436" s="45"/>
      <c r="T436" s="45"/>
      <c r="U436" s="45"/>
      <c r="V436" s="45"/>
      <c r="W436" s="45"/>
      <c r="X436" s="47" t="str">
        <f>IFERROR(VLOOKUP(W436,Lookups!$G$2:$H$83,2,FALSE),"")</f>
        <v/>
      </c>
      <c r="Y436" s="45"/>
      <c r="Z436" s="45"/>
      <c r="AA436" s="45"/>
      <c r="AB436" s="45"/>
      <c r="AC436" s="45"/>
      <c r="AD436" s="45"/>
      <c r="AE436" s="45"/>
      <c r="AF436" s="47" t="str">
        <f t="shared" si="13"/>
        <v/>
      </c>
      <c r="AG436" s="45"/>
      <c r="AH436" s="45"/>
      <c r="AI436" s="45"/>
      <c r="AJ436" s="62" t="str">
        <f>IFERROR(VLOOKUP(AI436,Lookups!$W$2:$X$24,2,FALSE),"")</f>
        <v/>
      </c>
      <c r="AK436" s="45"/>
      <c r="AL436" s="45"/>
      <c r="AM436" s="46"/>
      <c r="AN436" s="46"/>
    </row>
    <row r="437" spans="1:40" x14ac:dyDescent="0.3">
      <c r="A437" s="45"/>
      <c r="B437" s="45"/>
      <c r="C437" s="45"/>
      <c r="D437" s="46"/>
      <c r="E437" s="46"/>
      <c r="F437" s="45"/>
      <c r="G437" s="47" t="str">
        <f>IFERROR(VLOOKUP(F437,Lookups!$D$2:$E$20,2,FALSE),"")</f>
        <v/>
      </c>
      <c r="H437" s="45"/>
      <c r="I437" s="45"/>
      <c r="J437" s="45"/>
      <c r="K437" s="45"/>
      <c r="L437" s="46"/>
      <c r="M437" s="46"/>
      <c r="N437" s="47" t="str">
        <f t="shared" si="12"/>
        <v/>
      </c>
      <c r="O437" s="45"/>
      <c r="P437" s="45"/>
      <c r="Q437" s="46"/>
      <c r="R437" s="45"/>
      <c r="S437" s="45"/>
      <c r="T437" s="45"/>
      <c r="U437" s="45"/>
      <c r="V437" s="45"/>
      <c r="W437" s="45"/>
      <c r="X437" s="47" t="str">
        <f>IFERROR(VLOOKUP(W437,Lookups!$G$2:$H$83,2,FALSE),"")</f>
        <v/>
      </c>
      <c r="Y437" s="45"/>
      <c r="Z437" s="45"/>
      <c r="AA437" s="45"/>
      <c r="AB437" s="45"/>
      <c r="AC437" s="45"/>
      <c r="AD437" s="45"/>
      <c r="AE437" s="45"/>
      <c r="AF437" s="47" t="str">
        <f t="shared" si="13"/>
        <v/>
      </c>
      <c r="AG437" s="45"/>
      <c r="AH437" s="45"/>
      <c r="AI437" s="45"/>
      <c r="AJ437" s="62" t="str">
        <f>IFERROR(VLOOKUP(AI437,Lookups!$W$2:$X$24,2,FALSE),"")</f>
        <v/>
      </c>
      <c r="AK437" s="45"/>
      <c r="AL437" s="45"/>
      <c r="AM437" s="46"/>
      <c r="AN437" s="46"/>
    </row>
    <row r="438" spans="1:40" x14ac:dyDescent="0.3">
      <c r="A438" s="45"/>
      <c r="B438" s="45"/>
      <c r="C438" s="45"/>
      <c r="D438" s="46"/>
      <c r="E438" s="46"/>
      <c r="F438" s="45"/>
      <c r="G438" s="47" t="str">
        <f>IFERROR(VLOOKUP(F438,Lookups!$D$2:$E$20,2,FALSE),"")</f>
        <v/>
      </c>
      <c r="H438" s="45"/>
      <c r="I438" s="45"/>
      <c r="J438" s="45"/>
      <c r="K438" s="45"/>
      <c r="L438" s="46"/>
      <c r="M438" s="46"/>
      <c r="N438" s="47" t="str">
        <f t="shared" si="12"/>
        <v/>
      </c>
      <c r="O438" s="45"/>
      <c r="P438" s="45"/>
      <c r="Q438" s="46"/>
      <c r="R438" s="45"/>
      <c r="S438" s="45"/>
      <c r="T438" s="45"/>
      <c r="U438" s="45"/>
      <c r="V438" s="45"/>
      <c r="W438" s="45"/>
      <c r="X438" s="47" t="str">
        <f>IFERROR(VLOOKUP(W438,Lookups!$G$2:$H$83,2,FALSE),"")</f>
        <v/>
      </c>
      <c r="Y438" s="45"/>
      <c r="Z438" s="45"/>
      <c r="AA438" s="45"/>
      <c r="AB438" s="45"/>
      <c r="AC438" s="45"/>
      <c r="AD438" s="45"/>
      <c r="AE438" s="45"/>
      <c r="AF438" s="47" t="str">
        <f t="shared" si="13"/>
        <v/>
      </c>
      <c r="AG438" s="45"/>
      <c r="AH438" s="45"/>
      <c r="AI438" s="45"/>
      <c r="AJ438" s="62" t="str">
        <f>IFERROR(VLOOKUP(AI438,Lookups!$W$2:$X$24,2,FALSE),"")</f>
        <v/>
      </c>
      <c r="AK438" s="45"/>
      <c r="AL438" s="45"/>
      <c r="AM438" s="46"/>
      <c r="AN438" s="46"/>
    </row>
    <row r="439" spans="1:40" x14ac:dyDescent="0.3">
      <c r="A439" s="45"/>
      <c r="B439" s="45"/>
      <c r="C439" s="45"/>
      <c r="D439" s="46"/>
      <c r="E439" s="46"/>
      <c r="F439" s="45"/>
      <c r="G439" s="47" t="str">
        <f>IFERROR(VLOOKUP(F439,Lookups!$D$2:$E$20,2,FALSE),"")</f>
        <v/>
      </c>
      <c r="H439" s="45"/>
      <c r="I439" s="45"/>
      <c r="J439" s="45"/>
      <c r="K439" s="45"/>
      <c r="L439" s="46"/>
      <c r="M439" s="46"/>
      <c r="N439" s="47" t="str">
        <f t="shared" si="12"/>
        <v/>
      </c>
      <c r="O439" s="45"/>
      <c r="P439" s="45"/>
      <c r="Q439" s="46"/>
      <c r="R439" s="45"/>
      <c r="S439" s="45"/>
      <c r="T439" s="45"/>
      <c r="U439" s="45"/>
      <c r="V439" s="45"/>
      <c r="W439" s="45"/>
      <c r="X439" s="47" t="str">
        <f>IFERROR(VLOOKUP(W439,Lookups!$G$2:$H$83,2,FALSE),"")</f>
        <v/>
      </c>
      <c r="Y439" s="45"/>
      <c r="Z439" s="45"/>
      <c r="AA439" s="45"/>
      <c r="AB439" s="45"/>
      <c r="AC439" s="45"/>
      <c r="AD439" s="45"/>
      <c r="AE439" s="45"/>
      <c r="AF439" s="47" t="str">
        <f t="shared" si="13"/>
        <v/>
      </c>
      <c r="AG439" s="45"/>
      <c r="AH439" s="45"/>
      <c r="AI439" s="45"/>
      <c r="AJ439" s="62" t="str">
        <f>IFERROR(VLOOKUP(AI439,Lookups!$W$2:$X$24,2,FALSE),"")</f>
        <v/>
      </c>
      <c r="AK439" s="45"/>
      <c r="AL439" s="45"/>
      <c r="AM439" s="46"/>
      <c r="AN439" s="46"/>
    </row>
    <row r="440" spans="1:40" x14ac:dyDescent="0.3">
      <c r="A440" s="45"/>
      <c r="B440" s="45"/>
      <c r="C440" s="45"/>
      <c r="D440" s="46"/>
      <c r="E440" s="46"/>
      <c r="F440" s="45"/>
      <c r="G440" s="47" t="str">
        <f>IFERROR(VLOOKUP(F440,Lookups!$D$2:$E$20,2,FALSE),"")</f>
        <v/>
      </c>
      <c r="H440" s="45"/>
      <c r="I440" s="45"/>
      <c r="J440" s="45"/>
      <c r="K440" s="45"/>
      <c r="L440" s="46"/>
      <c r="M440" s="46"/>
      <c r="N440" s="47" t="str">
        <f t="shared" si="12"/>
        <v/>
      </c>
      <c r="O440" s="45"/>
      <c r="P440" s="45"/>
      <c r="Q440" s="46"/>
      <c r="R440" s="45"/>
      <c r="S440" s="45"/>
      <c r="T440" s="45"/>
      <c r="U440" s="45"/>
      <c r="V440" s="45"/>
      <c r="W440" s="45"/>
      <c r="X440" s="47" t="str">
        <f>IFERROR(VLOOKUP(W440,Lookups!$G$2:$H$83,2,FALSE),"")</f>
        <v/>
      </c>
      <c r="Y440" s="45"/>
      <c r="Z440" s="45"/>
      <c r="AA440" s="45"/>
      <c r="AB440" s="45"/>
      <c r="AC440" s="45"/>
      <c r="AD440" s="45"/>
      <c r="AE440" s="45"/>
      <c r="AF440" s="47" t="str">
        <f t="shared" si="13"/>
        <v/>
      </c>
      <c r="AG440" s="45"/>
      <c r="AH440" s="45"/>
      <c r="AI440" s="45"/>
      <c r="AJ440" s="62" t="str">
        <f>IFERROR(VLOOKUP(AI440,Lookups!$W$2:$X$24,2,FALSE),"")</f>
        <v/>
      </c>
      <c r="AK440" s="45"/>
      <c r="AL440" s="45"/>
      <c r="AM440" s="46"/>
      <c r="AN440" s="46"/>
    </row>
    <row r="441" spans="1:40" x14ac:dyDescent="0.3">
      <c r="A441" s="45"/>
      <c r="B441" s="45"/>
      <c r="C441" s="45"/>
      <c r="D441" s="46"/>
      <c r="E441" s="46"/>
      <c r="F441" s="45"/>
      <c r="G441" s="47" t="str">
        <f>IFERROR(VLOOKUP(F441,Lookups!$D$2:$E$20,2,FALSE),"")</f>
        <v/>
      </c>
      <c r="H441" s="45"/>
      <c r="I441" s="45"/>
      <c r="J441" s="45"/>
      <c r="K441" s="45"/>
      <c r="L441" s="46"/>
      <c r="M441" s="46"/>
      <c r="N441" s="47" t="str">
        <f t="shared" si="12"/>
        <v/>
      </c>
      <c r="O441" s="45"/>
      <c r="P441" s="45"/>
      <c r="Q441" s="46"/>
      <c r="R441" s="45"/>
      <c r="S441" s="45"/>
      <c r="T441" s="45"/>
      <c r="U441" s="45"/>
      <c r="V441" s="45"/>
      <c r="W441" s="45"/>
      <c r="X441" s="47" t="str">
        <f>IFERROR(VLOOKUP(W441,Lookups!$G$2:$H$83,2,FALSE),"")</f>
        <v/>
      </c>
      <c r="Y441" s="45"/>
      <c r="Z441" s="45"/>
      <c r="AA441" s="45"/>
      <c r="AB441" s="45"/>
      <c r="AC441" s="45"/>
      <c r="AD441" s="45"/>
      <c r="AE441" s="45"/>
      <c r="AF441" s="47" t="str">
        <f t="shared" si="13"/>
        <v/>
      </c>
      <c r="AG441" s="45"/>
      <c r="AH441" s="45"/>
      <c r="AI441" s="45"/>
      <c r="AJ441" s="62" t="str">
        <f>IFERROR(VLOOKUP(AI441,Lookups!$W$2:$X$24,2,FALSE),"")</f>
        <v/>
      </c>
      <c r="AK441" s="45"/>
      <c r="AL441" s="45"/>
      <c r="AM441" s="46"/>
      <c r="AN441" s="46"/>
    </row>
    <row r="442" spans="1:40" x14ac:dyDescent="0.3">
      <c r="A442" s="45"/>
      <c r="B442" s="45"/>
      <c r="C442" s="45"/>
      <c r="D442" s="46"/>
      <c r="E442" s="46"/>
      <c r="F442" s="45"/>
      <c r="G442" s="47" t="str">
        <f>IFERROR(VLOOKUP(F442,Lookups!$D$2:$E$20,2,FALSE),"")</f>
        <v/>
      </c>
      <c r="H442" s="45"/>
      <c r="I442" s="45"/>
      <c r="J442" s="45"/>
      <c r="K442" s="45"/>
      <c r="L442" s="46"/>
      <c r="M442" s="46"/>
      <c r="N442" s="47" t="str">
        <f t="shared" si="12"/>
        <v/>
      </c>
      <c r="O442" s="45"/>
      <c r="P442" s="45"/>
      <c r="Q442" s="46"/>
      <c r="R442" s="45"/>
      <c r="S442" s="45"/>
      <c r="T442" s="45"/>
      <c r="U442" s="45"/>
      <c r="V442" s="45"/>
      <c r="W442" s="45"/>
      <c r="X442" s="47" t="str">
        <f>IFERROR(VLOOKUP(W442,Lookups!$G$2:$H$83,2,FALSE),"")</f>
        <v/>
      </c>
      <c r="Y442" s="45"/>
      <c r="Z442" s="45"/>
      <c r="AA442" s="45"/>
      <c r="AB442" s="45"/>
      <c r="AC442" s="45"/>
      <c r="AD442" s="45"/>
      <c r="AE442" s="45"/>
      <c r="AF442" s="47" t="str">
        <f t="shared" si="13"/>
        <v/>
      </c>
      <c r="AG442" s="45"/>
      <c r="AH442" s="45"/>
      <c r="AI442" s="45"/>
      <c r="AJ442" s="62" t="str">
        <f>IFERROR(VLOOKUP(AI442,Lookups!$W$2:$X$24,2,FALSE),"")</f>
        <v/>
      </c>
      <c r="AK442" s="45"/>
      <c r="AL442" s="45"/>
      <c r="AM442" s="46"/>
      <c r="AN442" s="46"/>
    </row>
    <row r="443" spans="1:40" x14ac:dyDescent="0.3">
      <c r="A443" s="45"/>
      <c r="B443" s="45"/>
      <c r="C443" s="45"/>
      <c r="D443" s="46"/>
      <c r="E443" s="46"/>
      <c r="F443" s="45"/>
      <c r="G443" s="47" t="str">
        <f>IFERROR(VLOOKUP(F443,Lookups!$D$2:$E$20,2,FALSE),"")</f>
        <v/>
      </c>
      <c r="H443" s="45"/>
      <c r="I443" s="45"/>
      <c r="J443" s="45"/>
      <c r="K443" s="45"/>
      <c r="L443" s="46"/>
      <c r="M443" s="46"/>
      <c r="N443" s="47" t="str">
        <f t="shared" si="12"/>
        <v/>
      </c>
      <c r="O443" s="45"/>
      <c r="P443" s="45"/>
      <c r="Q443" s="46"/>
      <c r="R443" s="45"/>
      <c r="S443" s="45"/>
      <c r="T443" s="45"/>
      <c r="U443" s="45"/>
      <c r="V443" s="45"/>
      <c r="W443" s="45"/>
      <c r="X443" s="47" t="str">
        <f>IFERROR(VLOOKUP(W443,Lookups!$G$2:$H$83,2,FALSE),"")</f>
        <v/>
      </c>
      <c r="Y443" s="45"/>
      <c r="Z443" s="45"/>
      <c r="AA443" s="45"/>
      <c r="AB443" s="45"/>
      <c r="AC443" s="45"/>
      <c r="AD443" s="45"/>
      <c r="AE443" s="45"/>
      <c r="AF443" s="47" t="str">
        <f t="shared" si="13"/>
        <v/>
      </c>
      <c r="AG443" s="45"/>
      <c r="AH443" s="45"/>
      <c r="AI443" s="45"/>
      <c r="AJ443" s="62" t="str">
        <f>IFERROR(VLOOKUP(AI443,Lookups!$W$2:$X$24,2,FALSE),"")</f>
        <v/>
      </c>
      <c r="AK443" s="45"/>
      <c r="AL443" s="45"/>
      <c r="AM443" s="46"/>
      <c r="AN443" s="46"/>
    </row>
    <row r="444" spans="1:40" x14ac:dyDescent="0.3">
      <c r="A444" s="45"/>
      <c r="B444" s="45"/>
      <c r="C444" s="45"/>
      <c r="D444" s="46"/>
      <c r="E444" s="46"/>
      <c r="F444" s="45"/>
      <c r="G444" s="47" t="str">
        <f>IFERROR(VLOOKUP(F444,Lookups!$D$2:$E$20,2,FALSE),"")</f>
        <v/>
      </c>
      <c r="H444" s="45"/>
      <c r="I444" s="45"/>
      <c r="J444" s="45"/>
      <c r="K444" s="45"/>
      <c r="L444" s="46"/>
      <c r="M444" s="46"/>
      <c r="N444" s="47" t="str">
        <f t="shared" si="12"/>
        <v/>
      </c>
      <c r="O444" s="45"/>
      <c r="P444" s="45"/>
      <c r="Q444" s="46"/>
      <c r="R444" s="45"/>
      <c r="S444" s="45"/>
      <c r="T444" s="45"/>
      <c r="U444" s="45"/>
      <c r="V444" s="45"/>
      <c r="W444" s="45"/>
      <c r="X444" s="47" t="str">
        <f>IFERROR(VLOOKUP(W444,Lookups!$G$2:$H$83,2,FALSE),"")</f>
        <v/>
      </c>
      <c r="Y444" s="45"/>
      <c r="Z444" s="45"/>
      <c r="AA444" s="45"/>
      <c r="AB444" s="45"/>
      <c r="AC444" s="45"/>
      <c r="AD444" s="45"/>
      <c r="AE444" s="45"/>
      <c r="AF444" s="47" t="str">
        <f t="shared" si="13"/>
        <v/>
      </c>
      <c r="AG444" s="45"/>
      <c r="AH444" s="45"/>
      <c r="AI444" s="45"/>
      <c r="AJ444" s="62" t="str">
        <f>IFERROR(VLOOKUP(AI444,Lookups!$W$2:$X$24,2,FALSE),"")</f>
        <v/>
      </c>
      <c r="AK444" s="45"/>
      <c r="AL444" s="45"/>
      <c r="AM444" s="46"/>
      <c r="AN444" s="46"/>
    </row>
    <row r="445" spans="1:40" x14ac:dyDescent="0.3">
      <c r="A445" s="45"/>
      <c r="B445" s="45"/>
      <c r="C445" s="45"/>
      <c r="D445" s="46"/>
      <c r="E445" s="46"/>
      <c r="F445" s="45"/>
      <c r="G445" s="47" t="str">
        <f>IFERROR(VLOOKUP(F445,Lookups!$D$2:$E$20,2,FALSE),"")</f>
        <v/>
      </c>
      <c r="H445" s="45"/>
      <c r="I445" s="45"/>
      <c r="J445" s="45"/>
      <c r="K445" s="45"/>
      <c r="L445" s="46"/>
      <c r="M445" s="46"/>
      <c r="N445" s="47" t="str">
        <f t="shared" si="12"/>
        <v/>
      </c>
      <c r="O445" s="45"/>
      <c r="P445" s="45"/>
      <c r="Q445" s="46"/>
      <c r="R445" s="45"/>
      <c r="S445" s="45"/>
      <c r="T445" s="45"/>
      <c r="U445" s="45"/>
      <c r="V445" s="45"/>
      <c r="W445" s="45"/>
      <c r="X445" s="47" t="str">
        <f>IFERROR(VLOOKUP(W445,Lookups!$G$2:$H$83,2,FALSE),"")</f>
        <v/>
      </c>
      <c r="Y445" s="45"/>
      <c r="Z445" s="45"/>
      <c r="AA445" s="45"/>
      <c r="AB445" s="45"/>
      <c r="AC445" s="45"/>
      <c r="AD445" s="45"/>
      <c r="AE445" s="45"/>
      <c r="AF445" s="47" t="str">
        <f t="shared" si="13"/>
        <v/>
      </c>
      <c r="AG445" s="45"/>
      <c r="AH445" s="45"/>
      <c r="AI445" s="45"/>
      <c r="AJ445" s="62" t="str">
        <f>IFERROR(VLOOKUP(AI445,Lookups!$W$2:$X$24,2,FALSE),"")</f>
        <v/>
      </c>
      <c r="AK445" s="45"/>
      <c r="AL445" s="45"/>
      <c r="AM445" s="46"/>
      <c r="AN445" s="46"/>
    </row>
    <row r="446" spans="1:40" x14ac:dyDescent="0.3">
      <c r="A446" s="45"/>
      <c r="B446" s="45"/>
      <c r="C446" s="45"/>
      <c r="D446" s="46"/>
      <c r="E446" s="46"/>
      <c r="F446" s="45"/>
      <c r="G446" s="47" t="str">
        <f>IFERROR(VLOOKUP(F446,Lookups!$D$2:$E$20,2,FALSE),"")</f>
        <v/>
      </c>
      <c r="H446" s="45"/>
      <c r="I446" s="45"/>
      <c r="J446" s="45"/>
      <c r="K446" s="45"/>
      <c r="L446" s="46"/>
      <c r="M446" s="46"/>
      <c r="N446" s="47" t="str">
        <f t="shared" si="12"/>
        <v/>
      </c>
      <c r="O446" s="45"/>
      <c r="P446" s="45"/>
      <c r="Q446" s="46"/>
      <c r="R446" s="45"/>
      <c r="S446" s="45"/>
      <c r="T446" s="45"/>
      <c r="U446" s="45"/>
      <c r="V446" s="45"/>
      <c r="W446" s="45"/>
      <c r="X446" s="47" t="str">
        <f>IFERROR(VLOOKUP(W446,Lookups!$G$2:$H$83,2,FALSE),"")</f>
        <v/>
      </c>
      <c r="Y446" s="45"/>
      <c r="Z446" s="45"/>
      <c r="AA446" s="45"/>
      <c r="AB446" s="45"/>
      <c r="AC446" s="45"/>
      <c r="AD446" s="45"/>
      <c r="AE446" s="45"/>
      <c r="AF446" s="47" t="str">
        <f t="shared" si="13"/>
        <v/>
      </c>
      <c r="AG446" s="45"/>
      <c r="AH446" s="45"/>
      <c r="AI446" s="45"/>
      <c r="AJ446" s="62" t="str">
        <f>IFERROR(VLOOKUP(AI446,Lookups!$W$2:$X$24,2,FALSE),"")</f>
        <v/>
      </c>
      <c r="AK446" s="45"/>
      <c r="AL446" s="45"/>
      <c r="AM446" s="46"/>
      <c r="AN446" s="46"/>
    </row>
    <row r="447" spans="1:40" x14ac:dyDescent="0.3">
      <c r="A447" s="45"/>
      <c r="B447" s="45"/>
      <c r="C447" s="45"/>
      <c r="D447" s="46"/>
      <c r="E447" s="46"/>
      <c r="F447" s="45"/>
      <c r="G447" s="47" t="str">
        <f>IFERROR(VLOOKUP(F447,Lookups!$D$2:$E$20,2,FALSE),"")</f>
        <v/>
      </c>
      <c r="H447" s="45"/>
      <c r="I447" s="45"/>
      <c r="J447" s="45"/>
      <c r="K447" s="45"/>
      <c r="L447" s="46"/>
      <c r="M447" s="46"/>
      <c r="N447" s="47" t="str">
        <f t="shared" si="12"/>
        <v/>
      </c>
      <c r="O447" s="45"/>
      <c r="P447" s="45"/>
      <c r="Q447" s="46"/>
      <c r="R447" s="45"/>
      <c r="S447" s="45"/>
      <c r="T447" s="45"/>
      <c r="U447" s="45"/>
      <c r="V447" s="45"/>
      <c r="W447" s="45"/>
      <c r="X447" s="47" t="str">
        <f>IFERROR(VLOOKUP(W447,Lookups!$G$2:$H$83,2,FALSE),"")</f>
        <v/>
      </c>
      <c r="Y447" s="45"/>
      <c r="Z447" s="45"/>
      <c r="AA447" s="45"/>
      <c r="AB447" s="45"/>
      <c r="AC447" s="45"/>
      <c r="AD447" s="45"/>
      <c r="AE447" s="45"/>
      <c r="AF447" s="47" t="str">
        <f t="shared" si="13"/>
        <v/>
      </c>
      <c r="AG447" s="45"/>
      <c r="AH447" s="45"/>
      <c r="AI447" s="45"/>
      <c r="AJ447" s="62" t="str">
        <f>IFERROR(VLOOKUP(AI447,Lookups!$W$2:$X$24,2,FALSE),"")</f>
        <v/>
      </c>
      <c r="AK447" s="45"/>
      <c r="AL447" s="45"/>
      <c r="AM447" s="46"/>
      <c r="AN447" s="46"/>
    </row>
    <row r="448" spans="1:40" x14ac:dyDescent="0.3">
      <c r="A448" s="45"/>
      <c r="B448" s="45"/>
      <c r="C448" s="45"/>
      <c r="D448" s="46"/>
      <c r="E448" s="46"/>
      <c r="F448" s="45"/>
      <c r="G448" s="47" t="str">
        <f>IFERROR(VLOOKUP(F448,Lookups!$D$2:$E$20,2,FALSE),"")</f>
        <v/>
      </c>
      <c r="H448" s="45"/>
      <c r="I448" s="45"/>
      <c r="J448" s="45"/>
      <c r="K448" s="45"/>
      <c r="L448" s="46"/>
      <c r="M448" s="46"/>
      <c r="N448" s="47" t="str">
        <f t="shared" si="12"/>
        <v/>
      </c>
      <c r="O448" s="45"/>
      <c r="P448" s="45"/>
      <c r="Q448" s="46"/>
      <c r="R448" s="45"/>
      <c r="S448" s="45"/>
      <c r="T448" s="45"/>
      <c r="U448" s="45"/>
      <c r="V448" s="45"/>
      <c r="W448" s="45"/>
      <c r="X448" s="47" t="str">
        <f>IFERROR(VLOOKUP(W448,Lookups!$G$2:$H$83,2,FALSE),"")</f>
        <v/>
      </c>
      <c r="Y448" s="45"/>
      <c r="Z448" s="45"/>
      <c r="AA448" s="45"/>
      <c r="AB448" s="45"/>
      <c r="AC448" s="45"/>
      <c r="AD448" s="45"/>
      <c r="AE448" s="45"/>
      <c r="AF448" s="47" t="str">
        <f t="shared" si="13"/>
        <v/>
      </c>
      <c r="AG448" s="45"/>
      <c r="AH448" s="45"/>
      <c r="AI448" s="45"/>
      <c r="AJ448" s="62" t="str">
        <f>IFERROR(VLOOKUP(AI448,Lookups!$W$2:$X$24,2,FALSE),"")</f>
        <v/>
      </c>
      <c r="AK448" s="45"/>
      <c r="AL448" s="45"/>
      <c r="AM448" s="46"/>
      <c r="AN448" s="46"/>
    </row>
    <row r="449" spans="1:40" x14ac:dyDescent="0.3">
      <c r="A449" s="45"/>
      <c r="B449" s="45"/>
      <c r="C449" s="45"/>
      <c r="D449" s="46"/>
      <c r="E449" s="46"/>
      <c r="F449" s="45"/>
      <c r="G449" s="47" t="str">
        <f>IFERROR(VLOOKUP(F449,Lookups!$D$2:$E$20,2,FALSE),"")</f>
        <v/>
      </c>
      <c r="H449" s="45"/>
      <c r="I449" s="45"/>
      <c r="J449" s="45"/>
      <c r="K449" s="45"/>
      <c r="L449" s="46"/>
      <c r="M449" s="46"/>
      <c r="N449" s="47" t="str">
        <f t="shared" si="12"/>
        <v/>
      </c>
      <c r="O449" s="45"/>
      <c r="P449" s="45"/>
      <c r="Q449" s="46"/>
      <c r="R449" s="45"/>
      <c r="S449" s="45"/>
      <c r="T449" s="45"/>
      <c r="U449" s="45"/>
      <c r="V449" s="45"/>
      <c r="W449" s="45"/>
      <c r="X449" s="47" t="str">
        <f>IFERROR(VLOOKUP(W449,Lookups!$G$2:$H$83,2,FALSE),"")</f>
        <v/>
      </c>
      <c r="Y449" s="45"/>
      <c r="Z449" s="45"/>
      <c r="AA449" s="45"/>
      <c r="AB449" s="45"/>
      <c r="AC449" s="45"/>
      <c r="AD449" s="45"/>
      <c r="AE449" s="45"/>
      <c r="AF449" s="47" t="str">
        <f t="shared" si="13"/>
        <v/>
      </c>
      <c r="AG449" s="45"/>
      <c r="AH449" s="45"/>
      <c r="AI449" s="45"/>
      <c r="AJ449" s="62" t="str">
        <f>IFERROR(VLOOKUP(AI449,Lookups!$W$2:$X$24,2,FALSE),"")</f>
        <v/>
      </c>
      <c r="AK449" s="45"/>
      <c r="AL449" s="45"/>
      <c r="AM449" s="46"/>
      <c r="AN449" s="46"/>
    </row>
    <row r="450" spans="1:40" x14ac:dyDescent="0.3">
      <c r="A450" s="45"/>
      <c r="B450" s="45"/>
      <c r="C450" s="45"/>
      <c r="D450" s="46"/>
      <c r="E450" s="46"/>
      <c r="F450" s="45"/>
      <c r="G450" s="47" t="str">
        <f>IFERROR(VLOOKUP(F450,Lookups!$D$2:$E$20,2,FALSE),"")</f>
        <v/>
      </c>
      <c r="H450" s="45"/>
      <c r="I450" s="45"/>
      <c r="J450" s="45"/>
      <c r="K450" s="45"/>
      <c r="L450" s="46"/>
      <c r="M450" s="46"/>
      <c r="N450" s="47" t="str">
        <f t="shared" si="12"/>
        <v/>
      </c>
      <c r="O450" s="45"/>
      <c r="P450" s="45"/>
      <c r="Q450" s="46"/>
      <c r="R450" s="45"/>
      <c r="S450" s="45"/>
      <c r="T450" s="45"/>
      <c r="U450" s="45"/>
      <c r="V450" s="45"/>
      <c r="W450" s="45"/>
      <c r="X450" s="47" t="str">
        <f>IFERROR(VLOOKUP(W450,Lookups!$G$2:$H$83,2,FALSE),"")</f>
        <v/>
      </c>
      <c r="Y450" s="45"/>
      <c r="Z450" s="45"/>
      <c r="AA450" s="45"/>
      <c r="AB450" s="45"/>
      <c r="AC450" s="45"/>
      <c r="AD450" s="45"/>
      <c r="AE450" s="45"/>
      <c r="AF450" s="47" t="str">
        <f t="shared" si="13"/>
        <v/>
      </c>
      <c r="AG450" s="45"/>
      <c r="AH450" s="45"/>
      <c r="AI450" s="45"/>
      <c r="AJ450" s="62" t="str">
        <f>IFERROR(VLOOKUP(AI450,Lookups!$W$2:$X$24,2,FALSE),"")</f>
        <v/>
      </c>
      <c r="AK450" s="45"/>
      <c r="AL450" s="45"/>
      <c r="AM450" s="46"/>
      <c r="AN450" s="46"/>
    </row>
    <row r="451" spans="1:40" x14ac:dyDescent="0.3">
      <c r="A451" s="45"/>
      <c r="B451" s="45"/>
      <c r="C451" s="45"/>
      <c r="D451" s="46"/>
      <c r="E451" s="46"/>
      <c r="F451" s="45"/>
      <c r="G451" s="47" t="str">
        <f>IFERROR(VLOOKUP(F451,Lookups!$D$2:$E$20,2,FALSE),"")</f>
        <v/>
      </c>
      <c r="H451" s="45"/>
      <c r="I451" s="45"/>
      <c r="J451" s="45"/>
      <c r="K451" s="45"/>
      <c r="L451" s="46"/>
      <c r="M451" s="46"/>
      <c r="N451" s="47" t="str">
        <f t="shared" ref="N451:N514" si="14">IF(OR(ISBLANK(L451),ISBLANK(M451)),"",(M451-L451)+1)</f>
        <v/>
      </c>
      <c r="O451" s="45"/>
      <c r="P451" s="45"/>
      <c r="Q451" s="46"/>
      <c r="R451" s="45"/>
      <c r="S451" s="45"/>
      <c r="T451" s="45"/>
      <c r="U451" s="45"/>
      <c r="V451" s="45"/>
      <c r="W451" s="45"/>
      <c r="X451" s="47" t="str">
        <f>IFERROR(VLOOKUP(W451,Lookups!$G$2:$H$83,2,FALSE),"")</f>
        <v/>
      </c>
      <c r="Y451" s="45"/>
      <c r="Z451" s="45"/>
      <c r="AA451" s="45"/>
      <c r="AB451" s="45"/>
      <c r="AC451" s="45"/>
      <c r="AD451" s="45"/>
      <c r="AE451" s="45"/>
      <c r="AF451" s="47" t="str">
        <f t="shared" ref="AF451:AF514" si="15">IF(OR(ISBLANK(AD451),ISBLANK(AE451)),"",(AE451-AD451)+1)</f>
        <v/>
      </c>
      <c r="AG451" s="45"/>
      <c r="AH451" s="45"/>
      <c r="AI451" s="45"/>
      <c r="AJ451" s="62" t="str">
        <f>IFERROR(VLOOKUP(AI451,Lookups!$W$2:$X$24,2,FALSE),"")</f>
        <v/>
      </c>
      <c r="AK451" s="45"/>
      <c r="AL451" s="45"/>
      <c r="AM451" s="46"/>
      <c r="AN451" s="46"/>
    </row>
    <row r="452" spans="1:40" x14ac:dyDescent="0.3">
      <c r="A452" s="45"/>
      <c r="B452" s="45"/>
      <c r="C452" s="45"/>
      <c r="D452" s="46"/>
      <c r="E452" s="46"/>
      <c r="F452" s="45"/>
      <c r="G452" s="47" t="str">
        <f>IFERROR(VLOOKUP(F452,Lookups!$D$2:$E$20,2,FALSE),"")</f>
        <v/>
      </c>
      <c r="H452" s="45"/>
      <c r="I452" s="45"/>
      <c r="J452" s="45"/>
      <c r="K452" s="45"/>
      <c r="L452" s="46"/>
      <c r="M452" s="46"/>
      <c r="N452" s="47" t="str">
        <f t="shared" si="14"/>
        <v/>
      </c>
      <c r="O452" s="45"/>
      <c r="P452" s="45"/>
      <c r="Q452" s="46"/>
      <c r="R452" s="45"/>
      <c r="S452" s="45"/>
      <c r="T452" s="45"/>
      <c r="U452" s="45"/>
      <c r="V452" s="45"/>
      <c r="W452" s="45"/>
      <c r="X452" s="47" t="str">
        <f>IFERROR(VLOOKUP(W452,Lookups!$G$2:$H$83,2,FALSE),"")</f>
        <v/>
      </c>
      <c r="Y452" s="45"/>
      <c r="Z452" s="45"/>
      <c r="AA452" s="45"/>
      <c r="AB452" s="45"/>
      <c r="AC452" s="45"/>
      <c r="AD452" s="45"/>
      <c r="AE452" s="45"/>
      <c r="AF452" s="47" t="str">
        <f t="shared" si="15"/>
        <v/>
      </c>
      <c r="AG452" s="45"/>
      <c r="AH452" s="45"/>
      <c r="AI452" s="45"/>
      <c r="AJ452" s="62" t="str">
        <f>IFERROR(VLOOKUP(AI452,Lookups!$W$2:$X$24,2,FALSE),"")</f>
        <v/>
      </c>
      <c r="AK452" s="45"/>
      <c r="AL452" s="45"/>
      <c r="AM452" s="46"/>
      <c r="AN452" s="46"/>
    </row>
    <row r="453" spans="1:40" x14ac:dyDescent="0.3">
      <c r="A453" s="45"/>
      <c r="B453" s="45"/>
      <c r="C453" s="45"/>
      <c r="D453" s="46"/>
      <c r="E453" s="46"/>
      <c r="F453" s="45"/>
      <c r="G453" s="47" t="str">
        <f>IFERROR(VLOOKUP(F453,Lookups!$D$2:$E$20,2,FALSE),"")</f>
        <v/>
      </c>
      <c r="H453" s="45"/>
      <c r="I453" s="45"/>
      <c r="J453" s="45"/>
      <c r="K453" s="45"/>
      <c r="L453" s="46"/>
      <c r="M453" s="46"/>
      <c r="N453" s="47" t="str">
        <f t="shared" si="14"/>
        <v/>
      </c>
      <c r="O453" s="45"/>
      <c r="P453" s="45"/>
      <c r="Q453" s="46"/>
      <c r="R453" s="45"/>
      <c r="S453" s="45"/>
      <c r="T453" s="45"/>
      <c r="U453" s="45"/>
      <c r="V453" s="45"/>
      <c r="W453" s="45"/>
      <c r="X453" s="47" t="str">
        <f>IFERROR(VLOOKUP(W453,Lookups!$G$2:$H$83,2,FALSE),"")</f>
        <v/>
      </c>
      <c r="Y453" s="45"/>
      <c r="Z453" s="45"/>
      <c r="AA453" s="45"/>
      <c r="AB453" s="45"/>
      <c r="AC453" s="45"/>
      <c r="AD453" s="45"/>
      <c r="AE453" s="45"/>
      <c r="AF453" s="47" t="str">
        <f t="shared" si="15"/>
        <v/>
      </c>
      <c r="AG453" s="45"/>
      <c r="AH453" s="45"/>
      <c r="AI453" s="45"/>
      <c r="AJ453" s="62" t="str">
        <f>IFERROR(VLOOKUP(AI453,Lookups!$W$2:$X$24,2,FALSE),"")</f>
        <v/>
      </c>
      <c r="AK453" s="45"/>
      <c r="AL453" s="45"/>
      <c r="AM453" s="46"/>
      <c r="AN453" s="46"/>
    </row>
    <row r="454" spans="1:40" x14ac:dyDescent="0.3">
      <c r="A454" s="45"/>
      <c r="B454" s="45"/>
      <c r="C454" s="45"/>
      <c r="D454" s="46"/>
      <c r="E454" s="46"/>
      <c r="F454" s="45"/>
      <c r="G454" s="47" t="str">
        <f>IFERROR(VLOOKUP(F454,Lookups!$D$2:$E$20,2,FALSE),"")</f>
        <v/>
      </c>
      <c r="H454" s="45"/>
      <c r="I454" s="45"/>
      <c r="J454" s="45"/>
      <c r="K454" s="45"/>
      <c r="L454" s="46"/>
      <c r="M454" s="46"/>
      <c r="N454" s="47" t="str">
        <f t="shared" si="14"/>
        <v/>
      </c>
      <c r="O454" s="45"/>
      <c r="P454" s="45"/>
      <c r="Q454" s="46"/>
      <c r="R454" s="45"/>
      <c r="S454" s="45"/>
      <c r="T454" s="45"/>
      <c r="U454" s="45"/>
      <c r="V454" s="45"/>
      <c r="W454" s="45"/>
      <c r="X454" s="47" t="str">
        <f>IFERROR(VLOOKUP(W454,Lookups!$G$2:$H$83,2,FALSE),"")</f>
        <v/>
      </c>
      <c r="Y454" s="45"/>
      <c r="Z454" s="45"/>
      <c r="AA454" s="45"/>
      <c r="AB454" s="45"/>
      <c r="AC454" s="45"/>
      <c r="AD454" s="45"/>
      <c r="AE454" s="45"/>
      <c r="AF454" s="47" t="str">
        <f t="shared" si="15"/>
        <v/>
      </c>
      <c r="AG454" s="45"/>
      <c r="AH454" s="45"/>
      <c r="AI454" s="45"/>
      <c r="AJ454" s="62" t="str">
        <f>IFERROR(VLOOKUP(AI454,Lookups!$W$2:$X$24,2,FALSE),"")</f>
        <v/>
      </c>
      <c r="AK454" s="45"/>
      <c r="AL454" s="45"/>
      <c r="AM454" s="46"/>
      <c r="AN454" s="46"/>
    </row>
    <row r="455" spans="1:40" x14ac:dyDescent="0.3">
      <c r="A455" s="45"/>
      <c r="B455" s="45"/>
      <c r="C455" s="45"/>
      <c r="D455" s="46"/>
      <c r="E455" s="46"/>
      <c r="F455" s="45"/>
      <c r="G455" s="47" t="str">
        <f>IFERROR(VLOOKUP(F455,Lookups!$D$2:$E$20,2,FALSE),"")</f>
        <v/>
      </c>
      <c r="H455" s="45"/>
      <c r="I455" s="45"/>
      <c r="J455" s="45"/>
      <c r="K455" s="45"/>
      <c r="L455" s="46"/>
      <c r="M455" s="46"/>
      <c r="N455" s="47" t="str">
        <f t="shared" si="14"/>
        <v/>
      </c>
      <c r="O455" s="45"/>
      <c r="P455" s="45"/>
      <c r="Q455" s="46"/>
      <c r="R455" s="45"/>
      <c r="S455" s="45"/>
      <c r="T455" s="45"/>
      <c r="U455" s="45"/>
      <c r="V455" s="45"/>
      <c r="W455" s="45"/>
      <c r="X455" s="47" t="str">
        <f>IFERROR(VLOOKUP(W455,Lookups!$G$2:$H$83,2,FALSE),"")</f>
        <v/>
      </c>
      <c r="Y455" s="45"/>
      <c r="Z455" s="45"/>
      <c r="AA455" s="45"/>
      <c r="AB455" s="45"/>
      <c r="AC455" s="45"/>
      <c r="AD455" s="45"/>
      <c r="AE455" s="45"/>
      <c r="AF455" s="47" t="str">
        <f t="shared" si="15"/>
        <v/>
      </c>
      <c r="AG455" s="45"/>
      <c r="AH455" s="45"/>
      <c r="AI455" s="45"/>
      <c r="AJ455" s="62" t="str">
        <f>IFERROR(VLOOKUP(AI455,Lookups!$W$2:$X$24,2,FALSE),"")</f>
        <v/>
      </c>
      <c r="AK455" s="45"/>
      <c r="AL455" s="45"/>
      <c r="AM455" s="46"/>
      <c r="AN455" s="46"/>
    </row>
    <row r="456" spans="1:40" x14ac:dyDescent="0.3">
      <c r="A456" s="45"/>
      <c r="B456" s="45"/>
      <c r="C456" s="45"/>
      <c r="D456" s="46"/>
      <c r="E456" s="46"/>
      <c r="F456" s="45"/>
      <c r="G456" s="47" t="str">
        <f>IFERROR(VLOOKUP(F456,Lookups!$D$2:$E$20,2,FALSE),"")</f>
        <v/>
      </c>
      <c r="H456" s="45"/>
      <c r="I456" s="45"/>
      <c r="J456" s="45"/>
      <c r="K456" s="45"/>
      <c r="L456" s="46"/>
      <c r="M456" s="46"/>
      <c r="N456" s="47" t="str">
        <f t="shared" si="14"/>
        <v/>
      </c>
      <c r="O456" s="45"/>
      <c r="P456" s="45"/>
      <c r="Q456" s="46"/>
      <c r="R456" s="45"/>
      <c r="S456" s="45"/>
      <c r="T456" s="45"/>
      <c r="U456" s="45"/>
      <c r="V456" s="45"/>
      <c r="W456" s="45"/>
      <c r="X456" s="47" t="str">
        <f>IFERROR(VLOOKUP(W456,Lookups!$G$2:$H$83,2,FALSE),"")</f>
        <v/>
      </c>
      <c r="Y456" s="45"/>
      <c r="Z456" s="45"/>
      <c r="AA456" s="45"/>
      <c r="AB456" s="45"/>
      <c r="AC456" s="45"/>
      <c r="AD456" s="45"/>
      <c r="AE456" s="45"/>
      <c r="AF456" s="47" t="str">
        <f t="shared" si="15"/>
        <v/>
      </c>
      <c r="AG456" s="45"/>
      <c r="AH456" s="45"/>
      <c r="AI456" s="45"/>
      <c r="AJ456" s="62" t="str">
        <f>IFERROR(VLOOKUP(AI456,Lookups!$W$2:$X$24,2,FALSE),"")</f>
        <v/>
      </c>
      <c r="AK456" s="45"/>
      <c r="AL456" s="45"/>
      <c r="AM456" s="46"/>
      <c r="AN456" s="46"/>
    </row>
    <row r="457" spans="1:40" x14ac:dyDescent="0.3">
      <c r="A457" s="45"/>
      <c r="B457" s="45"/>
      <c r="C457" s="45"/>
      <c r="D457" s="46"/>
      <c r="E457" s="46"/>
      <c r="F457" s="45"/>
      <c r="G457" s="47" t="str">
        <f>IFERROR(VLOOKUP(F457,Lookups!$D$2:$E$20,2,FALSE),"")</f>
        <v/>
      </c>
      <c r="H457" s="45"/>
      <c r="I457" s="45"/>
      <c r="J457" s="45"/>
      <c r="K457" s="45"/>
      <c r="L457" s="46"/>
      <c r="M457" s="46"/>
      <c r="N457" s="47" t="str">
        <f t="shared" si="14"/>
        <v/>
      </c>
      <c r="O457" s="45"/>
      <c r="P457" s="45"/>
      <c r="Q457" s="46"/>
      <c r="R457" s="45"/>
      <c r="S457" s="45"/>
      <c r="T457" s="45"/>
      <c r="U457" s="45"/>
      <c r="V457" s="45"/>
      <c r="W457" s="45"/>
      <c r="X457" s="47" t="str">
        <f>IFERROR(VLOOKUP(W457,Lookups!$G$2:$H$83,2,FALSE),"")</f>
        <v/>
      </c>
      <c r="Y457" s="45"/>
      <c r="Z457" s="45"/>
      <c r="AA457" s="45"/>
      <c r="AB457" s="45"/>
      <c r="AC457" s="45"/>
      <c r="AD457" s="45"/>
      <c r="AE457" s="45"/>
      <c r="AF457" s="47" t="str">
        <f t="shared" si="15"/>
        <v/>
      </c>
      <c r="AG457" s="45"/>
      <c r="AH457" s="45"/>
      <c r="AI457" s="45"/>
      <c r="AJ457" s="62" t="str">
        <f>IFERROR(VLOOKUP(AI457,Lookups!$W$2:$X$24,2,FALSE),"")</f>
        <v/>
      </c>
      <c r="AK457" s="45"/>
      <c r="AL457" s="45"/>
      <c r="AM457" s="46"/>
      <c r="AN457" s="46"/>
    </row>
    <row r="458" spans="1:40" x14ac:dyDescent="0.3">
      <c r="A458" s="45"/>
      <c r="B458" s="45"/>
      <c r="C458" s="45"/>
      <c r="D458" s="46"/>
      <c r="E458" s="46"/>
      <c r="F458" s="45"/>
      <c r="G458" s="47" t="str">
        <f>IFERROR(VLOOKUP(F458,Lookups!$D$2:$E$20,2,FALSE),"")</f>
        <v/>
      </c>
      <c r="H458" s="45"/>
      <c r="I458" s="45"/>
      <c r="J458" s="45"/>
      <c r="K458" s="45"/>
      <c r="L458" s="46"/>
      <c r="M458" s="46"/>
      <c r="N458" s="47" t="str">
        <f t="shared" si="14"/>
        <v/>
      </c>
      <c r="O458" s="45"/>
      <c r="P458" s="45"/>
      <c r="Q458" s="46"/>
      <c r="R458" s="45"/>
      <c r="S458" s="45"/>
      <c r="T458" s="45"/>
      <c r="U458" s="45"/>
      <c r="V458" s="45"/>
      <c r="W458" s="45"/>
      <c r="X458" s="47" t="str">
        <f>IFERROR(VLOOKUP(W458,Lookups!$G$2:$H$83,2,FALSE),"")</f>
        <v/>
      </c>
      <c r="Y458" s="45"/>
      <c r="Z458" s="45"/>
      <c r="AA458" s="45"/>
      <c r="AB458" s="45"/>
      <c r="AC458" s="45"/>
      <c r="AD458" s="45"/>
      <c r="AE458" s="45"/>
      <c r="AF458" s="47" t="str">
        <f t="shared" si="15"/>
        <v/>
      </c>
      <c r="AG458" s="45"/>
      <c r="AH458" s="45"/>
      <c r="AI458" s="45"/>
      <c r="AJ458" s="62" t="str">
        <f>IFERROR(VLOOKUP(AI458,Lookups!$W$2:$X$24,2,FALSE),"")</f>
        <v/>
      </c>
      <c r="AK458" s="45"/>
      <c r="AL458" s="45"/>
      <c r="AM458" s="46"/>
      <c r="AN458" s="46"/>
    </row>
    <row r="459" spans="1:40" x14ac:dyDescent="0.3">
      <c r="A459" s="45"/>
      <c r="B459" s="45"/>
      <c r="C459" s="45"/>
      <c r="D459" s="46"/>
      <c r="E459" s="46"/>
      <c r="F459" s="45"/>
      <c r="G459" s="47" t="str">
        <f>IFERROR(VLOOKUP(F459,Lookups!$D$2:$E$20,2,FALSE),"")</f>
        <v/>
      </c>
      <c r="H459" s="45"/>
      <c r="I459" s="45"/>
      <c r="J459" s="45"/>
      <c r="K459" s="45"/>
      <c r="L459" s="46"/>
      <c r="M459" s="46"/>
      <c r="N459" s="47" t="str">
        <f t="shared" si="14"/>
        <v/>
      </c>
      <c r="O459" s="45"/>
      <c r="P459" s="45"/>
      <c r="Q459" s="46"/>
      <c r="R459" s="45"/>
      <c r="S459" s="45"/>
      <c r="T459" s="45"/>
      <c r="U459" s="45"/>
      <c r="V459" s="45"/>
      <c r="W459" s="45"/>
      <c r="X459" s="47" t="str">
        <f>IFERROR(VLOOKUP(W459,Lookups!$G$2:$H$83,2,FALSE),"")</f>
        <v/>
      </c>
      <c r="Y459" s="45"/>
      <c r="Z459" s="45"/>
      <c r="AA459" s="45"/>
      <c r="AB459" s="45"/>
      <c r="AC459" s="45"/>
      <c r="AD459" s="45"/>
      <c r="AE459" s="45"/>
      <c r="AF459" s="47" t="str">
        <f t="shared" si="15"/>
        <v/>
      </c>
      <c r="AG459" s="45"/>
      <c r="AH459" s="45"/>
      <c r="AI459" s="45"/>
      <c r="AJ459" s="62" t="str">
        <f>IFERROR(VLOOKUP(AI459,Lookups!$W$2:$X$24,2,FALSE),"")</f>
        <v/>
      </c>
      <c r="AK459" s="45"/>
      <c r="AL459" s="45"/>
      <c r="AM459" s="46"/>
      <c r="AN459" s="46"/>
    </row>
    <row r="460" spans="1:40" x14ac:dyDescent="0.3">
      <c r="A460" s="45"/>
      <c r="B460" s="45"/>
      <c r="C460" s="45"/>
      <c r="D460" s="46"/>
      <c r="E460" s="46"/>
      <c r="F460" s="45"/>
      <c r="G460" s="47" t="str">
        <f>IFERROR(VLOOKUP(F460,Lookups!$D$2:$E$20,2,FALSE),"")</f>
        <v/>
      </c>
      <c r="H460" s="45"/>
      <c r="I460" s="45"/>
      <c r="J460" s="45"/>
      <c r="K460" s="45"/>
      <c r="L460" s="46"/>
      <c r="M460" s="46"/>
      <c r="N460" s="47" t="str">
        <f t="shared" si="14"/>
        <v/>
      </c>
      <c r="O460" s="45"/>
      <c r="P460" s="45"/>
      <c r="Q460" s="46"/>
      <c r="R460" s="45"/>
      <c r="S460" s="45"/>
      <c r="T460" s="45"/>
      <c r="U460" s="45"/>
      <c r="V460" s="45"/>
      <c r="W460" s="45"/>
      <c r="X460" s="47" t="str">
        <f>IFERROR(VLOOKUP(W460,Lookups!$G$2:$H$83,2,FALSE),"")</f>
        <v/>
      </c>
      <c r="Y460" s="45"/>
      <c r="Z460" s="45"/>
      <c r="AA460" s="45"/>
      <c r="AB460" s="45"/>
      <c r="AC460" s="45"/>
      <c r="AD460" s="45"/>
      <c r="AE460" s="45"/>
      <c r="AF460" s="47" t="str">
        <f t="shared" si="15"/>
        <v/>
      </c>
      <c r="AG460" s="45"/>
      <c r="AH460" s="45"/>
      <c r="AI460" s="45"/>
      <c r="AJ460" s="62" t="str">
        <f>IFERROR(VLOOKUP(AI460,Lookups!$W$2:$X$24,2,FALSE),"")</f>
        <v/>
      </c>
      <c r="AK460" s="45"/>
      <c r="AL460" s="45"/>
      <c r="AM460" s="46"/>
      <c r="AN460" s="46"/>
    </row>
    <row r="461" spans="1:40" x14ac:dyDescent="0.3">
      <c r="A461" s="45"/>
      <c r="B461" s="45"/>
      <c r="C461" s="45"/>
      <c r="D461" s="46"/>
      <c r="E461" s="46"/>
      <c r="F461" s="45"/>
      <c r="G461" s="47" t="str">
        <f>IFERROR(VLOOKUP(F461,Lookups!$D$2:$E$20,2,FALSE),"")</f>
        <v/>
      </c>
      <c r="H461" s="45"/>
      <c r="I461" s="45"/>
      <c r="J461" s="45"/>
      <c r="K461" s="45"/>
      <c r="L461" s="46"/>
      <c r="M461" s="46"/>
      <c r="N461" s="47" t="str">
        <f t="shared" si="14"/>
        <v/>
      </c>
      <c r="O461" s="45"/>
      <c r="P461" s="45"/>
      <c r="Q461" s="46"/>
      <c r="R461" s="45"/>
      <c r="S461" s="45"/>
      <c r="T461" s="45"/>
      <c r="U461" s="45"/>
      <c r="V461" s="45"/>
      <c r="W461" s="45"/>
      <c r="X461" s="47" t="str">
        <f>IFERROR(VLOOKUP(W461,Lookups!$G$2:$H$83,2,FALSE),"")</f>
        <v/>
      </c>
      <c r="Y461" s="45"/>
      <c r="Z461" s="45"/>
      <c r="AA461" s="45"/>
      <c r="AB461" s="45"/>
      <c r="AC461" s="45"/>
      <c r="AD461" s="45"/>
      <c r="AE461" s="45"/>
      <c r="AF461" s="47" t="str">
        <f t="shared" si="15"/>
        <v/>
      </c>
      <c r="AG461" s="45"/>
      <c r="AH461" s="45"/>
      <c r="AI461" s="45"/>
      <c r="AJ461" s="62" t="str">
        <f>IFERROR(VLOOKUP(AI461,Lookups!$W$2:$X$24,2,FALSE),"")</f>
        <v/>
      </c>
      <c r="AK461" s="45"/>
      <c r="AL461" s="45"/>
      <c r="AM461" s="46"/>
      <c r="AN461" s="46"/>
    </row>
    <row r="462" spans="1:40" x14ac:dyDescent="0.3">
      <c r="A462" s="45"/>
      <c r="B462" s="45"/>
      <c r="C462" s="45"/>
      <c r="D462" s="46"/>
      <c r="E462" s="46"/>
      <c r="F462" s="45"/>
      <c r="G462" s="47" t="str">
        <f>IFERROR(VLOOKUP(F462,Lookups!$D$2:$E$20,2,FALSE),"")</f>
        <v/>
      </c>
      <c r="H462" s="45"/>
      <c r="I462" s="45"/>
      <c r="J462" s="45"/>
      <c r="K462" s="45"/>
      <c r="L462" s="46"/>
      <c r="M462" s="46"/>
      <c r="N462" s="47" t="str">
        <f t="shared" si="14"/>
        <v/>
      </c>
      <c r="O462" s="45"/>
      <c r="P462" s="45"/>
      <c r="Q462" s="46"/>
      <c r="R462" s="45"/>
      <c r="S462" s="45"/>
      <c r="T462" s="45"/>
      <c r="U462" s="45"/>
      <c r="V462" s="45"/>
      <c r="W462" s="45"/>
      <c r="X462" s="47" t="str">
        <f>IFERROR(VLOOKUP(W462,Lookups!$G$2:$H$83,2,FALSE),"")</f>
        <v/>
      </c>
      <c r="Y462" s="45"/>
      <c r="Z462" s="45"/>
      <c r="AA462" s="45"/>
      <c r="AB462" s="45"/>
      <c r="AC462" s="45"/>
      <c r="AD462" s="45"/>
      <c r="AE462" s="45"/>
      <c r="AF462" s="47" t="str">
        <f t="shared" si="15"/>
        <v/>
      </c>
      <c r="AG462" s="45"/>
      <c r="AH462" s="45"/>
      <c r="AI462" s="45"/>
      <c r="AJ462" s="62" t="str">
        <f>IFERROR(VLOOKUP(AI462,Lookups!$W$2:$X$24,2,FALSE),"")</f>
        <v/>
      </c>
      <c r="AK462" s="45"/>
      <c r="AL462" s="45"/>
      <c r="AM462" s="46"/>
      <c r="AN462" s="46"/>
    </row>
    <row r="463" spans="1:40" x14ac:dyDescent="0.3">
      <c r="A463" s="45"/>
      <c r="B463" s="45"/>
      <c r="C463" s="45"/>
      <c r="D463" s="46"/>
      <c r="E463" s="46"/>
      <c r="F463" s="45"/>
      <c r="G463" s="47" t="str">
        <f>IFERROR(VLOOKUP(F463,Lookups!$D$2:$E$20,2,FALSE),"")</f>
        <v/>
      </c>
      <c r="H463" s="45"/>
      <c r="I463" s="45"/>
      <c r="J463" s="45"/>
      <c r="K463" s="45"/>
      <c r="L463" s="46"/>
      <c r="M463" s="46"/>
      <c r="N463" s="47" t="str">
        <f t="shared" si="14"/>
        <v/>
      </c>
      <c r="O463" s="45"/>
      <c r="P463" s="45"/>
      <c r="Q463" s="46"/>
      <c r="R463" s="45"/>
      <c r="S463" s="45"/>
      <c r="T463" s="45"/>
      <c r="U463" s="45"/>
      <c r="V463" s="45"/>
      <c r="W463" s="45"/>
      <c r="X463" s="47" t="str">
        <f>IFERROR(VLOOKUP(W463,Lookups!$G$2:$H$83,2,FALSE),"")</f>
        <v/>
      </c>
      <c r="Y463" s="45"/>
      <c r="Z463" s="45"/>
      <c r="AA463" s="45"/>
      <c r="AB463" s="45"/>
      <c r="AC463" s="45"/>
      <c r="AD463" s="45"/>
      <c r="AE463" s="45"/>
      <c r="AF463" s="47" t="str">
        <f t="shared" si="15"/>
        <v/>
      </c>
      <c r="AG463" s="45"/>
      <c r="AH463" s="45"/>
      <c r="AI463" s="45"/>
      <c r="AJ463" s="62" t="str">
        <f>IFERROR(VLOOKUP(AI463,Lookups!$W$2:$X$24,2,FALSE),"")</f>
        <v/>
      </c>
      <c r="AK463" s="45"/>
      <c r="AL463" s="45"/>
      <c r="AM463" s="46"/>
      <c r="AN463" s="46"/>
    </row>
    <row r="464" spans="1:40" x14ac:dyDescent="0.3">
      <c r="A464" s="45"/>
      <c r="B464" s="45"/>
      <c r="C464" s="45"/>
      <c r="D464" s="46"/>
      <c r="E464" s="46"/>
      <c r="F464" s="45"/>
      <c r="G464" s="47" t="str">
        <f>IFERROR(VLOOKUP(F464,Lookups!$D$2:$E$20,2,FALSE),"")</f>
        <v/>
      </c>
      <c r="H464" s="45"/>
      <c r="I464" s="45"/>
      <c r="J464" s="45"/>
      <c r="K464" s="45"/>
      <c r="L464" s="46"/>
      <c r="M464" s="46"/>
      <c r="N464" s="47" t="str">
        <f t="shared" si="14"/>
        <v/>
      </c>
      <c r="O464" s="45"/>
      <c r="P464" s="45"/>
      <c r="Q464" s="46"/>
      <c r="R464" s="45"/>
      <c r="S464" s="45"/>
      <c r="T464" s="45"/>
      <c r="U464" s="45"/>
      <c r="V464" s="45"/>
      <c r="W464" s="45"/>
      <c r="X464" s="47" t="str">
        <f>IFERROR(VLOOKUP(W464,Lookups!$G$2:$H$83,2,FALSE),"")</f>
        <v/>
      </c>
      <c r="Y464" s="45"/>
      <c r="Z464" s="45"/>
      <c r="AA464" s="45"/>
      <c r="AB464" s="45"/>
      <c r="AC464" s="45"/>
      <c r="AD464" s="45"/>
      <c r="AE464" s="45"/>
      <c r="AF464" s="47" t="str">
        <f t="shared" si="15"/>
        <v/>
      </c>
      <c r="AG464" s="45"/>
      <c r="AH464" s="45"/>
      <c r="AI464" s="45"/>
      <c r="AJ464" s="62" t="str">
        <f>IFERROR(VLOOKUP(AI464,Lookups!$W$2:$X$24,2,FALSE),"")</f>
        <v/>
      </c>
      <c r="AK464" s="45"/>
      <c r="AL464" s="45"/>
      <c r="AM464" s="46"/>
      <c r="AN464" s="46"/>
    </row>
    <row r="465" spans="1:40" x14ac:dyDescent="0.3">
      <c r="A465" s="45"/>
      <c r="B465" s="45"/>
      <c r="C465" s="45"/>
      <c r="D465" s="46"/>
      <c r="E465" s="46"/>
      <c r="F465" s="45"/>
      <c r="G465" s="47" t="str">
        <f>IFERROR(VLOOKUP(F465,Lookups!$D$2:$E$20,2,FALSE),"")</f>
        <v/>
      </c>
      <c r="H465" s="45"/>
      <c r="I465" s="45"/>
      <c r="J465" s="45"/>
      <c r="K465" s="45"/>
      <c r="L465" s="46"/>
      <c r="M465" s="46"/>
      <c r="N465" s="47" t="str">
        <f t="shared" si="14"/>
        <v/>
      </c>
      <c r="O465" s="45"/>
      <c r="P465" s="45"/>
      <c r="Q465" s="46"/>
      <c r="R465" s="45"/>
      <c r="S465" s="45"/>
      <c r="T465" s="45"/>
      <c r="U465" s="45"/>
      <c r="V465" s="45"/>
      <c r="W465" s="45"/>
      <c r="X465" s="47" t="str">
        <f>IFERROR(VLOOKUP(W465,Lookups!$G$2:$H$83,2,FALSE),"")</f>
        <v/>
      </c>
      <c r="Y465" s="45"/>
      <c r="Z465" s="45"/>
      <c r="AA465" s="45"/>
      <c r="AB465" s="45"/>
      <c r="AC465" s="45"/>
      <c r="AD465" s="45"/>
      <c r="AE465" s="45"/>
      <c r="AF465" s="47" t="str">
        <f t="shared" si="15"/>
        <v/>
      </c>
      <c r="AG465" s="45"/>
      <c r="AH465" s="45"/>
      <c r="AI465" s="45"/>
      <c r="AJ465" s="62" t="str">
        <f>IFERROR(VLOOKUP(AI465,Lookups!$W$2:$X$24,2,FALSE),"")</f>
        <v/>
      </c>
      <c r="AK465" s="45"/>
      <c r="AL465" s="45"/>
      <c r="AM465" s="46"/>
      <c r="AN465" s="46"/>
    </row>
    <row r="466" spans="1:40" x14ac:dyDescent="0.3">
      <c r="A466" s="45"/>
      <c r="B466" s="45"/>
      <c r="C466" s="45"/>
      <c r="D466" s="46"/>
      <c r="E466" s="46"/>
      <c r="F466" s="45"/>
      <c r="G466" s="47" t="str">
        <f>IFERROR(VLOOKUP(F466,Lookups!$D$2:$E$20,2,FALSE),"")</f>
        <v/>
      </c>
      <c r="H466" s="45"/>
      <c r="I466" s="45"/>
      <c r="J466" s="45"/>
      <c r="K466" s="45"/>
      <c r="L466" s="46"/>
      <c r="M466" s="46"/>
      <c r="N466" s="47" t="str">
        <f t="shared" si="14"/>
        <v/>
      </c>
      <c r="O466" s="45"/>
      <c r="P466" s="45"/>
      <c r="Q466" s="46"/>
      <c r="R466" s="45"/>
      <c r="S466" s="45"/>
      <c r="T466" s="45"/>
      <c r="U466" s="45"/>
      <c r="V466" s="45"/>
      <c r="W466" s="45"/>
      <c r="X466" s="47" t="str">
        <f>IFERROR(VLOOKUP(W466,Lookups!$G$2:$H$83,2,FALSE),"")</f>
        <v/>
      </c>
      <c r="Y466" s="45"/>
      <c r="Z466" s="45"/>
      <c r="AA466" s="45"/>
      <c r="AB466" s="45"/>
      <c r="AC466" s="45"/>
      <c r="AD466" s="45"/>
      <c r="AE466" s="45"/>
      <c r="AF466" s="47" t="str">
        <f t="shared" si="15"/>
        <v/>
      </c>
      <c r="AG466" s="45"/>
      <c r="AH466" s="45"/>
      <c r="AI466" s="45"/>
      <c r="AJ466" s="62" t="str">
        <f>IFERROR(VLOOKUP(AI466,Lookups!$W$2:$X$24,2,FALSE),"")</f>
        <v/>
      </c>
      <c r="AK466" s="45"/>
      <c r="AL466" s="45"/>
      <c r="AM466" s="46"/>
      <c r="AN466" s="46"/>
    </row>
    <row r="467" spans="1:40" x14ac:dyDescent="0.3">
      <c r="A467" s="45"/>
      <c r="B467" s="45"/>
      <c r="C467" s="45"/>
      <c r="D467" s="46"/>
      <c r="E467" s="46"/>
      <c r="F467" s="45"/>
      <c r="G467" s="47" t="str">
        <f>IFERROR(VLOOKUP(F467,Lookups!$D$2:$E$20,2,FALSE),"")</f>
        <v/>
      </c>
      <c r="H467" s="45"/>
      <c r="I467" s="45"/>
      <c r="J467" s="45"/>
      <c r="K467" s="45"/>
      <c r="L467" s="46"/>
      <c r="M467" s="46"/>
      <c r="N467" s="47" t="str">
        <f t="shared" si="14"/>
        <v/>
      </c>
      <c r="O467" s="45"/>
      <c r="P467" s="45"/>
      <c r="Q467" s="46"/>
      <c r="R467" s="45"/>
      <c r="S467" s="45"/>
      <c r="T467" s="45"/>
      <c r="U467" s="45"/>
      <c r="V467" s="45"/>
      <c r="W467" s="45"/>
      <c r="X467" s="47" t="str">
        <f>IFERROR(VLOOKUP(W467,Lookups!$G$2:$H$83,2,FALSE),"")</f>
        <v/>
      </c>
      <c r="Y467" s="45"/>
      <c r="Z467" s="45"/>
      <c r="AA467" s="45"/>
      <c r="AB467" s="45"/>
      <c r="AC467" s="45"/>
      <c r="AD467" s="45"/>
      <c r="AE467" s="45"/>
      <c r="AF467" s="47" t="str">
        <f t="shared" si="15"/>
        <v/>
      </c>
      <c r="AG467" s="45"/>
      <c r="AH467" s="45"/>
      <c r="AI467" s="45"/>
      <c r="AJ467" s="62" t="str">
        <f>IFERROR(VLOOKUP(AI467,Lookups!$W$2:$X$24,2,FALSE),"")</f>
        <v/>
      </c>
      <c r="AK467" s="45"/>
      <c r="AL467" s="45"/>
      <c r="AM467" s="46"/>
      <c r="AN467" s="46"/>
    </row>
    <row r="468" spans="1:40" x14ac:dyDescent="0.3">
      <c r="A468" s="45"/>
      <c r="B468" s="45"/>
      <c r="C468" s="45"/>
      <c r="D468" s="46"/>
      <c r="E468" s="46"/>
      <c r="F468" s="45"/>
      <c r="G468" s="47" t="str">
        <f>IFERROR(VLOOKUP(F468,Lookups!$D$2:$E$20,2,FALSE),"")</f>
        <v/>
      </c>
      <c r="H468" s="45"/>
      <c r="I468" s="45"/>
      <c r="J468" s="45"/>
      <c r="K468" s="45"/>
      <c r="L468" s="46"/>
      <c r="M468" s="46"/>
      <c r="N468" s="47" t="str">
        <f t="shared" si="14"/>
        <v/>
      </c>
      <c r="O468" s="45"/>
      <c r="P468" s="45"/>
      <c r="Q468" s="46"/>
      <c r="R468" s="45"/>
      <c r="S468" s="45"/>
      <c r="T468" s="45"/>
      <c r="U468" s="45"/>
      <c r="V468" s="45"/>
      <c r="W468" s="45"/>
      <c r="X468" s="47" t="str">
        <f>IFERROR(VLOOKUP(W468,Lookups!$G$2:$H$83,2,FALSE),"")</f>
        <v/>
      </c>
      <c r="Y468" s="45"/>
      <c r="Z468" s="45"/>
      <c r="AA468" s="45"/>
      <c r="AB468" s="45"/>
      <c r="AC468" s="45"/>
      <c r="AD468" s="45"/>
      <c r="AE468" s="45"/>
      <c r="AF468" s="47" t="str">
        <f t="shared" si="15"/>
        <v/>
      </c>
      <c r="AG468" s="45"/>
      <c r="AH468" s="45"/>
      <c r="AI468" s="45"/>
      <c r="AJ468" s="62" t="str">
        <f>IFERROR(VLOOKUP(AI468,Lookups!$W$2:$X$24,2,FALSE),"")</f>
        <v/>
      </c>
      <c r="AK468" s="45"/>
      <c r="AL468" s="45"/>
      <c r="AM468" s="46"/>
      <c r="AN468" s="46"/>
    </row>
    <row r="469" spans="1:40" x14ac:dyDescent="0.3">
      <c r="A469" s="45"/>
      <c r="B469" s="45"/>
      <c r="C469" s="45"/>
      <c r="D469" s="46"/>
      <c r="E469" s="46"/>
      <c r="F469" s="45"/>
      <c r="G469" s="47" t="str">
        <f>IFERROR(VLOOKUP(F469,Lookups!$D$2:$E$20,2,FALSE),"")</f>
        <v/>
      </c>
      <c r="H469" s="45"/>
      <c r="I469" s="45"/>
      <c r="J469" s="45"/>
      <c r="K469" s="45"/>
      <c r="L469" s="46"/>
      <c r="M469" s="46"/>
      <c r="N469" s="47" t="str">
        <f t="shared" si="14"/>
        <v/>
      </c>
      <c r="O469" s="45"/>
      <c r="P469" s="45"/>
      <c r="Q469" s="46"/>
      <c r="R469" s="45"/>
      <c r="S469" s="45"/>
      <c r="T469" s="45"/>
      <c r="U469" s="45"/>
      <c r="V469" s="45"/>
      <c r="W469" s="45"/>
      <c r="X469" s="47" t="str">
        <f>IFERROR(VLOOKUP(W469,Lookups!$G$2:$H$83,2,FALSE),"")</f>
        <v/>
      </c>
      <c r="Y469" s="45"/>
      <c r="Z469" s="45"/>
      <c r="AA469" s="45"/>
      <c r="AB469" s="45"/>
      <c r="AC469" s="45"/>
      <c r="AD469" s="45"/>
      <c r="AE469" s="45"/>
      <c r="AF469" s="47" t="str">
        <f t="shared" si="15"/>
        <v/>
      </c>
      <c r="AG469" s="45"/>
      <c r="AH469" s="45"/>
      <c r="AI469" s="45"/>
      <c r="AJ469" s="62" t="str">
        <f>IFERROR(VLOOKUP(AI469,Lookups!$W$2:$X$24,2,FALSE),"")</f>
        <v/>
      </c>
      <c r="AK469" s="45"/>
      <c r="AL469" s="45"/>
      <c r="AM469" s="46"/>
      <c r="AN469" s="46"/>
    </row>
    <row r="470" spans="1:40" x14ac:dyDescent="0.3">
      <c r="A470" s="45"/>
      <c r="B470" s="45"/>
      <c r="C470" s="45"/>
      <c r="D470" s="46"/>
      <c r="E470" s="46"/>
      <c r="F470" s="45"/>
      <c r="G470" s="47" t="str">
        <f>IFERROR(VLOOKUP(F470,Lookups!$D$2:$E$20,2,FALSE),"")</f>
        <v/>
      </c>
      <c r="H470" s="45"/>
      <c r="I470" s="45"/>
      <c r="J470" s="45"/>
      <c r="K470" s="45"/>
      <c r="L470" s="46"/>
      <c r="M470" s="46"/>
      <c r="N470" s="47" t="str">
        <f t="shared" si="14"/>
        <v/>
      </c>
      <c r="O470" s="45"/>
      <c r="P470" s="45"/>
      <c r="Q470" s="46"/>
      <c r="R470" s="45"/>
      <c r="S470" s="45"/>
      <c r="T470" s="45"/>
      <c r="U470" s="45"/>
      <c r="V470" s="45"/>
      <c r="W470" s="45"/>
      <c r="X470" s="47" t="str">
        <f>IFERROR(VLOOKUP(W470,Lookups!$G$2:$H$83,2,FALSE),"")</f>
        <v/>
      </c>
      <c r="Y470" s="45"/>
      <c r="Z470" s="45"/>
      <c r="AA470" s="45"/>
      <c r="AB470" s="45"/>
      <c r="AC470" s="45"/>
      <c r="AD470" s="45"/>
      <c r="AE470" s="45"/>
      <c r="AF470" s="47" t="str">
        <f t="shared" si="15"/>
        <v/>
      </c>
      <c r="AG470" s="45"/>
      <c r="AH470" s="45"/>
      <c r="AI470" s="45"/>
      <c r="AJ470" s="62" t="str">
        <f>IFERROR(VLOOKUP(AI470,Lookups!$W$2:$X$24,2,FALSE),"")</f>
        <v/>
      </c>
      <c r="AK470" s="45"/>
      <c r="AL470" s="45"/>
      <c r="AM470" s="46"/>
      <c r="AN470" s="46"/>
    </row>
    <row r="471" spans="1:40" x14ac:dyDescent="0.3">
      <c r="A471" s="45"/>
      <c r="B471" s="45"/>
      <c r="C471" s="45"/>
      <c r="D471" s="46"/>
      <c r="E471" s="46"/>
      <c r="F471" s="45"/>
      <c r="G471" s="47" t="str">
        <f>IFERROR(VLOOKUP(F471,Lookups!$D$2:$E$20,2,FALSE),"")</f>
        <v/>
      </c>
      <c r="H471" s="45"/>
      <c r="I471" s="45"/>
      <c r="J471" s="45"/>
      <c r="K471" s="45"/>
      <c r="L471" s="46"/>
      <c r="M471" s="46"/>
      <c r="N471" s="47" t="str">
        <f t="shared" si="14"/>
        <v/>
      </c>
      <c r="O471" s="45"/>
      <c r="P471" s="45"/>
      <c r="Q471" s="46"/>
      <c r="R471" s="45"/>
      <c r="S471" s="45"/>
      <c r="T471" s="45"/>
      <c r="U471" s="45"/>
      <c r="V471" s="45"/>
      <c r="W471" s="45"/>
      <c r="X471" s="47" t="str">
        <f>IFERROR(VLOOKUP(W471,Lookups!$G$2:$H$83,2,FALSE),"")</f>
        <v/>
      </c>
      <c r="Y471" s="45"/>
      <c r="Z471" s="45"/>
      <c r="AA471" s="45"/>
      <c r="AB471" s="45"/>
      <c r="AC471" s="45"/>
      <c r="AD471" s="45"/>
      <c r="AE471" s="45"/>
      <c r="AF471" s="47" t="str">
        <f t="shared" si="15"/>
        <v/>
      </c>
      <c r="AG471" s="45"/>
      <c r="AH471" s="45"/>
      <c r="AI471" s="45"/>
      <c r="AJ471" s="62" t="str">
        <f>IFERROR(VLOOKUP(AI471,Lookups!$W$2:$X$24,2,FALSE),"")</f>
        <v/>
      </c>
      <c r="AK471" s="45"/>
      <c r="AL471" s="45"/>
      <c r="AM471" s="46"/>
      <c r="AN471" s="46"/>
    </row>
    <row r="472" spans="1:40" x14ac:dyDescent="0.3">
      <c r="A472" s="45"/>
      <c r="B472" s="45"/>
      <c r="C472" s="45"/>
      <c r="D472" s="46"/>
      <c r="E472" s="46"/>
      <c r="F472" s="45"/>
      <c r="G472" s="47" t="str">
        <f>IFERROR(VLOOKUP(F472,Lookups!$D$2:$E$20,2,FALSE),"")</f>
        <v/>
      </c>
      <c r="H472" s="45"/>
      <c r="I472" s="45"/>
      <c r="J472" s="45"/>
      <c r="K472" s="45"/>
      <c r="L472" s="46"/>
      <c r="M472" s="46"/>
      <c r="N472" s="47" t="str">
        <f t="shared" si="14"/>
        <v/>
      </c>
      <c r="O472" s="45"/>
      <c r="P472" s="45"/>
      <c r="Q472" s="46"/>
      <c r="R472" s="45"/>
      <c r="S472" s="45"/>
      <c r="T472" s="45"/>
      <c r="U472" s="45"/>
      <c r="V472" s="45"/>
      <c r="W472" s="45"/>
      <c r="X472" s="47" t="str">
        <f>IFERROR(VLOOKUP(W472,Lookups!$G$2:$H$83,2,FALSE),"")</f>
        <v/>
      </c>
      <c r="Y472" s="45"/>
      <c r="Z472" s="45"/>
      <c r="AA472" s="45"/>
      <c r="AB472" s="45"/>
      <c r="AC472" s="45"/>
      <c r="AD472" s="45"/>
      <c r="AE472" s="45"/>
      <c r="AF472" s="47" t="str">
        <f t="shared" si="15"/>
        <v/>
      </c>
      <c r="AG472" s="45"/>
      <c r="AH472" s="45"/>
      <c r="AI472" s="45"/>
      <c r="AJ472" s="62" t="str">
        <f>IFERROR(VLOOKUP(AI472,Lookups!$W$2:$X$24,2,FALSE),"")</f>
        <v/>
      </c>
      <c r="AK472" s="45"/>
      <c r="AL472" s="45"/>
      <c r="AM472" s="46"/>
      <c r="AN472" s="46"/>
    </row>
    <row r="473" spans="1:40" x14ac:dyDescent="0.3">
      <c r="A473" s="45"/>
      <c r="B473" s="45"/>
      <c r="C473" s="45"/>
      <c r="D473" s="46"/>
      <c r="E473" s="46"/>
      <c r="F473" s="45"/>
      <c r="G473" s="47" t="str">
        <f>IFERROR(VLOOKUP(F473,Lookups!$D$2:$E$20,2,FALSE),"")</f>
        <v/>
      </c>
      <c r="H473" s="45"/>
      <c r="I473" s="45"/>
      <c r="J473" s="45"/>
      <c r="K473" s="45"/>
      <c r="L473" s="46"/>
      <c r="M473" s="46"/>
      <c r="N473" s="47" t="str">
        <f t="shared" si="14"/>
        <v/>
      </c>
      <c r="O473" s="45"/>
      <c r="P473" s="45"/>
      <c r="Q473" s="46"/>
      <c r="R473" s="45"/>
      <c r="S473" s="45"/>
      <c r="T473" s="45"/>
      <c r="U473" s="45"/>
      <c r="V473" s="45"/>
      <c r="W473" s="45"/>
      <c r="X473" s="47" t="str">
        <f>IFERROR(VLOOKUP(W473,Lookups!$G$2:$H$83,2,FALSE),"")</f>
        <v/>
      </c>
      <c r="Y473" s="45"/>
      <c r="Z473" s="45"/>
      <c r="AA473" s="45"/>
      <c r="AB473" s="45"/>
      <c r="AC473" s="45"/>
      <c r="AD473" s="45"/>
      <c r="AE473" s="45"/>
      <c r="AF473" s="47" t="str">
        <f t="shared" si="15"/>
        <v/>
      </c>
      <c r="AG473" s="45"/>
      <c r="AH473" s="45"/>
      <c r="AI473" s="45"/>
      <c r="AJ473" s="62" t="str">
        <f>IFERROR(VLOOKUP(AI473,Lookups!$W$2:$X$24,2,FALSE),"")</f>
        <v/>
      </c>
      <c r="AK473" s="45"/>
      <c r="AL473" s="45"/>
      <c r="AM473" s="46"/>
      <c r="AN473" s="46"/>
    </row>
    <row r="474" spans="1:40" x14ac:dyDescent="0.3">
      <c r="A474" s="45"/>
      <c r="B474" s="45"/>
      <c r="C474" s="45"/>
      <c r="D474" s="46"/>
      <c r="E474" s="46"/>
      <c r="F474" s="45"/>
      <c r="G474" s="47" t="str">
        <f>IFERROR(VLOOKUP(F474,Lookups!$D$2:$E$20,2,FALSE),"")</f>
        <v/>
      </c>
      <c r="H474" s="45"/>
      <c r="I474" s="45"/>
      <c r="J474" s="45"/>
      <c r="K474" s="45"/>
      <c r="L474" s="46"/>
      <c r="M474" s="46"/>
      <c r="N474" s="47" t="str">
        <f t="shared" si="14"/>
        <v/>
      </c>
      <c r="O474" s="45"/>
      <c r="P474" s="45"/>
      <c r="Q474" s="46"/>
      <c r="R474" s="45"/>
      <c r="S474" s="45"/>
      <c r="T474" s="45"/>
      <c r="U474" s="45"/>
      <c r="V474" s="45"/>
      <c r="W474" s="45"/>
      <c r="X474" s="47" t="str">
        <f>IFERROR(VLOOKUP(W474,Lookups!$G$2:$H$83,2,FALSE),"")</f>
        <v/>
      </c>
      <c r="Y474" s="45"/>
      <c r="Z474" s="45"/>
      <c r="AA474" s="45"/>
      <c r="AB474" s="45"/>
      <c r="AC474" s="45"/>
      <c r="AD474" s="45"/>
      <c r="AE474" s="45"/>
      <c r="AF474" s="47" t="str">
        <f t="shared" si="15"/>
        <v/>
      </c>
      <c r="AG474" s="45"/>
      <c r="AH474" s="45"/>
      <c r="AI474" s="45"/>
      <c r="AJ474" s="62" t="str">
        <f>IFERROR(VLOOKUP(AI474,Lookups!$W$2:$X$24,2,FALSE),"")</f>
        <v/>
      </c>
      <c r="AK474" s="45"/>
      <c r="AL474" s="45"/>
      <c r="AM474" s="46"/>
      <c r="AN474" s="46"/>
    </row>
    <row r="475" spans="1:40" x14ac:dyDescent="0.3">
      <c r="A475" s="45"/>
      <c r="B475" s="45"/>
      <c r="C475" s="45"/>
      <c r="D475" s="46"/>
      <c r="E475" s="46"/>
      <c r="F475" s="45"/>
      <c r="G475" s="47" t="str">
        <f>IFERROR(VLOOKUP(F475,Lookups!$D$2:$E$20,2,FALSE),"")</f>
        <v/>
      </c>
      <c r="H475" s="45"/>
      <c r="I475" s="45"/>
      <c r="J475" s="45"/>
      <c r="K475" s="45"/>
      <c r="L475" s="46"/>
      <c r="M475" s="46"/>
      <c r="N475" s="47" t="str">
        <f t="shared" si="14"/>
        <v/>
      </c>
      <c r="O475" s="45"/>
      <c r="P475" s="45"/>
      <c r="Q475" s="46"/>
      <c r="R475" s="45"/>
      <c r="S475" s="45"/>
      <c r="T475" s="45"/>
      <c r="U475" s="45"/>
      <c r="V475" s="45"/>
      <c r="W475" s="45"/>
      <c r="X475" s="47" t="str">
        <f>IFERROR(VLOOKUP(W475,Lookups!$G$2:$H$83,2,FALSE),"")</f>
        <v/>
      </c>
      <c r="Y475" s="45"/>
      <c r="Z475" s="45"/>
      <c r="AA475" s="45"/>
      <c r="AB475" s="45"/>
      <c r="AC475" s="45"/>
      <c r="AD475" s="45"/>
      <c r="AE475" s="45"/>
      <c r="AF475" s="47" t="str">
        <f t="shared" si="15"/>
        <v/>
      </c>
      <c r="AG475" s="45"/>
      <c r="AH475" s="45"/>
      <c r="AI475" s="45"/>
      <c r="AJ475" s="62" t="str">
        <f>IFERROR(VLOOKUP(AI475,Lookups!$W$2:$X$24,2,FALSE),"")</f>
        <v/>
      </c>
      <c r="AK475" s="45"/>
      <c r="AL475" s="45"/>
      <c r="AM475" s="46"/>
      <c r="AN475" s="46"/>
    </row>
    <row r="476" spans="1:40" x14ac:dyDescent="0.3">
      <c r="A476" s="45"/>
      <c r="B476" s="45"/>
      <c r="C476" s="45"/>
      <c r="D476" s="46"/>
      <c r="E476" s="46"/>
      <c r="F476" s="45"/>
      <c r="G476" s="47" t="str">
        <f>IFERROR(VLOOKUP(F476,Lookups!$D$2:$E$20,2,FALSE),"")</f>
        <v/>
      </c>
      <c r="H476" s="45"/>
      <c r="I476" s="45"/>
      <c r="J476" s="45"/>
      <c r="K476" s="45"/>
      <c r="L476" s="46"/>
      <c r="M476" s="46"/>
      <c r="N476" s="47" t="str">
        <f t="shared" si="14"/>
        <v/>
      </c>
      <c r="O476" s="45"/>
      <c r="P476" s="45"/>
      <c r="Q476" s="46"/>
      <c r="R476" s="45"/>
      <c r="S476" s="45"/>
      <c r="T476" s="45"/>
      <c r="U476" s="45"/>
      <c r="V476" s="45"/>
      <c r="W476" s="45"/>
      <c r="X476" s="47" t="str">
        <f>IFERROR(VLOOKUP(W476,Lookups!$G$2:$H$83,2,FALSE),"")</f>
        <v/>
      </c>
      <c r="Y476" s="45"/>
      <c r="Z476" s="45"/>
      <c r="AA476" s="45"/>
      <c r="AB476" s="45"/>
      <c r="AC476" s="45"/>
      <c r="AD476" s="45"/>
      <c r="AE476" s="45"/>
      <c r="AF476" s="47" t="str">
        <f t="shared" si="15"/>
        <v/>
      </c>
      <c r="AG476" s="45"/>
      <c r="AH476" s="45"/>
      <c r="AI476" s="45"/>
      <c r="AJ476" s="62" t="str">
        <f>IFERROR(VLOOKUP(AI476,Lookups!$W$2:$X$24,2,FALSE),"")</f>
        <v/>
      </c>
      <c r="AK476" s="45"/>
      <c r="AL476" s="45"/>
      <c r="AM476" s="46"/>
      <c r="AN476" s="46"/>
    </row>
    <row r="477" spans="1:40" x14ac:dyDescent="0.3">
      <c r="A477" s="45"/>
      <c r="B477" s="45"/>
      <c r="C477" s="45"/>
      <c r="D477" s="46"/>
      <c r="E477" s="46"/>
      <c r="F477" s="45"/>
      <c r="G477" s="47" t="str">
        <f>IFERROR(VLOOKUP(F477,Lookups!$D$2:$E$20,2,FALSE),"")</f>
        <v/>
      </c>
      <c r="H477" s="45"/>
      <c r="I477" s="45"/>
      <c r="J477" s="45"/>
      <c r="K477" s="45"/>
      <c r="L477" s="46"/>
      <c r="M477" s="46"/>
      <c r="N477" s="47" t="str">
        <f t="shared" si="14"/>
        <v/>
      </c>
      <c r="O477" s="45"/>
      <c r="P477" s="45"/>
      <c r="Q477" s="46"/>
      <c r="R477" s="45"/>
      <c r="S477" s="45"/>
      <c r="T477" s="45"/>
      <c r="U477" s="45"/>
      <c r="V477" s="45"/>
      <c r="W477" s="45"/>
      <c r="X477" s="47" t="str">
        <f>IFERROR(VLOOKUP(W477,Lookups!$G$2:$H$83,2,FALSE),"")</f>
        <v/>
      </c>
      <c r="Y477" s="45"/>
      <c r="Z477" s="45"/>
      <c r="AA477" s="45"/>
      <c r="AB477" s="45"/>
      <c r="AC477" s="45"/>
      <c r="AD477" s="45"/>
      <c r="AE477" s="45"/>
      <c r="AF477" s="47" t="str">
        <f t="shared" si="15"/>
        <v/>
      </c>
      <c r="AG477" s="45"/>
      <c r="AH477" s="45"/>
      <c r="AI477" s="45"/>
      <c r="AJ477" s="62" t="str">
        <f>IFERROR(VLOOKUP(AI477,Lookups!$W$2:$X$24,2,FALSE),"")</f>
        <v/>
      </c>
      <c r="AK477" s="45"/>
      <c r="AL477" s="45"/>
      <c r="AM477" s="46"/>
      <c r="AN477" s="46"/>
    </row>
    <row r="478" spans="1:40" x14ac:dyDescent="0.3">
      <c r="A478" s="45"/>
      <c r="B478" s="45"/>
      <c r="C478" s="45"/>
      <c r="D478" s="46"/>
      <c r="E478" s="46"/>
      <c r="F478" s="45"/>
      <c r="G478" s="47" t="str">
        <f>IFERROR(VLOOKUP(F478,Lookups!$D$2:$E$20,2,FALSE),"")</f>
        <v/>
      </c>
      <c r="H478" s="45"/>
      <c r="I478" s="45"/>
      <c r="J478" s="45"/>
      <c r="K478" s="45"/>
      <c r="L478" s="46"/>
      <c r="M478" s="46"/>
      <c r="N478" s="47" t="str">
        <f t="shared" si="14"/>
        <v/>
      </c>
      <c r="O478" s="45"/>
      <c r="P478" s="45"/>
      <c r="Q478" s="46"/>
      <c r="R478" s="45"/>
      <c r="S478" s="45"/>
      <c r="T478" s="45"/>
      <c r="U478" s="45"/>
      <c r="V478" s="45"/>
      <c r="W478" s="45"/>
      <c r="X478" s="47" t="str">
        <f>IFERROR(VLOOKUP(W478,Lookups!$G$2:$H$83,2,FALSE),"")</f>
        <v/>
      </c>
      <c r="Y478" s="45"/>
      <c r="Z478" s="45"/>
      <c r="AA478" s="45"/>
      <c r="AB478" s="45"/>
      <c r="AC478" s="45"/>
      <c r="AD478" s="45"/>
      <c r="AE478" s="45"/>
      <c r="AF478" s="47" t="str">
        <f t="shared" si="15"/>
        <v/>
      </c>
      <c r="AG478" s="45"/>
      <c r="AH478" s="45"/>
      <c r="AI478" s="45"/>
      <c r="AJ478" s="62" t="str">
        <f>IFERROR(VLOOKUP(AI478,Lookups!$W$2:$X$24,2,FALSE),"")</f>
        <v/>
      </c>
      <c r="AK478" s="45"/>
      <c r="AL478" s="45"/>
      <c r="AM478" s="46"/>
      <c r="AN478" s="46"/>
    </row>
    <row r="479" spans="1:40" x14ac:dyDescent="0.3">
      <c r="A479" s="45"/>
      <c r="B479" s="45"/>
      <c r="C479" s="45"/>
      <c r="D479" s="46"/>
      <c r="E479" s="46"/>
      <c r="F479" s="45"/>
      <c r="G479" s="47" t="str">
        <f>IFERROR(VLOOKUP(F479,Lookups!$D$2:$E$20,2,FALSE),"")</f>
        <v/>
      </c>
      <c r="H479" s="45"/>
      <c r="I479" s="45"/>
      <c r="J479" s="45"/>
      <c r="K479" s="45"/>
      <c r="L479" s="46"/>
      <c r="M479" s="46"/>
      <c r="N479" s="47" t="str">
        <f t="shared" si="14"/>
        <v/>
      </c>
      <c r="O479" s="45"/>
      <c r="P479" s="45"/>
      <c r="Q479" s="46"/>
      <c r="R479" s="45"/>
      <c r="S479" s="45"/>
      <c r="T479" s="45"/>
      <c r="U479" s="45"/>
      <c r="V479" s="45"/>
      <c r="W479" s="45"/>
      <c r="X479" s="47" t="str">
        <f>IFERROR(VLOOKUP(W479,Lookups!$G$2:$H$83,2,FALSE),"")</f>
        <v/>
      </c>
      <c r="Y479" s="45"/>
      <c r="Z479" s="45"/>
      <c r="AA479" s="45"/>
      <c r="AB479" s="45"/>
      <c r="AC479" s="45"/>
      <c r="AD479" s="45"/>
      <c r="AE479" s="45"/>
      <c r="AF479" s="47" t="str">
        <f t="shared" si="15"/>
        <v/>
      </c>
      <c r="AG479" s="45"/>
      <c r="AH479" s="45"/>
      <c r="AI479" s="45"/>
      <c r="AJ479" s="62" t="str">
        <f>IFERROR(VLOOKUP(AI479,Lookups!$W$2:$X$24,2,FALSE),"")</f>
        <v/>
      </c>
      <c r="AK479" s="45"/>
      <c r="AL479" s="45"/>
      <c r="AM479" s="46"/>
      <c r="AN479" s="46"/>
    </row>
    <row r="480" spans="1:40" x14ac:dyDescent="0.3">
      <c r="A480" s="45"/>
      <c r="B480" s="45"/>
      <c r="C480" s="45"/>
      <c r="D480" s="46"/>
      <c r="E480" s="46"/>
      <c r="F480" s="45"/>
      <c r="G480" s="47" t="str">
        <f>IFERROR(VLOOKUP(F480,Lookups!$D$2:$E$20,2,FALSE),"")</f>
        <v/>
      </c>
      <c r="H480" s="45"/>
      <c r="I480" s="45"/>
      <c r="J480" s="45"/>
      <c r="K480" s="45"/>
      <c r="L480" s="46"/>
      <c r="M480" s="46"/>
      <c r="N480" s="47" t="str">
        <f t="shared" si="14"/>
        <v/>
      </c>
      <c r="O480" s="45"/>
      <c r="P480" s="45"/>
      <c r="Q480" s="46"/>
      <c r="R480" s="45"/>
      <c r="S480" s="45"/>
      <c r="T480" s="45"/>
      <c r="U480" s="45"/>
      <c r="V480" s="45"/>
      <c r="W480" s="45"/>
      <c r="X480" s="47" t="str">
        <f>IFERROR(VLOOKUP(W480,Lookups!$G$2:$H$83,2,FALSE),"")</f>
        <v/>
      </c>
      <c r="Y480" s="45"/>
      <c r="Z480" s="45"/>
      <c r="AA480" s="45"/>
      <c r="AB480" s="45"/>
      <c r="AC480" s="45"/>
      <c r="AD480" s="45"/>
      <c r="AE480" s="45"/>
      <c r="AF480" s="47" t="str">
        <f t="shared" si="15"/>
        <v/>
      </c>
      <c r="AG480" s="45"/>
      <c r="AH480" s="45"/>
      <c r="AI480" s="45"/>
      <c r="AJ480" s="62" t="str">
        <f>IFERROR(VLOOKUP(AI480,Lookups!$W$2:$X$24,2,FALSE),"")</f>
        <v/>
      </c>
      <c r="AK480" s="45"/>
      <c r="AL480" s="45"/>
      <c r="AM480" s="46"/>
      <c r="AN480" s="46"/>
    </row>
    <row r="481" spans="1:40" x14ac:dyDescent="0.3">
      <c r="A481" s="45"/>
      <c r="B481" s="45"/>
      <c r="C481" s="45"/>
      <c r="D481" s="46"/>
      <c r="E481" s="46"/>
      <c r="F481" s="45"/>
      <c r="G481" s="47" t="str">
        <f>IFERROR(VLOOKUP(F481,Lookups!$D$2:$E$20,2,FALSE),"")</f>
        <v/>
      </c>
      <c r="H481" s="45"/>
      <c r="I481" s="45"/>
      <c r="J481" s="45"/>
      <c r="K481" s="45"/>
      <c r="L481" s="46"/>
      <c r="M481" s="46"/>
      <c r="N481" s="47" t="str">
        <f t="shared" si="14"/>
        <v/>
      </c>
      <c r="O481" s="45"/>
      <c r="P481" s="45"/>
      <c r="Q481" s="46"/>
      <c r="R481" s="45"/>
      <c r="S481" s="45"/>
      <c r="T481" s="45"/>
      <c r="U481" s="45"/>
      <c r="V481" s="45"/>
      <c r="W481" s="45"/>
      <c r="X481" s="47" t="str">
        <f>IFERROR(VLOOKUP(W481,Lookups!$G$2:$H$83,2,FALSE),"")</f>
        <v/>
      </c>
      <c r="Y481" s="45"/>
      <c r="Z481" s="45"/>
      <c r="AA481" s="45"/>
      <c r="AB481" s="45"/>
      <c r="AC481" s="45"/>
      <c r="AD481" s="45"/>
      <c r="AE481" s="45"/>
      <c r="AF481" s="47" t="str">
        <f t="shared" si="15"/>
        <v/>
      </c>
      <c r="AG481" s="45"/>
      <c r="AH481" s="45"/>
      <c r="AI481" s="45"/>
      <c r="AJ481" s="62" t="str">
        <f>IFERROR(VLOOKUP(AI481,Lookups!$W$2:$X$24,2,FALSE),"")</f>
        <v/>
      </c>
      <c r="AK481" s="45"/>
      <c r="AL481" s="45"/>
      <c r="AM481" s="46"/>
      <c r="AN481" s="46"/>
    </row>
    <row r="482" spans="1:40" x14ac:dyDescent="0.3">
      <c r="A482" s="45"/>
      <c r="B482" s="45"/>
      <c r="C482" s="45"/>
      <c r="D482" s="46"/>
      <c r="E482" s="46"/>
      <c r="F482" s="45"/>
      <c r="G482" s="47" t="str">
        <f>IFERROR(VLOOKUP(F482,Lookups!$D$2:$E$20,2,FALSE),"")</f>
        <v/>
      </c>
      <c r="H482" s="45"/>
      <c r="I482" s="45"/>
      <c r="J482" s="45"/>
      <c r="K482" s="45"/>
      <c r="L482" s="46"/>
      <c r="M482" s="46"/>
      <c r="N482" s="47" t="str">
        <f t="shared" si="14"/>
        <v/>
      </c>
      <c r="O482" s="45"/>
      <c r="P482" s="45"/>
      <c r="Q482" s="46"/>
      <c r="R482" s="45"/>
      <c r="S482" s="45"/>
      <c r="T482" s="45"/>
      <c r="U482" s="45"/>
      <c r="V482" s="45"/>
      <c r="W482" s="45"/>
      <c r="X482" s="47" t="str">
        <f>IFERROR(VLOOKUP(W482,Lookups!$G$2:$H$83,2,FALSE),"")</f>
        <v/>
      </c>
      <c r="Y482" s="45"/>
      <c r="Z482" s="45"/>
      <c r="AA482" s="45"/>
      <c r="AB482" s="45"/>
      <c r="AC482" s="45"/>
      <c r="AD482" s="45"/>
      <c r="AE482" s="45"/>
      <c r="AF482" s="47" t="str">
        <f t="shared" si="15"/>
        <v/>
      </c>
      <c r="AG482" s="45"/>
      <c r="AH482" s="45"/>
      <c r="AI482" s="45"/>
      <c r="AJ482" s="62" t="str">
        <f>IFERROR(VLOOKUP(AI482,Lookups!$W$2:$X$24,2,FALSE),"")</f>
        <v/>
      </c>
      <c r="AK482" s="45"/>
      <c r="AL482" s="45"/>
      <c r="AM482" s="46"/>
      <c r="AN482" s="46"/>
    </row>
    <row r="483" spans="1:40" x14ac:dyDescent="0.3">
      <c r="A483" s="45"/>
      <c r="B483" s="45"/>
      <c r="C483" s="45"/>
      <c r="D483" s="46"/>
      <c r="E483" s="46"/>
      <c r="F483" s="45"/>
      <c r="G483" s="47" t="str">
        <f>IFERROR(VLOOKUP(F483,Lookups!$D$2:$E$20,2,FALSE),"")</f>
        <v/>
      </c>
      <c r="H483" s="45"/>
      <c r="I483" s="45"/>
      <c r="J483" s="45"/>
      <c r="K483" s="45"/>
      <c r="L483" s="46"/>
      <c r="M483" s="46"/>
      <c r="N483" s="47" t="str">
        <f t="shared" si="14"/>
        <v/>
      </c>
      <c r="O483" s="45"/>
      <c r="P483" s="45"/>
      <c r="Q483" s="46"/>
      <c r="R483" s="45"/>
      <c r="S483" s="45"/>
      <c r="T483" s="45"/>
      <c r="U483" s="45"/>
      <c r="V483" s="45"/>
      <c r="W483" s="45"/>
      <c r="X483" s="47" t="str">
        <f>IFERROR(VLOOKUP(W483,Lookups!$G$2:$H$83,2,FALSE),"")</f>
        <v/>
      </c>
      <c r="Y483" s="45"/>
      <c r="Z483" s="45"/>
      <c r="AA483" s="45"/>
      <c r="AB483" s="45"/>
      <c r="AC483" s="45"/>
      <c r="AD483" s="45"/>
      <c r="AE483" s="45"/>
      <c r="AF483" s="47" t="str">
        <f t="shared" si="15"/>
        <v/>
      </c>
      <c r="AG483" s="45"/>
      <c r="AH483" s="45"/>
      <c r="AI483" s="45"/>
      <c r="AJ483" s="62" t="str">
        <f>IFERROR(VLOOKUP(AI483,Lookups!$W$2:$X$24,2,FALSE),"")</f>
        <v/>
      </c>
      <c r="AK483" s="45"/>
      <c r="AL483" s="45"/>
      <c r="AM483" s="46"/>
      <c r="AN483" s="46"/>
    </row>
    <row r="484" spans="1:40" x14ac:dyDescent="0.3">
      <c r="A484" s="45"/>
      <c r="B484" s="45"/>
      <c r="C484" s="45"/>
      <c r="D484" s="46"/>
      <c r="E484" s="46"/>
      <c r="F484" s="45"/>
      <c r="G484" s="47" t="str">
        <f>IFERROR(VLOOKUP(F484,Lookups!$D$2:$E$20,2,FALSE),"")</f>
        <v/>
      </c>
      <c r="H484" s="45"/>
      <c r="I484" s="45"/>
      <c r="J484" s="45"/>
      <c r="K484" s="45"/>
      <c r="L484" s="46"/>
      <c r="M484" s="46"/>
      <c r="N484" s="47" t="str">
        <f t="shared" si="14"/>
        <v/>
      </c>
      <c r="O484" s="45"/>
      <c r="P484" s="45"/>
      <c r="Q484" s="46"/>
      <c r="R484" s="45"/>
      <c r="S484" s="45"/>
      <c r="T484" s="45"/>
      <c r="U484" s="45"/>
      <c r="V484" s="45"/>
      <c r="W484" s="45"/>
      <c r="X484" s="47" t="str">
        <f>IFERROR(VLOOKUP(W484,Lookups!$G$2:$H$83,2,FALSE),"")</f>
        <v/>
      </c>
      <c r="Y484" s="45"/>
      <c r="Z484" s="45"/>
      <c r="AA484" s="45"/>
      <c r="AB484" s="45"/>
      <c r="AC484" s="45"/>
      <c r="AD484" s="45"/>
      <c r="AE484" s="45"/>
      <c r="AF484" s="47" t="str">
        <f t="shared" si="15"/>
        <v/>
      </c>
      <c r="AG484" s="45"/>
      <c r="AH484" s="45"/>
      <c r="AI484" s="45"/>
      <c r="AJ484" s="62" t="str">
        <f>IFERROR(VLOOKUP(AI484,Lookups!$W$2:$X$24,2,FALSE),"")</f>
        <v/>
      </c>
      <c r="AK484" s="45"/>
      <c r="AL484" s="45"/>
      <c r="AM484" s="46"/>
      <c r="AN484" s="46"/>
    </row>
    <row r="485" spans="1:40" x14ac:dyDescent="0.3">
      <c r="A485" s="45"/>
      <c r="B485" s="45"/>
      <c r="C485" s="45"/>
      <c r="D485" s="46"/>
      <c r="E485" s="46"/>
      <c r="F485" s="45"/>
      <c r="G485" s="47" t="str">
        <f>IFERROR(VLOOKUP(F485,Lookups!$D$2:$E$20,2,FALSE),"")</f>
        <v/>
      </c>
      <c r="H485" s="45"/>
      <c r="I485" s="45"/>
      <c r="J485" s="45"/>
      <c r="K485" s="45"/>
      <c r="L485" s="46"/>
      <c r="M485" s="46"/>
      <c r="N485" s="47" t="str">
        <f t="shared" si="14"/>
        <v/>
      </c>
      <c r="O485" s="45"/>
      <c r="P485" s="45"/>
      <c r="Q485" s="46"/>
      <c r="R485" s="45"/>
      <c r="S485" s="45"/>
      <c r="T485" s="45"/>
      <c r="U485" s="45"/>
      <c r="V485" s="45"/>
      <c r="W485" s="45"/>
      <c r="X485" s="47" t="str">
        <f>IFERROR(VLOOKUP(W485,Lookups!$G$2:$H$83,2,FALSE),"")</f>
        <v/>
      </c>
      <c r="Y485" s="45"/>
      <c r="Z485" s="45"/>
      <c r="AA485" s="45"/>
      <c r="AB485" s="45"/>
      <c r="AC485" s="45"/>
      <c r="AD485" s="45"/>
      <c r="AE485" s="45"/>
      <c r="AF485" s="47" t="str">
        <f t="shared" si="15"/>
        <v/>
      </c>
      <c r="AG485" s="45"/>
      <c r="AH485" s="45"/>
      <c r="AI485" s="45"/>
      <c r="AJ485" s="62" t="str">
        <f>IFERROR(VLOOKUP(AI485,Lookups!$W$2:$X$24,2,FALSE),"")</f>
        <v/>
      </c>
      <c r="AK485" s="45"/>
      <c r="AL485" s="45"/>
      <c r="AM485" s="46"/>
      <c r="AN485" s="46"/>
    </row>
    <row r="486" spans="1:40" x14ac:dyDescent="0.3">
      <c r="A486" s="45"/>
      <c r="B486" s="45"/>
      <c r="C486" s="45"/>
      <c r="D486" s="46"/>
      <c r="E486" s="46"/>
      <c r="F486" s="45"/>
      <c r="G486" s="47" t="str">
        <f>IFERROR(VLOOKUP(F486,Lookups!$D$2:$E$20,2,FALSE),"")</f>
        <v/>
      </c>
      <c r="H486" s="45"/>
      <c r="I486" s="45"/>
      <c r="J486" s="45"/>
      <c r="K486" s="45"/>
      <c r="L486" s="46"/>
      <c r="M486" s="46"/>
      <c r="N486" s="47" t="str">
        <f t="shared" si="14"/>
        <v/>
      </c>
      <c r="O486" s="45"/>
      <c r="P486" s="45"/>
      <c r="Q486" s="46"/>
      <c r="R486" s="45"/>
      <c r="S486" s="45"/>
      <c r="T486" s="45"/>
      <c r="U486" s="45"/>
      <c r="V486" s="45"/>
      <c r="W486" s="45"/>
      <c r="X486" s="47" t="str">
        <f>IFERROR(VLOOKUP(W486,Lookups!$G$2:$H$83,2,FALSE),"")</f>
        <v/>
      </c>
      <c r="Y486" s="45"/>
      <c r="Z486" s="45"/>
      <c r="AA486" s="45"/>
      <c r="AB486" s="45"/>
      <c r="AC486" s="45"/>
      <c r="AD486" s="45"/>
      <c r="AE486" s="45"/>
      <c r="AF486" s="47" t="str">
        <f t="shared" si="15"/>
        <v/>
      </c>
      <c r="AG486" s="45"/>
      <c r="AH486" s="45"/>
      <c r="AI486" s="45"/>
      <c r="AJ486" s="62" t="str">
        <f>IFERROR(VLOOKUP(AI486,Lookups!$W$2:$X$24,2,FALSE),"")</f>
        <v/>
      </c>
      <c r="AK486" s="45"/>
      <c r="AL486" s="45"/>
      <c r="AM486" s="46"/>
      <c r="AN486" s="46"/>
    </row>
    <row r="487" spans="1:40" x14ac:dyDescent="0.3">
      <c r="A487" s="45"/>
      <c r="B487" s="45"/>
      <c r="C487" s="45"/>
      <c r="D487" s="46"/>
      <c r="E487" s="46"/>
      <c r="F487" s="45"/>
      <c r="G487" s="47" t="str">
        <f>IFERROR(VLOOKUP(F487,Lookups!$D$2:$E$20,2,FALSE),"")</f>
        <v/>
      </c>
      <c r="H487" s="45"/>
      <c r="I487" s="45"/>
      <c r="J487" s="45"/>
      <c r="K487" s="45"/>
      <c r="L487" s="46"/>
      <c r="M487" s="46"/>
      <c r="N487" s="47" t="str">
        <f t="shared" si="14"/>
        <v/>
      </c>
      <c r="O487" s="45"/>
      <c r="P487" s="45"/>
      <c r="Q487" s="46"/>
      <c r="R487" s="45"/>
      <c r="S487" s="45"/>
      <c r="T487" s="45"/>
      <c r="U487" s="45"/>
      <c r="V487" s="45"/>
      <c r="W487" s="45"/>
      <c r="X487" s="47" t="str">
        <f>IFERROR(VLOOKUP(W487,Lookups!$G$2:$H$83,2,FALSE),"")</f>
        <v/>
      </c>
      <c r="Y487" s="45"/>
      <c r="Z487" s="45"/>
      <c r="AA487" s="45"/>
      <c r="AB487" s="45"/>
      <c r="AC487" s="45"/>
      <c r="AD487" s="45"/>
      <c r="AE487" s="45"/>
      <c r="AF487" s="47" t="str">
        <f t="shared" si="15"/>
        <v/>
      </c>
      <c r="AG487" s="45"/>
      <c r="AH487" s="45"/>
      <c r="AI487" s="45"/>
      <c r="AJ487" s="62" t="str">
        <f>IFERROR(VLOOKUP(AI487,Lookups!$W$2:$X$24,2,FALSE),"")</f>
        <v/>
      </c>
      <c r="AK487" s="45"/>
      <c r="AL487" s="45"/>
      <c r="AM487" s="46"/>
      <c r="AN487" s="46"/>
    </row>
    <row r="488" spans="1:40" x14ac:dyDescent="0.3">
      <c r="A488" s="45"/>
      <c r="B488" s="45"/>
      <c r="C488" s="45"/>
      <c r="D488" s="46"/>
      <c r="E488" s="46"/>
      <c r="F488" s="45"/>
      <c r="G488" s="47" t="str">
        <f>IFERROR(VLOOKUP(F488,Lookups!$D$2:$E$20,2,FALSE),"")</f>
        <v/>
      </c>
      <c r="H488" s="45"/>
      <c r="I488" s="45"/>
      <c r="J488" s="45"/>
      <c r="K488" s="45"/>
      <c r="L488" s="46"/>
      <c r="M488" s="46"/>
      <c r="N488" s="47" t="str">
        <f t="shared" si="14"/>
        <v/>
      </c>
      <c r="O488" s="45"/>
      <c r="P488" s="45"/>
      <c r="Q488" s="46"/>
      <c r="R488" s="45"/>
      <c r="S488" s="45"/>
      <c r="T488" s="45"/>
      <c r="U488" s="45"/>
      <c r="V488" s="45"/>
      <c r="W488" s="45"/>
      <c r="X488" s="47" t="str">
        <f>IFERROR(VLOOKUP(W488,Lookups!$G$2:$H$83,2,FALSE),"")</f>
        <v/>
      </c>
      <c r="Y488" s="45"/>
      <c r="Z488" s="45"/>
      <c r="AA488" s="45"/>
      <c r="AB488" s="45"/>
      <c r="AC488" s="45"/>
      <c r="AD488" s="45"/>
      <c r="AE488" s="45"/>
      <c r="AF488" s="47" t="str">
        <f t="shared" si="15"/>
        <v/>
      </c>
      <c r="AG488" s="45"/>
      <c r="AH488" s="45"/>
      <c r="AI488" s="45"/>
      <c r="AJ488" s="62" t="str">
        <f>IFERROR(VLOOKUP(AI488,Lookups!$W$2:$X$24,2,FALSE),"")</f>
        <v/>
      </c>
      <c r="AK488" s="45"/>
      <c r="AL488" s="45"/>
      <c r="AM488" s="46"/>
      <c r="AN488" s="46"/>
    </row>
    <row r="489" spans="1:40" x14ac:dyDescent="0.3">
      <c r="A489" s="45"/>
      <c r="B489" s="45"/>
      <c r="C489" s="45"/>
      <c r="D489" s="46"/>
      <c r="E489" s="46"/>
      <c r="F489" s="45"/>
      <c r="G489" s="47" t="str">
        <f>IFERROR(VLOOKUP(F489,Lookups!$D$2:$E$20,2,FALSE),"")</f>
        <v/>
      </c>
      <c r="H489" s="45"/>
      <c r="I489" s="45"/>
      <c r="J489" s="45"/>
      <c r="K489" s="45"/>
      <c r="L489" s="46"/>
      <c r="M489" s="46"/>
      <c r="N489" s="47" t="str">
        <f t="shared" si="14"/>
        <v/>
      </c>
      <c r="O489" s="45"/>
      <c r="P489" s="45"/>
      <c r="Q489" s="46"/>
      <c r="R489" s="45"/>
      <c r="S489" s="45"/>
      <c r="T489" s="45"/>
      <c r="U489" s="45"/>
      <c r="V489" s="45"/>
      <c r="W489" s="45"/>
      <c r="X489" s="47" t="str">
        <f>IFERROR(VLOOKUP(W489,Lookups!$G$2:$H$83,2,FALSE),"")</f>
        <v/>
      </c>
      <c r="Y489" s="45"/>
      <c r="Z489" s="45"/>
      <c r="AA489" s="45"/>
      <c r="AB489" s="45"/>
      <c r="AC489" s="45"/>
      <c r="AD489" s="45"/>
      <c r="AE489" s="45"/>
      <c r="AF489" s="47" t="str">
        <f t="shared" si="15"/>
        <v/>
      </c>
      <c r="AG489" s="45"/>
      <c r="AH489" s="45"/>
      <c r="AI489" s="45"/>
      <c r="AJ489" s="62" t="str">
        <f>IFERROR(VLOOKUP(AI489,Lookups!$W$2:$X$24,2,FALSE),"")</f>
        <v/>
      </c>
      <c r="AK489" s="45"/>
      <c r="AL489" s="45"/>
      <c r="AM489" s="46"/>
      <c r="AN489" s="46"/>
    </row>
    <row r="490" spans="1:40" x14ac:dyDescent="0.3">
      <c r="A490" s="45"/>
      <c r="B490" s="45"/>
      <c r="C490" s="45"/>
      <c r="D490" s="46"/>
      <c r="E490" s="46"/>
      <c r="F490" s="45"/>
      <c r="G490" s="47" t="str">
        <f>IFERROR(VLOOKUP(F490,Lookups!$D$2:$E$20,2,FALSE),"")</f>
        <v/>
      </c>
      <c r="H490" s="45"/>
      <c r="I490" s="45"/>
      <c r="J490" s="45"/>
      <c r="K490" s="45"/>
      <c r="L490" s="46"/>
      <c r="M490" s="46"/>
      <c r="N490" s="47" t="str">
        <f t="shared" si="14"/>
        <v/>
      </c>
      <c r="O490" s="45"/>
      <c r="P490" s="45"/>
      <c r="Q490" s="46"/>
      <c r="R490" s="45"/>
      <c r="S490" s="45"/>
      <c r="T490" s="45"/>
      <c r="U490" s="45"/>
      <c r="V490" s="45"/>
      <c r="W490" s="45"/>
      <c r="X490" s="47" t="str">
        <f>IFERROR(VLOOKUP(W490,Lookups!$G$2:$H$83,2,FALSE),"")</f>
        <v/>
      </c>
      <c r="Y490" s="45"/>
      <c r="Z490" s="45"/>
      <c r="AA490" s="45"/>
      <c r="AB490" s="45"/>
      <c r="AC490" s="45"/>
      <c r="AD490" s="45"/>
      <c r="AE490" s="45"/>
      <c r="AF490" s="47" t="str">
        <f t="shared" si="15"/>
        <v/>
      </c>
      <c r="AG490" s="45"/>
      <c r="AH490" s="45"/>
      <c r="AI490" s="45"/>
      <c r="AJ490" s="62" t="str">
        <f>IFERROR(VLOOKUP(AI490,Lookups!$W$2:$X$24,2,FALSE),"")</f>
        <v/>
      </c>
      <c r="AK490" s="45"/>
      <c r="AL490" s="45"/>
      <c r="AM490" s="46"/>
      <c r="AN490" s="46"/>
    </row>
    <row r="491" spans="1:40" x14ac:dyDescent="0.3">
      <c r="A491" s="45"/>
      <c r="B491" s="45"/>
      <c r="C491" s="45"/>
      <c r="D491" s="46"/>
      <c r="E491" s="46"/>
      <c r="F491" s="45"/>
      <c r="G491" s="47" t="str">
        <f>IFERROR(VLOOKUP(F491,Lookups!$D$2:$E$20,2,FALSE),"")</f>
        <v/>
      </c>
      <c r="H491" s="45"/>
      <c r="I491" s="45"/>
      <c r="J491" s="45"/>
      <c r="K491" s="45"/>
      <c r="L491" s="46"/>
      <c r="M491" s="46"/>
      <c r="N491" s="47" t="str">
        <f t="shared" si="14"/>
        <v/>
      </c>
      <c r="O491" s="45"/>
      <c r="P491" s="45"/>
      <c r="Q491" s="46"/>
      <c r="R491" s="45"/>
      <c r="S491" s="45"/>
      <c r="T491" s="45"/>
      <c r="U491" s="45"/>
      <c r="V491" s="45"/>
      <c r="W491" s="45"/>
      <c r="X491" s="47" t="str">
        <f>IFERROR(VLOOKUP(W491,Lookups!$G$2:$H$83,2,FALSE),"")</f>
        <v/>
      </c>
      <c r="Y491" s="45"/>
      <c r="Z491" s="45"/>
      <c r="AA491" s="45"/>
      <c r="AB491" s="45"/>
      <c r="AC491" s="45"/>
      <c r="AD491" s="45"/>
      <c r="AE491" s="45"/>
      <c r="AF491" s="47" t="str">
        <f t="shared" si="15"/>
        <v/>
      </c>
      <c r="AG491" s="45"/>
      <c r="AH491" s="45"/>
      <c r="AI491" s="45"/>
      <c r="AJ491" s="62" t="str">
        <f>IFERROR(VLOOKUP(AI491,Lookups!$W$2:$X$24,2,FALSE),"")</f>
        <v/>
      </c>
      <c r="AK491" s="45"/>
      <c r="AL491" s="45"/>
      <c r="AM491" s="46"/>
      <c r="AN491" s="46"/>
    </row>
    <row r="492" spans="1:40" x14ac:dyDescent="0.3">
      <c r="A492" s="45"/>
      <c r="B492" s="45"/>
      <c r="C492" s="45"/>
      <c r="D492" s="46"/>
      <c r="E492" s="46"/>
      <c r="F492" s="45"/>
      <c r="G492" s="47" t="str">
        <f>IFERROR(VLOOKUP(F492,Lookups!$D$2:$E$20,2,FALSE),"")</f>
        <v/>
      </c>
      <c r="H492" s="45"/>
      <c r="I492" s="45"/>
      <c r="J492" s="45"/>
      <c r="K492" s="45"/>
      <c r="L492" s="46"/>
      <c r="M492" s="46"/>
      <c r="N492" s="47" t="str">
        <f t="shared" si="14"/>
        <v/>
      </c>
      <c r="O492" s="45"/>
      <c r="P492" s="45"/>
      <c r="Q492" s="46"/>
      <c r="R492" s="45"/>
      <c r="S492" s="45"/>
      <c r="T492" s="45"/>
      <c r="U492" s="45"/>
      <c r="V492" s="45"/>
      <c r="W492" s="45"/>
      <c r="X492" s="47" t="str">
        <f>IFERROR(VLOOKUP(W492,Lookups!$G$2:$H$83,2,FALSE),"")</f>
        <v/>
      </c>
      <c r="Y492" s="45"/>
      <c r="Z492" s="45"/>
      <c r="AA492" s="45"/>
      <c r="AB492" s="45"/>
      <c r="AC492" s="45"/>
      <c r="AD492" s="45"/>
      <c r="AE492" s="45"/>
      <c r="AF492" s="47" t="str">
        <f t="shared" si="15"/>
        <v/>
      </c>
      <c r="AG492" s="45"/>
      <c r="AH492" s="45"/>
      <c r="AI492" s="45"/>
      <c r="AJ492" s="62" t="str">
        <f>IFERROR(VLOOKUP(AI492,Lookups!$W$2:$X$24,2,FALSE),"")</f>
        <v/>
      </c>
      <c r="AK492" s="45"/>
      <c r="AL492" s="45"/>
      <c r="AM492" s="46"/>
      <c r="AN492" s="46"/>
    </row>
    <row r="493" spans="1:40" x14ac:dyDescent="0.3">
      <c r="A493" s="45"/>
      <c r="B493" s="45"/>
      <c r="C493" s="45"/>
      <c r="D493" s="46"/>
      <c r="E493" s="46"/>
      <c r="F493" s="45"/>
      <c r="G493" s="47" t="str">
        <f>IFERROR(VLOOKUP(F493,Lookups!$D$2:$E$20,2,FALSE),"")</f>
        <v/>
      </c>
      <c r="H493" s="45"/>
      <c r="I493" s="45"/>
      <c r="J493" s="45"/>
      <c r="K493" s="45"/>
      <c r="L493" s="46"/>
      <c r="M493" s="46"/>
      <c r="N493" s="47" t="str">
        <f t="shared" si="14"/>
        <v/>
      </c>
      <c r="O493" s="45"/>
      <c r="P493" s="45"/>
      <c r="Q493" s="46"/>
      <c r="R493" s="45"/>
      <c r="S493" s="45"/>
      <c r="T493" s="45"/>
      <c r="U493" s="45"/>
      <c r="V493" s="45"/>
      <c r="W493" s="45"/>
      <c r="X493" s="47" t="str">
        <f>IFERROR(VLOOKUP(W493,Lookups!$G$2:$H$83,2,FALSE),"")</f>
        <v/>
      </c>
      <c r="Y493" s="45"/>
      <c r="Z493" s="45"/>
      <c r="AA493" s="45"/>
      <c r="AB493" s="45"/>
      <c r="AC493" s="45"/>
      <c r="AD493" s="45"/>
      <c r="AE493" s="45"/>
      <c r="AF493" s="47" t="str">
        <f t="shared" si="15"/>
        <v/>
      </c>
      <c r="AG493" s="45"/>
      <c r="AH493" s="45"/>
      <c r="AI493" s="45"/>
      <c r="AJ493" s="62" t="str">
        <f>IFERROR(VLOOKUP(AI493,Lookups!$W$2:$X$24,2,FALSE),"")</f>
        <v/>
      </c>
      <c r="AK493" s="45"/>
      <c r="AL493" s="45"/>
      <c r="AM493" s="46"/>
      <c r="AN493" s="46"/>
    </row>
    <row r="494" spans="1:40" x14ac:dyDescent="0.3">
      <c r="A494" s="45"/>
      <c r="B494" s="45"/>
      <c r="C494" s="45"/>
      <c r="D494" s="46"/>
      <c r="E494" s="46"/>
      <c r="F494" s="45"/>
      <c r="G494" s="47" t="str">
        <f>IFERROR(VLOOKUP(F494,Lookups!$D$2:$E$20,2,FALSE),"")</f>
        <v/>
      </c>
      <c r="H494" s="45"/>
      <c r="I494" s="45"/>
      <c r="J494" s="45"/>
      <c r="K494" s="45"/>
      <c r="L494" s="46"/>
      <c r="M494" s="46"/>
      <c r="N494" s="47" t="str">
        <f t="shared" si="14"/>
        <v/>
      </c>
      <c r="O494" s="45"/>
      <c r="P494" s="45"/>
      <c r="Q494" s="46"/>
      <c r="R494" s="45"/>
      <c r="S494" s="45"/>
      <c r="T494" s="45"/>
      <c r="U494" s="45"/>
      <c r="V494" s="45"/>
      <c r="W494" s="45"/>
      <c r="X494" s="47" t="str">
        <f>IFERROR(VLOOKUP(W494,Lookups!$G$2:$H$83,2,FALSE),"")</f>
        <v/>
      </c>
      <c r="Y494" s="45"/>
      <c r="Z494" s="45"/>
      <c r="AA494" s="45"/>
      <c r="AB494" s="45"/>
      <c r="AC494" s="45"/>
      <c r="AD494" s="45"/>
      <c r="AE494" s="45"/>
      <c r="AF494" s="47" t="str">
        <f t="shared" si="15"/>
        <v/>
      </c>
      <c r="AG494" s="45"/>
      <c r="AH494" s="45"/>
      <c r="AI494" s="45"/>
      <c r="AJ494" s="62" t="str">
        <f>IFERROR(VLOOKUP(AI494,Lookups!$W$2:$X$24,2,FALSE),"")</f>
        <v/>
      </c>
      <c r="AK494" s="45"/>
      <c r="AL494" s="45"/>
      <c r="AM494" s="46"/>
      <c r="AN494" s="46"/>
    </row>
    <row r="495" spans="1:40" x14ac:dyDescent="0.3">
      <c r="A495" s="45"/>
      <c r="B495" s="45"/>
      <c r="C495" s="45"/>
      <c r="D495" s="46"/>
      <c r="E495" s="46"/>
      <c r="F495" s="45"/>
      <c r="G495" s="47" t="str">
        <f>IFERROR(VLOOKUP(F495,Lookups!$D$2:$E$20,2,FALSE),"")</f>
        <v/>
      </c>
      <c r="H495" s="45"/>
      <c r="I495" s="45"/>
      <c r="J495" s="45"/>
      <c r="K495" s="45"/>
      <c r="L495" s="46"/>
      <c r="M495" s="46"/>
      <c r="N495" s="47" t="str">
        <f t="shared" si="14"/>
        <v/>
      </c>
      <c r="O495" s="45"/>
      <c r="P495" s="45"/>
      <c r="Q495" s="46"/>
      <c r="R495" s="45"/>
      <c r="S495" s="45"/>
      <c r="T495" s="45"/>
      <c r="U495" s="45"/>
      <c r="V495" s="45"/>
      <c r="W495" s="45"/>
      <c r="X495" s="47" t="str">
        <f>IFERROR(VLOOKUP(W495,Lookups!$G$2:$H$83,2,FALSE),"")</f>
        <v/>
      </c>
      <c r="Y495" s="45"/>
      <c r="Z495" s="45"/>
      <c r="AA495" s="45"/>
      <c r="AB495" s="45"/>
      <c r="AC495" s="45"/>
      <c r="AD495" s="45"/>
      <c r="AE495" s="45"/>
      <c r="AF495" s="47" t="str">
        <f t="shared" si="15"/>
        <v/>
      </c>
      <c r="AG495" s="45"/>
      <c r="AH495" s="45"/>
      <c r="AI495" s="45"/>
      <c r="AJ495" s="62" t="str">
        <f>IFERROR(VLOOKUP(AI495,Lookups!$W$2:$X$24,2,FALSE),"")</f>
        <v/>
      </c>
      <c r="AK495" s="45"/>
      <c r="AL495" s="45"/>
      <c r="AM495" s="46"/>
      <c r="AN495" s="46"/>
    </row>
    <row r="496" spans="1:40" x14ac:dyDescent="0.3">
      <c r="A496" s="45"/>
      <c r="B496" s="45"/>
      <c r="C496" s="45"/>
      <c r="D496" s="46"/>
      <c r="E496" s="46"/>
      <c r="F496" s="45"/>
      <c r="G496" s="47" t="str">
        <f>IFERROR(VLOOKUP(F496,Lookups!$D$2:$E$20,2,FALSE),"")</f>
        <v/>
      </c>
      <c r="H496" s="45"/>
      <c r="I496" s="45"/>
      <c r="J496" s="45"/>
      <c r="K496" s="45"/>
      <c r="L496" s="46"/>
      <c r="M496" s="46"/>
      <c r="N496" s="47" t="str">
        <f t="shared" si="14"/>
        <v/>
      </c>
      <c r="O496" s="45"/>
      <c r="P496" s="45"/>
      <c r="Q496" s="46"/>
      <c r="R496" s="45"/>
      <c r="S496" s="45"/>
      <c r="T496" s="45"/>
      <c r="U496" s="45"/>
      <c r="V496" s="45"/>
      <c r="W496" s="45"/>
      <c r="X496" s="47" t="str">
        <f>IFERROR(VLOOKUP(W496,Lookups!$G$2:$H$83,2,FALSE),"")</f>
        <v/>
      </c>
      <c r="Y496" s="45"/>
      <c r="Z496" s="45"/>
      <c r="AA496" s="45"/>
      <c r="AB496" s="45"/>
      <c r="AC496" s="45"/>
      <c r="AD496" s="45"/>
      <c r="AE496" s="45"/>
      <c r="AF496" s="47" t="str">
        <f t="shared" si="15"/>
        <v/>
      </c>
      <c r="AG496" s="45"/>
      <c r="AH496" s="45"/>
      <c r="AI496" s="45"/>
      <c r="AJ496" s="62" t="str">
        <f>IFERROR(VLOOKUP(AI496,Lookups!$W$2:$X$24,2,FALSE),"")</f>
        <v/>
      </c>
      <c r="AK496" s="45"/>
      <c r="AL496" s="45"/>
      <c r="AM496" s="46"/>
      <c r="AN496" s="46"/>
    </row>
    <row r="497" spans="1:40" x14ac:dyDescent="0.3">
      <c r="A497" s="45"/>
      <c r="B497" s="45"/>
      <c r="C497" s="45"/>
      <c r="D497" s="46"/>
      <c r="E497" s="46"/>
      <c r="F497" s="45"/>
      <c r="G497" s="47" t="str">
        <f>IFERROR(VLOOKUP(F497,Lookups!$D$2:$E$20,2,FALSE),"")</f>
        <v/>
      </c>
      <c r="H497" s="45"/>
      <c r="I497" s="45"/>
      <c r="J497" s="45"/>
      <c r="K497" s="45"/>
      <c r="L497" s="46"/>
      <c r="M497" s="46"/>
      <c r="N497" s="47" t="str">
        <f t="shared" si="14"/>
        <v/>
      </c>
      <c r="O497" s="45"/>
      <c r="P497" s="45"/>
      <c r="Q497" s="46"/>
      <c r="R497" s="45"/>
      <c r="S497" s="45"/>
      <c r="T497" s="45"/>
      <c r="U497" s="45"/>
      <c r="V497" s="45"/>
      <c r="W497" s="45"/>
      <c r="X497" s="47" t="str">
        <f>IFERROR(VLOOKUP(W497,Lookups!$G$2:$H$83,2,FALSE),"")</f>
        <v/>
      </c>
      <c r="Y497" s="45"/>
      <c r="Z497" s="45"/>
      <c r="AA497" s="45"/>
      <c r="AB497" s="45"/>
      <c r="AC497" s="45"/>
      <c r="AD497" s="45"/>
      <c r="AE497" s="45"/>
      <c r="AF497" s="47" t="str">
        <f t="shared" si="15"/>
        <v/>
      </c>
      <c r="AG497" s="45"/>
      <c r="AH497" s="45"/>
      <c r="AI497" s="45"/>
      <c r="AJ497" s="62" t="str">
        <f>IFERROR(VLOOKUP(AI497,Lookups!$W$2:$X$24,2,FALSE),"")</f>
        <v/>
      </c>
      <c r="AK497" s="45"/>
      <c r="AL497" s="45"/>
      <c r="AM497" s="46"/>
      <c r="AN497" s="46"/>
    </row>
    <row r="498" spans="1:40" x14ac:dyDescent="0.3">
      <c r="A498" s="45"/>
      <c r="B498" s="45"/>
      <c r="C498" s="45"/>
      <c r="D498" s="46"/>
      <c r="E498" s="46"/>
      <c r="F498" s="45"/>
      <c r="G498" s="47" t="str">
        <f>IFERROR(VLOOKUP(F498,Lookups!$D$2:$E$20,2,FALSE),"")</f>
        <v/>
      </c>
      <c r="H498" s="45"/>
      <c r="I498" s="45"/>
      <c r="J498" s="45"/>
      <c r="K498" s="45"/>
      <c r="L498" s="46"/>
      <c r="M498" s="46"/>
      <c r="N498" s="47" t="str">
        <f t="shared" si="14"/>
        <v/>
      </c>
      <c r="O498" s="45"/>
      <c r="P498" s="45"/>
      <c r="Q498" s="46"/>
      <c r="R498" s="45"/>
      <c r="S498" s="45"/>
      <c r="T498" s="45"/>
      <c r="U498" s="45"/>
      <c r="V498" s="45"/>
      <c r="W498" s="45"/>
      <c r="X498" s="47" t="str">
        <f>IFERROR(VLOOKUP(W498,Lookups!$G$2:$H$83,2,FALSE),"")</f>
        <v/>
      </c>
      <c r="Y498" s="45"/>
      <c r="Z498" s="45"/>
      <c r="AA498" s="45"/>
      <c r="AB498" s="45"/>
      <c r="AC498" s="45"/>
      <c r="AD498" s="45"/>
      <c r="AE498" s="45"/>
      <c r="AF498" s="47" t="str">
        <f t="shared" si="15"/>
        <v/>
      </c>
      <c r="AG498" s="45"/>
      <c r="AH498" s="45"/>
      <c r="AI498" s="45"/>
      <c r="AJ498" s="62" t="str">
        <f>IFERROR(VLOOKUP(AI498,Lookups!$W$2:$X$24,2,FALSE),"")</f>
        <v/>
      </c>
      <c r="AK498" s="45"/>
      <c r="AL498" s="45"/>
      <c r="AM498" s="46"/>
      <c r="AN498" s="46"/>
    </row>
    <row r="499" spans="1:40" x14ac:dyDescent="0.3">
      <c r="A499" s="45"/>
      <c r="B499" s="45"/>
      <c r="C499" s="45"/>
      <c r="D499" s="46"/>
      <c r="E499" s="46"/>
      <c r="F499" s="45"/>
      <c r="G499" s="47" t="str">
        <f>IFERROR(VLOOKUP(F499,Lookups!$D$2:$E$20,2,FALSE),"")</f>
        <v/>
      </c>
      <c r="H499" s="45"/>
      <c r="I499" s="45"/>
      <c r="J499" s="45"/>
      <c r="K499" s="45"/>
      <c r="L499" s="46"/>
      <c r="M499" s="46"/>
      <c r="N499" s="47" t="str">
        <f t="shared" si="14"/>
        <v/>
      </c>
      <c r="O499" s="45"/>
      <c r="P499" s="45"/>
      <c r="Q499" s="46"/>
      <c r="R499" s="45"/>
      <c r="S499" s="45"/>
      <c r="T499" s="45"/>
      <c r="U499" s="45"/>
      <c r="V499" s="45"/>
      <c r="W499" s="45"/>
      <c r="X499" s="47" t="str">
        <f>IFERROR(VLOOKUP(W499,Lookups!$G$2:$H$83,2,FALSE),"")</f>
        <v/>
      </c>
      <c r="Y499" s="45"/>
      <c r="Z499" s="45"/>
      <c r="AA499" s="45"/>
      <c r="AB499" s="45"/>
      <c r="AC499" s="45"/>
      <c r="AD499" s="45"/>
      <c r="AE499" s="45"/>
      <c r="AF499" s="47" t="str">
        <f t="shared" si="15"/>
        <v/>
      </c>
      <c r="AG499" s="45"/>
      <c r="AH499" s="45"/>
      <c r="AI499" s="45"/>
      <c r="AJ499" s="62" t="str">
        <f>IFERROR(VLOOKUP(AI499,Lookups!$W$2:$X$24,2,FALSE),"")</f>
        <v/>
      </c>
      <c r="AK499" s="45"/>
      <c r="AL499" s="45"/>
      <c r="AM499" s="46"/>
      <c r="AN499" s="46"/>
    </row>
    <row r="500" spans="1:40" x14ac:dyDescent="0.3">
      <c r="A500" s="45"/>
      <c r="B500" s="45"/>
      <c r="C500" s="45"/>
      <c r="D500" s="46"/>
      <c r="E500" s="46"/>
      <c r="F500" s="45"/>
      <c r="G500" s="47" t="str">
        <f>IFERROR(VLOOKUP(F500,Lookups!$D$2:$E$20,2,FALSE),"")</f>
        <v/>
      </c>
      <c r="H500" s="45"/>
      <c r="I500" s="45"/>
      <c r="J500" s="45"/>
      <c r="K500" s="45"/>
      <c r="L500" s="46"/>
      <c r="M500" s="46"/>
      <c r="N500" s="47" t="str">
        <f t="shared" si="14"/>
        <v/>
      </c>
      <c r="O500" s="45"/>
      <c r="P500" s="45"/>
      <c r="Q500" s="46"/>
      <c r="R500" s="45"/>
      <c r="S500" s="45"/>
      <c r="T500" s="45"/>
      <c r="U500" s="45"/>
      <c r="V500" s="45"/>
      <c r="W500" s="45"/>
      <c r="X500" s="47" t="str">
        <f>IFERROR(VLOOKUP(W500,Lookups!$G$2:$H$83,2,FALSE),"")</f>
        <v/>
      </c>
      <c r="Y500" s="45"/>
      <c r="Z500" s="45"/>
      <c r="AA500" s="45"/>
      <c r="AB500" s="45"/>
      <c r="AC500" s="45"/>
      <c r="AD500" s="45"/>
      <c r="AE500" s="45"/>
      <c r="AF500" s="47" t="str">
        <f t="shared" si="15"/>
        <v/>
      </c>
      <c r="AG500" s="45"/>
      <c r="AH500" s="45"/>
      <c r="AI500" s="45"/>
      <c r="AJ500" s="62" t="str">
        <f>IFERROR(VLOOKUP(AI500,Lookups!$W$2:$X$24,2,FALSE),"")</f>
        <v/>
      </c>
      <c r="AK500" s="45"/>
      <c r="AL500" s="45"/>
      <c r="AM500" s="46"/>
      <c r="AN500" s="46"/>
    </row>
    <row r="501" spans="1:40" x14ac:dyDescent="0.3">
      <c r="A501" s="45"/>
      <c r="B501" s="45"/>
      <c r="C501" s="45"/>
      <c r="D501" s="46"/>
      <c r="E501" s="46"/>
      <c r="F501" s="45"/>
      <c r="G501" s="47" t="str">
        <f>IFERROR(VLOOKUP(F501,Lookups!$D$2:$E$20,2,FALSE),"")</f>
        <v/>
      </c>
      <c r="H501" s="45"/>
      <c r="I501" s="45"/>
      <c r="J501" s="45"/>
      <c r="K501" s="45"/>
      <c r="L501" s="46"/>
      <c r="M501" s="46"/>
      <c r="N501" s="47" t="str">
        <f t="shared" si="14"/>
        <v/>
      </c>
      <c r="O501" s="45"/>
      <c r="P501" s="45"/>
      <c r="Q501" s="46"/>
      <c r="R501" s="45"/>
      <c r="S501" s="45"/>
      <c r="T501" s="45"/>
      <c r="U501" s="45"/>
      <c r="V501" s="45"/>
      <c r="W501" s="45"/>
      <c r="X501" s="47" t="str">
        <f>IFERROR(VLOOKUP(W501,Lookups!$G$2:$H$83,2,FALSE),"")</f>
        <v/>
      </c>
      <c r="Y501" s="45"/>
      <c r="Z501" s="45"/>
      <c r="AA501" s="45"/>
      <c r="AB501" s="45"/>
      <c r="AC501" s="45"/>
      <c r="AD501" s="45"/>
      <c r="AE501" s="45"/>
      <c r="AF501" s="47" t="str">
        <f t="shared" si="15"/>
        <v/>
      </c>
      <c r="AG501" s="45"/>
      <c r="AH501" s="45"/>
      <c r="AI501" s="45"/>
      <c r="AJ501" s="62" t="str">
        <f>IFERROR(VLOOKUP(AI501,Lookups!$W$2:$X$24,2,FALSE),"")</f>
        <v/>
      </c>
      <c r="AK501" s="45"/>
      <c r="AL501" s="45"/>
      <c r="AM501" s="46"/>
      <c r="AN501" s="46"/>
    </row>
    <row r="502" spans="1:40" x14ac:dyDescent="0.3">
      <c r="A502" s="45"/>
      <c r="B502" s="45"/>
      <c r="C502" s="45"/>
      <c r="D502" s="46"/>
      <c r="E502" s="46"/>
      <c r="F502" s="45"/>
      <c r="G502" s="47" t="str">
        <f>IFERROR(VLOOKUP(F502,Lookups!$D$2:$E$20,2,FALSE),"")</f>
        <v/>
      </c>
      <c r="H502" s="45"/>
      <c r="I502" s="45"/>
      <c r="J502" s="45"/>
      <c r="K502" s="45"/>
      <c r="L502" s="46"/>
      <c r="M502" s="46"/>
      <c r="N502" s="47" t="str">
        <f t="shared" si="14"/>
        <v/>
      </c>
      <c r="O502" s="45"/>
      <c r="P502" s="45"/>
      <c r="Q502" s="46"/>
      <c r="R502" s="45"/>
      <c r="S502" s="45"/>
      <c r="T502" s="45"/>
      <c r="U502" s="45"/>
      <c r="V502" s="45"/>
      <c r="W502" s="45"/>
      <c r="X502" s="47" t="str">
        <f>IFERROR(VLOOKUP(W502,Lookups!$G$2:$H$83,2,FALSE),"")</f>
        <v/>
      </c>
      <c r="Y502" s="45"/>
      <c r="Z502" s="45"/>
      <c r="AA502" s="45"/>
      <c r="AB502" s="45"/>
      <c r="AC502" s="45"/>
      <c r="AD502" s="45"/>
      <c r="AE502" s="45"/>
      <c r="AF502" s="47" t="str">
        <f t="shared" si="15"/>
        <v/>
      </c>
      <c r="AG502" s="45"/>
      <c r="AH502" s="45"/>
      <c r="AI502" s="45"/>
      <c r="AJ502" s="62" t="str">
        <f>IFERROR(VLOOKUP(AI502,Lookups!$W$2:$X$24,2,FALSE),"")</f>
        <v/>
      </c>
      <c r="AK502" s="45"/>
      <c r="AL502" s="45"/>
      <c r="AM502" s="46"/>
      <c r="AN502" s="46"/>
    </row>
    <row r="503" spans="1:40" x14ac:dyDescent="0.3">
      <c r="A503" s="45"/>
      <c r="B503" s="45"/>
      <c r="C503" s="45"/>
      <c r="D503" s="46"/>
      <c r="E503" s="46"/>
      <c r="F503" s="45"/>
      <c r="G503" s="47" t="str">
        <f>IFERROR(VLOOKUP(F503,Lookups!$D$2:$E$20,2,FALSE),"")</f>
        <v/>
      </c>
      <c r="H503" s="45"/>
      <c r="I503" s="45"/>
      <c r="J503" s="45"/>
      <c r="K503" s="45"/>
      <c r="L503" s="46"/>
      <c r="M503" s="46"/>
      <c r="N503" s="47" t="str">
        <f t="shared" si="14"/>
        <v/>
      </c>
      <c r="O503" s="45"/>
      <c r="P503" s="45"/>
      <c r="Q503" s="46"/>
      <c r="R503" s="45"/>
      <c r="S503" s="45"/>
      <c r="T503" s="45"/>
      <c r="U503" s="45"/>
      <c r="V503" s="45"/>
      <c r="W503" s="45"/>
      <c r="X503" s="47" t="str">
        <f>IFERROR(VLOOKUP(W503,Lookups!$G$2:$H$83,2,FALSE),"")</f>
        <v/>
      </c>
      <c r="Y503" s="45"/>
      <c r="Z503" s="45"/>
      <c r="AA503" s="45"/>
      <c r="AB503" s="45"/>
      <c r="AC503" s="45"/>
      <c r="AD503" s="45"/>
      <c r="AE503" s="45"/>
      <c r="AF503" s="47" t="str">
        <f t="shared" si="15"/>
        <v/>
      </c>
      <c r="AG503" s="45"/>
      <c r="AH503" s="45"/>
      <c r="AI503" s="45"/>
      <c r="AJ503" s="62" t="str">
        <f>IFERROR(VLOOKUP(AI503,Lookups!$W$2:$X$24,2,FALSE),"")</f>
        <v/>
      </c>
      <c r="AK503" s="45"/>
      <c r="AL503" s="45"/>
      <c r="AM503" s="46"/>
      <c r="AN503" s="46"/>
    </row>
    <row r="504" spans="1:40" x14ac:dyDescent="0.3">
      <c r="A504" s="45"/>
      <c r="B504" s="45"/>
      <c r="C504" s="45"/>
      <c r="D504" s="46"/>
      <c r="E504" s="46"/>
      <c r="F504" s="45"/>
      <c r="G504" s="47" t="str">
        <f>IFERROR(VLOOKUP(F504,Lookups!$D$2:$E$20,2,FALSE),"")</f>
        <v/>
      </c>
      <c r="H504" s="45"/>
      <c r="I504" s="45"/>
      <c r="J504" s="45"/>
      <c r="K504" s="45"/>
      <c r="L504" s="46"/>
      <c r="M504" s="46"/>
      <c r="N504" s="47" t="str">
        <f t="shared" si="14"/>
        <v/>
      </c>
      <c r="O504" s="45"/>
      <c r="P504" s="45"/>
      <c r="Q504" s="46"/>
      <c r="R504" s="45"/>
      <c r="S504" s="45"/>
      <c r="T504" s="45"/>
      <c r="U504" s="45"/>
      <c r="V504" s="45"/>
      <c r="W504" s="45"/>
      <c r="X504" s="47" t="str">
        <f>IFERROR(VLOOKUP(W504,Lookups!$G$2:$H$83,2,FALSE),"")</f>
        <v/>
      </c>
      <c r="Y504" s="45"/>
      <c r="Z504" s="45"/>
      <c r="AA504" s="45"/>
      <c r="AB504" s="45"/>
      <c r="AC504" s="45"/>
      <c r="AD504" s="45"/>
      <c r="AE504" s="45"/>
      <c r="AF504" s="47" t="str">
        <f t="shared" si="15"/>
        <v/>
      </c>
      <c r="AG504" s="45"/>
      <c r="AH504" s="45"/>
      <c r="AI504" s="45"/>
      <c r="AJ504" s="62" t="str">
        <f>IFERROR(VLOOKUP(AI504,Lookups!$W$2:$X$24,2,FALSE),"")</f>
        <v/>
      </c>
      <c r="AK504" s="45"/>
      <c r="AL504" s="45"/>
      <c r="AM504" s="46"/>
      <c r="AN504" s="46"/>
    </row>
    <row r="505" spans="1:40" x14ac:dyDescent="0.3">
      <c r="A505" s="45"/>
      <c r="B505" s="45"/>
      <c r="C505" s="45"/>
      <c r="D505" s="46"/>
      <c r="E505" s="46"/>
      <c r="F505" s="45"/>
      <c r="G505" s="47" t="str">
        <f>IFERROR(VLOOKUP(F505,Lookups!$D$2:$E$20,2,FALSE),"")</f>
        <v/>
      </c>
      <c r="H505" s="45"/>
      <c r="I505" s="45"/>
      <c r="J505" s="45"/>
      <c r="K505" s="45"/>
      <c r="L505" s="46"/>
      <c r="M505" s="46"/>
      <c r="N505" s="47" t="str">
        <f t="shared" si="14"/>
        <v/>
      </c>
      <c r="O505" s="45"/>
      <c r="P505" s="45"/>
      <c r="Q505" s="46"/>
      <c r="R505" s="45"/>
      <c r="S505" s="45"/>
      <c r="T505" s="45"/>
      <c r="U505" s="45"/>
      <c r="V505" s="45"/>
      <c r="W505" s="45"/>
      <c r="X505" s="47" t="str">
        <f>IFERROR(VLOOKUP(W505,Lookups!$G$2:$H$83,2,FALSE),"")</f>
        <v/>
      </c>
      <c r="Y505" s="45"/>
      <c r="Z505" s="45"/>
      <c r="AA505" s="45"/>
      <c r="AB505" s="45"/>
      <c r="AC505" s="45"/>
      <c r="AD505" s="45"/>
      <c r="AE505" s="45"/>
      <c r="AF505" s="47" t="str">
        <f t="shared" si="15"/>
        <v/>
      </c>
      <c r="AG505" s="45"/>
      <c r="AH505" s="45"/>
      <c r="AI505" s="45"/>
      <c r="AJ505" s="62" t="str">
        <f>IFERROR(VLOOKUP(AI505,Lookups!$W$2:$X$24,2,FALSE),"")</f>
        <v/>
      </c>
      <c r="AK505" s="45"/>
      <c r="AL505" s="45"/>
      <c r="AM505" s="46"/>
      <c r="AN505" s="46"/>
    </row>
    <row r="506" spans="1:40" x14ac:dyDescent="0.3">
      <c r="A506" s="45"/>
      <c r="B506" s="45"/>
      <c r="C506" s="45"/>
      <c r="D506" s="46"/>
      <c r="E506" s="46"/>
      <c r="F506" s="45"/>
      <c r="G506" s="47" t="str">
        <f>IFERROR(VLOOKUP(F506,Lookups!$D$2:$E$20,2,FALSE),"")</f>
        <v/>
      </c>
      <c r="H506" s="45"/>
      <c r="I506" s="45"/>
      <c r="J506" s="45"/>
      <c r="K506" s="45"/>
      <c r="L506" s="46"/>
      <c r="M506" s="46"/>
      <c r="N506" s="47" t="str">
        <f t="shared" si="14"/>
        <v/>
      </c>
      <c r="O506" s="45"/>
      <c r="P506" s="45"/>
      <c r="Q506" s="46"/>
      <c r="R506" s="45"/>
      <c r="S506" s="45"/>
      <c r="T506" s="45"/>
      <c r="U506" s="45"/>
      <c r="V506" s="45"/>
      <c r="W506" s="45"/>
      <c r="X506" s="47" t="str">
        <f>IFERROR(VLOOKUP(W506,Lookups!$G$2:$H$83,2,FALSE),"")</f>
        <v/>
      </c>
      <c r="Y506" s="45"/>
      <c r="Z506" s="45"/>
      <c r="AA506" s="45"/>
      <c r="AB506" s="45"/>
      <c r="AC506" s="45"/>
      <c r="AD506" s="45"/>
      <c r="AE506" s="45"/>
      <c r="AF506" s="47" t="str">
        <f t="shared" si="15"/>
        <v/>
      </c>
      <c r="AG506" s="45"/>
      <c r="AH506" s="45"/>
      <c r="AI506" s="45"/>
      <c r="AJ506" s="62" t="str">
        <f>IFERROR(VLOOKUP(AI506,Lookups!$W$2:$X$24,2,FALSE),"")</f>
        <v/>
      </c>
      <c r="AK506" s="45"/>
      <c r="AL506" s="45"/>
      <c r="AM506" s="46"/>
      <c r="AN506" s="46"/>
    </row>
    <row r="507" spans="1:40" x14ac:dyDescent="0.3">
      <c r="A507" s="45"/>
      <c r="B507" s="45"/>
      <c r="C507" s="45"/>
      <c r="D507" s="46"/>
      <c r="E507" s="46"/>
      <c r="F507" s="45"/>
      <c r="G507" s="47" t="str">
        <f>IFERROR(VLOOKUP(F507,Lookups!$D$2:$E$20,2,FALSE),"")</f>
        <v/>
      </c>
      <c r="H507" s="45"/>
      <c r="I507" s="45"/>
      <c r="J507" s="45"/>
      <c r="K507" s="45"/>
      <c r="L507" s="46"/>
      <c r="M507" s="46"/>
      <c r="N507" s="47" t="str">
        <f t="shared" si="14"/>
        <v/>
      </c>
      <c r="O507" s="45"/>
      <c r="P507" s="45"/>
      <c r="Q507" s="46"/>
      <c r="R507" s="45"/>
      <c r="S507" s="45"/>
      <c r="T507" s="45"/>
      <c r="U507" s="45"/>
      <c r="V507" s="45"/>
      <c r="W507" s="45"/>
      <c r="X507" s="47" t="str">
        <f>IFERROR(VLOOKUP(W507,Lookups!$G$2:$H$83,2,FALSE),"")</f>
        <v/>
      </c>
      <c r="Y507" s="45"/>
      <c r="Z507" s="45"/>
      <c r="AA507" s="45"/>
      <c r="AB507" s="45"/>
      <c r="AC507" s="45"/>
      <c r="AD507" s="45"/>
      <c r="AE507" s="45"/>
      <c r="AF507" s="47" t="str">
        <f t="shared" si="15"/>
        <v/>
      </c>
      <c r="AG507" s="45"/>
      <c r="AH507" s="45"/>
      <c r="AI507" s="45"/>
      <c r="AJ507" s="62" t="str">
        <f>IFERROR(VLOOKUP(AI507,Lookups!$W$2:$X$24,2,FALSE),"")</f>
        <v/>
      </c>
      <c r="AK507" s="45"/>
      <c r="AL507" s="45"/>
      <c r="AM507" s="46"/>
      <c r="AN507" s="46"/>
    </row>
    <row r="508" spans="1:40" x14ac:dyDescent="0.3">
      <c r="A508" s="45"/>
      <c r="B508" s="45"/>
      <c r="C508" s="45"/>
      <c r="D508" s="46"/>
      <c r="E508" s="46"/>
      <c r="F508" s="45"/>
      <c r="G508" s="47" t="str">
        <f>IFERROR(VLOOKUP(F508,Lookups!$D$2:$E$20,2,FALSE),"")</f>
        <v/>
      </c>
      <c r="H508" s="45"/>
      <c r="I508" s="45"/>
      <c r="J508" s="45"/>
      <c r="K508" s="45"/>
      <c r="L508" s="46"/>
      <c r="M508" s="46"/>
      <c r="N508" s="47" t="str">
        <f t="shared" si="14"/>
        <v/>
      </c>
      <c r="O508" s="45"/>
      <c r="P508" s="45"/>
      <c r="Q508" s="46"/>
      <c r="R508" s="45"/>
      <c r="S508" s="45"/>
      <c r="T508" s="45"/>
      <c r="U508" s="45"/>
      <c r="V508" s="45"/>
      <c r="W508" s="45"/>
      <c r="X508" s="47" t="str">
        <f>IFERROR(VLOOKUP(W508,Lookups!$G$2:$H$83,2,FALSE),"")</f>
        <v/>
      </c>
      <c r="Y508" s="45"/>
      <c r="Z508" s="45"/>
      <c r="AA508" s="45"/>
      <c r="AB508" s="45"/>
      <c r="AC508" s="45"/>
      <c r="AD508" s="45"/>
      <c r="AE508" s="45"/>
      <c r="AF508" s="47" t="str">
        <f t="shared" si="15"/>
        <v/>
      </c>
      <c r="AG508" s="45"/>
      <c r="AH508" s="45"/>
      <c r="AI508" s="45"/>
      <c r="AJ508" s="62" t="str">
        <f>IFERROR(VLOOKUP(AI508,Lookups!$W$2:$X$24,2,FALSE),"")</f>
        <v/>
      </c>
      <c r="AK508" s="45"/>
      <c r="AL508" s="45"/>
      <c r="AM508" s="46"/>
      <c r="AN508" s="46"/>
    </row>
    <row r="509" spans="1:40" x14ac:dyDescent="0.3">
      <c r="A509" s="45"/>
      <c r="B509" s="45"/>
      <c r="C509" s="45"/>
      <c r="D509" s="46"/>
      <c r="E509" s="46"/>
      <c r="F509" s="45"/>
      <c r="G509" s="47" t="str">
        <f>IFERROR(VLOOKUP(F509,Lookups!$D$2:$E$20,2,FALSE),"")</f>
        <v/>
      </c>
      <c r="H509" s="45"/>
      <c r="I509" s="45"/>
      <c r="J509" s="45"/>
      <c r="K509" s="45"/>
      <c r="L509" s="46"/>
      <c r="M509" s="46"/>
      <c r="N509" s="47" t="str">
        <f t="shared" si="14"/>
        <v/>
      </c>
      <c r="O509" s="45"/>
      <c r="P509" s="45"/>
      <c r="Q509" s="46"/>
      <c r="R509" s="45"/>
      <c r="S509" s="45"/>
      <c r="T509" s="45"/>
      <c r="U509" s="45"/>
      <c r="V509" s="45"/>
      <c r="W509" s="45"/>
      <c r="X509" s="47" t="str">
        <f>IFERROR(VLOOKUP(W509,Lookups!$G$2:$H$83,2,FALSE),"")</f>
        <v/>
      </c>
      <c r="Y509" s="45"/>
      <c r="Z509" s="45"/>
      <c r="AA509" s="45"/>
      <c r="AB509" s="45"/>
      <c r="AC509" s="45"/>
      <c r="AD509" s="45"/>
      <c r="AE509" s="45"/>
      <c r="AF509" s="47" t="str">
        <f t="shared" si="15"/>
        <v/>
      </c>
      <c r="AG509" s="45"/>
      <c r="AH509" s="45"/>
      <c r="AI509" s="45"/>
      <c r="AJ509" s="62" t="str">
        <f>IFERROR(VLOOKUP(AI509,Lookups!$W$2:$X$24,2,FALSE),"")</f>
        <v/>
      </c>
      <c r="AK509" s="45"/>
      <c r="AL509" s="45"/>
      <c r="AM509" s="46"/>
      <c r="AN509" s="46"/>
    </row>
    <row r="510" spans="1:40" x14ac:dyDescent="0.3">
      <c r="A510" s="45"/>
      <c r="B510" s="45"/>
      <c r="C510" s="45"/>
      <c r="D510" s="46"/>
      <c r="E510" s="46"/>
      <c r="F510" s="45"/>
      <c r="G510" s="47" t="str">
        <f>IFERROR(VLOOKUP(F510,Lookups!$D$2:$E$20,2,FALSE),"")</f>
        <v/>
      </c>
      <c r="H510" s="45"/>
      <c r="I510" s="45"/>
      <c r="J510" s="45"/>
      <c r="K510" s="45"/>
      <c r="L510" s="46"/>
      <c r="M510" s="46"/>
      <c r="N510" s="47" t="str">
        <f t="shared" si="14"/>
        <v/>
      </c>
      <c r="O510" s="45"/>
      <c r="P510" s="45"/>
      <c r="Q510" s="46"/>
      <c r="R510" s="45"/>
      <c r="S510" s="45"/>
      <c r="T510" s="45"/>
      <c r="U510" s="45"/>
      <c r="V510" s="45"/>
      <c r="W510" s="45"/>
      <c r="X510" s="47" t="str">
        <f>IFERROR(VLOOKUP(W510,Lookups!$G$2:$H$83,2,FALSE),"")</f>
        <v/>
      </c>
      <c r="Y510" s="45"/>
      <c r="Z510" s="45"/>
      <c r="AA510" s="45"/>
      <c r="AB510" s="45"/>
      <c r="AC510" s="45"/>
      <c r="AD510" s="45"/>
      <c r="AE510" s="45"/>
      <c r="AF510" s="47" t="str">
        <f t="shared" si="15"/>
        <v/>
      </c>
      <c r="AG510" s="45"/>
      <c r="AH510" s="45"/>
      <c r="AI510" s="45"/>
      <c r="AJ510" s="62" t="str">
        <f>IFERROR(VLOOKUP(AI510,Lookups!$W$2:$X$24,2,FALSE),"")</f>
        <v/>
      </c>
      <c r="AK510" s="45"/>
      <c r="AL510" s="45"/>
      <c r="AM510" s="46"/>
      <c r="AN510" s="46"/>
    </row>
    <row r="511" spans="1:40" x14ac:dyDescent="0.3">
      <c r="A511" s="45"/>
      <c r="B511" s="45"/>
      <c r="C511" s="45"/>
      <c r="D511" s="46"/>
      <c r="E511" s="46"/>
      <c r="F511" s="45"/>
      <c r="G511" s="47" t="str">
        <f>IFERROR(VLOOKUP(F511,Lookups!$D$2:$E$20,2,FALSE),"")</f>
        <v/>
      </c>
      <c r="H511" s="45"/>
      <c r="I511" s="45"/>
      <c r="J511" s="45"/>
      <c r="K511" s="45"/>
      <c r="L511" s="46"/>
      <c r="M511" s="46"/>
      <c r="N511" s="47" t="str">
        <f t="shared" si="14"/>
        <v/>
      </c>
      <c r="O511" s="45"/>
      <c r="P511" s="45"/>
      <c r="Q511" s="46"/>
      <c r="R511" s="45"/>
      <c r="S511" s="45"/>
      <c r="T511" s="45"/>
      <c r="U511" s="45"/>
      <c r="V511" s="45"/>
      <c r="W511" s="45"/>
      <c r="X511" s="47" t="str">
        <f>IFERROR(VLOOKUP(W511,Lookups!$G$2:$H$83,2,FALSE),"")</f>
        <v/>
      </c>
      <c r="Y511" s="45"/>
      <c r="Z511" s="45"/>
      <c r="AA511" s="45"/>
      <c r="AB511" s="45"/>
      <c r="AC511" s="45"/>
      <c r="AD511" s="45"/>
      <c r="AE511" s="45"/>
      <c r="AF511" s="47" t="str">
        <f t="shared" si="15"/>
        <v/>
      </c>
      <c r="AG511" s="45"/>
      <c r="AH511" s="45"/>
      <c r="AI511" s="45"/>
      <c r="AJ511" s="62" t="str">
        <f>IFERROR(VLOOKUP(AI511,Lookups!$W$2:$X$24,2,FALSE),"")</f>
        <v/>
      </c>
      <c r="AK511" s="45"/>
      <c r="AL511" s="45"/>
      <c r="AM511" s="46"/>
      <c r="AN511" s="46"/>
    </row>
    <row r="512" spans="1:40" x14ac:dyDescent="0.3">
      <c r="A512" s="45"/>
      <c r="B512" s="45"/>
      <c r="C512" s="45"/>
      <c r="D512" s="46"/>
      <c r="E512" s="46"/>
      <c r="F512" s="45"/>
      <c r="G512" s="47" t="str">
        <f>IFERROR(VLOOKUP(F512,Lookups!$D$2:$E$20,2,FALSE),"")</f>
        <v/>
      </c>
      <c r="H512" s="45"/>
      <c r="I512" s="45"/>
      <c r="J512" s="45"/>
      <c r="K512" s="45"/>
      <c r="L512" s="46"/>
      <c r="M512" s="46"/>
      <c r="N512" s="47" t="str">
        <f t="shared" si="14"/>
        <v/>
      </c>
      <c r="O512" s="45"/>
      <c r="P512" s="45"/>
      <c r="Q512" s="46"/>
      <c r="R512" s="45"/>
      <c r="S512" s="45"/>
      <c r="T512" s="45"/>
      <c r="U512" s="45"/>
      <c r="V512" s="45"/>
      <c r="W512" s="45"/>
      <c r="X512" s="47" t="str">
        <f>IFERROR(VLOOKUP(W512,Lookups!$G$2:$H$83,2,FALSE),"")</f>
        <v/>
      </c>
      <c r="Y512" s="45"/>
      <c r="Z512" s="45"/>
      <c r="AA512" s="45"/>
      <c r="AB512" s="45"/>
      <c r="AC512" s="45"/>
      <c r="AD512" s="45"/>
      <c r="AE512" s="45"/>
      <c r="AF512" s="47" t="str">
        <f t="shared" si="15"/>
        <v/>
      </c>
      <c r="AG512" s="45"/>
      <c r="AH512" s="45"/>
      <c r="AI512" s="45"/>
      <c r="AJ512" s="62" t="str">
        <f>IFERROR(VLOOKUP(AI512,Lookups!$W$2:$X$24,2,FALSE),"")</f>
        <v/>
      </c>
      <c r="AK512" s="45"/>
      <c r="AL512" s="45"/>
      <c r="AM512" s="46"/>
      <c r="AN512" s="46"/>
    </row>
    <row r="513" spans="1:40" x14ac:dyDescent="0.3">
      <c r="A513" s="45"/>
      <c r="B513" s="45"/>
      <c r="C513" s="45"/>
      <c r="D513" s="46"/>
      <c r="E513" s="46"/>
      <c r="F513" s="45"/>
      <c r="G513" s="47" t="str">
        <f>IFERROR(VLOOKUP(F513,Lookups!$D$2:$E$20,2,FALSE),"")</f>
        <v/>
      </c>
      <c r="H513" s="45"/>
      <c r="I513" s="45"/>
      <c r="J513" s="45"/>
      <c r="K513" s="45"/>
      <c r="L513" s="46"/>
      <c r="M513" s="46"/>
      <c r="N513" s="47" t="str">
        <f t="shared" si="14"/>
        <v/>
      </c>
      <c r="O513" s="45"/>
      <c r="P513" s="45"/>
      <c r="Q513" s="46"/>
      <c r="R513" s="45"/>
      <c r="S513" s="45"/>
      <c r="T513" s="45"/>
      <c r="U513" s="45"/>
      <c r="V513" s="45"/>
      <c r="W513" s="45"/>
      <c r="X513" s="47" t="str">
        <f>IFERROR(VLOOKUP(W513,Lookups!$G$2:$H$83,2,FALSE),"")</f>
        <v/>
      </c>
      <c r="Y513" s="45"/>
      <c r="Z513" s="45"/>
      <c r="AA513" s="45"/>
      <c r="AB513" s="45"/>
      <c r="AC513" s="45"/>
      <c r="AD513" s="45"/>
      <c r="AE513" s="45"/>
      <c r="AF513" s="47" t="str">
        <f t="shared" si="15"/>
        <v/>
      </c>
      <c r="AG513" s="45"/>
      <c r="AH513" s="45"/>
      <c r="AI513" s="45"/>
      <c r="AJ513" s="62" t="str">
        <f>IFERROR(VLOOKUP(AI513,Lookups!$W$2:$X$24,2,FALSE),"")</f>
        <v/>
      </c>
      <c r="AK513" s="45"/>
      <c r="AL513" s="45"/>
      <c r="AM513" s="46"/>
      <c r="AN513" s="46"/>
    </row>
    <row r="514" spans="1:40" x14ac:dyDescent="0.3">
      <c r="A514" s="45"/>
      <c r="B514" s="45"/>
      <c r="C514" s="45"/>
      <c r="D514" s="46"/>
      <c r="E514" s="46"/>
      <c r="F514" s="45"/>
      <c r="G514" s="47" t="str">
        <f>IFERROR(VLOOKUP(F514,Lookups!$D$2:$E$20,2,FALSE),"")</f>
        <v/>
      </c>
      <c r="H514" s="45"/>
      <c r="I514" s="45"/>
      <c r="J514" s="45"/>
      <c r="K514" s="45"/>
      <c r="L514" s="46"/>
      <c r="M514" s="46"/>
      <c r="N514" s="47" t="str">
        <f t="shared" si="14"/>
        <v/>
      </c>
      <c r="O514" s="45"/>
      <c r="P514" s="45"/>
      <c r="Q514" s="46"/>
      <c r="R514" s="45"/>
      <c r="S514" s="45"/>
      <c r="T514" s="45"/>
      <c r="U514" s="45"/>
      <c r="V514" s="45"/>
      <c r="W514" s="45"/>
      <c r="X514" s="47" t="str">
        <f>IFERROR(VLOOKUP(W514,Lookups!$G$2:$H$83,2,FALSE),"")</f>
        <v/>
      </c>
      <c r="Y514" s="45"/>
      <c r="Z514" s="45"/>
      <c r="AA514" s="45"/>
      <c r="AB514" s="45"/>
      <c r="AC514" s="45"/>
      <c r="AD514" s="45"/>
      <c r="AE514" s="45"/>
      <c r="AF514" s="47" t="str">
        <f t="shared" si="15"/>
        <v/>
      </c>
      <c r="AG514" s="45"/>
      <c r="AH514" s="45"/>
      <c r="AI514" s="45"/>
      <c r="AJ514" s="62" t="str">
        <f>IFERROR(VLOOKUP(AI514,Lookups!$W$2:$X$24,2,FALSE),"")</f>
        <v/>
      </c>
      <c r="AK514" s="45"/>
      <c r="AL514" s="45"/>
      <c r="AM514" s="46"/>
      <c r="AN514" s="46"/>
    </row>
    <row r="515" spans="1:40" x14ac:dyDescent="0.3">
      <c r="A515" s="45"/>
      <c r="B515" s="45"/>
      <c r="C515" s="45"/>
      <c r="D515" s="46"/>
      <c r="E515" s="46"/>
      <c r="F515" s="45"/>
      <c r="G515" s="47" t="str">
        <f>IFERROR(VLOOKUP(F515,Lookups!$D$2:$E$20,2,FALSE),"")</f>
        <v/>
      </c>
      <c r="H515" s="45"/>
      <c r="I515" s="45"/>
      <c r="J515" s="45"/>
      <c r="K515" s="45"/>
      <c r="L515" s="46"/>
      <c r="M515" s="46"/>
      <c r="N515" s="47" t="str">
        <f t="shared" ref="N515:N550" si="16">IF(OR(ISBLANK(L515),ISBLANK(M515)),"",(M515-L515)+1)</f>
        <v/>
      </c>
      <c r="O515" s="45"/>
      <c r="P515" s="45"/>
      <c r="Q515" s="46"/>
      <c r="R515" s="45"/>
      <c r="S515" s="45"/>
      <c r="T515" s="45"/>
      <c r="U515" s="45"/>
      <c r="V515" s="45"/>
      <c r="W515" s="45"/>
      <c r="X515" s="47" t="str">
        <f>IFERROR(VLOOKUP(W515,Lookups!$G$2:$H$83,2,FALSE),"")</f>
        <v/>
      </c>
      <c r="Y515" s="45"/>
      <c r="Z515" s="45"/>
      <c r="AA515" s="45"/>
      <c r="AB515" s="45"/>
      <c r="AC515" s="45"/>
      <c r="AD515" s="45"/>
      <c r="AE515" s="45"/>
      <c r="AF515" s="47" t="str">
        <f t="shared" ref="AF515:AF550" si="17">IF(OR(ISBLANK(AD515),ISBLANK(AE515)),"",(AE515-AD515)+1)</f>
        <v/>
      </c>
      <c r="AG515" s="45"/>
      <c r="AH515" s="45"/>
      <c r="AI515" s="45"/>
      <c r="AJ515" s="62" t="str">
        <f>IFERROR(VLOOKUP(AI515,Lookups!$W$2:$X$24,2,FALSE),"")</f>
        <v/>
      </c>
      <c r="AK515" s="45"/>
      <c r="AL515" s="45"/>
      <c r="AM515" s="46"/>
      <c r="AN515" s="46"/>
    </row>
    <row r="516" spans="1:40" x14ac:dyDescent="0.3">
      <c r="A516" s="45"/>
      <c r="B516" s="45"/>
      <c r="C516" s="45"/>
      <c r="D516" s="46"/>
      <c r="E516" s="46"/>
      <c r="F516" s="45"/>
      <c r="G516" s="47" t="str">
        <f>IFERROR(VLOOKUP(F516,Lookups!$D$2:$E$20,2,FALSE),"")</f>
        <v/>
      </c>
      <c r="H516" s="45"/>
      <c r="I516" s="45"/>
      <c r="J516" s="45"/>
      <c r="K516" s="45"/>
      <c r="L516" s="46"/>
      <c r="M516" s="46"/>
      <c r="N516" s="47" t="str">
        <f t="shared" si="16"/>
        <v/>
      </c>
      <c r="O516" s="45"/>
      <c r="P516" s="45"/>
      <c r="Q516" s="46"/>
      <c r="R516" s="45"/>
      <c r="S516" s="45"/>
      <c r="T516" s="45"/>
      <c r="U516" s="45"/>
      <c r="V516" s="45"/>
      <c r="W516" s="45"/>
      <c r="X516" s="47" t="str">
        <f>IFERROR(VLOOKUP(W516,Lookups!$G$2:$H$83,2,FALSE),"")</f>
        <v/>
      </c>
      <c r="Y516" s="45"/>
      <c r="Z516" s="45"/>
      <c r="AA516" s="45"/>
      <c r="AB516" s="45"/>
      <c r="AC516" s="45"/>
      <c r="AD516" s="45"/>
      <c r="AE516" s="45"/>
      <c r="AF516" s="47" t="str">
        <f t="shared" si="17"/>
        <v/>
      </c>
      <c r="AG516" s="45"/>
      <c r="AH516" s="45"/>
      <c r="AI516" s="45"/>
      <c r="AJ516" s="62" t="str">
        <f>IFERROR(VLOOKUP(AI516,Lookups!$W$2:$X$24,2,FALSE),"")</f>
        <v/>
      </c>
      <c r="AK516" s="45"/>
      <c r="AL516" s="45"/>
      <c r="AM516" s="46"/>
      <c r="AN516" s="46"/>
    </row>
    <row r="517" spans="1:40" x14ac:dyDescent="0.3">
      <c r="A517" s="45"/>
      <c r="B517" s="45"/>
      <c r="C517" s="45"/>
      <c r="D517" s="46"/>
      <c r="E517" s="46"/>
      <c r="F517" s="45"/>
      <c r="G517" s="47" t="str">
        <f>IFERROR(VLOOKUP(F517,Lookups!$D$2:$E$20,2,FALSE),"")</f>
        <v/>
      </c>
      <c r="H517" s="45"/>
      <c r="I517" s="45"/>
      <c r="J517" s="45"/>
      <c r="K517" s="45"/>
      <c r="L517" s="46"/>
      <c r="M517" s="46"/>
      <c r="N517" s="47" t="str">
        <f t="shared" si="16"/>
        <v/>
      </c>
      <c r="O517" s="45"/>
      <c r="P517" s="45"/>
      <c r="Q517" s="46"/>
      <c r="R517" s="45"/>
      <c r="S517" s="45"/>
      <c r="T517" s="45"/>
      <c r="U517" s="45"/>
      <c r="V517" s="45"/>
      <c r="W517" s="45"/>
      <c r="X517" s="47" t="str">
        <f>IFERROR(VLOOKUP(W517,Lookups!$G$2:$H$83,2,FALSE),"")</f>
        <v/>
      </c>
      <c r="Y517" s="45"/>
      <c r="Z517" s="45"/>
      <c r="AA517" s="45"/>
      <c r="AB517" s="45"/>
      <c r="AC517" s="45"/>
      <c r="AD517" s="45"/>
      <c r="AE517" s="45"/>
      <c r="AF517" s="47" t="str">
        <f t="shared" si="17"/>
        <v/>
      </c>
      <c r="AG517" s="45"/>
      <c r="AH517" s="45"/>
      <c r="AI517" s="45"/>
      <c r="AJ517" s="62" t="str">
        <f>IFERROR(VLOOKUP(AI517,Lookups!$W$2:$X$24,2,FALSE),"")</f>
        <v/>
      </c>
      <c r="AK517" s="45"/>
      <c r="AL517" s="45"/>
      <c r="AM517" s="46"/>
      <c r="AN517" s="46"/>
    </row>
    <row r="518" spans="1:40" x14ac:dyDescent="0.3">
      <c r="A518" s="45"/>
      <c r="B518" s="45"/>
      <c r="C518" s="45"/>
      <c r="D518" s="46"/>
      <c r="E518" s="46"/>
      <c r="F518" s="45"/>
      <c r="G518" s="47" t="str">
        <f>IFERROR(VLOOKUP(F518,Lookups!$D$2:$E$20,2,FALSE),"")</f>
        <v/>
      </c>
      <c r="H518" s="45"/>
      <c r="I518" s="45"/>
      <c r="J518" s="45"/>
      <c r="K518" s="45"/>
      <c r="L518" s="46"/>
      <c r="M518" s="46"/>
      <c r="N518" s="47" t="str">
        <f t="shared" si="16"/>
        <v/>
      </c>
      <c r="O518" s="45"/>
      <c r="P518" s="45"/>
      <c r="Q518" s="46"/>
      <c r="R518" s="45"/>
      <c r="S518" s="45"/>
      <c r="T518" s="45"/>
      <c r="U518" s="45"/>
      <c r="V518" s="45"/>
      <c r="W518" s="45"/>
      <c r="X518" s="47" t="str">
        <f>IFERROR(VLOOKUP(W518,Lookups!$G$2:$H$83,2,FALSE),"")</f>
        <v/>
      </c>
      <c r="Y518" s="45"/>
      <c r="Z518" s="45"/>
      <c r="AA518" s="45"/>
      <c r="AB518" s="45"/>
      <c r="AC518" s="45"/>
      <c r="AD518" s="45"/>
      <c r="AE518" s="45"/>
      <c r="AF518" s="47" t="str">
        <f t="shared" si="17"/>
        <v/>
      </c>
      <c r="AG518" s="45"/>
      <c r="AH518" s="45"/>
      <c r="AI518" s="45"/>
      <c r="AJ518" s="62" t="str">
        <f>IFERROR(VLOOKUP(AI518,Lookups!$W$2:$X$24,2,FALSE),"")</f>
        <v/>
      </c>
      <c r="AK518" s="45"/>
      <c r="AL518" s="45"/>
      <c r="AM518" s="46"/>
      <c r="AN518" s="46"/>
    </row>
    <row r="519" spans="1:40" x14ac:dyDescent="0.3">
      <c r="A519" s="45"/>
      <c r="B519" s="45"/>
      <c r="C519" s="45"/>
      <c r="D519" s="46"/>
      <c r="E519" s="46"/>
      <c r="F519" s="45"/>
      <c r="G519" s="47" t="str">
        <f>IFERROR(VLOOKUP(F519,Lookups!$D$2:$E$20,2,FALSE),"")</f>
        <v/>
      </c>
      <c r="H519" s="45"/>
      <c r="I519" s="45"/>
      <c r="J519" s="45"/>
      <c r="K519" s="45"/>
      <c r="L519" s="46"/>
      <c r="M519" s="46"/>
      <c r="N519" s="47" t="str">
        <f t="shared" si="16"/>
        <v/>
      </c>
      <c r="O519" s="45"/>
      <c r="P519" s="45"/>
      <c r="Q519" s="46"/>
      <c r="R519" s="45"/>
      <c r="S519" s="45"/>
      <c r="T519" s="45"/>
      <c r="U519" s="45"/>
      <c r="V519" s="45"/>
      <c r="W519" s="45"/>
      <c r="X519" s="47" t="str">
        <f>IFERROR(VLOOKUP(W519,Lookups!$G$2:$H$83,2,FALSE),"")</f>
        <v/>
      </c>
      <c r="Y519" s="45"/>
      <c r="Z519" s="45"/>
      <c r="AA519" s="45"/>
      <c r="AB519" s="45"/>
      <c r="AC519" s="45"/>
      <c r="AD519" s="45"/>
      <c r="AE519" s="45"/>
      <c r="AF519" s="47" t="str">
        <f t="shared" si="17"/>
        <v/>
      </c>
      <c r="AG519" s="45"/>
      <c r="AH519" s="45"/>
      <c r="AI519" s="45"/>
      <c r="AJ519" s="62" t="str">
        <f>IFERROR(VLOOKUP(AI519,Lookups!$W$2:$X$24,2,FALSE),"")</f>
        <v/>
      </c>
      <c r="AK519" s="45"/>
      <c r="AL519" s="45"/>
      <c r="AM519" s="46"/>
      <c r="AN519" s="46"/>
    </row>
    <row r="520" spans="1:40" x14ac:dyDescent="0.3">
      <c r="A520" s="45"/>
      <c r="B520" s="45"/>
      <c r="C520" s="45"/>
      <c r="D520" s="46"/>
      <c r="E520" s="46"/>
      <c r="F520" s="45"/>
      <c r="G520" s="47" t="str">
        <f>IFERROR(VLOOKUP(F520,Lookups!$D$2:$E$20,2,FALSE),"")</f>
        <v/>
      </c>
      <c r="H520" s="45"/>
      <c r="I520" s="45"/>
      <c r="J520" s="45"/>
      <c r="K520" s="45"/>
      <c r="L520" s="46"/>
      <c r="M520" s="46"/>
      <c r="N520" s="47" t="str">
        <f t="shared" si="16"/>
        <v/>
      </c>
      <c r="O520" s="45"/>
      <c r="P520" s="45"/>
      <c r="Q520" s="46"/>
      <c r="R520" s="45"/>
      <c r="S520" s="45"/>
      <c r="T520" s="45"/>
      <c r="U520" s="45"/>
      <c r="V520" s="45"/>
      <c r="W520" s="45"/>
      <c r="X520" s="47" t="str">
        <f>IFERROR(VLOOKUP(W520,Lookups!$G$2:$H$83,2,FALSE),"")</f>
        <v/>
      </c>
      <c r="Y520" s="45"/>
      <c r="Z520" s="45"/>
      <c r="AA520" s="45"/>
      <c r="AB520" s="45"/>
      <c r="AC520" s="45"/>
      <c r="AD520" s="45"/>
      <c r="AE520" s="45"/>
      <c r="AF520" s="47" t="str">
        <f t="shared" si="17"/>
        <v/>
      </c>
      <c r="AG520" s="45"/>
      <c r="AH520" s="45"/>
      <c r="AI520" s="45"/>
      <c r="AJ520" s="62" t="str">
        <f>IFERROR(VLOOKUP(AI520,Lookups!$W$2:$X$24,2,FALSE),"")</f>
        <v/>
      </c>
      <c r="AK520" s="45"/>
      <c r="AL520" s="45"/>
      <c r="AM520" s="46"/>
      <c r="AN520" s="46"/>
    </row>
    <row r="521" spans="1:40" x14ac:dyDescent="0.3">
      <c r="A521" s="45"/>
      <c r="B521" s="45"/>
      <c r="C521" s="45"/>
      <c r="D521" s="46"/>
      <c r="E521" s="46"/>
      <c r="F521" s="45"/>
      <c r="G521" s="47" t="str">
        <f>IFERROR(VLOOKUP(F521,Lookups!$D$2:$E$20,2,FALSE),"")</f>
        <v/>
      </c>
      <c r="H521" s="45"/>
      <c r="I521" s="45"/>
      <c r="J521" s="45"/>
      <c r="K521" s="45"/>
      <c r="L521" s="46"/>
      <c r="M521" s="46"/>
      <c r="N521" s="47" t="str">
        <f t="shared" si="16"/>
        <v/>
      </c>
      <c r="O521" s="45"/>
      <c r="P521" s="45"/>
      <c r="Q521" s="46"/>
      <c r="R521" s="45"/>
      <c r="S521" s="45"/>
      <c r="T521" s="45"/>
      <c r="U521" s="45"/>
      <c r="V521" s="45"/>
      <c r="W521" s="45"/>
      <c r="X521" s="47" t="str">
        <f>IFERROR(VLOOKUP(W521,Lookups!$G$2:$H$83,2,FALSE),"")</f>
        <v/>
      </c>
      <c r="Y521" s="45"/>
      <c r="Z521" s="45"/>
      <c r="AA521" s="45"/>
      <c r="AB521" s="45"/>
      <c r="AC521" s="45"/>
      <c r="AD521" s="45"/>
      <c r="AE521" s="45"/>
      <c r="AF521" s="47" t="str">
        <f t="shared" si="17"/>
        <v/>
      </c>
      <c r="AG521" s="45"/>
      <c r="AH521" s="45"/>
      <c r="AI521" s="45"/>
      <c r="AJ521" s="62" t="str">
        <f>IFERROR(VLOOKUP(AI521,Lookups!$W$2:$X$24,2,FALSE),"")</f>
        <v/>
      </c>
      <c r="AK521" s="45"/>
      <c r="AL521" s="45"/>
      <c r="AM521" s="46"/>
      <c r="AN521" s="46"/>
    </row>
    <row r="522" spans="1:40" x14ac:dyDescent="0.3">
      <c r="A522" s="45"/>
      <c r="B522" s="45"/>
      <c r="C522" s="45"/>
      <c r="D522" s="46"/>
      <c r="E522" s="46"/>
      <c r="F522" s="45"/>
      <c r="G522" s="47" t="str">
        <f>IFERROR(VLOOKUP(F522,Lookups!$D$2:$E$20,2,FALSE),"")</f>
        <v/>
      </c>
      <c r="H522" s="45"/>
      <c r="I522" s="45"/>
      <c r="J522" s="45"/>
      <c r="K522" s="45"/>
      <c r="L522" s="46"/>
      <c r="M522" s="46"/>
      <c r="N522" s="47" t="str">
        <f t="shared" si="16"/>
        <v/>
      </c>
      <c r="O522" s="45"/>
      <c r="P522" s="45"/>
      <c r="Q522" s="46"/>
      <c r="R522" s="45"/>
      <c r="S522" s="45"/>
      <c r="T522" s="45"/>
      <c r="U522" s="45"/>
      <c r="V522" s="45"/>
      <c r="W522" s="45"/>
      <c r="X522" s="47" t="str">
        <f>IFERROR(VLOOKUP(W522,Lookups!$G$2:$H$83,2,FALSE),"")</f>
        <v/>
      </c>
      <c r="Y522" s="45"/>
      <c r="Z522" s="45"/>
      <c r="AA522" s="45"/>
      <c r="AB522" s="45"/>
      <c r="AC522" s="45"/>
      <c r="AD522" s="45"/>
      <c r="AE522" s="45"/>
      <c r="AF522" s="47" t="str">
        <f t="shared" si="17"/>
        <v/>
      </c>
      <c r="AG522" s="45"/>
      <c r="AH522" s="45"/>
      <c r="AI522" s="45"/>
      <c r="AJ522" s="62" t="str">
        <f>IFERROR(VLOOKUP(AI522,Lookups!$W$2:$X$24,2,FALSE),"")</f>
        <v/>
      </c>
      <c r="AK522" s="45"/>
      <c r="AL522" s="45"/>
      <c r="AM522" s="46"/>
      <c r="AN522" s="46"/>
    </row>
    <row r="523" spans="1:40" x14ac:dyDescent="0.3">
      <c r="A523" s="45"/>
      <c r="B523" s="45"/>
      <c r="C523" s="45"/>
      <c r="D523" s="46"/>
      <c r="E523" s="46"/>
      <c r="F523" s="45"/>
      <c r="G523" s="47" t="str">
        <f>IFERROR(VLOOKUP(F523,Lookups!$D$2:$E$20,2,FALSE),"")</f>
        <v/>
      </c>
      <c r="H523" s="45"/>
      <c r="I523" s="45"/>
      <c r="J523" s="45"/>
      <c r="K523" s="45"/>
      <c r="L523" s="46"/>
      <c r="M523" s="46"/>
      <c r="N523" s="47" t="str">
        <f t="shared" si="16"/>
        <v/>
      </c>
      <c r="O523" s="45"/>
      <c r="P523" s="45"/>
      <c r="Q523" s="46"/>
      <c r="R523" s="45"/>
      <c r="S523" s="45"/>
      <c r="T523" s="45"/>
      <c r="U523" s="45"/>
      <c r="V523" s="45"/>
      <c r="W523" s="45"/>
      <c r="X523" s="47" t="str">
        <f>IFERROR(VLOOKUP(W523,Lookups!$G$2:$H$83,2,FALSE),"")</f>
        <v/>
      </c>
      <c r="Y523" s="45"/>
      <c r="Z523" s="45"/>
      <c r="AA523" s="45"/>
      <c r="AB523" s="45"/>
      <c r="AC523" s="45"/>
      <c r="AD523" s="45"/>
      <c r="AE523" s="45"/>
      <c r="AF523" s="47" t="str">
        <f t="shared" si="17"/>
        <v/>
      </c>
      <c r="AG523" s="45"/>
      <c r="AH523" s="45"/>
      <c r="AI523" s="45"/>
      <c r="AJ523" s="62" t="str">
        <f>IFERROR(VLOOKUP(AI523,Lookups!$W$2:$X$24,2,FALSE),"")</f>
        <v/>
      </c>
      <c r="AK523" s="45"/>
      <c r="AL523" s="45"/>
      <c r="AM523" s="46"/>
      <c r="AN523" s="46"/>
    </row>
    <row r="524" spans="1:40" x14ac:dyDescent="0.3">
      <c r="A524" s="45"/>
      <c r="B524" s="45"/>
      <c r="C524" s="45"/>
      <c r="D524" s="46"/>
      <c r="E524" s="46"/>
      <c r="F524" s="45"/>
      <c r="G524" s="47" t="str">
        <f>IFERROR(VLOOKUP(F524,Lookups!$D$2:$E$20,2,FALSE),"")</f>
        <v/>
      </c>
      <c r="H524" s="45"/>
      <c r="I524" s="45"/>
      <c r="J524" s="45"/>
      <c r="K524" s="45"/>
      <c r="L524" s="46"/>
      <c r="M524" s="46"/>
      <c r="N524" s="47" t="str">
        <f t="shared" si="16"/>
        <v/>
      </c>
      <c r="O524" s="45"/>
      <c r="P524" s="45"/>
      <c r="Q524" s="46"/>
      <c r="R524" s="45"/>
      <c r="S524" s="45"/>
      <c r="T524" s="45"/>
      <c r="U524" s="45"/>
      <c r="V524" s="45"/>
      <c r="W524" s="45"/>
      <c r="X524" s="47" t="str">
        <f>IFERROR(VLOOKUP(W524,Lookups!$G$2:$H$83,2,FALSE),"")</f>
        <v/>
      </c>
      <c r="Y524" s="45"/>
      <c r="Z524" s="45"/>
      <c r="AA524" s="45"/>
      <c r="AB524" s="45"/>
      <c r="AC524" s="45"/>
      <c r="AD524" s="45"/>
      <c r="AE524" s="45"/>
      <c r="AF524" s="47" t="str">
        <f t="shared" si="17"/>
        <v/>
      </c>
      <c r="AG524" s="45"/>
      <c r="AH524" s="45"/>
      <c r="AI524" s="45"/>
      <c r="AJ524" s="62" t="str">
        <f>IFERROR(VLOOKUP(AI524,Lookups!$W$2:$X$24,2,FALSE),"")</f>
        <v/>
      </c>
      <c r="AK524" s="45"/>
      <c r="AL524" s="45"/>
      <c r="AM524" s="46"/>
      <c r="AN524" s="46"/>
    </row>
    <row r="525" spans="1:40" x14ac:dyDescent="0.3">
      <c r="A525" s="45"/>
      <c r="B525" s="45"/>
      <c r="C525" s="45"/>
      <c r="D525" s="46"/>
      <c r="E525" s="46"/>
      <c r="F525" s="45"/>
      <c r="G525" s="47" t="str">
        <f>IFERROR(VLOOKUP(F525,Lookups!$D$2:$E$20,2,FALSE),"")</f>
        <v/>
      </c>
      <c r="H525" s="45"/>
      <c r="I525" s="45"/>
      <c r="J525" s="45"/>
      <c r="K525" s="45"/>
      <c r="L525" s="46"/>
      <c r="M525" s="46"/>
      <c r="N525" s="47" t="str">
        <f t="shared" si="16"/>
        <v/>
      </c>
      <c r="O525" s="45"/>
      <c r="P525" s="45"/>
      <c r="Q525" s="46"/>
      <c r="R525" s="45"/>
      <c r="S525" s="45"/>
      <c r="T525" s="45"/>
      <c r="U525" s="45"/>
      <c r="V525" s="45"/>
      <c r="W525" s="45"/>
      <c r="X525" s="47" t="str">
        <f>IFERROR(VLOOKUP(W525,Lookups!$G$2:$H$83,2,FALSE),"")</f>
        <v/>
      </c>
      <c r="Y525" s="45"/>
      <c r="Z525" s="45"/>
      <c r="AA525" s="45"/>
      <c r="AB525" s="45"/>
      <c r="AC525" s="45"/>
      <c r="AD525" s="45"/>
      <c r="AE525" s="45"/>
      <c r="AF525" s="47" t="str">
        <f t="shared" si="17"/>
        <v/>
      </c>
      <c r="AG525" s="45"/>
      <c r="AH525" s="45"/>
      <c r="AI525" s="45"/>
      <c r="AJ525" s="62" t="str">
        <f>IFERROR(VLOOKUP(AI525,Lookups!$W$2:$X$24,2,FALSE),"")</f>
        <v/>
      </c>
      <c r="AK525" s="45"/>
      <c r="AL525" s="45"/>
      <c r="AM525" s="46"/>
      <c r="AN525" s="46"/>
    </row>
    <row r="526" spans="1:40" x14ac:dyDescent="0.3">
      <c r="A526" s="45"/>
      <c r="B526" s="45"/>
      <c r="C526" s="45"/>
      <c r="D526" s="46"/>
      <c r="E526" s="46"/>
      <c r="F526" s="45"/>
      <c r="G526" s="47" t="str">
        <f>IFERROR(VLOOKUP(F526,Lookups!$D$2:$E$20,2,FALSE),"")</f>
        <v/>
      </c>
      <c r="H526" s="45"/>
      <c r="I526" s="45"/>
      <c r="J526" s="45"/>
      <c r="K526" s="45"/>
      <c r="L526" s="46"/>
      <c r="M526" s="46"/>
      <c r="N526" s="47" t="str">
        <f t="shared" si="16"/>
        <v/>
      </c>
      <c r="O526" s="45"/>
      <c r="P526" s="45"/>
      <c r="Q526" s="46"/>
      <c r="R526" s="45"/>
      <c r="S526" s="45"/>
      <c r="T526" s="45"/>
      <c r="U526" s="45"/>
      <c r="V526" s="45"/>
      <c r="W526" s="45"/>
      <c r="X526" s="47" t="str">
        <f>IFERROR(VLOOKUP(W526,Lookups!$G$2:$H$83,2,FALSE),"")</f>
        <v/>
      </c>
      <c r="Y526" s="45"/>
      <c r="Z526" s="45"/>
      <c r="AA526" s="45"/>
      <c r="AB526" s="45"/>
      <c r="AC526" s="45"/>
      <c r="AD526" s="45"/>
      <c r="AE526" s="45"/>
      <c r="AF526" s="47" t="str">
        <f t="shared" si="17"/>
        <v/>
      </c>
      <c r="AG526" s="45"/>
      <c r="AH526" s="45"/>
      <c r="AI526" s="45"/>
      <c r="AJ526" s="62" t="str">
        <f>IFERROR(VLOOKUP(AI526,Lookups!$W$2:$X$24,2,FALSE),"")</f>
        <v/>
      </c>
      <c r="AK526" s="45"/>
      <c r="AL526" s="45"/>
      <c r="AM526" s="46"/>
      <c r="AN526" s="46"/>
    </row>
    <row r="527" spans="1:40" x14ac:dyDescent="0.3">
      <c r="A527" s="45"/>
      <c r="B527" s="45"/>
      <c r="C527" s="45"/>
      <c r="D527" s="46"/>
      <c r="E527" s="46"/>
      <c r="F527" s="45"/>
      <c r="G527" s="47" t="str">
        <f>IFERROR(VLOOKUP(F527,Lookups!$D$2:$E$20,2,FALSE),"")</f>
        <v/>
      </c>
      <c r="H527" s="45"/>
      <c r="I527" s="45"/>
      <c r="J527" s="45"/>
      <c r="K527" s="45"/>
      <c r="L527" s="46"/>
      <c r="M527" s="46"/>
      <c r="N527" s="47" t="str">
        <f t="shared" si="16"/>
        <v/>
      </c>
      <c r="O527" s="45"/>
      <c r="P527" s="45"/>
      <c r="Q527" s="46"/>
      <c r="R527" s="45"/>
      <c r="S527" s="45"/>
      <c r="T527" s="45"/>
      <c r="U527" s="45"/>
      <c r="V527" s="45"/>
      <c r="W527" s="45"/>
      <c r="X527" s="47" t="str">
        <f>IFERROR(VLOOKUP(W527,Lookups!$G$2:$H$83,2,FALSE),"")</f>
        <v/>
      </c>
      <c r="Y527" s="45"/>
      <c r="Z527" s="45"/>
      <c r="AA527" s="45"/>
      <c r="AB527" s="45"/>
      <c r="AC527" s="45"/>
      <c r="AD527" s="45"/>
      <c r="AE527" s="45"/>
      <c r="AF527" s="47" t="str">
        <f t="shared" si="17"/>
        <v/>
      </c>
      <c r="AG527" s="45"/>
      <c r="AH527" s="45"/>
      <c r="AI527" s="45"/>
      <c r="AJ527" s="62" t="str">
        <f>IFERROR(VLOOKUP(AI527,Lookups!$W$2:$X$24,2,FALSE),"")</f>
        <v/>
      </c>
      <c r="AK527" s="45"/>
      <c r="AL527" s="45"/>
      <c r="AM527" s="46"/>
      <c r="AN527" s="46"/>
    </row>
    <row r="528" spans="1:40" x14ac:dyDescent="0.3">
      <c r="A528" s="45"/>
      <c r="B528" s="45"/>
      <c r="C528" s="45"/>
      <c r="D528" s="46"/>
      <c r="E528" s="46"/>
      <c r="F528" s="45"/>
      <c r="G528" s="47" t="str">
        <f>IFERROR(VLOOKUP(F528,Lookups!$D$2:$E$20,2,FALSE),"")</f>
        <v/>
      </c>
      <c r="H528" s="45"/>
      <c r="I528" s="45"/>
      <c r="J528" s="45"/>
      <c r="K528" s="45"/>
      <c r="L528" s="46"/>
      <c r="M528" s="46"/>
      <c r="N528" s="47" t="str">
        <f t="shared" si="16"/>
        <v/>
      </c>
      <c r="O528" s="45"/>
      <c r="P528" s="45"/>
      <c r="Q528" s="46"/>
      <c r="R528" s="45"/>
      <c r="S528" s="45"/>
      <c r="T528" s="45"/>
      <c r="U528" s="45"/>
      <c r="V528" s="45"/>
      <c r="W528" s="45"/>
      <c r="X528" s="47" t="str">
        <f>IFERROR(VLOOKUP(W528,Lookups!$G$2:$H$83,2,FALSE),"")</f>
        <v/>
      </c>
      <c r="Y528" s="45"/>
      <c r="Z528" s="45"/>
      <c r="AA528" s="45"/>
      <c r="AB528" s="45"/>
      <c r="AC528" s="45"/>
      <c r="AD528" s="45"/>
      <c r="AE528" s="45"/>
      <c r="AF528" s="47" t="str">
        <f t="shared" si="17"/>
        <v/>
      </c>
      <c r="AG528" s="45"/>
      <c r="AH528" s="45"/>
      <c r="AI528" s="45"/>
      <c r="AJ528" s="62" t="str">
        <f>IFERROR(VLOOKUP(AI528,Lookups!$W$2:$X$24,2,FALSE),"")</f>
        <v/>
      </c>
      <c r="AK528" s="45"/>
      <c r="AL528" s="45"/>
      <c r="AM528" s="46"/>
      <c r="AN528" s="46"/>
    </row>
    <row r="529" spans="1:40" x14ac:dyDescent="0.3">
      <c r="A529" s="45"/>
      <c r="B529" s="45"/>
      <c r="C529" s="45"/>
      <c r="D529" s="46"/>
      <c r="E529" s="46"/>
      <c r="F529" s="45"/>
      <c r="G529" s="47" t="str">
        <f>IFERROR(VLOOKUP(F529,Lookups!$D$2:$E$20,2,FALSE),"")</f>
        <v/>
      </c>
      <c r="H529" s="45"/>
      <c r="I529" s="45"/>
      <c r="J529" s="45"/>
      <c r="K529" s="45"/>
      <c r="L529" s="46"/>
      <c r="M529" s="46"/>
      <c r="N529" s="47" t="str">
        <f t="shared" si="16"/>
        <v/>
      </c>
      <c r="O529" s="45"/>
      <c r="P529" s="45"/>
      <c r="Q529" s="46"/>
      <c r="R529" s="45"/>
      <c r="S529" s="45"/>
      <c r="T529" s="45"/>
      <c r="U529" s="45"/>
      <c r="V529" s="45"/>
      <c r="W529" s="45"/>
      <c r="X529" s="47" t="str">
        <f>IFERROR(VLOOKUP(W529,Lookups!$G$2:$H$83,2,FALSE),"")</f>
        <v/>
      </c>
      <c r="Y529" s="45"/>
      <c r="Z529" s="45"/>
      <c r="AA529" s="45"/>
      <c r="AB529" s="45"/>
      <c r="AC529" s="45"/>
      <c r="AD529" s="45"/>
      <c r="AE529" s="45"/>
      <c r="AF529" s="47" t="str">
        <f t="shared" si="17"/>
        <v/>
      </c>
      <c r="AG529" s="45"/>
      <c r="AH529" s="45"/>
      <c r="AI529" s="45"/>
      <c r="AJ529" s="62" t="str">
        <f>IFERROR(VLOOKUP(AI529,Lookups!$W$2:$X$24,2,FALSE),"")</f>
        <v/>
      </c>
      <c r="AK529" s="45"/>
      <c r="AL529" s="45"/>
      <c r="AM529" s="46"/>
      <c r="AN529" s="46"/>
    </row>
    <row r="530" spans="1:40" x14ac:dyDescent="0.3">
      <c r="A530" s="45"/>
      <c r="B530" s="45"/>
      <c r="C530" s="45"/>
      <c r="D530" s="46"/>
      <c r="E530" s="46"/>
      <c r="F530" s="45"/>
      <c r="G530" s="47" t="str">
        <f>IFERROR(VLOOKUP(F530,Lookups!$D$2:$E$20,2,FALSE),"")</f>
        <v/>
      </c>
      <c r="H530" s="45"/>
      <c r="I530" s="45"/>
      <c r="J530" s="45"/>
      <c r="K530" s="45"/>
      <c r="L530" s="46"/>
      <c r="M530" s="46"/>
      <c r="N530" s="47" t="str">
        <f t="shared" si="16"/>
        <v/>
      </c>
      <c r="O530" s="45"/>
      <c r="P530" s="45"/>
      <c r="Q530" s="46"/>
      <c r="R530" s="45"/>
      <c r="S530" s="45"/>
      <c r="T530" s="45"/>
      <c r="U530" s="45"/>
      <c r="V530" s="45"/>
      <c r="W530" s="45"/>
      <c r="X530" s="47" t="str">
        <f>IFERROR(VLOOKUP(W530,Lookups!$G$2:$H$83,2,FALSE),"")</f>
        <v/>
      </c>
      <c r="Y530" s="45"/>
      <c r="Z530" s="45"/>
      <c r="AA530" s="45"/>
      <c r="AB530" s="45"/>
      <c r="AC530" s="45"/>
      <c r="AD530" s="45"/>
      <c r="AE530" s="45"/>
      <c r="AF530" s="47" t="str">
        <f t="shared" si="17"/>
        <v/>
      </c>
      <c r="AG530" s="45"/>
      <c r="AH530" s="45"/>
      <c r="AI530" s="45"/>
      <c r="AJ530" s="62" t="str">
        <f>IFERROR(VLOOKUP(AI530,Lookups!$W$2:$X$24,2,FALSE),"")</f>
        <v/>
      </c>
      <c r="AK530" s="45"/>
      <c r="AL530" s="45"/>
      <c r="AM530" s="46"/>
      <c r="AN530" s="46"/>
    </row>
    <row r="531" spans="1:40" x14ac:dyDescent="0.3">
      <c r="A531" s="45"/>
      <c r="B531" s="45"/>
      <c r="C531" s="45"/>
      <c r="D531" s="46"/>
      <c r="E531" s="46"/>
      <c r="F531" s="45"/>
      <c r="G531" s="47" t="str">
        <f>IFERROR(VLOOKUP(F531,Lookups!$D$2:$E$20,2,FALSE),"")</f>
        <v/>
      </c>
      <c r="H531" s="45"/>
      <c r="I531" s="45"/>
      <c r="J531" s="45"/>
      <c r="K531" s="45"/>
      <c r="L531" s="46"/>
      <c r="M531" s="46"/>
      <c r="N531" s="47" t="str">
        <f t="shared" si="16"/>
        <v/>
      </c>
      <c r="O531" s="45"/>
      <c r="P531" s="45"/>
      <c r="Q531" s="46"/>
      <c r="R531" s="45"/>
      <c r="S531" s="45"/>
      <c r="T531" s="45"/>
      <c r="U531" s="45"/>
      <c r="V531" s="45"/>
      <c r="W531" s="45"/>
      <c r="X531" s="47" t="str">
        <f>IFERROR(VLOOKUP(W531,Lookups!$G$2:$H$83,2,FALSE),"")</f>
        <v/>
      </c>
      <c r="Y531" s="45"/>
      <c r="Z531" s="45"/>
      <c r="AA531" s="45"/>
      <c r="AB531" s="45"/>
      <c r="AC531" s="45"/>
      <c r="AD531" s="45"/>
      <c r="AE531" s="45"/>
      <c r="AF531" s="47" t="str">
        <f t="shared" si="17"/>
        <v/>
      </c>
      <c r="AG531" s="45"/>
      <c r="AH531" s="45"/>
      <c r="AI531" s="45"/>
      <c r="AJ531" s="62" t="str">
        <f>IFERROR(VLOOKUP(AI531,Lookups!$W$2:$X$24,2,FALSE),"")</f>
        <v/>
      </c>
      <c r="AK531" s="45"/>
      <c r="AL531" s="45"/>
      <c r="AM531" s="46"/>
      <c r="AN531" s="46"/>
    </row>
    <row r="532" spans="1:40" x14ac:dyDescent="0.3">
      <c r="A532" s="45"/>
      <c r="B532" s="45"/>
      <c r="C532" s="45"/>
      <c r="D532" s="46"/>
      <c r="E532" s="46"/>
      <c r="F532" s="45"/>
      <c r="G532" s="47" t="str">
        <f>IFERROR(VLOOKUP(F532,Lookups!$D$2:$E$20,2,FALSE),"")</f>
        <v/>
      </c>
      <c r="H532" s="45"/>
      <c r="I532" s="45"/>
      <c r="J532" s="45"/>
      <c r="K532" s="45"/>
      <c r="L532" s="46"/>
      <c r="M532" s="46"/>
      <c r="N532" s="47" t="str">
        <f t="shared" si="16"/>
        <v/>
      </c>
      <c r="O532" s="45"/>
      <c r="P532" s="45"/>
      <c r="Q532" s="46"/>
      <c r="R532" s="45"/>
      <c r="S532" s="45"/>
      <c r="T532" s="45"/>
      <c r="U532" s="45"/>
      <c r="V532" s="45"/>
      <c r="W532" s="45"/>
      <c r="X532" s="47" t="str">
        <f>IFERROR(VLOOKUP(W532,Lookups!$G$2:$H$83,2,FALSE),"")</f>
        <v/>
      </c>
      <c r="Y532" s="45"/>
      <c r="Z532" s="45"/>
      <c r="AA532" s="45"/>
      <c r="AB532" s="45"/>
      <c r="AC532" s="45"/>
      <c r="AD532" s="45"/>
      <c r="AE532" s="45"/>
      <c r="AF532" s="47" t="str">
        <f t="shared" si="17"/>
        <v/>
      </c>
      <c r="AG532" s="45"/>
      <c r="AH532" s="45"/>
      <c r="AI532" s="45"/>
      <c r="AJ532" s="62" t="str">
        <f>IFERROR(VLOOKUP(AI532,Lookups!$W$2:$X$24,2,FALSE),"")</f>
        <v/>
      </c>
      <c r="AK532" s="45"/>
      <c r="AL532" s="45"/>
      <c r="AM532" s="46"/>
      <c r="AN532" s="46"/>
    </row>
    <row r="533" spans="1:40" x14ac:dyDescent="0.3">
      <c r="A533" s="45"/>
      <c r="B533" s="45"/>
      <c r="C533" s="45"/>
      <c r="D533" s="46"/>
      <c r="E533" s="46"/>
      <c r="F533" s="45"/>
      <c r="G533" s="47" t="str">
        <f>IFERROR(VLOOKUP(F533,Lookups!$D$2:$E$20,2,FALSE),"")</f>
        <v/>
      </c>
      <c r="H533" s="45"/>
      <c r="I533" s="45"/>
      <c r="J533" s="45"/>
      <c r="K533" s="45"/>
      <c r="L533" s="46"/>
      <c r="M533" s="46"/>
      <c r="N533" s="47" t="str">
        <f t="shared" si="16"/>
        <v/>
      </c>
      <c r="O533" s="45"/>
      <c r="P533" s="45"/>
      <c r="Q533" s="46"/>
      <c r="R533" s="45"/>
      <c r="S533" s="45"/>
      <c r="T533" s="45"/>
      <c r="U533" s="45"/>
      <c r="V533" s="45"/>
      <c r="W533" s="45"/>
      <c r="X533" s="47" t="str">
        <f>IFERROR(VLOOKUP(W533,Lookups!$G$2:$H$83,2,FALSE),"")</f>
        <v/>
      </c>
      <c r="Y533" s="45"/>
      <c r="Z533" s="45"/>
      <c r="AA533" s="45"/>
      <c r="AB533" s="45"/>
      <c r="AC533" s="45"/>
      <c r="AD533" s="45"/>
      <c r="AE533" s="45"/>
      <c r="AF533" s="47" t="str">
        <f t="shared" si="17"/>
        <v/>
      </c>
      <c r="AG533" s="45"/>
      <c r="AH533" s="45"/>
      <c r="AI533" s="45"/>
      <c r="AJ533" s="62" t="str">
        <f>IFERROR(VLOOKUP(AI533,Lookups!$W$2:$X$24,2,FALSE),"")</f>
        <v/>
      </c>
      <c r="AK533" s="45"/>
      <c r="AL533" s="45"/>
      <c r="AM533" s="46"/>
      <c r="AN533" s="46"/>
    </row>
    <row r="534" spans="1:40" x14ac:dyDescent="0.3">
      <c r="A534" s="45"/>
      <c r="B534" s="45"/>
      <c r="C534" s="45"/>
      <c r="D534" s="46"/>
      <c r="E534" s="46"/>
      <c r="F534" s="45"/>
      <c r="G534" s="47" t="str">
        <f>IFERROR(VLOOKUP(F534,Lookups!$D$2:$E$20,2,FALSE),"")</f>
        <v/>
      </c>
      <c r="H534" s="45"/>
      <c r="I534" s="45"/>
      <c r="J534" s="45"/>
      <c r="K534" s="45"/>
      <c r="L534" s="46"/>
      <c r="M534" s="46"/>
      <c r="N534" s="47" t="str">
        <f t="shared" si="16"/>
        <v/>
      </c>
      <c r="O534" s="45"/>
      <c r="P534" s="45"/>
      <c r="Q534" s="46"/>
      <c r="R534" s="45"/>
      <c r="S534" s="45"/>
      <c r="T534" s="45"/>
      <c r="U534" s="45"/>
      <c r="V534" s="45"/>
      <c r="W534" s="45"/>
      <c r="X534" s="47" t="str">
        <f>IFERROR(VLOOKUP(W534,Lookups!$G$2:$H$83,2,FALSE),"")</f>
        <v/>
      </c>
      <c r="Y534" s="45"/>
      <c r="Z534" s="45"/>
      <c r="AA534" s="45"/>
      <c r="AB534" s="45"/>
      <c r="AC534" s="45"/>
      <c r="AD534" s="45"/>
      <c r="AE534" s="45"/>
      <c r="AF534" s="47" t="str">
        <f t="shared" si="17"/>
        <v/>
      </c>
      <c r="AG534" s="45"/>
      <c r="AH534" s="45"/>
      <c r="AI534" s="45"/>
      <c r="AJ534" s="62" t="str">
        <f>IFERROR(VLOOKUP(AI534,Lookups!$W$2:$X$24,2,FALSE),"")</f>
        <v/>
      </c>
      <c r="AK534" s="45"/>
      <c r="AL534" s="45"/>
      <c r="AM534" s="46"/>
      <c r="AN534" s="46"/>
    </row>
    <row r="535" spans="1:40" x14ac:dyDescent="0.3">
      <c r="A535" s="45"/>
      <c r="B535" s="45"/>
      <c r="C535" s="45"/>
      <c r="D535" s="46"/>
      <c r="E535" s="46"/>
      <c r="F535" s="45"/>
      <c r="G535" s="47" t="str">
        <f>IFERROR(VLOOKUP(F535,Lookups!$D$2:$E$20,2,FALSE),"")</f>
        <v/>
      </c>
      <c r="H535" s="45"/>
      <c r="I535" s="45"/>
      <c r="J535" s="45"/>
      <c r="K535" s="45"/>
      <c r="L535" s="46"/>
      <c r="M535" s="46"/>
      <c r="N535" s="47" t="str">
        <f t="shared" si="16"/>
        <v/>
      </c>
      <c r="O535" s="45"/>
      <c r="P535" s="45"/>
      <c r="Q535" s="46"/>
      <c r="R535" s="45"/>
      <c r="S535" s="45"/>
      <c r="T535" s="45"/>
      <c r="U535" s="45"/>
      <c r="V535" s="45"/>
      <c r="W535" s="45"/>
      <c r="X535" s="47" t="str">
        <f>IFERROR(VLOOKUP(W535,Lookups!$G$2:$H$83,2,FALSE),"")</f>
        <v/>
      </c>
      <c r="Y535" s="45"/>
      <c r="Z535" s="45"/>
      <c r="AA535" s="45"/>
      <c r="AB535" s="45"/>
      <c r="AC535" s="45"/>
      <c r="AD535" s="45"/>
      <c r="AE535" s="45"/>
      <c r="AF535" s="47" t="str">
        <f t="shared" si="17"/>
        <v/>
      </c>
      <c r="AG535" s="45"/>
      <c r="AH535" s="45"/>
      <c r="AI535" s="45"/>
      <c r="AJ535" s="62" t="str">
        <f>IFERROR(VLOOKUP(AI535,Lookups!$W$2:$X$24,2,FALSE),"")</f>
        <v/>
      </c>
      <c r="AK535" s="45"/>
      <c r="AL535" s="45"/>
      <c r="AM535" s="46"/>
      <c r="AN535" s="46"/>
    </row>
    <row r="536" spans="1:40" x14ac:dyDescent="0.3">
      <c r="A536" s="45"/>
      <c r="B536" s="45"/>
      <c r="C536" s="45"/>
      <c r="D536" s="46"/>
      <c r="E536" s="46"/>
      <c r="F536" s="45"/>
      <c r="G536" s="47" t="str">
        <f>IFERROR(VLOOKUP(F536,Lookups!$D$2:$E$20,2,FALSE),"")</f>
        <v/>
      </c>
      <c r="H536" s="45"/>
      <c r="I536" s="45"/>
      <c r="J536" s="45"/>
      <c r="K536" s="45"/>
      <c r="L536" s="46"/>
      <c r="M536" s="46"/>
      <c r="N536" s="47" t="str">
        <f t="shared" si="16"/>
        <v/>
      </c>
      <c r="O536" s="45"/>
      <c r="P536" s="45"/>
      <c r="Q536" s="46"/>
      <c r="R536" s="45"/>
      <c r="S536" s="45"/>
      <c r="T536" s="45"/>
      <c r="U536" s="45"/>
      <c r="V536" s="45"/>
      <c r="W536" s="45"/>
      <c r="X536" s="47" t="str">
        <f>IFERROR(VLOOKUP(W536,Lookups!$G$2:$H$83,2,FALSE),"")</f>
        <v/>
      </c>
      <c r="Y536" s="45"/>
      <c r="Z536" s="45"/>
      <c r="AA536" s="45"/>
      <c r="AB536" s="45"/>
      <c r="AC536" s="45"/>
      <c r="AD536" s="45"/>
      <c r="AE536" s="45"/>
      <c r="AF536" s="47" t="str">
        <f t="shared" si="17"/>
        <v/>
      </c>
      <c r="AG536" s="45"/>
      <c r="AH536" s="45"/>
      <c r="AI536" s="45"/>
      <c r="AJ536" s="62" t="str">
        <f>IFERROR(VLOOKUP(AI536,Lookups!$W$2:$X$24,2,FALSE),"")</f>
        <v/>
      </c>
      <c r="AK536" s="45"/>
      <c r="AL536" s="45"/>
      <c r="AM536" s="46"/>
      <c r="AN536" s="46"/>
    </row>
    <row r="537" spans="1:40" x14ac:dyDescent="0.3">
      <c r="A537" s="45"/>
      <c r="B537" s="45"/>
      <c r="C537" s="45"/>
      <c r="D537" s="46"/>
      <c r="E537" s="46"/>
      <c r="F537" s="45"/>
      <c r="G537" s="47" t="str">
        <f>IFERROR(VLOOKUP(F537,Lookups!$D$2:$E$20,2,FALSE),"")</f>
        <v/>
      </c>
      <c r="H537" s="45"/>
      <c r="I537" s="45"/>
      <c r="J537" s="45"/>
      <c r="K537" s="45"/>
      <c r="L537" s="46"/>
      <c r="M537" s="46"/>
      <c r="N537" s="47" t="str">
        <f t="shared" si="16"/>
        <v/>
      </c>
      <c r="O537" s="45"/>
      <c r="P537" s="45"/>
      <c r="Q537" s="46"/>
      <c r="R537" s="45"/>
      <c r="S537" s="45"/>
      <c r="T537" s="45"/>
      <c r="U537" s="45"/>
      <c r="V537" s="45"/>
      <c r="W537" s="45"/>
      <c r="X537" s="47" t="str">
        <f>IFERROR(VLOOKUP(W537,Lookups!$G$2:$H$83,2,FALSE),"")</f>
        <v/>
      </c>
      <c r="Y537" s="45"/>
      <c r="Z537" s="45"/>
      <c r="AA537" s="45"/>
      <c r="AB537" s="45"/>
      <c r="AC537" s="45"/>
      <c r="AD537" s="45"/>
      <c r="AE537" s="45"/>
      <c r="AF537" s="47" t="str">
        <f t="shared" si="17"/>
        <v/>
      </c>
      <c r="AG537" s="45"/>
      <c r="AH537" s="45"/>
      <c r="AI537" s="45"/>
      <c r="AJ537" s="62" t="str">
        <f>IFERROR(VLOOKUP(AI537,Lookups!$W$2:$X$24,2,FALSE),"")</f>
        <v/>
      </c>
      <c r="AK537" s="45"/>
      <c r="AL537" s="45"/>
      <c r="AM537" s="46"/>
      <c r="AN537" s="46"/>
    </row>
    <row r="538" spans="1:40" x14ac:dyDescent="0.3">
      <c r="A538" s="45"/>
      <c r="B538" s="45"/>
      <c r="C538" s="45"/>
      <c r="D538" s="46"/>
      <c r="E538" s="46"/>
      <c r="F538" s="45"/>
      <c r="G538" s="47" t="str">
        <f>IFERROR(VLOOKUP(F538,Lookups!$D$2:$E$20,2,FALSE),"")</f>
        <v/>
      </c>
      <c r="H538" s="45"/>
      <c r="I538" s="45"/>
      <c r="J538" s="45"/>
      <c r="K538" s="45"/>
      <c r="L538" s="46"/>
      <c r="M538" s="46"/>
      <c r="N538" s="47" t="str">
        <f t="shared" si="16"/>
        <v/>
      </c>
      <c r="O538" s="45"/>
      <c r="P538" s="45"/>
      <c r="Q538" s="46"/>
      <c r="R538" s="45"/>
      <c r="S538" s="45"/>
      <c r="T538" s="45"/>
      <c r="U538" s="45"/>
      <c r="V538" s="45"/>
      <c r="W538" s="45"/>
      <c r="X538" s="47" t="str">
        <f>IFERROR(VLOOKUP(W538,Lookups!$G$2:$H$83,2,FALSE),"")</f>
        <v/>
      </c>
      <c r="Y538" s="45"/>
      <c r="Z538" s="45"/>
      <c r="AA538" s="45"/>
      <c r="AB538" s="45"/>
      <c r="AC538" s="45"/>
      <c r="AD538" s="45"/>
      <c r="AE538" s="45"/>
      <c r="AF538" s="47" t="str">
        <f t="shared" si="17"/>
        <v/>
      </c>
      <c r="AG538" s="45"/>
      <c r="AH538" s="45"/>
      <c r="AI538" s="45"/>
      <c r="AJ538" s="62" t="str">
        <f>IFERROR(VLOOKUP(AI538,Lookups!$W$2:$X$24,2,FALSE),"")</f>
        <v/>
      </c>
      <c r="AK538" s="45"/>
      <c r="AL538" s="45"/>
      <c r="AM538" s="46"/>
      <c r="AN538" s="46"/>
    </row>
    <row r="539" spans="1:40" x14ac:dyDescent="0.3">
      <c r="A539" s="45"/>
      <c r="B539" s="45"/>
      <c r="C539" s="45"/>
      <c r="D539" s="46"/>
      <c r="E539" s="46"/>
      <c r="F539" s="45"/>
      <c r="G539" s="47" t="str">
        <f>IFERROR(VLOOKUP(F539,Lookups!$D$2:$E$20,2,FALSE),"")</f>
        <v/>
      </c>
      <c r="H539" s="45"/>
      <c r="I539" s="45"/>
      <c r="J539" s="45"/>
      <c r="K539" s="45"/>
      <c r="L539" s="46"/>
      <c r="M539" s="46"/>
      <c r="N539" s="47" t="str">
        <f t="shared" si="16"/>
        <v/>
      </c>
      <c r="O539" s="45"/>
      <c r="P539" s="45"/>
      <c r="Q539" s="46"/>
      <c r="R539" s="45"/>
      <c r="S539" s="45"/>
      <c r="T539" s="45"/>
      <c r="U539" s="45"/>
      <c r="V539" s="45"/>
      <c r="W539" s="45"/>
      <c r="X539" s="47" t="str">
        <f>IFERROR(VLOOKUP(W539,Lookups!$G$2:$H$83,2,FALSE),"")</f>
        <v/>
      </c>
      <c r="Y539" s="45"/>
      <c r="Z539" s="45"/>
      <c r="AA539" s="45"/>
      <c r="AB539" s="45"/>
      <c r="AC539" s="45"/>
      <c r="AD539" s="45"/>
      <c r="AE539" s="45"/>
      <c r="AF539" s="47" t="str">
        <f t="shared" si="17"/>
        <v/>
      </c>
      <c r="AG539" s="45"/>
      <c r="AH539" s="45"/>
      <c r="AI539" s="45"/>
      <c r="AJ539" s="62" t="str">
        <f>IFERROR(VLOOKUP(AI539,Lookups!$W$2:$X$24,2,FALSE),"")</f>
        <v/>
      </c>
      <c r="AK539" s="45"/>
      <c r="AL539" s="45"/>
      <c r="AM539" s="46"/>
      <c r="AN539" s="46"/>
    </row>
    <row r="540" spans="1:40" x14ac:dyDescent="0.3">
      <c r="A540" s="45"/>
      <c r="B540" s="45"/>
      <c r="C540" s="45"/>
      <c r="D540" s="46"/>
      <c r="E540" s="46"/>
      <c r="F540" s="45"/>
      <c r="G540" s="47" t="str">
        <f>IFERROR(VLOOKUP(F540,Lookups!$D$2:$E$20,2,FALSE),"")</f>
        <v/>
      </c>
      <c r="H540" s="45"/>
      <c r="I540" s="45"/>
      <c r="J540" s="45"/>
      <c r="K540" s="45"/>
      <c r="L540" s="46"/>
      <c r="M540" s="46"/>
      <c r="N540" s="47" t="str">
        <f t="shared" si="16"/>
        <v/>
      </c>
      <c r="O540" s="45"/>
      <c r="P540" s="45"/>
      <c r="Q540" s="46"/>
      <c r="R540" s="45"/>
      <c r="S540" s="45"/>
      <c r="T540" s="45"/>
      <c r="U540" s="45"/>
      <c r="V540" s="45"/>
      <c r="W540" s="45"/>
      <c r="X540" s="47" t="str">
        <f>IFERROR(VLOOKUP(W540,Lookups!$G$2:$H$83,2,FALSE),"")</f>
        <v/>
      </c>
      <c r="Y540" s="45"/>
      <c r="Z540" s="45"/>
      <c r="AA540" s="45"/>
      <c r="AB540" s="45"/>
      <c r="AC540" s="45"/>
      <c r="AD540" s="45"/>
      <c r="AE540" s="45"/>
      <c r="AF540" s="47" t="str">
        <f t="shared" si="17"/>
        <v/>
      </c>
      <c r="AG540" s="45"/>
      <c r="AH540" s="45"/>
      <c r="AI540" s="45"/>
      <c r="AJ540" s="62" t="str">
        <f>IFERROR(VLOOKUP(AI540,Lookups!$W$2:$X$24,2,FALSE),"")</f>
        <v/>
      </c>
      <c r="AK540" s="45"/>
      <c r="AL540" s="45"/>
      <c r="AM540" s="46"/>
      <c r="AN540" s="46"/>
    </row>
    <row r="541" spans="1:40" x14ac:dyDescent="0.3">
      <c r="A541" s="45"/>
      <c r="B541" s="45"/>
      <c r="C541" s="45"/>
      <c r="D541" s="46"/>
      <c r="E541" s="46"/>
      <c r="F541" s="45"/>
      <c r="G541" s="47" t="str">
        <f>IFERROR(VLOOKUP(F541,Lookups!$D$2:$E$20,2,FALSE),"")</f>
        <v/>
      </c>
      <c r="H541" s="45"/>
      <c r="I541" s="45"/>
      <c r="J541" s="45"/>
      <c r="K541" s="45"/>
      <c r="L541" s="46"/>
      <c r="M541" s="46"/>
      <c r="N541" s="47" t="str">
        <f t="shared" si="16"/>
        <v/>
      </c>
      <c r="O541" s="45"/>
      <c r="P541" s="45"/>
      <c r="Q541" s="46"/>
      <c r="R541" s="45"/>
      <c r="S541" s="45"/>
      <c r="T541" s="45"/>
      <c r="U541" s="45"/>
      <c r="V541" s="45"/>
      <c r="W541" s="45"/>
      <c r="X541" s="47" t="str">
        <f>IFERROR(VLOOKUP(W541,Lookups!$G$2:$H$83,2,FALSE),"")</f>
        <v/>
      </c>
      <c r="Y541" s="45"/>
      <c r="Z541" s="45"/>
      <c r="AA541" s="45"/>
      <c r="AB541" s="45"/>
      <c r="AC541" s="45"/>
      <c r="AD541" s="45"/>
      <c r="AE541" s="45"/>
      <c r="AF541" s="47" t="str">
        <f t="shared" si="17"/>
        <v/>
      </c>
      <c r="AG541" s="45"/>
      <c r="AH541" s="45"/>
      <c r="AI541" s="45"/>
      <c r="AJ541" s="62" t="str">
        <f>IFERROR(VLOOKUP(AI541,Lookups!$W$2:$X$24,2,FALSE),"")</f>
        <v/>
      </c>
      <c r="AK541" s="45"/>
      <c r="AL541" s="45"/>
      <c r="AM541" s="46"/>
      <c r="AN541" s="46"/>
    </row>
    <row r="542" spans="1:40" x14ac:dyDescent="0.3">
      <c r="A542" s="45"/>
      <c r="B542" s="45"/>
      <c r="C542" s="45"/>
      <c r="D542" s="46"/>
      <c r="E542" s="46"/>
      <c r="F542" s="45"/>
      <c r="G542" s="47" t="str">
        <f>IFERROR(VLOOKUP(F542,Lookups!$D$2:$E$20,2,FALSE),"")</f>
        <v/>
      </c>
      <c r="H542" s="45"/>
      <c r="I542" s="45"/>
      <c r="J542" s="45"/>
      <c r="K542" s="45"/>
      <c r="L542" s="46"/>
      <c r="M542" s="46"/>
      <c r="N542" s="47" t="str">
        <f t="shared" si="16"/>
        <v/>
      </c>
      <c r="O542" s="45"/>
      <c r="P542" s="45"/>
      <c r="Q542" s="46"/>
      <c r="R542" s="45"/>
      <c r="S542" s="45"/>
      <c r="T542" s="45"/>
      <c r="U542" s="45"/>
      <c r="V542" s="45"/>
      <c r="W542" s="45"/>
      <c r="X542" s="47" t="str">
        <f>IFERROR(VLOOKUP(W542,Lookups!$G$2:$H$83,2,FALSE),"")</f>
        <v/>
      </c>
      <c r="Y542" s="45"/>
      <c r="Z542" s="45"/>
      <c r="AA542" s="45"/>
      <c r="AB542" s="45"/>
      <c r="AC542" s="45"/>
      <c r="AD542" s="45"/>
      <c r="AE542" s="45"/>
      <c r="AF542" s="47" t="str">
        <f t="shared" si="17"/>
        <v/>
      </c>
      <c r="AG542" s="45"/>
      <c r="AH542" s="45"/>
      <c r="AI542" s="45"/>
      <c r="AJ542" s="62" t="str">
        <f>IFERROR(VLOOKUP(AI542,Lookups!$W$2:$X$24,2,FALSE),"")</f>
        <v/>
      </c>
      <c r="AK542" s="45"/>
      <c r="AL542" s="45"/>
      <c r="AM542" s="46"/>
      <c r="AN542" s="46"/>
    </row>
    <row r="543" spans="1:40" x14ac:dyDescent="0.3">
      <c r="A543" s="45"/>
      <c r="B543" s="45"/>
      <c r="C543" s="45"/>
      <c r="D543" s="46"/>
      <c r="E543" s="46"/>
      <c r="F543" s="45"/>
      <c r="G543" s="47" t="str">
        <f>IFERROR(VLOOKUP(F543,Lookups!$D$2:$E$20,2,FALSE),"")</f>
        <v/>
      </c>
      <c r="H543" s="45"/>
      <c r="I543" s="45"/>
      <c r="J543" s="45"/>
      <c r="K543" s="45"/>
      <c r="L543" s="46"/>
      <c r="M543" s="46"/>
      <c r="N543" s="47" t="str">
        <f t="shared" si="16"/>
        <v/>
      </c>
      <c r="O543" s="45"/>
      <c r="P543" s="45"/>
      <c r="Q543" s="46"/>
      <c r="R543" s="45"/>
      <c r="S543" s="45"/>
      <c r="T543" s="45"/>
      <c r="U543" s="45"/>
      <c r="V543" s="45"/>
      <c r="W543" s="45"/>
      <c r="X543" s="47" t="str">
        <f>IFERROR(VLOOKUP(W543,Lookups!$G$2:$H$83,2,FALSE),"")</f>
        <v/>
      </c>
      <c r="Y543" s="45"/>
      <c r="Z543" s="45"/>
      <c r="AA543" s="45"/>
      <c r="AB543" s="45"/>
      <c r="AC543" s="45"/>
      <c r="AD543" s="45"/>
      <c r="AE543" s="45"/>
      <c r="AF543" s="47" t="str">
        <f t="shared" si="17"/>
        <v/>
      </c>
      <c r="AG543" s="45"/>
      <c r="AH543" s="45"/>
      <c r="AI543" s="45"/>
      <c r="AJ543" s="62" t="str">
        <f>IFERROR(VLOOKUP(AI543,Lookups!$W$2:$X$24,2,FALSE),"")</f>
        <v/>
      </c>
      <c r="AK543" s="45"/>
      <c r="AL543" s="45"/>
      <c r="AM543" s="46"/>
      <c r="AN543" s="46"/>
    </row>
    <row r="544" spans="1:40" x14ac:dyDescent="0.3">
      <c r="A544" s="45"/>
      <c r="B544" s="45"/>
      <c r="C544" s="45"/>
      <c r="D544" s="46"/>
      <c r="E544" s="46"/>
      <c r="F544" s="45"/>
      <c r="G544" s="47" t="str">
        <f>IFERROR(VLOOKUP(F544,Lookups!$D$2:$E$20,2,FALSE),"")</f>
        <v/>
      </c>
      <c r="H544" s="45"/>
      <c r="I544" s="45"/>
      <c r="J544" s="45"/>
      <c r="K544" s="45"/>
      <c r="L544" s="46"/>
      <c r="M544" s="46"/>
      <c r="N544" s="47" t="str">
        <f t="shared" si="16"/>
        <v/>
      </c>
      <c r="O544" s="45"/>
      <c r="P544" s="45"/>
      <c r="Q544" s="46"/>
      <c r="R544" s="45"/>
      <c r="S544" s="45"/>
      <c r="T544" s="45"/>
      <c r="U544" s="45"/>
      <c r="V544" s="45"/>
      <c r="W544" s="45"/>
      <c r="X544" s="47" t="str">
        <f>IFERROR(VLOOKUP(W544,Lookups!$G$2:$H$83,2,FALSE),"")</f>
        <v/>
      </c>
      <c r="Y544" s="45"/>
      <c r="Z544" s="45"/>
      <c r="AA544" s="45"/>
      <c r="AB544" s="45"/>
      <c r="AC544" s="45"/>
      <c r="AD544" s="45"/>
      <c r="AE544" s="45"/>
      <c r="AF544" s="47" t="str">
        <f t="shared" si="17"/>
        <v/>
      </c>
      <c r="AG544" s="45"/>
      <c r="AH544" s="45"/>
      <c r="AI544" s="45"/>
      <c r="AJ544" s="62" t="str">
        <f>IFERROR(VLOOKUP(AI544,Lookups!$W$2:$X$24,2,FALSE),"")</f>
        <v/>
      </c>
      <c r="AK544" s="45"/>
      <c r="AL544" s="45"/>
      <c r="AM544" s="46"/>
      <c r="AN544" s="46"/>
    </row>
    <row r="545" spans="1:40" x14ac:dyDescent="0.3">
      <c r="A545" s="45"/>
      <c r="B545" s="45"/>
      <c r="C545" s="45"/>
      <c r="D545" s="46"/>
      <c r="E545" s="46"/>
      <c r="F545" s="45"/>
      <c r="G545" s="47" t="str">
        <f>IFERROR(VLOOKUP(F545,Lookups!$D$2:$E$20,2,FALSE),"")</f>
        <v/>
      </c>
      <c r="H545" s="45"/>
      <c r="I545" s="45"/>
      <c r="J545" s="45"/>
      <c r="K545" s="45"/>
      <c r="L545" s="46"/>
      <c r="M545" s="46"/>
      <c r="N545" s="47" t="str">
        <f t="shared" si="16"/>
        <v/>
      </c>
      <c r="O545" s="45"/>
      <c r="P545" s="45"/>
      <c r="Q545" s="46"/>
      <c r="R545" s="45"/>
      <c r="S545" s="45"/>
      <c r="T545" s="45"/>
      <c r="U545" s="45"/>
      <c r="V545" s="45"/>
      <c r="W545" s="45"/>
      <c r="X545" s="47" t="str">
        <f>IFERROR(VLOOKUP(W545,Lookups!$G$2:$H$83,2,FALSE),"")</f>
        <v/>
      </c>
      <c r="Y545" s="45"/>
      <c r="Z545" s="45"/>
      <c r="AA545" s="45"/>
      <c r="AB545" s="45"/>
      <c r="AC545" s="45"/>
      <c r="AD545" s="45"/>
      <c r="AE545" s="45"/>
      <c r="AF545" s="47" t="str">
        <f t="shared" si="17"/>
        <v/>
      </c>
      <c r="AG545" s="45"/>
      <c r="AH545" s="45"/>
      <c r="AI545" s="45"/>
      <c r="AJ545" s="62" t="str">
        <f>IFERROR(VLOOKUP(AI545,Lookups!$W$2:$X$24,2,FALSE),"")</f>
        <v/>
      </c>
      <c r="AK545" s="45"/>
      <c r="AL545" s="45"/>
      <c r="AM545" s="46"/>
      <c r="AN545" s="46"/>
    </row>
    <row r="546" spans="1:40" x14ac:dyDescent="0.3">
      <c r="A546" s="45"/>
      <c r="B546" s="45"/>
      <c r="C546" s="45"/>
      <c r="D546" s="46"/>
      <c r="E546" s="46"/>
      <c r="F546" s="45"/>
      <c r="G546" s="47" t="str">
        <f>IFERROR(VLOOKUP(F546,Lookups!$D$2:$E$20,2,FALSE),"")</f>
        <v/>
      </c>
      <c r="H546" s="45"/>
      <c r="I546" s="45"/>
      <c r="J546" s="45"/>
      <c r="K546" s="45"/>
      <c r="L546" s="46"/>
      <c r="M546" s="46"/>
      <c r="N546" s="47" t="str">
        <f t="shared" si="16"/>
        <v/>
      </c>
      <c r="O546" s="45"/>
      <c r="P546" s="45"/>
      <c r="Q546" s="46"/>
      <c r="R546" s="45"/>
      <c r="S546" s="45"/>
      <c r="T546" s="45"/>
      <c r="U546" s="45"/>
      <c r="V546" s="45"/>
      <c r="W546" s="45"/>
      <c r="X546" s="47" t="str">
        <f>IFERROR(VLOOKUP(W546,Lookups!$G$2:$H$83,2,FALSE),"")</f>
        <v/>
      </c>
      <c r="Y546" s="45"/>
      <c r="Z546" s="45"/>
      <c r="AA546" s="45"/>
      <c r="AB546" s="45"/>
      <c r="AC546" s="45"/>
      <c r="AD546" s="45"/>
      <c r="AE546" s="45"/>
      <c r="AF546" s="47" t="str">
        <f t="shared" si="17"/>
        <v/>
      </c>
      <c r="AG546" s="45"/>
      <c r="AH546" s="45"/>
      <c r="AI546" s="45"/>
      <c r="AJ546" s="62" t="str">
        <f>IFERROR(VLOOKUP(AI546,Lookups!$W$2:$X$24,2,FALSE),"")</f>
        <v/>
      </c>
      <c r="AK546" s="45"/>
      <c r="AL546" s="45"/>
      <c r="AM546" s="46"/>
      <c r="AN546" s="46"/>
    </row>
    <row r="547" spans="1:40" x14ac:dyDescent="0.3">
      <c r="A547" s="45"/>
      <c r="B547" s="45"/>
      <c r="C547" s="45"/>
      <c r="D547" s="46"/>
      <c r="E547" s="46"/>
      <c r="F547" s="45"/>
      <c r="G547" s="47" t="str">
        <f>IFERROR(VLOOKUP(F547,Lookups!$D$2:$E$20,2,FALSE),"")</f>
        <v/>
      </c>
      <c r="H547" s="45"/>
      <c r="I547" s="45"/>
      <c r="J547" s="45"/>
      <c r="K547" s="45"/>
      <c r="L547" s="46"/>
      <c r="M547" s="46"/>
      <c r="N547" s="47" t="str">
        <f t="shared" si="16"/>
        <v/>
      </c>
      <c r="O547" s="45"/>
      <c r="P547" s="45"/>
      <c r="Q547" s="46"/>
      <c r="R547" s="45"/>
      <c r="S547" s="45"/>
      <c r="T547" s="45"/>
      <c r="U547" s="45"/>
      <c r="V547" s="45"/>
      <c r="W547" s="45"/>
      <c r="X547" s="47" t="str">
        <f>IFERROR(VLOOKUP(W547,Lookups!$G$2:$H$83,2,FALSE),"")</f>
        <v/>
      </c>
      <c r="Y547" s="45"/>
      <c r="Z547" s="45"/>
      <c r="AA547" s="45"/>
      <c r="AB547" s="45"/>
      <c r="AC547" s="45"/>
      <c r="AD547" s="45"/>
      <c r="AE547" s="45"/>
      <c r="AF547" s="47" t="str">
        <f t="shared" si="17"/>
        <v/>
      </c>
      <c r="AG547" s="45"/>
      <c r="AH547" s="45"/>
      <c r="AI547" s="45"/>
      <c r="AJ547" s="62" t="str">
        <f>IFERROR(VLOOKUP(AI547,Lookups!$W$2:$X$24,2,FALSE),"")</f>
        <v/>
      </c>
      <c r="AK547" s="45"/>
      <c r="AL547" s="45"/>
      <c r="AM547" s="46"/>
      <c r="AN547" s="46"/>
    </row>
    <row r="548" spans="1:40" x14ac:dyDescent="0.3">
      <c r="A548" s="45"/>
      <c r="B548" s="45"/>
      <c r="C548" s="45"/>
      <c r="D548" s="46"/>
      <c r="E548" s="46"/>
      <c r="F548" s="45"/>
      <c r="G548" s="47" t="str">
        <f>IFERROR(VLOOKUP(F548,Lookups!$D$2:$E$20,2,FALSE),"")</f>
        <v/>
      </c>
      <c r="H548" s="45"/>
      <c r="I548" s="45"/>
      <c r="J548" s="45"/>
      <c r="K548" s="45"/>
      <c r="L548" s="46"/>
      <c r="M548" s="46"/>
      <c r="N548" s="47" t="str">
        <f t="shared" si="16"/>
        <v/>
      </c>
      <c r="O548" s="45"/>
      <c r="P548" s="45"/>
      <c r="Q548" s="46"/>
      <c r="R548" s="45"/>
      <c r="S548" s="45"/>
      <c r="T548" s="45"/>
      <c r="U548" s="45"/>
      <c r="V548" s="45"/>
      <c r="W548" s="45"/>
      <c r="X548" s="47" t="str">
        <f>IFERROR(VLOOKUP(W548,Lookups!$G$2:$H$83,2,FALSE),"")</f>
        <v/>
      </c>
      <c r="Y548" s="45"/>
      <c r="Z548" s="45"/>
      <c r="AA548" s="45"/>
      <c r="AB548" s="45"/>
      <c r="AC548" s="45"/>
      <c r="AD548" s="45"/>
      <c r="AE548" s="45"/>
      <c r="AF548" s="47" t="str">
        <f t="shared" si="17"/>
        <v/>
      </c>
      <c r="AG548" s="45"/>
      <c r="AH548" s="45"/>
      <c r="AI548" s="45"/>
      <c r="AJ548" s="62" t="str">
        <f>IFERROR(VLOOKUP(AI548,Lookups!$W$2:$X$24,2,FALSE),"")</f>
        <v/>
      </c>
      <c r="AK548" s="45"/>
      <c r="AL548" s="45"/>
      <c r="AM548" s="46"/>
      <c r="AN548" s="46"/>
    </row>
    <row r="549" spans="1:40" x14ac:dyDescent="0.3">
      <c r="A549" s="45"/>
      <c r="B549" s="45"/>
      <c r="C549" s="45"/>
      <c r="D549" s="46"/>
      <c r="E549" s="46"/>
      <c r="F549" s="45"/>
      <c r="G549" s="47" t="str">
        <f>IFERROR(VLOOKUP(F549,Lookups!$D$2:$E$20,2,FALSE),"")</f>
        <v/>
      </c>
      <c r="H549" s="45"/>
      <c r="I549" s="45"/>
      <c r="J549" s="45"/>
      <c r="K549" s="45"/>
      <c r="L549" s="46"/>
      <c r="M549" s="46"/>
      <c r="N549" s="47" t="str">
        <f t="shared" si="16"/>
        <v/>
      </c>
      <c r="O549" s="45"/>
      <c r="P549" s="45"/>
      <c r="Q549" s="46"/>
      <c r="R549" s="45"/>
      <c r="S549" s="45"/>
      <c r="T549" s="45"/>
      <c r="U549" s="45"/>
      <c r="V549" s="45"/>
      <c r="W549" s="45"/>
      <c r="X549" s="47" t="str">
        <f>IFERROR(VLOOKUP(W549,Lookups!$G$2:$H$83,2,FALSE),"")</f>
        <v/>
      </c>
      <c r="Y549" s="45"/>
      <c r="Z549" s="45"/>
      <c r="AA549" s="45"/>
      <c r="AB549" s="45"/>
      <c r="AC549" s="45"/>
      <c r="AD549" s="45"/>
      <c r="AE549" s="45"/>
      <c r="AF549" s="47" t="str">
        <f t="shared" si="17"/>
        <v/>
      </c>
      <c r="AG549" s="45"/>
      <c r="AH549" s="45"/>
      <c r="AI549" s="45"/>
      <c r="AJ549" s="62" t="str">
        <f>IFERROR(VLOOKUP(AI549,Lookups!$W$2:$X$24,2,FALSE),"")</f>
        <v/>
      </c>
      <c r="AK549" s="45"/>
      <c r="AL549" s="45"/>
      <c r="AM549" s="46"/>
      <c r="AN549" s="46"/>
    </row>
    <row r="550" spans="1:40" x14ac:dyDescent="0.3">
      <c r="A550" s="55"/>
      <c r="B550" s="55"/>
      <c r="C550" s="55"/>
      <c r="D550" s="56"/>
      <c r="E550" s="56"/>
      <c r="F550" s="55"/>
      <c r="G550" s="47" t="str">
        <f>IFERROR(VLOOKUP(F550,Lookups!$D$2:$E$20,2,FALSE),"")</f>
        <v/>
      </c>
      <c r="H550" s="55"/>
      <c r="I550" s="55"/>
      <c r="J550" s="56"/>
      <c r="K550" s="55"/>
      <c r="L550" s="56"/>
      <c r="M550" s="56"/>
      <c r="N550" s="47" t="str">
        <f t="shared" si="16"/>
        <v/>
      </c>
      <c r="O550" s="55"/>
      <c r="P550" s="55"/>
      <c r="Q550" s="56"/>
      <c r="R550" s="55"/>
      <c r="S550" s="55"/>
      <c r="T550" s="55"/>
      <c r="U550" s="55"/>
      <c r="V550" s="55"/>
      <c r="W550" s="55"/>
      <c r="X550" s="47" t="str">
        <f>IFERROR(VLOOKUP(W550,Lookups!$G$2:$H$83,2,FALSE),"")</f>
        <v/>
      </c>
      <c r="Y550" s="55"/>
      <c r="Z550" s="55"/>
      <c r="AA550" s="55"/>
      <c r="AB550" s="55"/>
      <c r="AC550" s="55"/>
      <c r="AD550" s="56"/>
      <c r="AE550" s="56"/>
      <c r="AF550" s="47" t="str">
        <f t="shared" si="17"/>
        <v/>
      </c>
      <c r="AG550" s="55"/>
      <c r="AH550" s="55"/>
      <c r="AI550" s="55"/>
      <c r="AJ550" s="66" t="str">
        <f>IFERROR(VLOOKUP(AI550,Lookups!$W$2:$X$24,2,FALSE),"")</f>
        <v/>
      </c>
      <c r="AK550" s="55"/>
      <c r="AL550" s="55"/>
      <c r="AM550" s="56"/>
      <c r="AN550" s="56"/>
    </row>
  </sheetData>
  <sheetProtection formatCells="0" formatColumns="0" formatRows="0" insertRows="0" deleteRows="0" sort="0" autoFilter="0" pivotTables="0"/>
  <mergeCells count="6">
    <mergeCell ref="AK1:AN1"/>
    <mergeCell ref="A1:D1"/>
    <mergeCell ref="I1:O1"/>
    <mergeCell ref="P1:V1"/>
    <mergeCell ref="W1:AH1"/>
    <mergeCell ref="E1:H1"/>
  </mergeCells>
  <dataValidations count="10">
    <dataValidation type="list" allowBlank="1" showInputMessage="1" showErrorMessage="1" sqref="K3:K550" xr:uid="{00000000-0002-0000-0300-000000000000}">
      <formula1>INDIRECT("Device_Type[Device_Type]")</formula1>
    </dataValidation>
    <dataValidation type="list" allowBlank="1" showInputMessage="1" showErrorMessage="1" sqref="H3:H550 P3:P550 U3:U550 AG3:AH550 AK3:AK550" xr:uid="{00000000-0002-0000-0300-000001000000}">
      <formula1>"Yes, No"</formula1>
    </dataValidation>
    <dataValidation type="list" allowBlank="1" showInputMessage="1" showErrorMessage="1" sqref="F3:F550" xr:uid="{00000000-0002-0000-0300-000003000000}">
      <formula1>INDIRECT("Infection_type[infection type]")</formula1>
    </dataValidation>
    <dataValidation type="list" allowBlank="1" showInputMessage="1" showErrorMessage="1" sqref="Z3:Z550" xr:uid="{00000000-0002-0000-0300-000004000000}">
      <formula1>INDIRECT("ABX_Route[ABX Route]")</formula1>
    </dataValidation>
    <dataValidation type="list" allowBlank="1" showInputMessage="1" showErrorMessage="1" sqref="AC3:AC550" xr:uid="{00000000-0002-0000-0300-000005000000}">
      <formula1>INDIRECT("ABX_Origination[ABX Origination]")</formula1>
    </dataValidation>
    <dataValidation type="list" allowBlank="1" showInputMessage="1" showErrorMessage="1" sqref="S3:S550" xr:uid="{00000000-0002-0000-0300-000006000000}">
      <formula1>INDIRECT("Specimen_Source[Specimen Source]")</formula1>
    </dataValidation>
    <dataValidation type="list" allowBlank="1" showInputMessage="1" showErrorMessage="1" promptTitle="Previous Infection" prompt="If infection is an existing infection from previous month(s), leave columns F and G blank." sqref="E3:E550" xr:uid="{00000000-0002-0000-0300-000007000000}">
      <formula1>"Yes, No"</formula1>
    </dataValidation>
    <dataValidation type="list" allowBlank="1" showInputMessage="1" showErrorMessage="1" sqref="AL3:AL550" xr:uid="{00000000-0002-0000-0300-000009000000}">
      <formula1>INDIRECT("Precautions[Transmission-based Precautions]")</formula1>
    </dataValidation>
    <dataValidation type="list" allowBlank="1" showInputMessage="1" showErrorMessage="1" sqref="AI3:AI550" xr:uid="{00000000-0002-0000-0300-00000A000000}">
      <formula1>INDIRECT("Antimicrobials[Antimicrobial Drug]")</formula1>
    </dataValidation>
    <dataValidation type="list" allowBlank="1" showInputMessage="1" showErrorMessage="1" sqref="W3:W550" xr:uid="{00000000-0002-0000-0300-000002000000}">
      <formula1>INDIRECT("ABX_Name_Class[ABX Name]")</formula1>
    </dataValidation>
  </dataValidations>
  <pageMargins left="0.7" right="0.7" top="0.75" bottom="0.75" header="0.3" footer="0.3"/>
  <pageSetup orientation="landscape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O550"/>
  <sheetViews>
    <sheetView showGridLines="0" zoomScale="80" zoomScaleNormal="80" workbookViewId="0">
      <pane ySplit="2" topLeftCell="A3" activePane="bottomLeft" state="frozen"/>
      <selection pane="bottomLeft" activeCell="A3" sqref="A3"/>
    </sheetView>
  </sheetViews>
  <sheetFormatPr defaultColWidth="9.109375" defaultRowHeight="14.4" x14ac:dyDescent="0.3"/>
  <cols>
    <col min="1" max="1" width="13.33203125" style="16" customWidth="1"/>
    <col min="2" max="3" width="11" style="16" customWidth="1"/>
    <col min="4" max="4" width="14.33203125" style="16" bestFit="1" customWidth="1"/>
    <col min="5" max="5" width="17.33203125" style="16" customWidth="1"/>
    <col min="6" max="6" width="27.5546875" style="16" customWidth="1"/>
    <col min="7" max="7" width="20.88671875" style="16" bestFit="1" customWidth="1"/>
    <col min="8" max="8" width="12" style="16" customWidth="1"/>
    <col min="9" max="9" width="30.88671875" style="16" customWidth="1"/>
    <col min="10" max="10" width="14.109375" style="16" customWidth="1"/>
    <col min="11" max="13" width="12" style="16" customWidth="1"/>
    <col min="14" max="14" width="15.109375" style="16" bestFit="1" customWidth="1"/>
    <col min="15" max="15" width="13.5546875" style="16" customWidth="1"/>
    <col min="16" max="17" width="12" style="16" customWidth="1"/>
    <col min="18" max="18" width="15" style="16" bestFit="1" customWidth="1"/>
    <col min="19" max="19" width="12" style="16" customWidth="1"/>
    <col min="20" max="20" width="27.6640625" style="16" customWidth="1"/>
    <col min="21" max="22" width="12" style="16" customWidth="1"/>
    <col min="23" max="23" width="18.109375" style="16" customWidth="1"/>
    <col min="24" max="24" width="20.109375" style="16" customWidth="1"/>
    <col min="25" max="28" width="12" style="16" customWidth="1"/>
    <col min="29" max="29" width="25.109375" style="16" bestFit="1" customWidth="1"/>
    <col min="30" max="30" width="13.109375" style="16" bestFit="1" customWidth="1"/>
    <col min="31" max="31" width="12" style="16" customWidth="1"/>
    <col min="32" max="32" width="14.88671875" style="16" customWidth="1"/>
    <col min="33" max="33" width="12" style="16" customWidth="1"/>
    <col min="34" max="34" width="13.5546875" style="16" customWidth="1"/>
    <col min="35" max="35" width="14.44140625" style="16" customWidth="1"/>
    <col min="36" max="36" width="17.88671875" style="16" customWidth="1"/>
    <col min="37" max="37" width="16.109375" style="16" customWidth="1"/>
    <col min="38" max="39" width="12" style="16" customWidth="1"/>
    <col min="40" max="40" width="10.88671875" style="16" customWidth="1"/>
    <col min="41" max="16384" width="9.109375" style="60"/>
  </cols>
  <sheetData>
    <row r="1" spans="1:41" s="58" customFormat="1" x14ac:dyDescent="0.3">
      <c r="A1" s="92" t="s">
        <v>18</v>
      </c>
      <c r="B1" s="92"/>
      <c r="C1" s="92"/>
      <c r="D1" s="92"/>
      <c r="E1" s="94" t="s">
        <v>19</v>
      </c>
      <c r="F1" s="95"/>
      <c r="G1" s="95"/>
      <c r="H1" s="95"/>
      <c r="I1" s="92" t="s">
        <v>20</v>
      </c>
      <c r="J1" s="92"/>
      <c r="K1" s="92"/>
      <c r="L1" s="92"/>
      <c r="M1" s="92"/>
      <c r="N1" s="92"/>
      <c r="O1" s="92"/>
      <c r="P1" s="93" t="s">
        <v>21</v>
      </c>
      <c r="Q1" s="93"/>
      <c r="R1" s="93"/>
      <c r="S1" s="93"/>
      <c r="T1" s="93"/>
      <c r="U1" s="93"/>
      <c r="V1" s="93"/>
      <c r="W1" s="92" t="s">
        <v>168</v>
      </c>
      <c r="X1" s="92"/>
      <c r="Y1" s="92"/>
      <c r="Z1" s="92"/>
      <c r="AA1" s="92"/>
      <c r="AB1" s="92"/>
      <c r="AC1" s="92"/>
      <c r="AD1" s="92"/>
      <c r="AE1" s="92"/>
      <c r="AF1" s="92"/>
      <c r="AG1" s="92"/>
      <c r="AH1" s="92"/>
      <c r="AI1" s="23"/>
      <c r="AJ1" s="23"/>
      <c r="AK1" s="90" t="s">
        <v>22</v>
      </c>
      <c r="AL1" s="91"/>
      <c r="AM1" s="91"/>
      <c r="AN1" s="91"/>
    </row>
    <row r="2" spans="1:41" s="59" customFormat="1" ht="120" customHeight="1" x14ac:dyDescent="0.3">
      <c r="A2" s="13" t="s">
        <v>0</v>
      </c>
      <c r="B2" s="13" t="s">
        <v>1</v>
      </c>
      <c r="C2" s="13" t="s">
        <v>2</v>
      </c>
      <c r="D2" s="13" t="s">
        <v>3</v>
      </c>
      <c r="E2" s="13" t="s">
        <v>274</v>
      </c>
      <c r="F2" s="13" t="s">
        <v>4</v>
      </c>
      <c r="G2" s="13" t="s">
        <v>5</v>
      </c>
      <c r="H2" s="13" t="s">
        <v>275</v>
      </c>
      <c r="I2" s="13" t="s">
        <v>47</v>
      </c>
      <c r="J2" s="13" t="s">
        <v>6</v>
      </c>
      <c r="K2" s="13" t="s">
        <v>7</v>
      </c>
      <c r="L2" s="13" t="s">
        <v>8</v>
      </c>
      <c r="M2" s="13" t="s">
        <v>9</v>
      </c>
      <c r="N2" s="13" t="s">
        <v>10</v>
      </c>
      <c r="O2" s="13" t="s">
        <v>11</v>
      </c>
      <c r="P2" s="13" t="s">
        <v>276</v>
      </c>
      <c r="Q2" s="13" t="s">
        <v>217</v>
      </c>
      <c r="R2" s="13" t="s">
        <v>12</v>
      </c>
      <c r="S2" s="13" t="s">
        <v>13</v>
      </c>
      <c r="T2" s="13" t="s">
        <v>14</v>
      </c>
      <c r="U2" s="13" t="s">
        <v>277</v>
      </c>
      <c r="V2" s="13" t="s">
        <v>15</v>
      </c>
      <c r="W2" s="13" t="s">
        <v>220</v>
      </c>
      <c r="X2" s="13" t="s">
        <v>159</v>
      </c>
      <c r="Y2" s="13" t="s">
        <v>44</v>
      </c>
      <c r="Z2" s="13" t="s">
        <v>45</v>
      </c>
      <c r="AA2" s="13" t="s">
        <v>46</v>
      </c>
      <c r="AB2" s="13" t="s">
        <v>16</v>
      </c>
      <c r="AC2" s="13" t="s">
        <v>231</v>
      </c>
      <c r="AD2" s="13" t="s">
        <v>232</v>
      </c>
      <c r="AE2" s="13" t="s">
        <v>233</v>
      </c>
      <c r="AF2" s="13" t="s">
        <v>169</v>
      </c>
      <c r="AG2" s="13" t="s">
        <v>278</v>
      </c>
      <c r="AH2" s="13" t="s">
        <v>279</v>
      </c>
      <c r="AI2" s="13" t="s">
        <v>222</v>
      </c>
      <c r="AJ2" s="13" t="s">
        <v>223</v>
      </c>
      <c r="AK2" s="13" t="s">
        <v>280</v>
      </c>
      <c r="AL2" s="13" t="s">
        <v>17</v>
      </c>
      <c r="AM2" s="13" t="s">
        <v>235</v>
      </c>
      <c r="AN2" s="83" t="s">
        <v>282</v>
      </c>
      <c r="AO2" s="14"/>
    </row>
    <row r="3" spans="1:41" x14ac:dyDescent="0.3">
      <c r="A3" s="15"/>
      <c r="B3" s="15"/>
      <c r="C3" s="15"/>
      <c r="D3" s="17"/>
      <c r="E3" s="17"/>
      <c r="F3" s="15"/>
      <c r="G3" s="18" t="str">
        <f>IFERROR(VLOOKUP(F3,Lookups!$D$2:$E$20,2,FALSE),"")</f>
        <v/>
      </c>
      <c r="H3" s="15"/>
      <c r="I3" s="15"/>
      <c r="J3" s="17"/>
      <c r="K3" s="15"/>
      <c r="L3" s="17"/>
      <c r="M3" s="17"/>
      <c r="N3" s="18" t="str">
        <f t="shared" ref="N3:N34" si="0">IF(OR(ISBLANK(L3),ISBLANK(M3)),"",(M3-L3)+1)</f>
        <v/>
      </c>
      <c r="O3" s="15"/>
      <c r="P3" s="15"/>
      <c r="Q3" s="17"/>
      <c r="R3" s="15"/>
      <c r="S3" s="15"/>
      <c r="T3" s="15"/>
      <c r="U3" s="15"/>
      <c r="V3" s="15"/>
      <c r="W3" s="15"/>
      <c r="X3" s="18" t="str">
        <f>IFERROR(VLOOKUP(W3,Lookups!$G$2:$H$83,2,FALSE),"")</f>
        <v/>
      </c>
      <c r="Y3" s="15"/>
      <c r="Z3" s="15"/>
      <c r="AA3" s="15"/>
      <c r="AB3" s="15"/>
      <c r="AC3" s="15"/>
      <c r="AD3" s="17"/>
      <c r="AE3" s="17"/>
      <c r="AF3" s="18" t="str">
        <f t="shared" ref="AF3" si="1">IF(OR(ISBLANK(AD3),ISBLANK(AE3)),"",(AE3-AD3)+1)</f>
        <v/>
      </c>
      <c r="AG3" s="15"/>
      <c r="AH3" s="15"/>
      <c r="AI3" s="15"/>
      <c r="AJ3" s="18" t="str">
        <f>IFERROR(VLOOKUP(AI3,Lookups!$W$2:$X$24,2,FALSE),"")</f>
        <v/>
      </c>
      <c r="AK3" s="15"/>
      <c r="AL3" s="15"/>
      <c r="AM3" s="57"/>
      <c r="AN3" s="70"/>
      <c r="AO3" s="61"/>
    </row>
    <row r="4" spans="1:41" x14ac:dyDescent="0.3">
      <c r="A4" s="15"/>
      <c r="B4" s="15"/>
      <c r="C4" s="15"/>
      <c r="D4" s="17"/>
      <c r="E4" s="17"/>
      <c r="F4" s="15"/>
      <c r="G4" s="18" t="str">
        <f>IFERROR(VLOOKUP(F4,Lookups!$D$2:$E$20,2,FALSE),"")</f>
        <v/>
      </c>
      <c r="H4" s="15"/>
      <c r="I4" s="15"/>
      <c r="J4" s="17"/>
      <c r="K4" s="15"/>
      <c r="L4" s="17"/>
      <c r="M4" s="17"/>
      <c r="N4" s="18" t="str">
        <f t="shared" si="0"/>
        <v/>
      </c>
      <c r="O4" s="15"/>
      <c r="P4" s="15"/>
      <c r="Q4" s="17"/>
      <c r="R4" s="15"/>
      <c r="S4" s="15"/>
      <c r="T4" s="15"/>
      <c r="U4" s="15"/>
      <c r="V4" s="15"/>
      <c r="W4" s="15"/>
      <c r="X4" s="18" t="str">
        <f>IFERROR(VLOOKUP(W4,Lookups!$G$2:$H$83,2,FALSE),"")</f>
        <v/>
      </c>
      <c r="Y4" s="15"/>
      <c r="Z4" s="15"/>
      <c r="AA4" s="15"/>
      <c r="AB4" s="15"/>
      <c r="AC4" s="15"/>
      <c r="AD4" s="17"/>
      <c r="AE4" s="17"/>
      <c r="AF4" s="18" t="str">
        <f t="shared" ref="AF4:AF50" si="2">IF(OR(ISBLANK(AD4),ISBLANK(AE4)),"",(AE4-AD4)+1)</f>
        <v/>
      </c>
      <c r="AG4" s="15"/>
      <c r="AH4" s="15"/>
      <c r="AI4" s="15"/>
      <c r="AJ4" s="18" t="str">
        <f>IFERROR(VLOOKUP(AI4,Lookups!$W$2:$X$24,2,FALSE),"")</f>
        <v/>
      </c>
      <c r="AK4" s="15"/>
      <c r="AL4" s="15"/>
      <c r="AM4" s="17"/>
      <c r="AN4" s="17"/>
      <c r="AO4" s="16"/>
    </row>
    <row r="5" spans="1:41" x14ac:dyDescent="0.3">
      <c r="A5" s="15"/>
      <c r="B5" s="15"/>
      <c r="C5" s="15"/>
      <c r="D5" s="17"/>
      <c r="E5" s="17"/>
      <c r="F5" s="15"/>
      <c r="G5" s="18" t="str">
        <f>IFERROR(VLOOKUP(F5,Lookups!$D$2:$E$20,2,FALSE),"")</f>
        <v/>
      </c>
      <c r="H5" s="15"/>
      <c r="I5" s="15"/>
      <c r="J5" s="17"/>
      <c r="K5" s="15"/>
      <c r="L5" s="17"/>
      <c r="M5" s="17"/>
      <c r="N5" s="18" t="str">
        <f t="shared" si="0"/>
        <v/>
      </c>
      <c r="O5" s="15"/>
      <c r="P5" s="15"/>
      <c r="Q5" s="17"/>
      <c r="R5" s="15"/>
      <c r="S5" s="15"/>
      <c r="T5" s="15"/>
      <c r="U5" s="15"/>
      <c r="V5" s="15"/>
      <c r="W5" s="15"/>
      <c r="X5" s="18" t="str">
        <f>IFERROR(VLOOKUP(W5,Lookups!$G$2:$H$83,2,FALSE),"")</f>
        <v/>
      </c>
      <c r="Y5" s="15"/>
      <c r="Z5" s="15"/>
      <c r="AA5" s="15"/>
      <c r="AB5" s="15"/>
      <c r="AC5" s="15"/>
      <c r="AD5" s="17"/>
      <c r="AE5" s="17"/>
      <c r="AF5" s="18" t="str">
        <f t="shared" si="2"/>
        <v/>
      </c>
      <c r="AG5" s="15"/>
      <c r="AH5" s="15"/>
      <c r="AI5" s="15"/>
      <c r="AJ5" s="18" t="str">
        <f>IFERROR(VLOOKUP(AI5,Lookups!$W$2:$X$24,2,FALSE),"")</f>
        <v/>
      </c>
      <c r="AK5" s="15"/>
      <c r="AL5" s="15"/>
      <c r="AM5" s="17"/>
      <c r="AN5" s="17"/>
      <c r="AO5" s="16"/>
    </row>
    <row r="6" spans="1:41" x14ac:dyDescent="0.3">
      <c r="A6" s="15"/>
      <c r="B6" s="15"/>
      <c r="C6" s="15"/>
      <c r="D6" s="17"/>
      <c r="E6" s="17"/>
      <c r="F6" s="15"/>
      <c r="G6" s="18" t="str">
        <f>IFERROR(VLOOKUP(F6,Lookups!$D$2:$E$20,2,FALSE),"")</f>
        <v/>
      </c>
      <c r="H6" s="15"/>
      <c r="I6" s="15"/>
      <c r="J6" s="17"/>
      <c r="K6" s="15"/>
      <c r="L6" s="17"/>
      <c r="M6" s="17"/>
      <c r="N6" s="18" t="str">
        <f t="shared" si="0"/>
        <v/>
      </c>
      <c r="O6" s="15"/>
      <c r="P6" s="15"/>
      <c r="Q6" s="17"/>
      <c r="R6" s="15"/>
      <c r="S6" s="15"/>
      <c r="T6" s="15"/>
      <c r="U6" s="15"/>
      <c r="V6" s="15"/>
      <c r="W6" s="15"/>
      <c r="X6" s="18" t="str">
        <f>IFERROR(VLOOKUP(W6,Lookups!$G$2:$H$83,2,FALSE),"")</f>
        <v/>
      </c>
      <c r="Y6" s="15"/>
      <c r="Z6" s="15"/>
      <c r="AA6" s="15"/>
      <c r="AB6" s="15"/>
      <c r="AC6" s="15"/>
      <c r="AD6" s="17"/>
      <c r="AE6" s="17"/>
      <c r="AF6" s="18" t="str">
        <f t="shared" si="2"/>
        <v/>
      </c>
      <c r="AG6" s="15"/>
      <c r="AH6" s="15"/>
      <c r="AI6" s="15"/>
      <c r="AJ6" s="18" t="str">
        <f>IFERROR(VLOOKUP(AI6,Lookups!$W$2:$X$24,2,FALSE),"")</f>
        <v/>
      </c>
      <c r="AK6" s="15"/>
      <c r="AL6" s="15"/>
      <c r="AM6" s="17"/>
      <c r="AN6" s="17"/>
      <c r="AO6" s="16"/>
    </row>
    <row r="7" spans="1:41" x14ac:dyDescent="0.3">
      <c r="A7" s="15"/>
      <c r="B7" s="15"/>
      <c r="C7" s="15"/>
      <c r="D7" s="17"/>
      <c r="E7" s="17"/>
      <c r="F7" s="15"/>
      <c r="G7" s="18" t="str">
        <f>IFERROR(VLOOKUP(F7,Lookups!$D$2:$E$20,2,FALSE),"")</f>
        <v/>
      </c>
      <c r="H7" s="15"/>
      <c r="I7" s="15"/>
      <c r="J7" s="17"/>
      <c r="K7" s="15"/>
      <c r="L7" s="17"/>
      <c r="M7" s="17"/>
      <c r="N7" s="18" t="str">
        <f t="shared" si="0"/>
        <v/>
      </c>
      <c r="O7" s="15"/>
      <c r="P7" s="15"/>
      <c r="Q7" s="17"/>
      <c r="R7" s="15"/>
      <c r="S7" s="15"/>
      <c r="T7" s="15"/>
      <c r="U7" s="15"/>
      <c r="V7" s="15"/>
      <c r="W7" s="15"/>
      <c r="X7" s="18" t="str">
        <f>IFERROR(VLOOKUP(W7,Lookups!$G$2:$H$83,2,FALSE),"")</f>
        <v/>
      </c>
      <c r="Y7" s="15"/>
      <c r="Z7" s="15"/>
      <c r="AA7" s="15"/>
      <c r="AB7" s="15"/>
      <c r="AC7" s="15"/>
      <c r="AD7" s="17"/>
      <c r="AE7" s="17"/>
      <c r="AF7" s="18" t="str">
        <f t="shared" si="2"/>
        <v/>
      </c>
      <c r="AG7" s="15"/>
      <c r="AH7" s="15"/>
      <c r="AI7" s="15"/>
      <c r="AJ7" s="18" t="str">
        <f>IFERROR(VLOOKUP(AI7,Lookups!$W$2:$X$24,2,FALSE),"")</f>
        <v/>
      </c>
      <c r="AK7" s="15"/>
      <c r="AL7" s="15"/>
      <c r="AM7" s="17"/>
      <c r="AN7" s="17"/>
      <c r="AO7" s="16"/>
    </row>
    <row r="8" spans="1:41" x14ac:dyDescent="0.3">
      <c r="A8" s="15"/>
      <c r="B8" s="15"/>
      <c r="C8" s="15"/>
      <c r="D8" s="17"/>
      <c r="E8" s="17"/>
      <c r="F8" s="15"/>
      <c r="G8" s="18" t="str">
        <f>IFERROR(VLOOKUP(F8,Lookups!$D$2:$E$20,2,FALSE),"")</f>
        <v/>
      </c>
      <c r="H8" s="15"/>
      <c r="I8" s="15"/>
      <c r="J8" s="17"/>
      <c r="K8" s="15"/>
      <c r="L8" s="17"/>
      <c r="M8" s="17"/>
      <c r="N8" s="18" t="str">
        <f t="shared" si="0"/>
        <v/>
      </c>
      <c r="O8" s="15"/>
      <c r="P8" s="15"/>
      <c r="Q8" s="17"/>
      <c r="R8" s="15"/>
      <c r="S8" s="15"/>
      <c r="T8" s="15"/>
      <c r="U8" s="15"/>
      <c r="V8" s="15"/>
      <c r="W8" s="15"/>
      <c r="X8" s="18" t="str">
        <f>IFERROR(VLOOKUP(W8,Lookups!$G$2:$H$83,2,FALSE),"")</f>
        <v/>
      </c>
      <c r="Y8" s="15"/>
      <c r="Z8" s="15"/>
      <c r="AA8" s="15"/>
      <c r="AB8" s="15"/>
      <c r="AC8" s="15"/>
      <c r="AD8" s="17"/>
      <c r="AE8" s="17"/>
      <c r="AF8" s="18" t="str">
        <f t="shared" si="2"/>
        <v/>
      </c>
      <c r="AG8" s="15"/>
      <c r="AH8" s="15"/>
      <c r="AI8" s="15"/>
      <c r="AJ8" s="18" t="str">
        <f>IFERROR(VLOOKUP(AI8,Lookups!$W$2:$X$24,2,FALSE),"")</f>
        <v/>
      </c>
      <c r="AK8" s="15"/>
      <c r="AL8" s="15"/>
      <c r="AM8" s="17"/>
      <c r="AN8" s="17"/>
      <c r="AO8" s="16"/>
    </row>
    <row r="9" spans="1:41" x14ac:dyDescent="0.3">
      <c r="A9" s="15"/>
      <c r="B9" s="15"/>
      <c r="C9" s="15"/>
      <c r="D9" s="17"/>
      <c r="E9" s="17"/>
      <c r="F9" s="15"/>
      <c r="G9" s="18" t="str">
        <f>IFERROR(VLOOKUP(F9,Lookups!$D$2:$E$20,2,FALSE),"")</f>
        <v/>
      </c>
      <c r="H9" s="15"/>
      <c r="I9" s="15"/>
      <c r="J9" s="17"/>
      <c r="K9" s="15"/>
      <c r="L9" s="17"/>
      <c r="M9" s="17"/>
      <c r="N9" s="18" t="str">
        <f t="shared" si="0"/>
        <v/>
      </c>
      <c r="O9" s="15"/>
      <c r="P9" s="15"/>
      <c r="Q9" s="17"/>
      <c r="R9" s="15"/>
      <c r="S9" s="15"/>
      <c r="T9" s="15"/>
      <c r="U9" s="15"/>
      <c r="V9" s="15"/>
      <c r="W9" s="15"/>
      <c r="X9" s="18" t="str">
        <f>IFERROR(VLOOKUP(W9,Lookups!$G$2:$H$83,2,FALSE),"")</f>
        <v/>
      </c>
      <c r="Y9" s="15"/>
      <c r="Z9" s="15"/>
      <c r="AA9" s="15"/>
      <c r="AB9" s="15"/>
      <c r="AC9" s="15"/>
      <c r="AD9" s="17"/>
      <c r="AE9" s="17"/>
      <c r="AF9" s="18" t="str">
        <f t="shared" si="2"/>
        <v/>
      </c>
      <c r="AG9" s="15"/>
      <c r="AH9" s="15"/>
      <c r="AI9" s="15"/>
      <c r="AJ9" s="18" t="str">
        <f>IFERROR(VLOOKUP(AI9,Lookups!$W$2:$X$24,2,FALSE),"")</f>
        <v/>
      </c>
      <c r="AK9" s="15"/>
      <c r="AL9" s="15"/>
      <c r="AM9" s="17"/>
      <c r="AN9" s="17"/>
      <c r="AO9" s="16"/>
    </row>
    <row r="10" spans="1:41" x14ac:dyDescent="0.3">
      <c r="A10" s="15"/>
      <c r="B10" s="15"/>
      <c r="C10" s="15"/>
      <c r="D10" s="17"/>
      <c r="E10" s="17"/>
      <c r="F10" s="15"/>
      <c r="G10" s="18" t="str">
        <f>IFERROR(VLOOKUP(F10,Lookups!$D$2:$E$20,2,FALSE),"")</f>
        <v/>
      </c>
      <c r="H10" s="15"/>
      <c r="I10" s="15"/>
      <c r="J10" s="17"/>
      <c r="K10" s="15"/>
      <c r="L10" s="17"/>
      <c r="M10" s="17"/>
      <c r="N10" s="18" t="str">
        <f t="shared" si="0"/>
        <v/>
      </c>
      <c r="O10" s="15"/>
      <c r="P10" s="15"/>
      <c r="Q10" s="17"/>
      <c r="R10" s="15"/>
      <c r="S10" s="15"/>
      <c r="T10" s="15"/>
      <c r="U10" s="15"/>
      <c r="V10" s="15"/>
      <c r="W10" s="15"/>
      <c r="X10" s="18" t="str">
        <f>IFERROR(VLOOKUP(W10,Lookups!$G$2:$H$83,2,FALSE),"")</f>
        <v/>
      </c>
      <c r="Y10" s="15"/>
      <c r="Z10" s="15"/>
      <c r="AA10" s="15"/>
      <c r="AB10" s="15"/>
      <c r="AC10" s="15"/>
      <c r="AD10" s="17"/>
      <c r="AE10" s="17"/>
      <c r="AF10" s="18" t="str">
        <f t="shared" si="2"/>
        <v/>
      </c>
      <c r="AG10" s="15"/>
      <c r="AH10" s="15"/>
      <c r="AI10" s="15"/>
      <c r="AJ10" s="18" t="str">
        <f>IFERROR(VLOOKUP(AI10,Lookups!$W$2:$X$24,2,FALSE),"")</f>
        <v/>
      </c>
      <c r="AK10" s="15"/>
      <c r="AL10" s="15"/>
      <c r="AM10" s="17"/>
      <c r="AN10" s="17"/>
      <c r="AO10" s="16"/>
    </row>
    <row r="11" spans="1:41" x14ac:dyDescent="0.3">
      <c r="A11" s="15"/>
      <c r="B11" s="15"/>
      <c r="C11" s="15"/>
      <c r="D11" s="17"/>
      <c r="E11" s="17"/>
      <c r="F11" s="15"/>
      <c r="G11" s="18" t="str">
        <f>IFERROR(VLOOKUP(F11,Lookups!$D$2:$E$20,2,FALSE),"")</f>
        <v/>
      </c>
      <c r="H11" s="15"/>
      <c r="I11" s="15"/>
      <c r="J11" s="17"/>
      <c r="K11" s="15"/>
      <c r="L11" s="17"/>
      <c r="M11" s="17"/>
      <c r="N11" s="18" t="str">
        <f t="shared" si="0"/>
        <v/>
      </c>
      <c r="O11" s="15"/>
      <c r="P11" s="15"/>
      <c r="Q11" s="17"/>
      <c r="R11" s="15"/>
      <c r="S11" s="15"/>
      <c r="T11" s="15"/>
      <c r="U11" s="15"/>
      <c r="V11" s="15"/>
      <c r="W11" s="15"/>
      <c r="X11" s="18" t="str">
        <f>IFERROR(VLOOKUP(W11,Lookups!$G$2:$H$83,2,FALSE),"")</f>
        <v/>
      </c>
      <c r="Y11" s="15"/>
      <c r="Z11" s="15"/>
      <c r="AA11" s="15"/>
      <c r="AB11" s="15"/>
      <c r="AC11" s="15"/>
      <c r="AD11" s="17"/>
      <c r="AE11" s="17"/>
      <c r="AF11" s="18" t="str">
        <f t="shared" si="2"/>
        <v/>
      </c>
      <c r="AG11" s="15"/>
      <c r="AH11" s="15"/>
      <c r="AI11" s="15"/>
      <c r="AJ11" s="18" t="str">
        <f>IFERROR(VLOOKUP(AI11,Lookups!$W$2:$X$24,2,FALSE),"")</f>
        <v/>
      </c>
      <c r="AK11" s="15"/>
      <c r="AL11" s="15"/>
      <c r="AM11" s="17"/>
      <c r="AN11" s="17"/>
      <c r="AO11" s="16"/>
    </row>
    <row r="12" spans="1:41" x14ac:dyDescent="0.3">
      <c r="A12" s="15"/>
      <c r="B12" s="15"/>
      <c r="C12" s="15"/>
      <c r="D12" s="17"/>
      <c r="E12" s="17"/>
      <c r="F12" s="15"/>
      <c r="G12" s="18" t="str">
        <f>IFERROR(VLOOKUP(F12,Lookups!$D$2:$E$20,2,FALSE),"")</f>
        <v/>
      </c>
      <c r="H12" s="15"/>
      <c r="I12" s="15"/>
      <c r="J12" s="17"/>
      <c r="K12" s="15"/>
      <c r="L12" s="17"/>
      <c r="M12" s="17"/>
      <c r="N12" s="18" t="str">
        <f t="shared" si="0"/>
        <v/>
      </c>
      <c r="O12" s="15"/>
      <c r="P12" s="15"/>
      <c r="Q12" s="17"/>
      <c r="R12" s="15"/>
      <c r="S12" s="15"/>
      <c r="T12" s="15"/>
      <c r="U12" s="15"/>
      <c r="V12" s="15"/>
      <c r="W12" s="15"/>
      <c r="X12" s="18" t="str">
        <f>IFERROR(VLOOKUP(W12,Lookups!$G$2:$H$83,2,FALSE),"")</f>
        <v/>
      </c>
      <c r="Y12" s="15"/>
      <c r="Z12" s="15"/>
      <c r="AA12" s="15"/>
      <c r="AB12" s="15"/>
      <c r="AC12" s="15"/>
      <c r="AD12" s="17"/>
      <c r="AE12" s="17"/>
      <c r="AF12" s="18" t="str">
        <f t="shared" si="2"/>
        <v/>
      </c>
      <c r="AG12" s="15"/>
      <c r="AH12" s="15"/>
      <c r="AI12" s="15"/>
      <c r="AJ12" s="18" t="str">
        <f>IFERROR(VLOOKUP(AI12,Lookups!$W$2:$X$24,2,FALSE),"")</f>
        <v/>
      </c>
      <c r="AK12" s="15"/>
      <c r="AL12" s="15"/>
      <c r="AM12" s="17"/>
      <c r="AN12" s="17"/>
      <c r="AO12" s="16"/>
    </row>
    <row r="13" spans="1:41" x14ac:dyDescent="0.3">
      <c r="A13" s="15"/>
      <c r="B13" s="15"/>
      <c r="C13" s="15"/>
      <c r="D13" s="17"/>
      <c r="E13" s="17"/>
      <c r="F13" s="15"/>
      <c r="G13" s="18" t="str">
        <f>IFERROR(VLOOKUP(F13,Lookups!$D$2:$E$20,2,FALSE),"")</f>
        <v/>
      </c>
      <c r="H13" s="15"/>
      <c r="I13" s="15"/>
      <c r="J13" s="17"/>
      <c r="K13" s="15"/>
      <c r="L13" s="17"/>
      <c r="M13" s="17"/>
      <c r="N13" s="18" t="str">
        <f t="shared" si="0"/>
        <v/>
      </c>
      <c r="O13" s="15"/>
      <c r="P13" s="15"/>
      <c r="Q13" s="17"/>
      <c r="R13" s="15"/>
      <c r="S13" s="15"/>
      <c r="T13" s="15"/>
      <c r="U13" s="15"/>
      <c r="V13" s="15"/>
      <c r="W13" s="15"/>
      <c r="X13" s="18" t="str">
        <f>IFERROR(VLOOKUP(W13,Lookups!$G$2:$H$83,2,FALSE),"")</f>
        <v/>
      </c>
      <c r="Y13" s="15"/>
      <c r="Z13" s="15"/>
      <c r="AA13" s="15"/>
      <c r="AB13" s="15"/>
      <c r="AC13" s="15"/>
      <c r="AD13" s="17"/>
      <c r="AE13" s="17"/>
      <c r="AF13" s="18" t="str">
        <f t="shared" si="2"/>
        <v/>
      </c>
      <c r="AG13" s="15"/>
      <c r="AH13" s="15"/>
      <c r="AI13" s="15"/>
      <c r="AJ13" s="18" t="str">
        <f>IFERROR(VLOOKUP(AI13,Lookups!$W$2:$X$24,2,FALSE),"")</f>
        <v/>
      </c>
      <c r="AK13" s="15"/>
      <c r="AL13" s="15"/>
      <c r="AM13" s="17"/>
      <c r="AN13" s="17"/>
      <c r="AO13" s="16"/>
    </row>
    <row r="14" spans="1:41" x14ac:dyDescent="0.3">
      <c r="A14" s="15"/>
      <c r="B14" s="15"/>
      <c r="C14" s="15"/>
      <c r="D14" s="17"/>
      <c r="E14" s="17"/>
      <c r="F14" s="15"/>
      <c r="G14" s="18" t="str">
        <f>IFERROR(VLOOKUP(F14,Lookups!$D$2:$E$20,2,FALSE),"")</f>
        <v/>
      </c>
      <c r="H14" s="15"/>
      <c r="I14" s="15"/>
      <c r="J14" s="17"/>
      <c r="K14" s="15"/>
      <c r="L14" s="17"/>
      <c r="M14" s="17"/>
      <c r="N14" s="18" t="str">
        <f t="shared" si="0"/>
        <v/>
      </c>
      <c r="O14" s="15"/>
      <c r="P14" s="15"/>
      <c r="Q14" s="17"/>
      <c r="R14" s="15"/>
      <c r="S14" s="15"/>
      <c r="T14" s="15"/>
      <c r="U14" s="15"/>
      <c r="V14" s="15"/>
      <c r="W14" s="15"/>
      <c r="X14" s="18" t="str">
        <f>IFERROR(VLOOKUP(W14,Lookups!$G$2:$H$83,2,FALSE),"")</f>
        <v/>
      </c>
      <c r="Y14" s="15"/>
      <c r="Z14" s="15"/>
      <c r="AA14" s="15"/>
      <c r="AB14" s="15"/>
      <c r="AC14" s="15"/>
      <c r="AD14" s="17"/>
      <c r="AE14" s="17"/>
      <c r="AF14" s="18" t="str">
        <f t="shared" si="2"/>
        <v/>
      </c>
      <c r="AG14" s="15"/>
      <c r="AH14" s="15"/>
      <c r="AI14" s="15"/>
      <c r="AJ14" s="18" t="str">
        <f>IFERROR(VLOOKUP(AI14,Lookups!$W$2:$X$24,2,FALSE),"")</f>
        <v/>
      </c>
      <c r="AK14" s="15"/>
      <c r="AL14" s="15"/>
      <c r="AM14" s="17"/>
      <c r="AN14" s="17"/>
      <c r="AO14" s="16"/>
    </row>
    <row r="15" spans="1:41" x14ac:dyDescent="0.3">
      <c r="A15" s="15"/>
      <c r="B15" s="15"/>
      <c r="C15" s="15"/>
      <c r="D15" s="17"/>
      <c r="E15" s="17"/>
      <c r="F15" s="15"/>
      <c r="G15" s="18" t="str">
        <f>IFERROR(VLOOKUP(F15,Lookups!$D$2:$E$20,2,FALSE),"")</f>
        <v/>
      </c>
      <c r="H15" s="15"/>
      <c r="I15" s="15"/>
      <c r="J15" s="17"/>
      <c r="K15" s="15"/>
      <c r="L15" s="17"/>
      <c r="M15" s="17"/>
      <c r="N15" s="18" t="str">
        <f t="shared" si="0"/>
        <v/>
      </c>
      <c r="O15" s="15"/>
      <c r="P15" s="15"/>
      <c r="Q15" s="17"/>
      <c r="R15" s="15"/>
      <c r="S15" s="15"/>
      <c r="T15" s="15"/>
      <c r="U15" s="15"/>
      <c r="V15" s="15"/>
      <c r="W15" s="15"/>
      <c r="X15" s="18" t="str">
        <f>IFERROR(VLOOKUP(W15,Lookups!$G$2:$H$83,2,FALSE),"")</f>
        <v/>
      </c>
      <c r="Y15" s="15"/>
      <c r="Z15" s="15"/>
      <c r="AA15" s="15"/>
      <c r="AB15" s="15"/>
      <c r="AC15" s="15"/>
      <c r="AD15" s="17"/>
      <c r="AE15" s="17"/>
      <c r="AF15" s="18" t="str">
        <f t="shared" si="2"/>
        <v/>
      </c>
      <c r="AG15" s="15"/>
      <c r="AH15" s="15"/>
      <c r="AI15" s="15"/>
      <c r="AJ15" s="18" t="str">
        <f>IFERROR(VLOOKUP(AI15,Lookups!$W$2:$X$24,2,FALSE),"")</f>
        <v/>
      </c>
      <c r="AK15" s="15"/>
      <c r="AL15" s="15"/>
      <c r="AM15" s="17"/>
      <c r="AN15" s="17"/>
      <c r="AO15" s="16"/>
    </row>
    <row r="16" spans="1:41" x14ac:dyDescent="0.3">
      <c r="A16" s="15"/>
      <c r="B16" s="15"/>
      <c r="C16" s="15"/>
      <c r="D16" s="17"/>
      <c r="E16" s="17"/>
      <c r="F16" s="15"/>
      <c r="G16" s="18" t="str">
        <f>IFERROR(VLOOKUP(F16,Lookups!$D$2:$E$20,2,FALSE),"")</f>
        <v/>
      </c>
      <c r="H16" s="15"/>
      <c r="I16" s="15"/>
      <c r="J16" s="17"/>
      <c r="K16" s="15"/>
      <c r="L16" s="17"/>
      <c r="M16" s="17"/>
      <c r="N16" s="18" t="str">
        <f t="shared" si="0"/>
        <v/>
      </c>
      <c r="O16" s="15"/>
      <c r="P16" s="15"/>
      <c r="Q16" s="17"/>
      <c r="R16" s="15"/>
      <c r="S16" s="15"/>
      <c r="T16" s="15"/>
      <c r="U16" s="15"/>
      <c r="V16" s="15"/>
      <c r="W16" s="15"/>
      <c r="X16" s="18" t="str">
        <f>IFERROR(VLOOKUP(W16,Lookups!$G$2:$H$83,2,FALSE),"")</f>
        <v/>
      </c>
      <c r="Y16" s="15"/>
      <c r="Z16" s="15"/>
      <c r="AA16" s="15"/>
      <c r="AB16" s="15"/>
      <c r="AC16" s="15"/>
      <c r="AD16" s="17"/>
      <c r="AE16" s="17"/>
      <c r="AF16" s="18" t="str">
        <f t="shared" si="2"/>
        <v/>
      </c>
      <c r="AG16" s="15"/>
      <c r="AH16" s="15"/>
      <c r="AI16" s="15"/>
      <c r="AJ16" s="18" t="str">
        <f>IFERROR(VLOOKUP(AI16,Lookups!$W$2:$X$24,2,FALSE),"")</f>
        <v/>
      </c>
      <c r="AK16" s="15"/>
      <c r="AL16" s="15"/>
      <c r="AM16" s="17"/>
      <c r="AN16" s="17"/>
      <c r="AO16" s="16"/>
    </row>
    <row r="17" spans="1:41" x14ac:dyDescent="0.3">
      <c r="A17" s="15"/>
      <c r="B17" s="15"/>
      <c r="C17" s="15"/>
      <c r="D17" s="17"/>
      <c r="E17" s="17"/>
      <c r="F17" s="15"/>
      <c r="G17" s="18" t="str">
        <f>IFERROR(VLOOKUP(F17,Lookups!$D$2:$E$20,2,FALSE),"")</f>
        <v/>
      </c>
      <c r="H17" s="15"/>
      <c r="I17" s="15"/>
      <c r="J17" s="17"/>
      <c r="K17" s="15"/>
      <c r="L17" s="17"/>
      <c r="M17" s="17"/>
      <c r="N17" s="18" t="str">
        <f t="shared" si="0"/>
        <v/>
      </c>
      <c r="O17" s="15"/>
      <c r="P17" s="15"/>
      <c r="Q17" s="17"/>
      <c r="R17" s="15"/>
      <c r="S17" s="15"/>
      <c r="T17" s="15"/>
      <c r="U17" s="15"/>
      <c r="V17" s="15"/>
      <c r="W17" s="15"/>
      <c r="X17" s="18" t="str">
        <f>IFERROR(VLOOKUP(W17,Lookups!$G$2:$H$83,2,FALSE),"")</f>
        <v/>
      </c>
      <c r="Y17" s="15"/>
      <c r="Z17" s="15"/>
      <c r="AA17" s="15"/>
      <c r="AB17" s="15"/>
      <c r="AC17" s="15"/>
      <c r="AD17" s="17"/>
      <c r="AE17" s="17"/>
      <c r="AF17" s="18" t="str">
        <f t="shared" si="2"/>
        <v/>
      </c>
      <c r="AG17" s="15"/>
      <c r="AH17" s="15"/>
      <c r="AI17" s="15"/>
      <c r="AJ17" s="18" t="str">
        <f>IFERROR(VLOOKUP(AI17,Lookups!$W$2:$X$24,2,FALSE),"")</f>
        <v/>
      </c>
      <c r="AK17" s="15"/>
      <c r="AL17" s="15"/>
      <c r="AM17" s="17"/>
      <c r="AN17" s="17"/>
      <c r="AO17" s="16"/>
    </row>
    <row r="18" spans="1:41" x14ac:dyDescent="0.3">
      <c r="A18" s="15"/>
      <c r="B18" s="15"/>
      <c r="C18" s="15"/>
      <c r="D18" s="17"/>
      <c r="E18" s="17"/>
      <c r="F18" s="15"/>
      <c r="G18" s="18" t="str">
        <f>IFERROR(VLOOKUP(F18,Lookups!$D$2:$E$20,2,FALSE),"")</f>
        <v/>
      </c>
      <c r="H18" s="15"/>
      <c r="I18" s="15"/>
      <c r="J18" s="17"/>
      <c r="K18" s="15"/>
      <c r="L18" s="17"/>
      <c r="M18" s="17"/>
      <c r="N18" s="18" t="str">
        <f t="shared" si="0"/>
        <v/>
      </c>
      <c r="O18" s="15"/>
      <c r="P18" s="15"/>
      <c r="Q18" s="17"/>
      <c r="R18" s="15"/>
      <c r="S18" s="15"/>
      <c r="T18" s="15"/>
      <c r="U18" s="15"/>
      <c r="V18" s="15"/>
      <c r="W18" s="15"/>
      <c r="X18" s="18" t="str">
        <f>IFERROR(VLOOKUP(W18,Lookups!$G$2:$H$83,2,FALSE),"")</f>
        <v/>
      </c>
      <c r="Y18" s="15"/>
      <c r="Z18" s="15"/>
      <c r="AA18" s="15"/>
      <c r="AB18" s="15"/>
      <c r="AC18" s="15"/>
      <c r="AD18" s="17"/>
      <c r="AE18" s="17"/>
      <c r="AF18" s="18" t="str">
        <f t="shared" si="2"/>
        <v/>
      </c>
      <c r="AG18" s="15"/>
      <c r="AH18" s="15"/>
      <c r="AI18" s="15"/>
      <c r="AJ18" s="18" t="str">
        <f>IFERROR(VLOOKUP(AI18,Lookups!$W$2:$X$24,2,FALSE),"")</f>
        <v/>
      </c>
      <c r="AK18" s="15"/>
      <c r="AL18" s="15"/>
      <c r="AM18" s="17"/>
      <c r="AN18" s="17"/>
      <c r="AO18" s="16"/>
    </row>
    <row r="19" spans="1:41" x14ac:dyDescent="0.3">
      <c r="A19" s="15"/>
      <c r="B19" s="15"/>
      <c r="C19" s="15"/>
      <c r="D19" s="17"/>
      <c r="E19" s="17"/>
      <c r="F19" s="15"/>
      <c r="G19" s="18" t="str">
        <f>IFERROR(VLOOKUP(F19,Lookups!$D$2:$E$20,2,FALSE),"")</f>
        <v/>
      </c>
      <c r="H19" s="15"/>
      <c r="I19" s="15"/>
      <c r="J19" s="17"/>
      <c r="K19" s="15"/>
      <c r="L19" s="17"/>
      <c r="M19" s="17"/>
      <c r="N19" s="18" t="str">
        <f t="shared" si="0"/>
        <v/>
      </c>
      <c r="O19" s="15"/>
      <c r="P19" s="15"/>
      <c r="Q19" s="17"/>
      <c r="R19" s="15"/>
      <c r="S19" s="15"/>
      <c r="T19" s="15"/>
      <c r="U19" s="15"/>
      <c r="V19" s="15"/>
      <c r="W19" s="15"/>
      <c r="X19" s="18" t="str">
        <f>IFERROR(VLOOKUP(W19,Lookups!$G$2:$H$83,2,FALSE),"")</f>
        <v/>
      </c>
      <c r="Y19" s="15"/>
      <c r="Z19" s="15"/>
      <c r="AA19" s="15"/>
      <c r="AB19" s="15"/>
      <c r="AC19" s="15"/>
      <c r="AD19" s="17"/>
      <c r="AE19" s="17"/>
      <c r="AF19" s="18" t="str">
        <f t="shared" si="2"/>
        <v/>
      </c>
      <c r="AG19" s="15"/>
      <c r="AH19" s="15"/>
      <c r="AI19" s="15"/>
      <c r="AJ19" s="18" t="str">
        <f>IFERROR(VLOOKUP(AI19,Lookups!$W$2:$X$24,2,FALSE),"")</f>
        <v/>
      </c>
      <c r="AK19" s="15"/>
      <c r="AL19" s="15"/>
      <c r="AM19" s="17"/>
      <c r="AN19" s="17"/>
      <c r="AO19" s="16"/>
    </row>
    <row r="20" spans="1:41" x14ac:dyDescent="0.3">
      <c r="A20" s="15"/>
      <c r="B20" s="15"/>
      <c r="C20" s="15"/>
      <c r="D20" s="17"/>
      <c r="E20" s="17"/>
      <c r="F20" s="15"/>
      <c r="G20" s="18" t="str">
        <f>IFERROR(VLOOKUP(F20,Lookups!$D$2:$E$20,2,FALSE),"")</f>
        <v/>
      </c>
      <c r="H20" s="15"/>
      <c r="I20" s="15"/>
      <c r="J20" s="17"/>
      <c r="K20" s="15"/>
      <c r="L20" s="17"/>
      <c r="M20" s="17"/>
      <c r="N20" s="18" t="str">
        <f t="shared" si="0"/>
        <v/>
      </c>
      <c r="O20" s="15"/>
      <c r="P20" s="15"/>
      <c r="Q20" s="17"/>
      <c r="R20" s="15"/>
      <c r="S20" s="15"/>
      <c r="T20" s="15"/>
      <c r="U20" s="15"/>
      <c r="V20" s="15"/>
      <c r="W20" s="15"/>
      <c r="X20" s="18" t="str">
        <f>IFERROR(VLOOKUP(W20,Lookups!$G$2:$H$83,2,FALSE),"")</f>
        <v/>
      </c>
      <c r="Y20" s="15"/>
      <c r="Z20" s="15"/>
      <c r="AA20" s="15"/>
      <c r="AB20" s="15"/>
      <c r="AC20" s="15"/>
      <c r="AD20" s="17"/>
      <c r="AE20" s="17"/>
      <c r="AF20" s="18" t="str">
        <f t="shared" si="2"/>
        <v/>
      </c>
      <c r="AG20" s="15"/>
      <c r="AH20" s="15"/>
      <c r="AI20" s="15"/>
      <c r="AJ20" s="18" t="str">
        <f>IFERROR(VLOOKUP(AI20,Lookups!$W$2:$X$24,2,FALSE),"")</f>
        <v/>
      </c>
      <c r="AK20" s="15"/>
      <c r="AL20" s="15"/>
      <c r="AM20" s="17"/>
      <c r="AN20" s="17"/>
      <c r="AO20" s="16"/>
    </row>
    <row r="21" spans="1:41" x14ac:dyDescent="0.3">
      <c r="A21" s="15"/>
      <c r="B21" s="15"/>
      <c r="C21" s="15"/>
      <c r="D21" s="17"/>
      <c r="E21" s="17"/>
      <c r="F21" s="15"/>
      <c r="G21" s="18" t="str">
        <f>IFERROR(VLOOKUP(F21,Lookups!$D$2:$E$20,2,FALSE),"")</f>
        <v/>
      </c>
      <c r="H21" s="15"/>
      <c r="I21" s="15"/>
      <c r="J21" s="17"/>
      <c r="K21" s="15"/>
      <c r="L21" s="17"/>
      <c r="M21" s="17"/>
      <c r="N21" s="18" t="str">
        <f t="shared" si="0"/>
        <v/>
      </c>
      <c r="O21" s="15"/>
      <c r="P21" s="15"/>
      <c r="Q21" s="17"/>
      <c r="R21" s="15"/>
      <c r="S21" s="15"/>
      <c r="T21" s="15"/>
      <c r="U21" s="15"/>
      <c r="V21" s="15"/>
      <c r="W21" s="15"/>
      <c r="X21" s="18" t="str">
        <f>IFERROR(VLOOKUP(W21,Lookups!$G$2:$H$83,2,FALSE),"")</f>
        <v/>
      </c>
      <c r="Y21" s="15"/>
      <c r="Z21" s="15"/>
      <c r="AA21" s="15"/>
      <c r="AB21" s="15"/>
      <c r="AC21" s="15"/>
      <c r="AD21" s="17"/>
      <c r="AE21" s="17"/>
      <c r="AF21" s="18" t="str">
        <f t="shared" si="2"/>
        <v/>
      </c>
      <c r="AG21" s="15"/>
      <c r="AH21" s="15"/>
      <c r="AI21" s="15"/>
      <c r="AJ21" s="18" t="str">
        <f>IFERROR(VLOOKUP(AI21,Lookups!$W$2:$X$24,2,FALSE),"")</f>
        <v/>
      </c>
      <c r="AK21" s="15"/>
      <c r="AL21" s="15"/>
      <c r="AM21" s="17"/>
      <c r="AN21" s="17"/>
      <c r="AO21" s="16"/>
    </row>
    <row r="22" spans="1:41" x14ac:dyDescent="0.3">
      <c r="A22" s="15"/>
      <c r="B22" s="15"/>
      <c r="C22" s="15"/>
      <c r="D22" s="17"/>
      <c r="E22" s="17"/>
      <c r="F22" s="15"/>
      <c r="G22" s="18" t="str">
        <f>IFERROR(VLOOKUP(F22,Lookups!$D$2:$E$20,2,FALSE),"")</f>
        <v/>
      </c>
      <c r="H22" s="15"/>
      <c r="I22" s="15"/>
      <c r="J22" s="17"/>
      <c r="K22" s="15"/>
      <c r="L22" s="17"/>
      <c r="M22" s="17"/>
      <c r="N22" s="18" t="str">
        <f t="shared" si="0"/>
        <v/>
      </c>
      <c r="O22" s="15"/>
      <c r="P22" s="15"/>
      <c r="Q22" s="17"/>
      <c r="R22" s="15"/>
      <c r="S22" s="15"/>
      <c r="T22" s="15"/>
      <c r="U22" s="15"/>
      <c r="V22" s="15"/>
      <c r="W22" s="15"/>
      <c r="X22" s="18" t="str">
        <f>IFERROR(VLOOKUP(W22,Lookups!$G$2:$H$83,2,FALSE),"")</f>
        <v/>
      </c>
      <c r="Y22" s="15"/>
      <c r="Z22" s="15"/>
      <c r="AA22" s="15"/>
      <c r="AB22" s="15"/>
      <c r="AC22" s="15"/>
      <c r="AD22" s="17"/>
      <c r="AE22" s="17"/>
      <c r="AF22" s="18" t="str">
        <f t="shared" si="2"/>
        <v/>
      </c>
      <c r="AG22" s="15"/>
      <c r="AH22" s="15"/>
      <c r="AI22" s="15"/>
      <c r="AJ22" s="18" t="str">
        <f>IFERROR(VLOOKUP(AI22,Lookups!$W$2:$X$24,2,FALSE),"")</f>
        <v/>
      </c>
      <c r="AK22" s="15"/>
      <c r="AL22" s="15"/>
      <c r="AM22" s="17"/>
      <c r="AN22" s="17"/>
      <c r="AO22" s="16"/>
    </row>
    <row r="23" spans="1:41" x14ac:dyDescent="0.3">
      <c r="A23" s="15"/>
      <c r="B23" s="15"/>
      <c r="C23" s="15"/>
      <c r="D23" s="17"/>
      <c r="E23" s="17"/>
      <c r="F23" s="15"/>
      <c r="G23" s="18" t="str">
        <f>IFERROR(VLOOKUP(F23,Lookups!$D$2:$E$20,2,FALSE),"")</f>
        <v/>
      </c>
      <c r="H23" s="15"/>
      <c r="I23" s="15"/>
      <c r="J23" s="17"/>
      <c r="K23" s="15"/>
      <c r="L23" s="17"/>
      <c r="M23" s="17"/>
      <c r="N23" s="18" t="str">
        <f t="shared" si="0"/>
        <v/>
      </c>
      <c r="O23" s="15"/>
      <c r="P23" s="15"/>
      <c r="Q23" s="17"/>
      <c r="R23" s="15"/>
      <c r="S23" s="15"/>
      <c r="T23" s="15"/>
      <c r="U23" s="15"/>
      <c r="V23" s="15"/>
      <c r="W23" s="15"/>
      <c r="X23" s="18" t="str">
        <f>IFERROR(VLOOKUP(W23,Lookups!$G$2:$H$83,2,FALSE),"")</f>
        <v/>
      </c>
      <c r="Y23" s="15"/>
      <c r="Z23" s="15"/>
      <c r="AA23" s="15"/>
      <c r="AB23" s="15"/>
      <c r="AC23" s="15"/>
      <c r="AD23" s="17"/>
      <c r="AE23" s="17"/>
      <c r="AF23" s="18" t="str">
        <f t="shared" si="2"/>
        <v/>
      </c>
      <c r="AG23" s="15"/>
      <c r="AH23" s="15"/>
      <c r="AI23" s="15"/>
      <c r="AJ23" s="18" t="str">
        <f>IFERROR(VLOOKUP(AI23,Lookups!$W$2:$X$24,2,FALSE),"")</f>
        <v/>
      </c>
      <c r="AK23" s="15"/>
      <c r="AL23" s="15"/>
      <c r="AM23" s="17"/>
      <c r="AN23" s="17"/>
      <c r="AO23" s="16"/>
    </row>
    <row r="24" spans="1:41" x14ac:dyDescent="0.3">
      <c r="A24" s="15"/>
      <c r="B24" s="15"/>
      <c r="C24" s="15"/>
      <c r="D24" s="17"/>
      <c r="E24" s="17"/>
      <c r="F24" s="15"/>
      <c r="G24" s="18" t="str">
        <f>IFERROR(VLOOKUP(F24,Lookups!$D$2:$E$20,2,FALSE),"")</f>
        <v/>
      </c>
      <c r="H24" s="15"/>
      <c r="I24" s="15"/>
      <c r="J24" s="17"/>
      <c r="K24" s="15"/>
      <c r="L24" s="17"/>
      <c r="M24" s="17"/>
      <c r="N24" s="18" t="str">
        <f t="shared" si="0"/>
        <v/>
      </c>
      <c r="O24" s="15"/>
      <c r="P24" s="15"/>
      <c r="Q24" s="17"/>
      <c r="R24" s="15"/>
      <c r="S24" s="15"/>
      <c r="T24" s="15"/>
      <c r="U24" s="15"/>
      <c r="V24" s="15"/>
      <c r="W24" s="15"/>
      <c r="X24" s="18" t="str">
        <f>IFERROR(VLOOKUP(W24,Lookups!$G$2:$H$83,2,FALSE),"")</f>
        <v/>
      </c>
      <c r="Y24" s="15"/>
      <c r="Z24" s="15"/>
      <c r="AA24" s="15"/>
      <c r="AB24" s="15"/>
      <c r="AC24" s="15"/>
      <c r="AD24" s="17"/>
      <c r="AE24" s="17"/>
      <c r="AF24" s="18" t="str">
        <f t="shared" si="2"/>
        <v/>
      </c>
      <c r="AG24" s="15"/>
      <c r="AH24" s="15"/>
      <c r="AI24" s="15"/>
      <c r="AJ24" s="18" t="str">
        <f>IFERROR(VLOOKUP(AI24,Lookups!$W$2:$X$24,2,FALSE),"")</f>
        <v/>
      </c>
      <c r="AK24" s="15"/>
      <c r="AL24" s="15"/>
      <c r="AM24" s="17"/>
      <c r="AN24" s="17"/>
      <c r="AO24" s="16"/>
    </row>
    <row r="25" spans="1:41" x14ac:dyDescent="0.3">
      <c r="A25" s="15"/>
      <c r="B25" s="15"/>
      <c r="C25" s="15"/>
      <c r="D25" s="17"/>
      <c r="E25" s="17"/>
      <c r="F25" s="15"/>
      <c r="G25" s="18" t="str">
        <f>IFERROR(VLOOKUP(F25,Lookups!$D$2:$E$20,2,FALSE),"")</f>
        <v/>
      </c>
      <c r="H25" s="15"/>
      <c r="I25" s="15"/>
      <c r="J25" s="17"/>
      <c r="K25" s="15"/>
      <c r="L25" s="17"/>
      <c r="M25" s="17"/>
      <c r="N25" s="18" t="str">
        <f t="shared" si="0"/>
        <v/>
      </c>
      <c r="O25" s="15"/>
      <c r="P25" s="15"/>
      <c r="Q25" s="17"/>
      <c r="R25" s="15"/>
      <c r="S25" s="15"/>
      <c r="T25" s="15"/>
      <c r="U25" s="15"/>
      <c r="V25" s="15"/>
      <c r="W25" s="15"/>
      <c r="X25" s="18" t="str">
        <f>IFERROR(VLOOKUP(W25,Lookups!$G$2:$H$83,2,FALSE),"")</f>
        <v/>
      </c>
      <c r="Y25" s="15"/>
      <c r="Z25" s="15"/>
      <c r="AA25" s="15"/>
      <c r="AB25" s="15"/>
      <c r="AC25" s="15"/>
      <c r="AD25" s="17"/>
      <c r="AE25" s="17"/>
      <c r="AF25" s="18" t="str">
        <f t="shared" si="2"/>
        <v/>
      </c>
      <c r="AG25" s="15"/>
      <c r="AH25" s="15"/>
      <c r="AI25" s="15"/>
      <c r="AJ25" s="18" t="str">
        <f>IFERROR(VLOOKUP(AI25,Lookups!$W$2:$X$24,2,FALSE),"")</f>
        <v/>
      </c>
      <c r="AK25" s="15"/>
      <c r="AL25" s="15"/>
      <c r="AM25" s="17"/>
      <c r="AN25" s="17"/>
      <c r="AO25" s="16"/>
    </row>
    <row r="26" spans="1:41" x14ac:dyDescent="0.3">
      <c r="A26" s="15"/>
      <c r="B26" s="15"/>
      <c r="C26" s="15"/>
      <c r="D26" s="17"/>
      <c r="E26" s="17"/>
      <c r="F26" s="15"/>
      <c r="G26" s="18" t="str">
        <f>IFERROR(VLOOKUP(F26,Lookups!$D$2:$E$20,2,FALSE),"")</f>
        <v/>
      </c>
      <c r="H26" s="15"/>
      <c r="I26" s="15"/>
      <c r="J26" s="17"/>
      <c r="K26" s="15"/>
      <c r="L26" s="17"/>
      <c r="M26" s="17"/>
      <c r="N26" s="18" t="str">
        <f t="shared" si="0"/>
        <v/>
      </c>
      <c r="O26" s="15"/>
      <c r="P26" s="15"/>
      <c r="Q26" s="17"/>
      <c r="R26" s="15"/>
      <c r="S26" s="15"/>
      <c r="T26" s="15"/>
      <c r="U26" s="15"/>
      <c r="V26" s="15"/>
      <c r="W26" s="15"/>
      <c r="X26" s="18" t="str">
        <f>IFERROR(VLOOKUP(W26,Lookups!$G$2:$H$83,2,FALSE),"")</f>
        <v/>
      </c>
      <c r="Y26" s="15"/>
      <c r="Z26" s="15"/>
      <c r="AA26" s="15"/>
      <c r="AB26" s="15"/>
      <c r="AC26" s="15"/>
      <c r="AD26" s="17"/>
      <c r="AE26" s="17"/>
      <c r="AF26" s="18" t="str">
        <f t="shared" si="2"/>
        <v/>
      </c>
      <c r="AG26" s="15"/>
      <c r="AH26" s="15"/>
      <c r="AI26" s="15"/>
      <c r="AJ26" s="18" t="str">
        <f>IFERROR(VLOOKUP(AI26,Lookups!$W$2:$X$24,2,FALSE),"")</f>
        <v/>
      </c>
      <c r="AK26" s="15"/>
      <c r="AL26" s="15"/>
      <c r="AM26" s="17"/>
      <c r="AN26" s="17"/>
      <c r="AO26" s="16"/>
    </row>
    <row r="27" spans="1:41" x14ac:dyDescent="0.3">
      <c r="A27" s="15"/>
      <c r="B27" s="15"/>
      <c r="C27" s="15"/>
      <c r="D27" s="17"/>
      <c r="E27" s="17"/>
      <c r="F27" s="15"/>
      <c r="G27" s="18" t="str">
        <f>IFERROR(VLOOKUP(F27,Lookups!$D$2:$E$20,2,FALSE),"")</f>
        <v/>
      </c>
      <c r="H27" s="15"/>
      <c r="I27" s="15"/>
      <c r="J27" s="17"/>
      <c r="K27" s="15"/>
      <c r="L27" s="17"/>
      <c r="M27" s="17"/>
      <c r="N27" s="18" t="str">
        <f t="shared" si="0"/>
        <v/>
      </c>
      <c r="O27" s="15"/>
      <c r="P27" s="15"/>
      <c r="Q27" s="17"/>
      <c r="R27" s="15"/>
      <c r="S27" s="15"/>
      <c r="T27" s="15"/>
      <c r="U27" s="15"/>
      <c r="V27" s="15"/>
      <c r="W27" s="15"/>
      <c r="X27" s="18" t="str">
        <f>IFERROR(VLOOKUP(W27,Lookups!$G$2:$H$83,2,FALSE),"")</f>
        <v/>
      </c>
      <c r="Y27" s="15"/>
      <c r="Z27" s="15"/>
      <c r="AA27" s="15"/>
      <c r="AB27" s="15"/>
      <c r="AC27" s="15"/>
      <c r="AD27" s="17"/>
      <c r="AE27" s="17"/>
      <c r="AF27" s="18" t="str">
        <f t="shared" si="2"/>
        <v/>
      </c>
      <c r="AG27" s="15"/>
      <c r="AH27" s="15"/>
      <c r="AI27" s="15"/>
      <c r="AJ27" s="18" t="str">
        <f>IFERROR(VLOOKUP(AI27,Lookups!$W$2:$X$24,2,FALSE),"")</f>
        <v/>
      </c>
      <c r="AK27" s="15"/>
      <c r="AL27" s="15"/>
      <c r="AM27" s="17"/>
      <c r="AN27" s="17"/>
      <c r="AO27" s="16"/>
    </row>
    <row r="28" spans="1:41" x14ac:dyDescent="0.3">
      <c r="A28" s="15"/>
      <c r="B28" s="15"/>
      <c r="C28" s="15"/>
      <c r="D28" s="17"/>
      <c r="E28" s="17"/>
      <c r="F28" s="15"/>
      <c r="G28" s="18" t="str">
        <f>IFERROR(VLOOKUP(F28,Lookups!$D$2:$E$20,2,FALSE),"")</f>
        <v/>
      </c>
      <c r="H28" s="15"/>
      <c r="I28" s="15"/>
      <c r="J28" s="17"/>
      <c r="K28" s="15"/>
      <c r="L28" s="17"/>
      <c r="M28" s="17"/>
      <c r="N28" s="18" t="str">
        <f t="shared" si="0"/>
        <v/>
      </c>
      <c r="O28" s="15"/>
      <c r="P28" s="15"/>
      <c r="Q28" s="17"/>
      <c r="R28" s="15"/>
      <c r="S28" s="15"/>
      <c r="T28" s="15"/>
      <c r="U28" s="15"/>
      <c r="V28" s="15"/>
      <c r="W28" s="15"/>
      <c r="X28" s="18" t="str">
        <f>IFERROR(VLOOKUP(W28,Lookups!$G$2:$H$83,2,FALSE),"")</f>
        <v/>
      </c>
      <c r="Y28" s="15"/>
      <c r="Z28" s="15"/>
      <c r="AA28" s="15"/>
      <c r="AB28" s="15"/>
      <c r="AC28" s="15"/>
      <c r="AD28" s="17"/>
      <c r="AE28" s="17"/>
      <c r="AF28" s="18" t="str">
        <f t="shared" si="2"/>
        <v/>
      </c>
      <c r="AG28" s="15"/>
      <c r="AH28" s="15"/>
      <c r="AI28" s="15"/>
      <c r="AJ28" s="18" t="str">
        <f>IFERROR(VLOOKUP(AI28,Lookups!$W$2:$X$24,2,FALSE),"")</f>
        <v/>
      </c>
      <c r="AK28" s="15"/>
      <c r="AL28" s="15"/>
      <c r="AM28" s="17"/>
      <c r="AN28" s="17"/>
      <c r="AO28" s="16"/>
    </row>
    <row r="29" spans="1:41" x14ac:dyDescent="0.3">
      <c r="A29" s="15"/>
      <c r="B29" s="15"/>
      <c r="C29" s="15"/>
      <c r="D29" s="17"/>
      <c r="E29" s="17"/>
      <c r="F29" s="15"/>
      <c r="G29" s="18" t="str">
        <f>IFERROR(VLOOKUP(F29,Lookups!$D$2:$E$20,2,FALSE),"")</f>
        <v/>
      </c>
      <c r="H29" s="15"/>
      <c r="I29" s="15"/>
      <c r="J29" s="17"/>
      <c r="K29" s="15"/>
      <c r="L29" s="17"/>
      <c r="M29" s="17"/>
      <c r="N29" s="18" t="str">
        <f t="shared" si="0"/>
        <v/>
      </c>
      <c r="O29" s="15"/>
      <c r="P29" s="15"/>
      <c r="Q29" s="17"/>
      <c r="R29" s="15"/>
      <c r="S29" s="15"/>
      <c r="T29" s="15"/>
      <c r="U29" s="15"/>
      <c r="V29" s="15"/>
      <c r="W29" s="15"/>
      <c r="X29" s="18" t="str">
        <f>IFERROR(VLOOKUP(W29,Lookups!$G$2:$H$83,2,FALSE),"")</f>
        <v/>
      </c>
      <c r="Y29" s="15"/>
      <c r="Z29" s="15"/>
      <c r="AA29" s="15"/>
      <c r="AB29" s="15"/>
      <c r="AC29" s="15"/>
      <c r="AD29" s="17"/>
      <c r="AE29" s="17"/>
      <c r="AF29" s="18" t="str">
        <f t="shared" si="2"/>
        <v/>
      </c>
      <c r="AG29" s="15"/>
      <c r="AH29" s="15"/>
      <c r="AI29" s="15"/>
      <c r="AJ29" s="18" t="str">
        <f>IFERROR(VLOOKUP(AI29,Lookups!$W$2:$X$24,2,FALSE),"")</f>
        <v/>
      </c>
      <c r="AK29" s="15"/>
      <c r="AL29" s="15"/>
      <c r="AM29" s="17"/>
      <c r="AN29" s="17"/>
      <c r="AO29" s="16"/>
    </row>
    <row r="30" spans="1:41" x14ac:dyDescent="0.3">
      <c r="A30" s="15"/>
      <c r="B30" s="15"/>
      <c r="C30" s="15"/>
      <c r="D30" s="17"/>
      <c r="E30" s="17"/>
      <c r="F30" s="15"/>
      <c r="G30" s="18" t="str">
        <f>IFERROR(VLOOKUP(F30,Lookups!$D$2:$E$20,2,FALSE),"")</f>
        <v/>
      </c>
      <c r="H30" s="15"/>
      <c r="I30" s="15"/>
      <c r="J30" s="17"/>
      <c r="K30" s="15"/>
      <c r="L30" s="17"/>
      <c r="M30" s="17"/>
      <c r="N30" s="18" t="str">
        <f t="shared" si="0"/>
        <v/>
      </c>
      <c r="O30" s="15"/>
      <c r="P30" s="15"/>
      <c r="Q30" s="17"/>
      <c r="R30" s="15"/>
      <c r="S30" s="15"/>
      <c r="T30" s="15"/>
      <c r="U30" s="15"/>
      <c r="V30" s="15"/>
      <c r="W30" s="15"/>
      <c r="X30" s="18" t="str">
        <f>IFERROR(VLOOKUP(W30,Lookups!$G$2:$H$83,2,FALSE),"")</f>
        <v/>
      </c>
      <c r="Y30" s="15"/>
      <c r="Z30" s="15"/>
      <c r="AA30" s="15"/>
      <c r="AB30" s="15"/>
      <c r="AC30" s="15"/>
      <c r="AD30" s="17"/>
      <c r="AE30" s="17"/>
      <c r="AF30" s="18" t="str">
        <f t="shared" si="2"/>
        <v/>
      </c>
      <c r="AG30" s="15"/>
      <c r="AH30" s="15"/>
      <c r="AI30" s="15"/>
      <c r="AJ30" s="18" t="str">
        <f>IFERROR(VLOOKUP(AI30,Lookups!$W$2:$X$24,2,FALSE),"")</f>
        <v/>
      </c>
      <c r="AK30" s="15"/>
      <c r="AL30" s="15"/>
      <c r="AM30" s="17"/>
      <c r="AN30" s="17"/>
      <c r="AO30" s="16"/>
    </row>
    <row r="31" spans="1:41" x14ac:dyDescent="0.3">
      <c r="A31" s="15"/>
      <c r="B31" s="15"/>
      <c r="C31" s="15"/>
      <c r="D31" s="17"/>
      <c r="E31" s="17"/>
      <c r="F31" s="15"/>
      <c r="G31" s="18" t="str">
        <f>IFERROR(VLOOKUP(F31,Lookups!$D$2:$E$20,2,FALSE),"")</f>
        <v/>
      </c>
      <c r="H31" s="15"/>
      <c r="I31" s="15"/>
      <c r="J31" s="17"/>
      <c r="K31" s="15"/>
      <c r="L31" s="17"/>
      <c r="M31" s="17"/>
      <c r="N31" s="18" t="str">
        <f t="shared" si="0"/>
        <v/>
      </c>
      <c r="O31" s="15"/>
      <c r="P31" s="15"/>
      <c r="Q31" s="17"/>
      <c r="R31" s="15"/>
      <c r="S31" s="15"/>
      <c r="T31" s="15"/>
      <c r="U31" s="15"/>
      <c r="V31" s="15"/>
      <c r="W31" s="15"/>
      <c r="X31" s="18" t="str">
        <f>IFERROR(VLOOKUP(W31,Lookups!$G$2:$H$83,2,FALSE),"")</f>
        <v/>
      </c>
      <c r="Y31" s="15"/>
      <c r="Z31" s="15"/>
      <c r="AA31" s="15"/>
      <c r="AB31" s="15"/>
      <c r="AC31" s="15"/>
      <c r="AD31" s="17"/>
      <c r="AE31" s="17"/>
      <c r="AF31" s="18" t="str">
        <f t="shared" si="2"/>
        <v/>
      </c>
      <c r="AG31" s="15"/>
      <c r="AH31" s="15"/>
      <c r="AI31" s="15"/>
      <c r="AJ31" s="18" t="str">
        <f>IFERROR(VLOOKUP(AI31,Lookups!$W$2:$X$24,2,FALSE),"")</f>
        <v/>
      </c>
      <c r="AK31" s="15"/>
      <c r="AL31" s="15"/>
      <c r="AM31" s="17"/>
      <c r="AN31" s="17"/>
      <c r="AO31" s="16"/>
    </row>
    <row r="32" spans="1:41" x14ac:dyDescent="0.3">
      <c r="A32" s="15"/>
      <c r="B32" s="15"/>
      <c r="C32" s="15"/>
      <c r="D32" s="17"/>
      <c r="E32" s="17"/>
      <c r="F32" s="15"/>
      <c r="G32" s="18" t="str">
        <f>IFERROR(VLOOKUP(F32,Lookups!$D$2:$E$20,2,FALSE),"")</f>
        <v/>
      </c>
      <c r="H32" s="15"/>
      <c r="I32" s="15"/>
      <c r="J32" s="17"/>
      <c r="K32" s="15"/>
      <c r="L32" s="17"/>
      <c r="M32" s="17"/>
      <c r="N32" s="18" t="str">
        <f t="shared" si="0"/>
        <v/>
      </c>
      <c r="O32" s="15"/>
      <c r="P32" s="15"/>
      <c r="Q32" s="17"/>
      <c r="R32" s="15"/>
      <c r="S32" s="15"/>
      <c r="T32" s="15"/>
      <c r="U32" s="15"/>
      <c r="V32" s="15"/>
      <c r="W32" s="15"/>
      <c r="X32" s="18" t="str">
        <f>IFERROR(VLOOKUP(W32,Lookups!$G$2:$H$83,2,FALSE),"")</f>
        <v/>
      </c>
      <c r="Y32" s="15"/>
      <c r="Z32" s="15"/>
      <c r="AA32" s="15"/>
      <c r="AB32" s="15"/>
      <c r="AC32" s="15"/>
      <c r="AD32" s="17"/>
      <c r="AE32" s="17"/>
      <c r="AF32" s="18" t="str">
        <f t="shared" si="2"/>
        <v/>
      </c>
      <c r="AG32" s="15"/>
      <c r="AH32" s="15"/>
      <c r="AI32" s="15"/>
      <c r="AJ32" s="18" t="str">
        <f>IFERROR(VLOOKUP(AI32,Lookups!$W$2:$X$24,2,FALSE),"")</f>
        <v/>
      </c>
      <c r="AK32" s="15"/>
      <c r="AL32" s="15"/>
      <c r="AM32" s="17"/>
      <c r="AN32" s="17"/>
      <c r="AO32" s="16"/>
    </row>
    <row r="33" spans="1:41" x14ac:dyDescent="0.3">
      <c r="A33" s="15"/>
      <c r="B33" s="15"/>
      <c r="C33" s="15"/>
      <c r="D33" s="17"/>
      <c r="E33" s="17"/>
      <c r="F33" s="15"/>
      <c r="G33" s="18" t="str">
        <f>IFERROR(VLOOKUP(F33,Lookups!$D$2:$E$20,2,FALSE),"")</f>
        <v/>
      </c>
      <c r="H33" s="15"/>
      <c r="I33" s="15"/>
      <c r="J33" s="17"/>
      <c r="K33" s="15"/>
      <c r="L33" s="17"/>
      <c r="M33" s="17"/>
      <c r="N33" s="18" t="str">
        <f t="shared" si="0"/>
        <v/>
      </c>
      <c r="O33" s="15"/>
      <c r="P33" s="15"/>
      <c r="Q33" s="17"/>
      <c r="R33" s="15"/>
      <c r="S33" s="15"/>
      <c r="T33" s="15"/>
      <c r="U33" s="15"/>
      <c r="V33" s="15"/>
      <c r="W33" s="15"/>
      <c r="X33" s="18" t="str">
        <f>IFERROR(VLOOKUP(W33,Lookups!$G$2:$H$83,2,FALSE),"")</f>
        <v/>
      </c>
      <c r="Y33" s="15"/>
      <c r="Z33" s="15"/>
      <c r="AA33" s="15"/>
      <c r="AB33" s="15"/>
      <c r="AC33" s="15"/>
      <c r="AD33" s="17"/>
      <c r="AE33" s="17"/>
      <c r="AF33" s="18" t="str">
        <f t="shared" si="2"/>
        <v/>
      </c>
      <c r="AG33" s="15"/>
      <c r="AH33" s="15"/>
      <c r="AI33" s="15"/>
      <c r="AJ33" s="18" t="str">
        <f>IFERROR(VLOOKUP(AI33,Lookups!$W$2:$X$24,2,FALSE),"")</f>
        <v/>
      </c>
      <c r="AK33" s="15"/>
      <c r="AL33" s="15"/>
      <c r="AM33" s="17"/>
      <c r="AN33" s="17"/>
      <c r="AO33" s="16"/>
    </row>
    <row r="34" spans="1:41" x14ac:dyDescent="0.3">
      <c r="A34" s="15"/>
      <c r="B34" s="15"/>
      <c r="C34" s="15"/>
      <c r="D34" s="17"/>
      <c r="E34" s="17"/>
      <c r="F34" s="15"/>
      <c r="G34" s="18" t="str">
        <f>IFERROR(VLOOKUP(F34,Lookups!$D$2:$E$20,2,FALSE),"")</f>
        <v/>
      </c>
      <c r="H34" s="15"/>
      <c r="I34" s="15"/>
      <c r="J34" s="17"/>
      <c r="K34" s="15"/>
      <c r="L34" s="17"/>
      <c r="M34" s="17"/>
      <c r="N34" s="18" t="str">
        <f t="shared" si="0"/>
        <v/>
      </c>
      <c r="O34" s="15"/>
      <c r="P34" s="15"/>
      <c r="Q34" s="17"/>
      <c r="R34" s="15"/>
      <c r="S34" s="15"/>
      <c r="T34" s="15"/>
      <c r="U34" s="15"/>
      <c r="V34" s="15"/>
      <c r="W34" s="15"/>
      <c r="X34" s="18" t="str">
        <f>IFERROR(VLOOKUP(W34,Lookups!$G$2:$H$83,2,FALSE),"")</f>
        <v/>
      </c>
      <c r="Y34" s="15"/>
      <c r="Z34" s="15"/>
      <c r="AA34" s="15"/>
      <c r="AB34" s="15"/>
      <c r="AC34" s="15"/>
      <c r="AD34" s="17"/>
      <c r="AE34" s="17"/>
      <c r="AF34" s="18" t="str">
        <f t="shared" si="2"/>
        <v/>
      </c>
      <c r="AG34" s="15"/>
      <c r="AH34" s="15"/>
      <c r="AI34" s="15"/>
      <c r="AJ34" s="18" t="str">
        <f>IFERROR(VLOOKUP(AI34,Lookups!$W$2:$X$24,2,FALSE),"")</f>
        <v/>
      </c>
      <c r="AK34" s="15"/>
      <c r="AL34" s="15"/>
      <c r="AM34" s="17"/>
      <c r="AN34" s="17"/>
      <c r="AO34" s="16"/>
    </row>
    <row r="35" spans="1:41" x14ac:dyDescent="0.3">
      <c r="A35" s="15"/>
      <c r="B35" s="15"/>
      <c r="C35" s="15"/>
      <c r="D35" s="17"/>
      <c r="E35" s="17"/>
      <c r="F35" s="15"/>
      <c r="G35" s="18" t="str">
        <f>IFERROR(VLOOKUP(F35,Lookups!$D$2:$E$20,2,FALSE),"")</f>
        <v/>
      </c>
      <c r="H35" s="15"/>
      <c r="I35" s="15"/>
      <c r="J35" s="17"/>
      <c r="K35" s="15"/>
      <c r="L35" s="17"/>
      <c r="M35" s="17"/>
      <c r="N35" s="18" t="str">
        <f t="shared" ref="N35:N53" si="3">IF(OR(ISBLANK(L35),ISBLANK(M35)),"",(M35-L35)+1)</f>
        <v/>
      </c>
      <c r="O35" s="15"/>
      <c r="P35" s="15"/>
      <c r="Q35" s="17"/>
      <c r="R35" s="15"/>
      <c r="S35" s="15"/>
      <c r="T35" s="15"/>
      <c r="U35" s="15"/>
      <c r="V35" s="15"/>
      <c r="W35" s="15"/>
      <c r="X35" s="18" t="str">
        <f>IFERROR(VLOOKUP(W35,Lookups!$G$2:$H$83,2,FALSE),"")</f>
        <v/>
      </c>
      <c r="Y35" s="15"/>
      <c r="Z35" s="15"/>
      <c r="AA35" s="15"/>
      <c r="AB35" s="15"/>
      <c r="AC35" s="15"/>
      <c r="AD35" s="17"/>
      <c r="AE35" s="17"/>
      <c r="AF35" s="18" t="str">
        <f t="shared" si="2"/>
        <v/>
      </c>
      <c r="AG35" s="15"/>
      <c r="AH35" s="15"/>
      <c r="AI35" s="15"/>
      <c r="AJ35" s="18" t="str">
        <f>IFERROR(VLOOKUP(AI35,Lookups!$W$2:$X$24,2,FALSE),"")</f>
        <v/>
      </c>
      <c r="AK35" s="15"/>
      <c r="AL35" s="15"/>
      <c r="AM35" s="17"/>
      <c r="AN35" s="17"/>
      <c r="AO35" s="16"/>
    </row>
    <row r="36" spans="1:41" x14ac:dyDescent="0.3">
      <c r="A36" s="15"/>
      <c r="B36" s="15"/>
      <c r="C36" s="15"/>
      <c r="D36" s="17"/>
      <c r="E36" s="17"/>
      <c r="F36" s="15"/>
      <c r="G36" s="18" t="str">
        <f>IFERROR(VLOOKUP(F36,Lookups!$D$2:$E$20,2,FALSE),"")</f>
        <v/>
      </c>
      <c r="H36" s="15"/>
      <c r="I36" s="15"/>
      <c r="J36" s="17"/>
      <c r="K36" s="15"/>
      <c r="L36" s="17"/>
      <c r="M36" s="17"/>
      <c r="N36" s="18" t="str">
        <f t="shared" si="3"/>
        <v/>
      </c>
      <c r="O36" s="15"/>
      <c r="P36" s="15"/>
      <c r="Q36" s="17"/>
      <c r="R36" s="15"/>
      <c r="S36" s="15"/>
      <c r="T36" s="15"/>
      <c r="U36" s="15"/>
      <c r="V36" s="15"/>
      <c r="W36" s="15"/>
      <c r="X36" s="18" t="str">
        <f>IFERROR(VLOOKUP(W36,Lookups!$G$2:$H$83,2,FALSE),"")</f>
        <v/>
      </c>
      <c r="Y36" s="15"/>
      <c r="Z36" s="15"/>
      <c r="AA36" s="15"/>
      <c r="AB36" s="15"/>
      <c r="AC36" s="15"/>
      <c r="AD36" s="17"/>
      <c r="AE36" s="17"/>
      <c r="AF36" s="18" t="str">
        <f t="shared" si="2"/>
        <v/>
      </c>
      <c r="AG36" s="15"/>
      <c r="AH36" s="15"/>
      <c r="AI36" s="15"/>
      <c r="AJ36" s="18" t="str">
        <f>IFERROR(VLOOKUP(AI36,Lookups!$W$2:$X$24,2,FALSE),"")</f>
        <v/>
      </c>
      <c r="AK36" s="15"/>
      <c r="AL36" s="15"/>
      <c r="AM36" s="17"/>
      <c r="AN36" s="17"/>
      <c r="AO36" s="16"/>
    </row>
    <row r="37" spans="1:41" x14ac:dyDescent="0.3">
      <c r="A37" s="15"/>
      <c r="B37" s="15"/>
      <c r="C37" s="15"/>
      <c r="D37" s="17"/>
      <c r="E37" s="17"/>
      <c r="F37" s="15"/>
      <c r="G37" s="18" t="str">
        <f>IFERROR(VLOOKUP(F37,Lookups!$D$2:$E$20,2,FALSE),"")</f>
        <v/>
      </c>
      <c r="H37" s="15"/>
      <c r="I37" s="15"/>
      <c r="J37" s="17"/>
      <c r="K37" s="15"/>
      <c r="L37" s="17"/>
      <c r="M37" s="17"/>
      <c r="N37" s="18" t="str">
        <f t="shared" si="3"/>
        <v/>
      </c>
      <c r="O37" s="15"/>
      <c r="P37" s="15"/>
      <c r="Q37" s="17"/>
      <c r="R37" s="15"/>
      <c r="S37" s="15"/>
      <c r="T37" s="15"/>
      <c r="U37" s="15"/>
      <c r="V37" s="15"/>
      <c r="W37" s="15"/>
      <c r="X37" s="18" t="str">
        <f>IFERROR(VLOOKUP(W37,Lookups!$G$2:$H$83,2,FALSE),"")</f>
        <v/>
      </c>
      <c r="Y37" s="15"/>
      <c r="Z37" s="15"/>
      <c r="AA37" s="15"/>
      <c r="AB37" s="15"/>
      <c r="AC37" s="15"/>
      <c r="AD37" s="17"/>
      <c r="AE37" s="17"/>
      <c r="AF37" s="18" t="str">
        <f t="shared" si="2"/>
        <v/>
      </c>
      <c r="AG37" s="15"/>
      <c r="AH37" s="15"/>
      <c r="AI37" s="15"/>
      <c r="AJ37" s="18" t="str">
        <f>IFERROR(VLOOKUP(AI37,Lookups!$W$2:$X$24,2,FALSE),"")</f>
        <v/>
      </c>
      <c r="AK37" s="15"/>
      <c r="AL37" s="15"/>
      <c r="AM37" s="17"/>
      <c r="AN37" s="17"/>
      <c r="AO37" s="16"/>
    </row>
    <row r="38" spans="1:41" x14ac:dyDescent="0.3">
      <c r="A38" s="15"/>
      <c r="B38" s="15"/>
      <c r="C38" s="15"/>
      <c r="D38" s="17"/>
      <c r="E38" s="17"/>
      <c r="F38" s="15"/>
      <c r="G38" s="18" t="str">
        <f>IFERROR(VLOOKUP(F38,Lookups!$D$2:$E$20,2,FALSE),"")</f>
        <v/>
      </c>
      <c r="H38" s="15"/>
      <c r="I38" s="15"/>
      <c r="J38" s="17"/>
      <c r="K38" s="15"/>
      <c r="L38" s="17"/>
      <c r="M38" s="17"/>
      <c r="N38" s="18" t="str">
        <f t="shared" si="3"/>
        <v/>
      </c>
      <c r="O38" s="15"/>
      <c r="P38" s="15"/>
      <c r="Q38" s="17"/>
      <c r="R38" s="15"/>
      <c r="S38" s="15"/>
      <c r="T38" s="15"/>
      <c r="U38" s="15"/>
      <c r="V38" s="15"/>
      <c r="W38" s="15"/>
      <c r="X38" s="18" t="str">
        <f>IFERROR(VLOOKUP(W38,Lookups!$G$2:$H$83,2,FALSE),"")</f>
        <v/>
      </c>
      <c r="Y38" s="15"/>
      <c r="Z38" s="15"/>
      <c r="AA38" s="15"/>
      <c r="AB38" s="15"/>
      <c r="AC38" s="15"/>
      <c r="AD38" s="17"/>
      <c r="AE38" s="17"/>
      <c r="AF38" s="18" t="str">
        <f t="shared" si="2"/>
        <v/>
      </c>
      <c r="AG38" s="15"/>
      <c r="AH38" s="15"/>
      <c r="AI38" s="15"/>
      <c r="AJ38" s="18" t="str">
        <f>IFERROR(VLOOKUP(AI38,Lookups!$W$2:$X$24,2,FALSE),"")</f>
        <v/>
      </c>
      <c r="AK38" s="15"/>
      <c r="AL38" s="15"/>
      <c r="AM38" s="17"/>
      <c r="AN38" s="17"/>
      <c r="AO38" s="16"/>
    </row>
    <row r="39" spans="1:41" x14ac:dyDescent="0.3">
      <c r="A39" s="15"/>
      <c r="B39" s="15"/>
      <c r="C39" s="15"/>
      <c r="D39" s="17"/>
      <c r="E39" s="17"/>
      <c r="F39" s="15"/>
      <c r="G39" s="18" t="str">
        <f>IFERROR(VLOOKUP(F39,Lookups!$D$2:$E$20,2,FALSE),"")</f>
        <v/>
      </c>
      <c r="H39" s="15"/>
      <c r="I39" s="15"/>
      <c r="J39" s="17"/>
      <c r="K39" s="15"/>
      <c r="L39" s="17"/>
      <c r="M39" s="17"/>
      <c r="N39" s="18" t="str">
        <f t="shared" si="3"/>
        <v/>
      </c>
      <c r="O39" s="15"/>
      <c r="P39" s="15"/>
      <c r="Q39" s="17"/>
      <c r="R39" s="15"/>
      <c r="S39" s="15"/>
      <c r="T39" s="15"/>
      <c r="U39" s="15"/>
      <c r="V39" s="15"/>
      <c r="W39" s="15"/>
      <c r="X39" s="18" t="str">
        <f>IFERROR(VLOOKUP(W39,Lookups!$G$2:$H$83,2,FALSE),"")</f>
        <v/>
      </c>
      <c r="Y39" s="15"/>
      <c r="Z39" s="15"/>
      <c r="AA39" s="15"/>
      <c r="AB39" s="15"/>
      <c r="AC39" s="15"/>
      <c r="AD39" s="17"/>
      <c r="AE39" s="17"/>
      <c r="AF39" s="18" t="str">
        <f t="shared" si="2"/>
        <v/>
      </c>
      <c r="AG39" s="15"/>
      <c r="AH39" s="15"/>
      <c r="AI39" s="15"/>
      <c r="AJ39" s="18" t="str">
        <f>IFERROR(VLOOKUP(AI39,Lookups!$W$2:$X$24,2,FALSE),"")</f>
        <v/>
      </c>
      <c r="AK39" s="15"/>
      <c r="AL39" s="15"/>
      <c r="AM39" s="17"/>
      <c r="AN39" s="17"/>
      <c r="AO39" s="16"/>
    </row>
    <row r="40" spans="1:41" x14ac:dyDescent="0.3">
      <c r="A40" s="15"/>
      <c r="B40" s="15"/>
      <c r="C40" s="15"/>
      <c r="D40" s="17"/>
      <c r="E40" s="17"/>
      <c r="F40" s="15"/>
      <c r="G40" s="18" t="str">
        <f>IFERROR(VLOOKUP(F40,Lookups!$D$2:$E$20,2,FALSE),"")</f>
        <v/>
      </c>
      <c r="H40" s="15"/>
      <c r="I40" s="15"/>
      <c r="J40" s="17"/>
      <c r="K40" s="15"/>
      <c r="L40" s="17"/>
      <c r="M40" s="17"/>
      <c r="N40" s="18" t="str">
        <f t="shared" si="3"/>
        <v/>
      </c>
      <c r="O40" s="15"/>
      <c r="P40" s="15"/>
      <c r="Q40" s="17"/>
      <c r="R40" s="15"/>
      <c r="S40" s="15"/>
      <c r="T40" s="15"/>
      <c r="U40" s="15"/>
      <c r="V40" s="15"/>
      <c r="W40" s="15"/>
      <c r="X40" s="18" t="str">
        <f>IFERROR(VLOOKUP(W40,Lookups!$G$2:$H$83,2,FALSE),"")</f>
        <v/>
      </c>
      <c r="Y40" s="15"/>
      <c r="Z40" s="15"/>
      <c r="AA40" s="15"/>
      <c r="AB40" s="15"/>
      <c r="AC40" s="15"/>
      <c r="AD40" s="17"/>
      <c r="AE40" s="17"/>
      <c r="AF40" s="18" t="str">
        <f t="shared" si="2"/>
        <v/>
      </c>
      <c r="AG40" s="15"/>
      <c r="AH40" s="15"/>
      <c r="AI40" s="15"/>
      <c r="AJ40" s="18" t="str">
        <f>IFERROR(VLOOKUP(AI40,Lookups!$W$2:$X$24,2,FALSE),"")</f>
        <v/>
      </c>
      <c r="AK40" s="15"/>
      <c r="AL40" s="15"/>
      <c r="AM40" s="17"/>
      <c r="AN40" s="17"/>
      <c r="AO40" s="16"/>
    </row>
    <row r="41" spans="1:41" x14ac:dyDescent="0.3">
      <c r="A41" s="15"/>
      <c r="B41" s="15"/>
      <c r="C41" s="15"/>
      <c r="D41" s="17"/>
      <c r="E41" s="17"/>
      <c r="F41" s="15"/>
      <c r="G41" s="18" t="str">
        <f>IFERROR(VLOOKUP(F41,Lookups!$D$2:$E$20,2,FALSE),"")</f>
        <v/>
      </c>
      <c r="H41" s="15"/>
      <c r="I41" s="15"/>
      <c r="J41" s="17"/>
      <c r="K41" s="15"/>
      <c r="L41" s="17"/>
      <c r="M41" s="17"/>
      <c r="N41" s="18" t="str">
        <f t="shared" si="3"/>
        <v/>
      </c>
      <c r="O41" s="15"/>
      <c r="P41" s="15"/>
      <c r="Q41" s="17"/>
      <c r="R41" s="15"/>
      <c r="S41" s="15"/>
      <c r="T41" s="15"/>
      <c r="U41" s="15"/>
      <c r="V41" s="15"/>
      <c r="W41" s="15"/>
      <c r="X41" s="18" t="str">
        <f>IFERROR(VLOOKUP(W41,Lookups!$G$2:$H$83,2,FALSE),"")</f>
        <v/>
      </c>
      <c r="Y41" s="15"/>
      <c r="Z41" s="15"/>
      <c r="AA41" s="15"/>
      <c r="AB41" s="15"/>
      <c r="AC41" s="15"/>
      <c r="AD41" s="17"/>
      <c r="AE41" s="17"/>
      <c r="AF41" s="18" t="str">
        <f t="shared" si="2"/>
        <v/>
      </c>
      <c r="AG41" s="15"/>
      <c r="AH41" s="15"/>
      <c r="AI41" s="15"/>
      <c r="AJ41" s="18" t="str">
        <f>IFERROR(VLOOKUP(AI41,Lookups!$W$2:$X$24,2,FALSE),"")</f>
        <v/>
      </c>
      <c r="AK41" s="15"/>
      <c r="AL41" s="15"/>
      <c r="AM41" s="17"/>
      <c r="AN41" s="17"/>
      <c r="AO41" s="16"/>
    </row>
    <row r="42" spans="1:41" x14ac:dyDescent="0.3">
      <c r="A42" s="15"/>
      <c r="B42" s="15"/>
      <c r="C42" s="15"/>
      <c r="D42" s="17"/>
      <c r="E42" s="17"/>
      <c r="F42" s="15"/>
      <c r="G42" s="18" t="str">
        <f>IFERROR(VLOOKUP(F42,Lookups!$D$2:$E$20,2,FALSE),"")</f>
        <v/>
      </c>
      <c r="H42" s="15"/>
      <c r="I42" s="15"/>
      <c r="J42" s="17"/>
      <c r="K42" s="15"/>
      <c r="L42" s="17"/>
      <c r="M42" s="17"/>
      <c r="N42" s="18" t="str">
        <f t="shared" si="3"/>
        <v/>
      </c>
      <c r="O42" s="15"/>
      <c r="P42" s="15"/>
      <c r="Q42" s="17"/>
      <c r="R42" s="15"/>
      <c r="S42" s="15"/>
      <c r="T42" s="15"/>
      <c r="U42" s="15"/>
      <c r="V42" s="15"/>
      <c r="W42" s="15"/>
      <c r="X42" s="18" t="str">
        <f>IFERROR(VLOOKUP(W42,Lookups!$G$2:$H$83,2,FALSE),"")</f>
        <v/>
      </c>
      <c r="Y42" s="15"/>
      <c r="Z42" s="15"/>
      <c r="AA42" s="15"/>
      <c r="AB42" s="15"/>
      <c r="AC42" s="15"/>
      <c r="AD42" s="17"/>
      <c r="AE42" s="17"/>
      <c r="AF42" s="18" t="str">
        <f t="shared" si="2"/>
        <v/>
      </c>
      <c r="AG42" s="15"/>
      <c r="AH42" s="15"/>
      <c r="AI42" s="15"/>
      <c r="AJ42" s="18" t="str">
        <f>IFERROR(VLOOKUP(AI42,Lookups!$W$2:$X$24,2,FALSE),"")</f>
        <v/>
      </c>
      <c r="AK42" s="15"/>
      <c r="AL42" s="15"/>
      <c r="AM42" s="17"/>
      <c r="AN42" s="17"/>
      <c r="AO42" s="16"/>
    </row>
    <row r="43" spans="1:41" x14ac:dyDescent="0.3">
      <c r="A43" s="15"/>
      <c r="B43" s="15"/>
      <c r="C43" s="15"/>
      <c r="D43" s="17"/>
      <c r="E43" s="17"/>
      <c r="F43" s="15"/>
      <c r="G43" s="18" t="str">
        <f>IFERROR(VLOOKUP(F43,Lookups!$D$2:$E$20,2,FALSE),"")</f>
        <v/>
      </c>
      <c r="H43" s="15"/>
      <c r="I43" s="15"/>
      <c r="J43" s="17"/>
      <c r="K43" s="15"/>
      <c r="L43" s="17"/>
      <c r="M43" s="17"/>
      <c r="N43" s="18" t="str">
        <f t="shared" si="3"/>
        <v/>
      </c>
      <c r="O43" s="15"/>
      <c r="P43" s="15"/>
      <c r="Q43" s="17"/>
      <c r="R43" s="15"/>
      <c r="S43" s="15"/>
      <c r="T43" s="15"/>
      <c r="U43" s="15"/>
      <c r="V43" s="15"/>
      <c r="W43" s="15"/>
      <c r="X43" s="18" t="str">
        <f>IFERROR(VLOOKUP(W43,Lookups!$G$2:$H$83,2,FALSE),"")</f>
        <v/>
      </c>
      <c r="Y43" s="15"/>
      <c r="Z43" s="15"/>
      <c r="AA43" s="15"/>
      <c r="AB43" s="15"/>
      <c r="AC43" s="15"/>
      <c r="AD43" s="17"/>
      <c r="AE43" s="17"/>
      <c r="AF43" s="18" t="str">
        <f t="shared" si="2"/>
        <v/>
      </c>
      <c r="AG43" s="15"/>
      <c r="AH43" s="15"/>
      <c r="AI43" s="15"/>
      <c r="AJ43" s="18" t="str">
        <f>IFERROR(VLOOKUP(AI43,Lookups!$W$2:$X$24,2,FALSE),"")</f>
        <v/>
      </c>
      <c r="AK43" s="15"/>
      <c r="AL43" s="15"/>
      <c r="AM43" s="17"/>
      <c r="AN43" s="17"/>
      <c r="AO43" s="16"/>
    </row>
    <row r="44" spans="1:41" x14ac:dyDescent="0.3">
      <c r="A44" s="15"/>
      <c r="B44" s="15"/>
      <c r="C44" s="15"/>
      <c r="D44" s="17"/>
      <c r="E44" s="17"/>
      <c r="F44" s="15"/>
      <c r="G44" s="18" t="str">
        <f>IFERROR(VLOOKUP(F44,Lookups!$D$2:$E$20,2,FALSE),"")</f>
        <v/>
      </c>
      <c r="H44" s="15"/>
      <c r="I44" s="15"/>
      <c r="J44" s="17"/>
      <c r="K44" s="15"/>
      <c r="L44" s="17"/>
      <c r="M44" s="17"/>
      <c r="N44" s="18" t="str">
        <f t="shared" si="3"/>
        <v/>
      </c>
      <c r="O44" s="15"/>
      <c r="P44" s="15"/>
      <c r="Q44" s="17"/>
      <c r="R44" s="15"/>
      <c r="S44" s="15"/>
      <c r="T44" s="15"/>
      <c r="U44" s="15"/>
      <c r="V44" s="15"/>
      <c r="W44" s="15"/>
      <c r="X44" s="18" t="str">
        <f>IFERROR(VLOOKUP(W44,Lookups!$G$2:$H$83,2,FALSE),"")</f>
        <v/>
      </c>
      <c r="Y44" s="15"/>
      <c r="Z44" s="15"/>
      <c r="AA44" s="15"/>
      <c r="AB44" s="15"/>
      <c r="AC44" s="15"/>
      <c r="AD44" s="17"/>
      <c r="AE44" s="17"/>
      <c r="AF44" s="18" t="str">
        <f t="shared" si="2"/>
        <v/>
      </c>
      <c r="AG44" s="15"/>
      <c r="AH44" s="15"/>
      <c r="AI44" s="15"/>
      <c r="AJ44" s="18" t="str">
        <f>IFERROR(VLOOKUP(AI44,Lookups!$W$2:$X$24,2,FALSE),"")</f>
        <v/>
      </c>
      <c r="AK44" s="15"/>
      <c r="AL44" s="15"/>
      <c r="AM44" s="17"/>
      <c r="AN44" s="17"/>
      <c r="AO44" s="16"/>
    </row>
    <row r="45" spans="1:41" x14ac:dyDescent="0.3">
      <c r="A45" s="15"/>
      <c r="B45" s="15"/>
      <c r="C45" s="15"/>
      <c r="D45" s="17"/>
      <c r="E45" s="17"/>
      <c r="F45" s="15"/>
      <c r="G45" s="18" t="str">
        <f>IFERROR(VLOOKUP(F45,Lookups!$D$2:$E$20,2,FALSE),"")</f>
        <v/>
      </c>
      <c r="H45" s="15"/>
      <c r="I45" s="15"/>
      <c r="J45" s="17"/>
      <c r="K45" s="15"/>
      <c r="L45" s="17"/>
      <c r="M45" s="17"/>
      <c r="N45" s="18" t="str">
        <f t="shared" si="3"/>
        <v/>
      </c>
      <c r="O45" s="15"/>
      <c r="P45" s="15"/>
      <c r="Q45" s="17"/>
      <c r="R45" s="15"/>
      <c r="S45" s="15"/>
      <c r="T45" s="15"/>
      <c r="U45" s="15"/>
      <c r="V45" s="15"/>
      <c r="W45" s="15"/>
      <c r="X45" s="18" t="str">
        <f>IFERROR(VLOOKUP(W45,Lookups!$G$2:$H$83,2,FALSE),"")</f>
        <v/>
      </c>
      <c r="Y45" s="15"/>
      <c r="Z45" s="15"/>
      <c r="AA45" s="15"/>
      <c r="AB45" s="15"/>
      <c r="AC45" s="15"/>
      <c r="AD45" s="17"/>
      <c r="AE45" s="17"/>
      <c r="AF45" s="18" t="str">
        <f t="shared" si="2"/>
        <v/>
      </c>
      <c r="AG45" s="15"/>
      <c r="AH45" s="15"/>
      <c r="AI45" s="15"/>
      <c r="AJ45" s="18" t="str">
        <f>IFERROR(VLOOKUP(AI45,Lookups!$W$2:$X$24,2,FALSE),"")</f>
        <v/>
      </c>
      <c r="AK45" s="15"/>
      <c r="AL45" s="15"/>
      <c r="AM45" s="17"/>
      <c r="AN45" s="17"/>
      <c r="AO45" s="16"/>
    </row>
    <row r="46" spans="1:41" x14ac:dyDescent="0.3">
      <c r="A46" s="15"/>
      <c r="B46" s="15"/>
      <c r="C46" s="15"/>
      <c r="D46" s="17"/>
      <c r="E46" s="17"/>
      <c r="F46" s="15"/>
      <c r="G46" s="18" t="str">
        <f>IFERROR(VLOOKUP(F46,Lookups!$D$2:$E$20,2,FALSE),"")</f>
        <v/>
      </c>
      <c r="H46" s="15"/>
      <c r="I46" s="15"/>
      <c r="J46" s="17"/>
      <c r="K46" s="15"/>
      <c r="L46" s="17"/>
      <c r="M46" s="17"/>
      <c r="N46" s="18" t="str">
        <f t="shared" si="3"/>
        <v/>
      </c>
      <c r="O46" s="15"/>
      <c r="P46" s="15"/>
      <c r="Q46" s="17"/>
      <c r="R46" s="15"/>
      <c r="S46" s="15"/>
      <c r="T46" s="15"/>
      <c r="U46" s="15"/>
      <c r="V46" s="15"/>
      <c r="W46" s="15"/>
      <c r="X46" s="18" t="str">
        <f>IFERROR(VLOOKUP(W46,Lookups!$G$2:$H$83,2,FALSE),"")</f>
        <v/>
      </c>
      <c r="Y46" s="15"/>
      <c r="Z46" s="15"/>
      <c r="AA46" s="15"/>
      <c r="AB46" s="15"/>
      <c r="AC46" s="15"/>
      <c r="AD46" s="17"/>
      <c r="AE46" s="17"/>
      <c r="AF46" s="18" t="str">
        <f t="shared" si="2"/>
        <v/>
      </c>
      <c r="AG46" s="15"/>
      <c r="AH46" s="15"/>
      <c r="AI46" s="15"/>
      <c r="AJ46" s="18" t="str">
        <f>IFERROR(VLOOKUP(AI46,Lookups!$W$2:$X$24,2,FALSE),"")</f>
        <v/>
      </c>
      <c r="AK46" s="15"/>
      <c r="AL46" s="15"/>
      <c r="AM46" s="17"/>
      <c r="AN46" s="17"/>
      <c r="AO46" s="16"/>
    </row>
    <row r="47" spans="1:41" x14ac:dyDescent="0.3">
      <c r="A47" s="15"/>
      <c r="B47" s="15"/>
      <c r="C47" s="15"/>
      <c r="D47" s="17"/>
      <c r="E47" s="17"/>
      <c r="F47" s="15"/>
      <c r="G47" s="18" t="str">
        <f>IFERROR(VLOOKUP(F47,Lookups!$D$2:$E$20,2,FALSE),"")</f>
        <v/>
      </c>
      <c r="H47" s="15"/>
      <c r="I47" s="15"/>
      <c r="J47" s="17"/>
      <c r="K47" s="15"/>
      <c r="L47" s="17"/>
      <c r="M47" s="17"/>
      <c r="N47" s="18" t="str">
        <f t="shared" si="3"/>
        <v/>
      </c>
      <c r="O47" s="15"/>
      <c r="P47" s="15"/>
      <c r="Q47" s="17"/>
      <c r="R47" s="15"/>
      <c r="S47" s="15"/>
      <c r="T47" s="15"/>
      <c r="U47" s="15"/>
      <c r="V47" s="15"/>
      <c r="W47" s="15"/>
      <c r="X47" s="18" t="str">
        <f>IFERROR(VLOOKUP(W47,Lookups!$G$2:$H$83,2,FALSE),"")</f>
        <v/>
      </c>
      <c r="Y47" s="15"/>
      <c r="Z47" s="15"/>
      <c r="AA47" s="15"/>
      <c r="AB47" s="15"/>
      <c r="AC47" s="15"/>
      <c r="AD47" s="17"/>
      <c r="AE47" s="17"/>
      <c r="AF47" s="18" t="str">
        <f t="shared" si="2"/>
        <v/>
      </c>
      <c r="AG47" s="15"/>
      <c r="AH47" s="15"/>
      <c r="AI47" s="15"/>
      <c r="AJ47" s="18" t="str">
        <f>IFERROR(VLOOKUP(AI47,Lookups!$W$2:$X$24,2,FALSE),"")</f>
        <v/>
      </c>
      <c r="AK47" s="15"/>
      <c r="AL47" s="15"/>
      <c r="AM47" s="17"/>
      <c r="AN47" s="17"/>
      <c r="AO47" s="16"/>
    </row>
    <row r="48" spans="1:41" x14ac:dyDescent="0.3">
      <c r="A48" s="15"/>
      <c r="B48" s="15"/>
      <c r="C48" s="15"/>
      <c r="D48" s="17"/>
      <c r="E48" s="17"/>
      <c r="F48" s="15"/>
      <c r="G48" s="18" t="str">
        <f>IFERROR(VLOOKUP(F48,Lookups!$D$2:$E$20,2,FALSE),"")</f>
        <v/>
      </c>
      <c r="H48" s="15"/>
      <c r="I48" s="15"/>
      <c r="J48" s="17"/>
      <c r="K48" s="15"/>
      <c r="L48" s="17"/>
      <c r="M48" s="17"/>
      <c r="N48" s="18" t="str">
        <f t="shared" si="3"/>
        <v/>
      </c>
      <c r="O48" s="15"/>
      <c r="P48" s="15"/>
      <c r="Q48" s="17"/>
      <c r="R48" s="15"/>
      <c r="S48" s="15"/>
      <c r="T48" s="15"/>
      <c r="U48" s="15"/>
      <c r="V48" s="15"/>
      <c r="W48" s="15"/>
      <c r="X48" s="18" t="str">
        <f>IFERROR(VLOOKUP(W48,Lookups!$G$2:$H$83,2,FALSE),"")</f>
        <v/>
      </c>
      <c r="Y48" s="15"/>
      <c r="Z48" s="15"/>
      <c r="AA48" s="15"/>
      <c r="AB48" s="15"/>
      <c r="AC48" s="15"/>
      <c r="AD48" s="17"/>
      <c r="AE48" s="17"/>
      <c r="AF48" s="18" t="str">
        <f t="shared" si="2"/>
        <v/>
      </c>
      <c r="AG48" s="15"/>
      <c r="AH48" s="15"/>
      <c r="AI48" s="15"/>
      <c r="AJ48" s="18" t="str">
        <f>IFERROR(VLOOKUP(AI48,Lookups!$W$2:$X$24,2,FALSE),"")</f>
        <v/>
      </c>
      <c r="AK48" s="15"/>
      <c r="AL48" s="15"/>
      <c r="AM48" s="17"/>
      <c r="AN48" s="17"/>
      <c r="AO48" s="16"/>
    </row>
    <row r="49" spans="1:41" x14ac:dyDescent="0.3">
      <c r="A49" s="15"/>
      <c r="B49" s="15"/>
      <c r="C49" s="15"/>
      <c r="D49" s="17"/>
      <c r="E49" s="17"/>
      <c r="F49" s="15"/>
      <c r="G49" s="18" t="str">
        <f>IFERROR(VLOOKUP(F49,Lookups!$D$2:$E$20,2,FALSE),"")</f>
        <v/>
      </c>
      <c r="H49" s="15"/>
      <c r="I49" s="15"/>
      <c r="J49" s="17"/>
      <c r="K49" s="15"/>
      <c r="L49" s="17"/>
      <c r="M49" s="17"/>
      <c r="N49" s="18" t="str">
        <f t="shared" si="3"/>
        <v/>
      </c>
      <c r="O49" s="15"/>
      <c r="P49" s="15"/>
      <c r="Q49" s="17"/>
      <c r="R49" s="15"/>
      <c r="S49" s="15"/>
      <c r="T49" s="15"/>
      <c r="U49" s="15"/>
      <c r="V49" s="15"/>
      <c r="W49" s="15"/>
      <c r="X49" s="18" t="str">
        <f>IFERROR(VLOOKUP(W49,Lookups!$G$2:$H$83,2,FALSE),"")</f>
        <v/>
      </c>
      <c r="Y49" s="15"/>
      <c r="Z49" s="15"/>
      <c r="AA49" s="15"/>
      <c r="AB49" s="15"/>
      <c r="AC49" s="15"/>
      <c r="AD49" s="17"/>
      <c r="AE49" s="17"/>
      <c r="AF49" s="18" t="str">
        <f t="shared" si="2"/>
        <v/>
      </c>
      <c r="AG49" s="15"/>
      <c r="AH49" s="15"/>
      <c r="AI49" s="15"/>
      <c r="AJ49" s="18" t="str">
        <f>IFERROR(VLOOKUP(AI49,Lookups!$W$2:$X$24,2,FALSE),"")</f>
        <v/>
      </c>
      <c r="AK49" s="15"/>
      <c r="AL49" s="15"/>
      <c r="AM49" s="17"/>
      <c r="AN49" s="17"/>
      <c r="AO49" s="16"/>
    </row>
    <row r="50" spans="1:41" x14ac:dyDescent="0.3">
      <c r="A50" s="15"/>
      <c r="B50" s="15"/>
      <c r="C50" s="15"/>
      <c r="D50" s="17"/>
      <c r="E50" s="17"/>
      <c r="F50" s="15"/>
      <c r="G50" s="18" t="str">
        <f>IFERROR(VLOOKUP(F50,Lookups!$D$2:$E$20,2,FALSE),"")</f>
        <v/>
      </c>
      <c r="H50" s="15"/>
      <c r="I50" s="15"/>
      <c r="J50" s="17"/>
      <c r="K50" s="15"/>
      <c r="L50" s="17"/>
      <c r="M50" s="17"/>
      <c r="N50" s="18" t="str">
        <f t="shared" si="3"/>
        <v/>
      </c>
      <c r="O50" s="15"/>
      <c r="P50" s="15"/>
      <c r="Q50" s="17"/>
      <c r="R50" s="15"/>
      <c r="S50" s="15"/>
      <c r="T50" s="15"/>
      <c r="U50" s="15"/>
      <c r="V50" s="15"/>
      <c r="W50" s="15"/>
      <c r="X50" s="18" t="str">
        <f>IFERROR(VLOOKUP(W50,Lookups!$G$2:$H$83,2,FALSE),"")</f>
        <v/>
      </c>
      <c r="Y50" s="15"/>
      <c r="Z50" s="15"/>
      <c r="AA50" s="15"/>
      <c r="AB50" s="15"/>
      <c r="AC50" s="15"/>
      <c r="AD50" s="17"/>
      <c r="AE50" s="17"/>
      <c r="AF50" s="18" t="str">
        <f t="shared" si="2"/>
        <v/>
      </c>
      <c r="AG50" s="15"/>
      <c r="AH50" s="15"/>
      <c r="AI50" s="15"/>
      <c r="AJ50" s="18" t="str">
        <f>IFERROR(VLOOKUP(AI50,Lookups!$W$2:$X$24,2,FALSE),"")</f>
        <v/>
      </c>
      <c r="AK50" s="15"/>
      <c r="AL50" s="15"/>
      <c r="AM50" s="17"/>
      <c r="AN50" s="17"/>
      <c r="AO50" s="16"/>
    </row>
    <row r="51" spans="1:41" x14ac:dyDescent="0.3">
      <c r="A51" s="15"/>
      <c r="B51" s="15"/>
      <c r="C51" s="15"/>
      <c r="D51" s="17"/>
      <c r="E51" s="17"/>
      <c r="F51" s="15"/>
      <c r="G51" s="18" t="str">
        <f>IFERROR(VLOOKUP(F51,Lookups!$D$2:$E$20,2,FALSE),"")</f>
        <v/>
      </c>
      <c r="H51" s="15"/>
      <c r="I51" s="15"/>
      <c r="J51" s="17"/>
      <c r="K51" s="15"/>
      <c r="L51" s="17"/>
      <c r="M51" s="17"/>
      <c r="N51" s="18" t="str">
        <f t="shared" si="3"/>
        <v/>
      </c>
      <c r="O51" s="15"/>
      <c r="P51" s="15"/>
      <c r="Q51" s="17"/>
      <c r="R51" s="15"/>
      <c r="S51" s="15"/>
      <c r="T51" s="15"/>
      <c r="U51" s="15"/>
      <c r="V51" s="15"/>
      <c r="W51" s="15"/>
      <c r="X51" s="18" t="str">
        <f>IFERROR(VLOOKUP(W51,Lookups!$G$2:$H$83,2,FALSE),"")</f>
        <v/>
      </c>
      <c r="Y51" s="15"/>
      <c r="Z51" s="15"/>
      <c r="AA51" s="15"/>
      <c r="AB51" s="15"/>
      <c r="AC51" s="15"/>
      <c r="AD51" s="17"/>
      <c r="AE51" s="17"/>
      <c r="AF51" s="18" t="str">
        <f>IF(OR(ISBLANK(AD51),ISBLANK(AE51)),"",(AE51-AD51)+1)</f>
        <v/>
      </c>
      <c r="AG51" s="15"/>
      <c r="AH51" s="15"/>
      <c r="AI51" s="15"/>
      <c r="AJ51" s="18" t="str">
        <f>IFERROR(VLOOKUP(AI51,Lookups!$W$2:$X$24,2,FALSE),"")</f>
        <v/>
      </c>
      <c r="AK51" s="15"/>
      <c r="AL51" s="15"/>
      <c r="AM51" s="17"/>
      <c r="AN51" s="17"/>
      <c r="AO51" s="16"/>
    </row>
    <row r="52" spans="1:41" x14ac:dyDescent="0.3">
      <c r="A52" s="15"/>
      <c r="B52" s="15"/>
      <c r="C52" s="15"/>
      <c r="D52" s="17"/>
      <c r="E52" s="17"/>
      <c r="F52" s="15"/>
      <c r="G52" s="18" t="str">
        <f>IFERROR(VLOOKUP(F52,Lookups!$D$2:$E$20,2,FALSE),"")</f>
        <v/>
      </c>
      <c r="H52" s="15"/>
      <c r="I52" s="15"/>
      <c r="J52" s="17"/>
      <c r="K52" s="15"/>
      <c r="L52" s="17"/>
      <c r="M52" s="17"/>
      <c r="N52" s="18" t="str">
        <f t="shared" si="3"/>
        <v/>
      </c>
      <c r="O52" s="15"/>
      <c r="P52" s="15"/>
      <c r="Q52" s="17"/>
      <c r="R52" s="15"/>
      <c r="S52" s="15"/>
      <c r="T52" s="15"/>
      <c r="U52" s="15"/>
      <c r="V52" s="15"/>
      <c r="W52" s="15"/>
      <c r="X52" s="18" t="str">
        <f>IFERROR(VLOOKUP(W52,Lookups!$G$2:$H$83,2,FALSE),"")</f>
        <v/>
      </c>
      <c r="Y52" s="15"/>
      <c r="Z52" s="15"/>
      <c r="AA52" s="15"/>
      <c r="AB52" s="15"/>
      <c r="AC52" s="15"/>
      <c r="AD52" s="17"/>
      <c r="AE52" s="17"/>
      <c r="AF52" s="18" t="str">
        <f>IF(OR(ISBLANK(AD52),ISBLANK(AE52)),"",(AE52-AD52)+1)</f>
        <v/>
      </c>
      <c r="AG52" s="15"/>
      <c r="AH52" s="15"/>
      <c r="AI52" s="15"/>
      <c r="AJ52" s="18" t="str">
        <f>IFERROR(VLOOKUP(AI52,Lookups!$W$2:$X$24,2,FALSE),"")</f>
        <v/>
      </c>
      <c r="AK52" s="15"/>
      <c r="AL52" s="15"/>
      <c r="AM52" s="17"/>
      <c r="AN52" s="17"/>
      <c r="AO52" s="16"/>
    </row>
    <row r="53" spans="1:41" x14ac:dyDescent="0.3">
      <c r="A53" s="15"/>
      <c r="B53" s="15"/>
      <c r="C53" s="15"/>
      <c r="D53" s="17"/>
      <c r="E53" s="17"/>
      <c r="F53" s="15"/>
      <c r="G53" s="18" t="str">
        <f>IFERROR(VLOOKUP(F53,Lookups!$D$2:$E$20,2,FALSE),"")</f>
        <v/>
      </c>
      <c r="H53" s="15"/>
      <c r="I53" s="15"/>
      <c r="J53" s="17"/>
      <c r="K53" s="15"/>
      <c r="L53" s="17"/>
      <c r="M53" s="17"/>
      <c r="N53" s="18" t="str">
        <f t="shared" si="3"/>
        <v/>
      </c>
      <c r="O53" s="15"/>
      <c r="P53" s="15"/>
      <c r="Q53" s="17"/>
      <c r="R53" s="15"/>
      <c r="S53" s="15"/>
      <c r="T53" s="15"/>
      <c r="U53" s="15"/>
      <c r="V53" s="15"/>
      <c r="W53" s="15"/>
      <c r="X53" s="18" t="str">
        <f>IFERROR(VLOOKUP(W53,Lookups!$G$2:$H$83,2,FALSE),"")</f>
        <v/>
      </c>
      <c r="Y53" s="15"/>
      <c r="Z53" s="15"/>
      <c r="AA53" s="15"/>
      <c r="AB53" s="15"/>
      <c r="AC53" s="15"/>
      <c r="AD53" s="17"/>
      <c r="AE53" s="17"/>
      <c r="AF53" s="18" t="str">
        <f>IF(OR(ISBLANK(AD53),ISBLANK(AE53)),"",(AE53-AD53)+1)</f>
        <v/>
      </c>
      <c r="AG53" s="15"/>
      <c r="AH53" s="15"/>
      <c r="AI53" s="15"/>
      <c r="AJ53" s="18" t="str">
        <f>IFERROR(VLOOKUP(AI53,Lookups!$W$2:$X$24,2,FALSE),"")</f>
        <v/>
      </c>
      <c r="AK53" s="15"/>
      <c r="AL53" s="15"/>
      <c r="AM53" s="17"/>
      <c r="AN53" s="17"/>
      <c r="AO53" s="16"/>
    </row>
    <row r="54" spans="1:41" x14ac:dyDescent="0.3">
      <c r="A54" s="15"/>
      <c r="B54" s="15"/>
      <c r="C54" s="15"/>
      <c r="D54" s="17"/>
      <c r="E54" s="17"/>
      <c r="F54" s="15"/>
      <c r="G54" s="18" t="str">
        <f>IFERROR(VLOOKUP(F54,Lookups!$D$2:$E$20,2,FALSE),"")</f>
        <v/>
      </c>
      <c r="H54" s="15"/>
      <c r="I54" s="15"/>
      <c r="J54" s="17"/>
      <c r="K54" s="15"/>
      <c r="L54" s="17"/>
      <c r="M54" s="17"/>
      <c r="N54" s="62" t="str">
        <f t="shared" ref="N54:N117" si="4">IF(OR(ISBLANK(L54),ISBLANK(M54)),"",(M54-L54)+1)</f>
        <v/>
      </c>
      <c r="O54" s="15"/>
      <c r="P54" s="15"/>
      <c r="Q54" s="17"/>
      <c r="R54" s="15"/>
      <c r="S54" s="15"/>
      <c r="T54" s="15"/>
      <c r="U54" s="15"/>
      <c r="V54" s="15"/>
      <c r="W54" s="15"/>
      <c r="X54" s="18" t="str">
        <f>IFERROR(VLOOKUP(W54,Lookups!$G$2:$H$83,2,FALSE),"")</f>
        <v/>
      </c>
      <c r="Y54" s="15"/>
      <c r="Z54" s="15"/>
      <c r="AA54" s="15"/>
      <c r="AB54" s="15"/>
      <c r="AC54" s="15"/>
      <c r="AD54" s="17"/>
      <c r="AE54" s="17"/>
      <c r="AF54" s="18" t="str">
        <f t="shared" ref="AF54:AF117" si="5">IF(OR(ISBLANK(AD54),ISBLANK(AE54)),"",(AE54-AD54)+1)</f>
        <v/>
      </c>
      <c r="AG54" s="15"/>
      <c r="AH54" s="15"/>
      <c r="AI54" s="15"/>
      <c r="AJ54" s="62" t="str">
        <f>IFERROR(VLOOKUP(AI54,Lookups!$W$2:$X$24,2,FALSE),"")</f>
        <v/>
      </c>
      <c r="AK54" s="15"/>
      <c r="AL54" s="15"/>
      <c r="AM54" s="17"/>
      <c r="AN54" s="17"/>
      <c r="AO54" s="16"/>
    </row>
    <row r="55" spans="1:41" x14ac:dyDescent="0.3">
      <c r="A55" s="15"/>
      <c r="B55" s="15"/>
      <c r="C55" s="15"/>
      <c r="D55" s="17"/>
      <c r="E55" s="17"/>
      <c r="F55" s="15"/>
      <c r="G55" s="18" t="str">
        <f>IFERROR(VLOOKUP(F55,Lookups!$D$2:$E$20,2,FALSE),"")</f>
        <v/>
      </c>
      <c r="H55" s="15"/>
      <c r="I55" s="15"/>
      <c r="J55" s="17"/>
      <c r="K55" s="15"/>
      <c r="L55" s="17"/>
      <c r="M55" s="17"/>
      <c r="N55" s="62" t="str">
        <f t="shared" si="4"/>
        <v/>
      </c>
      <c r="O55" s="15"/>
      <c r="P55" s="15"/>
      <c r="Q55" s="17"/>
      <c r="R55" s="15"/>
      <c r="S55" s="15"/>
      <c r="T55" s="15"/>
      <c r="U55" s="15"/>
      <c r="V55" s="15"/>
      <c r="W55" s="15"/>
      <c r="X55" s="18" t="str">
        <f>IFERROR(VLOOKUP(W55,Lookups!$G$2:$H$83,2,FALSE),"")</f>
        <v/>
      </c>
      <c r="Y55" s="15"/>
      <c r="Z55" s="15"/>
      <c r="AA55" s="15"/>
      <c r="AB55" s="15"/>
      <c r="AC55" s="15"/>
      <c r="AD55" s="17"/>
      <c r="AE55" s="17"/>
      <c r="AF55" s="18" t="str">
        <f t="shared" si="5"/>
        <v/>
      </c>
      <c r="AG55" s="15"/>
      <c r="AH55" s="15"/>
      <c r="AI55" s="15"/>
      <c r="AJ55" s="62" t="str">
        <f>IFERROR(VLOOKUP(AI55,Lookups!$W$2:$X$24,2,FALSE),"")</f>
        <v/>
      </c>
      <c r="AK55" s="15"/>
      <c r="AL55" s="15"/>
      <c r="AM55" s="17"/>
      <c r="AN55" s="17"/>
      <c r="AO55" s="16"/>
    </row>
    <row r="56" spans="1:41" x14ac:dyDescent="0.3">
      <c r="A56" s="15"/>
      <c r="B56" s="15"/>
      <c r="C56" s="15"/>
      <c r="D56" s="17"/>
      <c r="E56" s="17"/>
      <c r="F56" s="15"/>
      <c r="G56" s="18" t="str">
        <f>IFERROR(VLOOKUP(F56,Lookups!$D$2:$E$20,2,FALSE),"")</f>
        <v/>
      </c>
      <c r="H56" s="15"/>
      <c r="I56" s="15"/>
      <c r="J56" s="17"/>
      <c r="K56" s="15"/>
      <c r="L56" s="17"/>
      <c r="M56" s="17"/>
      <c r="N56" s="62" t="str">
        <f t="shared" si="4"/>
        <v/>
      </c>
      <c r="O56" s="15"/>
      <c r="P56" s="15"/>
      <c r="Q56" s="17"/>
      <c r="R56" s="15"/>
      <c r="S56" s="15"/>
      <c r="T56" s="15"/>
      <c r="U56" s="15"/>
      <c r="V56" s="15"/>
      <c r="W56" s="15"/>
      <c r="X56" s="18" t="str">
        <f>IFERROR(VLOOKUP(W56,Lookups!$G$2:$H$83,2,FALSE),"")</f>
        <v/>
      </c>
      <c r="Y56" s="15"/>
      <c r="Z56" s="15"/>
      <c r="AA56" s="15"/>
      <c r="AB56" s="15"/>
      <c r="AC56" s="15"/>
      <c r="AD56" s="17"/>
      <c r="AE56" s="17"/>
      <c r="AF56" s="18" t="str">
        <f t="shared" si="5"/>
        <v/>
      </c>
      <c r="AG56" s="15"/>
      <c r="AH56" s="15"/>
      <c r="AI56" s="15"/>
      <c r="AJ56" s="62" t="str">
        <f>IFERROR(VLOOKUP(AI56,Lookups!$W$2:$X$24,2,FALSE),"")</f>
        <v/>
      </c>
      <c r="AK56" s="15"/>
      <c r="AL56" s="15"/>
      <c r="AM56" s="17"/>
      <c r="AN56" s="17"/>
      <c r="AO56" s="16"/>
    </row>
    <row r="57" spans="1:41" x14ac:dyDescent="0.3">
      <c r="A57" s="15"/>
      <c r="B57" s="15"/>
      <c r="C57" s="15"/>
      <c r="D57" s="17"/>
      <c r="E57" s="17"/>
      <c r="F57" s="15"/>
      <c r="G57" s="18" t="str">
        <f>IFERROR(VLOOKUP(F57,Lookups!$D$2:$E$20,2,FALSE),"")</f>
        <v/>
      </c>
      <c r="H57" s="15"/>
      <c r="I57" s="15"/>
      <c r="J57" s="17"/>
      <c r="K57" s="15"/>
      <c r="L57" s="17"/>
      <c r="M57" s="17"/>
      <c r="N57" s="62" t="str">
        <f t="shared" si="4"/>
        <v/>
      </c>
      <c r="O57" s="15"/>
      <c r="P57" s="15"/>
      <c r="Q57" s="17"/>
      <c r="R57" s="15"/>
      <c r="S57" s="15"/>
      <c r="T57" s="15"/>
      <c r="U57" s="15"/>
      <c r="V57" s="15"/>
      <c r="W57" s="15"/>
      <c r="X57" s="18" t="str">
        <f>IFERROR(VLOOKUP(W57,Lookups!$G$2:$H$83,2,FALSE),"")</f>
        <v/>
      </c>
      <c r="Y57" s="15"/>
      <c r="Z57" s="15"/>
      <c r="AA57" s="15"/>
      <c r="AB57" s="15"/>
      <c r="AC57" s="15"/>
      <c r="AD57" s="17"/>
      <c r="AE57" s="17"/>
      <c r="AF57" s="18" t="str">
        <f t="shared" si="5"/>
        <v/>
      </c>
      <c r="AG57" s="15"/>
      <c r="AH57" s="15"/>
      <c r="AI57" s="15"/>
      <c r="AJ57" s="62" t="str">
        <f>IFERROR(VLOOKUP(AI57,Lookups!$W$2:$X$24,2,FALSE),"")</f>
        <v/>
      </c>
      <c r="AK57" s="15"/>
      <c r="AL57" s="15"/>
      <c r="AM57" s="17"/>
      <c r="AN57" s="17"/>
      <c r="AO57" s="16"/>
    </row>
    <row r="58" spans="1:41" x14ac:dyDescent="0.3">
      <c r="A58" s="15"/>
      <c r="B58" s="15"/>
      <c r="C58" s="15"/>
      <c r="D58" s="17"/>
      <c r="E58" s="17"/>
      <c r="F58" s="15"/>
      <c r="G58" s="18" t="str">
        <f>IFERROR(VLOOKUP(F58,Lookups!$D$2:$E$20,2,FALSE),"")</f>
        <v/>
      </c>
      <c r="H58" s="15"/>
      <c r="I58" s="15"/>
      <c r="J58" s="17"/>
      <c r="K58" s="15"/>
      <c r="L58" s="17"/>
      <c r="M58" s="17"/>
      <c r="N58" s="62" t="str">
        <f t="shared" si="4"/>
        <v/>
      </c>
      <c r="O58" s="15"/>
      <c r="P58" s="15"/>
      <c r="Q58" s="17"/>
      <c r="R58" s="15"/>
      <c r="S58" s="15"/>
      <c r="T58" s="15"/>
      <c r="U58" s="15"/>
      <c r="V58" s="15"/>
      <c r="W58" s="15"/>
      <c r="X58" s="18" t="str">
        <f>IFERROR(VLOOKUP(W58,Lookups!$G$2:$H$83,2,FALSE),"")</f>
        <v/>
      </c>
      <c r="Y58" s="15"/>
      <c r="Z58" s="15"/>
      <c r="AA58" s="15"/>
      <c r="AB58" s="15"/>
      <c r="AC58" s="15"/>
      <c r="AD58" s="17"/>
      <c r="AE58" s="17"/>
      <c r="AF58" s="18" t="str">
        <f t="shared" si="5"/>
        <v/>
      </c>
      <c r="AG58" s="15"/>
      <c r="AH58" s="15"/>
      <c r="AI58" s="15"/>
      <c r="AJ58" s="62" t="str">
        <f>IFERROR(VLOOKUP(AI58,Lookups!$W$2:$X$24,2,FALSE),"")</f>
        <v/>
      </c>
      <c r="AK58" s="15"/>
      <c r="AL58" s="15"/>
      <c r="AM58" s="17"/>
      <c r="AN58" s="17"/>
      <c r="AO58" s="16"/>
    </row>
    <row r="59" spans="1:41" x14ac:dyDescent="0.3">
      <c r="A59" s="15"/>
      <c r="B59" s="15"/>
      <c r="C59" s="15"/>
      <c r="D59" s="17"/>
      <c r="E59" s="17"/>
      <c r="F59" s="15"/>
      <c r="G59" s="18" t="str">
        <f>IFERROR(VLOOKUP(F59,Lookups!$D$2:$E$20,2,FALSE),"")</f>
        <v/>
      </c>
      <c r="H59" s="15"/>
      <c r="I59" s="15"/>
      <c r="J59" s="17"/>
      <c r="K59" s="15"/>
      <c r="L59" s="17"/>
      <c r="M59" s="17"/>
      <c r="N59" s="62" t="str">
        <f t="shared" si="4"/>
        <v/>
      </c>
      <c r="O59" s="15"/>
      <c r="P59" s="15"/>
      <c r="Q59" s="17"/>
      <c r="R59" s="15"/>
      <c r="S59" s="15"/>
      <c r="T59" s="15"/>
      <c r="U59" s="15"/>
      <c r="V59" s="15"/>
      <c r="W59" s="15"/>
      <c r="X59" s="18" t="str">
        <f>IFERROR(VLOOKUP(W59,Lookups!$G$2:$H$83,2,FALSE),"")</f>
        <v/>
      </c>
      <c r="Y59" s="15"/>
      <c r="Z59" s="15"/>
      <c r="AA59" s="15"/>
      <c r="AB59" s="15"/>
      <c r="AC59" s="15"/>
      <c r="AD59" s="17"/>
      <c r="AE59" s="17"/>
      <c r="AF59" s="18" t="str">
        <f t="shared" si="5"/>
        <v/>
      </c>
      <c r="AG59" s="15"/>
      <c r="AH59" s="15"/>
      <c r="AI59" s="15"/>
      <c r="AJ59" s="62" t="str">
        <f>IFERROR(VLOOKUP(AI59,Lookups!$W$2:$X$24,2,FALSE),"")</f>
        <v/>
      </c>
      <c r="AK59" s="15"/>
      <c r="AL59" s="15"/>
      <c r="AM59" s="17"/>
      <c r="AN59" s="17"/>
      <c r="AO59" s="16"/>
    </row>
    <row r="60" spans="1:41" x14ac:dyDescent="0.3">
      <c r="A60" s="15"/>
      <c r="B60" s="15"/>
      <c r="C60" s="15"/>
      <c r="D60" s="17"/>
      <c r="E60" s="17"/>
      <c r="F60" s="15"/>
      <c r="G60" s="18" t="str">
        <f>IFERROR(VLOOKUP(F60,Lookups!$D$2:$E$20,2,FALSE),"")</f>
        <v/>
      </c>
      <c r="H60" s="15"/>
      <c r="I60" s="15"/>
      <c r="J60" s="17"/>
      <c r="K60" s="15"/>
      <c r="L60" s="17"/>
      <c r="M60" s="17"/>
      <c r="N60" s="62" t="str">
        <f t="shared" si="4"/>
        <v/>
      </c>
      <c r="O60" s="15"/>
      <c r="P60" s="15"/>
      <c r="Q60" s="17"/>
      <c r="R60" s="15"/>
      <c r="S60" s="15"/>
      <c r="T60" s="15"/>
      <c r="U60" s="15"/>
      <c r="V60" s="15"/>
      <c r="W60" s="15"/>
      <c r="X60" s="18" t="str">
        <f>IFERROR(VLOOKUP(W60,Lookups!$G$2:$H$83,2,FALSE),"")</f>
        <v/>
      </c>
      <c r="Y60" s="15"/>
      <c r="Z60" s="15"/>
      <c r="AA60" s="15"/>
      <c r="AB60" s="15"/>
      <c r="AC60" s="15"/>
      <c r="AD60" s="17"/>
      <c r="AE60" s="17"/>
      <c r="AF60" s="18" t="str">
        <f t="shared" si="5"/>
        <v/>
      </c>
      <c r="AG60" s="15"/>
      <c r="AH60" s="15"/>
      <c r="AI60" s="15"/>
      <c r="AJ60" s="62" t="str">
        <f>IFERROR(VLOOKUP(AI60,Lookups!$W$2:$X$24,2,FALSE),"")</f>
        <v/>
      </c>
      <c r="AK60" s="15"/>
      <c r="AL60" s="15"/>
      <c r="AM60" s="17"/>
      <c r="AN60" s="17"/>
      <c r="AO60" s="16"/>
    </row>
    <row r="61" spans="1:41" x14ac:dyDescent="0.3">
      <c r="A61" s="15"/>
      <c r="B61" s="15"/>
      <c r="C61" s="15"/>
      <c r="D61" s="17"/>
      <c r="E61" s="17"/>
      <c r="F61" s="15"/>
      <c r="G61" s="18" t="str">
        <f>IFERROR(VLOOKUP(F61,Lookups!$D$2:$E$20,2,FALSE),"")</f>
        <v/>
      </c>
      <c r="H61" s="15"/>
      <c r="I61" s="15"/>
      <c r="J61" s="17"/>
      <c r="K61" s="15"/>
      <c r="L61" s="17"/>
      <c r="M61" s="17"/>
      <c r="N61" s="62" t="str">
        <f t="shared" si="4"/>
        <v/>
      </c>
      <c r="O61" s="15"/>
      <c r="P61" s="15"/>
      <c r="Q61" s="17"/>
      <c r="R61" s="15"/>
      <c r="S61" s="15"/>
      <c r="T61" s="15"/>
      <c r="U61" s="15"/>
      <c r="V61" s="15"/>
      <c r="W61" s="15"/>
      <c r="X61" s="18" t="str">
        <f>IFERROR(VLOOKUP(W61,Lookups!$G$2:$H$83,2,FALSE),"")</f>
        <v/>
      </c>
      <c r="Y61" s="15"/>
      <c r="Z61" s="15"/>
      <c r="AA61" s="15"/>
      <c r="AB61" s="15"/>
      <c r="AC61" s="15"/>
      <c r="AD61" s="17"/>
      <c r="AE61" s="17"/>
      <c r="AF61" s="18" t="str">
        <f t="shared" si="5"/>
        <v/>
      </c>
      <c r="AG61" s="15"/>
      <c r="AH61" s="15"/>
      <c r="AI61" s="15"/>
      <c r="AJ61" s="62" t="str">
        <f>IFERROR(VLOOKUP(AI61,Lookups!$W$2:$X$24,2,FALSE),"")</f>
        <v/>
      </c>
      <c r="AK61" s="15"/>
      <c r="AL61" s="15"/>
      <c r="AM61" s="17"/>
      <c r="AN61" s="17"/>
      <c r="AO61" s="16"/>
    </row>
    <row r="62" spans="1:41" x14ac:dyDescent="0.3">
      <c r="A62" s="15"/>
      <c r="B62" s="15"/>
      <c r="C62" s="15"/>
      <c r="D62" s="17"/>
      <c r="E62" s="17"/>
      <c r="F62" s="15"/>
      <c r="G62" s="18" t="str">
        <f>IFERROR(VLOOKUP(F62,Lookups!$D$2:$E$20,2,FALSE),"")</f>
        <v/>
      </c>
      <c r="H62" s="15"/>
      <c r="I62" s="15"/>
      <c r="J62" s="17"/>
      <c r="K62" s="15"/>
      <c r="L62" s="17"/>
      <c r="M62" s="17"/>
      <c r="N62" s="62" t="str">
        <f t="shared" si="4"/>
        <v/>
      </c>
      <c r="O62" s="15"/>
      <c r="P62" s="15"/>
      <c r="Q62" s="17"/>
      <c r="R62" s="15"/>
      <c r="S62" s="15"/>
      <c r="T62" s="15"/>
      <c r="U62" s="15"/>
      <c r="V62" s="15"/>
      <c r="W62" s="15"/>
      <c r="X62" s="18" t="str">
        <f>IFERROR(VLOOKUP(W62,Lookups!$G$2:$H$83,2,FALSE),"")</f>
        <v/>
      </c>
      <c r="Y62" s="15"/>
      <c r="Z62" s="15"/>
      <c r="AA62" s="15"/>
      <c r="AB62" s="15"/>
      <c r="AC62" s="15"/>
      <c r="AD62" s="17"/>
      <c r="AE62" s="17"/>
      <c r="AF62" s="18" t="str">
        <f t="shared" si="5"/>
        <v/>
      </c>
      <c r="AG62" s="15"/>
      <c r="AH62" s="15"/>
      <c r="AI62" s="15"/>
      <c r="AJ62" s="62" t="str">
        <f>IFERROR(VLOOKUP(AI62,Lookups!$W$2:$X$24,2,FALSE),"")</f>
        <v/>
      </c>
      <c r="AK62" s="15"/>
      <c r="AL62" s="15"/>
      <c r="AM62" s="17"/>
      <c r="AN62" s="17"/>
      <c r="AO62" s="16"/>
    </row>
    <row r="63" spans="1:41" x14ac:dyDescent="0.3">
      <c r="A63" s="15"/>
      <c r="B63" s="15"/>
      <c r="C63" s="15"/>
      <c r="D63" s="17"/>
      <c r="E63" s="17"/>
      <c r="F63" s="15"/>
      <c r="G63" s="18" t="str">
        <f>IFERROR(VLOOKUP(F63,Lookups!$D$2:$E$20,2,FALSE),"")</f>
        <v/>
      </c>
      <c r="H63" s="15"/>
      <c r="I63" s="15"/>
      <c r="J63" s="17"/>
      <c r="K63" s="15"/>
      <c r="L63" s="17"/>
      <c r="M63" s="17"/>
      <c r="N63" s="62" t="str">
        <f t="shared" si="4"/>
        <v/>
      </c>
      <c r="O63" s="15"/>
      <c r="P63" s="15"/>
      <c r="Q63" s="17"/>
      <c r="R63" s="15"/>
      <c r="S63" s="15"/>
      <c r="T63" s="15"/>
      <c r="U63" s="15"/>
      <c r="V63" s="15"/>
      <c r="W63" s="15"/>
      <c r="X63" s="18" t="str">
        <f>IFERROR(VLOOKUP(W63,Lookups!$G$2:$H$83,2,FALSE),"")</f>
        <v/>
      </c>
      <c r="Y63" s="15"/>
      <c r="Z63" s="15"/>
      <c r="AA63" s="15"/>
      <c r="AB63" s="15"/>
      <c r="AC63" s="15"/>
      <c r="AD63" s="17"/>
      <c r="AE63" s="17"/>
      <c r="AF63" s="18" t="str">
        <f t="shared" si="5"/>
        <v/>
      </c>
      <c r="AG63" s="15"/>
      <c r="AH63" s="15"/>
      <c r="AI63" s="15"/>
      <c r="AJ63" s="62" t="str">
        <f>IFERROR(VLOOKUP(AI63,Lookups!$W$2:$X$24,2,FALSE),"")</f>
        <v/>
      </c>
      <c r="AK63" s="15"/>
      <c r="AL63" s="15"/>
      <c r="AM63" s="17"/>
      <c r="AN63" s="17"/>
      <c r="AO63" s="16"/>
    </row>
    <row r="64" spans="1:41" x14ac:dyDescent="0.3">
      <c r="A64" s="15"/>
      <c r="B64" s="15"/>
      <c r="C64" s="15"/>
      <c r="D64" s="17"/>
      <c r="E64" s="17"/>
      <c r="F64" s="15"/>
      <c r="G64" s="18" t="str">
        <f>IFERROR(VLOOKUP(F64,Lookups!$D$2:$E$20,2,FALSE),"")</f>
        <v/>
      </c>
      <c r="H64" s="15"/>
      <c r="I64" s="15"/>
      <c r="J64" s="17"/>
      <c r="K64" s="15"/>
      <c r="L64" s="17"/>
      <c r="M64" s="17"/>
      <c r="N64" s="62" t="str">
        <f t="shared" si="4"/>
        <v/>
      </c>
      <c r="O64" s="15"/>
      <c r="P64" s="15"/>
      <c r="Q64" s="17"/>
      <c r="R64" s="15"/>
      <c r="S64" s="15"/>
      <c r="T64" s="15"/>
      <c r="U64" s="15"/>
      <c r="V64" s="15"/>
      <c r="W64" s="15"/>
      <c r="X64" s="18" t="str">
        <f>IFERROR(VLOOKUP(W64,Lookups!$G$2:$H$83,2,FALSE),"")</f>
        <v/>
      </c>
      <c r="Y64" s="15"/>
      <c r="Z64" s="15"/>
      <c r="AA64" s="15"/>
      <c r="AB64" s="15"/>
      <c r="AC64" s="15"/>
      <c r="AD64" s="17"/>
      <c r="AE64" s="17"/>
      <c r="AF64" s="18" t="str">
        <f t="shared" si="5"/>
        <v/>
      </c>
      <c r="AG64" s="15"/>
      <c r="AH64" s="15"/>
      <c r="AI64" s="15"/>
      <c r="AJ64" s="62" t="str">
        <f>IFERROR(VLOOKUP(AI64,Lookups!$W$2:$X$24,2,FALSE),"")</f>
        <v/>
      </c>
      <c r="AK64" s="15"/>
      <c r="AL64" s="15"/>
      <c r="AM64" s="17"/>
      <c r="AN64" s="17"/>
      <c r="AO64" s="16"/>
    </row>
    <row r="65" spans="1:41" x14ac:dyDescent="0.3">
      <c r="A65" s="15"/>
      <c r="B65" s="15"/>
      <c r="C65" s="15"/>
      <c r="D65" s="17"/>
      <c r="E65" s="17"/>
      <c r="F65" s="15"/>
      <c r="G65" s="18" t="str">
        <f>IFERROR(VLOOKUP(F65,Lookups!$D$2:$E$20,2,FALSE),"")</f>
        <v/>
      </c>
      <c r="H65" s="15"/>
      <c r="I65" s="15"/>
      <c r="J65" s="17"/>
      <c r="K65" s="15"/>
      <c r="L65" s="17"/>
      <c r="M65" s="17"/>
      <c r="N65" s="62" t="str">
        <f t="shared" si="4"/>
        <v/>
      </c>
      <c r="O65" s="15"/>
      <c r="P65" s="15"/>
      <c r="Q65" s="17"/>
      <c r="R65" s="15"/>
      <c r="S65" s="15"/>
      <c r="T65" s="15"/>
      <c r="U65" s="15"/>
      <c r="V65" s="15"/>
      <c r="W65" s="15"/>
      <c r="X65" s="18" t="str">
        <f>IFERROR(VLOOKUP(W65,Lookups!$G$2:$H$83,2,FALSE),"")</f>
        <v/>
      </c>
      <c r="Y65" s="15"/>
      <c r="Z65" s="15"/>
      <c r="AA65" s="15"/>
      <c r="AB65" s="15"/>
      <c r="AC65" s="15"/>
      <c r="AD65" s="17"/>
      <c r="AE65" s="17"/>
      <c r="AF65" s="18" t="str">
        <f t="shared" si="5"/>
        <v/>
      </c>
      <c r="AG65" s="15"/>
      <c r="AH65" s="15"/>
      <c r="AI65" s="15"/>
      <c r="AJ65" s="62" t="str">
        <f>IFERROR(VLOOKUP(AI65,Lookups!$W$2:$X$24,2,FALSE),"")</f>
        <v/>
      </c>
      <c r="AK65" s="15"/>
      <c r="AL65" s="15"/>
      <c r="AM65" s="17"/>
      <c r="AN65" s="17"/>
      <c r="AO65" s="16"/>
    </row>
    <row r="66" spans="1:41" x14ac:dyDescent="0.3">
      <c r="A66" s="15"/>
      <c r="B66" s="15"/>
      <c r="C66" s="15"/>
      <c r="D66" s="17"/>
      <c r="E66" s="17"/>
      <c r="F66" s="15"/>
      <c r="G66" s="18" t="str">
        <f>IFERROR(VLOOKUP(F66,Lookups!$D$2:$E$20,2,FALSE),"")</f>
        <v/>
      </c>
      <c r="H66" s="15"/>
      <c r="I66" s="15"/>
      <c r="J66" s="17"/>
      <c r="K66" s="15"/>
      <c r="L66" s="17"/>
      <c r="M66" s="17"/>
      <c r="N66" s="62" t="str">
        <f t="shared" si="4"/>
        <v/>
      </c>
      <c r="O66" s="15"/>
      <c r="P66" s="15"/>
      <c r="Q66" s="17"/>
      <c r="R66" s="15"/>
      <c r="S66" s="15"/>
      <c r="T66" s="15"/>
      <c r="U66" s="15"/>
      <c r="V66" s="15"/>
      <c r="W66" s="15"/>
      <c r="X66" s="18" t="str">
        <f>IFERROR(VLOOKUP(W66,Lookups!$G$2:$H$83,2,FALSE),"")</f>
        <v/>
      </c>
      <c r="Y66" s="15"/>
      <c r="Z66" s="15"/>
      <c r="AA66" s="15"/>
      <c r="AB66" s="15"/>
      <c r="AC66" s="15"/>
      <c r="AD66" s="17"/>
      <c r="AE66" s="17"/>
      <c r="AF66" s="18" t="str">
        <f t="shared" si="5"/>
        <v/>
      </c>
      <c r="AG66" s="15"/>
      <c r="AH66" s="15"/>
      <c r="AI66" s="15"/>
      <c r="AJ66" s="62" t="str">
        <f>IFERROR(VLOOKUP(AI66,Lookups!$W$2:$X$24,2,FALSE),"")</f>
        <v/>
      </c>
      <c r="AK66" s="15"/>
      <c r="AL66" s="15"/>
      <c r="AM66" s="17"/>
      <c r="AN66" s="17"/>
      <c r="AO66" s="16"/>
    </row>
    <row r="67" spans="1:41" x14ac:dyDescent="0.3">
      <c r="A67" s="15"/>
      <c r="B67" s="15"/>
      <c r="C67" s="15"/>
      <c r="D67" s="17"/>
      <c r="E67" s="17"/>
      <c r="F67" s="15"/>
      <c r="G67" s="18" t="str">
        <f>IFERROR(VLOOKUP(F67,Lookups!$D$2:$E$20,2,FALSE),"")</f>
        <v/>
      </c>
      <c r="H67" s="15"/>
      <c r="I67" s="15"/>
      <c r="J67" s="17"/>
      <c r="K67" s="15"/>
      <c r="L67" s="17"/>
      <c r="M67" s="17"/>
      <c r="N67" s="62" t="str">
        <f t="shared" si="4"/>
        <v/>
      </c>
      <c r="O67" s="15"/>
      <c r="P67" s="15"/>
      <c r="Q67" s="17"/>
      <c r="R67" s="15"/>
      <c r="S67" s="15"/>
      <c r="T67" s="15"/>
      <c r="U67" s="15"/>
      <c r="V67" s="15"/>
      <c r="W67" s="15"/>
      <c r="X67" s="18" t="str">
        <f>IFERROR(VLOOKUP(W67,Lookups!$G$2:$H$83,2,FALSE),"")</f>
        <v/>
      </c>
      <c r="Y67" s="15"/>
      <c r="Z67" s="15"/>
      <c r="AA67" s="15"/>
      <c r="AB67" s="15"/>
      <c r="AC67" s="15"/>
      <c r="AD67" s="17"/>
      <c r="AE67" s="17"/>
      <c r="AF67" s="18" t="str">
        <f t="shared" si="5"/>
        <v/>
      </c>
      <c r="AG67" s="15"/>
      <c r="AH67" s="15"/>
      <c r="AI67" s="15"/>
      <c r="AJ67" s="62" t="str">
        <f>IFERROR(VLOOKUP(AI67,Lookups!$W$2:$X$24,2,FALSE),"")</f>
        <v/>
      </c>
      <c r="AK67" s="15"/>
      <c r="AL67" s="15"/>
      <c r="AM67" s="17"/>
      <c r="AN67" s="17"/>
      <c r="AO67" s="16"/>
    </row>
    <row r="68" spans="1:41" x14ac:dyDescent="0.3">
      <c r="A68" s="15"/>
      <c r="B68" s="15"/>
      <c r="C68" s="15"/>
      <c r="D68" s="17"/>
      <c r="E68" s="17"/>
      <c r="F68" s="15"/>
      <c r="G68" s="18" t="str">
        <f>IFERROR(VLOOKUP(F68,Lookups!$D$2:$E$20,2,FALSE),"")</f>
        <v/>
      </c>
      <c r="H68" s="15"/>
      <c r="I68" s="15"/>
      <c r="J68" s="17"/>
      <c r="K68" s="15"/>
      <c r="L68" s="17"/>
      <c r="M68" s="17"/>
      <c r="N68" s="62" t="str">
        <f t="shared" si="4"/>
        <v/>
      </c>
      <c r="O68" s="15"/>
      <c r="P68" s="15"/>
      <c r="Q68" s="17"/>
      <c r="R68" s="15"/>
      <c r="S68" s="15"/>
      <c r="T68" s="15"/>
      <c r="U68" s="15"/>
      <c r="V68" s="15"/>
      <c r="W68" s="15"/>
      <c r="X68" s="18" t="str">
        <f>IFERROR(VLOOKUP(W68,Lookups!$G$2:$H$83,2,FALSE),"")</f>
        <v/>
      </c>
      <c r="Y68" s="15"/>
      <c r="Z68" s="15"/>
      <c r="AA68" s="15"/>
      <c r="AB68" s="15"/>
      <c r="AC68" s="15"/>
      <c r="AD68" s="17"/>
      <c r="AE68" s="17"/>
      <c r="AF68" s="18" t="str">
        <f t="shared" si="5"/>
        <v/>
      </c>
      <c r="AG68" s="15"/>
      <c r="AH68" s="15"/>
      <c r="AI68" s="15"/>
      <c r="AJ68" s="62" t="str">
        <f>IFERROR(VLOOKUP(AI68,Lookups!$W$2:$X$24,2,FALSE),"")</f>
        <v/>
      </c>
      <c r="AK68" s="15"/>
      <c r="AL68" s="15"/>
      <c r="AM68" s="17"/>
      <c r="AN68" s="17"/>
      <c r="AO68" s="16"/>
    </row>
    <row r="69" spans="1:41" x14ac:dyDescent="0.3">
      <c r="A69" s="15"/>
      <c r="B69" s="15"/>
      <c r="C69" s="15"/>
      <c r="D69" s="17"/>
      <c r="E69" s="17"/>
      <c r="F69" s="15"/>
      <c r="G69" s="18" t="str">
        <f>IFERROR(VLOOKUP(F69,Lookups!$D$2:$E$20,2,FALSE),"")</f>
        <v/>
      </c>
      <c r="H69" s="15"/>
      <c r="I69" s="15"/>
      <c r="J69" s="17"/>
      <c r="K69" s="15"/>
      <c r="L69" s="17"/>
      <c r="M69" s="17"/>
      <c r="N69" s="62" t="str">
        <f t="shared" si="4"/>
        <v/>
      </c>
      <c r="O69" s="15"/>
      <c r="P69" s="15"/>
      <c r="Q69" s="17"/>
      <c r="R69" s="15"/>
      <c r="S69" s="15"/>
      <c r="T69" s="15"/>
      <c r="U69" s="15"/>
      <c r="V69" s="15"/>
      <c r="W69" s="15"/>
      <c r="X69" s="18" t="str">
        <f>IFERROR(VLOOKUP(W69,Lookups!$G$2:$H$83,2,FALSE),"")</f>
        <v/>
      </c>
      <c r="Y69" s="15"/>
      <c r="Z69" s="15"/>
      <c r="AA69" s="15"/>
      <c r="AB69" s="15"/>
      <c r="AC69" s="15"/>
      <c r="AD69" s="17"/>
      <c r="AE69" s="17"/>
      <c r="AF69" s="18" t="str">
        <f t="shared" si="5"/>
        <v/>
      </c>
      <c r="AG69" s="15"/>
      <c r="AH69" s="15"/>
      <c r="AI69" s="15"/>
      <c r="AJ69" s="62" t="str">
        <f>IFERROR(VLOOKUP(AI69,Lookups!$W$2:$X$24,2,FALSE),"")</f>
        <v/>
      </c>
      <c r="AK69" s="15"/>
      <c r="AL69" s="15"/>
      <c r="AM69" s="17"/>
      <c r="AN69" s="17"/>
      <c r="AO69" s="16"/>
    </row>
    <row r="70" spans="1:41" x14ac:dyDescent="0.3">
      <c r="A70" s="15"/>
      <c r="B70" s="15"/>
      <c r="C70" s="15"/>
      <c r="D70" s="17"/>
      <c r="E70" s="17"/>
      <c r="F70" s="15"/>
      <c r="G70" s="18" t="str">
        <f>IFERROR(VLOOKUP(F70,Lookups!$D$2:$E$20,2,FALSE),"")</f>
        <v/>
      </c>
      <c r="H70" s="15"/>
      <c r="I70" s="15"/>
      <c r="J70" s="17"/>
      <c r="K70" s="15"/>
      <c r="L70" s="17"/>
      <c r="M70" s="17"/>
      <c r="N70" s="62" t="str">
        <f t="shared" si="4"/>
        <v/>
      </c>
      <c r="O70" s="15"/>
      <c r="P70" s="15"/>
      <c r="Q70" s="17"/>
      <c r="R70" s="15"/>
      <c r="S70" s="15"/>
      <c r="T70" s="15"/>
      <c r="U70" s="15"/>
      <c r="V70" s="15"/>
      <c r="W70" s="15"/>
      <c r="X70" s="18" t="str">
        <f>IFERROR(VLOOKUP(W70,Lookups!$G$2:$H$83,2,FALSE),"")</f>
        <v/>
      </c>
      <c r="Y70" s="15"/>
      <c r="Z70" s="15"/>
      <c r="AA70" s="15"/>
      <c r="AB70" s="15"/>
      <c r="AC70" s="15"/>
      <c r="AD70" s="17"/>
      <c r="AE70" s="17"/>
      <c r="AF70" s="18" t="str">
        <f t="shared" si="5"/>
        <v/>
      </c>
      <c r="AG70" s="15"/>
      <c r="AH70" s="15"/>
      <c r="AI70" s="15"/>
      <c r="AJ70" s="62" t="str">
        <f>IFERROR(VLOOKUP(AI70,Lookups!$W$2:$X$24,2,FALSE),"")</f>
        <v/>
      </c>
      <c r="AK70" s="15"/>
      <c r="AL70" s="15"/>
      <c r="AM70" s="17"/>
      <c r="AN70" s="17"/>
      <c r="AO70" s="16"/>
    </row>
    <row r="71" spans="1:41" x14ac:dyDescent="0.3">
      <c r="A71" s="15"/>
      <c r="B71" s="15"/>
      <c r="C71" s="15"/>
      <c r="D71" s="17"/>
      <c r="E71" s="17"/>
      <c r="F71" s="15"/>
      <c r="G71" s="18" t="str">
        <f>IFERROR(VLOOKUP(F71,Lookups!$D$2:$E$20,2,FALSE),"")</f>
        <v/>
      </c>
      <c r="H71" s="15"/>
      <c r="I71" s="15"/>
      <c r="J71" s="17"/>
      <c r="K71" s="15"/>
      <c r="L71" s="17"/>
      <c r="M71" s="17"/>
      <c r="N71" s="62" t="str">
        <f t="shared" si="4"/>
        <v/>
      </c>
      <c r="O71" s="15"/>
      <c r="P71" s="15"/>
      <c r="Q71" s="17"/>
      <c r="R71" s="15"/>
      <c r="S71" s="15"/>
      <c r="T71" s="15"/>
      <c r="U71" s="15"/>
      <c r="V71" s="15"/>
      <c r="W71" s="15"/>
      <c r="X71" s="18" t="str">
        <f>IFERROR(VLOOKUP(W71,Lookups!$G$2:$H$83,2,FALSE),"")</f>
        <v/>
      </c>
      <c r="Y71" s="15"/>
      <c r="Z71" s="15"/>
      <c r="AA71" s="15"/>
      <c r="AB71" s="15"/>
      <c r="AC71" s="15"/>
      <c r="AD71" s="17"/>
      <c r="AE71" s="17"/>
      <c r="AF71" s="18" t="str">
        <f t="shared" si="5"/>
        <v/>
      </c>
      <c r="AG71" s="15"/>
      <c r="AH71" s="15"/>
      <c r="AI71" s="15"/>
      <c r="AJ71" s="62" t="str">
        <f>IFERROR(VLOOKUP(AI71,Lookups!$W$2:$X$24,2,FALSE),"")</f>
        <v/>
      </c>
      <c r="AK71" s="15"/>
      <c r="AL71" s="15"/>
      <c r="AM71" s="17"/>
      <c r="AN71" s="17"/>
      <c r="AO71" s="16"/>
    </row>
    <row r="72" spans="1:41" x14ac:dyDescent="0.3">
      <c r="A72" s="15"/>
      <c r="B72" s="15"/>
      <c r="C72" s="15"/>
      <c r="D72" s="17"/>
      <c r="E72" s="17"/>
      <c r="F72" s="15"/>
      <c r="G72" s="18" t="str">
        <f>IFERROR(VLOOKUP(F72,Lookups!$D$2:$E$20,2,FALSE),"")</f>
        <v/>
      </c>
      <c r="H72" s="15"/>
      <c r="I72" s="15"/>
      <c r="J72" s="17"/>
      <c r="K72" s="15"/>
      <c r="L72" s="17"/>
      <c r="M72" s="17"/>
      <c r="N72" s="62" t="str">
        <f t="shared" si="4"/>
        <v/>
      </c>
      <c r="O72" s="15"/>
      <c r="P72" s="15"/>
      <c r="Q72" s="17"/>
      <c r="R72" s="15"/>
      <c r="S72" s="15"/>
      <c r="T72" s="15"/>
      <c r="U72" s="15"/>
      <c r="V72" s="15"/>
      <c r="W72" s="15"/>
      <c r="X72" s="18" t="str">
        <f>IFERROR(VLOOKUP(W72,Lookups!$G$2:$H$83,2,FALSE),"")</f>
        <v/>
      </c>
      <c r="Y72" s="15"/>
      <c r="Z72" s="15"/>
      <c r="AA72" s="15"/>
      <c r="AB72" s="15"/>
      <c r="AC72" s="15"/>
      <c r="AD72" s="17"/>
      <c r="AE72" s="17"/>
      <c r="AF72" s="18" t="str">
        <f t="shared" si="5"/>
        <v/>
      </c>
      <c r="AG72" s="15"/>
      <c r="AH72" s="15"/>
      <c r="AI72" s="15"/>
      <c r="AJ72" s="62" t="str">
        <f>IFERROR(VLOOKUP(AI72,Lookups!$W$2:$X$24,2,FALSE),"")</f>
        <v/>
      </c>
      <c r="AK72" s="15"/>
      <c r="AL72" s="15"/>
      <c r="AM72" s="17"/>
      <c r="AN72" s="17"/>
      <c r="AO72" s="16"/>
    </row>
    <row r="73" spans="1:41" x14ac:dyDescent="0.3">
      <c r="A73" s="15"/>
      <c r="B73" s="15"/>
      <c r="C73" s="15"/>
      <c r="D73" s="17"/>
      <c r="E73" s="17"/>
      <c r="F73" s="15"/>
      <c r="G73" s="18" t="str">
        <f>IFERROR(VLOOKUP(F73,Lookups!$D$2:$E$20,2,FALSE),"")</f>
        <v/>
      </c>
      <c r="H73" s="15"/>
      <c r="I73" s="15"/>
      <c r="J73" s="17"/>
      <c r="K73" s="15"/>
      <c r="L73" s="17"/>
      <c r="M73" s="17"/>
      <c r="N73" s="62" t="str">
        <f t="shared" si="4"/>
        <v/>
      </c>
      <c r="O73" s="15"/>
      <c r="P73" s="15"/>
      <c r="Q73" s="17"/>
      <c r="R73" s="15"/>
      <c r="S73" s="15"/>
      <c r="T73" s="15"/>
      <c r="U73" s="15"/>
      <c r="V73" s="15"/>
      <c r="W73" s="15"/>
      <c r="X73" s="18" t="str">
        <f>IFERROR(VLOOKUP(W73,Lookups!$G$2:$H$83,2,FALSE),"")</f>
        <v/>
      </c>
      <c r="Y73" s="15"/>
      <c r="Z73" s="15"/>
      <c r="AA73" s="15"/>
      <c r="AB73" s="15"/>
      <c r="AC73" s="15"/>
      <c r="AD73" s="17"/>
      <c r="AE73" s="17"/>
      <c r="AF73" s="18" t="str">
        <f t="shared" si="5"/>
        <v/>
      </c>
      <c r="AG73" s="15"/>
      <c r="AH73" s="15"/>
      <c r="AI73" s="15"/>
      <c r="AJ73" s="62" t="str">
        <f>IFERROR(VLOOKUP(AI73,Lookups!$W$2:$X$24,2,FALSE),"")</f>
        <v/>
      </c>
      <c r="AK73" s="15"/>
      <c r="AL73" s="15"/>
      <c r="AM73" s="17"/>
      <c r="AN73" s="17"/>
      <c r="AO73" s="16"/>
    </row>
    <row r="74" spans="1:41" x14ac:dyDescent="0.3">
      <c r="A74" s="15"/>
      <c r="B74" s="15"/>
      <c r="C74" s="15"/>
      <c r="D74" s="17"/>
      <c r="E74" s="17"/>
      <c r="F74" s="15"/>
      <c r="G74" s="18" t="str">
        <f>IFERROR(VLOOKUP(F74,Lookups!$D$2:$E$20,2,FALSE),"")</f>
        <v/>
      </c>
      <c r="H74" s="15"/>
      <c r="I74" s="15"/>
      <c r="J74" s="17"/>
      <c r="K74" s="15"/>
      <c r="L74" s="17"/>
      <c r="M74" s="17"/>
      <c r="N74" s="62" t="str">
        <f t="shared" si="4"/>
        <v/>
      </c>
      <c r="O74" s="15"/>
      <c r="P74" s="15"/>
      <c r="Q74" s="17"/>
      <c r="R74" s="15"/>
      <c r="S74" s="15"/>
      <c r="T74" s="15"/>
      <c r="U74" s="15"/>
      <c r="V74" s="15"/>
      <c r="W74" s="15"/>
      <c r="X74" s="18" t="str">
        <f>IFERROR(VLOOKUP(W74,Lookups!$G$2:$H$83,2,FALSE),"")</f>
        <v/>
      </c>
      <c r="Y74" s="15"/>
      <c r="Z74" s="15"/>
      <c r="AA74" s="15"/>
      <c r="AB74" s="15"/>
      <c r="AC74" s="15"/>
      <c r="AD74" s="17"/>
      <c r="AE74" s="17"/>
      <c r="AF74" s="18" t="str">
        <f t="shared" si="5"/>
        <v/>
      </c>
      <c r="AG74" s="15"/>
      <c r="AH74" s="15"/>
      <c r="AI74" s="15"/>
      <c r="AJ74" s="62" t="str">
        <f>IFERROR(VLOOKUP(AI74,Lookups!$W$2:$X$24,2,FALSE),"")</f>
        <v/>
      </c>
      <c r="AK74" s="15"/>
      <c r="AL74" s="15"/>
      <c r="AM74" s="17"/>
      <c r="AN74" s="17"/>
      <c r="AO74" s="16"/>
    </row>
    <row r="75" spans="1:41" x14ac:dyDescent="0.3">
      <c r="A75" s="15"/>
      <c r="B75" s="15"/>
      <c r="C75" s="15"/>
      <c r="D75" s="17"/>
      <c r="E75" s="17"/>
      <c r="F75" s="15"/>
      <c r="G75" s="18" t="str">
        <f>IFERROR(VLOOKUP(F75,Lookups!$D$2:$E$20,2,FALSE),"")</f>
        <v/>
      </c>
      <c r="H75" s="15"/>
      <c r="I75" s="15"/>
      <c r="J75" s="17"/>
      <c r="K75" s="15"/>
      <c r="L75" s="17"/>
      <c r="M75" s="17"/>
      <c r="N75" s="62" t="str">
        <f t="shared" si="4"/>
        <v/>
      </c>
      <c r="O75" s="15"/>
      <c r="P75" s="15"/>
      <c r="Q75" s="17"/>
      <c r="R75" s="15"/>
      <c r="S75" s="15"/>
      <c r="T75" s="15"/>
      <c r="U75" s="15"/>
      <c r="V75" s="15"/>
      <c r="W75" s="15"/>
      <c r="X75" s="18" t="str">
        <f>IFERROR(VLOOKUP(W75,Lookups!$G$2:$H$83,2,FALSE),"")</f>
        <v/>
      </c>
      <c r="Y75" s="15"/>
      <c r="Z75" s="15"/>
      <c r="AA75" s="15"/>
      <c r="AB75" s="15"/>
      <c r="AC75" s="15"/>
      <c r="AD75" s="17"/>
      <c r="AE75" s="17"/>
      <c r="AF75" s="18" t="str">
        <f t="shared" si="5"/>
        <v/>
      </c>
      <c r="AG75" s="15"/>
      <c r="AH75" s="15"/>
      <c r="AI75" s="15"/>
      <c r="AJ75" s="62" t="str">
        <f>IFERROR(VLOOKUP(AI75,Lookups!$W$2:$X$24,2,FALSE),"")</f>
        <v/>
      </c>
      <c r="AK75" s="15"/>
      <c r="AL75" s="15"/>
      <c r="AM75" s="17"/>
      <c r="AN75" s="17"/>
      <c r="AO75" s="16"/>
    </row>
    <row r="76" spans="1:41" x14ac:dyDescent="0.3">
      <c r="A76" s="15"/>
      <c r="B76" s="15"/>
      <c r="C76" s="15"/>
      <c r="D76" s="17"/>
      <c r="E76" s="17"/>
      <c r="F76" s="15"/>
      <c r="G76" s="18" t="str">
        <f>IFERROR(VLOOKUP(F76,Lookups!$D$2:$E$20,2,FALSE),"")</f>
        <v/>
      </c>
      <c r="H76" s="15"/>
      <c r="I76" s="15"/>
      <c r="J76" s="17"/>
      <c r="K76" s="15"/>
      <c r="L76" s="17"/>
      <c r="M76" s="17"/>
      <c r="N76" s="62" t="str">
        <f t="shared" si="4"/>
        <v/>
      </c>
      <c r="O76" s="15"/>
      <c r="P76" s="15"/>
      <c r="Q76" s="17"/>
      <c r="R76" s="15"/>
      <c r="S76" s="15"/>
      <c r="T76" s="15"/>
      <c r="U76" s="15"/>
      <c r="V76" s="15"/>
      <c r="W76" s="15"/>
      <c r="X76" s="18" t="str">
        <f>IFERROR(VLOOKUP(W76,Lookups!$G$2:$H$83,2,FALSE),"")</f>
        <v/>
      </c>
      <c r="Y76" s="15"/>
      <c r="Z76" s="15"/>
      <c r="AA76" s="15"/>
      <c r="AB76" s="15"/>
      <c r="AC76" s="15"/>
      <c r="AD76" s="17"/>
      <c r="AE76" s="17"/>
      <c r="AF76" s="18" t="str">
        <f t="shared" si="5"/>
        <v/>
      </c>
      <c r="AG76" s="15"/>
      <c r="AH76" s="15"/>
      <c r="AI76" s="15"/>
      <c r="AJ76" s="62" t="str">
        <f>IFERROR(VLOOKUP(AI76,Lookups!$W$2:$X$24,2,FALSE),"")</f>
        <v/>
      </c>
      <c r="AK76" s="15"/>
      <c r="AL76" s="15"/>
      <c r="AM76" s="17"/>
      <c r="AN76" s="17"/>
      <c r="AO76" s="16"/>
    </row>
    <row r="77" spans="1:41" x14ac:dyDescent="0.3">
      <c r="A77" s="15"/>
      <c r="B77" s="15"/>
      <c r="C77" s="15"/>
      <c r="D77" s="17"/>
      <c r="E77" s="17"/>
      <c r="F77" s="15"/>
      <c r="G77" s="18" t="str">
        <f>IFERROR(VLOOKUP(F77,Lookups!$D$2:$E$20,2,FALSE),"")</f>
        <v/>
      </c>
      <c r="H77" s="15"/>
      <c r="I77" s="15"/>
      <c r="J77" s="17"/>
      <c r="K77" s="15"/>
      <c r="L77" s="17"/>
      <c r="M77" s="17"/>
      <c r="N77" s="62" t="str">
        <f t="shared" si="4"/>
        <v/>
      </c>
      <c r="O77" s="15"/>
      <c r="P77" s="15"/>
      <c r="Q77" s="17"/>
      <c r="R77" s="15"/>
      <c r="S77" s="15"/>
      <c r="T77" s="15"/>
      <c r="U77" s="15"/>
      <c r="V77" s="15"/>
      <c r="W77" s="15"/>
      <c r="X77" s="18" t="str">
        <f>IFERROR(VLOOKUP(W77,Lookups!$G$2:$H$83,2,FALSE),"")</f>
        <v/>
      </c>
      <c r="Y77" s="15"/>
      <c r="Z77" s="15"/>
      <c r="AA77" s="15"/>
      <c r="AB77" s="15"/>
      <c r="AC77" s="15"/>
      <c r="AD77" s="17"/>
      <c r="AE77" s="17"/>
      <c r="AF77" s="18" t="str">
        <f t="shared" si="5"/>
        <v/>
      </c>
      <c r="AG77" s="15"/>
      <c r="AH77" s="15"/>
      <c r="AI77" s="15"/>
      <c r="AJ77" s="62" t="str">
        <f>IFERROR(VLOOKUP(AI77,Lookups!$W$2:$X$24,2,FALSE),"")</f>
        <v/>
      </c>
      <c r="AK77" s="15"/>
      <c r="AL77" s="15"/>
      <c r="AM77" s="17"/>
      <c r="AN77" s="17"/>
      <c r="AO77" s="16"/>
    </row>
    <row r="78" spans="1:41" x14ac:dyDescent="0.3">
      <c r="A78" s="15"/>
      <c r="B78" s="15"/>
      <c r="C78" s="15"/>
      <c r="D78" s="17"/>
      <c r="E78" s="17"/>
      <c r="F78" s="15"/>
      <c r="G78" s="18" t="str">
        <f>IFERROR(VLOOKUP(F78,Lookups!$D$2:$E$20,2,FALSE),"")</f>
        <v/>
      </c>
      <c r="H78" s="15"/>
      <c r="I78" s="15"/>
      <c r="J78" s="17"/>
      <c r="K78" s="15"/>
      <c r="L78" s="17"/>
      <c r="M78" s="17"/>
      <c r="N78" s="62" t="str">
        <f t="shared" si="4"/>
        <v/>
      </c>
      <c r="O78" s="15"/>
      <c r="P78" s="15"/>
      <c r="Q78" s="17"/>
      <c r="R78" s="15"/>
      <c r="S78" s="15"/>
      <c r="T78" s="15"/>
      <c r="U78" s="15"/>
      <c r="V78" s="15"/>
      <c r="W78" s="15"/>
      <c r="X78" s="18" t="str">
        <f>IFERROR(VLOOKUP(W78,Lookups!$G$2:$H$83,2,FALSE),"")</f>
        <v/>
      </c>
      <c r="Y78" s="15"/>
      <c r="Z78" s="15"/>
      <c r="AA78" s="15"/>
      <c r="AB78" s="15"/>
      <c r="AC78" s="15"/>
      <c r="AD78" s="17"/>
      <c r="AE78" s="17"/>
      <c r="AF78" s="18" t="str">
        <f t="shared" si="5"/>
        <v/>
      </c>
      <c r="AG78" s="15"/>
      <c r="AH78" s="15"/>
      <c r="AI78" s="15"/>
      <c r="AJ78" s="62" t="str">
        <f>IFERROR(VLOOKUP(AI78,Lookups!$W$2:$X$24,2,FALSE),"")</f>
        <v/>
      </c>
      <c r="AK78" s="15"/>
      <c r="AL78" s="15"/>
      <c r="AM78" s="17"/>
      <c r="AN78" s="17"/>
      <c r="AO78" s="16"/>
    </row>
    <row r="79" spans="1:41" x14ac:dyDescent="0.3">
      <c r="A79" s="15"/>
      <c r="B79" s="15"/>
      <c r="C79" s="15"/>
      <c r="D79" s="17"/>
      <c r="E79" s="17"/>
      <c r="F79" s="15"/>
      <c r="G79" s="18" t="str">
        <f>IFERROR(VLOOKUP(F79,Lookups!$D$2:$E$20,2,FALSE),"")</f>
        <v/>
      </c>
      <c r="H79" s="15"/>
      <c r="I79" s="15"/>
      <c r="J79" s="17"/>
      <c r="K79" s="15"/>
      <c r="L79" s="17"/>
      <c r="M79" s="17"/>
      <c r="N79" s="62" t="str">
        <f t="shared" si="4"/>
        <v/>
      </c>
      <c r="O79" s="15"/>
      <c r="P79" s="15"/>
      <c r="Q79" s="17"/>
      <c r="R79" s="15"/>
      <c r="S79" s="15"/>
      <c r="T79" s="15"/>
      <c r="U79" s="15"/>
      <c r="V79" s="15"/>
      <c r="W79" s="15"/>
      <c r="X79" s="18" t="str">
        <f>IFERROR(VLOOKUP(W79,Lookups!$G$2:$H$83,2,FALSE),"")</f>
        <v/>
      </c>
      <c r="Y79" s="15"/>
      <c r="Z79" s="15"/>
      <c r="AA79" s="15"/>
      <c r="AB79" s="15"/>
      <c r="AC79" s="15"/>
      <c r="AD79" s="17"/>
      <c r="AE79" s="17"/>
      <c r="AF79" s="18" t="str">
        <f t="shared" si="5"/>
        <v/>
      </c>
      <c r="AG79" s="15"/>
      <c r="AH79" s="15"/>
      <c r="AI79" s="15"/>
      <c r="AJ79" s="62" t="str">
        <f>IFERROR(VLOOKUP(AI79,Lookups!$W$2:$X$24,2,FALSE),"")</f>
        <v/>
      </c>
      <c r="AK79" s="15"/>
      <c r="AL79" s="15"/>
      <c r="AM79" s="17"/>
      <c r="AN79" s="17"/>
      <c r="AO79" s="16"/>
    </row>
    <row r="80" spans="1:41" x14ac:dyDescent="0.3">
      <c r="A80" s="15"/>
      <c r="B80" s="15"/>
      <c r="C80" s="15"/>
      <c r="D80" s="17"/>
      <c r="E80" s="17"/>
      <c r="F80" s="15"/>
      <c r="G80" s="18" t="str">
        <f>IFERROR(VLOOKUP(F80,Lookups!$D$2:$E$20,2,FALSE),"")</f>
        <v/>
      </c>
      <c r="H80" s="15"/>
      <c r="I80" s="15"/>
      <c r="J80" s="17"/>
      <c r="K80" s="15"/>
      <c r="L80" s="17"/>
      <c r="M80" s="17"/>
      <c r="N80" s="62" t="str">
        <f t="shared" si="4"/>
        <v/>
      </c>
      <c r="O80" s="15"/>
      <c r="P80" s="15"/>
      <c r="Q80" s="17"/>
      <c r="R80" s="15"/>
      <c r="S80" s="15"/>
      <c r="T80" s="15"/>
      <c r="U80" s="15"/>
      <c r="V80" s="15"/>
      <c r="W80" s="15"/>
      <c r="X80" s="18" t="str">
        <f>IFERROR(VLOOKUP(W80,Lookups!$G$2:$H$83,2,FALSE),"")</f>
        <v/>
      </c>
      <c r="Y80" s="15"/>
      <c r="Z80" s="15"/>
      <c r="AA80" s="15"/>
      <c r="AB80" s="15"/>
      <c r="AC80" s="15"/>
      <c r="AD80" s="17"/>
      <c r="AE80" s="17"/>
      <c r="AF80" s="18" t="str">
        <f t="shared" si="5"/>
        <v/>
      </c>
      <c r="AG80" s="15"/>
      <c r="AH80" s="15"/>
      <c r="AI80" s="15"/>
      <c r="AJ80" s="62" t="str">
        <f>IFERROR(VLOOKUP(AI80,Lookups!$W$2:$X$24,2,FALSE),"")</f>
        <v/>
      </c>
      <c r="AK80" s="15"/>
      <c r="AL80" s="15"/>
      <c r="AM80" s="17"/>
      <c r="AN80" s="17"/>
      <c r="AO80" s="16"/>
    </row>
    <row r="81" spans="1:41" x14ac:dyDescent="0.3">
      <c r="A81" s="15"/>
      <c r="B81" s="15"/>
      <c r="C81" s="15"/>
      <c r="D81" s="17"/>
      <c r="E81" s="17"/>
      <c r="F81" s="15"/>
      <c r="G81" s="18" t="str">
        <f>IFERROR(VLOOKUP(F81,Lookups!$D$2:$E$20,2,FALSE),"")</f>
        <v/>
      </c>
      <c r="H81" s="15"/>
      <c r="I81" s="15"/>
      <c r="J81" s="17"/>
      <c r="K81" s="15"/>
      <c r="L81" s="17"/>
      <c r="M81" s="17"/>
      <c r="N81" s="62" t="str">
        <f t="shared" si="4"/>
        <v/>
      </c>
      <c r="O81" s="15"/>
      <c r="P81" s="15"/>
      <c r="Q81" s="17"/>
      <c r="R81" s="15"/>
      <c r="S81" s="15"/>
      <c r="T81" s="15"/>
      <c r="U81" s="15"/>
      <c r="V81" s="15"/>
      <c r="W81" s="15"/>
      <c r="X81" s="18" t="str">
        <f>IFERROR(VLOOKUP(W81,Lookups!$G$2:$H$83,2,FALSE),"")</f>
        <v/>
      </c>
      <c r="Y81" s="15"/>
      <c r="Z81" s="15"/>
      <c r="AA81" s="15"/>
      <c r="AB81" s="15"/>
      <c r="AC81" s="15"/>
      <c r="AD81" s="17"/>
      <c r="AE81" s="17"/>
      <c r="AF81" s="18" t="str">
        <f t="shared" si="5"/>
        <v/>
      </c>
      <c r="AG81" s="15"/>
      <c r="AH81" s="15"/>
      <c r="AI81" s="15"/>
      <c r="AJ81" s="62" t="str">
        <f>IFERROR(VLOOKUP(AI81,Lookups!$W$2:$X$24,2,FALSE),"")</f>
        <v/>
      </c>
      <c r="AK81" s="15"/>
      <c r="AL81" s="15"/>
      <c r="AM81" s="17"/>
      <c r="AN81" s="17"/>
      <c r="AO81" s="16"/>
    </row>
    <row r="82" spans="1:41" x14ac:dyDescent="0.3">
      <c r="A82" s="15"/>
      <c r="B82" s="15"/>
      <c r="C82" s="15"/>
      <c r="D82" s="17"/>
      <c r="E82" s="17"/>
      <c r="F82" s="15"/>
      <c r="G82" s="18" t="str">
        <f>IFERROR(VLOOKUP(F82,Lookups!$D$2:$E$20,2,FALSE),"")</f>
        <v/>
      </c>
      <c r="H82" s="15"/>
      <c r="I82" s="15"/>
      <c r="J82" s="17"/>
      <c r="K82" s="15"/>
      <c r="L82" s="17"/>
      <c r="M82" s="17"/>
      <c r="N82" s="62" t="str">
        <f t="shared" si="4"/>
        <v/>
      </c>
      <c r="O82" s="15"/>
      <c r="P82" s="15"/>
      <c r="Q82" s="17"/>
      <c r="R82" s="15"/>
      <c r="S82" s="15"/>
      <c r="T82" s="15"/>
      <c r="U82" s="15"/>
      <c r="V82" s="15"/>
      <c r="W82" s="15"/>
      <c r="X82" s="18" t="str">
        <f>IFERROR(VLOOKUP(W82,Lookups!$G$2:$H$83,2,FALSE),"")</f>
        <v/>
      </c>
      <c r="Y82" s="15"/>
      <c r="Z82" s="15"/>
      <c r="AA82" s="15"/>
      <c r="AB82" s="15"/>
      <c r="AC82" s="15"/>
      <c r="AD82" s="17"/>
      <c r="AE82" s="17"/>
      <c r="AF82" s="18" t="str">
        <f t="shared" si="5"/>
        <v/>
      </c>
      <c r="AG82" s="15"/>
      <c r="AH82" s="15"/>
      <c r="AI82" s="15"/>
      <c r="AJ82" s="62" t="str">
        <f>IFERROR(VLOOKUP(AI82,Lookups!$W$2:$X$24,2,FALSE),"")</f>
        <v/>
      </c>
      <c r="AK82" s="15"/>
      <c r="AL82" s="15"/>
      <c r="AM82" s="17"/>
      <c r="AN82" s="17"/>
      <c r="AO82" s="16"/>
    </row>
    <row r="83" spans="1:41" x14ac:dyDescent="0.3">
      <c r="A83" s="15"/>
      <c r="B83" s="15"/>
      <c r="C83" s="15"/>
      <c r="D83" s="17"/>
      <c r="E83" s="17"/>
      <c r="F83" s="15"/>
      <c r="G83" s="18" t="str">
        <f>IFERROR(VLOOKUP(F83,Lookups!$D$2:$E$20,2,FALSE),"")</f>
        <v/>
      </c>
      <c r="H83" s="15"/>
      <c r="I83" s="15"/>
      <c r="J83" s="17"/>
      <c r="K83" s="15"/>
      <c r="L83" s="17"/>
      <c r="M83" s="17"/>
      <c r="N83" s="62" t="str">
        <f t="shared" si="4"/>
        <v/>
      </c>
      <c r="O83" s="15"/>
      <c r="P83" s="15"/>
      <c r="Q83" s="17"/>
      <c r="R83" s="15"/>
      <c r="S83" s="15"/>
      <c r="T83" s="15"/>
      <c r="U83" s="15"/>
      <c r="V83" s="15"/>
      <c r="W83" s="15"/>
      <c r="X83" s="18" t="str">
        <f>IFERROR(VLOOKUP(W83,Lookups!$G$2:$H$83,2,FALSE),"")</f>
        <v/>
      </c>
      <c r="Y83" s="15"/>
      <c r="Z83" s="15"/>
      <c r="AA83" s="15"/>
      <c r="AB83" s="15"/>
      <c r="AC83" s="15"/>
      <c r="AD83" s="17"/>
      <c r="AE83" s="17"/>
      <c r="AF83" s="18" t="str">
        <f t="shared" si="5"/>
        <v/>
      </c>
      <c r="AG83" s="15"/>
      <c r="AH83" s="15"/>
      <c r="AI83" s="15"/>
      <c r="AJ83" s="62" t="str">
        <f>IFERROR(VLOOKUP(AI83,Lookups!$W$2:$X$24,2,FALSE),"")</f>
        <v/>
      </c>
      <c r="AK83" s="15"/>
      <c r="AL83" s="15"/>
      <c r="AM83" s="17"/>
      <c r="AN83" s="17"/>
      <c r="AO83" s="16"/>
    </row>
    <row r="84" spans="1:41" x14ac:dyDescent="0.3">
      <c r="A84" s="15"/>
      <c r="B84" s="15"/>
      <c r="C84" s="15"/>
      <c r="D84" s="17"/>
      <c r="E84" s="17"/>
      <c r="F84" s="15"/>
      <c r="G84" s="18" t="str">
        <f>IFERROR(VLOOKUP(F84,Lookups!$D$2:$E$20,2,FALSE),"")</f>
        <v/>
      </c>
      <c r="H84" s="15"/>
      <c r="I84" s="15"/>
      <c r="J84" s="17"/>
      <c r="K84" s="15"/>
      <c r="L84" s="17"/>
      <c r="M84" s="17"/>
      <c r="N84" s="62" t="str">
        <f t="shared" si="4"/>
        <v/>
      </c>
      <c r="O84" s="15"/>
      <c r="P84" s="15"/>
      <c r="Q84" s="17"/>
      <c r="R84" s="15"/>
      <c r="S84" s="15"/>
      <c r="T84" s="15"/>
      <c r="U84" s="15"/>
      <c r="V84" s="15"/>
      <c r="W84" s="15"/>
      <c r="X84" s="18" t="str">
        <f>IFERROR(VLOOKUP(W84,Lookups!$G$2:$H$83,2,FALSE),"")</f>
        <v/>
      </c>
      <c r="Y84" s="15"/>
      <c r="Z84" s="15"/>
      <c r="AA84" s="15"/>
      <c r="AB84" s="15"/>
      <c r="AC84" s="15"/>
      <c r="AD84" s="17"/>
      <c r="AE84" s="17"/>
      <c r="AF84" s="18" t="str">
        <f t="shared" si="5"/>
        <v/>
      </c>
      <c r="AG84" s="15"/>
      <c r="AH84" s="15"/>
      <c r="AI84" s="15"/>
      <c r="AJ84" s="62" t="str">
        <f>IFERROR(VLOOKUP(AI84,Lookups!$W$2:$X$24,2,FALSE),"")</f>
        <v/>
      </c>
      <c r="AK84" s="15"/>
      <c r="AL84" s="15"/>
      <c r="AM84" s="17"/>
      <c r="AN84" s="17"/>
      <c r="AO84" s="16"/>
    </row>
    <row r="85" spans="1:41" x14ac:dyDescent="0.3">
      <c r="A85" s="15"/>
      <c r="B85" s="15"/>
      <c r="C85" s="15"/>
      <c r="D85" s="17"/>
      <c r="E85" s="17"/>
      <c r="F85" s="15"/>
      <c r="G85" s="18" t="str">
        <f>IFERROR(VLOOKUP(F85,Lookups!$D$2:$E$20,2,FALSE),"")</f>
        <v/>
      </c>
      <c r="H85" s="15"/>
      <c r="I85" s="15"/>
      <c r="J85" s="17"/>
      <c r="K85" s="15"/>
      <c r="L85" s="17"/>
      <c r="M85" s="17"/>
      <c r="N85" s="62" t="str">
        <f t="shared" si="4"/>
        <v/>
      </c>
      <c r="O85" s="15"/>
      <c r="P85" s="15"/>
      <c r="Q85" s="17"/>
      <c r="R85" s="15"/>
      <c r="S85" s="15"/>
      <c r="T85" s="15"/>
      <c r="U85" s="15"/>
      <c r="V85" s="15"/>
      <c r="W85" s="15"/>
      <c r="X85" s="18" t="str">
        <f>IFERROR(VLOOKUP(W85,Lookups!$G$2:$H$83,2,FALSE),"")</f>
        <v/>
      </c>
      <c r="Y85" s="15"/>
      <c r="Z85" s="15"/>
      <c r="AA85" s="15"/>
      <c r="AB85" s="15"/>
      <c r="AC85" s="15"/>
      <c r="AD85" s="17"/>
      <c r="AE85" s="17"/>
      <c r="AF85" s="18" t="str">
        <f t="shared" si="5"/>
        <v/>
      </c>
      <c r="AG85" s="15"/>
      <c r="AH85" s="15"/>
      <c r="AI85" s="15"/>
      <c r="AJ85" s="62" t="str">
        <f>IFERROR(VLOOKUP(AI85,Lookups!$W$2:$X$24,2,FALSE),"")</f>
        <v/>
      </c>
      <c r="AK85" s="15"/>
      <c r="AL85" s="15"/>
      <c r="AM85" s="17"/>
      <c r="AN85" s="17"/>
      <c r="AO85" s="16"/>
    </row>
    <row r="86" spans="1:41" x14ac:dyDescent="0.3">
      <c r="A86" s="15"/>
      <c r="B86" s="15"/>
      <c r="C86" s="15"/>
      <c r="D86" s="17"/>
      <c r="E86" s="17"/>
      <c r="F86" s="15"/>
      <c r="G86" s="18" t="str">
        <f>IFERROR(VLOOKUP(F86,Lookups!$D$2:$E$20,2,FALSE),"")</f>
        <v/>
      </c>
      <c r="H86" s="15"/>
      <c r="I86" s="15"/>
      <c r="J86" s="17"/>
      <c r="K86" s="15"/>
      <c r="L86" s="17"/>
      <c r="M86" s="17"/>
      <c r="N86" s="62" t="str">
        <f t="shared" si="4"/>
        <v/>
      </c>
      <c r="O86" s="15"/>
      <c r="P86" s="15"/>
      <c r="Q86" s="17"/>
      <c r="R86" s="15"/>
      <c r="S86" s="15"/>
      <c r="T86" s="15"/>
      <c r="U86" s="15"/>
      <c r="V86" s="15"/>
      <c r="W86" s="15"/>
      <c r="X86" s="18" t="str">
        <f>IFERROR(VLOOKUP(W86,Lookups!$G$2:$H$83,2,FALSE),"")</f>
        <v/>
      </c>
      <c r="Y86" s="15"/>
      <c r="Z86" s="15"/>
      <c r="AA86" s="15"/>
      <c r="AB86" s="15"/>
      <c r="AC86" s="15"/>
      <c r="AD86" s="17"/>
      <c r="AE86" s="17"/>
      <c r="AF86" s="18" t="str">
        <f t="shared" si="5"/>
        <v/>
      </c>
      <c r="AG86" s="15"/>
      <c r="AH86" s="15"/>
      <c r="AI86" s="15"/>
      <c r="AJ86" s="62" t="str">
        <f>IFERROR(VLOOKUP(AI86,Lookups!$W$2:$X$24,2,FALSE),"")</f>
        <v/>
      </c>
      <c r="AK86" s="15"/>
      <c r="AL86" s="15"/>
      <c r="AM86" s="17"/>
      <c r="AN86" s="17"/>
      <c r="AO86" s="16"/>
    </row>
    <row r="87" spans="1:41" x14ac:dyDescent="0.3">
      <c r="A87" s="15"/>
      <c r="B87" s="15"/>
      <c r="C87" s="15"/>
      <c r="D87" s="17"/>
      <c r="E87" s="17"/>
      <c r="F87" s="15"/>
      <c r="G87" s="18" t="str">
        <f>IFERROR(VLOOKUP(F87,Lookups!$D$2:$E$20,2,FALSE),"")</f>
        <v/>
      </c>
      <c r="H87" s="15"/>
      <c r="I87" s="15"/>
      <c r="J87" s="17"/>
      <c r="K87" s="15"/>
      <c r="L87" s="17"/>
      <c r="M87" s="17"/>
      <c r="N87" s="62" t="str">
        <f t="shared" si="4"/>
        <v/>
      </c>
      <c r="O87" s="15"/>
      <c r="P87" s="15"/>
      <c r="Q87" s="17"/>
      <c r="R87" s="15"/>
      <c r="S87" s="15"/>
      <c r="T87" s="15"/>
      <c r="U87" s="15"/>
      <c r="V87" s="15"/>
      <c r="W87" s="15"/>
      <c r="X87" s="18" t="str">
        <f>IFERROR(VLOOKUP(W87,Lookups!$G$2:$H$83,2,FALSE),"")</f>
        <v/>
      </c>
      <c r="Y87" s="15"/>
      <c r="Z87" s="15"/>
      <c r="AA87" s="15"/>
      <c r="AB87" s="15"/>
      <c r="AC87" s="15"/>
      <c r="AD87" s="17"/>
      <c r="AE87" s="17"/>
      <c r="AF87" s="18" t="str">
        <f t="shared" si="5"/>
        <v/>
      </c>
      <c r="AG87" s="15"/>
      <c r="AH87" s="15"/>
      <c r="AI87" s="15"/>
      <c r="AJ87" s="62" t="str">
        <f>IFERROR(VLOOKUP(AI87,Lookups!$W$2:$X$24,2,FALSE),"")</f>
        <v/>
      </c>
      <c r="AK87" s="15"/>
      <c r="AL87" s="15"/>
      <c r="AM87" s="17"/>
      <c r="AN87" s="17"/>
      <c r="AO87" s="16"/>
    </row>
    <row r="88" spans="1:41" x14ac:dyDescent="0.3">
      <c r="A88" s="15"/>
      <c r="B88" s="15"/>
      <c r="C88" s="15"/>
      <c r="D88" s="17"/>
      <c r="E88" s="17"/>
      <c r="F88" s="15"/>
      <c r="G88" s="18" t="str">
        <f>IFERROR(VLOOKUP(F88,Lookups!$D$2:$E$20,2,FALSE),"")</f>
        <v/>
      </c>
      <c r="H88" s="15"/>
      <c r="I88" s="15"/>
      <c r="J88" s="17"/>
      <c r="K88" s="15"/>
      <c r="L88" s="17"/>
      <c r="M88" s="17"/>
      <c r="N88" s="62" t="str">
        <f t="shared" si="4"/>
        <v/>
      </c>
      <c r="O88" s="15"/>
      <c r="P88" s="15"/>
      <c r="Q88" s="17"/>
      <c r="R88" s="15"/>
      <c r="S88" s="15"/>
      <c r="T88" s="15"/>
      <c r="U88" s="15"/>
      <c r="V88" s="15"/>
      <c r="W88" s="15"/>
      <c r="X88" s="18" t="str">
        <f>IFERROR(VLOOKUP(W88,Lookups!$G$2:$H$83,2,FALSE),"")</f>
        <v/>
      </c>
      <c r="Y88" s="15"/>
      <c r="Z88" s="15"/>
      <c r="AA88" s="15"/>
      <c r="AB88" s="15"/>
      <c r="AC88" s="15"/>
      <c r="AD88" s="17"/>
      <c r="AE88" s="17"/>
      <c r="AF88" s="18" t="str">
        <f t="shared" si="5"/>
        <v/>
      </c>
      <c r="AG88" s="15"/>
      <c r="AH88" s="15"/>
      <c r="AI88" s="15"/>
      <c r="AJ88" s="62" t="str">
        <f>IFERROR(VLOOKUP(AI88,Lookups!$W$2:$X$24,2,FALSE),"")</f>
        <v/>
      </c>
      <c r="AK88" s="15"/>
      <c r="AL88" s="15"/>
      <c r="AM88" s="17"/>
      <c r="AN88" s="17"/>
      <c r="AO88" s="16"/>
    </row>
    <row r="89" spans="1:41" x14ac:dyDescent="0.3">
      <c r="A89" s="15"/>
      <c r="B89" s="15"/>
      <c r="C89" s="15"/>
      <c r="D89" s="17"/>
      <c r="E89" s="17"/>
      <c r="F89" s="15"/>
      <c r="G89" s="18" t="str">
        <f>IFERROR(VLOOKUP(F89,Lookups!$D$2:$E$20,2,FALSE),"")</f>
        <v/>
      </c>
      <c r="H89" s="15"/>
      <c r="I89" s="15"/>
      <c r="J89" s="17"/>
      <c r="K89" s="15"/>
      <c r="L89" s="17"/>
      <c r="M89" s="17"/>
      <c r="N89" s="62" t="str">
        <f t="shared" si="4"/>
        <v/>
      </c>
      <c r="O89" s="15"/>
      <c r="P89" s="15"/>
      <c r="Q89" s="17"/>
      <c r="R89" s="15"/>
      <c r="S89" s="15"/>
      <c r="T89" s="15"/>
      <c r="U89" s="15"/>
      <c r="V89" s="15"/>
      <c r="W89" s="15"/>
      <c r="X89" s="18" t="str">
        <f>IFERROR(VLOOKUP(W89,Lookups!$G$2:$H$83,2,FALSE),"")</f>
        <v/>
      </c>
      <c r="Y89" s="15"/>
      <c r="Z89" s="15"/>
      <c r="AA89" s="15"/>
      <c r="AB89" s="15"/>
      <c r="AC89" s="15"/>
      <c r="AD89" s="17"/>
      <c r="AE89" s="17"/>
      <c r="AF89" s="18" t="str">
        <f t="shared" si="5"/>
        <v/>
      </c>
      <c r="AG89" s="15"/>
      <c r="AH89" s="15"/>
      <c r="AI89" s="15"/>
      <c r="AJ89" s="62" t="str">
        <f>IFERROR(VLOOKUP(AI89,Lookups!$W$2:$X$24,2,FALSE),"")</f>
        <v/>
      </c>
      <c r="AK89" s="15"/>
      <c r="AL89" s="15"/>
      <c r="AM89" s="17"/>
      <c r="AN89" s="17"/>
      <c r="AO89" s="16"/>
    </row>
    <row r="90" spans="1:41" x14ac:dyDescent="0.3">
      <c r="A90" s="15"/>
      <c r="B90" s="15"/>
      <c r="C90" s="15"/>
      <c r="D90" s="17"/>
      <c r="E90" s="17"/>
      <c r="F90" s="15"/>
      <c r="G90" s="18" t="str">
        <f>IFERROR(VLOOKUP(F90,Lookups!$D$2:$E$20,2,FALSE),"")</f>
        <v/>
      </c>
      <c r="H90" s="15"/>
      <c r="I90" s="15"/>
      <c r="J90" s="17"/>
      <c r="K90" s="15"/>
      <c r="L90" s="17"/>
      <c r="M90" s="17"/>
      <c r="N90" s="62" t="str">
        <f t="shared" si="4"/>
        <v/>
      </c>
      <c r="O90" s="15"/>
      <c r="P90" s="15"/>
      <c r="Q90" s="17"/>
      <c r="R90" s="15"/>
      <c r="S90" s="15"/>
      <c r="T90" s="15"/>
      <c r="U90" s="15"/>
      <c r="V90" s="15"/>
      <c r="W90" s="15"/>
      <c r="X90" s="18" t="str">
        <f>IFERROR(VLOOKUP(W90,Lookups!$G$2:$H$83,2,FALSE),"")</f>
        <v/>
      </c>
      <c r="Y90" s="15"/>
      <c r="Z90" s="15"/>
      <c r="AA90" s="15"/>
      <c r="AB90" s="15"/>
      <c r="AC90" s="15"/>
      <c r="AD90" s="17"/>
      <c r="AE90" s="17"/>
      <c r="AF90" s="18" t="str">
        <f t="shared" si="5"/>
        <v/>
      </c>
      <c r="AG90" s="15"/>
      <c r="AH90" s="15"/>
      <c r="AI90" s="15"/>
      <c r="AJ90" s="62" t="str">
        <f>IFERROR(VLOOKUP(AI90,Lookups!$W$2:$X$24,2,FALSE),"")</f>
        <v/>
      </c>
      <c r="AK90" s="15"/>
      <c r="AL90" s="15"/>
      <c r="AM90" s="17"/>
      <c r="AN90" s="17"/>
      <c r="AO90" s="16"/>
    </row>
    <row r="91" spans="1:41" x14ac:dyDescent="0.3">
      <c r="A91" s="15"/>
      <c r="B91" s="15"/>
      <c r="C91" s="15"/>
      <c r="D91" s="17"/>
      <c r="E91" s="17"/>
      <c r="F91" s="15"/>
      <c r="G91" s="18" t="str">
        <f>IFERROR(VLOOKUP(F91,Lookups!$D$2:$E$20,2,FALSE),"")</f>
        <v/>
      </c>
      <c r="H91" s="15"/>
      <c r="I91" s="15"/>
      <c r="J91" s="17"/>
      <c r="K91" s="15"/>
      <c r="L91" s="17"/>
      <c r="M91" s="17"/>
      <c r="N91" s="62" t="str">
        <f t="shared" si="4"/>
        <v/>
      </c>
      <c r="O91" s="15"/>
      <c r="P91" s="15"/>
      <c r="Q91" s="17"/>
      <c r="R91" s="15"/>
      <c r="S91" s="15"/>
      <c r="T91" s="15"/>
      <c r="U91" s="15"/>
      <c r="V91" s="15"/>
      <c r="W91" s="15"/>
      <c r="X91" s="18" t="str">
        <f>IFERROR(VLOOKUP(W91,Lookups!$G$2:$H$83,2,FALSE),"")</f>
        <v/>
      </c>
      <c r="Y91" s="15"/>
      <c r="Z91" s="15"/>
      <c r="AA91" s="15"/>
      <c r="AB91" s="15"/>
      <c r="AC91" s="15"/>
      <c r="AD91" s="17"/>
      <c r="AE91" s="17"/>
      <c r="AF91" s="18" t="str">
        <f t="shared" si="5"/>
        <v/>
      </c>
      <c r="AG91" s="15"/>
      <c r="AH91" s="15"/>
      <c r="AI91" s="15"/>
      <c r="AJ91" s="62" t="str">
        <f>IFERROR(VLOOKUP(AI91,Lookups!$W$2:$X$24,2,FALSE),"")</f>
        <v/>
      </c>
      <c r="AK91" s="15"/>
      <c r="AL91" s="15"/>
      <c r="AM91" s="17"/>
      <c r="AN91" s="17"/>
      <c r="AO91" s="16"/>
    </row>
    <row r="92" spans="1:41" x14ac:dyDescent="0.3">
      <c r="A92" s="15"/>
      <c r="B92" s="15"/>
      <c r="C92" s="15"/>
      <c r="D92" s="17"/>
      <c r="E92" s="17"/>
      <c r="F92" s="15"/>
      <c r="G92" s="18" t="str">
        <f>IFERROR(VLOOKUP(F92,Lookups!$D$2:$E$20,2,FALSE),"")</f>
        <v/>
      </c>
      <c r="H92" s="15"/>
      <c r="I92" s="15"/>
      <c r="J92" s="17"/>
      <c r="K92" s="15"/>
      <c r="L92" s="17"/>
      <c r="M92" s="17"/>
      <c r="N92" s="62" t="str">
        <f t="shared" si="4"/>
        <v/>
      </c>
      <c r="O92" s="15"/>
      <c r="P92" s="15"/>
      <c r="Q92" s="17"/>
      <c r="R92" s="15"/>
      <c r="S92" s="15"/>
      <c r="T92" s="15"/>
      <c r="U92" s="15"/>
      <c r="V92" s="15"/>
      <c r="W92" s="15"/>
      <c r="X92" s="18" t="str">
        <f>IFERROR(VLOOKUP(W92,Lookups!$G$2:$H$83,2,FALSE),"")</f>
        <v/>
      </c>
      <c r="Y92" s="15"/>
      <c r="Z92" s="15"/>
      <c r="AA92" s="15"/>
      <c r="AB92" s="15"/>
      <c r="AC92" s="15"/>
      <c r="AD92" s="17"/>
      <c r="AE92" s="17"/>
      <c r="AF92" s="18" t="str">
        <f t="shared" si="5"/>
        <v/>
      </c>
      <c r="AG92" s="15"/>
      <c r="AH92" s="15"/>
      <c r="AI92" s="15"/>
      <c r="AJ92" s="62" t="str">
        <f>IFERROR(VLOOKUP(AI92,Lookups!$W$2:$X$24,2,FALSE),"")</f>
        <v/>
      </c>
      <c r="AK92" s="15"/>
      <c r="AL92" s="15"/>
      <c r="AM92" s="17"/>
      <c r="AN92" s="17"/>
      <c r="AO92" s="16"/>
    </row>
    <row r="93" spans="1:41" x14ac:dyDescent="0.3">
      <c r="A93" s="15"/>
      <c r="B93" s="15"/>
      <c r="C93" s="15"/>
      <c r="D93" s="17"/>
      <c r="E93" s="17"/>
      <c r="F93" s="15"/>
      <c r="G93" s="18" t="str">
        <f>IFERROR(VLOOKUP(F93,Lookups!$D$2:$E$20,2,FALSE),"")</f>
        <v/>
      </c>
      <c r="H93" s="15"/>
      <c r="I93" s="15"/>
      <c r="J93" s="17"/>
      <c r="K93" s="15"/>
      <c r="L93" s="17"/>
      <c r="M93" s="17"/>
      <c r="N93" s="62" t="str">
        <f t="shared" si="4"/>
        <v/>
      </c>
      <c r="O93" s="15"/>
      <c r="P93" s="15"/>
      <c r="Q93" s="17"/>
      <c r="R93" s="15"/>
      <c r="S93" s="15"/>
      <c r="T93" s="15"/>
      <c r="U93" s="15"/>
      <c r="V93" s="15"/>
      <c r="W93" s="15"/>
      <c r="X93" s="18" t="str">
        <f>IFERROR(VLOOKUP(W93,Lookups!$G$2:$H$83,2,FALSE),"")</f>
        <v/>
      </c>
      <c r="Y93" s="15"/>
      <c r="Z93" s="15"/>
      <c r="AA93" s="15"/>
      <c r="AB93" s="15"/>
      <c r="AC93" s="15"/>
      <c r="AD93" s="17"/>
      <c r="AE93" s="17"/>
      <c r="AF93" s="18" t="str">
        <f t="shared" si="5"/>
        <v/>
      </c>
      <c r="AG93" s="15"/>
      <c r="AH93" s="15"/>
      <c r="AI93" s="15"/>
      <c r="AJ93" s="62" t="str">
        <f>IFERROR(VLOOKUP(AI93,Lookups!$W$2:$X$24,2,FALSE),"")</f>
        <v/>
      </c>
      <c r="AK93" s="15"/>
      <c r="AL93" s="15"/>
      <c r="AM93" s="17"/>
      <c r="AN93" s="17"/>
      <c r="AO93" s="16"/>
    </row>
    <row r="94" spans="1:41" x14ac:dyDescent="0.3">
      <c r="A94" s="15"/>
      <c r="B94" s="15"/>
      <c r="C94" s="15"/>
      <c r="D94" s="17"/>
      <c r="E94" s="17"/>
      <c r="F94" s="15"/>
      <c r="G94" s="18" t="str">
        <f>IFERROR(VLOOKUP(F94,Lookups!$D$2:$E$20,2,FALSE),"")</f>
        <v/>
      </c>
      <c r="H94" s="15"/>
      <c r="I94" s="15"/>
      <c r="J94" s="17"/>
      <c r="K94" s="15"/>
      <c r="L94" s="17"/>
      <c r="M94" s="17"/>
      <c r="N94" s="62" t="str">
        <f t="shared" si="4"/>
        <v/>
      </c>
      <c r="O94" s="15"/>
      <c r="P94" s="15"/>
      <c r="Q94" s="17"/>
      <c r="R94" s="15"/>
      <c r="S94" s="15"/>
      <c r="T94" s="15"/>
      <c r="U94" s="15"/>
      <c r="V94" s="15"/>
      <c r="W94" s="15"/>
      <c r="X94" s="18" t="str">
        <f>IFERROR(VLOOKUP(W94,Lookups!$G$2:$H$83,2,FALSE),"")</f>
        <v/>
      </c>
      <c r="Y94" s="15"/>
      <c r="Z94" s="15"/>
      <c r="AA94" s="15"/>
      <c r="AB94" s="15"/>
      <c r="AC94" s="15"/>
      <c r="AD94" s="17"/>
      <c r="AE94" s="17"/>
      <c r="AF94" s="18" t="str">
        <f t="shared" si="5"/>
        <v/>
      </c>
      <c r="AG94" s="15"/>
      <c r="AH94" s="15"/>
      <c r="AI94" s="15"/>
      <c r="AJ94" s="62" t="str">
        <f>IFERROR(VLOOKUP(AI94,Lookups!$W$2:$X$24,2,FALSE),"")</f>
        <v/>
      </c>
      <c r="AK94" s="15"/>
      <c r="AL94" s="15"/>
      <c r="AM94" s="17"/>
      <c r="AN94" s="17"/>
      <c r="AO94" s="16"/>
    </row>
    <row r="95" spans="1:41" x14ac:dyDescent="0.3">
      <c r="A95" s="15"/>
      <c r="B95" s="15"/>
      <c r="C95" s="15"/>
      <c r="D95" s="17"/>
      <c r="E95" s="17"/>
      <c r="F95" s="15"/>
      <c r="G95" s="18" t="str">
        <f>IFERROR(VLOOKUP(F95,Lookups!$D$2:$E$20,2,FALSE),"")</f>
        <v/>
      </c>
      <c r="H95" s="15"/>
      <c r="I95" s="15"/>
      <c r="J95" s="17"/>
      <c r="K95" s="15"/>
      <c r="L95" s="17"/>
      <c r="M95" s="17"/>
      <c r="N95" s="62" t="str">
        <f t="shared" si="4"/>
        <v/>
      </c>
      <c r="O95" s="15"/>
      <c r="P95" s="15"/>
      <c r="Q95" s="17"/>
      <c r="R95" s="15"/>
      <c r="S95" s="15"/>
      <c r="T95" s="15"/>
      <c r="U95" s="15"/>
      <c r="V95" s="15"/>
      <c r="W95" s="15"/>
      <c r="X95" s="18" t="str">
        <f>IFERROR(VLOOKUP(W95,Lookups!$G$2:$H$83,2,FALSE),"")</f>
        <v/>
      </c>
      <c r="Y95" s="15"/>
      <c r="Z95" s="15"/>
      <c r="AA95" s="15"/>
      <c r="AB95" s="15"/>
      <c r="AC95" s="15"/>
      <c r="AD95" s="17"/>
      <c r="AE95" s="17"/>
      <c r="AF95" s="18" t="str">
        <f t="shared" si="5"/>
        <v/>
      </c>
      <c r="AG95" s="15"/>
      <c r="AH95" s="15"/>
      <c r="AI95" s="15"/>
      <c r="AJ95" s="62" t="str">
        <f>IFERROR(VLOOKUP(AI95,Lookups!$W$2:$X$24,2,FALSE),"")</f>
        <v/>
      </c>
      <c r="AK95" s="15"/>
      <c r="AL95" s="15"/>
      <c r="AM95" s="17"/>
      <c r="AN95" s="17"/>
      <c r="AO95" s="16"/>
    </row>
    <row r="96" spans="1:41" x14ac:dyDescent="0.3">
      <c r="A96" s="15"/>
      <c r="B96" s="15"/>
      <c r="C96" s="15"/>
      <c r="D96" s="17"/>
      <c r="E96" s="17"/>
      <c r="F96" s="15"/>
      <c r="G96" s="18" t="str">
        <f>IFERROR(VLOOKUP(F96,Lookups!$D$2:$E$20,2,FALSE),"")</f>
        <v/>
      </c>
      <c r="H96" s="15"/>
      <c r="I96" s="15"/>
      <c r="J96" s="17"/>
      <c r="K96" s="15"/>
      <c r="L96" s="17"/>
      <c r="M96" s="17"/>
      <c r="N96" s="62" t="str">
        <f t="shared" si="4"/>
        <v/>
      </c>
      <c r="O96" s="15"/>
      <c r="P96" s="15"/>
      <c r="Q96" s="17"/>
      <c r="R96" s="15"/>
      <c r="S96" s="15"/>
      <c r="T96" s="15"/>
      <c r="U96" s="15"/>
      <c r="V96" s="15"/>
      <c r="W96" s="15"/>
      <c r="X96" s="18" t="str">
        <f>IFERROR(VLOOKUP(W96,Lookups!$G$2:$H$83,2,FALSE),"")</f>
        <v/>
      </c>
      <c r="Y96" s="15"/>
      <c r="Z96" s="15"/>
      <c r="AA96" s="15"/>
      <c r="AB96" s="15"/>
      <c r="AC96" s="15"/>
      <c r="AD96" s="17"/>
      <c r="AE96" s="17"/>
      <c r="AF96" s="18" t="str">
        <f t="shared" si="5"/>
        <v/>
      </c>
      <c r="AG96" s="15"/>
      <c r="AH96" s="15"/>
      <c r="AI96" s="15"/>
      <c r="AJ96" s="62" t="str">
        <f>IFERROR(VLOOKUP(AI96,Lookups!$W$2:$X$24,2,FALSE),"")</f>
        <v/>
      </c>
      <c r="AK96" s="15"/>
      <c r="AL96" s="15"/>
      <c r="AM96" s="17"/>
      <c r="AN96" s="17"/>
      <c r="AO96" s="16"/>
    </row>
    <row r="97" spans="1:41" x14ac:dyDescent="0.3">
      <c r="A97" s="15"/>
      <c r="B97" s="15"/>
      <c r="C97" s="15"/>
      <c r="D97" s="17"/>
      <c r="E97" s="17"/>
      <c r="F97" s="15"/>
      <c r="G97" s="18" t="str">
        <f>IFERROR(VLOOKUP(F97,Lookups!$D$2:$E$20,2,FALSE),"")</f>
        <v/>
      </c>
      <c r="H97" s="15"/>
      <c r="I97" s="15"/>
      <c r="J97" s="17"/>
      <c r="K97" s="15"/>
      <c r="L97" s="17"/>
      <c r="M97" s="17"/>
      <c r="N97" s="62" t="str">
        <f t="shared" si="4"/>
        <v/>
      </c>
      <c r="O97" s="15"/>
      <c r="P97" s="15"/>
      <c r="Q97" s="17"/>
      <c r="R97" s="15"/>
      <c r="S97" s="15"/>
      <c r="T97" s="15"/>
      <c r="U97" s="15"/>
      <c r="V97" s="15"/>
      <c r="W97" s="15"/>
      <c r="X97" s="18" t="str">
        <f>IFERROR(VLOOKUP(W97,Lookups!$G$2:$H$83,2,FALSE),"")</f>
        <v/>
      </c>
      <c r="Y97" s="15"/>
      <c r="Z97" s="15"/>
      <c r="AA97" s="15"/>
      <c r="AB97" s="15"/>
      <c r="AC97" s="15"/>
      <c r="AD97" s="17"/>
      <c r="AE97" s="17"/>
      <c r="AF97" s="18" t="str">
        <f t="shared" si="5"/>
        <v/>
      </c>
      <c r="AG97" s="15"/>
      <c r="AH97" s="15"/>
      <c r="AI97" s="15"/>
      <c r="AJ97" s="62" t="str">
        <f>IFERROR(VLOOKUP(AI97,Lookups!$W$2:$X$24,2,FALSE),"")</f>
        <v/>
      </c>
      <c r="AK97" s="15"/>
      <c r="AL97" s="15"/>
      <c r="AM97" s="17"/>
      <c r="AN97" s="17"/>
      <c r="AO97" s="16"/>
    </row>
    <row r="98" spans="1:41" x14ac:dyDescent="0.3">
      <c r="A98" s="15"/>
      <c r="B98" s="15"/>
      <c r="C98" s="15"/>
      <c r="D98" s="17"/>
      <c r="E98" s="17"/>
      <c r="F98" s="15"/>
      <c r="G98" s="18" t="str">
        <f>IFERROR(VLOOKUP(F98,Lookups!$D$2:$E$20,2,FALSE),"")</f>
        <v/>
      </c>
      <c r="H98" s="15"/>
      <c r="I98" s="15"/>
      <c r="J98" s="17"/>
      <c r="K98" s="15"/>
      <c r="L98" s="17"/>
      <c r="M98" s="17"/>
      <c r="N98" s="62" t="str">
        <f t="shared" si="4"/>
        <v/>
      </c>
      <c r="O98" s="15"/>
      <c r="P98" s="15"/>
      <c r="Q98" s="17"/>
      <c r="R98" s="15"/>
      <c r="S98" s="15"/>
      <c r="T98" s="15"/>
      <c r="U98" s="15"/>
      <c r="V98" s="15"/>
      <c r="W98" s="15"/>
      <c r="X98" s="18" t="str">
        <f>IFERROR(VLOOKUP(W98,Lookups!$G$2:$H$83,2,FALSE),"")</f>
        <v/>
      </c>
      <c r="Y98" s="15"/>
      <c r="Z98" s="15"/>
      <c r="AA98" s="15"/>
      <c r="AB98" s="15"/>
      <c r="AC98" s="15"/>
      <c r="AD98" s="17"/>
      <c r="AE98" s="17"/>
      <c r="AF98" s="18" t="str">
        <f t="shared" si="5"/>
        <v/>
      </c>
      <c r="AG98" s="15"/>
      <c r="AH98" s="15"/>
      <c r="AI98" s="15"/>
      <c r="AJ98" s="62" t="str">
        <f>IFERROR(VLOOKUP(AI98,Lookups!$W$2:$X$24,2,FALSE),"")</f>
        <v/>
      </c>
      <c r="AK98" s="15"/>
      <c r="AL98" s="15"/>
      <c r="AM98" s="17"/>
      <c r="AN98" s="17"/>
      <c r="AO98" s="16"/>
    </row>
    <row r="99" spans="1:41" x14ac:dyDescent="0.3">
      <c r="A99" s="15"/>
      <c r="B99" s="15"/>
      <c r="C99" s="15"/>
      <c r="D99" s="17"/>
      <c r="E99" s="17"/>
      <c r="F99" s="15"/>
      <c r="G99" s="18" t="str">
        <f>IFERROR(VLOOKUP(F99,Lookups!$D$2:$E$20,2,FALSE),"")</f>
        <v/>
      </c>
      <c r="H99" s="15"/>
      <c r="I99" s="15"/>
      <c r="J99" s="17"/>
      <c r="K99" s="15"/>
      <c r="L99" s="17"/>
      <c r="M99" s="17"/>
      <c r="N99" s="62" t="str">
        <f t="shared" si="4"/>
        <v/>
      </c>
      <c r="O99" s="15"/>
      <c r="P99" s="15"/>
      <c r="Q99" s="17"/>
      <c r="R99" s="15"/>
      <c r="S99" s="15"/>
      <c r="T99" s="15"/>
      <c r="U99" s="15"/>
      <c r="V99" s="15"/>
      <c r="W99" s="15"/>
      <c r="X99" s="18" t="str">
        <f>IFERROR(VLOOKUP(W99,Lookups!$G$2:$H$83,2,FALSE),"")</f>
        <v/>
      </c>
      <c r="Y99" s="15"/>
      <c r="Z99" s="15"/>
      <c r="AA99" s="15"/>
      <c r="AB99" s="15"/>
      <c r="AC99" s="15"/>
      <c r="AD99" s="17"/>
      <c r="AE99" s="17"/>
      <c r="AF99" s="18" t="str">
        <f t="shared" si="5"/>
        <v/>
      </c>
      <c r="AG99" s="15"/>
      <c r="AH99" s="15"/>
      <c r="AI99" s="15"/>
      <c r="AJ99" s="62" t="str">
        <f>IFERROR(VLOOKUP(AI99,Lookups!$W$2:$X$24,2,FALSE),"")</f>
        <v/>
      </c>
      <c r="AK99" s="15"/>
      <c r="AL99" s="15"/>
      <c r="AM99" s="17"/>
      <c r="AN99" s="17"/>
      <c r="AO99" s="16"/>
    </row>
    <row r="100" spans="1:41" x14ac:dyDescent="0.3">
      <c r="A100" s="15"/>
      <c r="B100" s="15"/>
      <c r="C100" s="15"/>
      <c r="D100" s="17"/>
      <c r="E100" s="17"/>
      <c r="F100" s="15"/>
      <c r="G100" s="18" t="str">
        <f>IFERROR(VLOOKUP(F100,Lookups!$D$2:$E$20,2,FALSE),"")</f>
        <v/>
      </c>
      <c r="H100" s="15"/>
      <c r="I100" s="15"/>
      <c r="J100" s="17"/>
      <c r="K100" s="15"/>
      <c r="L100" s="17"/>
      <c r="M100" s="17"/>
      <c r="N100" s="62" t="str">
        <f t="shared" si="4"/>
        <v/>
      </c>
      <c r="O100" s="15"/>
      <c r="P100" s="15"/>
      <c r="Q100" s="17"/>
      <c r="R100" s="15"/>
      <c r="S100" s="15"/>
      <c r="T100" s="15"/>
      <c r="U100" s="15"/>
      <c r="V100" s="15"/>
      <c r="W100" s="15"/>
      <c r="X100" s="18" t="str">
        <f>IFERROR(VLOOKUP(W100,Lookups!$G$2:$H$83,2,FALSE),"")</f>
        <v/>
      </c>
      <c r="Y100" s="15"/>
      <c r="Z100" s="15"/>
      <c r="AA100" s="15"/>
      <c r="AB100" s="15"/>
      <c r="AC100" s="15"/>
      <c r="AD100" s="17"/>
      <c r="AE100" s="17"/>
      <c r="AF100" s="18" t="str">
        <f t="shared" si="5"/>
        <v/>
      </c>
      <c r="AG100" s="15"/>
      <c r="AH100" s="15"/>
      <c r="AI100" s="15"/>
      <c r="AJ100" s="62" t="str">
        <f>IFERROR(VLOOKUP(AI100,Lookups!$W$2:$X$24,2,FALSE),"")</f>
        <v/>
      </c>
      <c r="AK100" s="15"/>
      <c r="AL100" s="15"/>
      <c r="AM100" s="17"/>
      <c r="AN100" s="17"/>
      <c r="AO100" s="16"/>
    </row>
    <row r="101" spans="1:41" x14ac:dyDescent="0.3">
      <c r="A101" s="15"/>
      <c r="B101" s="15"/>
      <c r="C101" s="15"/>
      <c r="D101" s="17"/>
      <c r="E101" s="17"/>
      <c r="F101" s="15"/>
      <c r="G101" s="18" t="str">
        <f>IFERROR(VLOOKUP(F101,Lookups!$D$2:$E$20,2,FALSE),"")</f>
        <v/>
      </c>
      <c r="H101" s="15"/>
      <c r="I101" s="15"/>
      <c r="J101" s="17"/>
      <c r="K101" s="15"/>
      <c r="L101" s="17"/>
      <c r="M101" s="17"/>
      <c r="N101" s="62" t="str">
        <f t="shared" si="4"/>
        <v/>
      </c>
      <c r="O101" s="15"/>
      <c r="P101" s="15"/>
      <c r="Q101" s="17"/>
      <c r="R101" s="15"/>
      <c r="S101" s="15"/>
      <c r="T101" s="15"/>
      <c r="U101" s="15"/>
      <c r="V101" s="15"/>
      <c r="W101" s="15"/>
      <c r="X101" s="18" t="str">
        <f>IFERROR(VLOOKUP(W101,Lookups!$G$2:$H$83,2,FALSE),"")</f>
        <v/>
      </c>
      <c r="Y101" s="15"/>
      <c r="Z101" s="15"/>
      <c r="AA101" s="15"/>
      <c r="AB101" s="15"/>
      <c r="AC101" s="15"/>
      <c r="AD101" s="17"/>
      <c r="AE101" s="17"/>
      <c r="AF101" s="18" t="str">
        <f t="shared" si="5"/>
        <v/>
      </c>
      <c r="AG101" s="15"/>
      <c r="AH101" s="15"/>
      <c r="AI101" s="15"/>
      <c r="AJ101" s="62" t="str">
        <f>IFERROR(VLOOKUP(AI101,Lookups!$W$2:$X$24,2,FALSE),"")</f>
        <v/>
      </c>
      <c r="AK101" s="15"/>
      <c r="AL101" s="15"/>
      <c r="AM101" s="17"/>
      <c r="AN101" s="17"/>
      <c r="AO101" s="16"/>
    </row>
    <row r="102" spans="1:41" x14ac:dyDescent="0.3">
      <c r="A102" s="15"/>
      <c r="B102" s="15"/>
      <c r="C102" s="15"/>
      <c r="D102" s="17"/>
      <c r="E102" s="17"/>
      <c r="F102" s="15"/>
      <c r="G102" s="18" t="str">
        <f>IFERROR(VLOOKUP(F102,Lookups!$D$2:$E$20,2,FALSE),"")</f>
        <v/>
      </c>
      <c r="H102" s="15"/>
      <c r="I102" s="15"/>
      <c r="J102" s="17"/>
      <c r="K102" s="15"/>
      <c r="L102" s="17"/>
      <c r="M102" s="17"/>
      <c r="N102" s="62" t="str">
        <f t="shared" si="4"/>
        <v/>
      </c>
      <c r="O102" s="15"/>
      <c r="P102" s="15"/>
      <c r="Q102" s="17"/>
      <c r="R102" s="15"/>
      <c r="S102" s="15"/>
      <c r="T102" s="15"/>
      <c r="U102" s="15"/>
      <c r="V102" s="15"/>
      <c r="W102" s="15"/>
      <c r="X102" s="18" t="str">
        <f>IFERROR(VLOOKUP(W102,Lookups!$G$2:$H$83,2,FALSE),"")</f>
        <v/>
      </c>
      <c r="Y102" s="15"/>
      <c r="Z102" s="15"/>
      <c r="AA102" s="15"/>
      <c r="AB102" s="15"/>
      <c r="AC102" s="15"/>
      <c r="AD102" s="17"/>
      <c r="AE102" s="17"/>
      <c r="AF102" s="18" t="str">
        <f t="shared" si="5"/>
        <v/>
      </c>
      <c r="AG102" s="15"/>
      <c r="AH102" s="15"/>
      <c r="AI102" s="15"/>
      <c r="AJ102" s="62" t="str">
        <f>IFERROR(VLOOKUP(AI102,Lookups!$W$2:$X$24,2,FALSE),"")</f>
        <v/>
      </c>
      <c r="AK102" s="15"/>
      <c r="AL102" s="15"/>
      <c r="AM102" s="17"/>
      <c r="AN102" s="17"/>
      <c r="AO102" s="16"/>
    </row>
    <row r="103" spans="1:41" x14ac:dyDescent="0.3">
      <c r="A103" s="15"/>
      <c r="B103" s="15"/>
      <c r="C103" s="15"/>
      <c r="D103" s="17"/>
      <c r="E103" s="17"/>
      <c r="F103" s="15"/>
      <c r="G103" s="18" t="str">
        <f>IFERROR(VLOOKUP(F103,Lookups!$D$2:$E$20,2,FALSE),"")</f>
        <v/>
      </c>
      <c r="H103" s="15"/>
      <c r="I103" s="15"/>
      <c r="J103" s="17"/>
      <c r="K103" s="15"/>
      <c r="L103" s="17"/>
      <c r="M103" s="17"/>
      <c r="N103" s="62" t="str">
        <f t="shared" si="4"/>
        <v/>
      </c>
      <c r="O103" s="15"/>
      <c r="P103" s="15"/>
      <c r="Q103" s="17"/>
      <c r="R103" s="15"/>
      <c r="S103" s="15"/>
      <c r="T103" s="15"/>
      <c r="U103" s="15"/>
      <c r="V103" s="15"/>
      <c r="W103" s="15"/>
      <c r="X103" s="18" t="str">
        <f>IFERROR(VLOOKUP(W103,Lookups!$G$2:$H$83,2,FALSE),"")</f>
        <v/>
      </c>
      <c r="Y103" s="15"/>
      <c r="Z103" s="15"/>
      <c r="AA103" s="15"/>
      <c r="AB103" s="15"/>
      <c r="AC103" s="15"/>
      <c r="AD103" s="17"/>
      <c r="AE103" s="17"/>
      <c r="AF103" s="18" t="str">
        <f t="shared" si="5"/>
        <v/>
      </c>
      <c r="AG103" s="15"/>
      <c r="AH103" s="15"/>
      <c r="AI103" s="15"/>
      <c r="AJ103" s="62" t="str">
        <f>IFERROR(VLOOKUP(AI103,Lookups!$W$2:$X$24,2,FALSE),"")</f>
        <v/>
      </c>
      <c r="AK103" s="15"/>
      <c r="AL103" s="15"/>
      <c r="AM103" s="17"/>
      <c r="AN103" s="17"/>
      <c r="AO103" s="16"/>
    </row>
    <row r="104" spans="1:41" x14ac:dyDescent="0.3">
      <c r="A104" s="15"/>
      <c r="B104" s="15"/>
      <c r="C104" s="15"/>
      <c r="D104" s="17"/>
      <c r="E104" s="17"/>
      <c r="F104" s="15"/>
      <c r="G104" s="18" t="str">
        <f>IFERROR(VLOOKUP(F104,Lookups!$D$2:$E$20,2,FALSE),"")</f>
        <v/>
      </c>
      <c r="H104" s="15"/>
      <c r="I104" s="15"/>
      <c r="J104" s="17"/>
      <c r="K104" s="15"/>
      <c r="L104" s="17"/>
      <c r="M104" s="17"/>
      <c r="N104" s="62" t="str">
        <f t="shared" si="4"/>
        <v/>
      </c>
      <c r="O104" s="15"/>
      <c r="P104" s="15"/>
      <c r="Q104" s="17"/>
      <c r="R104" s="15"/>
      <c r="S104" s="15"/>
      <c r="T104" s="15"/>
      <c r="U104" s="15"/>
      <c r="V104" s="15"/>
      <c r="W104" s="15"/>
      <c r="X104" s="18" t="str">
        <f>IFERROR(VLOOKUP(W104,Lookups!$G$2:$H$83,2,FALSE),"")</f>
        <v/>
      </c>
      <c r="Y104" s="15"/>
      <c r="Z104" s="15"/>
      <c r="AA104" s="15"/>
      <c r="AB104" s="15"/>
      <c r="AC104" s="15"/>
      <c r="AD104" s="17"/>
      <c r="AE104" s="17"/>
      <c r="AF104" s="18" t="str">
        <f t="shared" si="5"/>
        <v/>
      </c>
      <c r="AG104" s="15"/>
      <c r="AH104" s="15"/>
      <c r="AI104" s="15"/>
      <c r="AJ104" s="62" t="str">
        <f>IFERROR(VLOOKUP(AI104,Lookups!$W$2:$X$24,2,FALSE),"")</f>
        <v/>
      </c>
      <c r="AK104" s="15"/>
      <c r="AL104" s="15"/>
      <c r="AM104" s="17"/>
      <c r="AN104" s="17"/>
      <c r="AO104" s="16"/>
    </row>
    <row r="105" spans="1:41" x14ac:dyDescent="0.3">
      <c r="A105" s="15"/>
      <c r="B105" s="15"/>
      <c r="C105" s="15"/>
      <c r="D105" s="17"/>
      <c r="E105" s="17"/>
      <c r="F105" s="15"/>
      <c r="G105" s="18" t="str">
        <f>IFERROR(VLOOKUP(F105,Lookups!$D$2:$E$20,2,FALSE),"")</f>
        <v/>
      </c>
      <c r="H105" s="15"/>
      <c r="I105" s="15"/>
      <c r="J105" s="17"/>
      <c r="K105" s="15"/>
      <c r="L105" s="17"/>
      <c r="M105" s="17"/>
      <c r="N105" s="62" t="str">
        <f t="shared" si="4"/>
        <v/>
      </c>
      <c r="O105" s="15"/>
      <c r="P105" s="15"/>
      <c r="Q105" s="17"/>
      <c r="R105" s="15"/>
      <c r="S105" s="15"/>
      <c r="T105" s="15"/>
      <c r="U105" s="15"/>
      <c r="V105" s="15"/>
      <c r="W105" s="15"/>
      <c r="X105" s="18" t="str">
        <f>IFERROR(VLOOKUP(W105,Lookups!$G$2:$H$83,2,FALSE),"")</f>
        <v/>
      </c>
      <c r="Y105" s="15"/>
      <c r="Z105" s="15"/>
      <c r="AA105" s="15"/>
      <c r="AB105" s="15"/>
      <c r="AC105" s="15"/>
      <c r="AD105" s="17"/>
      <c r="AE105" s="17"/>
      <c r="AF105" s="18" t="str">
        <f t="shared" si="5"/>
        <v/>
      </c>
      <c r="AG105" s="15"/>
      <c r="AH105" s="15"/>
      <c r="AI105" s="15"/>
      <c r="AJ105" s="62" t="str">
        <f>IFERROR(VLOOKUP(AI105,Lookups!$W$2:$X$24,2,FALSE),"")</f>
        <v/>
      </c>
      <c r="AK105" s="15"/>
      <c r="AL105" s="15"/>
      <c r="AM105" s="17"/>
      <c r="AN105" s="17"/>
      <c r="AO105" s="16"/>
    </row>
    <row r="106" spans="1:41" x14ac:dyDescent="0.3">
      <c r="A106" s="15"/>
      <c r="B106" s="15"/>
      <c r="C106" s="15"/>
      <c r="D106" s="17"/>
      <c r="E106" s="17"/>
      <c r="F106" s="15"/>
      <c r="G106" s="18" t="str">
        <f>IFERROR(VLOOKUP(F106,Lookups!$D$2:$E$20,2,FALSE),"")</f>
        <v/>
      </c>
      <c r="H106" s="15"/>
      <c r="I106" s="15"/>
      <c r="J106" s="17"/>
      <c r="K106" s="15"/>
      <c r="L106" s="17"/>
      <c r="M106" s="17"/>
      <c r="N106" s="62" t="str">
        <f t="shared" si="4"/>
        <v/>
      </c>
      <c r="O106" s="15"/>
      <c r="P106" s="15"/>
      <c r="Q106" s="17"/>
      <c r="R106" s="15"/>
      <c r="S106" s="15"/>
      <c r="T106" s="15"/>
      <c r="U106" s="15"/>
      <c r="V106" s="15"/>
      <c r="W106" s="15"/>
      <c r="X106" s="18" t="str">
        <f>IFERROR(VLOOKUP(W106,Lookups!$G$2:$H$83,2,FALSE),"")</f>
        <v/>
      </c>
      <c r="Y106" s="15"/>
      <c r="Z106" s="15"/>
      <c r="AA106" s="15"/>
      <c r="AB106" s="15"/>
      <c r="AC106" s="15"/>
      <c r="AD106" s="17"/>
      <c r="AE106" s="17"/>
      <c r="AF106" s="18" t="str">
        <f t="shared" si="5"/>
        <v/>
      </c>
      <c r="AG106" s="15"/>
      <c r="AH106" s="15"/>
      <c r="AI106" s="15"/>
      <c r="AJ106" s="62" t="str">
        <f>IFERROR(VLOOKUP(AI106,Lookups!$W$2:$X$24,2,FALSE),"")</f>
        <v/>
      </c>
      <c r="AK106" s="15"/>
      <c r="AL106" s="15"/>
      <c r="AM106" s="17"/>
      <c r="AN106" s="17"/>
      <c r="AO106" s="16"/>
    </row>
    <row r="107" spans="1:41" x14ac:dyDescent="0.3">
      <c r="A107" s="15"/>
      <c r="B107" s="15"/>
      <c r="C107" s="15"/>
      <c r="D107" s="17"/>
      <c r="E107" s="17"/>
      <c r="F107" s="15"/>
      <c r="G107" s="18" t="str">
        <f>IFERROR(VLOOKUP(F107,Lookups!$D$2:$E$20,2,FALSE),"")</f>
        <v/>
      </c>
      <c r="H107" s="15"/>
      <c r="I107" s="15"/>
      <c r="J107" s="17"/>
      <c r="K107" s="15"/>
      <c r="L107" s="17"/>
      <c r="M107" s="17"/>
      <c r="N107" s="62" t="str">
        <f t="shared" si="4"/>
        <v/>
      </c>
      <c r="O107" s="15"/>
      <c r="P107" s="15"/>
      <c r="Q107" s="17"/>
      <c r="R107" s="15"/>
      <c r="S107" s="15"/>
      <c r="T107" s="15"/>
      <c r="U107" s="15"/>
      <c r="V107" s="15"/>
      <c r="W107" s="15"/>
      <c r="X107" s="18" t="str">
        <f>IFERROR(VLOOKUP(W107,Lookups!$G$2:$H$83,2,FALSE),"")</f>
        <v/>
      </c>
      <c r="Y107" s="15"/>
      <c r="Z107" s="15"/>
      <c r="AA107" s="15"/>
      <c r="AB107" s="15"/>
      <c r="AC107" s="15"/>
      <c r="AD107" s="17"/>
      <c r="AE107" s="17"/>
      <c r="AF107" s="18" t="str">
        <f t="shared" si="5"/>
        <v/>
      </c>
      <c r="AG107" s="15"/>
      <c r="AH107" s="15"/>
      <c r="AI107" s="15"/>
      <c r="AJ107" s="62" t="str">
        <f>IFERROR(VLOOKUP(AI107,Lookups!$W$2:$X$24,2,FALSE),"")</f>
        <v/>
      </c>
      <c r="AK107" s="15"/>
      <c r="AL107" s="15"/>
      <c r="AM107" s="17"/>
      <c r="AN107" s="17"/>
      <c r="AO107" s="16"/>
    </row>
    <row r="108" spans="1:41" x14ac:dyDescent="0.3">
      <c r="A108" s="15"/>
      <c r="B108" s="15"/>
      <c r="C108" s="15"/>
      <c r="D108" s="17"/>
      <c r="E108" s="17"/>
      <c r="F108" s="15"/>
      <c r="G108" s="18" t="str">
        <f>IFERROR(VLOOKUP(F108,Lookups!$D$2:$E$20,2,FALSE),"")</f>
        <v/>
      </c>
      <c r="H108" s="15"/>
      <c r="I108" s="15"/>
      <c r="J108" s="17"/>
      <c r="K108" s="15"/>
      <c r="L108" s="17"/>
      <c r="M108" s="17"/>
      <c r="N108" s="62" t="str">
        <f t="shared" si="4"/>
        <v/>
      </c>
      <c r="O108" s="15"/>
      <c r="P108" s="15"/>
      <c r="Q108" s="17"/>
      <c r="R108" s="15"/>
      <c r="S108" s="15"/>
      <c r="T108" s="15"/>
      <c r="U108" s="15"/>
      <c r="V108" s="15"/>
      <c r="W108" s="15"/>
      <c r="X108" s="18" t="str">
        <f>IFERROR(VLOOKUP(W108,Lookups!$G$2:$H$83,2,FALSE),"")</f>
        <v/>
      </c>
      <c r="Y108" s="15"/>
      <c r="Z108" s="15"/>
      <c r="AA108" s="15"/>
      <c r="AB108" s="15"/>
      <c r="AC108" s="15"/>
      <c r="AD108" s="17"/>
      <c r="AE108" s="17"/>
      <c r="AF108" s="18" t="str">
        <f t="shared" si="5"/>
        <v/>
      </c>
      <c r="AG108" s="15"/>
      <c r="AH108" s="15"/>
      <c r="AI108" s="15"/>
      <c r="AJ108" s="62" t="str">
        <f>IFERROR(VLOOKUP(AI108,Lookups!$W$2:$X$24,2,FALSE),"")</f>
        <v/>
      </c>
      <c r="AK108" s="15"/>
      <c r="AL108" s="15"/>
      <c r="AM108" s="17"/>
      <c r="AN108" s="17"/>
      <c r="AO108" s="16"/>
    </row>
    <row r="109" spans="1:41" x14ac:dyDescent="0.3">
      <c r="A109" s="15"/>
      <c r="B109" s="15"/>
      <c r="C109" s="15"/>
      <c r="D109" s="17"/>
      <c r="E109" s="17"/>
      <c r="F109" s="15"/>
      <c r="G109" s="18" t="str">
        <f>IFERROR(VLOOKUP(F109,Lookups!$D$2:$E$20,2,FALSE),"")</f>
        <v/>
      </c>
      <c r="H109" s="15"/>
      <c r="I109" s="15"/>
      <c r="J109" s="17"/>
      <c r="K109" s="15"/>
      <c r="L109" s="17"/>
      <c r="M109" s="17"/>
      <c r="N109" s="62" t="str">
        <f t="shared" si="4"/>
        <v/>
      </c>
      <c r="O109" s="15"/>
      <c r="P109" s="15"/>
      <c r="Q109" s="17"/>
      <c r="R109" s="15"/>
      <c r="S109" s="15"/>
      <c r="T109" s="15"/>
      <c r="U109" s="15"/>
      <c r="V109" s="15"/>
      <c r="W109" s="15"/>
      <c r="X109" s="18" t="str">
        <f>IFERROR(VLOOKUP(W109,Lookups!$G$2:$H$83,2,FALSE),"")</f>
        <v/>
      </c>
      <c r="Y109" s="15"/>
      <c r="Z109" s="15"/>
      <c r="AA109" s="15"/>
      <c r="AB109" s="15"/>
      <c r="AC109" s="15"/>
      <c r="AD109" s="17"/>
      <c r="AE109" s="17"/>
      <c r="AF109" s="18" t="str">
        <f t="shared" si="5"/>
        <v/>
      </c>
      <c r="AG109" s="15"/>
      <c r="AH109" s="15"/>
      <c r="AI109" s="15"/>
      <c r="AJ109" s="62" t="str">
        <f>IFERROR(VLOOKUP(AI109,Lookups!$W$2:$X$24,2,FALSE),"")</f>
        <v/>
      </c>
      <c r="AK109" s="15"/>
      <c r="AL109" s="15"/>
      <c r="AM109" s="17"/>
      <c r="AN109" s="17"/>
      <c r="AO109" s="16"/>
    </row>
    <row r="110" spans="1:41" x14ac:dyDescent="0.3">
      <c r="A110" s="15"/>
      <c r="B110" s="15"/>
      <c r="C110" s="15"/>
      <c r="D110" s="17"/>
      <c r="E110" s="17"/>
      <c r="F110" s="15"/>
      <c r="G110" s="18" t="str">
        <f>IFERROR(VLOOKUP(F110,Lookups!$D$2:$E$20,2,FALSE),"")</f>
        <v/>
      </c>
      <c r="H110" s="15"/>
      <c r="I110" s="15"/>
      <c r="J110" s="17"/>
      <c r="K110" s="15"/>
      <c r="L110" s="17"/>
      <c r="M110" s="17"/>
      <c r="N110" s="62" t="str">
        <f t="shared" si="4"/>
        <v/>
      </c>
      <c r="O110" s="15"/>
      <c r="P110" s="15"/>
      <c r="Q110" s="17"/>
      <c r="R110" s="15"/>
      <c r="S110" s="15"/>
      <c r="T110" s="15"/>
      <c r="U110" s="15"/>
      <c r="V110" s="15"/>
      <c r="W110" s="15"/>
      <c r="X110" s="18" t="str">
        <f>IFERROR(VLOOKUP(W110,Lookups!$G$2:$H$83,2,FALSE),"")</f>
        <v/>
      </c>
      <c r="Y110" s="15"/>
      <c r="Z110" s="15"/>
      <c r="AA110" s="15"/>
      <c r="AB110" s="15"/>
      <c r="AC110" s="15"/>
      <c r="AD110" s="17"/>
      <c r="AE110" s="17"/>
      <c r="AF110" s="18" t="str">
        <f t="shared" si="5"/>
        <v/>
      </c>
      <c r="AG110" s="15"/>
      <c r="AH110" s="15"/>
      <c r="AI110" s="15"/>
      <c r="AJ110" s="62" t="str">
        <f>IFERROR(VLOOKUP(AI110,Lookups!$W$2:$X$24,2,FALSE),"")</f>
        <v/>
      </c>
      <c r="AK110" s="15"/>
      <c r="AL110" s="15"/>
      <c r="AM110" s="17"/>
      <c r="AN110" s="17"/>
      <c r="AO110" s="16"/>
    </row>
    <row r="111" spans="1:41" x14ac:dyDescent="0.3">
      <c r="A111" s="15"/>
      <c r="B111" s="15"/>
      <c r="C111" s="15"/>
      <c r="D111" s="17"/>
      <c r="E111" s="17"/>
      <c r="F111" s="15"/>
      <c r="G111" s="18" t="str">
        <f>IFERROR(VLOOKUP(F111,Lookups!$D$2:$E$20,2,FALSE),"")</f>
        <v/>
      </c>
      <c r="H111" s="15"/>
      <c r="I111" s="15"/>
      <c r="J111" s="17"/>
      <c r="K111" s="15"/>
      <c r="L111" s="17"/>
      <c r="M111" s="17"/>
      <c r="N111" s="62" t="str">
        <f t="shared" si="4"/>
        <v/>
      </c>
      <c r="O111" s="15"/>
      <c r="P111" s="15"/>
      <c r="Q111" s="17"/>
      <c r="R111" s="15"/>
      <c r="S111" s="15"/>
      <c r="T111" s="15"/>
      <c r="U111" s="15"/>
      <c r="V111" s="15"/>
      <c r="W111" s="15"/>
      <c r="X111" s="18" t="str">
        <f>IFERROR(VLOOKUP(W111,Lookups!$G$2:$H$83,2,FALSE),"")</f>
        <v/>
      </c>
      <c r="Y111" s="15"/>
      <c r="Z111" s="15"/>
      <c r="AA111" s="15"/>
      <c r="AB111" s="15"/>
      <c r="AC111" s="15"/>
      <c r="AD111" s="17"/>
      <c r="AE111" s="17"/>
      <c r="AF111" s="18" t="str">
        <f t="shared" si="5"/>
        <v/>
      </c>
      <c r="AG111" s="15"/>
      <c r="AH111" s="15"/>
      <c r="AI111" s="15"/>
      <c r="AJ111" s="62" t="str">
        <f>IFERROR(VLOOKUP(AI111,Lookups!$W$2:$X$24,2,FALSE),"")</f>
        <v/>
      </c>
      <c r="AK111" s="15"/>
      <c r="AL111" s="15"/>
      <c r="AM111" s="17"/>
      <c r="AN111" s="17"/>
      <c r="AO111" s="16"/>
    </row>
    <row r="112" spans="1:41" x14ac:dyDescent="0.3">
      <c r="A112" s="15"/>
      <c r="B112" s="15"/>
      <c r="C112" s="15"/>
      <c r="D112" s="17"/>
      <c r="E112" s="17"/>
      <c r="F112" s="15"/>
      <c r="G112" s="18" t="str">
        <f>IFERROR(VLOOKUP(F112,Lookups!$D$2:$E$20,2,FALSE),"")</f>
        <v/>
      </c>
      <c r="H112" s="15"/>
      <c r="I112" s="15"/>
      <c r="J112" s="17"/>
      <c r="K112" s="15"/>
      <c r="L112" s="17"/>
      <c r="M112" s="17"/>
      <c r="N112" s="62" t="str">
        <f t="shared" si="4"/>
        <v/>
      </c>
      <c r="O112" s="15"/>
      <c r="P112" s="15"/>
      <c r="Q112" s="17"/>
      <c r="R112" s="15"/>
      <c r="S112" s="15"/>
      <c r="T112" s="15"/>
      <c r="U112" s="15"/>
      <c r="V112" s="15"/>
      <c r="W112" s="15"/>
      <c r="X112" s="18" t="str">
        <f>IFERROR(VLOOKUP(W112,Lookups!$G$2:$H$83,2,FALSE),"")</f>
        <v/>
      </c>
      <c r="Y112" s="15"/>
      <c r="Z112" s="15"/>
      <c r="AA112" s="15"/>
      <c r="AB112" s="15"/>
      <c r="AC112" s="15"/>
      <c r="AD112" s="17"/>
      <c r="AE112" s="17"/>
      <c r="AF112" s="18" t="str">
        <f t="shared" si="5"/>
        <v/>
      </c>
      <c r="AG112" s="15"/>
      <c r="AH112" s="15"/>
      <c r="AI112" s="15"/>
      <c r="AJ112" s="62" t="str">
        <f>IFERROR(VLOOKUP(AI112,Lookups!$W$2:$X$24,2,FALSE),"")</f>
        <v/>
      </c>
      <c r="AK112" s="15"/>
      <c r="AL112" s="15"/>
      <c r="AM112" s="17"/>
      <c r="AN112" s="17"/>
      <c r="AO112" s="16"/>
    </row>
    <row r="113" spans="1:41" x14ac:dyDescent="0.3">
      <c r="A113" s="15"/>
      <c r="B113" s="15"/>
      <c r="C113" s="15"/>
      <c r="D113" s="17"/>
      <c r="E113" s="17"/>
      <c r="F113" s="15"/>
      <c r="G113" s="18" t="str">
        <f>IFERROR(VLOOKUP(F113,Lookups!$D$2:$E$20,2,FALSE),"")</f>
        <v/>
      </c>
      <c r="H113" s="15"/>
      <c r="I113" s="15"/>
      <c r="J113" s="17"/>
      <c r="K113" s="15"/>
      <c r="L113" s="17"/>
      <c r="M113" s="17"/>
      <c r="N113" s="62" t="str">
        <f t="shared" si="4"/>
        <v/>
      </c>
      <c r="O113" s="15"/>
      <c r="P113" s="15"/>
      <c r="Q113" s="17"/>
      <c r="R113" s="15"/>
      <c r="S113" s="15"/>
      <c r="T113" s="15"/>
      <c r="U113" s="15"/>
      <c r="V113" s="15"/>
      <c r="W113" s="15"/>
      <c r="X113" s="18" t="str">
        <f>IFERROR(VLOOKUP(W113,Lookups!$G$2:$H$83,2,FALSE),"")</f>
        <v/>
      </c>
      <c r="Y113" s="15"/>
      <c r="Z113" s="15"/>
      <c r="AA113" s="15"/>
      <c r="AB113" s="15"/>
      <c r="AC113" s="15"/>
      <c r="AD113" s="17"/>
      <c r="AE113" s="17"/>
      <c r="AF113" s="18" t="str">
        <f t="shared" si="5"/>
        <v/>
      </c>
      <c r="AG113" s="15"/>
      <c r="AH113" s="15"/>
      <c r="AI113" s="15"/>
      <c r="AJ113" s="62" t="str">
        <f>IFERROR(VLOOKUP(AI113,Lookups!$W$2:$X$24,2,FALSE),"")</f>
        <v/>
      </c>
      <c r="AK113" s="15"/>
      <c r="AL113" s="15"/>
      <c r="AM113" s="17"/>
      <c r="AN113" s="17"/>
      <c r="AO113" s="16"/>
    </row>
    <row r="114" spans="1:41" x14ac:dyDescent="0.3">
      <c r="A114" s="15"/>
      <c r="B114" s="15"/>
      <c r="C114" s="15"/>
      <c r="D114" s="17"/>
      <c r="E114" s="17"/>
      <c r="F114" s="15"/>
      <c r="G114" s="18" t="str">
        <f>IFERROR(VLOOKUP(F114,Lookups!$D$2:$E$20,2,FALSE),"")</f>
        <v/>
      </c>
      <c r="H114" s="15"/>
      <c r="I114" s="15"/>
      <c r="J114" s="17"/>
      <c r="K114" s="15"/>
      <c r="L114" s="17"/>
      <c r="M114" s="17"/>
      <c r="N114" s="62" t="str">
        <f t="shared" si="4"/>
        <v/>
      </c>
      <c r="O114" s="15"/>
      <c r="P114" s="15"/>
      <c r="Q114" s="17"/>
      <c r="R114" s="15"/>
      <c r="S114" s="15"/>
      <c r="T114" s="15"/>
      <c r="U114" s="15"/>
      <c r="V114" s="15"/>
      <c r="W114" s="15"/>
      <c r="X114" s="18" t="str">
        <f>IFERROR(VLOOKUP(W114,Lookups!$G$2:$H$83,2,FALSE),"")</f>
        <v/>
      </c>
      <c r="Y114" s="15"/>
      <c r="Z114" s="15"/>
      <c r="AA114" s="15"/>
      <c r="AB114" s="15"/>
      <c r="AC114" s="15"/>
      <c r="AD114" s="17"/>
      <c r="AE114" s="17"/>
      <c r="AF114" s="18" t="str">
        <f t="shared" si="5"/>
        <v/>
      </c>
      <c r="AG114" s="15"/>
      <c r="AH114" s="15"/>
      <c r="AI114" s="15"/>
      <c r="AJ114" s="62" t="str">
        <f>IFERROR(VLOOKUP(AI114,Lookups!$W$2:$X$24,2,FALSE),"")</f>
        <v/>
      </c>
      <c r="AK114" s="15"/>
      <c r="AL114" s="15"/>
      <c r="AM114" s="17"/>
      <c r="AN114" s="17"/>
      <c r="AO114" s="16"/>
    </row>
    <row r="115" spans="1:41" x14ac:dyDescent="0.3">
      <c r="A115" s="15"/>
      <c r="B115" s="15"/>
      <c r="C115" s="15"/>
      <c r="D115" s="17"/>
      <c r="E115" s="17"/>
      <c r="F115" s="15"/>
      <c r="G115" s="18" t="str">
        <f>IFERROR(VLOOKUP(F115,Lookups!$D$2:$E$20,2,FALSE),"")</f>
        <v/>
      </c>
      <c r="H115" s="15"/>
      <c r="I115" s="15"/>
      <c r="J115" s="17"/>
      <c r="K115" s="15"/>
      <c r="L115" s="17"/>
      <c r="M115" s="17"/>
      <c r="N115" s="62" t="str">
        <f t="shared" si="4"/>
        <v/>
      </c>
      <c r="O115" s="15"/>
      <c r="P115" s="15"/>
      <c r="Q115" s="17"/>
      <c r="R115" s="15"/>
      <c r="S115" s="15"/>
      <c r="T115" s="15"/>
      <c r="U115" s="15"/>
      <c r="V115" s="15"/>
      <c r="W115" s="15"/>
      <c r="X115" s="18" t="str">
        <f>IFERROR(VLOOKUP(W115,Lookups!$G$2:$H$83,2,FALSE),"")</f>
        <v/>
      </c>
      <c r="Y115" s="15"/>
      <c r="Z115" s="15"/>
      <c r="AA115" s="15"/>
      <c r="AB115" s="15"/>
      <c r="AC115" s="15"/>
      <c r="AD115" s="17"/>
      <c r="AE115" s="17"/>
      <c r="AF115" s="18" t="str">
        <f t="shared" si="5"/>
        <v/>
      </c>
      <c r="AG115" s="15"/>
      <c r="AH115" s="15"/>
      <c r="AI115" s="15"/>
      <c r="AJ115" s="62" t="str">
        <f>IFERROR(VLOOKUP(AI115,Lookups!$W$2:$X$24,2,FALSE),"")</f>
        <v/>
      </c>
      <c r="AK115" s="15"/>
      <c r="AL115" s="15"/>
      <c r="AM115" s="17"/>
      <c r="AN115" s="17"/>
      <c r="AO115" s="16"/>
    </row>
    <row r="116" spans="1:41" x14ac:dyDescent="0.3">
      <c r="A116" s="15"/>
      <c r="B116" s="15"/>
      <c r="C116" s="15"/>
      <c r="D116" s="17"/>
      <c r="E116" s="17"/>
      <c r="F116" s="15"/>
      <c r="G116" s="18" t="str">
        <f>IFERROR(VLOOKUP(F116,Lookups!$D$2:$E$20,2,FALSE),"")</f>
        <v/>
      </c>
      <c r="H116" s="15"/>
      <c r="I116" s="15"/>
      <c r="J116" s="17"/>
      <c r="K116" s="15"/>
      <c r="L116" s="17"/>
      <c r="M116" s="17"/>
      <c r="N116" s="62" t="str">
        <f t="shared" si="4"/>
        <v/>
      </c>
      <c r="O116" s="15"/>
      <c r="P116" s="15"/>
      <c r="Q116" s="17"/>
      <c r="R116" s="15"/>
      <c r="S116" s="15"/>
      <c r="T116" s="15"/>
      <c r="U116" s="15"/>
      <c r="V116" s="15"/>
      <c r="W116" s="15"/>
      <c r="X116" s="18" t="str">
        <f>IFERROR(VLOOKUP(W116,Lookups!$G$2:$H$83,2,FALSE),"")</f>
        <v/>
      </c>
      <c r="Y116" s="15"/>
      <c r="Z116" s="15"/>
      <c r="AA116" s="15"/>
      <c r="AB116" s="15"/>
      <c r="AC116" s="15"/>
      <c r="AD116" s="17"/>
      <c r="AE116" s="17"/>
      <c r="AF116" s="18" t="str">
        <f t="shared" si="5"/>
        <v/>
      </c>
      <c r="AG116" s="15"/>
      <c r="AH116" s="15"/>
      <c r="AI116" s="15"/>
      <c r="AJ116" s="62" t="str">
        <f>IFERROR(VLOOKUP(AI116,Lookups!$W$2:$X$24,2,FALSE),"")</f>
        <v/>
      </c>
      <c r="AK116" s="15"/>
      <c r="AL116" s="15"/>
      <c r="AM116" s="17"/>
      <c r="AN116" s="17"/>
      <c r="AO116" s="16"/>
    </row>
    <row r="117" spans="1:41" x14ac:dyDescent="0.3">
      <c r="A117" s="15"/>
      <c r="B117" s="15"/>
      <c r="C117" s="15"/>
      <c r="D117" s="17"/>
      <c r="E117" s="17"/>
      <c r="F117" s="15"/>
      <c r="G117" s="18" t="str">
        <f>IFERROR(VLOOKUP(F117,Lookups!$D$2:$E$20,2,FALSE),"")</f>
        <v/>
      </c>
      <c r="H117" s="15"/>
      <c r="I117" s="15"/>
      <c r="J117" s="17"/>
      <c r="K117" s="15"/>
      <c r="L117" s="17"/>
      <c r="M117" s="17"/>
      <c r="N117" s="62" t="str">
        <f t="shared" si="4"/>
        <v/>
      </c>
      <c r="O117" s="15"/>
      <c r="P117" s="15"/>
      <c r="Q117" s="17"/>
      <c r="R117" s="15"/>
      <c r="S117" s="15"/>
      <c r="T117" s="15"/>
      <c r="U117" s="15"/>
      <c r="V117" s="15"/>
      <c r="W117" s="15"/>
      <c r="X117" s="18" t="str">
        <f>IFERROR(VLOOKUP(W117,Lookups!$G$2:$H$83,2,FALSE),"")</f>
        <v/>
      </c>
      <c r="Y117" s="15"/>
      <c r="Z117" s="15"/>
      <c r="AA117" s="15"/>
      <c r="AB117" s="15"/>
      <c r="AC117" s="15"/>
      <c r="AD117" s="17"/>
      <c r="AE117" s="17"/>
      <c r="AF117" s="18" t="str">
        <f t="shared" si="5"/>
        <v/>
      </c>
      <c r="AG117" s="15"/>
      <c r="AH117" s="15"/>
      <c r="AI117" s="15"/>
      <c r="AJ117" s="62" t="str">
        <f>IFERROR(VLOOKUP(AI117,Lookups!$W$2:$X$24,2,FALSE),"")</f>
        <v/>
      </c>
      <c r="AK117" s="15"/>
      <c r="AL117" s="15"/>
      <c r="AM117" s="17"/>
      <c r="AN117" s="17"/>
      <c r="AO117" s="16"/>
    </row>
    <row r="118" spans="1:41" x14ac:dyDescent="0.3">
      <c r="A118" s="15"/>
      <c r="B118" s="15"/>
      <c r="C118" s="15"/>
      <c r="D118" s="17"/>
      <c r="E118" s="17"/>
      <c r="F118" s="15"/>
      <c r="G118" s="18" t="str">
        <f>IFERROR(VLOOKUP(F118,Lookups!$D$2:$E$20,2,FALSE),"")</f>
        <v/>
      </c>
      <c r="H118" s="15"/>
      <c r="I118" s="15"/>
      <c r="J118" s="17"/>
      <c r="K118" s="15"/>
      <c r="L118" s="17"/>
      <c r="M118" s="17"/>
      <c r="N118" s="62" t="str">
        <f t="shared" ref="N118:N181" si="6">IF(OR(ISBLANK(L118),ISBLANK(M118)),"",(M118-L118)+1)</f>
        <v/>
      </c>
      <c r="O118" s="15"/>
      <c r="P118" s="15"/>
      <c r="Q118" s="17"/>
      <c r="R118" s="15"/>
      <c r="S118" s="15"/>
      <c r="T118" s="15"/>
      <c r="U118" s="15"/>
      <c r="V118" s="15"/>
      <c r="W118" s="15"/>
      <c r="X118" s="18" t="str">
        <f>IFERROR(VLOOKUP(W118,Lookups!$G$2:$H$83,2,FALSE),"")</f>
        <v/>
      </c>
      <c r="Y118" s="15"/>
      <c r="Z118" s="15"/>
      <c r="AA118" s="15"/>
      <c r="AB118" s="15"/>
      <c r="AC118" s="15"/>
      <c r="AD118" s="17"/>
      <c r="AE118" s="17"/>
      <c r="AF118" s="18" t="str">
        <f t="shared" ref="AF118:AF181" si="7">IF(OR(ISBLANK(AD118),ISBLANK(AE118)),"",(AE118-AD118)+1)</f>
        <v/>
      </c>
      <c r="AG118" s="15"/>
      <c r="AH118" s="15"/>
      <c r="AI118" s="15"/>
      <c r="AJ118" s="62" t="str">
        <f>IFERROR(VLOOKUP(AI118,Lookups!$W$2:$X$24,2,FALSE),"")</f>
        <v/>
      </c>
      <c r="AK118" s="15"/>
      <c r="AL118" s="15"/>
      <c r="AM118" s="17"/>
      <c r="AN118" s="17"/>
      <c r="AO118" s="16"/>
    </row>
    <row r="119" spans="1:41" x14ac:dyDescent="0.3">
      <c r="A119" s="15"/>
      <c r="B119" s="15"/>
      <c r="C119" s="15"/>
      <c r="D119" s="17"/>
      <c r="E119" s="17"/>
      <c r="F119" s="15"/>
      <c r="G119" s="18" t="str">
        <f>IFERROR(VLOOKUP(F119,Lookups!$D$2:$E$20,2,FALSE),"")</f>
        <v/>
      </c>
      <c r="H119" s="15"/>
      <c r="I119" s="15"/>
      <c r="J119" s="17"/>
      <c r="K119" s="15"/>
      <c r="L119" s="17"/>
      <c r="M119" s="17"/>
      <c r="N119" s="62" t="str">
        <f t="shared" si="6"/>
        <v/>
      </c>
      <c r="O119" s="15"/>
      <c r="P119" s="15"/>
      <c r="Q119" s="17"/>
      <c r="R119" s="15"/>
      <c r="S119" s="15"/>
      <c r="T119" s="15"/>
      <c r="U119" s="15"/>
      <c r="V119" s="15"/>
      <c r="W119" s="15"/>
      <c r="X119" s="18" t="str">
        <f>IFERROR(VLOOKUP(W119,Lookups!$G$2:$H$83,2,FALSE),"")</f>
        <v/>
      </c>
      <c r="Y119" s="15"/>
      <c r="Z119" s="15"/>
      <c r="AA119" s="15"/>
      <c r="AB119" s="15"/>
      <c r="AC119" s="15"/>
      <c r="AD119" s="17"/>
      <c r="AE119" s="17"/>
      <c r="AF119" s="18" t="str">
        <f t="shared" si="7"/>
        <v/>
      </c>
      <c r="AG119" s="15"/>
      <c r="AH119" s="15"/>
      <c r="AI119" s="15"/>
      <c r="AJ119" s="62" t="str">
        <f>IFERROR(VLOOKUP(AI119,Lookups!$W$2:$X$24,2,FALSE),"")</f>
        <v/>
      </c>
      <c r="AK119" s="15"/>
      <c r="AL119" s="15"/>
      <c r="AM119" s="17"/>
      <c r="AN119" s="17"/>
      <c r="AO119" s="16"/>
    </row>
    <row r="120" spans="1:41" x14ac:dyDescent="0.3">
      <c r="A120" s="15"/>
      <c r="B120" s="15"/>
      <c r="C120" s="15"/>
      <c r="D120" s="17"/>
      <c r="E120" s="17"/>
      <c r="F120" s="15"/>
      <c r="G120" s="18" t="str">
        <f>IFERROR(VLOOKUP(F120,Lookups!$D$2:$E$20,2,FALSE),"")</f>
        <v/>
      </c>
      <c r="H120" s="15"/>
      <c r="I120" s="15"/>
      <c r="J120" s="17"/>
      <c r="K120" s="15"/>
      <c r="L120" s="17"/>
      <c r="M120" s="17"/>
      <c r="N120" s="62" t="str">
        <f t="shared" si="6"/>
        <v/>
      </c>
      <c r="O120" s="15"/>
      <c r="P120" s="15"/>
      <c r="Q120" s="17"/>
      <c r="R120" s="15"/>
      <c r="S120" s="15"/>
      <c r="T120" s="15"/>
      <c r="U120" s="15"/>
      <c r="V120" s="15"/>
      <c r="W120" s="15"/>
      <c r="X120" s="18" t="str">
        <f>IFERROR(VLOOKUP(W120,Lookups!$G$2:$H$83,2,FALSE),"")</f>
        <v/>
      </c>
      <c r="Y120" s="15"/>
      <c r="Z120" s="15"/>
      <c r="AA120" s="15"/>
      <c r="AB120" s="15"/>
      <c r="AC120" s="15"/>
      <c r="AD120" s="17"/>
      <c r="AE120" s="17"/>
      <c r="AF120" s="18" t="str">
        <f t="shared" si="7"/>
        <v/>
      </c>
      <c r="AG120" s="15"/>
      <c r="AH120" s="15"/>
      <c r="AI120" s="15"/>
      <c r="AJ120" s="62" t="str">
        <f>IFERROR(VLOOKUP(AI120,Lookups!$W$2:$X$24,2,FALSE),"")</f>
        <v/>
      </c>
      <c r="AK120" s="15"/>
      <c r="AL120" s="15"/>
      <c r="AM120" s="17"/>
      <c r="AN120" s="17"/>
      <c r="AO120" s="16"/>
    </row>
    <row r="121" spans="1:41" x14ac:dyDescent="0.3">
      <c r="A121" s="15"/>
      <c r="B121" s="15"/>
      <c r="C121" s="15"/>
      <c r="D121" s="17"/>
      <c r="E121" s="17"/>
      <c r="F121" s="15"/>
      <c r="G121" s="18" t="str">
        <f>IFERROR(VLOOKUP(F121,Lookups!$D$2:$E$20,2,FALSE),"")</f>
        <v/>
      </c>
      <c r="H121" s="15"/>
      <c r="I121" s="15"/>
      <c r="J121" s="17"/>
      <c r="K121" s="15"/>
      <c r="L121" s="17"/>
      <c r="M121" s="17"/>
      <c r="N121" s="62" t="str">
        <f t="shared" si="6"/>
        <v/>
      </c>
      <c r="O121" s="15"/>
      <c r="P121" s="15"/>
      <c r="Q121" s="17"/>
      <c r="R121" s="15"/>
      <c r="S121" s="15"/>
      <c r="T121" s="15"/>
      <c r="U121" s="15"/>
      <c r="V121" s="15"/>
      <c r="W121" s="15"/>
      <c r="X121" s="18" t="str">
        <f>IFERROR(VLOOKUP(W121,Lookups!$G$2:$H$83,2,FALSE),"")</f>
        <v/>
      </c>
      <c r="Y121" s="15"/>
      <c r="Z121" s="15"/>
      <c r="AA121" s="15"/>
      <c r="AB121" s="15"/>
      <c r="AC121" s="15"/>
      <c r="AD121" s="17"/>
      <c r="AE121" s="17"/>
      <c r="AF121" s="18" t="str">
        <f t="shared" si="7"/>
        <v/>
      </c>
      <c r="AG121" s="15"/>
      <c r="AH121" s="15"/>
      <c r="AI121" s="15"/>
      <c r="AJ121" s="62" t="str">
        <f>IFERROR(VLOOKUP(AI121,Lookups!$W$2:$X$24,2,FALSE),"")</f>
        <v/>
      </c>
      <c r="AK121" s="15"/>
      <c r="AL121" s="15"/>
      <c r="AM121" s="17"/>
      <c r="AN121" s="17"/>
      <c r="AO121" s="16"/>
    </row>
    <row r="122" spans="1:41" x14ac:dyDescent="0.3">
      <c r="A122" s="15"/>
      <c r="B122" s="15"/>
      <c r="C122" s="15"/>
      <c r="D122" s="17"/>
      <c r="E122" s="17"/>
      <c r="F122" s="15"/>
      <c r="G122" s="18" t="str">
        <f>IFERROR(VLOOKUP(F122,Lookups!$D$2:$E$20,2,FALSE),"")</f>
        <v/>
      </c>
      <c r="H122" s="15"/>
      <c r="I122" s="15"/>
      <c r="J122" s="17"/>
      <c r="K122" s="15"/>
      <c r="L122" s="17"/>
      <c r="M122" s="17"/>
      <c r="N122" s="62" t="str">
        <f t="shared" si="6"/>
        <v/>
      </c>
      <c r="O122" s="15"/>
      <c r="P122" s="15"/>
      <c r="Q122" s="17"/>
      <c r="R122" s="15"/>
      <c r="S122" s="15"/>
      <c r="T122" s="15"/>
      <c r="U122" s="15"/>
      <c r="V122" s="15"/>
      <c r="W122" s="15"/>
      <c r="X122" s="18" t="str">
        <f>IFERROR(VLOOKUP(W122,Lookups!$G$2:$H$83,2,FALSE),"")</f>
        <v/>
      </c>
      <c r="Y122" s="15"/>
      <c r="Z122" s="15"/>
      <c r="AA122" s="15"/>
      <c r="AB122" s="15"/>
      <c r="AC122" s="15"/>
      <c r="AD122" s="17"/>
      <c r="AE122" s="17"/>
      <c r="AF122" s="18" t="str">
        <f t="shared" si="7"/>
        <v/>
      </c>
      <c r="AG122" s="15"/>
      <c r="AH122" s="15"/>
      <c r="AI122" s="15"/>
      <c r="AJ122" s="62" t="str">
        <f>IFERROR(VLOOKUP(AI122,Lookups!$W$2:$X$24,2,FALSE),"")</f>
        <v/>
      </c>
      <c r="AK122" s="15"/>
      <c r="AL122" s="15"/>
      <c r="AM122" s="17"/>
      <c r="AN122" s="17"/>
      <c r="AO122" s="16"/>
    </row>
    <row r="123" spans="1:41" x14ac:dyDescent="0.3">
      <c r="A123" s="15"/>
      <c r="B123" s="15"/>
      <c r="C123" s="15"/>
      <c r="D123" s="17"/>
      <c r="E123" s="17"/>
      <c r="F123" s="15"/>
      <c r="G123" s="18" t="str">
        <f>IFERROR(VLOOKUP(F123,Lookups!$D$2:$E$20,2,FALSE),"")</f>
        <v/>
      </c>
      <c r="H123" s="15"/>
      <c r="I123" s="15"/>
      <c r="J123" s="17"/>
      <c r="K123" s="15"/>
      <c r="L123" s="17"/>
      <c r="M123" s="17"/>
      <c r="N123" s="62" t="str">
        <f t="shared" si="6"/>
        <v/>
      </c>
      <c r="O123" s="15"/>
      <c r="P123" s="15"/>
      <c r="Q123" s="17"/>
      <c r="R123" s="15"/>
      <c r="S123" s="15"/>
      <c r="T123" s="15"/>
      <c r="U123" s="15"/>
      <c r="V123" s="15"/>
      <c r="W123" s="15"/>
      <c r="X123" s="18" t="str">
        <f>IFERROR(VLOOKUP(W123,Lookups!$G$2:$H$83,2,FALSE),"")</f>
        <v/>
      </c>
      <c r="Y123" s="15"/>
      <c r="Z123" s="15"/>
      <c r="AA123" s="15"/>
      <c r="AB123" s="15"/>
      <c r="AC123" s="15"/>
      <c r="AD123" s="17"/>
      <c r="AE123" s="17"/>
      <c r="AF123" s="18" t="str">
        <f t="shared" si="7"/>
        <v/>
      </c>
      <c r="AG123" s="15"/>
      <c r="AH123" s="15"/>
      <c r="AI123" s="15"/>
      <c r="AJ123" s="62" t="str">
        <f>IFERROR(VLOOKUP(AI123,Lookups!$W$2:$X$24,2,FALSE),"")</f>
        <v/>
      </c>
      <c r="AK123" s="15"/>
      <c r="AL123" s="15"/>
      <c r="AM123" s="17"/>
      <c r="AN123" s="17"/>
      <c r="AO123" s="16"/>
    </row>
    <row r="124" spans="1:41" x14ac:dyDescent="0.3">
      <c r="A124" s="15"/>
      <c r="B124" s="15"/>
      <c r="C124" s="15"/>
      <c r="D124" s="17"/>
      <c r="E124" s="17"/>
      <c r="F124" s="15"/>
      <c r="G124" s="18" t="str">
        <f>IFERROR(VLOOKUP(F124,Lookups!$D$2:$E$20,2,FALSE),"")</f>
        <v/>
      </c>
      <c r="H124" s="15"/>
      <c r="I124" s="15"/>
      <c r="J124" s="17"/>
      <c r="K124" s="15"/>
      <c r="L124" s="17"/>
      <c r="M124" s="17"/>
      <c r="N124" s="62" t="str">
        <f t="shared" si="6"/>
        <v/>
      </c>
      <c r="O124" s="15"/>
      <c r="P124" s="15"/>
      <c r="Q124" s="17"/>
      <c r="R124" s="15"/>
      <c r="S124" s="15"/>
      <c r="T124" s="15"/>
      <c r="U124" s="15"/>
      <c r="V124" s="15"/>
      <c r="W124" s="15"/>
      <c r="X124" s="18" t="str">
        <f>IFERROR(VLOOKUP(W124,Lookups!$G$2:$H$83,2,FALSE),"")</f>
        <v/>
      </c>
      <c r="Y124" s="15"/>
      <c r="Z124" s="15"/>
      <c r="AA124" s="15"/>
      <c r="AB124" s="15"/>
      <c r="AC124" s="15"/>
      <c r="AD124" s="17"/>
      <c r="AE124" s="17"/>
      <c r="AF124" s="18" t="str">
        <f t="shared" si="7"/>
        <v/>
      </c>
      <c r="AG124" s="15"/>
      <c r="AH124" s="15"/>
      <c r="AI124" s="15"/>
      <c r="AJ124" s="62" t="str">
        <f>IFERROR(VLOOKUP(AI124,Lookups!$W$2:$X$24,2,FALSE),"")</f>
        <v/>
      </c>
      <c r="AK124" s="15"/>
      <c r="AL124" s="15"/>
      <c r="AM124" s="17"/>
      <c r="AN124" s="17"/>
      <c r="AO124" s="16"/>
    </row>
    <row r="125" spans="1:41" x14ac:dyDescent="0.3">
      <c r="A125" s="15"/>
      <c r="B125" s="15"/>
      <c r="C125" s="15"/>
      <c r="D125" s="17"/>
      <c r="E125" s="17"/>
      <c r="F125" s="15"/>
      <c r="G125" s="18" t="str">
        <f>IFERROR(VLOOKUP(F125,Lookups!$D$2:$E$20,2,FALSE),"")</f>
        <v/>
      </c>
      <c r="H125" s="15"/>
      <c r="I125" s="15"/>
      <c r="J125" s="17"/>
      <c r="K125" s="15"/>
      <c r="L125" s="17"/>
      <c r="M125" s="17"/>
      <c r="N125" s="62" t="str">
        <f t="shared" si="6"/>
        <v/>
      </c>
      <c r="O125" s="15"/>
      <c r="P125" s="15"/>
      <c r="Q125" s="17"/>
      <c r="R125" s="15"/>
      <c r="S125" s="15"/>
      <c r="T125" s="15"/>
      <c r="U125" s="15"/>
      <c r="V125" s="15"/>
      <c r="W125" s="15"/>
      <c r="X125" s="18" t="str">
        <f>IFERROR(VLOOKUP(W125,Lookups!$G$2:$H$83,2,FALSE),"")</f>
        <v/>
      </c>
      <c r="Y125" s="15"/>
      <c r="Z125" s="15"/>
      <c r="AA125" s="15"/>
      <c r="AB125" s="15"/>
      <c r="AC125" s="15"/>
      <c r="AD125" s="17"/>
      <c r="AE125" s="17"/>
      <c r="AF125" s="18" t="str">
        <f t="shared" si="7"/>
        <v/>
      </c>
      <c r="AG125" s="15"/>
      <c r="AH125" s="15"/>
      <c r="AI125" s="15"/>
      <c r="AJ125" s="62" t="str">
        <f>IFERROR(VLOOKUP(AI125,Lookups!$W$2:$X$24,2,FALSE),"")</f>
        <v/>
      </c>
      <c r="AK125" s="15"/>
      <c r="AL125" s="15"/>
      <c r="AM125" s="17"/>
      <c r="AN125" s="17"/>
      <c r="AO125" s="16"/>
    </row>
    <row r="126" spans="1:41" x14ac:dyDescent="0.3">
      <c r="A126" s="15"/>
      <c r="B126" s="15"/>
      <c r="C126" s="15"/>
      <c r="D126" s="17"/>
      <c r="E126" s="17"/>
      <c r="F126" s="15"/>
      <c r="G126" s="18" t="str">
        <f>IFERROR(VLOOKUP(F126,Lookups!$D$2:$E$20,2,FALSE),"")</f>
        <v/>
      </c>
      <c r="H126" s="15"/>
      <c r="I126" s="15"/>
      <c r="J126" s="17"/>
      <c r="K126" s="15"/>
      <c r="L126" s="17"/>
      <c r="M126" s="17"/>
      <c r="N126" s="62" t="str">
        <f t="shared" si="6"/>
        <v/>
      </c>
      <c r="O126" s="15"/>
      <c r="P126" s="15"/>
      <c r="Q126" s="17"/>
      <c r="R126" s="15"/>
      <c r="S126" s="15"/>
      <c r="T126" s="15"/>
      <c r="U126" s="15"/>
      <c r="V126" s="15"/>
      <c r="W126" s="15"/>
      <c r="X126" s="18" t="str">
        <f>IFERROR(VLOOKUP(W126,Lookups!$G$2:$H$83,2,FALSE),"")</f>
        <v/>
      </c>
      <c r="Y126" s="15"/>
      <c r="Z126" s="15"/>
      <c r="AA126" s="15"/>
      <c r="AB126" s="15"/>
      <c r="AC126" s="15"/>
      <c r="AD126" s="17"/>
      <c r="AE126" s="17"/>
      <c r="AF126" s="18" t="str">
        <f t="shared" si="7"/>
        <v/>
      </c>
      <c r="AG126" s="15"/>
      <c r="AH126" s="15"/>
      <c r="AI126" s="15"/>
      <c r="AJ126" s="62" t="str">
        <f>IFERROR(VLOOKUP(AI126,Lookups!$W$2:$X$24,2,FALSE),"")</f>
        <v/>
      </c>
      <c r="AK126" s="15"/>
      <c r="AL126" s="15"/>
      <c r="AM126" s="17"/>
      <c r="AN126" s="17"/>
      <c r="AO126" s="16"/>
    </row>
    <row r="127" spans="1:41" x14ac:dyDescent="0.3">
      <c r="A127" s="15"/>
      <c r="B127" s="15"/>
      <c r="C127" s="15"/>
      <c r="D127" s="17"/>
      <c r="E127" s="17"/>
      <c r="F127" s="15"/>
      <c r="G127" s="18" t="str">
        <f>IFERROR(VLOOKUP(F127,Lookups!$D$2:$E$20,2,FALSE),"")</f>
        <v/>
      </c>
      <c r="H127" s="15"/>
      <c r="I127" s="15"/>
      <c r="J127" s="17"/>
      <c r="K127" s="15"/>
      <c r="L127" s="17"/>
      <c r="M127" s="17"/>
      <c r="N127" s="62" t="str">
        <f t="shared" si="6"/>
        <v/>
      </c>
      <c r="O127" s="15"/>
      <c r="P127" s="15"/>
      <c r="Q127" s="17"/>
      <c r="R127" s="15"/>
      <c r="S127" s="15"/>
      <c r="T127" s="15"/>
      <c r="U127" s="15"/>
      <c r="V127" s="15"/>
      <c r="W127" s="15"/>
      <c r="X127" s="18" t="str">
        <f>IFERROR(VLOOKUP(W127,Lookups!$G$2:$H$83,2,FALSE),"")</f>
        <v/>
      </c>
      <c r="Y127" s="15"/>
      <c r="Z127" s="15"/>
      <c r="AA127" s="15"/>
      <c r="AB127" s="15"/>
      <c r="AC127" s="15"/>
      <c r="AD127" s="17"/>
      <c r="AE127" s="17"/>
      <c r="AF127" s="18" t="str">
        <f t="shared" si="7"/>
        <v/>
      </c>
      <c r="AG127" s="15"/>
      <c r="AH127" s="15"/>
      <c r="AI127" s="15"/>
      <c r="AJ127" s="62" t="str">
        <f>IFERROR(VLOOKUP(AI127,Lookups!$W$2:$X$24,2,FALSE),"")</f>
        <v/>
      </c>
      <c r="AK127" s="15"/>
      <c r="AL127" s="15"/>
      <c r="AM127" s="17"/>
      <c r="AN127" s="17"/>
      <c r="AO127" s="16"/>
    </row>
    <row r="128" spans="1:41" x14ac:dyDescent="0.3">
      <c r="A128" s="15"/>
      <c r="B128" s="15"/>
      <c r="C128" s="15"/>
      <c r="D128" s="17"/>
      <c r="E128" s="17"/>
      <c r="F128" s="15"/>
      <c r="G128" s="18" t="str">
        <f>IFERROR(VLOOKUP(F128,Lookups!$D$2:$E$20,2,FALSE),"")</f>
        <v/>
      </c>
      <c r="H128" s="15"/>
      <c r="I128" s="15"/>
      <c r="J128" s="17"/>
      <c r="K128" s="15"/>
      <c r="L128" s="17"/>
      <c r="M128" s="17"/>
      <c r="N128" s="62" t="str">
        <f t="shared" si="6"/>
        <v/>
      </c>
      <c r="O128" s="15"/>
      <c r="P128" s="15"/>
      <c r="Q128" s="17"/>
      <c r="R128" s="15"/>
      <c r="S128" s="15"/>
      <c r="T128" s="15"/>
      <c r="U128" s="15"/>
      <c r="V128" s="15"/>
      <c r="W128" s="15"/>
      <c r="X128" s="18" t="str">
        <f>IFERROR(VLOOKUP(W128,Lookups!$G$2:$H$83,2,FALSE),"")</f>
        <v/>
      </c>
      <c r="Y128" s="15"/>
      <c r="Z128" s="15"/>
      <c r="AA128" s="15"/>
      <c r="AB128" s="15"/>
      <c r="AC128" s="15"/>
      <c r="AD128" s="17"/>
      <c r="AE128" s="17"/>
      <c r="AF128" s="18" t="str">
        <f t="shared" si="7"/>
        <v/>
      </c>
      <c r="AG128" s="15"/>
      <c r="AH128" s="15"/>
      <c r="AI128" s="15"/>
      <c r="AJ128" s="62" t="str">
        <f>IFERROR(VLOOKUP(AI128,Lookups!$W$2:$X$24,2,FALSE),"")</f>
        <v/>
      </c>
      <c r="AK128" s="15"/>
      <c r="AL128" s="15"/>
      <c r="AM128" s="17"/>
      <c r="AN128" s="17"/>
      <c r="AO128" s="16"/>
    </row>
    <row r="129" spans="1:41" x14ac:dyDescent="0.3">
      <c r="A129" s="15"/>
      <c r="B129" s="15"/>
      <c r="C129" s="15"/>
      <c r="D129" s="17"/>
      <c r="E129" s="17"/>
      <c r="F129" s="15"/>
      <c r="G129" s="18" t="str">
        <f>IFERROR(VLOOKUP(F129,Lookups!$D$2:$E$20,2,FALSE),"")</f>
        <v/>
      </c>
      <c r="H129" s="15"/>
      <c r="I129" s="15"/>
      <c r="J129" s="17"/>
      <c r="K129" s="15"/>
      <c r="L129" s="17"/>
      <c r="M129" s="17"/>
      <c r="N129" s="62" t="str">
        <f t="shared" si="6"/>
        <v/>
      </c>
      <c r="O129" s="15"/>
      <c r="P129" s="15"/>
      <c r="Q129" s="17"/>
      <c r="R129" s="15"/>
      <c r="S129" s="15"/>
      <c r="T129" s="15"/>
      <c r="U129" s="15"/>
      <c r="V129" s="15"/>
      <c r="W129" s="15"/>
      <c r="X129" s="18" t="str">
        <f>IFERROR(VLOOKUP(W129,Lookups!$G$2:$H$83,2,FALSE),"")</f>
        <v/>
      </c>
      <c r="Y129" s="15"/>
      <c r="Z129" s="15"/>
      <c r="AA129" s="15"/>
      <c r="AB129" s="15"/>
      <c r="AC129" s="15"/>
      <c r="AD129" s="17"/>
      <c r="AE129" s="17"/>
      <c r="AF129" s="18" t="str">
        <f t="shared" si="7"/>
        <v/>
      </c>
      <c r="AG129" s="15"/>
      <c r="AH129" s="15"/>
      <c r="AI129" s="15"/>
      <c r="AJ129" s="62" t="str">
        <f>IFERROR(VLOOKUP(AI129,Lookups!$W$2:$X$24,2,FALSE),"")</f>
        <v/>
      </c>
      <c r="AK129" s="15"/>
      <c r="AL129" s="15"/>
      <c r="AM129" s="17"/>
      <c r="AN129" s="17"/>
      <c r="AO129" s="16"/>
    </row>
    <row r="130" spans="1:41" x14ac:dyDescent="0.3">
      <c r="A130" s="15"/>
      <c r="B130" s="15"/>
      <c r="C130" s="15"/>
      <c r="D130" s="17"/>
      <c r="E130" s="17"/>
      <c r="F130" s="15"/>
      <c r="G130" s="18" t="str">
        <f>IFERROR(VLOOKUP(F130,Lookups!$D$2:$E$20,2,FALSE),"")</f>
        <v/>
      </c>
      <c r="H130" s="15"/>
      <c r="I130" s="15"/>
      <c r="J130" s="17"/>
      <c r="K130" s="15"/>
      <c r="L130" s="17"/>
      <c r="M130" s="17"/>
      <c r="N130" s="62" t="str">
        <f t="shared" si="6"/>
        <v/>
      </c>
      <c r="O130" s="15"/>
      <c r="P130" s="15"/>
      <c r="Q130" s="17"/>
      <c r="R130" s="15"/>
      <c r="S130" s="15"/>
      <c r="T130" s="15"/>
      <c r="U130" s="15"/>
      <c r="V130" s="15"/>
      <c r="W130" s="15"/>
      <c r="X130" s="18" t="str">
        <f>IFERROR(VLOOKUP(W130,Lookups!$G$2:$H$83,2,FALSE),"")</f>
        <v/>
      </c>
      <c r="Y130" s="15"/>
      <c r="Z130" s="15"/>
      <c r="AA130" s="15"/>
      <c r="AB130" s="15"/>
      <c r="AC130" s="15"/>
      <c r="AD130" s="17"/>
      <c r="AE130" s="17"/>
      <c r="AF130" s="18" t="str">
        <f t="shared" si="7"/>
        <v/>
      </c>
      <c r="AG130" s="15"/>
      <c r="AH130" s="15"/>
      <c r="AI130" s="15"/>
      <c r="AJ130" s="62" t="str">
        <f>IFERROR(VLOOKUP(AI130,Lookups!$W$2:$X$24,2,FALSE),"")</f>
        <v/>
      </c>
      <c r="AK130" s="15"/>
      <c r="AL130" s="15"/>
      <c r="AM130" s="17"/>
      <c r="AN130" s="17"/>
      <c r="AO130" s="16"/>
    </row>
    <row r="131" spans="1:41" x14ac:dyDescent="0.3">
      <c r="A131" s="15"/>
      <c r="B131" s="15"/>
      <c r="C131" s="15"/>
      <c r="D131" s="17"/>
      <c r="E131" s="17"/>
      <c r="F131" s="15"/>
      <c r="G131" s="18" t="str">
        <f>IFERROR(VLOOKUP(F131,Lookups!$D$2:$E$20,2,FALSE),"")</f>
        <v/>
      </c>
      <c r="H131" s="15"/>
      <c r="I131" s="15"/>
      <c r="J131" s="17"/>
      <c r="K131" s="15"/>
      <c r="L131" s="17"/>
      <c r="M131" s="17"/>
      <c r="N131" s="62" t="str">
        <f t="shared" si="6"/>
        <v/>
      </c>
      <c r="O131" s="15"/>
      <c r="P131" s="15"/>
      <c r="Q131" s="17"/>
      <c r="R131" s="15"/>
      <c r="S131" s="15"/>
      <c r="T131" s="15"/>
      <c r="U131" s="15"/>
      <c r="V131" s="15"/>
      <c r="W131" s="15"/>
      <c r="X131" s="18" t="str">
        <f>IFERROR(VLOOKUP(W131,Lookups!$G$2:$H$83,2,FALSE),"")</f>
        <v/>
      </c>
      <c r="Y131" s="15"/>
      <c r="Z131" s="15"/>
      <c r="AA131" s="15"/>
      <c r="AB131" s="15"/>
      <c r="AC131" s="15"/>
      <c r="AD131" s="17"/>
      <c r="AE131" s="17"/>
      <c r="AF131" s="18" t="str">
        <f t="shared" si="7"/>
        <v/>
      </c>
      <c r="AG131" s="15"/>
      <c r="AH131" s="15"/>
      <c r="AI131" s="15"/>
      <c r="AJ131" s="62" t="str">
        <f>IFERROR(VLOOKUP(AI131,Lookups!$W$2:$X$24,2,FALSE),"")</f>
        <v/>
      </c>
      <c r="AK131" s="15"/>
      <c r="AL131" s="15"/>
      <c r="AM131" s="17"/>
      <c r="AN131" s="17"/>
      <c r="AO131" s="16"/>
    </row>
    <row r="132" spans="1:41" x14ac:dyDescent="0.3">
      <c r="A132" s="15"/>
      <c r="B132" s="15"/>
      <c r="C132" s="15"/>
      <c r="D132" s="17"/>
      <c r="E132" s="17"/>
      <c r="F132" s="15"/>
      <c r="G132" s="18" t="str">
        <f>IFERROR(VLOOKUP(F132,Lookups!$D$2:$E$20,2,FALSE),"")</f>
        <v/>
      </c>
      <c r="H132" s="15"/>
      <c r="I132" s="15"/>
      <c r="J132" s="17"/>
      <c r="K132" s="15"/>
      <c r="L132" s="17"/>
      <c r="M132" s="17"/>
      <c r="N132" s="62" t="str">
        <f t="shared" si="6"/>
        <v/>
      </c>
      <c r="O132" s="15"/>
      <c r="P132" s="15"/>
      <c r="Q132" s="17"/>
      <c r="R132" s="15"/>
      <c r="S132" s="15"/>
      <c r="T132" s="15"/>
      <c r="U132" s="15"/>
      <c r="V132" s="15"/>
      <c r="W132" s="15"/>
      <c r="X132" s="18" t="str">
        <f>IFERROR(VLOOKUP(W132,Lookups!$G$2:$H$83,2,FALSE),"")</f>
        <v/>
      </c>
      <c r="Y132" s="15"/>
      <c r="Z132" s="15"/>
      <c r="AA132" s="15"/>
      <c r="AB132" s="15"/>
      <c r="AC132" s="15"/>
      <c r="AD132" s="17"/>
      <c r="AE132" s="17"/>
      <c r="AF132" s="18" t="str">
        <f t="shared" si="7"/>
        <v/>
      </c>
      <c r="AG132" s="15"/>
      <c r="AH132" s="15"/>
      <c r="AI132" s="15"/>
      <c r="AJ132" s="62" t="str">
        <f>IFERROR(VLOOKUP(AI132,Lookups!$W$2:$X$24,2,FALSE),"")</f>
        <v/>
      </c>
      <c r="AK132" s="15"/>
      <c r="AL132" s="15"/>
      <c r="AM132" s="17"/>
      <c r="AN132" s="17"/>
      <c r="AO132" s="16"/>
    </row>
    <row r="133" spans="1:41" x14ac:dyDescent="0.3">
      <c r="A133" s="15"/>
      <c r="B133" s="15"/>
      <c r="C133" s="15"/>
      <c r="D133" s="17"/>
      <c r="E133" s="17"/>
      <c r="F133" s="15"/>
      <c r="G133" s="18" t="str">
        <f>IFERROR(VLOOKUP(F133,Lookups!$D$2:$E$20,2,FALSE),"")</f>
        <v/>
      </c>
      <c r="H133" s="15"/>
      <c r="I133" s="15"/>
      <c r="J133" s="17"/>
      <c r="K133" s="15"/>
      <c r="L133" s="17"/>
      <c r="M133" s="17"/>
      <c r="N133" s="62" t="str">
        <f t="shared" si="6"/>
        <v/>
      </c>
      <c r="O133" s="15"/>
      <c r="P133" s="15"/>
      <c r="Q133" s="17"/>
      <c r="R133" s="15"/>
      <c r="S133" s="15"/>
      <c r="T133" s="15"/>
      <c r="U133" s="15"/>
      <c r="V133" s="15"/>
      <c r="W133" s="15"/>
      <c r="X133" s="18" t="str">
        <f>IFERROR(VLOOKUP(W133,Lookups!$G$2:$H$83,2,FALSE),"")</f>
        <v/>
      </c>
      <c r="Y133" s="15"/>
      <c r="Z133" s="15"/>
      <c r="AA133" s="15"/>
      <c r="AB133" s="15"/>
      <c r="AC133" s="15"/>
      <c r="AD133" s="17"/>
      <c r="AE133" s="17"/>
      <c r="AF133" s="18" t="str">
        <f t="shared" si="7"/>
        <v/>
      </c>
      <c r="AG133" s="15"/>
      <c r="AH133" s="15"/>
      <c r="AI133" s="15"/>
      <c r="AJ133" s="62" t="str">
        <f>IFERROR(VLOOKUP(AI133,Lookups!$W$2:$X$24,2,FALSE),"")</f>
        <v/>
      </c>
      <c r="AK133" s="15"/>
      <c r="AL133" s="15"/>
      <c r="AM133" s="17"/>
      <c r="AN133" s="17"/>
      <c r="AO133" s="16"/>
    </row>
    <row r="134" spans="1:41" x14ac:dyDescent="0.3">
      <c r="A134" s="15"/>
      <c r="B134" s="15"/>
      <c r="C134" s="15"/>
      <c r="D134" s="17"/>
      <c r="E134" s="17"/>
      <c r="F134" s="15"/>
      <c r="G134" s="18" t="str">
        <f>IFERROR(VLOOKUP(F134,Lookups!$D$2:$E$20,2,FALSE),"")</f>
        <v/>
      </c>
      <c r="H134" s="15"/>
      <c r="I134" s="15"/>
      <c r="J134" s="17"/>
      <c r="K134" s="15"/>
      <c r="L134" s="17"/>
      <c r="M134" s="17"/>
      <c r="N134" s="62" t="str">
        <f t="shared" si="6"/>
        <v/>
      </c>
      <c r="O134" s="15"/>
      <c r="P134" s="15"/>
      <c r="Q134" s="17"/>
      <c r="R134" s="15"/>
      <c r="S134" s="15"/>
      <c r="T134" s="15"/>
      <c r="U134" s="15"/>
      <c r="V134" s="15"/>
      <c r="W134" s="15"/>
      <c r="X134" s="18" t="str">
        <f>IFERROR(VLOOKUP(W134,Lookups!$G$2:$H$83,2,FALSE),"")</f>
        <v/>
      </c>
      <c r="Y134" s="15"/>
      <c r="Z134" s="15"/>
      <c r="AA134" s="15"/>
      <c r="AB134" s="15"/>
      <c r="AC134" s="15"/>
      <c r="AD134" s="17"/>
      <c r="AE134" s="17"/>
      <c r="AF134" s="18" t="str">
        <f t="shared" si="7"/>
        <v/>
      </c>
      <c r="AG134" s="15"/>
      <c r="AH134" s="15"/>
      <c r="AI134" s="15"/>
      <c r="AJ134" s="62" t="str">
        <f>IFERROR(VLOOKUP(AI134,Lookups!$W$2:$X$24,2,FALSE),"")</f>
        <v/>
      </c>
      <c r="AK134" s="15"/>
      <c r="AL134" s="15"/>
      <c r="AM134" s="17"/>
      <c r="AN134" s="17"/>
      <c r="AO134" s="16"/>
    </row>
    <row r="135" spans="1:41" x14ac:dyDescent="0.3">
      <c r="A135" s="15"/>
      <c r="B135" s="15"/>
      <c r="C135" s="15"/>
      <c r="D135" s="17"/>
      <c r="E135" s="17"/>
      <c r="F135" s="15"/>
      <c r="G135" s="18" t="str">
        <f>IFERROR(VLOOKUP(F135,Lookups!$D$2:$E$20,2,FALSE),"")</f>
        <v/>
      </c>
      <c r="H135" s="15"/>
      <c r="I135" s="15"/>
      <c r="J135" s="17"/>
      <c r="K135" s="15"/>
      <c r="L135" s="17"/>
      <c r="M135" s="17"/>
      <c r="N135" s="62" t="str">
        <f t="shared" si="6"/>
        <v/>
      </c>
      <c r="O135" s="15"/>
      <c r="P135" s="15"/>
      <c r="Q135" s="17"/>
      <c r="R135" s="15"/>
      <c r="S135" s="15"/>
      <c r="T135" s="15"/>
      <c r="U135" s="15"/>
      <c r="V135" s="15"/>
      <c r="W135" s="15"/>
      <c r="X135" s="18" t="str">
        <f>IFERROR(VLOOKUP(W135,Lookups!$G$2:$H$83,2,FALSE),"")</f>
        <v/>
      </c>
      <c r="Y135" s="15"/>
      <c r="Z135" s="15"/>
      <c r="AA135" s="15"/>
      <c r="AB135" s="15"/>
      <c r="AC135" s="15"/>
      <c r="AD135" s="17"/>
      <c r="AE135" s="17"/>
      <c r="AF135" s="18" t="str">
        <f t="shared" si="7"/>
        <v/>
      </c>
      <c r="AG135" s="15"/>
      <c r="AH135" s="15"/>
      <c r="AI135" s="15"/>
      <c r="AJ135" s="62" t="str">
        <f>IFERROR(VLOOKUP(AI135,Lookups!$W$2:$X$24,2,FALSE),"")</f>
        <v/>
      </c>
      <c r="AK135" s="15"/>
      <c r="AL135" s="15"/>
      <c r="AM135" s="17"/>
      <c r="AN135" s="17"/>
      <c r="AO135" s="16"/>
    </row>
    <row r="136" spans="1:41" x14ac:dyDescent="0.3">
      <c r="A136" s="15"/>
      <c r="B136" s="15"/>
      <c r="C136" s="15"/>
      <c r="D136" s="17"/>
      <c r="E136" s="17"/>
      <c r="F136" s="15"/>
      <c r="G136" s="18" t="str">
        <f>IFERROR(VLOOKUP(F136,Lookups!$D$2:$E$20,2,FALSE),"")</f>
        <v/>
      </c>
      <c r="H136" s="15"/>
      <c r="I136" s="15"/>
      <c r="J136" s="17"/>
      <c r="K136" s="15"/>
      <c r="L136" s="17"/>
      <c r="M136" s="17"/>
      <c r="N136" s="62" t="str">
        <f t="shared" si="6"/>
        <v/>
      </c>
      <c r="O136" s="15"/>
      <c r="P136" s="15"/>
      <c r="Q136" s="17"/>
      <c r="R136" s="15"/>
      <c r="S136" s="15"/>
      <c r="T136" s="15"/>
      <c r="U136" s="15"/>
      <c r="V136" s="15"/>
      <c r="W136" s="15"/>
      <c r="X136" s="18" t="str">
        <f>IFERROR(VLOOKUP(W136,Lookups!$G$2:$H$83,2,FALSE),"")</f>
        <v/>
      </c>
      <c r="Y136" s="15"/>
      <c r="Z136" s="15"/>
      <c r="AA136" s="15"/>
      <c r="AB136" s="15"/>
      <c r="AC136" s="15"/>
      <c r="AD136" s="17"/>
      <c r="AE136" s="17"/>
      <c r="AF136" s="18" t="str">
        <f t="shared" si="7"/>
        <v/>
      </c>
      <c r="AG136" s="15"/>
      <c r="AH136" s="15"/>
      <c r="AI136" s="15"/>
      <c r="AJ136" s="62" t="str">
        <f>IFERROR(VLOOKUP(AI136,Lookups!$W$2:$X$24,2,FALSE),"")</f>
        <v/>
      </c>
      <c r="AK136" s="15"/>
      <c r="AL136" s="15"/>
      <c r="AM136" s="17"/>
      <c r="AN136" s="17"/>
      <c r="AO136" s="16"/>
    </row>
    <row r="137" spans="1:41" x14ac:dyDescent="0.3">
      <c r="A137" s="15"/>
      <c r="B137" s="15"/>
      <c r="C137" s="15"/>
      <c r="D137" s="17"/>
      <c r="E137" s="17"/>
      <c r="F137" s="15"/>
      <c r="G137" s="18" t="str">
        <f>IFERROR(VLOOKUP(F137,Lookups!$D$2:$E$20,2,FALSE),"")</f>
        <v/>
      </c>
      <c r="H137" s="15"/>
      <c r="I137" s="15"/>
      <c r="J137" s="17"/>
      <c r="K137" s="15"/>
      <c r="L137" s="17"/>
      <c r="M137" s="17"/>
      <c r="N137" s="62" t="str">
        <f t="shared" si="6"/>
        <v/>
      </c>
      <c r="O137" s="15"/>
      <c r="P137" s="15"/>
      <c r="Q137" s="17"/>
      <c r="R137" s="15"/>
      <c r="S137" s="15"/>
      <c r="T137" s="15"/>
      <c r="U137" s="15"/>
      <c r="V137" s="15"/>
      <c r="W137" s="15"/>
      <c r="X137" s="18" t="str">
        <f>IFERROR(VLOOKUP(W137,Lookups!$G$2:$H$83,2,FALSE),"")</f>
        <v/>
      </c>
      <c r="Y137" s="15"/>
      <c r="Z137" s="15"/>
      <c r="AA137" s="15"/>
      <c r="AB137" s="15"/>
      <c r="AC137" s="15"/>
      <c r="AD137" s="17"/>
      <c r="AE137" s="17"/>
      <c r="AF137" s="18" t="str">
        <f t="shared" si="7"/>
        <v/>
      </c>
      <c r="AG137" s="15"/>
      <c r="AH137" s="15"/>
      <c r="AI137" s="15"/>
      <c r="AJ137" s="62" t="str">
        <f>IFERROR(VLOOKUP(AI137,Lookups!$W$2:$X$24,2,FALSE),"")</f>
        <v/>
      </c>
      <c r="AK137" s="15"/>
      <c r="AL137" s="15"/>
      <c r="AM137" s="17"/>
      <c r="AN137" s="17"/>
      <c r="AO137" s="16"/>
    </row>
    <row r="138" spans="1:41" x14ac:dyDescent="0.3">
      <c r="A138" s="15"/>
      <c r="B138" s="15"/>
      <c r="C138" s="15"/>
      <c r="D138" s="17"/>
      <c r="E138" s="17"/>
      <c r="F138" s="15"/>
      <c r="G138" s="18" t="str">
        <f>IFERROR(VLOOKUP(F138,Lookups!$D$2:$E$20,2,FALSE),"")</f>
        <v/>
      </c>
      <c r="H138" s="15"/>
      <c r="I138" s="15"/>
      <c r="J138" s="17"/>
      <c r="K138" s="15"/>
      <c r="L138" s="17"/>
      <c r="M138" s="17"/>
      <c r="N138" s="62" t="str">
        <f t="shared" si="6"/>
        <v/>
      </c>
      <c r="O138" s="15"/>
      <c r="P138" s="15"/>
      <c r="Q138" s="17"/>
      <c r="R138" s="15"/>
      <c r="S138" s="15"/>
      <c r="T138" s="15"/>
      <c r="U138" s="15"/>
      <c r="V138" s="15"/>
      <c r="W138" s="15"/>
      <c r="X138" s="18" t="str">
        <f>IFERROR(VLOOKUP(W138,Lookups!$G$2:$H$83,2,FALSE),"")</f>
        <v/>
      </c>
      <c r="Y138" s="15"/>
      <c r="Z138" s="15"/>
      <c r="AA138" s="15"/>
      <c r="AB138" s="15"/>
      <c r="AC138" s="15"/>
      <c r="AD138" s="17"/>
      <c r="AE138" s="17"/>
      <c r="AF138" s="18" t="str">
        <f t="shared" si="7"/>
        <v/>
      </c>
      <c r="AG138" s="15"/>
      <c r="AH138" s="15"/>
      <c r="AI138" s="15"/>
      <c r="AJ138" s="62" t="str">
        <f>IFERROR(VLOOKUP(AI138,Lookups!$W$2:$X$24,2,FALSE),"")</f>
        <v/>
      </c>
      <c r="AK138" s="15"/>
      <c r="AL138" s="15"/>
      <c r="AM138" s="17"/>
      <c r="AN138" s="17"/>
      <c r="AO138" s="16"/>
    </row>
    <row r="139" spans="1:41" x14ac:dyDescent="0.3">
      <c r="A139" s="15"/>
      <c r="B139" s="15"/>
      <c r="C139" s="15"/>
      <c r="D139" s="17"/>
      <c r="E139" s="17"/>
      <c r="F139" s="15"/>
      <c r="G139" s="18" t="str">
        <f>IFERROR(VLOOKUP(F139,Lookups!$D$2:$E$20,2,FALSE),"")</f>
        <v/>
      </c>
      <c r="H139" s="15"/>
      <c r="I139" s="15"/>
      <c r="J139" s="17"/>
      <c r="K139" s="15"/>
      <c r="L139" s="17"/>
      <c r="M139" s="17"/>
      <c r="N139" s="62" t="str">
        <f t="shared" si="6"/>
        <v/>
      </c>
      <c r="O139" s="15"/>
      <c r="P139" s="15"/>
      <c r="Q139" s="17"/>
      <c r="R139" s="15"/>
      <c r="S139" s="15"/>
      <c r="T139" s="15"/>
      <c r="U139" s="15"/>
      <c r="V139" s="15"/>
      <c r="W139" s="15"/>
      <c r="X139" s="18" t="str">
        <f>IFERROR(VLOOKUP(W139,Lookups!$G$2:$H$83,2,FALSE),"")</f>
        <v/>
      </c>
      <c r="Y139" s="15"/>
      <c r="Z139" s="15"/>
      <c r="AA139" s="15"/>
      <c r="AB139" s="15"/>
      <c r="AC139" s="15"/>
      <c r="AD139" s="17"/>
      <c r="AE139" s="17"/>
      <c r="AF139" s="18" t="str">
        <f t="shared" si="7"/>
        <v/>
      </c>
      <c r="AG139" s="15"/>
      <c r="AH139" s="15"/>
      <c r="AI139" s="15"/>
      <c r="AJ139" s="62" t="str">
        <f>IFERROR(VLOOKUP(AI139,Lookups!$W$2:$X$24,2,FALSE),"")</f>
        <v/>
      </c>
      <c r="AK139" s="15"/>
      <c r="AL139" s="15"/>
      <c r="AM139" s="17"/>
      <c r="AN139" s="17"/>
      <c r="AO139" s="16"/>
    </row>
    <row r="140" spans="1:41" x14ac:dyDescent="0.3">
      <c r="A140" s="15"/>
      <c r="B140" s="15"/>
      <c r="C140" s="15"/>
      <c r="D140" s="17"/>
      <c r="E140" s="17"/>
      <c r="F140" s="15"/>
      <c r="G140" s="18" t="str">
        <f>IFERROR(VLOOKUP(F140,Lookups!$D$2:$E$20,2,FALSE),"")</f>
        <v/>
      </c>
      <c r="H140" s="15"/>
      <c r="I140" s="15"/>
      <c r="J140" s="17"/>
      <c r="K140" s="15"/>
      <c r="L140" s="17"/>
      <c r="M140" s="17"/>
      <c r="N140" s="62" t="str">
        <f t="shared" si="6"/>
        <v/>
      </c>
      <c r="O140" s="15"/>
      <c r="P140" s="15"/>
      <c r="Q140" s="17"/>
      <c r="R140" s="15"/>
      <c r="S140" s="15"/>
      <c r="T140" s="15"/>
      <c r="U140" s="15"/>
      <c r="V140" s="15"/>
      <c r="W140" s="15"/>
      <c r="X140" s="18" t="str">
        <f>IFERROR(VLOOKUP(W140,Lookups!$G$2:$H$83,2,FALSE),"")</f>
        <v/>
      </c>
      <c r="Y140" s="15"/>
      <c r="Z140" s="15"/>
      <c r="AA140" s="15"/>
      <c r="AB140" s="15"/>
      <c r="AC140" s="15"/>
      <c r="AD140" s="17"/>
      <c r="AE140" s="17"/>
      <c r="AF140" s="18" t="str">
        <f t="shared" si="7"/>
        <v/>
      </c>
      <c r="AG140" s="15"/>
      <c r="AH140" s="15"/>
      <c r="AI140" s="15"/>
      <c r="AJ140" s="62" t="str">
        <f>IFERROR(VLOOKUP(AI140,Lookups!$W$2:$X$24,2,FALSE),"")</f>
        <v/>
      </c>
      <c r="AK140" s="15"/>
      <c r="AL140" s="15"/>
      <c r="AM140" s="17"/>
      <c r="AN140" s="17"/>
      <c r="AO140" s="16"/>
    </row>
    <row r="141" spans="1:41" x14ac:dyDescent="0.3">
      <c r="A141" s="15"/>
      <c r="B141" s="15"/>
      <c r="C141" s="15"/>
      <c r="D141" s="17"/>
      <c r="E141" s="17"/>
      <c r="F141" s="15"/>
      <c r="G141" s="18" t="str">
        <f>IFERROR(VLOOKUP(F141,Lookups!$D$2:$E$20,2,FALSE),"")</f>
        <v/>
      </c>
      <c r="H141" s="15"/>
      <c r="I141" s="15"/>
      <c r="J141" s="17"/>
      <c r="K141" s="15"/>
      <c r="L141" s="17"/>
      <c r="M141" s="17"/>
      <c r="N141" s="62" t="str">
        <f t="shared" si="6"/>
        <v/>
      </c>
      <c r="O141" s="15"/>
      <c r="P141" s="15"/>
      <c r="Q141" s="17"/>
      <c r="R141" s="15"/>
      <c r="S141" s="15"/>
      <c r="T141" s="15"/>
      <c r="U141" s="15"/>
      <c r="V141" s="15"/>
      <c r="W141" s="15"/>
      <c r="X141" s="18" t="str">
        <f>IFERROR(VLOOKUP(W141,Lookups!$G$2:$H$83,2,FALSE),"")</f>
        <v/>
      </c>
      <c r="Y141" s="15"/>
      <c r="Z141" s="15"/>
      <c r="AA141" s="15"/>
      <c r="AB141" s="15"/>
      <c r="AC141" s="15"/>
      <c r="AD141" s="17"/>
      <c r="AE141" s="17"/>
      <c r="AF141" s="18" t="str">
        <f t="shared" si="7"/>
        <v/>
      </c>
      <c r="AG141" s="15"/>
      <c r="AH141" s="15"/>
      <c r="AI141" s="15"/>
      <c r="AJ141" s="62" t="str">
        <f>IFERROR(VLOOKUP(AI141,Lookups!$W$2:$X$24,2,FALSE),"")</f>
        <v/>
      </c>
      <c r="AK141" s="15"/>
      <c r="AL141" s="15"/>
      <c r="AM141" s="17"/>
      <c r="AN141" s="17"/>
      <c r="AO141" s="16"/>
    </row>
    <row r="142" spans="1:41" x14ac:dyDescent="0.3">
      <c r="A142" s="15"/>
      <c r="B142" s="15"/>
      <c r="C142" s="15"/>
      <c r="D142" s="17"/>
      <c r="E142" s="17"/>
      <c r="F142" s="15"/>
      <c r="G142" s="18" t="str">
        <f>IFERROR(VLOOKUP(F142,Lookups!$D$2:$E$20,2,FALSE),"")</f>
        <v/>
      </c>
      <c r="H142" s="15"/>
      <c r="I142" s="15"/>
      <c r="J142" s="17"/>
      <c r="K142" s="15"/>
      <c r="L142" s="17"/>
      <c r="M142" s="17"/>
      <c r="N142" s="62" t="str">
        <f t="shared" si="6"/>
        <v/>
      </c>
      <c r="O142" s="15"/>
      <c r="P142" s="15"/>
      <c r="Q142" s="17"/>
      <c r="R142" s="15"/>
      <c r="S142" s="15"/>
      <c r="T142" s="15"/>
      <c r="U142" s="15"/>
      <c r="V142" s="15"/>
      <c r="W142" s="15"/>
      <c r="X142" s="18" t="str">
        <f>IFERROR(VLOOKUP(W142,Lookups!$G$2:$H$83,2,FALSE),"")</f>
        <v/>
      </c>
      <c r="Y142" s="15"/>
      <c r="Z142" s="15"/>
      <c r="AA142" s="15"/>
      <c r="AB142" s="15"/>
      <c r="AC142" s="15"/>
      <c r="AD142" s="17"/>
      <c r="AE142" s="17"/>
      <c r="AF142" s="18" t="str">
        <f t="shared" si="7"/>
        <v/>
      </c>
      <c r="AG142" s="15"/>
      <c r="AH142" s="15"/>
      <c r="AI142" s="15"/>
      <c r="AJ142" s="62" t="str">
        <f>IFERROR(VLOOKUP(AI142,Lookups!$W$2:$X$24,2,FALSE),"")</f>
        <v/>
      </c>
      <c r="AK142" s="15"/>
      <c r="AL142" s="15"/>
      <c r="AM142" s="17"/>
      <c r="AN142" s="17"/>
      <c r="AO142" s="16"/>
    </row>
    <row r="143" spans="1:41" x14ac:dyDescent="0.3">
      <c r="A143" s="15"/>
      <c r="B143" s="15"/>
      <c r="C143" s="15"/>
      <c r="D143" s="17"/>
      <c r="E143" s="17"/>
      <c r="F143" s="15"/>
      <c r="G143" s="18" t="str">
        <f>IFERROR(VLOOKUP(F143,Lookups!$D$2:$E$20,2,FALSE),"")</f>
        <v/>
      </c>
      <c r="H143" s="15"/>
      <c r="I143" s="15"/>
      <c r="J143" s="17"/>
      <c r="K143" s="15"/>
      <c r="L143" s="17"/>
      <c r="M143" s="17"/>
      <c r="N143" s="62" t="str">
        <f t="shared" si="6"/>
        <v/>
      </c>
      <c r="O143" s="15"/>
      <c r="P143" s="15"/>
      <c r="Q143" s="17"/>
      <c r="R143" s="15"/>
      <c r="S143" s="15"/>
      <c r="T143" s="15"/>
      <c r="U143" s="15"/>
      <c r="V143" s="15"/>
      <c r="W143" s="15"/>
      <c r="X143" s="18" t="str">
        <f>IFERROR(VLOOKUP(W143,Lookups!$G$2:$H$83,2,FALSE),"")</f>
        <v/>
      </c>
      <c r="Y143" s="15"/>
      <c r="Z143" s="15"/>
      <c r="AA143" s="15"/>
      <c r="AB143" s="15"/>
      <c r="AC143" s="15"/>
      <c r="AD143" s="17"/>
      <c r="AE143" s="17"/>
      <c r="AF143" s="18" t="str">
        <f t="shared" si="7"/>
        <v/>
      </c>
      <c r="AG143" s="15"/>
      <c r="AH143" s="15"/>
      <c r="AI143" s="15"/>
      <c r="AJ143" s="62" t="str">
        <f>IFERROR(VLOOKUP(AI143,Lookups!$W$2:$X$24,2,FALSE),"")</f>
        <v/>
      </c>
      <c r="AK143" s="15"/>
      <c r="AL143" s="15"/>
      <c r="AM143" s="17"/>
      <c r="AN143" s="17"/>
      <c r="AO143" s="16"/>
    </row>
    <row r="144" spans="1:41" x14ac:dyDescent="0.3">
      <c r="A144" s="15"/>
      <c r="B144" s="15"/>
      <c r="C144" s="15"/>
      <c r="D144" s="17"/>
      <c r="E144" s="17"/>
      <c r="F144" s="15"/>
      <c r="G144" s="18" t="str">
        <f>IFERROR(VLOOKUP(F144,Lookups!$D$2:$E$20,2,FALSE),"")</f>
        <v/>
      </c>
      <c r="H144" s="15"/>
      <c r="I144" s="15"/>
      <c r="J144" s="17"/>
      <c r="K144" s="15"/>
      <c r="L144" s="17"/>
      <c r="M144" s="17"/>
      <c r="N144" s="62" t="str">
        <f t="shared" si="6"/>
        <v/>
      </c>
      <c r="O144" s="15"/>
      <c r="P144" s="15"/>
      <c r="Q144" s="17"/>
      <c r="R144" s="15"/>
      <c r="S144" s="15"/>
      <c r="T144" s="15"/>
      <c r="U144" s="15"/>
      <c r="V144" s="15"/>
      <c r="W144" s="15"/>
      <c r="X144" s="18" t="str">
        <f>IFERROR(VLOOKUP(W144,Lookups!$G$2:$H$83,2,FALSE),"")</f>
        <v/>
      </c>
      <c r="Y144" s="15"/>
      <c r="Z144" s="15"/>
      <c r="AA144" s="15"/>
      <c r="AB144" s="15"/>
      <c r="AC144" s="15"/>
      <c r="AD144" s="17"/>
      <c r="AE144" s="17"/>
      <c r="AF144" s="18" t="str">
        <f t="shared" si="7"/>
        <v/>
      </c>
      <c r="AG144" s="15"/>
      <c r="AH144" s="15"/>
      <c r="AI144" s="15"/>
      <c r="AJ144" s="62" t="str">
        <f>IFERROR(VLOOKUP(AI144,Lookups!$W$2:$X$24,2,FALSE),"")</f>
        <v/>
      </c>
      <c r="AK144" s="15"/>
      <c r="AL144" s="15"/>
      <c r="AM144" s="17"/>
      <c r="AN144" s="17"/>
      <c r="AO144" s="16"/>
    </row>
    <row r="145" spans="1:41" x14ac:dyDescent="0.3">
      <c r="A145" s="15"/>
      <c r="B145" s="15"/>
      <c r="C145" s="15"/>
      <c r="D145" s="17"/>
      <c r="E145" s="17"/>
      <c r="F145" s="15"/>
      <c r="G145" s="18" t="str">
        <f>IFERROR(VLOOKUP(F145,Lookups!$D$2:$E$20,2,FALSE),"")</f>
        <v/>
      </c>
      <c r="H145" s="15"/>
      <c r="I145" s="15"/>
      <c r="J145" s="17"/>
      <c r="K145" s="15"/>
      <c r="L145" s="17"/>
      <c r="M145" s="17"/>
      <c r="N145" s="62" t="str">
        <f t="shared" si="6"/>
        <v/>
      </c>
      <c r="O145" s="15"/>
      <c r="P145" s="15"/>
      <c r="Q145" s="17"/>
      <c r="R145" s="15"/>
      <c r="S145" s="15"/>
      <c r="T145" s="15"/>
      <c r="U145" s="15"/>
      <c r="V145" s="15"/>
      <c r="W145" s="15"/>
      <c r="X145" s="18" t="str">
        <f>IFERROR(VLOOKUP(W145,Lookups!$G$2:$H$83,2,FALSE),"")</f>
        <v/>
      </c>
      <c r="Y145" s="15"/>
      <c r="Z145" s="15"/>
      <c r="AA145" s="15"/>
      <c r="AB145" s="15"/>
      <c r="AC145" s="15"/>
      <c r="AD145" s="17"/>
      <c r="AE145" s="17"/>
      <c r="AF145" s="18" t="str">
        <f t="shared" si="7"/>
        <v/>
      </c>
      <c r="AG145" s="15"/>
      <c r="AH145" s="15"/>
      <c r="AI145" s="15"/>
      <c r="AJ145" s="62" t="str">
        <f>IFERROR(VLOOKUP(AI145,Lookups!$W$2:$X$24,2,FALSE),"")</f>
        <v/>
      </c>
      <c r="AK145" s="15"/>
      <c r="AL145" s="15"/>
      <c r="AM145" s="17"/>
      <c r="AN145" s="17"/>
      <c r="AO145" s="16"/>
    </row>
    <row r="146" spans="1:41" x14ac:dyDescent="0.3">
      <c r="A146" s="15"/>
      <c r="B146" s="15"/>
      <c r="C146" s="15"/>
      <c r="D146" s="17"/>
      <c r="E146" s="17"/>
      <c r="F146" s="15"/>
      <c r="G146" s="18" t="str">
        <f>IFERROR(VLOOKUP(F146,Lookups!$D$2:$E$20,2,FALSE),"")</f>
        <v/>
      </c>
      <c r="H146" s="15"/>
      <c r="I146" s="15"/>
      <c r="J146" s="17"/>
      <c r="K146" s="15"/>
      <c r="L146" s="17"/>
      <c r="M146" s="17"/>
      <c r="N146" s="62" t="str">
        <f t="shared" si="6"/>
        <v/>
      </c>
      <c r="O146" s="15"/>
      <c r="P146" s="15"/>
      <c r="Q146" s="17"/>
      <c r="R146" s="15"/>
      <c r="S146" s="15"/>
      <c r="T146" s="15"/>
      <c r="U146" s="15"/>
      <c r="V146" s="15"/>
      <c r="W146" s="15"/>
      <c r="X146" s="18" t="str">
        <f>IFERROR(VLOOKUP(W146,Lookups!$G$2:$H$83,2,FALSE),"")</f>
        <v/>
      </c>
      <c r="Y146" s="15"/>
      <c r="Z146" s="15"/>
      <c r="AA146" s="15"/>
      <c r="AB146" s="15"/>
      <c r="AC146" s="15"/>
      <c r="AD146" s="17"/>
      <c r="AE146" s="17"/>
      <c r="AF146" s="18" t="str">
        <f t="shared" si="7"/>
        <v/>
      </c>
      <c r="AG146" s="15"/>
      <c r="AH146" s="15"/>
      <c r="AI146" s="15"/>
      <c r="AJ146" s="62" t="str">
        <f>IFERROR(VLOOKUP(AI146,Lookups!$W$2:$X$24,2,FALSE),"")</f>
        <v/>
      </c>
      <c r="AK146" s="15"/>
      <c r="AL146" s="15"/>
      <c r="AM146" s="17"/>
      <c r="AN146" s="17"/>
      <c r="AO146" s="16"/>
    </row>
    <row r="147" spans="1:41" x14ac:dyDescent="0.3">
      <c r="A147" s="15"/>
      <c r="B147" s="15"/>
      <c r="C147" s="15"/>
      <c r="D147" s="17"/>
      <c r="E147" s="17"/>
      <c r="F147" s="15"/>
      <c r="G147" s="18" t="str">
        <f>IFERROR(VLOOKUP(F147,Lookups!$D$2:$E$20,2,FALSE),"")</f>
        <v/>
      </c>
      <c r="H147" s="15"/>
      <c r="I147" s="15"/>
      <c r="J147" s="17"/>
      <c r="K147" s="15"/>
      <c r="L147" s="17"/>
      <c r="M147" s="17"/>
      <c r="N147" s="62" t="str">
        <f t="shared" si="6"/>
        <v/>
      </c>
      <c r="O147" s="15"/>
      <c r="P147" s="15"/>
      <c r="Q147" s="17"/>
      <c r="R147" s="15"/>
      <c r="S147" s="15"/>
      <c r="T147" s="15"/>
      <c r="U147" s="15"/>
      <c r="V147" s="15"/>
      <c r="W147" s="15"/>
      <c r="X147" s="18" t="str">
        <f>IFERROR(VLOOKUP(W147,Lookups!$G$2:$H$83,2,FALSE),"")</f>
        <v/>
      </c>
      <c r="Y147" s="15"/>
      <c r="Z147" s="15"/>
      <c r="AA147" s="15"/>
      <c r="AB147" s="15"/>
      <c r="AC147" s="15"/>
      <c r="AD147" s="17"/>
      <c r="AE147" s="17"/>
      <c r="AF147" s="18" t="str">
        <f t="shared" si="7"/>
        <v/>
      </c>
      <c r="AG147" s="15"/>
      <c r="AH147" s="15"/>
      <c r="AI147" s="15"/>
      <c r="AJ147" s="62" t="str">
        <f>IFERROR(VLOOKUP(AI147,Lookups!$W$2:$X$24,2,FALSE),"")</f>
        <v/>
      </c>
      <c r="AK147" s="15"/>
      <c r="AL147" s="15"/>
      <c r="AM147" s="17"/>
      <c r="AN147" s="17"/>
      <c r="AO147" s="16"/>
    </row>
    <row r="148" spans="1:41" x14ac:dyDescent="0.3">
      <c r="A148" s="15"/>
      <c r="B148" s="15"/>
      <c r="C148" s="15"/>
      <c r="D148" s="17"/>
      <c r="E148" s="17"/>
      <c r="F148" s="15"/>
      <c r="G148" s="18" t="str">
        <f>IFERROR(VLOOKUP(F148,Lookups!$D$2:$E$20,2,FALSE),"")</f>
        <v/>
      </c>
      <c r="H148" s="15"/>
      <c r="I148" s="15"/>
      <c r="J148" s="17"/>
      <c r="K148" s="15"/>
      <c r="L148" s="17"/>
      <c r="M148" s="17"/>
      <c r="N148" s="62" t="str">
        <f t="shared" si="6"/>
        <v/>
      </c>
      <c r="O148" s="15"/>
      <c r="P148" s="15"/>
      <c r="Q148" s="17"/>
      <c r="R148" s="15"/>
      <c r="S148" s="15"/>
      <c r="T148" s="15"/>
      <c r="U148" s="15"/>
      <c r="V148" s="15"/>
      <c r="W148" s="15"/>
      <c r="X148" s="18" t="str">
        <f>IFERROR(VLOOKUP(W148,Lookups!$G$2:$H$83,2,FALSE),"")</f>
        <v/>
      </c>
      <c r="Y148" s="15"/>
      <c r="Z148" s="15"/>
      <c r="AA148" s="15"/>
      <c r="AB148" s="15"/>
      <c r="AC148" s="15"/>
      <c r="AD148" s="17"/>
      <c r="AE148" s="17"/>
      <c r="AF148" s="18" t="str">
        <f t="shared" si="7"/>
        <v/>
      </c>
      <c r="AG148" s="15"/>
      <c r="AH148" s="15"/>
      <c r="AI148" s="15"/>
      <c r="AJ148" s="62" t="str">
        <f>IFERROR(VLOOKUP(AI148,Lookups!$W$2:$X$24,2,FALSE),"")</f>
        <v/>
      </c>
      <c r="AK148" s="15"/>
      <c r="AL148" s="15"/>
      <c r="AM148" s="17"/>
      <c r="AN148" s="17"/>
      <c r="AO148" s="16"/>
    </row>
    <row r="149" spans="1:41" x14ac:dyDescent="0.3">
      <c r="A149" s="15"/>
      <c r="B149" s="15"/>
      <c r="C149" s="15"/>
      <c r="D149" s="17"/>
      <c r="E149" s="17"/>
      <c r="F149" s="15"/>
      <c r="G149" s="18" t="str">
        <f>IFERROR(VLOOKUP(F149,Lookups!$D$2:$E$20,2,FALSE),"")</f>
        <v/>
      </c>
      <c r="H149" s="15"/>
      <c r="I149" s="15"/>
      <c r="J149" s="17"/>
      <c r="K149" s="15"/>
      <c r="L149" s="17"/>
      <c r="M149" s="17"/>
      <c r="N149" s="62" t="str">
        <f t="shared" si="6"/>
        <v/>
      </c>
      <c r="O149" s="15"/>
      <c r="P149" s="15"/>
      <c r="Q149" s="17"/>
      <c r="R149" s="15"/>
      <c r="S149" s="15"/>
      <c r="T149" s="15"/>
      <c r="U149" s="15"/>
      <c r="V149" s="15"/>
      <c r="W149" s="15"/>
      <c r="X149" s="18" t="str">
        <f>IFERROR(VLOOKUP(W149,Lookups!$G$2:$H$83,2,FALSE),"")</f>
        <v/>
      </c>
      <c r="Y149" s="15"/>
      <c r="Z149" s="15"/>
      <c r="AA149" s="15"/>
      <c r="AB149" s="15"/>
      <c r="AC149" s="15"/>
      <c r="AD149" s="17"/>
      <c r="AE149" s="17"/>
      <c r="AF149" s="18" t="str">
        <f t="shared" si="7"/>
        <v/>
      </c>
      <c r="AG149" s="15"/>
      <c r="AH149" s="15"/>
      <c r="AI149" s="15"/>
      <c r="AJ149" s="62" t="str">
        <f>IFERROR(VLOOKUP(AI149,Lookups!$W$2:$X$24,2,FALSE),"")</f>
        <v/>
      </c>
      <c r="AK149" s="15"/>
      <c r="AL149" s="15"/>
      <c r="AM149" s="17"/>
      <c r="AN149" s="17"/>
      <c r="AO149" s="16"/>
    </row>
    <row r="150" spans="1:41" x14ac:dyDescent="0.3">
      <c r="A150" s="15"/>
      <c r="B150" s="15"/>
      <c r="C150" s="15"/>
      <c r="D150" s="17"/>
      <c r="E150" s="17"/>
      <c r="F150" s="15"/>
      <c r="G150" s="18" t="str">
        <f>IFERROR(VLOOKUP(F150,Lookups!$D$2:$E$20,2,FALSE),"")</f>
        <v/>
      </c>
      <c r="H150" s="15"/>
      <c r="I150" s="15"/>
      <c r="J150" s="17"/>
      <c r="K150" s="15"/>
      <c r="L150" s="17"/>
      <c r="M150" s="17"/>
      <c r="N150" s="62" t="str">
        <f t="shared" si="6"/>
        <v/>
      </c>
      <c r="O150" s="15"/>
      <c r="P150" s="15"/>
      <c r="Q150" s="17"/>
      <c r="R150" s="15"/>
      <c r="S150" s="15"/>
      <c r="T150" s="15"/>
      <c r="U150" s="15"/>
      <c r="V150" s="15"/>
      <c r="W150" s="15"/>
      <c r="X150" s="18" t="str">
        <f>IFERROR(VLOOKUP(W150,Lookups!$G$2:$H$83,2,FALSE),"")</f>
        <v/>
      </c>
      <c r="Y150" s="15"/>
      <c r="Z150" s="15"/>
      <c r="AA150" s="15"/>
      <c r="AB150" s="15"/>
      <c r="AC150" s="15"/>
      <c r="AD150" s="17"/>
      <c r="AE150" s="17"/>
      <c r="AF150" s="18" t="str">
        <f t="shared" si="7"/>
        <v/>
      </c>
      <c r="AG150" s="15"/>
      <c r="AH150" s="15"/>
      <c r="AI150" s="15"/>
      <c r="AJ150" s="62" t="str">
        <f>IFERROR(VLOOKUP(AI150,Lookups!$W$2:$X$24,2,FALSE),"")</f>
        <v/>
      </c>
      <c r="AK150" s="15"/>
      <c r="AL150" s="15"/>
      <c r="AM150" s="17"/>
      <c r="AN150" s="17"/>
      <c r="AO150" s="16"/>
    </row>
    <row r="151" spans="1:41" x14ac:dyDescent="0.3">
      <c r="A151" s="15"/>
      <c r="B151" s="15"/>
      <c r="C151" s="15"/>
      <c r="D151" s="17"/>
      <c r="E151" s="17"/>
      <c r="F151" s="15"/>
      <c r="G151" s="18" t="str">
        <f>IFERROR(VLOOKUP(F151,Lookups!$D$2:$E$20,2,FALSE),"")</f>
        <v/>
      </c>
      <c r="H151" s="15"/>
      <c r="I151" s="15"/>
      <c r="J151" s="17"/>
      <c r="K151" s="15"/>
      <c r="L151" s="17"/>
      <c r="M151" s="17"/>
      <c r="N151" s="62" t="str">
        <f t="shared" si="6"/>
        <v/>
      </c>
      <c r="O151" s="15"/>
      <c r="P151" s="15"/>
      <c r="Q151" s="17"/>
      <c r="R151" s="15"/>
      <c r="S151" s="15"/>
      <c r="T151" s="15"/>
      <c r="U151" s="15"/>
      <c r="V151" s="15"/>
      <c r="W151" s="15"/>
      <c r="X151" s="18" t="str">
        <f>IFERROR(VLOOKUP(W151,Lookups!$G$2:$H$83,2,FALSE),"")</f>
        <v/>
      </c>
      <c r="Y151" s="15"/>
      <c r="Z151" s="15"/>
      <c r="AA151" s="15"/>
      <c r="AB151" s="15"/>
      <c r="AC151" s="15"/>
      <c r="AD151" s="17"/>
      <c r="AE151" s="17"/>
      <c r="AF151" s="18" t="str">
        <f t="shared" si="7"/>
        <v/>
      </c>
      <c r="AG151" s="15"/>
      <c r="AH151" s="15"/>
      <c r="AI151" s="15"/>
      <c r="AJ151" s="62" t="str">
        <f>IFERROR(VLOOKUP(AI151,Lookups!$W$2:$X$24,2,FALSE),"")</f>
        <v/>
      </c>
      <c r="AK151" s="15"/>
      <c r="AL151" s="15"/>
      <c r="AM151" s="17"/>
      <c r="AN151" s="17"/>
      <c r="AO151" s="16"/>
    </row>
    <row r="152" spans="1:41" x14ac:dyDescent="0.3">
      <c r="A152" s="15"/>
      <c r="B152" s="15"/>
      <c r="C152" s="15"/>
      <c r="D152" s="17"/>
      <c r="E152" s="17"/>
      <c r="F152" s="15"/>
      <c r="G152" s="18" t="str">
        <f>IFERROR(VLOOKUP(F152,Lookups!$D$2:$E$20,2,FALSE),"")</f>
        <v/>
      </c>
      <c r="H152" s="15"/>
      <c r="I152" s="15"/>
      <c r="J152" s="17"/>
      <c r="K152" s="15"/>
      <c r="L152" s="17"/>
      <c r="M152" s="17"/>
      <c r="N152" s="62" t="str">
        <f t="shared" si="6"/>
        <v/>
      </c>
      <c r="O152" s="15"/>
      <c r="P152" s="15"/>
      <c r="Q152" s="17"/>
      <c r="R152" s="15"/>
      <c r="S152" s="15"/>
      <c r="T152" s="15"/>
      <c r="U152" s="15"/>
      <c r="V152" s="15"/>
      <c r="W152" s="15"/>
      <c r="X152" s="18" t="str">
        <f>IFERROR(VLOOKUP(W152,Lookups!$G$2:$H$83,2,FALSE),"")</f>
        <v/>
      </c>
      <c r="Y152" s="15"/>
      <c r="Z152" s="15"/>
      <c r="AA152" s="15"/>
      <c r="AB152" s="15"/>
      <c r="AC152" s="15"/>
      <c r="AD152" s="17"/>
      <c r="AE152" s="17"/>
      <c r="AF152" s="18" t="str">
        <f t="shared" si="7"/>
        <v/>
      </c>
      <c r="AG152" s="15"/>
      <c r="AH152" s="15"/>
      <c r="AI152" s="15"/>
      <c r="AJ152" s="62" t="str">
        <f>IFERROR(VLOOKUP(AI152,Lookups!$W$2:$X$24,2,FALSE),"")</f>
        <v/>
      </c>
      <c r="AK152" s="15"/>
      <c r="AL152" s="15"/>
      <c r="AM152" s="17"/>
      <c r="AN152" s="17"/>
      <c r="AO152" s="16"/>
    </row>
    <row r="153" spans="1:41" x14ac:dyDescent="0.3">
      <c r="A153" s="15"/>
      <c r="B153" s="15"/>
      <c r="C153" s="15"/>
      <c r="D153" s="17"/>
      <c r="E153" s="17"/>
      <c r="F153" s="15"/>
      <c r="G153" s="18" t="str">
        <f>IFERROR(VLOOKUP(F153,Lookups!$D$2:$E$20,2,FALSE),"")</f>
        <v/>
      </c>
      <c r="H153" s="15"/>
      <c r="I153" s="15"/>
      <c r="J153" s="17"/>
      <c r="K153" s="15"/>
      <c r="L153" s="17"/>
      <c r="M153" s="17"/>
      <c r="N153" s="62" t="str">
        <f t="shared" si="6"/>
        <v/>
      </c>
      <c r="O153" s="15"/>
      <c r="P153" s="15"/>
      <c r="Q153" s="17"/>
      <c r="R153" s="15"/>
      <c r="S153" s="15"/>
      <c r="T153" s="15"/>
      <c r="U153" s="15"/>
      <c r="V153" s="15"/>
      <c r="W153" s="15"/>
      <c r="X153" s="18" t="str">
        <f>IFERROR(VLOOKUP(W153,Lookups!$G$2:$H$83,2,FALSE),"")</f>
        <v/>
      </c>
      <c r="Y153" s="15"/>
      <c r="Z153" s="15"/>
      <c r="AA153" s="15"/>
      <c r="AB153" s="15"/>
      <c r="AC153" s="15"/>
      <c r="AD153" s="17"/>
      <c r="AE153" s="17"/>
      <c r="AF153" s="18" t="str">
        <f t="shared" si="7"/>
        <v/>
      </c>
      <c r="AG153" s="15"/>
      <c r="AH153" s="15"/>
      <c r="AI153" s="15"/>
      <c r="AJ153" s="62" t="str">
        <f>IFERROR(VLOOKUP(AI153,Lookups!$W$2:$X$24,2,FALSE),"")</f>
        <v/>
      </c>
      <c r="AK153" s="15"/>
      <c r="AL153" s="15"/>
      <c r="AM153" s="17"/>
      <c r="AN153" s="17"/>
      <c r="AO153" s="16"/>
    </row>
    <row r="154" spans="1:41" x14ac:dyDescent="0.3">
      <c r="A154" s="15"/>
      <c r="B154" s="15"/>
      <c r="C154" s="15"/>
      <c r="D154" s="17"/>
      <c r="E154" s="17"/>
      <c r="F154" s="15"/>
      <c r="G154" s="18" t="str">
        <f>IFERROR(VLOOKUP(F154,Lookups!$D$2:$E$20,2,FALSE),"")</f>
        <v/>
      </c>
      <c r="H154" s="15"/>
      <c r="I154" s="15"/>
      <c r="J154" s="17"/>
      <c r="K154" s="15"/>
      <c r="L154" s="17"/>
      <c r="M154" s="17"/>
      <c r="N154" s="62" t="str">
        <f t="shared" si="6"/>
        <v/>
      </c>
      <c r="O154" s="15"/>
      <c r="P154" s="15"/>
      <c r="Q154" s="17"/>
      <c r="R154" s="15"/>
      <c r="S154" s="15"/>
      <c r="T154" s="15"/>
      <c r="U154" s="15"/>
      <c r="V154" s="15"/>
      <c r="W154" s="15"/>
      <c r="X154" s="18" t="str">
        <f>IFERROR(VLOOKUP(W154,Lookups!$G$2:$H$83,2,FALSE),"")</f>
        <v/>
      </c>
      <c r="Y154" s="15"/>
      <c r="Z154" s="15"/>
      <c r="AA154" s="15"/>
      <c r="AB154" s="15"/>
      <c r="AC154" s="15"/>
      <c r="AD154" s="17"/>
      <c r="AE154" s="17"/>
      <c r="AF154" s="18" t="str">
        <f t="shared" si="7"/>
        <v/>
      </c>
      <c r="AG154" s="15"/>
      <c r="AH154" s="15"/>
      <c r="AI154" s="15"/>
      <c r="AJ154" s="62" t="str">
        <f>IFERROR(VLOOKUP(AI154,Lookups!$W$2:$X$24,2,FALSE),"")</f>
        <v/>
      </c>
      <c r="AK154" s="15"/>
      <c r="AL154" s="15"/>
      <c r="AM154" s="17"/>
      <c r="AN154" s="17"/>
      <c r="AO154" s="16"/>
    </row>
    <row r="155" spans="1:41" x14ac:dyDescent="0.3">
      <c r="A155" s="15"/>
      <c r="B155" s="15"/>
      <c r="C155" s="15"/>
      <c r="D155" s="17"/>
      <c r="E155" s="17"/>
      <c r="F155" s="15"/>
      <c r="G155" s="18" t="str">
        <f>IFERROR(VLOOKUP(F155,Lookups!$D$2:$E$20,2,FALSE),"")</f>
        <v/>
      </c>
      <c r="H155" s="15"/>
      <c r="I155" s="15"/>
      <c r="J155" s="17"/>
      <c r="K155" s="15"/>
      <c r="L155" s="17"/>
      <c r="M155" s="17"/>
      <c r="N155" s="62" t="str">
        <f t="shared" si="6"/>
        <v/>
      </c>
      <c r="O155" s="15"/>
      <c r="P155" s="15"/>
      <c r="Q155" s="17"/>
      <c r="R155" s="15"/>
      <c r="S155" s="15"/>
      <c r="T155" s="15"/>
      <c r="U155" s="15"/>
      <c r="V155" s="15"/>
      <c r="W155" s="15"/>
      <c r="X155" s="18" t="str">
        <f>IFERROR(VLOOKUP(W155,Lookups!$G$2:$H$83,2,FALSE),"")</f>
        <v/>
      </c>
      <c r="Y155" s="15"/>
      <c r="Z155" s="15"/>
      <c r="AA155" s="15"/>
      <c r="AB155" s="15"/>
      <c r="AC155" s="15"/>
      <c r="AD155" s="17"/>
      <c r="AE155" s="17"/>
      <c r="AF155" s="18" t="str">
        <f t="shared" si="7"/>
        <v/>
      </c>
      <c r="AG155" s="15"/>
      <c r="AH155" s="15"/>
      <c r="AI155" s="15"/>
      <c r="AJ155" s="62" t="str">
        <f>IFERROR(VLOOKUP(AI155,Lookups!$W$2:$X$24,2,FALSE),"")</f>
        <v/>
      </c>
      <c r="AK155" s="15"/>
      <c r="AL155" s="15"/>
      <c r="AM155" s="17"/>
      <c r="AN155" s="17"/>
      <c r="AO155" s="16"/>
    </row>
    <row r="156" spans="1:41" x14ac:dyDescent="0.3">
      <c r="A156" s="15"/>
      <c r="B156" s="15"/>
      <c r="C156" s="15"/>
      <c r="D156" s="17"/>
      <c r="E156" s="17"/>
      <c r="F156" s="15"/>
      <c r="G156" s="18" t="str">
        <f>IFERROR(VLOOKUP(F156,Lookups!$D$2:$E$20,2,FALSE),"")</f>
        <v/>
      </c>
      <c r="H156" s="15"/>
      <c r="I156" s="15"/>
      <c r="J156" s="17"/>
      <c r="K156" s="15"/>
      <c r="L156" s="17"/>
      <c r="M156" s="17"/>
      <c r="N156" s="62" t="str">
        <f t="shared" si="6"/>
        <v/>
      </c>
      <c r="O156" s="15"/>
      <c r="P156" s="15"/>
      <c r="Q156" s="17"/>
      <c r="R156" s="15"/>
      <c r="S156" s="15"/>
      <c r="T156" s="15"/>
      <c r="U156" s="15"/>
      <c r="V156" s="15"/>
      <c r="W156" s="15"/>
      <c r="X156" s="18" t="str">
        <f>IFERROR(VLOOKUP(W156,Lookups!$G$2:$H$83,2,FALSE),"")</f>
        <v/>
      </c>
      <c r="Y156" s="15"/>
      <c r="Z156" s="15"/>
      <c r="AA156" s="15"/>
      <c r="AB156" s="15"/>
      <c r="AC156" s="15"/>
      <c r="AD156" s="17"/>
      <c r="AE156" s="17"/>
      <c r="AF156" s="18" t="str">
        <f t="shared" si="7"/>
        <v/>
      </c>
      <c r="AG156" s="15"/>
      <c r="AH156" s="15"/>
      <c r="AI156" s="15"/>
      <c r="AJ156" s="62" t="str">
        <f>IFERROR(VLOOKUP(AI156,Lookups!$W$2:$X$24,2,FALSE),"")</f>
        <v/>
      </c>
      <c r="AK156" s="15"/>
      <c r="AL156" s="15"/>
      <c r="AM156" s="17"/>
      <c r="AN156" s="17"/>
      <c r="AO156" s="16"/>
    </row>
    <row r="157" spans="1:41" x14ac:dyDescent="0.3">
      <c r="A157" s="15"/>
      <c r="B157" s="15"/>
      <c r="C157" s="15"/>
      <c r="D157" s="17"/>
      <c r="E157" s="17"/>
      <c r="F157" s="15"/>
      <c r="G157" s="18" t="str">
        <f>IFERROR(VLOOKUP(F157,Lookups!$D$2:$E$20,2,FALSE),"")</f>
        <v/>
      </c>
      <c r="H157" s="15"/>
      <c r="I157" s="15"/>
      <c r="J157" s="17"/>
      <c r="K157" s="15"/>
      <c r="L157" s="17"/>
      <c r="M157" s="17"/>
      <c r="N157" s="62" t="str">
        <f t="shared" si="6"/>
        <v/>
      </c>
      <c r="O157" s="15"/>
      <c r="P157" s="15"/>
      <c r="Q157" s="17"/>
      <c r="R157" s="15"/>
      <c r="S157" s="15"/>
      <c r="T157" s="15"/>
      <c r="U157" s="15"/>
      <c r="V157" s="15"/>
      <c r="W157" s="15"/>
      <c r="X157" s="18" t="str">
        <f>IFERROR(VLOOKUP(W157,Lookups!$G$2:$H$83,2,FALSE),"")</f>
        <v/>
      </c>
      <c r="Y157" s="15"/>
      <c r="Z157" s="15"/>
      <c r="AA157" s="15"/>
      <c r="AB157" s="15"/>
      <c r="AC157" s="15"/>
      <c r="AD157" s="17"/>
      <c r="AE157" s="17"/>
      <c r="AF157" s="18" t="str">
        <f t="shared" si="7"/>
        <v/>
      </c>
      <c r="AG157" s="15"/>
      <c r="AH157" s="15"/>
      <c r="AI157" s="15"/>
      <c r="AJ157" s="62" t="str">
        <f>IFERROR(VLOOKUP(AI157,Lookups!$W$2:$X$24,2,FALSE),"")</f>
        <v/>
      </c>
      <c r="AK157" s="15"/>
      <c r="AL157" s="15"/>
      <c r="AM157" s="17"/>
      <c r="AN157" s="17"/>
      <c r="AO157" s="16"/>
    </row>
    <row r="158" spans="1:41" x14ac:dyDescent="0.3">
      <c r="A158" s="15"/>
      <c r="B158" s="15"/>
      <c r="C158" s="15"/>
      <c r="D158" s="17"/>
      <c r="E158" s="17"/>
      <c r="F158" s="15"/>
      <c r="G158" s="18" t="str">
        <f>IFERROR(VLOOKUP(F158,Lookups!$D$2:$E$20,2,FALSE),"")</f>
        <v/>
      </c>
      <c r="H158" s="15"/>
      <c r="I158" s="15"/>
      <c r="J158" s="17"/>
      <c r="K158" s="15"/>
      <c r="L158" s="17"/>
      <c r="M158" s="17"/>
      <c r="N158" s="62" t="str">
        <f t="shared" si="6"/>
        <v/>
      </c>
      <c r="O158" s="15"/>
      <c r="P158" s="15"/>
      <c r="Q158" s="17"/>
      <c r="R158" s="15"/>
      <c r="S158" s="15"/>
      <c r="T158" s="15"/>
      <c r="U158" s="15"/>
      <c r="V158" s="15"/>
      <c r="W158" s="15"/>
      <c r="X158" s="18" t="str">
        <f>IFERROR(VLOOKUP(W158,Lookups!$G$2:$H$83,2,FALSE),"")</f>
        <v/>
      </c>
      <c r="Y158" s="15"/>
      <c r="Z158" s="15"/>
      <c r="AA158" s="15"/>
      <c r="AB158" s="15"/>
      <c r="AC158" s="15"/>
      <c r="AD158" s="17"/>
      <c r="AE158" s="17"/>
      <c r="AF158" s="18" t="str">
        <f t="shared" si="7"/>
        <v/>
      </c>
      <c r="AG158" s="15"/>
      <c r="AH158" s="15"/>
      <c r="AI158" s="15"/>
      <c r="AJ158" s="62" t="str">
        <f>IFERROR(VLOOKUP(AI158,Lookups!$W$2:$X$24,2,FALSE),"")</f>
        <v/>
      </c>
      <c r="AK158" s="15"/>
      <c r="AL158" s="15"/>
      <c r="AM158" s="17"/>
      <c r="AN158" s="17"/>
      <c r="AO158" s="16"/>
    </row>
    <row r="159" spans="1:41" x14ac:dyDescent="0.3">
      <c r="A159" s="15"/>
      <c r="B159" s="15"/>
      <c r="C159" s="15"/>
      <c r="D159" s="17"/>
      <c r="E159" s="17"/>
      <c r="F159" s="15"/>
      <c r="G159" s="18" t="str">
        <f>IFERROR(VLOOKUP(F159,Lookups!$D$2:$E$20,2,FALSE),"")</f>
        <v/>
      </c>
      <c r="H159" s="15"/>
      <c r="I159" s="15"/>
      <c r="J159" s="17"/>
      <c r="K159" s="15"/>
      <c r="L159" s="17"/>
      <c r="M159" s="17"/>
      <c r="N159" s="62" t="str">
        <f t="shared" si="6"/>
        <v/>
      </c>
      <c r="O159" s="15"/>
      <c r="P159" s="15"/>
      <c r="Q159" s="17"/>
      <c r="R159" s="15"/>
      <c r="S159" s="15"/>
      <c r="T159" s="15"/>
      <c r="U159" s="15"/>
      <c r="V159" s="15"/>
      <c r="W159" s="15"/>
      <c r="X159" s="18" t="str">
        <f>IFERROR(VLOOKUP(W159,Lookups!$G$2:$H$83,2,FALSE),"")</f>
        <v/>
      </c>
      <c r="Y159" s="15"/>
      <c r="Z159" s="15"/>
      <c r="AA159" s="15"/>
      <c r="AB159" s="15"/>
      <c r="AC159" s="15"/>
      <c r="AD159" s="17"/>
      <c r="AE159" s="17"/>
      <c r="AF159" s="18" t="str">
        <f t="shared" si="7"/>
        <v/>
      </c>
      <c r="AG159" s="15"/>
      <c r="AH159" s="15"/>
      <c r="AI159" s="15"/>
      <c r="AJ159" s="62" t="str">
        <f>IFERROR(VLOOKUP(AI159,Lookups!$W$2:$X$24,2,FALSE),"")</f>
        <v/>
      </c>
      <c r="AK159" s="15"/>
      <c r="AL159" s="15"/>
      <c r="AM159" s="17"/>
      <c r="AN159" s="17"/>
      <c r="AO159" s="16"/>
    </row>
    <row r="160" spans="1:41" x14ac:dyDescent="0.3">
      <c r="A160" s="15"/>
      <c r="B160" s="15"/>
      <c r="C160" s="15"/>
      <c r="D160" s="17"/>
      <c r="E160" s="17"/>
      <c r="F160" s="15"/>
      <c r="G160" s="18" t="str">
        <f>IFERROR(VLOOKUP(F160,Lookups!$D$2:$E$20,2,FALSE),"")</f>
        <v/>
      </c>
      <c r="H160" s="15"/>
      <c r="I160" s="15"/>
      <c r="J160" s="17"/>
      <c r="K160" s="15"/>
      <c r="L160" s="17"/>
      <c r="M160" s="17"/>
      <c r="N160" s="62" t="str">
        <f t="shared" si="6"/>
        <v/>
      </c>
      <c r="O160" s="15"/>
      <c r="P160" s="15"/>
      <c r="Q160" s="17"/>
      <c r="R160" s="15"/>
      <c r="S160" s="15"/>
      <c r="T160" s="15"/>
      <c r="U160" s="15"/>
      <c r="V160" s="15"/>
      <c r="W160" s="15"/>
      <c r="X160" s="18" t="str">
        <f>IFERROR(VLOOKUP(W160,Lookups!$G$2:$H$83,2,FALSE),"")</f>
        <v/>
      </c>
      <c r="Y160" s="15"/>
      <c r="Z160" s="15"/>
      <c r="AA160" s="15"/>
      <c r="AB160" s="15"/>
      <c r="AC160" s="15"/>
      <c r="AD160" s="17"/>
      <c r="AE160" s="17"/>
      <c r="AF160" s="18" t="str">
        <f t="shared" si="7"/>
        <v/>
      </c>
      <c r="AG160" s="15"/>
      <c r="AH160" s="15"/>
      <c r="AI160" s="15"/>
      <c r="AJ160" s="62" t="str">
        <f>IFERROR(VLOOKUP(AI160,Lookups!$W$2:$X$24,2,FALSE),"")</f>
        <v/>
      </c>
      <c r="AK160" s="15"/>
      <c r="AL160" s="15"/>
      <c r="AM160" s="17"/>
      <c r="AN160" s="17"/>
      <c r="AO160" s="16"/>
    </row>
    <row r="161" spans="1:41" x14ac:dyDescent="0.3">
      <c r="A161" s="15"/>
      <c r="B161" s="15"/>
      <c r="C161" s="15"/>
      <c r="D161" s="17"/>
      <c r="E161" s="17"/>
      <c r="F161" s="15"/>
      <c r="G161" s="18" t="str">
        <f>IFERROR(VLOOKUP(F161,Lookups!$D$2:$E$20,2,FALSE),"")</f>
        <v/>
      </c>
      <c r="H161" s="15"/>
      <c r="I161" s="15"/>
      <c r="J161" s="17"/>
      <c r="K161" s="15"/>
      <c r="L161" s="17"/>
      <c r="M161" s="17"/>
      <c r="N161" s="62" t="str">
        <f t="shared" si="6"/>
        <v/>
      </c>
      <c r="O161" s="15"/>
      <c r="P161" s="15"/>
      <c r="Q161" s="17"/>
      <c r="R161" s="15"/>
      <c r="S161" s="15"/>
      <c r="T161" s="15"/>
      <c r="U161" s="15"/>
      <c r="V161" s="15"/>
      <c r="W161" s="15"/>
      <c r="X161" s="18" t="str">
        <f>IFERROR(VLOOKUP(W161,Lookups!$G$2:$H$83,2,FALSE),"")</f>
        <v/>
      </c>
      <c r="Y161" s="15"/>
      <c r="Z161" s="15"/>
      <c r="AA161" s="15"/>
      <c r="AB161" s="15"/>
      <c r="AC161" s="15"/>
      <c r="AD161" s="17"/>
      <c r="AE161" s="17"/>
      <c r="AF161" s="18" t="str">
        <f t="shared" si="7"/>
        <v/>
      </c>
      <c r="AG161" s="15"/>
      <c r="AH161" s="15"/>
      <c r="AI161" s="15"/>
      <c r="AJ161" s="62" t="str">
        <f>IFERROR(VLOOKUP(AI161,Lookups!$W$2:$X$24,2,FALSE),"")</f>
        <v/>
      </c>
      <c r="AK161" s="15"/>
      <c r="AL161" s="15"/>
      <c r="AM161" s="17"/>
      <c r="AN161" s="17"/>
      <c r="AO161" s="16"/>
    </row>
    <row r="162" spans="1:41" x14ac:dyDescent="0.3">
      <c r="A162" s="15"/>
      <c r="B162" s="15"/>
      <c r="C162" s="15"/>
      <c r="D162" s="17"/>
      <c r="E162" s="17"/>
      <c r="F162" s="15"/>
      <c r="G162" s="18" t="str">
        <f>IFERROR(VLOOKUP(F162,Lookups!$D$2:$E$20,2,FALSE),"")</f>
        <v/>
      </c>
      <c r="H162" s="15"/>
      <c r="I162" s="15"/>
      <c r="J162" s="17"/>
      <c r="K162" s="15"/>
      <c r="L162" s="17"/>
      <c r="M162" s="17"/>
      <c r="N162" s="62" t="str">
        <f t="shared" si="6"/>
        <v/>
      </c>
      <c r="O162" s="15"/>
      <c r="P162" s="15"/>
      <c r="Q162" s="17"/>
      <c r="R162" s="15"/>
      <c r="S162" s="15"/>
      <c r="T162" s="15"/>
      <c r="U162" s="15"/>
      <c r="V162" s="15"/>
      <c r="W162" s="15"/>
      <c r="X162" s="18" t="str">
        <f>IFERROR(VLOOKUP(W162,Lookups!$G$2:$H$83,2,FALSE),"")</f>
        <v/>
      </c>
      <c r="Y162" s="15"/>
      <c r="Z162" s="15"/>
      <c r="AA162" s="15"/>
      <c r="AB162" s="15"/>
      <c r="AC162" s="15"/>
      <c r="AD162" s="17"/>
      <c r="AE162" s="17"/>
      <c r="AF162" s="18" t="str">
        <f t="shared" si="7"/>
        <v/>
      </c>
      <c r="AG162" s="15"/>
      <c r="AH162" s="15"/>
      <c r="AI162" s="15"/>
      <c r="AJ162" s="62" t="str">
        <f>IFERROR(VLOOKUP(AI162,Lookups!$W$2:$X$24,2,FALSE),"")</f>
        <v/>
      </c>
      <c r="AK162" s="15"/>
      <c r="AL162" s="15"/>
      <c r="AM162" s="17"/>
      <c r="AN162" s="17"/>
      <c r="AO162" s="16"/>
    </row>
    <row r="163" spans="1:41" x14ac:dyDescent="0.3">
      <c r="A163" s="15"/>
      <c r="B163" s="15"/>
      <c r="C163" s="15"/>
      <c r="D163" s="17"/>
      <c r="E163" s="17"/>
      <c r="F163" s="15"/>
      <c r="G163" s="18" t="str">
        <f>IFERROR(VLOOKUP(F163,Lookups!$D$2:$E$20,2,FALSE),"")</f>
        <v/>
      </c>
      <c r="H163" s="15"/>
      <c r="I163" s="15"/>
      <c r="J163" s="17"/>
      <c r="K163" s="15"/>
      <c r="L163" s="17"/>
      <c r="M163" s="17"/>
      <c r="N163" s="62" t="str">
        <f t="shared" si="6"/>
        <v/>
      </c>
      <c r="O163" s="15"/>
      <c r="P163" s="15"/>
      <c r="Q163" s="17"/>
      <c r="R163" s="15"/>
      <c r="S163" s="15"/>
      <c r="T163" s="15"/>
      <c r="U163" s="15"/>
      <c r="V163" s="15"/>
      <c r="W163" s="15"/>
      <c r="X163" s="18" t="str">
        <f>IFERROR(VLOOKUP(W163,Lookups!$G$2:$H$83,2,FALSE),"")</f>
        <v/>
      </c>
      <c r="Y163" s="15"/>
      <c r="Z163" s="15"/>
      <c r="AA163" s="15"/>
      <c r="AB163" s="15"/>
      <c r="AC163" s="15"/>
      <c r="AD163" s="17"/>
      <c r="AE163" s="17"/>
      <c r="AF163" s="18" t="str">
        <f t="shared" si="7"/>
        <v/>
      </c>
      <c r="AG163" s="15"/>
      <c r="AH163" s="15"/>
      <c r="AI163" s="15"/>
      <c r="AJ163" s="62" t="str">
        <f>IFERROR(VLOOKUP(AI163,Lookups!$W$2:$X$24,2,FALSE),"")</f>
        <v/>
      </c>
      <c r="AK163" s="15"/>
      <c r="AL163" s="15"/>
      <c r="AM163" s="17"/>
      <c r="AN163" s="17"/>
      <c r="AO163" s="16"/>
    </row>
    <row r="164" spans="1:41" x14ac:dyDescent="0.3">
      <c r="A164" s="15"/>
      <c r="B164" s="15"/>
      <c r="C164" s="15"/>
      <c r="D164" s="17"/>
      <c r="E164" s="17"/>
      <c r="F164" s="15"/>
      <c r="G164" s="18" t="str">
        <f>IFERROR(VLOOKUP(F164,Lookups!$D$2:$E$20,2,FALSE),"")</f>
        <v/>
      </c>
      <c r="H164" s="15"/>
      <c r="I164" s="15"/>
      <c r="J164" s="17"/>
      <c r="K164" s="15"/>
      <c r="L164" s="17"/>
      <c r="M164" s="17"/>
      <c r="N164" s="62" t="str">
        <f t="shared" si="6"/>
        <v/>
      </c>
      <c r="O164" s="15"/>
      <c r="P164" s="15"/>
      <c r="Q164" s="17"/>
      <c r="R164" s="15"/>
      <c r="S164" s="15"/>
      <c r="T164" s="15"/>
      <c r="U164" s="15"/>
      <c r="V164" s="15"/>
      <c r="W164" s="15"/>
      <c r="X164" s="18" t="str">
        <f>IFERROR(VLOOKUP(W164,Lookups!$G$2:$H$83,2,FALSE),"")</f>
        <v/>
      </c>
      <c r="Y164" s="15"/>
      <c r="Z164" s="15"/>
      <c r="AA164" s="15"/>
      <c r="AB164" s="15"/>
      <c r="AC164" s="15"/>
      <c r="AD164" s="17"/>
      <c r="AE164" s="17"/>
      <c r="AF164" s="18" t="str">
        <f t="shared" si="7"/>
        <v/>
      </c>
      <c r="AG164" s="15"/>
      <c r="AH164" s="15"/>
      <c r="AI164" s="15"/>
      <c r="AJ164" s="62" t="str">
        <f>IFERROR(VLOOKUP(AI164,Lookups!$W$2:$X$24,2,FALSE),"")</f>
        <v/>
      </c>
      <c r="AK164" s="15"/>
      <c r="AL164" s="15"/>
      <c r="AM164" s="17"/>
      <c r="AN164" s="17"/>
      <c r="AO164" s="16"/>
    </row>
    <row r="165" spans="1:41" x14ac:dyDescent="0.3">
      <c r="A165" s="15"/>
      <c r="B165" s="15"/>
      <c r="C165" s="15"/>
      <c r="D165" s="17"/>
      <c r="E165" s="17"/>
      <c r="F165" s="15"/>
      <c r="G165" s="18" t="str">
        <f>IFERROR(VLOOKUP(F165,Lookups!$D$2:$E$20,2,FALSE),"")</f>
        <v/>
      </c>
      <c r="H165" s="15"/>
      <c r="I165" s="15"/>
      <c r="J165" s="17"/>
      <c r="K165" s="15"/>
      <c r="L165" s="17"/>
      <c r="M165" s="17"/>
      <c r="N165" s="62" t="str">
        <f t="shared" si="6"/>
        <v/>
      </c>
      <c r="O165" s="15"/>
      <c r="P165" s="15"/>
      <c r="Q165" s="17"/>
      <c r="R165" s="15"/>
      <c r="S165" s="15"/>
      <c r="T165" s="15"/>
      <c r="U165" s="15"/>
      <c r="V165" s="15"/>
      <c r="W165" s="15"/>
      <c r="X165" s="18" t="str">
        <f>IFERROR(VLOOKUP(W165,Lookups!$G$2:$H$83,2,FALSE),"")</f>
        <v/>
      </c>
      <c r="Y165" s="15"/>
      <c r="Z165" s="15"/>
      <c r="AA165" s="15"/>
      <c r="AB165" s="15"/>
      <c r="AC165" s="15"/>
      <c r="AD165" s="17"/>
      <c r="AE165" s="17"/>
      <c r="AF165" s="18" t="str">
        <f t="shared" si="7"/>
        <v/>
      </c>
      <c r="AG165" s="15"/>
      <c r="AH165" s="15"/>
      <c r="AI165" s="15"/>
      <c r="AJ165" s="62" t="str">
        <f>IFERROR(VLOOKUP(AI165,Lookups!$W$2:$X$24,2,FALSE),"")</f>
        <v/>
      </c>
      <c r="AK165" s="15"/>
      <c r="AL165" s="15"/>
      <c r="AM165" s="17"/>
      <c r="AN165" s="17"/>
      <c r="AO165" s="16"/>
    </row>
    <row r="166" spans="1:41" x14ac:dyDescent="0.3">
      <c r="A166" s="15"/>
      <c r="B166" s="15"/>
      <c r="C166" s="15"/>
      <c r="D166" s="17"/>
      <c r="E166" s="17"/>
      <c r="F166" s="15"/>
      <c r="G166" s="18" t="str">
        <f>IFERROR(VLOOKUP(F166,Lookups!$D$2:$E$20,2,FALSE),"")</f>
        <v/>
      </c>
      <c r="H166" s="15"/>
      <c r="I166" s="15"/>
      <c r="J166" s="17"/>
      <c r="K166" s="15"/>
      <c r="L166" s="17"/>
      <c r="M166" s="17"/>
      <c r="N166" s="62" t="str">
        <f t="shared" si="6"/>
        <v/>
      </c>
      <c r="O166" s="15"/>
      <c r="P166" s="15"/>
      <c r="Q166" s="17"/>
      <c r="R166" s="15"/>
      <c r="S166" s="15"/>
      <c r="T166" s="15"/>
      <c r="U166" s="15"/>
      <c r="V166" s="15"/>
      <c r="W166" s="15"/>
      <c r="X166" s="18" t="str">
        <f>IFERROR(VLOOKUP(W166,Lookups!$G$2:$H$83,2,FALSE),"")</f>
        <v/>
      </c>
      <c r="Y166" s="15"/>
      <c r="Z166" s="15"/>
      <c r="AA166" s="15"/>
      <c r="AB166" s="15"/>
      <c r="AC166" s="15"/>
      <c r="AD166" s="17"/>
      <c r="AE166" s="17"/>
      <c r="AF166" s="18" t="str">
        <f t="shared" si="7"/>
        <v/>
      </c>
      <c r="AG166" s="15"/>
      <c r="AH166" s="15"/>
      <c r="AI166" s="15"/>
      <c r="AJ166" s="62" t="str">
        <f>IFERROR(VLOOKUP(AI166,Lookups!$W$2:$X$24,2,FALSE),"")</f>
        <v/>
      </c>
      <c r="AK166" s="15"/>
      <c r="AL166" s="15"/>
      <c r="AM166" s="17"/>
      <c r="AN166" s="17"/>
      <c r="AO166" s="16"/>
    </row>
    <row r="167" spans="1:41" x14ac:dyDescent="0.3">
      <c r="A167" s="15"/>
      <c r="B167" s="15"/>
      <c r="C167" s="15"/>
      <c r="D167" s="17"/>
      <c r="E167" s="17"/>
      <c r="F167" s="15"/>
      <c r="G167" s="18" t="str">
        <f>IFERROR(VLOOKUP(F167,Lookups!$D$2:$E$20,2,FALSE),"")</f>
        <v/>
      </c>
      <c r="H167" s="15"/>
      <c r="I167" s="15"/>
      <c r="J167" s="17"/>
      <c r="K167" s="15"/>
      <c r="L167" s="17"/>
      <c r="M167" s="17"/>
      <c r="N167" s="62" t="str">
        <f t="shared" si="6"/>
        <v/>
      </c>
      <c r="O167" s="15"/>
      <c r="P167" s="15"/>
      <c r="Q167" s="17"/>
      <c r="R167" s="15"/>
      <c r="S167" s="15"/>
      <c r="T167" s="15"/>
      <c r="U167" s="15"/>
      <c r="V167" s="15"/>
      <c r="W167" s="15"/>
      <c r="X167" s="18" t="str">
        <f>IFERROR(VLOOKUP(W167,Lookups!$G$2:$H$83,2,FALSE),"")</f>
        <v/>
      </c>
      <c r="Y167" s="15"/>
      <c r="Z167" s="15"/>
      <c r="AA167" s="15"/>
      <c r="AB167" s="15"/>
      <c r="AC167" s="15"/>
      <c r="AD167" s="17"/>
      <c r="AE167" s="17"/>
      <c r="AF167" s="18" t="str">
        <f t="shared" si="7"/>
        <v/>
      </c>
      <c r="AG167" s="15"/>
      <c r="AH167" s="15"/>
      <c r="AI167" s="15"/>
      <c r="AJ167" s="62" t="str">
        <f>IFERROR(VLOOKUP(AI167,Lookups!$W$2:$X$24,2,FALSE),"")</f>
        <v/>
      </c>
      <c r="AK167" s="15"/>
      <c r="AL167" s="15"/>
      <c r="AM167" s="17"/>
      <c r="AN167" s="17"/>
      <c r="AO167" s="16"/>
    </row>
    <row r="168" spans="1:41" x14ac:dyDescent="0.3">
      <c r="A168" s="15"/>
      <c r="B168" s="15"/>
      <c r="C168" s="15"/>
      <c r="D168" s="17"/>
      <c r="E168" s="17"/>
      <c r="F168" s="15"/>
      <c r="G168" s="18" t="str">
        <f>IFERROR(VLOOKUP(F168,Lookups!$D$2:$E$20,2,FALSE),"")</f>
        <v/>
      </c>
      <c r="H168" s="15"/>
      <c r="I168" s="15"/>
      <c r="J168" s="17"/>
      <c r="K168" s="15"/>
      <c r="L168" s="17"/>
      <c r="M168" s="17"/>
      <c r="N168" s="62" t="str">
        <f t="shared" si="6"/>
        <v/>
      </c>
      <c r="O168" s="15"/>
      <c r="P168" s="15"/>
      <c r="Q168" s="17"/>
      <c r="R168" s="15"/>
      <c r="S168" s="15"/>
      <c r="T168" s="15"/>
      <c r="U168" s="15"/>
      <c r="V168" s="15"/>
      <c r="W168" s="15"/>
      <c r="X168" s="18" t="str">
        <f>IFERROR(VLOOKUP(W168,Lookups!$G$2:$H$83,2,FALSE),"")</f>
        <v/>
      </c>
      <c r="Y168" s="15"/>
      <c r="Z168" s="15"/>
      <c r="AA168" s="15"/>
      <c r="AB168" s="15"/>
      <c r="AC168" s="15"/>
      <c r="AD168" s="17"/>
      <c r="AE168" s="17"/>
      <c r="AF168" s="18" t="str">
        <f t="shared" si="7"/>
        <v/>
      </c>
      <c r="AG168" s="15"/>
      <c r="AH168" s="15"/>
      <c r="AI168" s="15"/>
      <c r="AJ168" s="62" t="str">
        <f>IFERROR(VLOOKUP(AI168,Lookups!$W$2:$X$24,2,FALSE),"")</f>
        <v/>
      </c>
      <c r="AK168" s="15"/>
      <c r="AL168" s="15"/>
      <c r="AM168" s="17"/>
      <c r="AN168" s="17"/>
      <c r="AO168" s="16"/>
    </row>
    <row r="169" spans="1:41" x14ac:dyDescent="0.3">
      <c r="A169" s="15"/>
      <c r="B169" s="15"/>
      <c r="C169" s="15"/>
      <c r="D169" s="17"/>
      <c r="E169" s="17"/>
      <c r="F169" s="15"/>
      <c r="G169" s="18" t="str">
        <f>IFERROR(VLOOKUP(F169,Lookups!$D$2:$E$20,2,FALSE),"")</f>
        <v/>
      </c>
      <c r="H169" s="15"/>
      <c r="I169" s="15"/>
      <c r="J169" s="17"/>
      <c r="K169" s="15"/>
      <c r="L169" s="17"/>
      <c r="M169" s="17"/>
      <c r="N169" s="62" t="str">
        <f t="shared" si="6"/>
        <v/>
      </c>
      <c r="O169" s="15"/>
      <c r="P169" s="15"/>
      <c r="Q169" s="17"/>
      <c r="R169" s="15"/>
      <c r="S169" s="15"/>
      <c r="T169" s="15"/>
      <c r="U169" s="15"/>
      <c r="V169" s="15"/>
      <c r="W169" s="15"/>
      <c r="X169" s="18" t="str">
        <f>IFERROR(VLOOKUP(W169,Lookups!$G$2:$H$83,2,FALSE),"")</f>
        <v/>
      </c>
      <c r="Y169" s="15"/>
      <c r="Z169" s="15"/>
      <c r="AA169" s="15"/>
      <c r="AB169" s="15"/>
      <c r="AC169" s="15"/>
      <c r="AD169" s="17"/>
      <c r="AE169" s="17"/>
      <c r="AF169" s="18" t="str">
        <f t="shared" si="7"/>
        <v/>
      </c>
      <c r="AG169" s="15"/>
      <c r="AH169" s="15"/>
      <c r="AI169" s="15"/>
      <c r="AJ169" s="62" t="str">
        <f>IFERROR(VLOOKUP(AI169,Lookups!$W$2:$X$24,2,FALSE),"")</f>
        <v/>
      </c>
      <c r="AK169" s="15"/>
      <c r="AL169" s="15"/>
      <c r="AM169" s="17"/>
      <c r="AN169" s="17"/>
      <c r="AO169" s="16"/>
    </row>
    <row r="170" spans="1:41" x14ac:dyDescent="0.3">
      <c r="A170" s="15"/>
      <c r="B170" s="15"/>
      <c r="C170" s="15"/>
      <c r="D170" s="17"/>
      <c r="E170" s="17"/>
      <c r="F170" s="15"/>
      <c r="G170" s="18" t="str">
        <f>IFERROR(VLOOKUP(F170,Lookups!$D$2:$E$20,2,FALSE),"")</f>
        <v/>
      </c>
      <c r="H170" s="15"/>
      <c r="I170" s="15"/>
      <c r="J170" s="17"/>
      <c r="K170" s="15"/>
      <c r="L170" s="17"/>
      <c r="M170" s="17"/>
      <c r="N170" s="62" t="str">
        <f t="shared" si="6"/>
        <v/>
      </c>
      <c r="O170" s="15"/>
      <c r="P170" s="15"/>
      <c r="Q170" s="17"/>
      <c r="R170" s="15"/>
      <c r="S170" s="15"/>
      <c r="T170" s="15"/>
      <c r="U170" s="15"/>
      <c r="V170" s="15"/>
      <c r="W170" s="15"/>
      <c r="X170" s="18" t="str">
        <f>IFERROR(VLOOKUP(W170,Lookups!$G$2:$H$83,2,FALSE),"")</f>
        <v/>
      </c>
      <c r="Y170" s="15"/>
      <c r="Z170" s="15"/>
      <c r="AA170" s="15"/>
      <c r="AB170" s="15"/>
      <c r="AC170" s="15"/>
      <c r="AD170" s="17"/>
      <c r="AE170" s="17"/>
      <c r="AF170" s="18" t="str">
        <f t="shared" si="7"/>
        <v/>
      </c>
      <c r="AG170" s="15"/>
      <c r="AH170" s="15"/>
      <c r="AI170" s="15"/>
      <c r="AJ170" s="62" t="str">
        <f>IFERROR(VLOOKUP(AI170,Lookups!$W$2:$X$24,2,FALSE),"")</f>
        <v/>
      </c>
      <c r="AK170" s="15"/>
      <c r="AL170" s="15"/>
      <c r="AM170" s="17"/>
      <c r="AN170" s="17"/>
      <c r="AO170" s="16"/>
    </row>
    <row r="171" spans="1:41" x14ac:dyDescent="0.3">
      <c r="A171" s="15"/>
      <c r="B171" s="15"/>
      <c r="C171" s="15"/>
      <c r="D171" s="17"/>
      <c r="E171" s="17"/>
      <c r="F171" s="15"/>
      <c r="G171" s="18" t="str">
        <f>IFERROR(VLOOKUP(F171,Lookups!$D$2:$E$20,2,FALSE),"")</f>
        <v/>
      </c>
      <c r="H171" s="15"/>
      <c r="I171" s="15"/>
      <c r="J171" s="17"/>
      <c r="K171" s="15"/>
      <c r="L171" s="17"/>
      <c r="M171" s="17"/>
      <c r="N171" s="62" t="str">
        <f t="shared" si="6"/>
        <v/>
      </c>
      <c r="O171" s="15"/>
      <c r="P171" s="15"/>
      <c r="Q171" s="17"/>
      <c r="R171" s="15"/>
      <c r="S171" s="15"/>
      <c r="T171" s="15"/>
      <c r="U171" s="15"/>
      <c r="V171" s="15"/>
      <c r="W171" s="15"/>
      <c r="X171" s="18" t="str">
        <f>IFERROR(VLOOKUP(W171,Lookups!$G$2:$H$83,2,FALSE),"")</f>
        <v/>
      </c>
      <c r="Y171" s="15"/>
      <c r="Z171" s="15"/>
      <c r="AA171" s="15"/>
      <c r="AB171" s="15"/>
      <c r="AC171" s="15"/>
      <c r="AD171" s="17"/>
      <c r="AE171" s="17"/>
      <c r="AF171" s="18" t="str">
        <f t="shared" si="7"/>
        <v/>
      </c>
      <c r="AG171" s="15"/>
      <c r="AH171" s="15"/>
      <c r="AI171" s="15"/>
      <c r="AJ171" s="62" t="str">
        <f>IFERROR(VLOOKUP(AI171,Lookups!$W$2:$X$24,2,FALSE),"")</f>
        <v/>
      </c>
      <c r="AK171" s="15"/>
      <c r="AL171" s="15"/>
      <c r="AM171" s="17"/>
      <c r="AN171" s="17"/>
      <c r="AO171" s="16"/>
    </row>
    <row r="172" spans="1:41" x14ac:dyDescent="0.3">
      <c r="A172" s="15"/>
      <c r="B172" s="15"/>
      <c r="C172" s="15"/>
      <c r="D172" s="17"/>
      <c r="E172" s="17"/>
      <c r="F172" s="15"/>
      <c r="G172" s="18" t="str">
        <f>IFERROR(VLOOKUP(F172,Lookups!$D$2:$E$20,2,FALSE),"")</f>
        <v/>
      </c>
      <c r="H172" s="15"/>
      <c r="I172" s="15"/>
      <c r="J172" s="17"/>
      <c r="K172" s="15"/>
      <c r="L172" s="17"/>
      <c r="M172" s="17"/>
      <c r="N172" s="62" t="str">
        <f t="shared" si="6"/>
        <v/>
      </c>
      <c r="O172" s="15"/>
      <c r="P172" s="15"/>
      <c r="Q172" s="17"/>
      <c r="R172" s="15"/>
      <c r="S172" s="15"/>
      <c r="T172" s="15"/>
      <c r="U172" s="15"/>
      <c r="V172" s="15"/>
      <c r="W172" s="15"/>
      <c r="X172" s="18" t="str">
        <f>IFERROR(VLOOKUP(W172,Lookups!$G$2:$H$83,2,FALSE),"")</f>
        <v/>
      </c>
      <c r="Y172" s="15"/>
      <c r="Z172" s="15"/>
      <c r="AA172" s="15"/>
      <c r="AB172" s="15"/>
      <c r="AC172" s="15"/>
      <c r="AD172" s="17"/>
      <c r="AE172" s="17"/>
      <c r="AF172" s="18" t="str">
        <f t="shared" si="7"/>
        <v/>
      </c>
      <c r="AG172" s="15"/>
      <c r="AH172" s="15"/>
      <c r="AI172" s="15"/>
      <c r="AJ172" s="62" t="str">
        <f>IFERROR(VLOOKUP(AI172,Lookups!$W$2:$X$24,2,FALSE),"")</f>
        <v/>
      </c>
      <c r="AK172" s="15"/>
      <c r="AL172" s="15"/>
      <c r="AM172" s="17"/>
      <c r="AN172" s="17"/>
      <c r="AO172" s="16"/>
    </row>
    <row r="173" spans="1:41" x14ac:dyDescent="0.3">
      <c r="A173" s="15"/>
      <c r="B173" s="15"/>
      <c r="C173" s="15"/>
      <c r="D173" s="17"/>
      <c r="E173" s="17"/>
      <c r="F173" s="15"/>
      <c r="G173" s="18" t="str">
        <f>IFERROR(VLOOKUP(F173,Lookups!$D$2:$E$20,2,FALSE),"")</f>
        <v/>
      </c>
      <c r="H173" s="15"/>
      <c r="I173" s="15"/>
      <c r="J173" s="17"/>
      <c r="K173" s="15"/>
      <c r="L173" s="17"/>
      <c r="M173" s="17"/>
      <c r="N173" s="62" t="str">
        <f t="shared" si="6"/>
        <v/>
      </c>
      <c r="O173" s="15"/>
      <c r="P173" s="15"/>
      <c r="Q173" s="17"/>
      <c r="R173" s="15"/>
      <c r="S173" s="15"/>
      <c r="T173" s="15"/>
      <c r="U173" s="15"/>
      <c r="V173" s="15"/>
      <c r="W173" s="15"/>
      <c r="X173" s="18" t="str">
        <f>IFERROR(VLOOKUP(W173,Lookups!$G$2:$H$83,2,FALSE),"")</f>
        <v/>
      </c>
      <c r="Y173" s="15"/>
      <c r="Z173" s="15"/>
      <c r="AA173" s="15"/>
      <c r="AB173" s="15"/>
      <c r="AC173" s="15"/>
      <c r="AD173" s="17"/>
      <c r="AE173" s="17"/>
      <c r="AF173" s="18" t="str">
        <f t="shared" si="7"/>
        <v/>
      </c>
      <c r="AG173" s="15"/>
      <c r="AH173" s="15"/>
      <c r="AI173" s="15"/>
      <c r="AJ173" s="62" t="str">
        <f>IFERROR(VLOOKUP(AI173,Lookups!$W$2:$X$24,2,FALSE),"")</f>
        <v/>
      </c>
      <c r="AK173" s="15"/>
      <c r="AL173" s="15"/>
      <c r="AM173" s="17"/>
      <c r="AN173" s="17"/>
      <c r="AO173" s="16"/>
    </row>
    <row r="174" spans="1:41" x14ac:dyDescent="0.3">
      <c r="A174" s="15"/>
      <c r="B174" s="15"/>
      <c r="C174" s="15"/>
      <c r="D174" s="17"/>
      <c r="E174" s="17"/>
      <c r="F174" s="15"/>
      <c r="G174" s="18" t="str">
        <f>IFERROR(VLOOKUP(F174,Lookups!$D$2:$E$20,2,FALSE),"")</f>
        <v/>
      </c>
      <c r="H174" s="15"/>
      <c r="I174" s="15"/>
      <c r="J174" s="17"/>
      <c r="K174" s="15"/>
      <c r="L174" s="17"/>
      <c r="M174" s="17"/>
      <c r="N174" s="62" t="str">
        <f t="shared" si="6"/>
        <v/>
      </c>
      <c r="O174" s="15"/>
      <c r="P174" s="15"/>
      <c r="Q174" s="17"/>
      <c r="R174" s="15"/>
      <c r="S174" s="15"/>
      <c r="T174" s="15"/>
      <c r="U174" s="15"/>
      <c r="V174" s="15"/>
      <c r="W174" s="15"/>
      <c r="X174" s="18" t="str">
        <f>IFERROR(VLOOKUP(W174,Lookups!$G$2:$H$83,2,FALSE),"")</f>
        <v/>
      </c>
      <c r="Y174" s="15"/>
      <c r="Z174" s="15"/>
      <c r="AA174" s="15"/>
      <c r="AB174" s="15"/>
      <c r="AC174" s="15"/>
      <c r="AD174" s="17"/>
      <c r="AE174" s="17"/>
      <c r="AF174" s="18" t="str">
        <f t="shared" si="7"/>
        <v/>
      </c>
      <c r="AG174" s="15"/>
      <c r="AH174" s="15"/>
      <c r="AI174" s="15"/>
      <c r="AJ174" s="62" t="str">
        <f>IFERROR(VLOOKUP(AI174,Lookups!$W$2:$X$24,2,FALSE),"")</f>
        <v/>
      </c>
      <c r="AK174" s="15"/>
      <c r="AL174" s="15"/>
      <c r="AM174" s="17"/>
      <c r="AN174" s="17"/>
      <c r="AO174" s="16"/>
    </row>
    <row r="175" spans="1:41" x14ac:dyDescent="0.3">
      <c r="A175" s="15"/>
      <c r="B175" s="15"/>
      <c r="C175" s="15"/>
      <c r="D175" s="17"/>
      <c r="E175" s="17"/>
      <c r="F175" s="15"/>
      <c r="G175" s="18" t="str">
        <f>IFERROR(VLOOKUP(F175,Lookups!$D$2:$E$20,2,FALSE),"")</f>
        <v/>
      </c>
      <c r="H175" s="15"/>
      <c r="I175" s="15"/>
      <c r="J175" s="17"/>
      <c r="K175" s="15"/>
      <c r="L175" s="17"/>
      <c r="M175" s="17"/>
      <c r="N175" s="62" t="str">
        <f t="shared" si="6"/>
        <v/>
      </c>
      <c r="O175" s="15"/>
      <c r="P175" s="15"/>
      <c r="Q175" s="17"/>
      <c r="R175" s="15"/>
      <c r="S175" s="15"/>
      <c r="T175" s="15"/>
      <c r="U175" s="15"/>
      <c r="V175" s="15"/>
      <c r="W175" s="15"/>
      <c r="X175" s="18" t="str">
        <f>IFERROR(VLOOKUP(W175,Lookups!$G$2:$H$83,2,FALSE),"")</f>
        <v/>
      </c>
      <c r="Y175" s="15"/>
      <c r="Z175" s="15"/>
      <c r="AA175" s="15"/>
      <c r="AB175" s="15"/>
      <c r="AC175" s="15"/>
      <c r="AD175" s="17"/>
      <c r="AE175" s="17"/>
      <c r="AF175" s="18" t="str">
        <f t="shared" si="7"/>
        <v/>
      </c>
      <c r="AG175" s="15"/>
      <c r="AH175" s="15"/>
      <c r="AI175" s="15"/>
      <c r="AJ175" s="62" t="str">
        <f>IFERROR(VLOOKUP(AI175,Lookups!$W$2:$X$24,2,FALSE),"")</f>
        <v/>
      </c>
      <c r="AK175" s="15"/>
      <c r="AL175" s="15"/>
      <c r="AM175" s="17"/>
      <c r="AN175" s="17"/>
      <c r="AO175" s="16"/>
    </row>
    <row r="176" spans="1:41" x14ac:dyDescent="0.3">
      <c r="A176" s="15"/>
      <c r="B176" s="15"/>
      <c r="C176" s="15"/>
      <c r="D176" s="17"/>
      <c r="E176" s="17"/>
      <c r="F176" s="15"/>
      <c r="G176" s="18" t="str">
        <f>IFERROR(VLOOKUP(F176,Lookups!$D$2:$E$20,2,FALSE),"")</f>
        <v/>
      </c>
      <c r="H176" s="15"/>
      <c r="I176" s="15"/>
      <c r="J176" s="17"/>
      <c r="K176" s="15"/>
      <c r="L176" s="17"/>
      <c r="M176" s="17"/>
      <c r="N176" s="62" t="str">
        <f t="shared" si="6"/>
        <v/>
      </c>
      <c r="O176" s="15"/>
      <c r="P176" s="15"/>
      <c r="Q176" s="17"/>
      <c r="R176" s="15"/>
      <c r="S176" s="15"/>
      <c r="T176" s="15"/>
      <c r="U176" s="15"/>
      <c r="V176" s="15"/>
      <c r="W176" s="15"/>
      <c r="X176" s="18" t="str">
        <f>IFERROR(VLOOKUP(W176,Lookups!$G$2:$H$83,2,FALSE),"")</f>
        <v/>
      </c>
      <c r="Y176" s="15"/>
      <c r="Z176" s="15"/>
      <c r="AA176" s="15"/>
      <c r="AB176" s="15"/>
      <c r="AC176" s="15"/>
      <c r="AD176" s="17"/>
      <c r="AE176" s="17"/>
      <c r="AF176" s="18" t="str">
        <f t="shared" si="7"/>
        <v/>
      </c>
      <c r="AG176" s="15"/>
      <c r="AH176" s="15"/>
      <c r="AI176" s="15"/>
      <c r="AJ176" s="62" t="str">
        <f>IFERROR(VLOOKUP(AI176,Lookups!$W$2:$X$24,2,FALSE),"")</f>
        <v/>
      </c>
      <c r="AK176" s="15"/>
      <c r="AL176" s="15"/>
      <c r="AM176" s="17"/>
      <c r="AN176" s="17"/>
      <c r="AO176" s="16"/>
    </row>
    <row r="177" spans="1:41" x14ac:dyDescent="0.3">
      <c r="A177" s="15"/>
      <c r="B177" s="15"/>
      <c r="C177" s="15"/>
      <c r="D177" s="17"/>
      <c r="E177" s="17"/>
      <c r="F177" s="15"/>
      <c r="G177" s="18" t="str">
        <f>IFERROR(VLOOKUP(F177,Lookups!$D$2:$E$20,2,FALSE),"")</f>
        <v/>
      </c>
      <c r="H177" s="15"/>
      <c r="I177" s="15"/>
      <c r="J177" s="17"/>
      <c r="K177" s="15"/>
      <c r="L177" s="17"/>
      <c r="M177" s="17"/>
      <c r="N177" s="62" t="str">
        <f t="shared" si="6"/>
        <v/>
      </c>
      <c r="O177" s="15"/>
      <c r="P177" s="15"/>
      <c r="Q177" s="17"/>
      <c r="R177" s="15"/>
      <c r="S177" s="15"/>
      <c r="T177" s="15"/>
      <c r="U177" s="15"/>
      <c r="V177" s="15"/>
      <c r="W177" s="15"/>
      <c r="X177" s="18" t="str">
        <f>IFERROR(VLOOKUP(W177,Lookups!$G$2:$H$83,2,FALSE),"")</f>
        <v/>
      </c>
      <c r="Y177" s="15"/>
      <c r="Z177" s="15"/>
      <c r="AA177" s="15"/>
      <c r="AB177" s="15"/>
      <c r="AC177" s="15"/>
      <c r="AD177" s="17"/>
      <c r="AE177" s="17"/>
      <c r="AF177" s="18" t="str">
        <f t="shared" si="7"/>
        <v/>
      </c>
      <c r="AG177" s="15"/>
      <c r="AH177" s="15"/>
      <c r="AI177" s="15"/>
      <c r="AJ177" s="62" t="str">
        <f>IFERROR(VLOOKUP(AI177,Lookups!$W$2:$X$24,2,FALSE),"")</f>
        <v/>
      </c>
      <c r="AK177" s="15"/>
      <c r="AL177" s="15"/>
      <c r="AM177" s="17"/>
      <c r="AN177" s="17"/>
      <c r="AO177" s="16"/>
    </row>
    <row r="178" spans="1:41" x14ac:dyDescent="0.3">
      <c r="A178" s="15"/>
      <c r="B178" s="15"/>
      <c r="C178" s="15"/>
      <c r="D178" s="17"/>
      <c r="E178" s="17"/>
      <c r="F178" s="15"/>
      <c r="G178" s="18" t="str">
        <f>IFERROR(VLOOKUP(F178,Lookups!$D$2:$E$20,2,FALSE),"")</f>
        <v/>
      </c>
      <c r="H178" s="15"/>
      <c r="I178" s="15"/>
      <c r="J178" s="17"/>
      <c r="K178" s="15"/>
      <c r="L178" s="17"/>
      <c r="M178" s="17"/>
      <c r="N178" s="62" t="str">
        <f t="shared" si="6"/>
        <v/>
      </c>
      <c r="O178" s="15"/>
      <c r="P178" s="15"/>
      <c r="Q178" s="17"/>
      <c r="R178" s="15"/>
      <c r="S178" s="15"/>
      <c r="T178" s="15"/>
      <c r="U178" s="15"/>
      <c r="V178" s="15"/>
      <c r="W178" s="15"/>
      <c r="X178" s="18" t="str">
        <f>IFERROR(VLOOKUP(W178,Lookups!$G$2:$H$83,2,FALSE),"")</f>
        <v/>
      </c>
      <c r="Y178" s="15"/>
      <c r="Z178" s="15"/>
      <c r="AA178" s="15"/>
      <c r="AB178" s="15"/>
      <c r="AC178" s="15"/>
      <c r="AD178" s="17"/>
      <c r="AE178" s="17"/>
      <c r="AF178" s="18" t="str">
        <f t="shared" si="7"/>
        <v/>
      </c>
      <c r="AG178" s="15"/>
      <c r="AH178" s="15"/>
      <c r="AI178" s="15"/>
      <c r="AJ178" s="62" t="str">
        <f>IFERROR(VLOOKUP(AI178,Lookups!$W$2:$X$24,2,FALSE),"")</f>
        <v/>
      </c>
      <c r="AK178" s="15"/>
      <c r="AL178" s="15"/>
      <c r="AM178" s="17"/>
      <c r="AN178" s="17"/>
      <c r="AO178" s="16"/>
    </row>
    <row r="179" spans="1:41" x14ac:dyDescent="0.3">
      <c r="A179" s="15"/>
      <c r="B179" s="15"/>
      <c r="C179" s="15"/>
      <c r="D179" s="17"/>
      <c r="E179" s="17"/>
      <c r="F179" s="15"/>
      <c r="G179" s="18" t="str">
        <f>IFERROR(VLOOKUP(F179,Lookups!$D$2:$E$20,2,FALSE),"")</f>
        <v/>
      </c>
      <c r="H179" s="15"/>
      <c r="I179" s="15"/>
      <c r="J179" s="17"/>
      <c r="K179" s="15"/>
      <c r="L179" s="17"/>
      <c r="M179" s="17"/>
      <c r="N179" s="62" t="str">
        <f t="shared" si="6"/>
        <v/>
      </c>
      <c r="O179" s="15"/>
      <c r="P179" s="15"/>
      <c r="Q179" s="17"/>
      <c r="R179" s="15"/>
      <c r="S179" s="15"/>
      <c r="T179" s="15"/>
      <c r="U179" s="15"/>
      <c r="V179" s="15"/>
      <c r="W179" s="15"/>
      <c r="X179" s="18" t="str">
        <f>IFERROR(VLOOKUP(W179,Lookups!$G$2:$H$83,2,FALSE),"")</f>
        <v/>
      </c>
      <c r="Y179" s="15"/>
      <c r="Z179" s="15"/>
      <c r="AA179" s="15"/>
      <c r="AB179" s="15"/>
      <c r="AC179" s="15"/>
      <c r="AD179" s="17"/>
      <c r="AE179" s="17"/>
      <c r="AF179" s="18" t="str">
        <f t="shared" si="7"/>
        <v/>
      </c>
      <c r="AG179" s="15"/>
      <c r="AH179" s="15"/>
      <c r="AI179" s="15"/>
      <c r="AJ179" s="62" t="str">
        <f>IFERROR(VLOOKUP(AI179,Lookups!$W$2:$X$24,2,FALSE),"")</f>
        <v/>
      </c>
      <c r="AK179" s="15"/>
      <c r="AL179" s="15"/>
      <c r="AM179" s="17"/>
      <c r="AN179" s="17"/>
      <c r="AO179" s="16"/>
    </row>
    <row r="180" spans="1:41" x14ac:dyDescent="0.3">
      <c r="A180" s="15"/>
      <c r="B180" s="15"/>
      <c r="C180" s="15"/>
      <c r="D180" s="17"/>
      <c r="E180" s="17"/>
      <c r="F180" s="15"/>
      <c r="G180" s="18" t="str">
        <f>IFERROR(VLOOKUP(F180,Lookups!$D$2:$E$20,2,FALSE),"")</f>
        <v/>
      </c>
      <c r="H180" s="15"/>
      <c r="I180" s="15"/>
      <c r="J180" s="17"/>
      <c r="K180" s="15"/>
      <c r="L180" s="17"/>
      <c r="M180" s="17"/>
      <c r="N180" s="62" t="str">
        <f t="shared" si="6"/>
        <v/>
      </c>
      <c r="O180" s="15"/>
      <c r="P180" s="15"/>
      <c r="Q180" s="17"/>
      <c r="R180" s="15"/>
      <c r="S180" s="15"/>
      <c r="T180" s="15"/>
      <c r="U180" s="15"/>
      <c r="V180" s="15"/>
      <c r="W180" s="15"/>
      <c r="X180" s="18" t="str">
        <f>IFERROR(VLOOKUP(W180,Lookups!$G$2:$H$83,2,FALSE),"")</f>
        <v/>
      </c>
      <c r="Y180" s="15"/>
      <c r="Z180" s="15"/>
      <c r="AA180" s="15"/>
      <c r="AB180" s="15"/>
      <c r="AC180" s="15"/>
      <c r="AD180" s="17"/>
      <c r="AE180" s="17"/>
      <c r="AF180" s="18" t="str">
        <f t="shared" si="7"/>
        <v/>
      </c>
      <c r="AG180" s="15"/>
      <c r="AH180" s="15"/>
      <c r="AI180" s="15"/>
      <c r="AJ180" s="62" t="str">
        <f>IFERROR(VLOOKUP(AI180,Lookups!$W$2:$X$24,2,FALSE),"")</f>
        <v/>
      </c>
      <c r="AK180" s="15"/>
      <c r="AL180" s="15"/>
      <c r="AM180" s="17"/>
      <c r="AN180" s="17"/>
      <c r="AO180" s="16"/>
    </row>
    <row r="181" spans="1:41" x14ac:dyDescent="0.3">
      <c r="A181" s="15"/>
      <c r="B181" s="15"/>
      <c r="C181" s="15"/>
      <c r="D181" s="17"/>
      <c r="E181" s="17"/>
      <c r="F181" s="15"/>
      <c r="G181" s="18" t="str">
        <f>IFERROR(VLOOKUP(F181,Lookups!$D$2:$E$20,2,FALSE),"")</f>
        <v/>
      </c>
      <c r="H181" s="15"/>
      <c r="I181" s="15"/>
      <c r="J181" s="17"/>
      <c r="K181" s="15"/>
      <c r="L181" s="17"/>
      <c r="M181" s="17"/>
      <c r="N181" s="62" t="str">
        <f t="shared" si="6"/>
        <v/>
      </c>
      <c r="O181" s="15"/>
      <c r="P181" s="15"/>
      <c r="Q181" s="17"/>
      <c r="R181" s="15"/>
      <c r="S181" s="15"/>
      <c r="T181" s="15"/>
      <c r="U181" s="15"/>
      <c r="V181" s="15"/>
      <c r="W181" s="15"/>
      <c r="X181" s="18" t="str">
        <f>IFERROR(VLOOKUP(W181,Lookups!$G$2:$H$83,2,FALSE),"")</f>
        <v/>
      </c>
      <c r="Y181" s="15"/>
      <c r="Z181" s="15"/>
      <c r="AA181" s="15"/>
      <c r="AB181" s="15"/>
      <c r="AC181" s="15"/>
      <c r="AD181" s="17"/>
      <c r="AE181" s="17"/>
      <c r="AF181" s="18" t="str">
        <f t="shared" si="7"/>
        <v/>
      </c>
      <c r="AG181" s="15"/>
      <c r="AH181" s="15"/>
      <c r="AI181" s="15"/>
      <c r="AJ181" s="62" t="str">
        <f>IFERROR(VLOOKUP(AI181,Lookups!$W$2:$X$24,2,FALSE),"")</f>
        <v/>
      </c>
      <c r="AK181" s="15"/>
      <c r="AL181" s="15"/>
      <c r="AM181" s="17"/>
      <c r="AN181" s="17"/>
      <c r="AO181" s="16"/>
    </row>
    <row r="182" spans="1:41" x14ac:dyDescent="0.3">
      <c r="A182" s="15"/>
      <c r="B182" s="15"/>
      <c r="C182" s="15"/>
      <c r="D182" s="17"/>
      <c r="E182" s="17"/>
      <c r="F182" s="15"/>
      <c r="G182" s="18" t="str">
        <f>IFERROR(VLOOKUP(F182,Lookups!$D$2:$E$20,2,FALSE),"")</f>
        <v/>
      </c>
      <c r="H182" s="15"/>
      <c r="I182" s="15"/>
      <c r="J182" s="17"/>
      <c r="K182" s="15"/>
      <c r="L182" s="17"/>
      <c r="M182" s="17"/>
      <c r="N182" s="62" t="str">
        <f t="shared" ref="N182:N245" si="8">IF(OR(ISBLANK(L182),ISBLANK(M182)),"",(M182-L182)+1)</f>
        <v/>
      </c>
      <c r="O182" s="15"/>
      <c r="P182" s="15"/>
      <c r="Q182" s="17"/>
      <c r="R182" s="15"/>
      <c r="S182" s="15"/>
      <c r="T182" s="15"/>
      <c r="U182" s="15"/>
      <c r="V182" s="15"/>
      <c r="W182" s="15"/>
      <c r="X182" s="18" t="str">
        <f>IFERROR(VLOOKUP(W182,Lookups!$G$2:$H$83,2,FALSE),"")</f>
        <v/>
      </c>
      <c r="Y182" s="15"/>
      <c r="Z182" s="15"/>
      <c r="AA182" s="15"/>
      <c r="AB182" s="15"/>
      <c r="AC182" s="15"/>
      <c r="AD182" s="17"/>
      <c r="AE182" s="17"/>
      <c r="AF182" s="18" t="str">
        <f t="shared" ref="AF182:AF245" si="9">IF(OR(ISBLANK(AD182),ISBLANK(AE182)),"",(AE182-AD182)+1)</f>
        <v/>
      </c>
      <c r="AG182" s="15"/>
      <c r="AH182" s="15"/>
      <c r="AI182" s="15"/>
      <c r="AJ182" s="62" t="str">
        <f>IFERROR(VLOOKUP(AI182,Lookups!$W$2:$X$24,2,FALSE),"")</f>
        <v/>
      </c>
      <c r="AK182" s="15"/>
      <c r="AL182" s="15"/>
      <c r="AM182" s="17"/>
      <c r="AN182" s="17"/>
      <c r="AO182" s="16"/>
    </row>
    <row r="183" spans="1:41" x14ac:dyDescent="0.3">
      <c r="A183" s="15"/>
      <c r="B183" s="15"/>
      <c r="C183" s="15"/>
      <c r="D183" s="17"/>
      <c r="E183" s="17"/>
      <c r="F183" s="15"/>
      <c r="G183" s="18" t="str">
        <f>IFERROR(VLOOKUP(F183,Lookups!$D$2:$E$20,2,FALSE),"")</f>
        <v/>
      </c>
      <c r="H183" s="15"/>
      <c r="I183" s="15"/>
      <c r="J183" s="17"/>
      <c r="K183" s="15"/>
      <c r="L183" s="17"/>
      <c r="M183" s="17"/>
      <c r="N183" s="62" t="str">
        <f t="shared" si="8"/>
        <v/>
      </c>
      <c r="O183" s="15"/>
      <c r="P183" s="15"/>
      <c r="Q183" s="17"/>
      <c r="R183" s="15"/>
      <c r="S183" s="15"/>
      <c r="T183" s="15"/>
      <c r="U183" s="15"/>
      <c r="V183" s="15"/>
      <c r="W183" s="15"/>
      <c r="X183" s="18" t="str">
        <f>IFERROR(VLOOKUP(W183,Lookups!$G$2:$H$83,2,FALSE),"")</f>
        <v/>
      </c>
      <c r="Y183" s="15"/>
      <c r="Z183" s="15"/>
      <c r="AA183" s="15"/>
      <c r="AB183" s="15"/>
      <c r="AC183" s="15"/>
      <c r="AD183" s="17"/>
      <c r="AE183" s="17"/>
      <c r="AF183" s="18" t="str">
        <f t="shared" si="9"/>
        <v/>
      </c>
      <c r="AG183" s="15"/>
      <c r="AH183" s="15"/>
      <c r="AI183" s="15"/>
      <c r="AJ183" s="62" t="str">
        <f>IFERROR(VLOOKUP(AI183,Lookups!$W$2:$X$24,2,FALSE),"")</f>
        <v/>
      </c>
      <c r="AK183" s="15"/>
      <c r="AL183" s="15"/>
      <c r="AM183" s="17"/>
      <c r="AN183" s="17"/>
      <c r="AO183" s="16"/>
    </row>
    <row r="184" spans="1:41" x14ac:dyDescent="0.3">
      <c r="A184" s="15"/>
      <c r="B184" s="15"/>
      <c r="C184" s="15"/>
      <c r="D184" s="17"/>
      <c r="E184" s="17"/>
      <c r="F184" s="15"/>
      <c r="G184" s="18" t="str">
        <f>IFERROR(VLOOKUP(F184,Lookups!$D$2:$E$20,2,FALSE),"")</f>
        <v/>
      </c>
      <c r="H184" s="15"/>
      <c r="I184" s="15"/>
      <c r="J184" s="17"/>
      <c r="K184" s="15"/>
      <c r="L184" s="17"/>
      <c r="M184" s="17"/>
      <c r="N184" s="62" t="str">
        <f t="shared" si="8"/>
        <v/>
      </c>
      <c r="O184" s="15"/>
      <c r="P184" s="15"/>
      <c r="Q184" s="17"/>
      <c r="R184" s="15"/>
      <c r="S184" s="15"/>
      <c r="T184" s="15"/>
      <c r="U184" s="15"/>
      <c r="V184" s="15"/>
      <c r="W184" s="15"/>
      <c r="X184" s="18" t="str">
        <f>IFERROR(VLOOKUP(W184,Lookups!$G$2:$H$83,2,FALSE),"")</f>
        <v/>
      </c>
      <c r="Y184" s="15"/>
      <c r="Z184" s="15"/>
      <c r="AA184" s="15"/>
      <c r="AB184" s="15"/>
      <c r="AC184" s="15"/>
      <c r="AD184" s="17"/>
      <c r="AE184" s="17"/>
      <c r="AF184" s="18" t="str">
        <f t="shared" si="9"/>
        <v/>
      </c>
      <c r="AG184" s="15"/>
      <c r="AH184" s="15"/>
      <c r="AI184" s="15"/>
      <c r="AJ184" s="62" t="str">
        <f>IFERROR(VLOOKUP(AI184,Lookups!$W$2:$X$24,2,FALSE),"")</f>
        <v/>
      </c>
      <c r="AK184" s="15"/>
      <c r="AL184" s="15"/>
      <c r="AM184" s="17"/>
      <c r="AN184" s="17"/>
      <c r="AO184" s="16"/>
    </row>
    <row r="185" spans="1:41" x14ac:dyDescent="0.3">
      <c r="A185" s="15"/>
      <c r="B185" s="15"/>
      <c r="C185" s="15"/>
      <c r="D185" s="17"/>
      <c r="E185" s="17"/>
      <c r="F185" s="15"/>
      <c r="G185" s="18" t="str">
        <f>IFERROR(VLOOKUP(F185,Lookups!$D$2:$E$20,2,FALSE),"")</f>
        <v/>
      </c>
      <c r="H185" s="15"/>
      <c r="I185" s="15"/>
      <c r="J185" s="17"/>
      <c r="K185" s="15"/>
      <c r="L185" s="17"/>
      <c r="M185" s="17"/>
      <c r="N185" s="62" t="str">
        <f t="shared" si="8"/>
        <v/>
      </c>
      <c r="O185" s="15"/>
      <c r="P185" s="15"/>
      <c r="Q185" s="17"/>
      <c r="R185" s="15"/>
      <c r="S185" s="15"/>
      <c r="T185" s="15"/>
      <c r="U185" s="15"/>
      <c r="V185" s="15"/>
      <c r="W185" s="15"/>
      <c r="X185" s="18" t="str">
        <f>IFERROR(VLOOKUP(W185,Lookups!$G$2:$H$83,2,FALSE),"")</f>
        <v/>
      </c>
      <c r="Y185" s="15"/>
      <c r="Z185" s="15"/>
      <c r="AA185" s="15"/>
      <c r="AB185" s="15"/>
      <c r="AC185" s="15"/>
      <c r="AD185" s="17"/>
      <c r="AE185" s="17"/>
      <c r="AF185" s="18" t="str">
        <f t="shared" si="9"/>
        <v/>
      </c>
      <c r="AG185" s="15"/>
      <c r="AH185" s="15"/>
      <c r="AI185" s="15"/>
      <c r="AJ185" s="62" t="str">
        <f>IFERROR(VLOOKUP(AI185,Lookups!$W$2:$X$24,2,FALSE),"")</f>
        <v/>
      </c>
      <c r="AK185" s="15"/>
      <c r="AL185" s="15"/>
      <c r="AM185" s="17"/>
      <c r="AN185" s="17"/>
      <c r="AO185" s="16"/>
    </row>
    <row r="186" spans="1:41" x14ac:dyDescent="0.3">
      <c r="A186" s="15"/>
      <c r="B186" s="15"/>
      <c r="C186" s="15"/>
      <c r="D186" s="17"/>
      <c r="E186" s="17"/>
      <c r="F186" s="15"/>
      <c r="G186" s="18" t="str">
        <f>IFERROR(VLOOKUP(F186,Lookups!$D$2:$E$20,2,FALSE),"")</f>
        <v/>
      </c>
      <c r="H186" s="15"/>
      <c r="I186" s="15"/>
      <c r="J186" s="17"/>
      <c r="K186" s="15"/>
      <c r="L186" s="17"/>
      <c r="M186" s="17"/>
      <c r="N186" s="62" t="str">
        <f t="shared" si="8"/>
        <v/>
      </c>
      <c r="O186" s="15"/>
      <c r="P186" s="15"/>
      <c r="Q186" s="17"/>
      <c r="R186" s="15"/>
      <c r="S186" s="15"/>
      <c r="T186" s="15"/>
      <c r="U186" s="15"/>
      <c r="V186" s="15"/>
      <c r="W186" s="15"/>
      <c r="X186" s="18" t="str">
        <f>IFERROR(VLOOKUP(W186,Lookups!$G$2:$H$83,2,FALSE),"")</f>
        <v/>
      </c>
      <c r="Y186" s="15"/>
      <c r="Z186" s="15"/>
      <c r="AA186" s="15"/>
      <c r="AB186" s="15"/>
      <c r="AC186" s="15"/>
      <c r="AD186" s="17"/>
      <c r="AE186" s="17"/>
      <c r="AF186" s="18" t="str">
        <f t="shared" si="9"/>
        <v/>
      </c>
      <c r="AG186" s="15"/>
      <c r="AH186" s="15"/>
      <c r="AI186" s="15"/>
      <c r="AJ186" s="62" t="str">
        <f>IFERROR(VLOOKUP(AI186,Lookups!$W$2:$X$24,2,FALSE),"")</f>
        <v/>
      </c>
      <c r="AK186" s="15"/>
      <c r="AL186" s="15"/>
      <c r="AM186" s="17"/>
      <c r="AN186" s="17"/>
      <c r="AO186" s="16"/>
    </row>
    <row r="187" spans="1:41" x14ac:dyDescent="0.3">
      <c r="A187" s="15"/>
      <c r="B187" s="15"/>
      <c r="C187" s="15"/>
      <c r="D187" s="17"/>
      <c r="E187" s="17"/>
      <c r="F187" s="15"/>
      <c r="G187" s="18" t="str">
        <f>IFERROR(VLOOKUP(F187,Lookups!$D$2:$E$20,2,FALSE),"")</f>
        <v/>
      </c>
      <c r="H187" s="15"/>
      <c r="I187" s="15"/>
      <c r="J187" s="17"/>
      <c r="K187" s="15"/>
      <c r="L187" s="17"/>
      <c r="M187" s="17"/>
      <c r="N187" s="62" t="str">
        <f t="shared" si="8"/>
        <v/>
      </c>
      <c r="O187" s="15"/>
      <c r="P187" s="15"/>
      <c r="Q187" s="17"/>
      <c r="R187" s="15"/>
      <c r="S187" s="15"/>
      <c r="T187" s="15"/>
      <c r="U187" s="15"/>
      <c r="V187" s="15"/>
      <c r="W187" s="15"/>
      <c r="X187" s="18" t="str">
        <f>IFERROR(VLOOKUP(W187,Lookups!$G$2:$H$83,2,FALSE),"")</f>
        <v/>
      </c>
      <c r="Y187" s="15"/>
      <c r="Z187" s="15"/>
      <c r="AA187" s="15"/>
      <c r="AB187" s="15"/>
      <c r="AC187" s="15"/>
      <c r="AD187" s="17"/>
      <c r="AE187" s="17"/>
      <c r="AF187" s="18" t="str">
        <f t="shared" si="9"/>
        <v/>
      </c>
      <c r="AG187" s="15"/>
      <c r="AH187" s="15"/>
      <c r="AI187" s="15"/>
      <c r="AJ187" s="62" t="str">
        <f>IFERROR(VLOOKUP(AI187,Lookups!$W$2:$X$24,2,FALSE),"")</f>
        <v/>
      </c>
      <c r="AK187" s="15"/>
      <c r="AL187" s="15"/>
      <c r="AM187" s="17"/>
      <c r="AN187" s="17"/>
      <c r="AO187" s="16"/>
    </row>
    <row r="188" spans="1:41" x14ac:dyDescent="0.3">
      <c r="A188" s="15"/>
      <c r="B188" s="15"/>
      <c r="C188" s="15"/>
      <c r="D188" s="17"/>
      <c r="E188" s="17"/>
      <c r="F188" s="15"/>
      <c r="G188" s="18" t="str">
        <f>IFERROR(VLOOKUP(F188,Lookups!$D$2:$E$20,2,FALSE),"")</f>
        <v/>
      </c>
      <c r="H188" s="15"/>
      <c r="I188" s="15"/>
      <c r="J188" s="17"/>
      <c r="K188" s="15"/>
      <c r="L188" s="17"/>
      <c r="M188" s="17"/>
      <c r="N188" s="62" t="str">
        <f t="shared" si="8"/>
        <v/>
      </c>
      <c r="O188" s="15"/>
      <c r="P188" s="15"/>
      <c r="Q188" s="17"/>
      <c r="R188" s="15"/>
      <c r="S188" s="15"/>
      <c r="T188" s="15"/>
      <c r="U188" s="15"/>
      <c r="V188" s="15"/>
      <c r="W188" s="15"/>
      <c r="X188" s="18" t="str">
        <f>IFERROR(VLOOKUP(W188,Lookups!$G$2:$H$83,2,FALSE),"")</f>
        <v/>
      </c>
      <c r="Y188" s="15"/>
      <c r="Z188" s="15"/>
      <c r="AA188" s="15"/>
      <c r="AB188" s="15"/>
      <c r="AC188" s="15"/>
      <c r="AD188" s="17"/>
      <c r="AE188" s="17"/>
      <c r="AF188" s="18" t="str">
        <f t="shared" si="9"/>
        <v/>
      </c>
      <c r="AG188" s="15"/>
      <c r="AH188" s="15"/>
      <c r="AI188" s="15"/>
      <c r="AJ188" s="62" t="str">
        <f>IFERROR(VLOOKUP(AI188,Lookups!$W$2:$X$24,2,FALSE),"")</f>
        <v/>
      </c>
      <c r="AK188" s="15"/>
      <c r="AL188" s="15"/>
      <c r="AM188" s="17"/>
      <c r="AN188" s="17"/>
      <c r="AO188" s="16"/>
    </row>
    <row r="189" spans="1:41" x14ac:dyDescent="0.3">
      <c r="A189" s="15"/>
      <c r="B189" s="15"/>
      <c r="C189" s="15"/>
      <c r="D189" s="17"/>
      <c r="E189" s="17"/>
      <c r="F189" s="15"/>
      <c r="G189" s="18" t="str">
        <f>IFERROR(VLOOKUP(F189,Lookups!$D$2:$E$20,2,FALSE),"")</f>
        <v/>
      </c>
      <c r="H189" s="15"/>
      <c r="I189" s="15"/>
      <c r="J189" s="17"/>
      <c r="K189" s="15"/>
      <c r="L189" s="17"/>
      <c r="M189" s="17"/>
      <c r="N189" s="62" t="str">
        <f t="shared" si="8"/>
        <v/>
      </c>
      <c r="O189" s="15"/>
      <c r="P189" s="15"/>
      <c r="Q189" s="17"/>
      <c r="R189" s="15"/>
      <c r="S189" s="15"/>
      <c r="T189" s="15"/>
      <c r="U189" s="15"/>
      <c r="V189" s="15"/>
      <c r="W189" s="15"/>
      <c r="X189" s="18" t="str">
        <f>IFERROR(VLOOKUP(W189,Lookups!$G$2:$H$83,2,FALSE),"")</f>
        <v/>
      </c>
      <c r="Y189" s="15"/>
      <c r="Z189" s="15"/>
      <c r="AA189" s="15"/>
      <c r="AB189" s="15"/>
      <c r="AC189" s="15"/>
      <c r="AD189" s="17"/>
      <c r="AE189" s="17"/>
      <c r="AF189" s="18" t="str">
        <f t="shared" si="9"/>
        <v/>
      </c>
      <c r="AG189" s="15"/>
      <c r="AH189" s="15"/>
      <c r="AI189" s="15"/>
      <c r="AJ189" s="62" t="str">
        <f>IFERROR(VLOOKUP(AI189,Lookups!$W$2:$X$24,2,FALSE),"")</f>
        <v/>
      </c>
      <c r="AK189" s="15"/>
      <c r="AL189" s="15"/>
      <c r="AM189" s="17"/>
      <c r="AN189" s="17"/>
      <c r="AO189" s="16"/>
    </row>
    <row r="190" spans="1:41" x14ac:dyDescent="0.3">
      <c r="A190" s="15"/>
      <c r="B190" s="15"/>
      <c r="C190" s="15"/>
      <c r="D190" s="17"/>
      <c r="E190" s="17"/>
      <c r="F190" s="15"/>
      <c r="G190" s="18" t="str">
        <f>IFERROR(VLOOKUP(F190,Lookups!$D$2:$E$20,2,FALSE),"")</f>
        <v/>
      </c>
      <c r="H190" s="15"/>
      <c r="I190" s="15"/>
      <c r="J190" s="17"/>
      <c r="K190" s="15"/>
      <c r="L190" s="17"/>
      <c r="M190" s="17"/>
      <c r="N190" s="62" t="str">
        <f t="shared" si="8"/>
        <v/>
      </c>
      <c r="O190" s="15"/>
      <c r="P190" s="15"/>
      <c r="Q190" s="17"/>
      <c r="R190" s="15"/>
      <c r="S190" s="15"/>
      <c r="T190" s="15"/>
      <c r="U190" s="15"/>
      <c r="V190" s="15"/>
      <c r="W190" s="15"/>
      <c r="X190" s="18" t="str">
        <f>IFERROR(VLOOKUP(W190,Lookups!$G$2:$H$83,2,FALSE),"")</f>
        <v/>
      </c>
      <c r="Y190" s="15"/>
      <c r="Z190" s="15"/>
      <c r="AA190" s="15"/>
      <c r="AB190" s="15"/>
      <c r="AC190" s="15"/>
      <c r="AD190" s="17"/>
      <c r="AE190" s="17"/>
      <c r="AF190" s="18" t="str">
        <f t="shared" si="9"/>
        <v/>
      </c>
      <c r="AG190" s="15"/>
      <c r="AH190" s="15"/>
      <c r="AI190" s="15"/>
      <c r="AJ190" s="62" t="str">
        <f>IFERROR(VLOOKUP(AI190,Lookups!$W$2:$X$24,2,FALSE),"")</f>
        <v/>
      </c>
      <c r="AK190" s="15"/>
      <c r="AL190" s="15"/>
      <c r="AM190" s="17"/>
      <c r="AN190" s="17"/>
      <c r="AO190" s="16"/>
    </row>
    <row r="191" spans="1:41" x14ac:dyDescent="0.3">
      <c r="A191" s="15"/>
      <c r="B191" s="15"/>
      <c r="C191" s="15"/>
      <c r="D191" s="17"/>
      <c r="E191" s="17"/>
      <c r="F191" s="15"/>
      <c r="G191" s="18" t="str">
        <f>IFERROR(VLOOKUP(F191,Lookups!$D$2:$E$20,2,FALSE),"")</f>
        <v/>
      </c>
      <c r="H191" s="15"/>
      <c r="I191" s="15"/>
      <c r="J191" s="17"/>
      <c r="K191" s="15"/>
      <c r="L191" s="17"/>
      <c r="M191" s="17"/>
      <c r="N191" s="62" t="str">
        <f t="shared" si="8"/>
        <v/>
      </c>
      <c r="O191" s="15"/>
      <c r="P191" s="15"/>
      <c r="Q191" s="17"/>
      <c r="R191" s="15"/>
      <c r="S191" s="15"/>
      <c r="T191" s="15"/>
      <c r="U191" s="15"/>
      <c r="V191" s="15"/>
      <c r="W191" s="15"/>
      <c r="X191" s="18" t="str">
        <f>IFERROR(VLOOKUP(W191,Lookups!$G$2:$H$83,2,FALSE),"")</f>
        <v/>
      </c>
      <c r="Y191" s="15"/>
      <c r="Z191" s="15"/>
      <c r="AA191" s="15"/>
      <c r="AB191" s="15"/>
      <c r="AC191" s="15"/>
      <c r="AD191" s="17"/>
      <c r="AE191" s="17"/>
      <c r="AF191" s="18" t="str">
        <f t="shared" si="9"/>
        <v/>
      </c>
      <c r="AG191" s="15"/>
      <c r="AH191" s="15"/>
      <c r="AI191" s="15"/>
      <c r="AJ191" s="62" t="str">
        <f>IFERROR(VLOOKUP(AI191,Lookups!$W$2:$X$24,2,FALSE),"")</f>
        <v/>
      </c>
      <c r="AK191" s="15"/>
      <c r="AL191" s="15"/>
      <c r="AM191" s="17"/>
      <c r="AN191" s="17"/>
      <c r="AO191" s="16"/>
    </row>
    <row r="192" spans="1:41" x14ac:dyDescent="0.3">
      <c r="A192" s="15"/>
      <c r="B192" s="15"/>
      <c r="C192" s="15"/>
      <c r="D192" s="17"/>
      <c r="E192" s="17"/>
      <c r="F192" s="15"/>
      <c r="G192" s="18" t="str">
        <f>IFERROR(VLOOKUP(F192,Lookups!$D$2:$E$20,2,FALSE),"")</f>
        <v/>
      </c>
      <c r="H192" s="15"/>
      <c r="I192" s="15"/>
      <c r="J192" s="17"/>
      <c r="K192" s="15"/>
      <c r="L192" s="17"/>
      <c r="M192" s="17"/>
      <c r="N192" s="62" t="str">
        <f t="shared" si="8"/>
        <v/>
      </c>
      <c r="O192" s="15"/>
      <c r="P192" s="15"/>
      <c r="Q192" s="17"/>
      <c r="R192" s="15"/>
      <c r="S192" s="15"/>
      <c r="T192" s="15"/>
      <c r="U192" s="15"/>
      <c r="V192" s="15"/>
      <c r="W192" s="15"/>
      <c r="X192" s="18" t="str">
        <f>IFERROR(VLOOKUP(W192,Lookups!$G$2:$H$83,2,FALSE),"")</f>
        <v/>
      </c>
      <c r="Y192" s="15"/>
      <c r="Z192" s="15"/>
      <c r="AA192" s="15"/>
      <c r="AB192" s="15"/>
      <c r="AC192" s="15"/>
      <c r="AD192" s="17"/>
      <c r="AE192" s="17"/>
      <c r="AF192" s="18" t="str">
        <f t="shared" si="9"/>
        <v/>
      </c>
      <c r="AG192" s="15"/>
      <c r="AH192" s="15"/>
      <c r="AI192" s="15"/>
      <c r="AJ192" s="62" t="str">
        <f>IFERROR(VLOOKUP(AI192,Lookups!$W$2:$X$24,2,FALSE),"")</f>
        <v/>
      </c>
      <c r="AK192" s="15"/>
      <c r="AL192" s="15"/>
      <c r="AM192" s="17"/>
      <c r="AN192" s="17"/>
      <c r="AO192" s="16"/>
    </row>
    <row r="193" spans="1:41" x14ac:dyDescent="0.3">
      <c r="A193" s="15"/>
      <c r="B193" s="15"/>
      <c r="C193" s="15"/>
      <c r="D193" s="17"/>
      <c r="E193" s="17"/>
      <c r="F193" s="15"/>
      <c r="G193" s="18" t="str">
        <f>IFERROR(VLOOKUP(F193,Lookups!$D$2:$E$20,2,FALSE),"")</f>
        <v/>
      </c>
      <c r="H193" s="15"/>
      <c r="I193" s="15"/>
      <c r="J193" s="17"/>
      <c r="K193" s="15"/>
      <c r="L193" s="17"/>
      <c r="M193" s="17"/>
      <c r="N193" s="62" t="str">
        <f t="shared" si="8"/>
        <v/>
      </c>
      <c r="O193" s="15"/>
      <c r="P193" s="15"/>
      <c r="Q193" s="17"/>
      <c r="R193" s="15"/>
      <c r="S193" s="15"/>
      <c r="T193" s="15"/>
      <c r="U193" s="15"/>
      <c r="V193" s="15"/>
      <c r="W193" s="15"/>
      <c r="X193" s="18" t="str">
        <f>IFERROR(VLOOKUP(W193,Lookups!$G$2:$H$83,2,FALSE),"")</f>
        <v/>
      </c>
      <c r="Y193" s="15"/>
      <c r="Z193" s="15"/>
      <c r="AA193" s="15"/>
      <c r="AB193" s="15"/>
      <c r="AC193" s="15"/>
      <c r="AD193" s="17"/>
      <c r="AE193" s="17"/>
      <c r="AF193" s="18" t="str">
        <f t="shared" si="9"/>
        <v/>
      </c>
      <c r="AG193" s="15"/>
      <c r="AH193" s="15"/>
      <c r="AI193" s="15"/>
      <c r="AJ193" s="62" t="str">
        <f>IFERROR(VLOOKUP(AI193,Lookups!$W$2:$X$24,2,FALSE),"")</f>
        <v/>
      </c>
      <c r="AK193" s="15"/>
      <c r="AL193" s="15"/>
      <c r="AM193" s="17"/>
      <c r="AN193" s="17"/>
      <c r="AO193" s="16"/>
    </row>
    <row r="194" spans="1:41" x14ac:dyDescent="0.3">
      <c r="A194" s="15"/>
      <c r="B194" s="15"/>
      <c r="C194" s="15"/>
      <c r="D194" s="17"/>
      <c r="E194" s="17"/>
      <c r="F194" s="15"/>
      <c r="G194" s="18" t="str">
        <f>IFERROR(VLOOKUP(F194,Lookups!$D$2:$E$20,2,FALSE),"")</f>
        <v/>
      </c>
      <c r="H194" s="15"/>
      <c r="I194" s="15"/>
      <c r="J194" s="17"/>
      <c r="K194" s="15"/>
      <c r="L194" s="17"/>
      <c r="M194" s="17"/>
      <c r="N194" s="62" t="str">
        <f t="shared" si="8"/>
        <v/>
      </c>
      <c r="O194" s="15"/>
      <c r="P194" s="15"/>
      <c r="Q194" s="17"/>
      <c r="R194" s="15"/>
      <c r="S194" s="15"/>
      <c r="T194" s="15"/>
      <c r="U194" s="15"/>
      <c r="V194" s="15"/>
      <c r="W194" s="15"/>
      <c r="X194" s="18" t="str">
        <f>IFERROR(VLOOKUP(W194,Lookups!$G$2:$H$83,2,FALSE),"")</f>
        <v/>
      </c>
      <c r="Y194" s="15"/>
      <c r="Z194" s="15"/>
      <c r="AA194" s="15"/>
      <c r="AB194" s="15"/>
      <c r="AC194" s="15"/>
      <c r="AD194" s="17"/>
      <c r="AE194" s="17"/>
      <c r="AF194" s="18" t="str">
        <f t="shared" si="9"/>
        <v/>
      </c>
      <c r="AG194" s="15"/>
      <c r="AH194" s="15"/>
      <c r="AI194" s="15"/>
      <c r="AJ194" s="62" t="str">
        <f>IFERROR(VLOOKUP(AI194,Lookups!$W$2:$X$24,2,FALSE),"")</f>
        <v/>
      </c>
      <c r="AK194" s="15"/>
      <c r="AL194" s="15"/>
      <c r="AM194" s="17"/>
      <c r="AN194" s="17"/>
      <c r="AO194" s="16"/>
    </row>
    <row r="195" spans="1:41" x14ac:dyDescent="0.3">
      <c r="A195" s="15"/>
      <c r="B195" s="15"/>
      <c r="C195" s="15"/>
      <c r="D195" s="17"/>
      <c r="E195" s="17"/>
      <c r="F195" s="15"/>
      <c r="G195" s="18" t="str">
        <f>IFERROR(VLOOKUP(F195,Lookups!$D$2:$E$20,2,FALSE),"")</f>
        <v/>
      </c>
      <c r="H195" s="15"/>
      <c r="I195" s="15"/>
      <c r="J195" s="17"/>
      <c r="K195" s="15"/>
      <c r="L195" s="17"/>
      <c r="M195" s="17"/>
      <c r="N195" s="62" t="str">
        <f t="shared" si="8"/>
        <v/>
      </c>
      <c r="O195" s="15"/>
      <c r="P195" s="15"/>
      <c r="Q195" s="17"/>
      <c r="R195" s="15"/>
      <c r="S195" s="15"/>
      <c r="T195" s="15"/>
      <c r="U195" s="15"/>
      <c r="V195" s="15"/>
      <c r="W195" s="15"/>
      <c r="X195" s="18" t="str">
        <f>IFERROR(VLOOKUP(W195,Lookups!$G$2:$H$83,2,FALSE),"")</f>
        <v/>
      </c>
      <c r="Y195" s="15"/>
      <c r="Z195" s="15"/>
      <c r="AA195" s="15"/>
      <c r="AB195" s="15"/>
      <c r="AC195" s="15"/>
      <c r="AD195" s="17"/>
      <c r="AE195" s="17"/>
      <c r="AF195" s="18" t="str">
        <f t="shared" si="9"/>
        <v/>
      </c>
      <c r="AG195" s="15"/>
      <c r="AH195" s="15"/>
      <c r="AI195" s="15"/>
      <c r="AJ195" s="62" t="str">
        <f>IFERROR(VLOOKUP(AI195,Lookups!$W$2:$X$24,2,FALSE),"")</f>
        <v/>
      </c>
      <c r="AK195" s="15"/>
      <c r="AL195" s="15"/>
      <c r="AM195" s="17"/>
      <c r="AN195" s="17"/>
      <c r="AO195" s="16"/>
    </row>
    <row r="196" spans="1:41" x14ac:dyDescent="0.3">
      <c r="A196" s="15"/>
      <c r="B196" s="15"/>
      <c r="C196" s="15"/>
      <c r="D196" s="17"/>
      <c r="E196" s="17"/>
      <c r="F196" s="15"/>
      <c r="G196" s="18" t="str">
        <f>IFERROR(VLOOKUP(F196,Lookups!$D$2:$E$20,2,FALSE),"")</f>
        <v/>
      </c>
      <c r="H196" s="15"/>
      <c r="I196" s="15"/>
      <c r="J196" s="17"/>
      <c r="K196" s="15"/>
      <c r="L196" s="17"/>
      <c r="M196" s="17"/>
      <c r="N196" s="62" t="str">
        <f t="shared" si="8"/>
        <v/>
      </c>
      <c r="O196" s="15"/>
      <c r="P196" s="15"/>
      <c r="Q196" s="17"/>
      <c r="R196" s="15"/>
      <c r="S196" s="15"/>
      <c r="T196" s="15"/>
      <c r="U196" s="15"/>
      <c r="V196" s="15"/>
      <c r="W196" s="15"/>
      <c r="X196" s="18" t="str">
        <f>IFERROR(VLOOKUP(W196,Lookups!$G$2:$H$83,2,FALSE),"")</f>
        <v/>
      </c>
      <c r="Y196" s="15"/>
      <c r="Z196" s="15"/>
      <c r="AA196" s="15"/>
      <c r="AB196" s="15"/>
      <c r="AC196" s="15"/>
      <c r="AD196" s="17"/>
      <c r="AE196" s="17"/>
      <c r="AF196" s="18" t="str">
        <f t="shared" si="9"/>
        <v/>
      </c>
      <c r="AG196" s="15"/>
      <c r="AH196" s="15"/>
      <c r="AI196" s="15"/>
      <c r="AJ196" s="62" t="str">
        <f>IFERROR(VLOOKUP(AI196,Lookups!$W$2:$X$24,2,FALSE),"")</f>
        <v/>
      </c>
      <c r="AK196" s="15"/>
      <c r="AL196" s="15"/>
      <c r="AM196" s="17"/>
      <c r="AN196" s="17"/>
      <c r="AO196" s="16"/>
    </row>
    <row r="197" spans="1:41" x14ac:dyDescent="0.3">
      <c r="A197" s="15"/>
      <c r="B197" s="15"/>
      <c r="C197" s="15"/>
      <c r="D197" s="17"/>
      <c r="E197" s="17"/>
      <c r="F197" s="15"/>
      <c r="G197" s="18" t="str">
        <f>IFERROR(VLOOKUP(F197,Lookups!$D$2:$E$20,2,FALSE),"")</f>
        <v/>
      </c>
      <c r="H197" s="15"/>
      <c r="I197" s="15"/>
      <c r="J197" s="17"/>
      <c r="K197" s="15"/>
      <c r="L197" s="17"/>
      <c r="M197" s="17"/>
      <c r="N197" s="62" t="str">
        <f t="shared" si="8"/>
        <v/>
      </c>
      <c r="O197" s="15"/>
      <c r="P197" s="15"/>
      <c r="Q197" s="17"/>
      <c r="R197" s="15"/>
      <c r="S197" s="15"/>
      <c r="T197" s="15"/>
      <c r="U197" s="15"/>
      <c r="V197" s="15"/>
      <c r="W197" s="15"/>
      <c r="X197" s="18" t="str">
        <f>IFERROR(VLOOKUP(W197,Lookups!$G$2:$H$83,2,FALSE),"")</f>
        <v/>
      </c>
      <c r="Y197" s="15"/>
      <c r="Z197" s="15"/>
      <c r="AA197" s="15"/>
      <c r="AB197" s="15"/>
      <c r="AC197" s="15"/>
      <c r="AD197" s="17"/>
      <c r="AE197" s="17"/>
      <c r="AF197" s="18" t="str">
        <f t="shared" si="9"/>
        <v/>
      </c>
      <c r="AG197" s="15"/>
      <c r="AH197" s="15"/>
      <c r="AI197" s="15"/>
      <c r="AJ197" s="62" t="str">
        <f>IFERROR(VLOOKUP(AI197,Lookups!$W$2:$X$24,2,FALSE),"")</f>
        <v/>
      </c>
      <c r="AK197" s="15"/>
      <c r="AL197" s="15"/>
      <c r="AM197" s="17"/>
      <c r="AN197" s="17"/>
      <c r="AO197" s="16"/>
    </row>
    <row r="198" spans="1:41" x14ac:dyDescent="0.3">
      <c r="A198" s="15"/>
      <c r="B198" s="15"/>
      <c r="C198" s="15"/>
      <c r="D198" s="17"/>
      <c r="E198" s="17"/>
      <c r="F198" s="15"/>
      <c r="G198" s="18" t="str">
        <f>IFERROR(VLOOKUP(F198,Lookups!$D$2:$E$20,2,FALSE),"")</f>
        <v/>
      </c>
      <c r="H198" s="15"/>
      <c r="I198" s="15"/>
      <c r="J198" s="17"/>
      <c r="K198" s="15"/>
      <c r="L198" s="17"/>
      <c r="M198" s="17"/>
      <c r="N198" s="62" t="str">
        <f t="shared" si="8"/>
        <v/>
      </c>
      <c r="O198" s="15"/>
      <c r="P198" s="15"/>
      <c r="Q198" s="17"/>
      <c r="R198" s="15"/>
      <c r="S198" s="15"/>
      <c r="T198" s="15"/>
      <c r="U198" s="15"/>
      <c r="V198" s="15"/>
      <c r="W198" s="15"/>
      <c r="X198" s="18" t="str">
        <f>IFERROR(VLOOKUP(W198,Lookups!$G$2:$H$83,2,FALSE),"")</f>
        <v/>
      </c>
      <c r="Y198" s="15"/>
      <c r="Z198" s="15"/>
      <c r="AA198" s="15"/>
      <c r="AB198" s="15"/>
      <c r="AC198" s="15"/>
      <c r="AD198" s="17"/>
      <c r="AE198" s="17"/>
      <c r="AF198" s="18" t="str">
        <f t="shared" si="9"/>
        <v/>
      </c>
      <c r="AG198" s="15"/>
      <c r="AH198" s="15"/>
      <c r="AI198" s="15"/>
      <c r="AJ198" s="62" t="str">
        <f>IFERROR(VLOOKUP(AI198,Lookups!$W$2:$X$24,2,FALSE),"")</f>
        <v/>
      </c>
      <c r="AK198" s="15"/>
      <c r="AL198" s="15"/>
      <c r="AM198" s="17"/>
      <c r="AN198" s="17"/>
      <c r="AO198" s="16"/>
    </row>
    <row r="199" spans="1:41" x14ac:dyDescent="0.3">
      <c r="A199" s="15"/>
      <c r="B199" s="15"/>
      <c r="C199" s="15"/>
      <c r="D199" s="17"/>
      <c r="E199" s="17"/>
      <c r="F199" s="15"/>
      <c r="G199" s="18" t="str">
        <f>IFERROR(VLOOKUP(F199,Lookups!$D$2:$E$20,2,FALSE),"")</f>
        <v/>
      </c>
      <c r="H199" s="15"/>
      <c r="I199" s="15"/>
      <c r="J199" s="17"/>
      <c r="K199" s="15"/>
      <c r="L199" s="17"/>
      <c r="M199" s="17"/>
      <c r="N199" s="62" t="str">
        <f t="shared" si="8"/>
        <v/>
      </c>
      <c r="O199" s="15"/>
      <c r="P199" s="15"/>
      <c r="Q199" s="17"/>
      <c r="R199" s="15"/>
      <c r="S199" s="15"/>
      <c r="T199" s="15"/>
      <c r="U199" s="15"/>
      <c r="V199" s="15"/>
      <c r="W199" s="15"/>
      <c r="X199" s="18" t="str">
        <f>IFERROR(VLOOKUP(W199,Lookups!$G$2:$H$83,2,FALSE),"")</f>
        <v/>
      </c>
      <c r="Y199" s="15"/>
      <c r="Z199" s="15"/>
      <c r="AA199" s="15"/>
      <c r="AB199" s="15"/>
      <c r="AC199" s="15"/>
      <c r="AD199" s="17"/>
      <c r="AE199" s="17"/>
      <c r="AF199" s="18" t="str">
        <f t="shared" si="9"/>
        <v/>
      </c>
      <c r="AG199" s="15"/>
      <c r="AH199" s="15"/>
      <c r="AI199" s="15"/>
      <c r="AJ199" s="62" t="str">
        <f>IFERROR(VLOOKUP(AI199,Lookups!$W$2:$X$24,2,FALSE),"")</f>
        <v/>
      </c>
      <c r="AK199" s="15"/>
      <c r="AL199" s="15"/>
      <c r="AM199" s="17"/>
      <c r="AN199" s="17"/>
      <c r="AO199" s="16"/>
    </row>
    <row r="200" spans="1:41" x14ac:dyDescent="0.3">
      <c r="A200" s="15"/>
      <c r="B200" s="15"/>
      <c r="C200" s="15"/>
      <c r="D200" s="17"/>
      <c r="E200" s="17"/>
      <c r="F200" s="15"/>
      <c r="G200" s="18" t="str">
        <f>IFERROR(VLOOKUP(F200,Lookups!$D$2:$E$20,2,FALSE),"")</f>
        <v/>
      </c>
      <c r="H200" s="15"/>
      <c r="I200" s="15"/>
      <c r="J200" s="17"/>
      <c r="K200" s="15"/>
      <c r="L200" s="17"/>
      <c r="M200" s="17"/>
      <c r="N200" s="62" t="str">
        <f t="shared" si="8"/>
        <v/>
      </c>
      <c r="O200" s="15"/>
      <c r="P200" s="15"/>
      <c r="Q200" s="17"/>
      <c r="R200" s="15"/>
      <c r="S200" s="15"/>
      <c r="T200" s="15"/>
      <c r="U200" s="15"/>
      <c r="V200" s="15"/>
      <c r="W200" s="15"/>
      <c r="X200" s="18" t="str">
        <f>IFERROR(VLOOKUP(W200,Lookups!$G$2:$H$83,2,FALSE),"")</f>
        <v/>
      </c>
      <c r="Y200" s="15"/>
      <c r="Z200" s="15"/>
      <c r="AA200" s="15"/>
      <c r="AB200" s="15"/>
      <c r="AC200" s="15"/>
      <c r="AD200" s="17"/>
      <c r="AE200" s="17"/>
      <c r="AF200" s="18" t="str">
        <f t="shared" si="9"/>
        <v/>
      </c>
      <c r="AG200" s="15"/>
      <c r="AH200" s="15"/>
      <c r="AI200" s="15"/>
      <c r="AJ200" s="62" t="str">
        <f>IFERROR(VLOOKUP(AI200,Lookups!$W$2:$X$24,2,FALSE),"")</f>
        <v/>
      </c>
      <c r="AK200" s="15"/>
      <c r="AL200" s="15"/>
      <c r="AM200" s="17"/>
      <c r="AN200" s="17"/>
      <c r="AO200" s="16"/>
    </row>
    <row r="201" spans="1:41" x14ac:dyDescent="0.3">
      <c r="A201" s="15"/>
      <c r="B201" s="15"/>
      <c r="C201" s="15"/>
      <c r="D201" s="17"/>
      <c r="E201" s="17"/>
      <c r="F201" s="15"/>
      <c r="G201" s="18" t="str">
        <f>IFERROR(VLOOKUP(F201,Lookups!$D$2:$E$20,2,FALSE),"")</f>
        <v/>
      </c>
      <c r="H201" s="15"/>
      <c r="I201" s="15"/>
      <c r="J201" s="17"/>
      <c r="K201" s="15"/>
      <c r="L201" s="17"/>
      <c r="M201" s="17"/>
      <c r="N201" s="62" t="str">
        <f t="shared" si="8"/>
        <v/>
      </c>
      <c r="O201" s="15"/>
      <c r="P201" s="15"/>
      <c r="Q201" s="17"/>
      <c r="R201" s="15"/>
      <c r="S201" s="15"/>
      <c r="T201" s="15"/>
      <c r="U201" s="15"/>
      <c r="V201" s="15"/>
      <c r="W201" s="15"/>
      <c r="X201" s="18" t="str">
        <f>IFERROR(VLOOKUP(W201,Lookups!$G$2:$H$83,2,FALSE),"")</f>
        <v/>
      </c>
      <c r="Y201" s="15"/>
      <c r="Z201" s="15"/>
      <c r="AA201" s="15"/>
      <c r="AB201" s="15"/>
      <c r="AC201" s="15"/>
      <c r="AD201" s="17"/>
      <c r="AE201" s="17"/>
      <c r="AF201" s="18" t="str">
        <f t="shared" si="9"/>
        <v/>
      </c>
      <c r="AG201" s="15"/>
      <c r="AH201" s="15"/>
      <c r="AI201" s="15"/>
      <c r="AJ201" s="62" t="str">
        <f>IFERROR(VLOOKUP(AI201,Lookups!$W$2:$X$24,2,FALSE),"")</f>
        <v/>
      </c>
      <c r="AK201" s="15"/>
      <c r="AL201" s="15"/>
      <c r="AM201" s="17"/>
      <c r="AN201" s="17"/>
      <c r="AO201" s="16"/>
    </row>
    <row r="202" spans="1:41" x14ac:dyDescent="0.3">
      <c r="A202" s="15"/>
      <c r="B202" s="15"/>
      <c r="C202" s="15"/>
      <c r="D202" s="17"/>
      <c r="E202" s="17"/>
      <c r="F202" s="15"/>
      <c r="G202" s="18" t="str">
        <f>IFERROR(VLOOKUP(F202,Lookups!$D$2:$E$20,2,FALSE),"")</f>
        <v/>
      </c>
      <c r="H202" s="15"/>
      <c r="I202" s="15"/>
      <c r="J202" s="17"/>
      <c r="K202" s="15"/>
      <c r="L202" s="17"/>
      <c r="M202" s="17"/>
      <c r="N202" s="62" t="str">
        <f t="shared" si="8"/>
        <v/>
      </c>
      <c r="O202" s="15"/>
      <c r="P202" s="15"/>
      <c r="Q202" s="17"/>
      <c r="R202" s="15"/>
      <c r="S202" s="15"/>
      <c r="T202" s="15"/>
      <c r="U202" s="15"/>
      <c r="V202" s="15"/>
      <c r="W202" s="15"/>
      <c r="X202" s="18" t="str">
        <f>IFERROR(VLOOKUP(W202,Lookups!$G$2:$H$83,2,FALSE),"")</f>
        <v/>
      </c>
      <c r="Y202" s="15"/>
      <c r="Z202" s="15"/>
      <c r="AA202" s="15"/>
      <c r="AB202" s="15"/>
      <c r="AC202" s="15"/>
      <c r="AD202" s="17"/>
      <c r="AE202" s="17"/>
      <c r="AF202" s="18" t="str">
        <f t="shared" si="9"/>
        <v/>
      </c>
      <c r="AG202" s="15"/>
      <c r="AH202" s="15"/>
      <c r="AI202" s="15"/>
      <c r="AJ202" s="62" t="str">
        <f>IFERROR(VLOOKUP(AI202,Lookups!$W$2:$X$24,2,FALSE),"")</f>
        <v/>
      </c>
      <c r="AK202" s="15"/>
      <c r="AL202" s="15"/>
      <c r="AM202" s="17"/>
      <c r="AN202" s="17"/>
      <c r="AO202" s="16"/>
    </row>
    <row r="203" spans="1:41" x14ac:dyDescent="0.3">
      <c r="A203" s="15"/>
      <c r="B203" s="15"/>
      <c r="C203" s="15"/>
      <c r="D203" s="17"/>
      <c r="E203" s="17"/>
      <c r="F203" s="15"/>
      <c r="G203" s="18" t="str">
        <f>IFERROR(VLOOKUP(F203,Lookups!$D$2:$E$20,2,FALSE),"")</f>
        <v/>
      </c>
      <c r="H203" s="15"/>
      <c r="I203" s="15"/>
      <c r="J203" s="17"/>
      <c r="K203" s="15"/>
      <c r="L203" s="17"/>
      <c r="M203" s="17"/>
      <c r="N203" s="62" t="str">
        <f t="shared" si="8"/>
        <v/>
      </c>
      <c r="O203" s="15"/>
      <c r="P203" s="15"/>
      <c r="Q203" s="17"/>
      <c r="R203" s="15"/>
      <c r="S203" s="15"/>
      <c r="T203" s="15"/>
      <c r="U203" s="15"/>
      <c r="V203" s="15"/>
      <c r="W203" s="15"/>
      <c r="X203" s="18" t="str">
        <f>IFERROR(VLOOKUP(W203,Lookups!$G$2:$H$83,2,FALSE),"")</f>
        <v/>
      </c>
      <c r="Y203" s="15"/>
      <c r="Z203" s="15"/>
      <c r="AA203" s="15"/>
      <c r="AB203" s="15"/>
      <c r="AC203" s="15"/>
      <c r="AD203" s="17"/>
      <c r="AE203" s="17"/>
      <c r="AF203" s="18" t="str">
        <f t="shared" si="9"/>
        <v/>
      </c>
      <c r="AG203" s="15"/>
      <c r="AH203" s="15"/>
      <c r="AI203" s="15"/>
      <c r="AJ203" s="62" t="str">
        <f>IFERROR(VLOOKUP(AI203,Lookups!$W$2:$X$24,2,FALSE),"")</f>
        <v/>
      </c>
      <c r="AK203" s="15"/>
      <c r="AL203" s="15"/>
      <c r="AM203" s="17"/>
      <c r="AN203" s="17"/>
      <c r="AO203" s="16"/>
    </row>
    <row r="204" spans="1:41" x14ac:dyDescent="0.3">
      <c r="A204" s="15"/>
      <c r="B204" s="15"/>
      <c r="C204" s="15"/>
      <c r="D204" s="17"/>
      <c r="E204" s="17"/>
      <c r="F204" s="15"/>
      <c r="G204" s="18" t="str">
        <f>IFERROR(VLOOKUP(F204,Lookups!$D$2:$E$20,2,FALSE),"")</f>
        <v/>
      </c>
      <c r="H204" s="15"/>
      <c r="I204" s="15"/>
      <c r="J204" s="17"/>
      <c r="K204" s="15"/>
      <c r="L204" s="17"/>
      <c r="M204" s="17"/>
      <c r="N204" s="62" t="str">
        <f t="shared" si="8"/>
        <v/>
      </c>
      <c r="O204" s="15"/>
      <c r="P204" s="15"/>
      <c r="Q204" s="17"/>
      <c r="R204" s="15"/>
      <c r="S204" s="15"/>
      <c r="T204" s="15"/>
      <c r="U204" s="15"/>
      <c r="V204" s="15"/>
      <c r="W204" s="15"/>
      <c r="X204" s="18" t="str">
        <f>IFERROR(VLOOKUP(W204,Lookups!$G$2:$H$83,2,FALSE),"")</f>
        <v/>
      </c>
      <c r="Y204" s="15"/>
      <c r="Z204" s="15"/>
      <c r="AA204" s="15"/>
      <c r="AB204" s="15"/>
      <c r="AC204" s="15"/>
      <c r="AD204" s="17"/>
      <c r="AE204" s="17"/>
      <c r="AF204" s="18" t="str">
        <f t="shared" si="9"/>
        <v/>
      </c>
      <c r="AG204" s="15"/>
      <c r="AH204" s="15"/>
      <c r="AI204" s="15"/>
      <c r="AJ204" s="62" t="str">
        <f>IFERROR(VLOOKUP(AI204,Lookups!$W$2:$X$24,2,FALSE),"")</f>
        <v/>
      </c>
      <c r="AK204" s="15"/>
      <c r="AL204" s="15"/>
      <c r="AM204" s="17"/>
      <c r="AN204" s="17"/>
      <c r="AO204" s="16"/>
    </row>
    <row r="205" spans="1:41" x14ac:dyDescent="0.3">
      <c r="A205" s="15"/>
      <c r="B205" s="15"/>
      <c r="C205" s="15"/>
      <c r="D205" s="17"/>
      <c r="E205" s="17"/>
      <c r="F205" s="15"/>
      <c r="G205" s="18" t="str">
        <f>IFERROR(VLOOKUP(F205,Lookups!$D$2:$E$20,2,FALSE),"")</f>
        <v/>
      </c>
      <c r="H205" s="15"/>
      <c r="I205" s="15"/>
      <c r="J205" s="17"/>
      <c r="K205" s="15"/>
      <c r="L205" s="17"/>
      <c r="M205" s="17"/>
      <c r="N205" s="62" t="str">
        <f t="shared" si="8"/>
        <v/>
      </c>
      <c r="O205" s="15"/>
      <c r="P205" s="15"/>
      <c r="Q205" s="17"/>
      <c r="R205" s="15"/>
      <c r="S205" s="15"/>
      <c r="T205" s="15"/>
      <c r="U205" s="15"/>
      <c r="V205" s="15"/>
      <c r="W205" s="15"/>
      <c r="X205" s="18" t="str">
        <f>IFERROR(VLOOKUP(W205,Lookups!$G$2:$H$83,2,FALSE),"")</f>
        <v/>
      </c>
      <c r="Y205" s="15"/>
      <c r="Z205" s="15"/>
      <c r="AA205" s="15"/>
      <c r="AB205" s="15"/>
      <c r="AC205" s="15"/>
      <c r="AD205" s="17"/>
      <c r="AE205" s="17"/>
      <c r="AF205" s="18" t="str">
        <f t="shared" si="9"/>
        <v/>
      </c>
      <c r="AG205" s="15"/>
      <c r="AH205" s="15"/>
      <c r="AI205" s="15"/>
      <c r="AJ205" s="62" t="str">
        <f>IFERROR(VLOOKUP(AI205,Lookups!$W$2:$X$24,2,FALSE),"")</f>
        <v/>
      </c>
      <c r="AK205" s="15"/>
      <c r="AL205" s="15"/>
      <c r="AM205" s="17"/>
      <c r="AN205" s="17"/>
      <c r="AO205" s="16"/>
    </row>
    <row r="206" spans="1:41" x14ac:dyDescent="0.3">
      <c r="A206" s="15"/>
      <c r="B206" s="15"/>
      <c r="C206" s="15"/>
      <c r="D206" s="17"/>
      <c r="E206" s="17"/>
      <c r="F206" s="15"/>
      <c r="G206" s="18" t="str">
        <f>IFERROR(VLOOKUP(F206,Lookups!$D$2:$E$20,2,FALSE),"")</f>
        <v/>
      </c>
      <c r="H206" s="15"/>
      <c r="I206" s="15"/>
      <c r="J206" s="17"/>
      <c r="K206" s="15"/>
      <c r="L206" s="17"/>
      <c r="M206" s="17"/>
      <c r="N206" s="62" t="str">
        <f t="shared" si="8"/>
        <v/>
      </c>
      <c r="O206" s="15"/>
      <c r="P206" s="15"/>
      <c r="Q206" s="17"/>
      <c r="R206" s="15"/>
      <c r="S206" s="15"/>
      <c r="T206" s="15"/>
      <c r="U206" s="15"/>
      <c r="V206" s="15"/>
      <c r="W206" s="15"/>
      <c r="X206" s="18" t="str">
        <f>IFERROR(VLOOKUP(W206,Lookups!$G$2:$H$83,2,FALSE),"")</f>
        <v/>
      </c>
      <c r="Y206" s="15"/>
      <c r="Z206" s="15"/>
      <c r="AA206" s="15"/>
      <c r="AB206" s="15"/>
      <c r="AC206" s="15"/>
      <c r="AD206" s="17"/>
      <c r="AE206" s="17"/>
      <c r="AF206" s="18" t="str">
        <f t="shared" si="9"/>
        <v/>
      </c>
      <c r="AG206" s="15"/>
      <c r="AH206" s="15"/>
      <c r="AI206" s="15"/>
      <c r="AJ206" s="62" t="str">
        <f>IFERROR(VLOOKUP(AI206,Lookups!$W$2:$X$24,2,FALSE),"")</f>
        <v/>
      </c>
      <c r="AK206" s="15"/>
      <c r="AL206" s="15"/>
      <c r="AM206" s="17"/>
      <c r="AN206" s="17"/>
      <c r="AO206" s="16"/>
    </row>
    <row r="207" spans="1:41" x14ac:dyDescent="0.3">
      <c r="A207" s="15"/>
      <c r="B207" s="15"/>
      <c r="C207" s="15"/>
      <c r="D207" s="17"/>
      <c r="E207" s="17"/>
      <c r="F207" s="15"/>
      <c r="G207" s="18" t="str">
        <f>IFERROR(VLOOKUP(F207,Lookups!$D$2:$E$20,2,FALSE),"")</f>
        <v/>
      </c>
      <c r="H207" s="15"/>
      <c r="I207" s="15"/>
      <c r="J207" s="17"/>
      <c r="K207" s="15"/>
      <c r="L207" s="17"/>
      <c r="M207" s="17"/>
      <c r="N207" s="62" t="str">
        <f t="shared" si="8"/>
        <v/>
      </c>
      <c r="O207" s="15"/>
      <c r="P207" s="15"/>
      <c r="Q207" s="17"/>
      <c r="R207" s="15"/>
      <c r="S207" s="15"/>
      <c r="T207" s="15"/>
      <c r="U207" s="15"/>
      <c r="V207" s="15"/>
      <c r="W207" s="15"/>
      <c r="X207" s="18" t="str">
        <f>IFERROR(VLOOKUP(W207,Lookups!$G$2:$H$83,2,FALSE),"")</f>
        <v/>
      </c>
      <c r="Y207" s="15"/>
      <c r="Z207" s="15"/>
      <c r="AA207" s="15"/>
      <c r="AB207" s="15"/>
      <c r="AC207" s="15"/>
      <c r="AD207" s="17"/>
      <c r="AE207" s="17"/>
      <c r="AF207" s="18" t="str">
        <f t="shared" si="9"/>
        <v/>
      </c>
      <c r="AG207" s="15"/>
      <c r="AH207" s="15"/>
      <c r="AI207" s="15"/>
      <c r="AJ207" s="62" t="str">
        <f>IFERROR(VLOOKUP(AI207,Lookups!$W$2:$X$24,2,FALSE),"")</f>
        <v/>
      </c>
      <c r="AK207" s="15"/>
      <c r="AL207" s="15"/>
      <c r="AM207" s="17"/>
      <c r="AN207" s="17"/>
      <c r="AO207" s="16"/>
    </row>
    <row r="208" spans="1:41" x14ac:dyDescent="0.3">
      <c r="A208" s="15"/>
      <c r="B208" s="15"/>
      <c r="C208" s="15"/>
      <c r="D208" s="17"/>
      <c r="E208" s="17"/>
      <c r="F208" s="15"/>
      <c r="G208" s="18" t="str">
        <f>IFERROR(VLOOKUP(F208,Lookups!$D$2:$E$20,2,FALSE),"")</f>
        <v/>
      </c>
      <c r="H208" s="15"/>
      <c r="I208" s="15"/>
      <c r="J208" s="17"/>
      <c r="K208" s="15"/>
      <c r="L208" s="17"/>
      <c r="M208" s="17"/>
      <c r="N208" s="62" t="str">
        <f t="shared" si="8"/>
        <v/>
      </c>
      <c r="O208" s="15"/>
      <c r="P208" s="15"/>
      <c r="Q208" s="17"/>
      <c r="R208" s="15"/>
      <c r="S208" s="15"/>
      <c r="T208" s="15"/>
      <c r="U208" s="15"/>
      <c r="V208" s="15"/>
      <c r="W208" s="15"/>
      <c r="X208" s="18" t="str">
        <f>IFERROR(VLOOKUP(W208,Lookups!$G$2:$H$83,2,FALSE),"")</f>
        <v/>
      </c>
      <c r="Y208" s="15"/>
      <c r="Z208" s="15"/>
      <c r="AA208" s="15"/>
      <c r="AB208" s="15"/>
      <c r="AC208" s="15"/>
      <c r="AD208" s="17"/>
      <c r="AE208" s="17"/>
      <c r="AF208" s="18" t="str">
        <f t="shared" si="9"/>
        <v/>
      </c>
      <c r="AG208" s="15"/>
      <c r="AH208" s="15"/>
      <c r="AI208" s="15"/>
      <c r="AJ208" s="62" t="str">
        <f>IFERROR(VLOOKUP(AI208,Lookups!$W$2:$X$24,2,FALSE),"")</f>
        <v/>
      </c>
      <c r="AK208" s="15"/>
      <c r="AL208" s="15"/>
      <c r="AM208" s="17"/>
      <c r="AN208" s="17"/>
      <c r="AO208" s="16"/>
    </row>
    <row r="209" spans="1:41" x14ac:dyDescent="0.3">
      <c r="A209" s="15"/>
      <c r="B209" s="15"/>
      <c r="C209" s="15"/>
      <c r="D209" s="17"/>
      <c r="E209" s="17"/>
      <c r="F209" s="15"/>
      <c r="G209" s="18" t="str">
        <f>IFERROR(VLOOKUP(F209,Lookups!$D$2:$E$20,2,FALSE),"")</f>
        <v/>
      </c>
      <c r="H209" s="15"/>
      <c r="I209" s="15"/>
      <c r="J209" s="17"/>
      <c r="K209" s="15"/>
      <c r="L209" s="17"/>
      <c r="M209" s="17"/>
      <c r="N209" s="62" t="str">
        <f t="shared" si="8"/>
        <v/>
      </c>
      <c r="O209" s="15"/>
      <c r="P209" s="15"/>
      <c r="Q209" s="17"/>
      <c r="R209" s="15"/>
      <c r="S209" s="15"/>
      <c r="T209" s="15"/>
      <c r="U209" s="15"/>
      <c r="V209" s="15"/>
      <c r="W209" s="15"/>
      <c r="X209" s="18" t="str">
        <f>IFERROR(VLOOKUP(W209,Lookups!$G$2:$H$83,2,FALSE),"")</f>
        <v/>
      </c>
      <c r="Y209" s="15"/>
      <c r="Z209" s="15"/>
      <c r="AA209" s="15"/>
      <c r="AB209" s="15"/>
      <c r="AC209" s="15"/>
      <c r="AD209" s="17"/>
      <c r="AE209" s="17"/>
      <c r="AF209" s="18" t="str">
        <f t="shared" si="9"/>
        <v/>
      </c>
      <c r="AG209" s="15"/>
      <c r="AH209" s="15"/>
      <c r="AI209" s="15"/>
      <c r="AJ209" s="62" t="str">
        <f>IFERROR(VLOOKUP(AI209,Lookups!$W$2:$X$24,2,FALSE),"")</f>
        <v/>
      </c>
      <c r="AK209" s="15"/>
      <c r="AL209" s="15"/>
      <c r="AM209" s="17"/>
      <c r="AN209" s="17"/>
      <c r="AO209" s="16"/>
    </row>
    <row r="210" spans="1:41" x14ac:dyDescent="0.3">
      <c r="A210" s="15"/>
      <c r="B210" s="15"/>
      <c r="C210" s="15"/>
      <c r="D210" s="17"/>
      <c r="E210" s="17"/>
      <c r="F210" s="15"/>
      <c r="G210" s="18" t="str">
        <f>IFERROR(VLOOKUP(F210,Lookups!$D$2:$E$20,2,FALSE),"")</f>
        <v/>
      </c>
      <c r="H210" s="15"/>
      <c r="I210" s="15"/>
      <c r="J210" s="17"/>
      <c r="K210" s="15"/>
      <c r="L210" s="17"/>
      <c r="M210" s="17"/>
      <c r="N210" s="62" t="str">
        <f t="shared" si="8"/>
        <v/>
      </c>
      <c r="O210" s="15"/>
      <c r="P210" s="15"/>
      <c r="Q210" s="17"/>
      <c r="R210" s="15"/>
      <c r="S210" s="15"/>
      <c r="T210" s="15"/>
      <c r="U210" s="15"/>
      <c r="V210" s="15"/>
      <c r="W210" s="15"/>
      <c r="X210" s="18" t="str">
        <f>IFERROR(VLOOKUP(W210,Lookups!$G$2:$H$83,2,FALSE),"")</f>
        <v/>
      </c>
      <c r="Y210" s="15"/>
      <c r="Z210" s="15"/>
      <c r="AA210" s="15"/>
      <c r="AB210" s="15"/>
      <c r="AC210" s="15"/>
      <c r="AD210" s="17"/>
      <c r="AE210" s="17"/>
      <c r="AF210" s="18" t="str">
        <f t="shared" si="9"/>
        <v/>
      </c>
      <c r="AG210" s="15"/>
      <c r="AH210" s="15"/>
      <c r="AI210" s="15"/>
      <c r="AJ210" s="62" t="str">
        <f>IFERROR(VLOOKUP(AI210,Lookups!$W$2:$X$24,2,FALSE),"")</f>
        <v/>
      </c>
      <c r="AK210" s="15"/>
      <c r="AL210" s="15"/>
      <c r="AM210" s="17"/>
      <c r="AN210" s="17"/>
      <c r="AO210" s="16"/>
    </row>
    <row r="211" spans="1:41" x14ac:dyDescent="0.3">
      <c r="A211" s="15"/>
      <c r="B211" s="15"/>
      <c r="C211" s="15"/>
      <c r="D211" s="17"/>
      <c r="E211" s="17"/>
      <c r="F211" s="15"/>
      <c r="G211" s="18" t="str">
        <f>IFERROR(VLOOKUP(F211,Lookups!$D$2:$E$20,2,FALSE),"")</f>
        <v/>
      </c>
      <c r="H211" s="15"/>
      <c r="I211" s="15"/>
      <c r="J211" s="17"/>
      <c r="K211" s="15"/>
      <c r="L211" s="17"/>
      <c r="M211" s="17"/>
      <c r="N211" s="62" t="str">
        <f t="shared" si="8"/>
        <v/>
      </c>
      <c r="O211" s="15"/>
      <c r="P211" s="15"/>
      <c r="Q211" s="17"/>
      <c r="R211" s="15"/>
      <c r="S211" s="15"/>
      <c r="T211" s="15"/>
      <c r="U211" s="15"/>
      <c r="V211" s="15"/>
      <c r="W211" s="15"/>
      <c r="X211" s="18" t="str">
        <f>IFERROR(VLOOKUP(W211,Lookups!$G$2:$H$83,2,FALSE),"")</f>
        <v/>
      </c>
      <c r="Y211" s="15"/>
      <c r="Z211" s="15"/>
      <c r="AA211" s="15"/>
      <c r="AB211" s="15"/>
      <c r="AC211" s="15"/>
      <c r="AD211" s="17"/>
      <c r="AE211" s="17"/>
      <c r="AF211" s="18" t="str">
        <f t="shared" si="9"/>
        <v/>
      </c>
      <c r="AG211" s="15"/>
      <c r="AH211" s="15"/>
      <c r="AI211" s="15"/>
      <c r="AJ211" s="62" t="str">
        <f>IFERROR(VLOOKUP(AI211,Lookups!$W$2:$X$24,2,FALSE),"")</f>
        <v/>
      </c>
      <c r="AK211" s="15"/>
      <c r="AL211" s="15"/>
      <c r="AM211" s="17"/>
      <c r="AN211" s="17"/>
      <c r="AO211" s="16"/>
    </row>
    <row r="212" spans="1:41" x14ac:dyDescent="0.3">
      <c r="A212" s="15"/>
      <c r="B212" s="15"/>
      <c r="C212" s="15"/>
      <c r="D212" s="17"/>
      <c r="E212" s="17"/>
      <c r="F212" s="15"/>
      <c r="G212" s="18" t="str">
        <f>IFERROR(VLOOKUP(F212,Lookups!$D$2:$E$20,2,FALSE),"")</f>
        <v/>
      </c>
      <c r="H212" s="15"/>
      <c r="I212" s="15"/>
      <c r="J212" s="17"/>
      <c r="K212" s="15"/>
      <c r="L212" s="17"/>
      <c r="M212" s="17"/>
      <c r="N212" s="62" t="str">
        <f t="shared" si="8"/>
        <v/>
      </c>
      <c r="O212" s="15"/>
      <c r="P212" s="15"/>
      <c r="Q212" s="17"/>
      <c r="R212" s="15"/>
      <c r="S212" s="15"/>
      <c r="T212" s="15"/>
      <c r="U212" s="15"/>
      <c r="V212" s="15"/>
      <c r="W212" s="15"/>
      <c r="X212" s="18" t="str">
        <f>IFERROR(VLOOKUP(W212,Lookups!$G$2:$H$83,2,FALSE),"")</f>
        <v/>
      </c>
      <c r="Y212" s="15"/>
      <c r="Z212" s="15"/>
      <c r="AA212" s="15"/>
      <c r="AB212" s="15"/>
      <c r="AC212" s="15"/>
      <c r="AD212" s="17"/>
      <c r="AE212" s="17"/>
      <c r="AF212" s="18" t="str">
        <f t="shared" si="9"/>
        <v/>
      </c>
      <c r="AG212" s="15"/>
      <c r="AH212" s="15"/>
      <c r="AI212" s="15"/>
      <c r="AJ212" s="62" t="str">
        <f>IFERROR(VLOOKUP(AI212,Lookups!$W$2:$X$24,2,FALSE),"")</f>
        <v/>
      </c>
      <c r="AK212" s="15"/>
      <c r="AL212" s="15"/>
      <c r="AM212" s="17"/>
      <c r="AN212" s="17"/>
      <c r="AO212" s="16"/>
    </row>
    <row r="213" spans="1:41" x14ac:dyDescent="0.3">
      <c r="A213" s="15"/>
      <c r="B213" s="15"/>
      <c r="C213" s="15"/>
      <c r="D213" s="17"/>
      <c r="E213" s="17"/>
      <c r="F213" s="15"/>
      <c r="G213" s="18" t="str">
        <f>IFERROR(VLOOKUP(F213,Lookups!$D$2:$E$20,2,FALSE),"")</f>
        <v/>
      </c>
      <c r="H213" s="15"/>
      <c r="I213" s="15"/>
      <c r="J213" s="17"/>
      <c r="K213" s="15"/>
      <c r="L213" s="17"/>
      <c r="M213" s="17"/>
      <c r="N213" s="62" t="str">
        <f t="shared" si="8"/>
        <v/>
      </c>
      <c r="O213" s="15"/>
      <c r="P213" s="15"/>
      <c r="Q213" s="17"/>
      <c r="R213" s="15"/>
      <c r="S213" s="15"/>
      <c r="T213" s="15"/>
      <c r="U213" s="15"/>
      <c r="V213" s="15"/>
      <c r="W213" s="15"/>
      <c r="X213" s="18" t="str">
        <f>IFERROR(VLOOKUP(W213,Lookups!$G$2:$H$83,2,FALSE),"")</f>
        <v/>
      </c>
      <c r="Y213" s="15"/>
      <c r="Z213" s="15"/>
      <c r="AA213" s="15"/>
      <c r="AB213" s="15"/>
      <c r="AC213" s="15"/>
      <c r="AD213" s="17"/>
      <c r="AE213" s="17"/>
      <c r="AF213" s="18" t="str">
        <f t="shared" si="9"/>
        <v/>
      </c>
      <c r="AG213" s="15"/>
      <c r="AH213" s="15"/>
      <c r="AI213" s="15"/>
      <c r="AJ213" s="62" t="str">
        <f>IFERROR(VLOOKUP(AI213,Lookups!$W$2:$X$24,2,FALSE),"")</f>
        <v/>
      </c>
      <c r="AK213" s="15"/>
      <c r="AL213" s="15"/>
      <c r="AM213" s="17"/>
      <c r="AN213" s="17"/>
      <c r="AO213" s="16"/>
    </row>
    <row r="214" spans="1:41" x14ac:dyDescent="0.3">
      <c r="A214" s="15"/>
      <c r="B214" s="15"/>
      <c r="C214" s="15"/>
      <c r="D214" s="17"/>
      <c r="E214" s="17"/>
      <c r="F214" s="15"/>
      <c r="G214" s="18" t="str">
        <f>IFERROR(VLOOKUP(F214,Lookups!$D$2:$E$20,2,FALSE),"")</f>
        <v/>
      </c>
      <c r="H214" s="15"/>
      <c r="I214" s="15"/>
      <c r="J214" s="17"/>
      <c r="K214" s="15"/>
      <c r="L214" s="17"/>
      <c r="M214" s="17"/>
      <c r="N214" s="62" t="str">
        <f t="shared" si="8"/>
        <v/>
      </c>
      <c r="O214" s="15"/>
      <c r="P214" s="15"/>
      <c r="Q214" s="17"/>
      <c r="R214" s="15"/>
      <c r="S214" s="15"/>
      <c r="T214" s="15"/>
      <c r="U214" s="15"/>
      <c r="V214" s="15"/>
      <c r="W214" s="15"/>
      <c r="X214" s="18" t="str">
        <f>IFERROR(VLOOKUP(W214,Lookups!$G$2:$H$83,2,FALSE),"")</f>
        <v/>
      </c>
      <c r="Y214" s="15"/>
      <c r="Z214" s="15"/>
      <c r="AA214" s="15"/>
      <c r="AB214" s="15"/>
      <c r="AC214" s="15"/>
      <c r="AD214" s="17"/>
      <c r="AE214" s="17"/>
      <c r="AF214" s="18" t="str">
        <f t="shared" si="9"/>
        <v/>
      </c>
      <c r="AG214" s="15"/>
      <c r="AH214" s="15"/>
      <c r="AI214" s="15"/>
      <c r="AJ214" s="62" t="str">
        <f>IFERROR(VLOOKUP(AI214,Lookups!$W$2:$X$24,2,FALSE),"")</f>
        <v/>
      </c>
      <c r="AK214" s="15"/>
      <c r="AL214" s="15"/>
      <c r="AM214" s="17"/>
      <c r="AN214" s="17"/>
      <c r="AO214" s="16"/>
    </row>
    <row r="215" spans="1:41" x14ac:dyDescent="0.3">
      <c r="A215" s="15"/>
      <c r="B215" s="15"/>
      <c r="C215" s="15"/>
      <c r="D215" s="17"/>
      <c r="E215" s="17"/>
      <c r="F215" s="15"/>
      <c r="G215" s="18" t="str">
        <f>IFERROR(VLOOKUP(F215,Lookups!$D$2:$E$20,2,FALSE),"")</f>
        <v/>
      </c>
      <c r="H215" s="15"/>
      <c r="I215" s="15"/>
      <c r="J215" s="17"/>
      <c r="K215" s="15"/>
      <c r="L215" s="17"/>
      <c r="M215" s="17"/>
      <c r="N215" s="62" t="str">
        <f t="shared" si="8"/>
        <v/>
      </c>
      <c r="O215" s="15"/>
      <c r="P215" s="15"/>
      <c r="Q215" s="17"/>
      <c r="R215" s="15"/>
      <c r="S215" s="15"/>
      <c r="T215" s="15"/>
      <c r="U215" s="15"/>
      <c r="V215" s="15"/>
      <c r="W215" s="15"/>
      <c r="X215" s="18" t="str">
        <f>IFERROR(VLOOKUP(W215,Lookups!$G$2:$H$83,2,FALSE),"")</f>
        <v/>
      </c>
      <c r="Y215" s="15"/>
      <c r="Z215" s="15"/>
      <c r="AA215" s="15"/>
      <c r="AB215" s="15"/>
      <c r="AC215" s="15"/>
      <c r="AD215" s="17"/>
      <c r="AE215" s="17"/>
      <c r="AF215" s="18" t="str">
        <f t="shared" si="9"/>
        <v/>
      </c>
      <c r="AG215" s="15"/>
      <c r="AH215" s="15"/>
      <c r="AI215" s="15"/>
      <c r="AJ215" s="62" t="str">
        <f>IFERROR(VLOOKUP(AI215,Lookups!$W$2:$X$24,2,FALSE),"")</f>
        <v/>
      </c>
      <c r="AK215" s="15"/>
      <c r="AL215" s="15"/>
      <c r="AM215" s="17"/>
      <c r="AN215" s="17"/>
      <c r="AO215" s="16"/>
    </row>
    <row r="216" spans="1:41" x14ac:dyDescent="0.3">
      <c r="A216" s="15"/>
      <c r="B216" s="15"/>
      <c r="C216" s="15"/>
      <c r="D216" s="17"/>
      <c r="E216" s="17"/>
      <c r="F216" s="15"/>
      <c r="G216" s="18" t="str">
        <f>IFERROR(VLOOKUP(F216,Lookups!$D$2:$E$20,2,FALSE),"")</f>
        <v/>
      </c>
      <c r="H216" s="15"/>
      <c r="I216" s="15"/>
      <c r="J216" s="17"/>
      <c r="K216" s="15"/>
      <c r="L216" s="17"/>
      <c r="M216" s="17"/>
      <c r="N216" s="62" t="str">
        <f t="shared" si="8"/>
        <v/>
      </c>
      <c r="O216" s="15"/>
      <c r="P216" s="15"/>
      <c r="Q216" s="17"/>
      <c r="R216" s="15"/>
      <c r="S216" s="15"/>
      <c r="T216" s="15"/>
      <c r="U216" s="15"/>
      <c r="V216" s="15"/>
      <c r="W216" s="15"/>
      <c r="X216" s="18" t="str">
        <f>IFERROR(VLOOKUP(W216,Lookups!$G$2:$H$83,2,FALSE),"")</f>
        <v/>
      </c>
      <c r="Y216" s="15"/>
      <c r="Z216" s="15"/>
      <c r="AA216" s="15"/>
      <c r="AB216" s="15"/>
      <c r="AC216" s="15"/>
      <c r="AD216" s="17"/>
      <c r="AE216" s="17"/>
      <c r="AF216" s="18" t="str">
        <f t="shared" si="9"/>
        <v/>
      </c>
      <c r="AG216" s="15"/>
      <c r="AH216" s="15"/>
      <c r="AI216" s="15"/>
      <c r="AJ216" s="62" t="str">
        <f>IFERROR(VLOOKUP(AI216,Lookups!$W$2:$X$24,2,FALSE),"")</f>
        <v/>
      </c>
      <c r="AK216" s="15"/>
      <c r="AL216" s="15"/>
      <c r="AM216" s="17"/>
      <c r="AN216" s="17"/>
      <c r="AO216" s="16"/>
    </row>
    <row r="217" spans="1:41" x14ac:dyDescent="0.3">
      <c r="A217" s="15"/>
      <c r="B217" s="15"/>
      <c r="C217" s="15"/>
      <c r="D217" s="17"/>
      <c r="E217" s="17"/>
      <c r="F217" s="15"/>
      <c r="G217" s="18" t="str">
        <f>IFERROR(VLOOKUP(F217,Lookups!$D$2:$E$20,2,FALSE),"")</f>
        <v/>
      </c>
      <c r="H217" s="15"/>
      <c r="I217" s="15"/>
      <c r="J217" s="17"/>
      <c r="K217" s="15"/>
      <c r="L217" s="17"/>
      <c r="M217" s="17"/>
      <c r="N217" s="62" t="str">
        <f t="shared" si="8"/>
        <v/>
      </c>
      <c r="O217" s="15"/>
      <c r="P217" s="15"/>
      <c r="Q217" s="17"/>
      <c r="R217" s="15"/>
      <c r="S217" s="15"/>
      <c r="T217" s="15"/>
      <c r="U217" s="15"/>
      <c r="V217" s="15"/>
      <c r="W217" s="15"/>
      <c r="X217" s="18" t="str">
        <f>IFERROR(VLOOKUP(W217,Lookups!$G$2:$H$83,2,FALSE),"")</f>
        <v/>
      </c>
      <c r="Y217" s="15"/>
      <c r="Z217" s="15"/>
      <c r="AA217" s="15"/>
      <c r="AB217" s="15"/>
      <c r="AC217" s="15"/>
      <c r="AD217" s="17"/>
      <c r="AE217" s="17"/>
      <c r="AF217" s="18" t="str">
        <f t="shared" si="9"/>
        <v/>
      </c>
      <c r="AG217" s="15"/>
      <c r="AH217" s="15"/>
      <c r="AI217" s="15"/>
      <c r="AJ217" s="62" t="str">
        <f>IFERROR(VLOOKUP(AI217,Lookups!$W$2:$X$24,2,FALSE),"")</f>
        <v/>
      </c>
      <c r="AK217" s="15"/>
      <c r="AL217" s="15"/>
      <c r="AM217" s="17"/>
      <c r="AN217" s="17"/>
      <c r="AO217" s="16"/>
    </row>
    <row r="218" spans="1:41" x14ac:dyDescent="0.3">
      <c r="A218" s="15"/>
      <c r="B218" s="15"/>
      <c r="C218" s="15"/>
      <c r="D218" s="17"/>
      <c r="E218" s="17"/>
      <c r="F218" s="15"/>
      <c r="G218" s="18" t="str">
        <f>IFERROR(VLOOKUP(F218,Lookups!$D$2:$E$20,2,FALSE),"")</f>
        <v/>
      </c>
      <c r="H218" s="15"/>
      <c r="I218" s="15"/>
      <c r="J218" s="17"/>
      <c r="K218" s="15"/>
      <c r="L218" s="17"/>
      <c r="M218" s="17"/>
      <c r="N218" s="62" t="str">
        <f t="shared" si="8"/>
        <v/>
      </c>
      <c r="O218" s="15"/>
      <c r="P218" s="15"/>
      <c r="Q218" s="17"/>
      <c r="R218" s="15"/>
      <c r="S218" s="15"/>
      <c r="T218" s="15"/>
      <c r="U218" s="15"/>
      <c r="V218" s="15"/>
      <c r="W218" s="15"/>
      <c r="X218" s="18" t="str">
        <f>IFERROR(VLOOKUP(W218,Lookups!$G$2:$H$83,2,FALSE),"")</f>
        <v/>
      </c>
      <c r="Y218" s="15"/>
      <c r="Z218" s="15"/>
      <c r="AA218" s="15"/>
      <c r="AB218" s="15"/>
      <c r="AC218" s="15"/>
      <c r="AD218" s="17"/>
      <c r="AE218" s="17"/>
      <c r="AF218" s="18" t="str">
        <f t="shared" si="9"/>
        <v/>
      </c>
      <c r="AG218" s="15"/>
      <c r="AH218" s="15"/>
      <c r="AI218" s="15"/>
      <c r="AJ218" s="62" t="str">
        <f>IFERROR(VLOOKUP(AI218,Lookups!$W$2:$X$24,2,FALSE),"")</f>
        <v/>
      </c>
      <c r="AK218" s="15"/>
      <c r="AL218" s="15"/>
      <c r="AM218" s="17"/>
      <c r="AN218" s="17"/>
      <c r="AO218" s="16"/>
    </row>
    <row r="219" spans="1:41" x14ac:dyDescent="0.3">
      <c r="A219" s="15"/>
      <c r="B219" s="15"/>
      <c r="C219" s="15"/>
      <c r="D219" s="17"/>
      <c r="E219" s="17"/>
      <c r="F219" s="15"/>
      <c r="G219" s="18" t="str">
        <f>IFERROR(VLOOKUP(F219,Lookups!$D$2:$E$20,2,FALSE),"")</f>
        <v/>
      </c>
      <c r="H219" s="15"/>
      <c r="I219" s="15"/>
      <c r="J219" s="17"/>
      <c r="K219" s="15"/>
      <c r="L219" s="17"/>
      <c r="M219" s="17"/>
      <c r="N219" s="62" t="str">
        <f t="shared" si="8"/>
        <v/>
      </c>
      <c r="O219" s="15"/>
      <c r="P219" s="15"/>
      <c r="Q219" s="17"/>
      <c r="R219" s="15"/>
      <c r="S219" s="15"/>
      <c r="T219" s="15"/>
      <c r="U219" s="15"/>
      <c r="V219" s="15"/>
      <c r="W219" s="15"/>
      <c r="X219" s="18" t="str">
        <f>IFERROR(VLOOKUP(W219,Lookups!$G$2:$H$83,2,FALSE),"")</f>
        <v/>
      </c>
      <c r="Y219" s="15"/>
      <c r="Z219" s="15"/>
      <c r="AA219" s="15"/>
      <c r="AB219" s="15"/>
      <c r="AC219" s="15"/>
      <c r="AD219" s="17"/>
      <c r="AE219" s="17"/>
      <c r="AF219" s="18" t="str">
        <f t="shared" si="9"/>
        <v/>
      </c>
      <c r="AG219" s="15"/>
      <c r="AH219" s="15"/>
      <c r="AI219" s="15"/>
      <c r="AJ219" s="62" t="str">
        <f>IFERROR(VLOOKUP(AI219,Lookups!$W$2:$X$24,2,FALSE),"")</f>
        <v/>
      </c>
      <c r="AK219" s="15"/>
      <c r="AL219" s="15"/>
      <c r="AM219" s="17"/>
      <c r="AN219" s="17"/>
      <c r="AO219" s="16"/>
    </row>
    <row r="220" spans="1:41" x14ac:dyDescent="0.3">
      <c r="A220" s="15"/>
      <c r="B220" s="15"/>
      <c r="C220" s="15"/>
      <c r="D220" s="17"/>
      <c r="E220" s="17"/>
      <c r="F220" s="15"/>
      <c r="G220" s="18" t="str">
        <f>IFERROR(VLOOKUP(F220,Lookups!$D$2:$E$20,2,FALSE),"")</f>
        <v/>
      </c>
      <c r="H220" s="15"/>
      <c r="I220" s="15"/>
      <c r="J220" s="17"/>
      <c r="K220" s="15"/>
      <c r="L220" s="17"/>
      <c r="M220" s="17"/>
      <c r="N220" s="62" t="str">
        <f t="shared" si="8"/>
        <v/>
      </c>
      <c r="O220" s="15"/>
      <c r="P220" s="15"/>
      <c r="Q220" s="17"/>
      <c r="R220" s="15"/>
      <c r="S220" s="15"/>
      <c r="T220" s="15"/>
      <c r="U220" s="15"/>
      <c r="V220" s="15"/>
      <c r="W220" s="15"/>
      <c r="X220" s="18" t="str">
        <f>IFERROR(VLOOKUP(W220,Lookups!$G$2:$H$83,2,FALSE),"")</f>
        <v/>
      </c>
      <c r="Y220" s="15"/>
      <c r="Z220" s="15"/>
      <c r="AA220" s="15"/>
      <c r="AB220" s="15"/>
      <c r="AC220" s="15"/>
      <c r="AD220" s="17"/>
      <c r="AE220" s="17"/>
      <c r="AF220" s="18" t="str">
        <f t="shared" si="9"/>
        <v/>
      </c>
      <c r="AG220" s="15"/>
      <c r="AH220" s="15"/>
      <c r="AI220" s="15"/>
      <c r="AJ220" s="62" t="str">
        <f>IFERROR(VLOOKUP(AI220,Lookups!$W$2:$X$24,2,FALSE),"")</f>
        <v/>
      </c>
      <c r="AK220" s="15"/>
      <c r="AL220" s="15"/>
      <c r="AM220" s="17"/>
      <c r="AN220" s="17"/>
      <c r="AO220" s="16"/>
    </row>
    <row r="221" spans="1:41" x14ac:dyDescent="0.3">
      <c r="A221" s="15"/>
      <c r="B221" s="15"/>
      <c r="C221" s="15"/>
      <c r="D221" s="17"/>
      <c r="E221" s="17"/>
      <c r="F221" s="15"/>
      <c r="G221" s="18" t="str">
        <f>IFERROR(VLOOKUP(F221,Lookups!$D$2:$E$20,2,FALSE),"")</f>
        <v/>
      </c>
      <c r="H221" s="15"/>
      <c r="I221" s="15"/>
      <c r="J221" s="17"/>
      <c r="K221" s="15"/>
      <c r="L221" s="17"/>
      <c r="M221" s="17"/>
      <c r="N221" s="62" t="str">
        <f t="shared" si="8"/>
        <v/>
      </c>
      <c r="O221" s="15"/>
      <c r="P221" s="15"/>
      <c r="Q221" s="17"/>
      <c r="R221" s="15"/>
      <c r="S221" s="15"/>
      <c r="T221" s="15"/>
      <c r="U221" s="15"/>
      <c r="V221" s="15"/>
      <c r="W221" s="15"/>
      <c r="X221" s="18" t="str">
        <f>IFERROR(VLOOKUP(W221,Lookups!$G$2:$H$83,2,FALSE),"")</f>
        <v/>
      </c>
      <c r="Y221" s="15"/>
      <c r="Z221" s="15"/>
      <c r="AA221" s="15"/>
      <c r="AB221" s="15"/>
      <c r="AC221" s="15"/>
      <c r="AD221" s="17"/>
      <c r="AE221" s="17"/>
      <c r="AF221" s="18" t="str">
        <f t="shared" si="9"/>
        <v/>
      </c>
      <c r="AG221" s="15"/>
      <c r="AH221" s="15"/>
      <c r="AI221" s="15"/>
      <c r="AJ221" s="62" t="str">
        <f>IFERROR(VLOOKUP(AI221,Lookups!$W$2:$X$24,2,FALSE),"")</f>
        <v/>
      </c>
      <c r="AK221" s="15"/>
      <c r="AL221" s="15"/>
      <c r="AM221" s="17"/>
      <c r="AN221" s="17"/>
      <c r="AO221" s="16"/>
    </row>
    <row r="222" spans="1:41" x14ac:dyDescent="0.3">
      <c r="A222" s="15"/>
      <c r="B222" s="15"/>
      <c r="C222" s="15"/>
      <c r="D222" s="17"/>
      <c r="E222" s="17"/>
      <c r="F222" s="15"/>
      <c r="G222" s="18" t="str">
        <f>IFERROR(VLOOKUP(F222,Lookups!$D$2:$E$20,2,FALSE),"")</f>
        <v/>
      </c>
      <c r="H222" s="15"/>
      <c r="I222" s="15"/>
      <c r="J222" s="17"/>
      <c r="K222" s="15"/>
      <c r="L222" s="17"/>
      <c r="M222" s="17"/>
      <c r="N222" s="62" t="str">
        <f t="shared" si="8"/>
        <v/>
      </c>
      <c r="O222" s="15"/>
      <c r="P222" s="15"/>
      <c r="Q222" s="17"/>
      <c r="R222" s="15"/>
      <c r="S222" s="15"/>
      <c r="T222" s="15"/>
      <c r="U222" s="15"/>
      <c r="V222" s="15"/>
      <c r="W222" s="15"/>
      <c r="X222" s="18" t="str">
        <f>IFERROR(VLOOKUP(W222,Lookups!$G$2:$H$83,2,FALSE),"")</f>
        <v/>
      </c>
      <c r="Y222" s="15"/>
      <c r="Z222" s="15"/>
      <c r="AA222" s="15"/>
      <c r="AB222" s="15"/>
      <c r="AC222" s="15"/>
      <c r="AD222" s="17"/>
      <c r="AE222" s="17"/>
      <c r="AF222" s="18" t="str">
        <f t="shared" si="9"/>
        <v/>
      </c>
      <c r="AG222" s="15"/>
      <c r="AH222" s="15"/>
      <c r="AI222" s="15"/>
      <c r="AJ222" s="62" t="str">
        <f>IFERROR(VLOOKUP(AI222,Lookups!$W$2:$X$24,2,FALSE),"")</f>
        <v/>
      </c>
      <c r="AK222" s="15"/>
      <c r="AL222" s="15"/>
      <c r="AM222" s="17"/>
      <c r="AN222" s="17"/>
      <c r="AO222" s="16"/>
    </row>
    <row r="223" spans="1:41" x14ac:dyDescent="0.3">
      <c r="A223" s="15"/>
      <c r="B223" s="15"/>
      <c r="C223" s="15"/>
      <c r="D223" s="17"/>
      <c r="E223" s="17"/>
      <c r="F223" s="15"/>
      <c r="G223" s="18" t="str">
        <f>IFERROR(VLOOKUP(F223,Lookups!$D$2:$E$20,2,FALSE),"")</f>
        <v/>
      </c>
      <c r="H223" s="15"/>
      <c r="I223" s="15"/>
      <c r="J223" s="17"/>
      <c r="K223" s="15"/>
      <c r="L223" s="17"/>
      <c r="M223" s="17"/>
      <c r="N223" s="62" t="str">
        <f t="shared" si="8"/>
        <v/>
      </c>
      <c r="O223" s="15"/>
      <c r="P223" s="15"/>
      <c r="Q223" s="17"/>
      <c r="R223" s="15"/>
      <c r="S223" s="15"/>
      <c r="T223" s="15"/>
      <c r="U223" s="15"/>
      <c r="V223" s="15"/>
      <c r="W223" s="15"/>
      <c r="X223" s="18" t="str">
        <f>IFERROR(VLOOKUP(W223,Lookups!$G$2:$H$83,2,FALSE),"")</f>
        <v/>
      </c>
      <c r="Y223" s="15"/>
      <c r="Z223" s="15"/>
      <c r="AA223" s="15"/>
      <c r="AB223" s="15"/>
      <c r="AC223" s="15"/>
      <c r="AD223" s="17"/>
      <c r="AE223" s="17"/>
      <c r="AF223" s="18" t="str">
        <f t="shared" si="9"/>
        <v/>
      </c>
      <c r="AG223" s="15"/>
      <c r="AH223" s="15"/>
      <c r="AI223" s="15"/>
      <c r="AJ223" s="62" t="str">
        <f>IFERROR(VLOOKUP(AI223,Lookups!$W$2:$X$24,2,FALSE),"")</f>
        <v/>
      </c>
      <c r="AK223" s="15"/>
      <c r="AL223" s="15"/>
      <c r="AM223" s="17"/>
      <c r="AN223" s="17"/>
      <c r="AO223" s="16"/>
    </row>
    <row r="224" spans="1:41" x14ac:dyDescent="0.3">
      <c r="A224" s="15"/>
      <c r="B224" s="15"/>
      <c r="C224" s="15"/>
      <c r="D224" s="17"/>
      <c r="E224" s="17"/>
      <c r="F224" s="15"/>
      <c r="G224" s="18" t="str">
        <f>IFERROR(VLOOKUP(F224,Lookups!$D$2:$E$20,2,FALSE),"")</f>
        <v/>
      </c>
      <c r="H224" s="15"/>
      <c r="I224" s="15"/>
      <c r="J224" s="17"/>
      <c r="K224" s="15"/>
      <c r="L224" s="17"/>
      <c r="M224" s="17"/>
      <c r="N224" s="62" t="str">
        <f t="shared" si="8"/>
        <v/>
      </c>
      <c r="O224" s="15"/>
      <c r="P224" s="15"/>
      <c r="Q224" s="17"/>
      <c r="R224" s="15"/>
      <c r="S224" s="15"/>
      <c r="T224" s="15"/>
      <c r="U224" s="15"/>
      <c r="V224" s="15"/>
      <c r="W224" s="15"/>
      <c r="X224" s="18" t="str">
        <f>IFERROR(VLOOKUP(W224,Lookups!$G$2:$H$83,2,FALSE),"")</f>
        <v/>
      </c>
      <c r="Y224" s="15"/>
      <c r="Z224" s="15"/>
      <c r="AA224" s="15"/>
      <c r="AB224" s="15"/>
      <c r="AC224" s="15"/>
      <c r="AD224" s="17"/>
      <c r="AE224" s="17"/>
      <c r="AF224" s="18" t="str">
        <f t="shared" si="9"/>
        <v/>
      </c>
      <c r="AG224" s="15"/>
      <c r="AH224" s="15"/>
      <c r="AI224" s="15"/>
      <c r="AJ224" s="62" t="str">
        <f>IFERROR(VLOOKUP(AI224,Lookups!$W$2:$X$24,2,FALSE),"")</f>
        <v/>
      </c>
      <c r="AK224" s="15"/>
      <c r="AL224" s="15"/>
      <c r="AM224" s="17"/>
      <c r="AN224" s="17"/>
      <c r="AO224" s="16"/>
    </row>
    <row r="225" spans="1:41" x14ac:dyDescent="0.3">
      <c r="A225" s="15"/>
      <c r="B225" s="15"/>
      <c r="C225" s="15"/>
      <c r="D225" s="17"/>
      <c r="E225" s="17"/>
      <c r="F225" s="15"/>
      <c r="G225" s="18" t="str">
        <f>IFERROR(VLOOKUP(F225,Lookups!$D$2:$E$20,2,FALSE),"")</f>
        <v/>
      </c>
      <c r="H225" s="15"/>
      <c r="I225" s="15"/>
      <c r="J225" s="17"/>
      <c r="K225" s="15"/>
      <c r="L225" s="17"/>
      <c r="M225" s="17"/>
      <c r="N225" s="62" t="str">
        <f t="shared" si="8"/>
        <v/>
      </c>
      <c r="O225" s="15"/>
      <c r="P225" s="15"/>
      <c r="Q225" s="17"/>
      <c r="R225" s="15"/>
      <c r="S225" s="15"/>
      <c r="T225" s="15"/>
      <c r="U225" s="15"/>
      <c r="V225" s="15"/>
      <c r="W225" s="15"/>
      <c r="X225" s="18" t="str">
        <f>IFERROR(VLOOKUP(W225,Lookups!$G$2:$H$83,2,FALSE),"")</f>
        <v/>
      </c>
      <c r="Y225" s="15"/>
      <c r="Z225" s="15"/>
      <c r="AA225" s="15"/>
      <c r="AB225" s="15"/>
      <c r="AC225" s="15"/>
      <c r="AD225" s="17"/>
      <c r="AE225" s="17"/>
      <c r="AF225" s="18" t="str">
        <f t="shared" si="9"/>
        <v/>
      </c>
      <c r="AG225" s="15"/>
      <c r="AH225" s="15"/>
      <c r="AI225" s="15"/>
      <c r="AJ225" s="62" t="str">
        <f>IFERROR(VLOOKUP(AI225,Lookups!$W$2:$X$24,2,FALSE),"")</f>
        <v/>
      </c>
      <c r="AK225" s="15"/>
      <c r="AL225" s="15"/>
      <c r="AM225" s="17"/>
      <c r="AN225" s="17"/>
      <c r="AO225" s="16"/>
    </row>
    <row r="226" spans="1:41" x14ac:dyDescent="0.3">
      <c r="A226" s="15"/>
      <c r="B226" s="15"/>
      <c r="C226" s="15"/>
      <c r="D226" s="17"/>
      <c r="E226" s="17"/>
      <c r="F226" s="15"/>
      <c r="G226" s="18" t="str">
        <f>IFERROR(VLOOKUP(F226,Lookups!$D$2:$E$20,2,FALSE),"")</f>
        <v/>
      </c>
      <c r="H226" s="15"/>
      <c r="I226" s="15"/>
      <c r="J226" s="17"/>
      <c r="K226" s="15"/>
      <c r="L226" s="17"/>
      <c r="M226" s="17"/>
      <c r="N226" s="62" t="str">
        <f t="shared" si="8"/>
        <v/>
      </c>
      <c r="O226" s="15"/>
      <c r="P226" s="15"/>
      <c r="Q226" s="17"/>
      <c r="R226" s="15"/>
      <c r="S226" s="15"/>
      <c r="T226" s="15"/>
      <c r="U226" s="15"/>
      <c r="V226" s="15"/>
      <c r="W226" s="15"/>
      <c r="X226" s="18" t="str">
        <f>IFERROR(VLOOKUP(W226,Lookups!$G$2:$H$83,2,FALSE),"")</f>
        <v/>
      </c>
      <c r="Y226" s="15"/>
      <c r="Z226" s="15"/>
      <c r="AA226" s="15"/>
      <c r="AB226" s="15"/>
      <c r="AC226" s="15"/>
      <c r="AD226" s="17"/>
      <c r="AE226" s="17"/>
      <c r="AF226" s="18" t="str">
        <f t="shared" si="9"/>
        <v/>
      </c>
      <c r="AG226" s="15"/>
      <c r="AH226" s="15"/>
      <c r="AI226" s="15"/>
      <c r="AJ226" s="62" t="str">
        <f>IFERROR(VLOOKUP(AI226,Lookups!$W$2:$X$24,2,FALSE),"")</f>
        <v/>
      </c>
      <c r="AK226" s="15"/>
      <c r="AL226" s="15"/>
      <c r="AM226" s="17"/>
      <c r="AN226" s="17"/>
      <c r="AO226" s="16"/>
    </row>
    <row r="227" spans="1:41" x14ac:dyDescent="0.3">
      <c r="A227" s="15"/>
      <c r="B227" s="15"/>
      <c r="C227" s="15"/>
      <c r="D227" s="17"/>
      <c r="E227" s="17"/>
      <c r="F227" s="15"/>
      <c r="G227" s="18" t="str">
        <f>IFERROR(VLOOKUP(F227,Lookups!$D$2:$E$20,2,FALSE),"")</f>
        <v/>
      </c>
      <c r="H227" s="15"/>
      <c r="I227" s="15"/>
      <c r="J227" s="17"/>
      <c r="K227" s="15"/>
      <c r="L227" s="17"/>
      <c r="M227" s="17"/>
      <c r="N227" s="62" t="str">
        <f t="shared" si="8"/>
        <v/>
      </c>
      <c r="O227" s="15"/>
      <c r="P227" s="15"/>
      <c r="Q227" s="17"/>
      <c r="R227" s="15"/>
      <c r="S227" s="15"/>
      <c r="T227" s="15"/>
      <c r="U227" s="15"/>
      <c r="V227" s="15"/>
      <c r="W227" s="15"/>
      <c r="X227" s="18" t="str">
        <f>IFERROR(VLOOKUP(W227,Lookups!$G$2:$H$83,2,FALSE),"")</f>
        <v/>
      </c>
      <c r="Y227" s="15"/>
      <c r="Z227" s="15"/>
      <c r="AA227" s="15"/>
      <c r="AB227" s="15"/>
      <c r="AC227" s="15"/>
      <c r="AD227" s="17"/>
      <c r="AE227" s="17"/>
      <c r="AF227" s="18" t="str">
        <f t="shared" si="9"/>
        <v/>
      </c>
      <c r="AG227" s="15"/>
      <c r="AH227" s="15"/>
      <c r="AI227" s="15"/>
      <c r="AJ227" s="62" t="str">
        <f>IFERROR(VLOOKUP(AI227,Lookups!$W$2:$X$24,2,FALSE),"")</f>
        <v/>
      </c>
      <c r="AK227" s="15"/>
      <c r="AL227" s="15"/>
      <c r="AM227" s="17"/>
      <c r="AN227" s="17"/>
      <c r="AO227" s="16"/>
    </row>
    <row r="228" spans="1:41" x14ac:dyDescent="0.3">
      <c r="A228" s="15"/>
      <c r="B228" s="15"/>
      <c r="C228" s="15"/>
      <c r="D228" s="17"/>
      <c r="E228" s="17"/>
      <c r="F228" s="15"/>
      <c r="G228" s="18" t="str">
        <f>IFERROR(VLOOKUP(F228,Lookups!$D$2:$E$20,2,FALSE),"")</f>
        <v/>
      </c>
      <c r="H228" s="15"/>
      <c r="I228" s="15"/>
      <c r="J228" s="17"/>
      <c r="K228" s="15"/>
      <c r="L228" s="17"/>
      <c r="M228" s="17"/>
      <c r="N228" s="62" t="str">
        <f t="shared" si="8"/>
        <v/>
      </c>
      <c r="O228" s="15"/>
      <c r="P228" s="15"/>
      <c r="Q228" s="17"/>
      <c r="R228" s="15"/>
      <c r="S228" s="15"/>
      <c r="T228" s="15"/>
      <c r="U228" s="15"/>
      <c r="V228" s="15"/>
      <c r="W228" s="15"/>
      <c r="X228" s="18" t="str">
        <f>IFERROR(VLOOKUP(W228,Lookups!$G$2:$H$83,2,FALSE),"")</f>
        <v/>
      </c>
      <c r="Y228" s="15"/>
      <c r="Z228" s="15"/>
      <c r="AA228" s="15"/>
      <c r="AB228" s="15"/>
      <c r="AC228" s="15"/>
      <c r="AD228" s="17"/>
      <c r="AE228" s="17"/>
      <c r="AF228" s="18" t="str">
        <f t="shared" si="9"/>
        <v/>
      </c>
      <c r="AG228" s="15"/>
      <c r="AH228" s="15"/>
      <c r="AI228" s="15"/>
      <c r="AJ228" s="62" t="str">
        <f>IFERROR(VLOOKUP(AI228,Lookups!$W$2:$X$24,2,FALSE),"")</f>
        <v/>
      </c>
      <c r="AK228" s="15"/>
      <c r="AL228" s="15"/>
      <c r="AM228" s="17"/>
      <c r="AN228" s="17"/>
      <c r="AO228" s="16"/>
    </row>
    <row r="229" spans="1:41" x14ac:dyDescent="0.3">
      <c r="A229" s="15"/>
      <c r="B229" s="15"/>
      <c r="C229" s="15"/>
      <c r="D229" s="17"/>
      <c r="E229" s="17"/>
      <c r="F229" s="15"/>
      <c r="G229" s="18" t="str">
        <f>IFERROR(VLOOKUP(F229,Lookups!$D$2:$E$20,2,FALSE),"")</f>
        <v/>
      </c>
      <c r="H229" s="15"/>
      <c r="I229" s="15"/>
      <c r="J229" s="17"/>
      <c r="K229" s="15"/>
      <c r="L229" s="17"/>
      <c r="M229" s="17"/>
      <c r="N229" s="62" t="str">
        <f t="shared" si="8"/>
        <v/>
      </c>
      <c r="O229" s="15"/>
      <c r="P229" s="15"/>
      <c r="Q229" s="17"/>
      <c r="R229" s="15"/>
      <c r="S229" s="15"/>
      <c r="T229" s="15"/>
      <c r="U229" s="15"/>
      <c r="V229" s="15"/>
      <c r="W229" s="15"/>
      <c r="X229" s="18" t="str">
        <f>IFERROR(VLOOKUP(W229,Lookups!$G$2:$H$83,2,FALSE),"")</f>
        <v/>
      </c>
      <c r="Y229" s="15"/>
      <c r="Z229" s="15"/>
      <c r="AA229" s="15"/>
      <c r="AB229" s="15"/>
      <c r="AC229" s="15"/>
      <c r="AD229" s="17"/>
      <c r="AE229" s="17"/>
      <c r="AF229" s="18" t="str">
        <f t="shared" si="9"/>
        <v/>
      </c>
      <c r="AG229" s="15"/>
      <c r="AH229" s="15"/>
      <c r="AI229" s="15"/>
      <c r="AJ229" s="62" t="str">
        <f>IFERROR(VLOOKUP(AI229,Lookups!$W$2:$X$24,2,FALSE),"")</f>
        <v/>
      </c>
      <c r="AK229" s="15"/>
      <c r="AL229" s="15"/>
      <c r="AM229" s="17"/>
      <c r="AN229" s="17"/>
      <c r="AO229" s="16"/>
    </row>
    <row r="230" spans="1:41" x14ac:dyDescent="0.3">
      <c r="A230" s="15"/>
      <c r="B230" s="15"/>
      <c r="C230" s="15"/>
      <c r="D230" s="17"/>
      <c r="E230" s="17"/>
      <c r="F230" s="15"/>
      <c r="G230" s="18" t="str">
        <f>IFERROR(VLOOKUP(F230,Lookups!$D$2:$E$20,2,FALSE),"")</f>
        <v/>
      </c>
      <c r="H230" s="15"/>
      <c r="I230" s="15"/>
      <c r="J230" s="17"/>
      <c r="K230" s="15"/>
      <c r="L230" s="17"/>
      <c r="M230" s="17"/>
      <c r="N230" s="62" t="str">
        <f t="shared" si="8"/>
        <v/>
      </c>
      <c r="O230" s="15"/>
      <c r="P230" s="15"/>
      <c r="Q230" s="17"/>
      <c r="R230" s="15"/>
      <c r="S230" s="15"/>
      <c r="T230" s="15"/>
      <c r="U230" s="15"/>
      <c r="V230" s="15"/>
      <c r="W230" s="15"/>
      <c r="X230" s="18" t="str">
        <f>IFERROR(VLOOKUP(W230,Lookups!$G$2:$H$83,2,FALSE),"")</f>
        <v/>
      </c>
      <c r="Y230" s="15"/>
      <c r="Z230" s="15"/>
      <c r="AA230" s="15"/>
      <c r="AB230" s="15"/>
      <c r="AC230" s="15"/>
      <c r="AD230" s="17"/>
      <c r="AE230" s="17"/>
      <c r="AF230" s="18" t="str">
        <f t="shared" si="9"/>
        <v/>
      </c>
      <c r="AG230" s="15"/>
      <c r="AH230" s="15"/>
      <c r="AI230" s="15"/>
      <c r="AJ230" s="62" t="str">
        <f>IFERROR(VLOOKUP(AI230,Lookups!$W$2:$X$24,2,FALSE),"")</f>
        <v/>
      </c>
      <c r="AK230" s="15"/>
      <c r="AL230" s="15"/>
      <c r="AM230" s="17"/>
      <c r="AN230" s="17"/>
      <c r="AO230" s="16"/>
    </row>
    <row r="231" spans="1:41" x14ac:dyDescent="0.3">
      <c r="A231" s="15"/>
      <c r="B231" s="15"/>
      <c r="C231" s="15"/>
      <c r="D231" s="17"/>
      <c r="E231" s="17"/>
      <c r="F231" s="15"/>
      <c r="G231" s="18" t="str">
        <f>IFERROR(VLOOKUP(F231,Lookups!$D$2:$E$20,2,FALSE),"")</f>
        <v/>
      </c>
      <c r="H231" s="15"/>
      <c r="I231" s="15"/>
      <c r="J231" s="17"/>
      <c r="K231" s="15"/>
      <c r="L231" s="17"/>
      <c r="M231" s="17"/>
      <c r="N231" s="62" t="str">
        <f t="shared" si="8"/>
        <v/>
      </c>
      <c r="O231" s="15"/>
      <c r="P231" s="15"/>
      <c r="Q231" s="17"/>
      <c r="R231" s="15"/>
      <c r="S231" s="15"/>
      <c r="T231" s="15"/>
      <c r="U231" s="15"/>
      <c r="V231" s="15"/>
      <c r="W231" s="15"/>
      <c r="X231" s="18" t="str">
        <f>IFERROR(VLOOKUP(W231,Lookups!$G$2:$H$83,2,FALSE),"")</f>
        <v/>
      </c>
      <c r="Y231" s="15"/>
      <c r="Z231" s="15"/>
      <c r="AA231" s="15"/>
      <c r="AB231" s="15"/>
      <c r="AC231" s="15"/>
      <c r="AD231" s="17"/>
      <c r="AE231" s="17"/>
      <c r="AF231" s="18" t="str">
        <f t="shared" si="9"/>
        <v/>
      </c>
      <c r="AG231" s="15"/>
      <c r="AH231" s="15"/>
      <c r="AI231" s="15"/>
      <c r="AJ231" s="62" t="str">
        <f>IFERROR(VLOOKUP(AI231,Lookups!$W$2:$X$24,2,FALSE),"")</f>
        <v/>
      </c>
      <c r="AK231" s="15"/>
      <c r="AL231" s="15"/>
      <c r="AM231" s="17"/>
      <c r="AN231" s="17"/>
      <c r="AO231" s="16"/>
    </row>
    <row r="232" spans="1:41" x14ac:dyDescent="0.3">
      <c r="A232" s="15"/>
      <c r="B232" s="15"/>
      <c r="C232" s="15"/>
      <c r="D232" s="17"/>
      <c r="E232" s="17"/>
      <c r="F232" s="15"/>
      <c r="G232" s="18" t="str">
        <f>IFERROR(VLOOKUP(F232,Lookups!$D$2:$E$20,2,FALSE),"")</f>
        <v/>
      </c>
      <c r="H232" s="15"/>
      <c r="I232" s="15"/>
      <c r="J232" s="17"/>
      <c r="K232" s="15"/>
      <c r="L232" s="17"/>
      <c r="M232" s="17"/>
      <c r="N232" s="62" t="str">
        <f t="shared" si="8"/>
        <v/>
      </c>
      <c r="O232" s="15"/>
      <c r="P232" s="15"/>
      <c r="Q232" s="17"/>
      <c r="R232" s="15"/>
      <c r="S232" s="15"/>
      <c r="T232" s="15"/>
      <c r="U232" s="15"/>
      <c r="V232" s="15"/>
      <c r="W232" s="15"/>
      <c r="X232" s="18" t="str">
        <f>IFERROR(VLOOKUP(W232,Lookups!$G$2:$H$83,2,FALSE),"")</f>
        <v/>
      </c>
      <c r="Y232" s="15"/>
      <c r="Z232" s="15"/>
      <c r="AA232" s="15"/>
      <c r="AB232" s="15"/>
      <c r="AC232" s="15"/>
      <c r="AD232" s="17"/>
      <c r="AE232" s="17"/>
      <c r="AF232" s="18" t="str">
        <f t="shared" si="9"/>
        <v/>
      </c>
      <c r="AG232" s="15"/>
      <c r="AH232" s="15"/>
      <c r="AI232" s="15"/>
      <c r="AJ232" s="62" t="str">
        <f>IFERROR(VLOOKUP(AI232,Lookups!$W$2:$X$24,2,FALSE),"")</f>
        <v/>
      </c>
      <c r="AK232" s="15"/>
      <c r="AL232" s="15"/>
      <c r="AM232" s="17"/>
      <c r="AN232" s="17"/>
      <c r="AO232" s="16"/>
    </row>
    <row r="233" spans="1:41" x14ac:dyDescent="0.3">
      <c r="A233" s="15"/>
      <c r="B233" s="15"/>
      <c r="C233" s="15"/>
      <c r="D233" s="17"/>
      <c r="E233" s="17"/>
      <c r="F233" s="15"/>
      <c r="G233" s="18" t="str">
        <f>IFERROR(VLOOKUP(F233,Lookups!$D$2:$E$20,2,FALSE),"")</f>
        <v/>
      </c>
      <c r="H233" s="15"/>
      <c r="I233" s="15"/>
      <c r="J233" s="17"/>
      <c r="K233" s="15"/>
      <c r="L233" s="17"/>
      <c r="M233" s="17"/>
      <c r="N233" s="62" t="str">
        <f t="shared" si="8"/>
        <v/>
      </c>
      <c r="O233" s="15"/>
      <c r="P233" s="15"/>
      <c r="Q233" s="17"/>
      <c r="R233" s="15"/>
      <c r="S233" s="15"/>
      <c r="T233" s="15"/>
      <c r="U233" s="15"/>
      <c r="V233" s="15"/>
      <c r="W233" s="15"/>
      <c r="X233" s="18" t="str">
        <f>IFERROR(VLOOKUP(W233,Lookups!$G$2:$H$83,2,FALSE),"")</f>
        <v/>
      </c>
      <c r="Y233" s="15"/>
      <c r="Z233" s="15"/>
      <c r="AA233" s="15"/>
      <c r="AB233" s="15"/>
      <c r="AC233" s="15"/>
      <c r="AD233" s="17"/>
      <c r="AE233" s="17"/>
      <c r="AF233" s="18" t="str">
        <f t="shared" si="9"/>
        <v/>
      </c>
      <c r="AG233" s="15"/>
      <c r="AH233" s="15"/>
      <c r="AI233" s="15"/>
      <c r="AJ233" s="62" t="str">
        <f>IFERROR(VLOOKUP(AI233,Lookups!$W$2:$X$24,2,FALSE),"")</f>
        <v/>
      </c>
      <c r="AK233" s="15"/>
      <c r="AL233" s="15"/>
      <c r="AM233" s="17"/>
      <c r="AN233" s="17"/>
      <c r="AO233" s="16"/>
    </row>
    <row r="234" spans="1:41" x14ac:dyDescent="0.3">
      <c r="A234" s="15"/>
      <c r="B234" s="15"/>
      <c r="C234" s="15"/>
      <c r="D234" s="17"/>
      <c r="E234" s="17"/>
      <c r="F234" s="15"/>
      <c r="G234" s="18" t="str">
        <f>IFERROR(VLOOKUP(F234,Lookups!$D$2:$E$20,2,FALSE),"")</f>
        <v/>
      </c>
      <c r="H234" s="15"/>
      <c r="I234" s="15"/>
      <c r="J234" s="17"/>
      <c r="K234" s="15"/>
      <c r="L234" s="17"/>
      <c r="M234" s="17"/>
      <c r="N234" s="62" t="str">
        <f t="shared" si="8"/>
        <v/>
      </c>
      <c r="O234" s="15"/>
      <c r="P234" s="15"/>
      <c r="Q234" s="17"/>
      <c r="R234" s="15"/>
      <c r="S234" s="15"/>
      <c r="T234" s="15"/>
      <c r="U234" s="15"/>
      <c r="V234" s="15"/>
      <c r="W234" s="15"/>
      <c r="X234" s="18" t="str">
        <f>IFERROR(VLOOKUP(W234,Lookups!$G$2:$H$83,2,FALSE),"")</f>
        <v/>
      </c>
      <c r="Y234" s="15"/>
      <c r="Z234" s="15"/>
      <c r="AA234" s="15"/>
      <c r="AB234" s="15"/>
      <c r="AC234" s="15"/>
      <c r="AD234" s="17"/>
      <c r="AE234" s="17"/>
      <c r="AF234" s="18" t="str">
        <f t="shared" si="9"/>
        <v/>
      </c>
      <c r="AG234" s="15"/>
      <c r="AH234" s="15"/>
      <c r="AI234" s="15"/>
      <c r="AJ234" s="62" t="str">
        <f>IFERROR(VLOOKUP(AI234,Lookups!$W$2:$X$24,2,FALSE),"")</f>
        <v/>
      </c>
      <c r="AK234" s="15"/>
      <c r="AL234" s="15"/>
      <c r="AM234" s="17"/>
      <c r="AN234" s="17"/>
      <c r="AO234" s="16"/>
    </row>
    <row r="235" spans="1:41" x14ac:dyDescent="0.3">
      <c r="A235" s="15"/>
      <c r="B235" s="15"/>
      <c r="C235" s="15"/>
      <c r="D235" s="17"/>
      <c r="E235" s="17"/>
      <c r="F235" s="15"/>
      <c r="G235" s="18" t="str">
        <f>IFERROR(VLOOKUP(F235,Lookups!$D$2:$E$20,2,FALSE),"")</f>
        <v/>
      </c>
      <c r="H235" s="15"/>
      <c r="I235" s="15"/>
      <c r="J235" s="17"/>
      <c r="K235" s="15"/>
      <c r="L235" s="17"/>
      <c r="M235" s="17"/>
      <c r="N235" s="62" t="str">
        <f t="shared" si="8"/>
        <v/>
      </c>
      <c r="O235" s="15"/>
      <c r="P235" s="15"/>
      <c r="Q235" s="17"/>
      <c r="R235" s="15"/>
      <c r="S235" s="15"/>
      <c r="T235" s="15"/>
      <c r="U235" s="15"/>
      <c r="V235" s="15"/>
      <c r="W235" s="15"/>
      <c r="X235" s="18" t="str">
        <f>IFERROR(VLOOKUP(W235,Lookups!$G$2:$H$83,2,FALSE),"")</f>
        <v/>
      </c>
      <c r="Y235" s="15"/>
      <c r="Z235" s="15"/>
      <c r="AA235" s="15"/>
      <c r="AB235" s="15"/>
      <c r="AC235" s="15"/>
      <c r="AD235" s="17"/>
      <c r="AE235" s="17"/>
      <c r="AF235" s="18" t="str">
        <f t="shared" si="9"/>
        <v/>
      </c>
      <c r="AG235" s="15"/>
      <c r="AH235" s="15"/>
      <c r="AI235" s="15"/>
      <c r="AJ235" s="62" t="str">
        <f>IFERROR(VLOOKUP(AI235,Lookups!$W$2:$X$24,2,FALSE),"")</f>
        <v/>
      </c>
      <c r="AK235" s="15"/>
      <c r="AL235" s="15"/>
      <c r="AM235" s="17"/>
      <c r="AN235" s="17"/>
      <c r="AO235" s="16"/>
    </row>
    <row r="236" spans="1:41" x14ac:dyDescent="0.3">
      <c r="A236" s="15"/>
      <c r="B236" s="15"/>
      <c r="C236" s="15"/>
      <c r="D236" s="17"/>
      <c r="E236" s="17"/>
      <c r="F236" s="15"/>
      <c r="G236" s="18" t="str">
        <f>IFERROR(VLOOKUP(F236,Lookups!$D$2:$E$20,2,FALSE),"")</f>
        <v/>
      </c>
      <c r="H236" s="15"/>
      <c r="I236" s="15"/>
      <c r="J236" s="17"/>
      <c r="K236" s="15"/>
      <c r="L236" s="17"/>
      <c r="M236" s="17"/>
      <c r="N236" s="62" t="str">
        <f t="shared" si="8"/>
        <v/>
      </c>
      <c r="O236" s="15"/>
      <c r="P236" s="15"/>
      <c r="Q236" s="17"/>
      <c r="R236" s="15"/>
      <c r="S236" s="15"/>
      <c r="T236" s="15"/>
      <c r="U236" s="15"/>
      <c r="V236" s="15"/>
      <c r="W236" s="15"/>
      <c r="X236" s="18" t="str">
        <f>IFERROR(VLOOKUP(W236,Lookups!$G$2:$H$83,2,FALSE),"")</f>
        <v/>
      </c>
      <c r="Y236" s="15"/>
      <c r="Z236" s="15"/>
      <c r="AA236" s="15"/>
      <c r="AB236" s="15"/>
      <c r="AC236" s="15"/>
      <c r="AD236" s="17"/>
      <c r="AE236" s="17"/>
      <c r="AF236" s="18" t="str">
        <f t="shared" si="9"/>
        <v/>
      </c>
      <c r="AG236" s="15"/>
      <c r="AH236" s="15"/>
      <c r="AI236" s="15"/>
      <c r="AJ236" s="62" t="str">
        <f>IFERROR(VLOOKUP(AI236,Lookups!$W$2:$X$24,2,FALSE),"")</f>
        <v/>
      </c>
      <c r="AK236" s="15"/>
      <c r="AL236" s="15"/>
      <c r="AM236" s="17"/>
      <c r="AN236" s="17"/>
      <c r="AO236" s="16"/>
    </row>
    <row r="237" spans="1:41" x14ac:dyDescent="0.3">
      <c r="A237" s="15"/>
      <c r="B237" s="15"/>
      <c r="C237" s="15"/>
      <c r="D237" s="17"/>
      <c r="E237" s="17"/>
      <c r="F237" s="15"/>
      <c r="G237" s="18" t="str">
        <f>IFERROR(VLOOKUP(F237,Lookups!$D$2:$E$20,2,FALSE),"")</f>
        <v/>
      </c>
      <c r="H237" s="15"/>
      <c r="I237" s="15"/>
      <c r="J237" s="17"/>
      <c r="K237" s="15"/>
      <c r="L237" s="17"/>
      <c r="M237" s="17"/>
      <c r="N237" s="62" t="str">
        <f t="shared" si="8"/>
        <v/>
      </c>
      <c r="O237" s="15"/>
      <c r="P237" s="15"/>
      <c r="Q237" s="17"/>
      <c r="R237" s="15"/>
      <c r="S237" s="15"/>
      <c r="T237" s="15"/>
      <c r="U237" s="15"/>
      <c r="V237" s="15"/>
      <c r="W237" s="15"/>
      <c r="X237" s="18" t="str">
        <f>IFERROR(VLOOKUP(W237,Lookups!$G$2:$H$83,2,FALSE),"")</f>
        <v/>
      </c>
      <c r="Y237" s="15"/>
      <c r="Z237" s="15"/>
      <c r="AA237" s="15"/>
      <c r="AB237" s="15"/>
      <c r="AC237" s="15"/>
      <c r="AD237" s="17"/>
      <c r="AE237" s="17"/>
      <c r="AF237" s="18" t="str">
        <f t="shared" si="9"/>
        <v/>
      </c>
      <c r="AG237" s="15"/>
      <c r="AH237" s="15"/>
      <c r="AI237" s="15"/>
      <c r="AJ237" s="62" t="str">
        <f>IFERROR(VLOOKUP(AI237,Lookups!$W$2:$X$24,2,FALSE),"")</f>
        <v/>
      </c>
      <c r="AK237" s="15"/>
      <c r="AL237" s="15"/>
      <c r="AM237" s="17"/>
      <c r="AN237" s="17"/>
      <c r="AO237" s="16"/>
    </row>
    <row r="238" spans="1:41" x14ac:dyDescent="0.3">
      <c r="A238" s="15"/>
      <c r="B238" s="15"/>
      <c r="C238" s="15"/>
      <c r="D238" s="17"/>
      <c r="E238" s="17"/>
      <c r="F238" s="15"/>
      <c r="G238" s="18" t="str">
        <f>IFERROR(VLOOKUP(F238,Lookups!$D$2:$E$20,2,FALSE),"")</f>
        <v/>
      </c>
      <c r="H238" s="15"/>
      <c r="I238" s="15"/>
      <c r="J238" s="17"/>
      <c r="K238" s="15"/>
      <c r="L238" s="17"/>
      <c r="M238" s="17"/>
      <c r="N238" s="62" t="str">
        <f t="shared" si="8"/>
        <v/>
      </c>
      <c r="O238" s="15"/>
      <c r="P238" s="15"/>
      <c r="Q238" s="17"/>
      <c r="R238" s="15"/>
      <c r="S238" s="15"/>
      <c r="T238" s="15"/>
      <c r="U238" s="15"/>
      <c r="V238" s="15"/>
      <c r="W238" s="15"/>
      <c r="X238" s="18" t="str">
        <f>IFERROR(VLOOKUP(W238,Lookups!$G$2:$H$83,2,FALSE),"")</f>
        <v/>
      </c>
      <c r="Y238" s="15"/>
      <c r="Z238" s="15"/>
      <c r="AA238" s="15"/>
      <c r="AB238" s="15"/>
      <c r="AC238" s="15"/>
      <c r="AD238" s="17"/>
      <c r="AE238" s="17"/>
      <c r="AF238" s="18" t="str">
        <f t="shared" si="9"/>
        <v/>
      </c>
      <c r="AG238" s="15"/>
      <c r="AH238" s="15"/>
      <c r="AI238" s="15"/>
      <c r="AJ238" s="62" t="str">
        <f>IFERROR(VLOOKUP(AI238,Lookups!$W$2:$X$24,2,FALSE),"")</f>
        <v/>
      </c>
      <c r="AK238" s="15"/>
      <c r="AL238" s="15"/>
      <c r="AM238" s="17"/>
      <c r="AN238" s="17"/>
      <c r="AO238" s="16"/>
    </row>
    <row r="239" spans="1:41" x14ac:dyDescent="0.3">
      <c r="A239" s="15"/>
      <c r="B239" s="15"/>
      <c r="C239" s="15"/>
      <c r="D239" s="17"/>
      <c r="E239" s="17"/>
      <c r="F239" s="15"/>
      <c r="G239" s="18" t="str">
        <f>IFERROR(VLOOKUP(F239,Lookups!$D$2:$E$20,2,FALSE),"")</f>
        <v/>
      </c>
      <c r="H239" s="15"/>
      <c r="I239" s="15"/>
      <c r="J239" s="17"/>
      <c r="K239" s="15"/>
      <c r="L239" s="17"/>
      <c r="M239" s="17"/>
      <c r="N239" s="62" t="str">
        <f t="shared" si="8"/>
        <v/>
      </c>
      <c r="O239" s="15"/>
      <c r="P239" s="15"/>
      <c r="Q239" s="17"/>
      <c r="R239" s="15"/>
      <c r="S239" s="15"/>
      <c r="T239" s="15"/>
      <c r="U239" s="15"/>
      <c r="V239" s="15"/>
      <c r="W239" s="15"/>
      <c r="X239" s="18" t="str">
        <f>IFERROR(VLOOKUP(W239,Lookups!$G$2:$H$83,2,FALSE),"")</f>
        <v/>
      </c>
      <c r="Y239" s="15"/>
      <c r="Z239" s="15"/>
      <c r="AA239" s="15"/>
      <c r="AB239" s="15"/>
      <c r="AC239" s="15"/>
      <c r="AD239" s="17"/>
      <c r="AE239" s="17"/>
      <c r="AF239" s="18" t="str">
        <f t="shared" si="9"/>
        <v/>
      </c>
      <c r="AG239" s="15"/>
      <c r="AH239" s="15"/>
      <c r="AI239" s="15"/>
      <c r="AJ239" s="62" t="str">
        <f>IFERROR(VLOOKUP(AI239,Lookups!$W$2:$X$24,2,FALSE),"")</f>
        <v/>
      </c>
      <c r="AK239" s="15"/>
      <c r="AL239" s="15"/>
      <c r="AM239" s="17"/>
      <c r="AN239" s="17"/>
      <c r="AO239" s="16"/>
    </row>
    <row r="240" spans="1:41" x14ac:dyDescent="0.3">
      <c r="A240" s="15"/>
      <c r="B240" s="15"/>
      <c r="C240" s="15"/>
      <c r="D240" s="17"/>
      <c r="E240" s="17"/>
      <c r="F240" s="15"/>
      <c r="G240" s="18" t="str">
        <f>IFERROR(VLOOKUP(F240,Lookups!$D$2:$E$20,2,FALSE),"")</f>
        <v/>
      </c>
      <c r="H240" s="15"/>
      <c r="I240" s="15"/>
      <c r="J240" s="17"/>
      <c r="K240" s="15"/>
      <c r="L240" s="17"/>
      <c r="M240" s="17"/>
      <c r="N240" s="62" t="str">
        <f t="shared" si="8"/>
        <v/>
      </c>
      <c r="O240" s="15"/>
      <c r="P240" s="15"/>
      <c r="Q240" s="17"/>
      <c r="R240" s="15"/>
      <c r="S240" s="15"/>
      <c r="T240" s="15"/>
      <c r="U240" s="15"/>
      <c r="V240" s="15"/>
      <c r="W240" s="15"/>
      <c r="X240" s="18" t="str">
        <f>IFERROR(VLOOKUP(W240,Lookups!$G$2:$H$83,2,FALSE),"")</f>
        <v/>
      </c>
      <c r="Y240" s="15"/>
      <c r="Z240" s="15"/>
      <c r="AA240" s="15"/>
      <c r="AB240" s="15"/>
      <c r="AC240" s="15"/>
      <c r="AD240" s="17"/>
      <c r="AE240" s="17"/>
      <c r="AF240" s="18" t="str">
        <f t="shared" si="9"/>
        <v/>
      </c>
      <c r="AG240" s="15"/>
      <c r="AH240" s="15"/>
      <c r="AI240" s="15"/>
      <c r="AJ240" s="62" t="str">
        <f>IFERROR(VLOOKUP(AI240,Lookups!$W$2:$X$24,2,FALSE),"")</f>
        <v/>
      </c>
      <c r="AK240" s="15"/>
      <c r="AL240" s="15"/>
      <c r="AM240" s="17"/>
      <c r="AN240" s="17"/>
      <c r="AO240" s="16"/>
    </row>
    <row r="241" spans="1:41" x14ac:dyDescent="0.3">
      <c r="A241" s="15"/>
      <c r="B241" s="15"/>
      <c r="C241" s="15"/>
      <c r="D241" s="17"/>
      <c r="E241" s="17"/>
      <c r="F241" s="15"/>
      <c r="G241" s="18" t="str">
        <f>IFERROR(VLOOKUP(F241,Lookups!$D$2:$E$20,2,FALSE),"")</f>
        <v/>
      </c>
      <c r="H241" s="15"/>
      <c r="I241" s="15"/>
      <c r="J241" s="17"/>
      <c r="K241" s="15"/>
      <c r="L241" s="17"/>
      <c r="M241" s="17"/>
      <c r="N241" s="62" t="str">
        <f t="shared" si="8"/>
        <v/>
      </c>
      <c r="O241" s="15"/>
      <c r="P241" s="15"/>
      <c r="Q241" s="17"/>
      <c r="R241" s="15"/>
      <c r="S241" s="15"/>
      <c r="T241" s="15"/>
      <c r="U241" s="15"/>
      <c r="V241" s="15"/>
      <c r="W241" s="15"/>
      <c r="X241" s="18" t="str">
        <f>IFERROR(VLOOKUP(W241,Lookups!$G$2:$H$83,2,FALSE),"")</f>
        <v/>
      </c>
      <c r="Y241" s="15"/>
      <c r="Z241" s="15"/>
      <c r="AA241" s="15"/>
      <c r="AB241" s="15"/>
      <c r="AC241" s="15"/>
      <c r="AD241" s="17"/>
      <c r="AE241" s="17"/>
      <c r="AF241" s="18" t="str">
        <f t="shared" si="9"/>
        <v/>
      </c>
      <c r="AG241" s="15"/>
      <c r="AH241" s="15"/>
      <c r="AI241" s="15"/>
      <c r="AJ241" s="62" t="str">
        <f>IFERROR(VLOOKUP(AI241,Lookups!$W$2:$X$24,2,FALSE),"")</f>
        <v/>
      </c>
      <c r="AK241" s="15"/>
      <c r="AL241" s="15"/>
      <c r="AM241" s="17"/>
      <c r="AN241" s="17"/>
      <c r="AO241" s="16"/>
    </row>
    <row r="242" spans="1:41" x14ac:dyDescent="0.3">
      <c r="A242" s="15"/>
      <c r="B242" s="15"/>
      <c r="C242" s="15"/>
      <c r="D242" s="17"/>
      <c r="E242" s="17"/>
      <c r="F242" s="15"/>
      <c r="G242" s="18" t="str">
        <f>IFERROR(VLOOKUP(F242,Lookups!$D$2:$E$20,2,FALSE),"")</f>
        <v/>
      </c>
      <c r="H242" s="15"/>
      <c r="I242" s="15"/>
      <c r="J242" s="17"/>
      <c r="K242" s="15"/>
      <c r="L242" s="17"/>
      <c r="M242" s="17"/>
      <c r="N242" s="62" t="str">
        <f t="shared" si="8"/>
        <v/>
      </c>
      <c r="O242" s="15"/>
      <c r="P242" s="15"/>
      <c r="Q242" s="17"/>
      <c r="R242" s="15"/>
      <c r="S242" s="15"/>
      <c r="T242" s="15"/>
      <c r="U242" s="15"/>
      <c r="V242" s="15"/>
      <c r="W242" s="15"/>
      <c r="X242" s="18" t="str">
        <f>IFERROR(VLOOKUP(W242,Lookups!$G$2:$H$83,2,FALSE),"")</f>
        <v/>
      </c>
      <c r="Y242" s="15"/>
      <c r="Z242" s="15"/>
      <c r="AA242" s="15"/>
      <c r="AB242" s="15"/>
      <c r="AC242" s="15"/>
      <c r="AD242" s="17"/>
      <c r="AE242" s="17"/>
      <c r="AF242" s="18" t="str">
        <f t="shared" si="9"/>
        <v/>
      </c>
      <c r="AG242" s="15"/>
      <c r="AH242" s="15"/>
      <c r="AI242" s="15"/>
      <c r="AJ242" s="62" t="str">
        <f>IFERROR(VLOOKUP(AI242,Lookups!$W$2:$X$24,2,FALSE),"")</f>
        <v/>
      </c>
      <c r="AK242" s="15"/>
      <c r="AL242" s="15"/>
      <c r="AM242" s="17"/>
      <c r="AN242" s="17"/>
      <c r="AO242" s="16"/>
    </row>
    <row r="243" spans="1:41" x14ac:dyDescent="0.3">
      <c r="A243" s="15"/>
      <c r="B243" s="15"/>
      <c r="C243" s="15"/>
      <c r="D243" s="17"/>
      <c r="E243" s="17"/>
      <c r="F243" s="15"/>
      <c r="G243" s="18" t="str">
        <f>IFERROR(VLOOKUP(F243,Lookups!$D$2:$E$20,2,FALSE),"")</f>
        <v/>
      </c>
      <c r="H243" s="15"/>
      <c r="I243" s="15"/>
      <c r="J243" s="17"/>
      <c r="K243" s="15"/>
      <c r="L243" s="17"/>
      <c r="M243" s="17"/>
      <c r="N243" s="62" t="str">
        <f t="shared" si="8"/>
        <v/>
      </c>
      <c r="O243" s="15"/>
      <c r="P243" s="15"/>
      <c r="Q243" s="17"/>
      <c r="R243" s="15"/>
      <c r="S243" s="15"/>
      <c r="T243" s="15"/>
      <c r="U243" s="15"/>
      <c r="V243" s="15"/>
      <c r="W243" s="15"/>
      <c r="X243" s="18" t="str">
        <f>IFERROR(VLOOKUP(W243,Lookups!$G$2:$H$83,2,FALSE),"")</f>
        <v/>
      </c>
      <c r="Y243" s="15"/>
      <c r="Z243" s="15"/>
      <c r="AA243" s="15"/>
      <c r="AB243" s="15"/>
      <c r="AC243" s="15"/>
      <c r="AD243" s="17"/>
      <c r="AE243" s="17"/>
      <c r="AF243" s="18" t="str">
        <f t="shared" si="9"/>
        <v/>
      </c>
      <c r="AG243" s="15"/>
      <c r="AH243" s="15"/>
      <c r="AI243" s="15"/>
      <c r="AJ243" s="62" t="str">
        <f>IFERROR(VLOOKUP(AI243,Lookups!$W$2:$X$24,2,FALSE),"")</f>
        <v/>
      </c>
      <c r="AK243" s="15"/>
      <c r="AL243" s="15"/>
      <c r="AM243" s="17"/>
      <c r="AN243" s="17"/>
      <c r="AO243" s="16"/>
    </row>
    <row r="244" spans="1:41" x14ac:dyDescent="0.3">
      <c r="A244" s="15"/>
      <c r="B244" s="15"/>
      <c r="C244" s="15"/>
      <c r="D244" s="17"/>
      <c r="E244" s="17"/>
      <c r="F244" s="15"/>
      <c r="G244" s="18" t="str">
        <f>IFERROR(VLOOKUP(F244,Lookups!$D$2:$E$20,2,FALSE),"")</f>
        <v/>
      </c>
      <c r="H244" s="15"/>
      <c r="I244" s="15"/>
      <c r="J244" s="17"/>
      <c r="K244" s="15"/>
      <c r="L244" s="17"/>
      <c r="M244" s="17"/>
      <c r="N244" s="62" t="str">
        <f t="shared" si="8"/>
        <v/>
      </c>
      <c r="O244" s="15"/>
      <c r="P244" s="15"/>
      <c r="Q244" s="17"/>
      <c r="R244" s="15"/>
      <c r="S244" s="15"/>
      <c r="T244" s="15"/>
      <c r="U244" s="15"/>
      <c r="V244" s="15"/>
      <c r="W244" s="15"/>
      <c r="X244" s="18" t="str">
        <f>IFERROR(VLOOKUP(W244,Lookups!$G$2:$H$83,2,FALSE),"")</f>
        <v/>
      </c>
      <c r="Y244" s="15"/>
      <c r="Z244" s="15"/>
      <c r="AA244" s="15"/>
      <c r="AB244" s="15"/>
      <c r="AC244" s="15"/>
      <c r="AD244" s="17"/>
      <c r="AE244" s="17"/>
      <c r="AF244" s="18" t="str">
        <f t="shared" si="9"/>
        <v/>
      </c>
      <c r="AG244" s="15"/>
      <c r="AH244" s="15"/>
      <c r="AI244" s="15"/>
      <c r="AJ244" s="62" t="str">
        <f>IFERROR(VLOOKUP(AI244,Lookups!$W$2:$X$24,2,FALSE),"")</f>
        <v/>
      </c>
      <c r="AK244" s="15"/>
      <c r="AL244" s="15"/>
      <c r="AM244" s="17"/>
      <c r="AN244" s="17"/>
      <c r="AO244" s="16"/>
    </row>
    <row r="245" spans="1:41" x14ac:dyDescent="0.3">
      <c r="A245" s="15"/>
      <c r="B245" s="15"/>
      <c r="C245" s="15"/>
      <c r="D245" s="17"/>
      <c r="E245" s="17"/>
      <c r="F245" s="15"/>
      <c r="G245" s="18" t="str">
        <f>IFERROR(VLOOKUP(F245,Lookups!$D$2:$E$20,2,FALSE),"")</f>
        <v/>
      </c>
      <c r="H245" s="15"/>
      <c r="I245" s="15"/>
      <c r="J245" s="17"/>
      <c r="K245" s="15"/>
      <c r="L245" s="17"/>
      <c r="M245" s="17"/>
      <c r="N245" s="62" t="str">
        <f t="shared" si="8"/>
        <v/>
      </c>
      <c r="O245" s="15"/>
      <c r="P245" s="15"/>
      <c r="Q245" s="17"/>
      <c r="R245" s="15"/>
      <c r="S245" s="15"/>
      <c r="T245" s="15"/>
      <c r="U245" s="15"/>
      <c r="V245" s="15"/>
      <c r="W245" s="15"/>
      <c r="X245" s="18" t="str">
        <f>IFERROR(VLOOKUP(W245,Lookups!$G$2:$H$83,2,FALSE),"")</f>
        <v/>
      </c>
      <c r="Y245" s="15"/>
      <c r="Z245" s="15"/>
      <c r="AA245" s="15"/>
      <c r="AB245" s="15"/>
      <c r="AC245" s="15"/>
      <c r="AD245" s="17"/>
      <c r="AE245" s="17"/>
      <c r="AF245" s="18" t="str">
        <f t="shared" si="9"/>
        <v/>
      </c>
      <c r="AG245" s="15"/>
      <c r="AH245" s="15"/>
      <c r="AI245" s="15"/>
      <c r="AJ245" s="62" t="str">
        <f>IFERROR(VLOOKUP(AI245,Lookups!$W$2:$X$24,2,FALSE),"")</f>
        <v/>
      </c>
      <c r="AK245" s="15"/>
      <c r="AL245" s="15"/>
      <c r="AM245" s="17"/>
      <c r="AN245" s="17"/>
      <c r="AO245" s="16"/>
    </row>
    <row r="246" spans="1:41" x14ac:dyDescent="0.3">
      <c r="A246" s="15"/>
      <c r="B246" s="15"/>
      <c r="C246" s="15"/>
      <c r="D246" s="17"/>
      <c r="E246" s="17"/>
      <c r="F246" s="15"/>
      <c r="G246" s="18" t="str">
        <f>IFERROR(VLOOKUP(F246,Lookups!$D$2:$E$20,2,FALSE),"")</f>
        <v/>
      </c>
      <c r="H246" s="15"/>
      <c r="I246" s="15"/>
      <c r="J246" s="17"/>
      <c r="K246" s="15"/>
      <c r="L246" s="17"/>
      <c r="M246" s="17"/>
      <c r="N246" s="62" t="str">
        <f t="shared" ref="N246:N309" si="10">IF(OR(ISBLANK(L246),ISBLANK(M246)),"",(M246-L246)+1)</f>
        <v/>
      </c>
      <c r="O246" s="15"/>
      <c r="P246" s="15"/>
      <c r="Q246" s="17"/>
      <c r="R246" s="15"/>
      <c r="S246" s="15"/>
      <c r="T246" s="15"/>
      <c r="U246" s="15"/>
      <c r="V246" s="15"/>
      <c r="W246" s="15"/>
      <c r="X246" s="18" t="str">
        <f>IFERROR(VLOOKUP(W246,Lookups!$G$2:$H$83,2,FALSE),"")</f>
        <v/>
      </c>
      <c r="Y246" s="15"/>
      <c r="Z246" s="15"/>
      <c r="AA246" s="15"/>
      <c r="AB246" s="15"/>
      <c r="AC246" s="15"/>
      <c r="AD246" s="17"/>
      <c r="AE246" s="17"/>
      <c r="AF246" s="18" t="str">
        <f t="shared" ref="AF246:AF309" si="11">IF(OR(ISBLANK(AD246),ISBLANK(AE246)),"",(AE246-AD246)+1)</f>
        <v/>
      </c>
      <c r="AG246" s="15"/>
      <c r="AH246" s="15"/>
      <c r="AI246" s="15"/>
      <c r="AJ246" s="62" t="str">
        <f>IFERROR(VLOOKUP(AI246,Lookups!$W$2:$X$24,2,FALSE),"")</f>
        <v/>
      </c>
      <c r="AK246" s="15"/>
      <c r="AL246" s="15"/>
      <c r="AM246" s="17"/>
      <c r="AN246" s="17"/>
      <c r="AO246" s="16"/>
    </row>
    <row r="247" spans="1:41" x14ac:dyDescent="0.3">
      <c r="A247" s="15"/>
      <c r="B247" s="15"/>
      <c r="C247" s="15"/>
      <c r="D247" s="17"/>
      <c r="E247" s="17"/>
      <c r="F247" s="15"/>
      <c r="G247" s="18" t="str">
        <f>IFERROR(VLOOKUP(F247,Lookups!$D$2:$E$20,2,FALSE),"")</f>
        <v/>
      </c>
      <c r="H247" s="15"/>
      <c r="I247" s="15"/>
      <c r="J247" s="17"/>
      <c r="K247" s="15"/>
      <c r="L247" s="17"/>
      <c r="M247" s="17"/>
      <c r="N247" s="62" t="str">
        <f t="shared" si="10"/>
        <v/>
      </c>
      <c r="O247" s="15"/>
      <c r="P247" s="15"/>
      <c r="Q247" s="17"/>
      <c r="R247" s="15"/>
      <c r="S247" s="15"/>
      <c r="T247" s="15"/>
      <c r="U247" s="15"/>
      <c r="V247" s="15"/>
      <c r="W247" s="15"/>
      <c r="X247" s="18" t="str">
        <f>IFERROR(VLOOKUP(W247,Lookups!$G$2:$H$83,2,FALSE),"")</f>
        <v/>
      </c>
      <c r="Y247" s="15"/>
      <c r="Z247" s="15"/>
      <c r="AA247" s="15"/>
      <c r="AB247" s="15"/>
      <c r="AC247" s="15"/>
      <c r="AD247" s="17"/>
      <c r="AE247" s="17"/>
      <c r="AF247" s="18" t="str">
        <f t="shared" si="11"/>
        <v/>
      </c>
      <c r="AG247" s="15"/>
      <c r="AH247" s="15"/>
      <c r="AI247" s="15"/>
      <c r="AJ247" s="62" t="str">
        <f>IFERROR(VLOOKUP(AI247,Lookups!$W$2:$X$24,2,FALSE),"")</f>
        <v/>
      </c>
      <c r="AK247" s="15"/>
      <c r="AL247" s="15"/>
      <c r="AM247" s="17"/>
      <c r="AN247" s="17"/>
      <c r="AO247" s="16"/>
    </row>
    <row r="248" spans="1:41" x14ac:dyDescent="0.3">
      <c r="A248" s="15"/>
      <c r="B248" s="15"/>
      <c r="C248" s="15"/>
      <c r="D248" s="17"/>
      <c r="E248" s="17"/>
      <c r="F248" s="15"/>
      <c r="G248" s="18" t="str">
        <f>IFERROR(VLOOKUP(F248,Lookups!$D$2:$E$20,2,FALSE),"")</f>
        <v/>
      </c>
      <c r="H248" s="15"/>
      <c r="I248" s="15"/>
      <c r="J248" s="17"/>
      <c r="K248" s="15"/>
      <c r="L248" s="17"/>
      <c r="M248" s="17"/>
      <c r="N248" s="62" t="str">
        <f t="shared" si="10"/>
        <v/>
      </c>
      <c r="O248" s="15"/>
      <c r="P248" s="15"/>
      <c r="Q248" s="17"/>
      <c r="R248" s="15"/>
      <c r="S248" s="15"/>
      <c r="T248" s="15"/>
      <c r="U248" s="15"/>
      <c r="V248" s="15"/>
      <c r="W248" s="15"/>
      <c r="X248" s="18" t="str">
        <f>IFERROR(VLOOKUP(W248,Lookups!$G$2:$H$83,2,FALSE),"")</f>
        <v/>
      </c>
      <c r="Y248" s="15"/>
      <c r="Z248" s="15"/>
      <c r="AA248" s="15"/>
      <c r="AB248" s="15"/>
      <c r="AC248" s="15"/>
      <c r="AD248" s="17"/>
      <c r="AE248" s="17"/>
      <c r="AF248" s="18" t="str">
        <f t="shared" si="11"/>
        <v/>
      </c>
      <c r="AG248" s="15"/>
      <c r="AH248" s="15"/>
      <c r="AI248" s="15"/>
      <c r="AJ248" s="62" t="str">
        <f>IFERROR(VLOOKUP(AI248,Lookups!$W$2:$X$24,2,FALSE),"")</f>
        <v/>
      </c>
      <c r="AK248" s="15"/>
      <c r="AL248" s="15"/>
      <c r="AM248" s="17"/>
      <c r="AN248" s="17"/>
      <c r="AO248" s="16"/>
    </row>
    <row r="249" spans="1:41" x14ac:dyDescent="0.3">
      <c r="A249" s="15"/>
      <c r="B249" s="15"/>
      <c r="C249" s="15"/>
      <c r="D249" s="17"/>
      <c r="E249" s="17"/>
      <c r="F249" s="15"/>
      <c r="G249" s="18" t="str">
        <f>IFERROR(VLOOKUP(F249,Lookups!$D$2:$E$20,2,FALSE),"")</f>
        <v/>
      </c>
      <c r="H249" s="15"/>
      <c r="I249" s="15"/>
      <c r="J249" s="17"/>
      <c r="K249" s="15"/>
      <c r="L249" s="17"/>
      <c r="M249" s="17"/>
      <c r="N249" s="62" t="str">
        <f t="shared" si="10"/>
        <v/>
      </c>
      <c r="O249" s="15"/>
      <c r="P249" s="15"/>
      <c r="Q249" s="17"/>
      <c r="R249" s="15"/>
      <c r="S249" s="15"/>
      <c r="T249" s="15"/>
      <c r="U249" s="15"/>
      <c r="V249" s="15"/>
      <c r="W249" s="15"/>
      <c r="X249" s="18" t="str">
        <f>IFERROR(VLOOKUP(W249,Lookups!$G$2:$H$83,2,FALSE),"")</f>
        <v/>
      </c>
      <c r="Y249" s="15"/>
      <c r="Z249" s="15"/>
      <c r="AA249" s="15"/>
      <c r="AB249" s="15"/>
      <c r="AC249" s="15"/>
      <c r="AD249" s="17"/>
      <c r="AE249" s="17"/>
      <c r="AF249" s="18" t="str">
        <f t="shared" si="11"/>
        <v/>
      </c>
      <c r="AG249" s="15"/>
      <c r="AH249" s="15"/>
      <c r="AI249" s="15"/>
      <c r="AJ249" s="62" t="str">
        <f>IFERROR(VLOOKUP(AI249,Lookups!$W$2:$X$24,2,FALSE),"")</f>
        <v/>
      </c>
      <c r="AK249" s="15"/>
      <c r="AL249" s="15"/>
      <c r="AM249" s="17"/>
      <c r="AN249" s="17"/>
      <c r="AO249" s="16"/>
    </row>
    <row r="250" spans="1:41" x14ac:dyDescent="0.3">
      <c r="A250" s="15"/>
      <c r="B250" s="15"/>
      <c r="C250" s="15"/>
      <c r="D250" s="17"/>
      <c r="E250" s="17"/>
      <c r="F250" s="15"/>
      <c r="G250" s="18" t="str">
        <f>IFERROR(VLOOKUP(F250,Lookups!$D$2:$E$20,2,FALSE),"")</f>
        <v/>
      </c>
      <c r="H250" s="15"/>
      <c r="I250" s="15"/>
      <c r="J250" s="17"/>
      <c r="K250" s="15"/>
      <c r="L250" s="17"/>
      <c r="M250" s="17"/>
      <c r="N250" s="62" t="str">
        <f t="shared" si="10"/>
        <v/>
      </c>
      <c r="O250" s="15"/>
      <c r="P250" s="15"/>
      <c r="Q250" s="17"/>
      <c r="R250" s="15"/>
      <c r="S250" s="15"/>
      <c r="T250" s="15"/>
      <c r="U250" s="15"/>
      <c r="V250" s="15"/>
      <c r="W250" s="15"/>
      <c r="X250" s="18" t="str">
        <f>IFERROR(VLOOKUP(W250,Lookups!$G$2:$H$83,2,FALSE),"")</f>
        <v/>
      </c>
      <c r="Y250" s="15"/>
      <c r="Z250" s="15"/>
      <c r="AA250" s="15"/>
      <c r="AB250" s="15"/>
      <c r="AC250" s="15"/>
      <c r="AD250" s="17"/>
      <c r="AE250" s="17"/>
      <c r="AF250" s="18" t="str">
        <f t="shared" si="11"/>
        <v/>
      </c>
      <c r="AG250" s="15"/>
      <c r="AH250" s="15"/>
      <c r="AI250" s="15"/>
      <c r="AJ250" s="62" t="str">
        <f>IFERROR(VLOOKUP(AI250,Lookups!$W$2:$X$24,2,FALSE),"")</f>
        <v/>
      </c>
      <c r="AK250" s="15"/>
      <c r="AL250" s="15"/>
      <c r="AM250" s="17"/>
      <c r="AN250" s="17"/>
      <c r="AO250" s="16"/>
    </row>
    <row r="251" spans="1:41" x14ac:dyDescent="0.3">
      <c r="A251" s="15"/>
      <c r="B251" s="15"/>
      <c r="C251" s="15"/>
      <c r="D251" s="17"/>
      <c r="E251" s="17"/>
      <c r="F251" s="15"/>
      <c r="G251" s="18" t="str">
        <f>IFERROR(VLOOKUP(F251,Lookups!$D$2:$E$20,2,FALSE),"")</f>
        <v/>
      </c>
      <c r="H251" s="15"/>
      <c r="I251" s="15"/>
      <c r="J251" s="17"/>
      <c r="K251" s="15"/>
      <c r="L251" s="17"/>
      <c r="M251" s="17"/>
      <c r="N251" s="62" t="str">
        <f t="shared" si="10"/>
        <v/>
      </c>
      <c r="O251" s="15"/>
      <c r="P251" s="15"/>
      <c r="Q251" s="17"/>
      <c r="R251" s="15"/>
      <c r="S251" s="15"/>
      <c r="T251" s="15"/>
      <c r="U251" s="15"/>
      <c r="V251" s="15"/>
      <c r="W251" s="15"/>
      <c r="X251" s="18" t="str">
        <f>IFERROR(VLOOKUP(W251,Lookups!$G$2:$H$83,2,FALSE),"")</f>
        <v/>
      </c>
      <c r="Y251" s="15"/>
      <c r="Z251" s="15"/>
      <c r="AA251" s="15"/>
      <c r="AB251" s="15"/>
      <c r="AC251" s="15"/>
      <c r="AD251" s="17"/>
      <c r="AE251" s="17"/>
      <c r="AF251" s="18" t="str">
        <f t="shared" si="11"/>
        <v/>
      </c>
      <c r="AG251" s="15"/>
      <c r="AH251" s="15"/>
      <c r="AI251" s="15"/>
      <c r="AJ251" s="62" t="str">
        <f>IFERROR(VLOOKUP(AI251,Lookups!$W$2:$X$24,2,FALSE),"")</f>
        <v/>
      </c>
      <c r="AK251" s="15"/>
      <c r="AL251" s="15"/>
      <c r="AM251" s="17"/>
      <c r="AN251" s="17"/>
      <c r="AO251" s="16"/>
    </row>
    <row r="252" spans="1:41" x14ac:dyDescent="0.3">
      <c r="A252" s="15"/>
      <c r="B252" s="15"/>
      <c r="C252" s="15"/>
      <c r="D252" s="17"/>
      <c r="E252" s="17"/>
      <c r="F252" s="15"/>
      <c r="G252" s="18" t="str">
        <f>IFERROR(VLOOKUP(F252,Lookups!$D$2:$E$20,2,FALSE),"")</f>
        <v/>
      </c>
      <c r="H252" s="15"/>
      <c r="I252" s="15"/>
      <c r="J252" s="17"/>
      <c r="K252" s="15"/>
      <c r="L252" s="17"/>
      <c r="M252" s="17"/>
      <c r="N252" s="62" t="str">
        <f t="shared" si="10"/>
        <v/>
      </c>
      <c r="O252" s="15"/>
      <c r="P252" s="15"/>
      <c r="Q252" s="17"/>
      <c r="R252" s="15"/>
      <c r="S252" s="15"/>
      <c r="T252" s="15"/>
      <c r="U252" s="15"/>
      <c r="V252" s="15"/>
      <c r="W252" s="15"/>
      <c r="X252" s="18" t="str">
        <f>IFERROR(VLOOKUP(W252,Lookups!$G$2:$H$83,2,FALSE),"")</f>
        <v/>
      </c>
      <c r="Y252" s="15"/>
      <c r="Z252" s="15"/>
      <c r="AA252" s="15"/>
      <c r="AB252" s="15"/>
      <c r="AC252" s="15"/>
      <c r="AD252" s="17"/>
      <c r="AE252" s="17"/>
      <c r="AF252" s="18" t="str">
        <f t="shared" si="11"/>
        <v/>
      </c>
      <c r="AG252" s="15"/>
      <c r="AH252" s="15"/>
      <c r="AI252" s="15"/>
      <c r="AJ252" s="62" t="str">
        <f>IFERROR(VLOOKUP(AI252,Lookups!$W$2:$X$24,2,FALSE),"")</f>
        <v/>
      </c>
      <c r="AK252" s="15"/>
      <c r="AL252" s="15"/>
      <c r="AM252" s="17"/>
      <c r="AN252" s="17"/>
      <c r="AO252" s="16"/>
    </row>
    <row r="253" spans="1:41" x14ac:dyDescent="0.3">
      <c r="A253" s="15"/>
      <c r="B253" s="15"/>
      <c r="C253" s="15"/>
      <c r="D253" s="17"/>
      <c r="E253" s="17"/>
      <c r="F253" s="15"/>
      <c r="G253" s="18" t="str">
        <f>IFERROR(VLOOKUP(F253,Lookups!$D$2:$E$20,2,FALSE),"")</f>
        <v/>
      </c>
      <c r="H253" s="15"/>
      <c r="I253" s="15"/>
      <c r="J253" s="17"/>
      <c r="K253" s="15"/>
      <c r="L253" s="17"/>
      <c r="M253" s="17"/>
      <c r="N253" s="62" t="str">
        <f t="shared" si="10"/>
        <v/>
      </c>
      <c r="O253" s="15"/>
      <c r="P253" s="15"/>
      <c r="Q253" s="17"/>
      <c r="R253" s="15"/>
      <c r="S253" s="15"/>
      <c r="T253" s="15"/>
      <c r="U253" s="15"/>
      <c r="V253" s="15"/>
      <c r="W253" s="15"/>
      <c r="X253" s="18" t="str">
        <f>IFERROR(VLOOKUP(W253,Lookups!$G$2:$H$83,2,FALSE),"")</f>
        <v/>
      </c>
      <c r="Y253" s="15"/>
      <c r="Z253" s="15"/>
      <c r="AA253" s="15"/>
      <c r="AB253" s="15"/>
      <c r="AC253" s="15"/>
      <c r="AD253" s="17"/>
      <c r="AE253" s="17"/>
      <c r="AF253" s="18" t="str">
        <f t="shared" si="11"/>
        <v/>
      </c>
      <c r="AG253" s="15"/>
      <c r="AH253" s="15"/>
      <c r="AI253" s="15"/>
      <c r="AJ253" s="62" t="str">
        <f>IFERROR(VLOOKUP(AI253,Lookups!$W$2:$X$24,2,FALSE),"")</f>
        <v/>
      </c>
      <c r="AK253" s="15"/>
      <c r="AL253" s="15"/>
      <c r="AM253" s="17"/>
      <c r="AN253" s="17"/>
      <c r="AO253" s="16"/>
    </row>
    <row r="254" spans="1:41" x14ac:dyDescent="0.3">
      <c r="A254" s="15"/>
      <c r="B254" s="15"/>
      <c r="C254" s="15"/>
      <c r="D254" s="17"/>
      <c r="E254" s="17"/>
      <c r="F254" s="15"/>
      <c r="G254" s="18" t="str">
        <f>IFERROR(VLOOKUP(F254,Lookups!$D$2:$E$20,2,FALSE),"")</f>
        <v/>
      </c>
      <c r="H254" s="15"/>
      <c r="I254" s="15"/>
      <c r="J254" s="17"/>
      <c r="K254" s="15"/>
      <c r="L254" s="17"/>
      <c r="M254" s="17"/>
      <c r="N254" s="62" t="str">
        <f t="shared" si="10"/>
        <v/>
      </c>
      <c r="O254" s="15"/>
      <c r="P254" s="15"/>
      <c r="Q254" s="17"/>
      <c r="R254" s="15"/>
      <c r="S254" s="15"/>
      <c r="T254" s="15"/>
      <c r="U254" s="15"/>
      <c r="V254" s="15"/>
      <c r="W254" s="15"/>
      <c r="X254" s="18" t="str">
        <f>IFERROR(VLOOKUP(W254,Lookups!$G$2:$H$83,2,FALSE),"")</f>
        <v/>
      </c>
      <c r="Y254" s="15"/>
      <c r="Z254" s="15"/>
      <c r="AA254" s="15"/>
      <c r="AB254" s="15"/>
      <c r="AC254" s="15"/>
      <c r="AD254" s="17"/>
      <c r="AE254" s="17"/>
      <c r="AF254" s="18" t="str">
        <f t="shared" si="11"/>
        <v/>
      </c>
      <c r="AG254" s="15"/>
      <c r="AH254" s="15"/>
      <c r="AI254" s="15"/>
      <c r="AJ254" s="62" t="str">
        <f>IFERROR(VLOOKUP(AI254,Lookups!$W$2:$X$24,2,FALSE),"")</f>
        <v/>
      </c>
      <c r="AK254" s="15"/>
      <c r="AL254" s="15"/>
      <c r="AM254" s="17"/>
      <c r="AN254" s="17"/>
      <c r="AO254" s="16"/>
    </row>
    <row r="255" spans="1:41" x14ac:dyDescent="0.3">
      <c r="A255" s="15"/>
      <c r="B255" s="15"/>
      <c r="C255" s="15"/>
      <c r="D255" s="17"/>
      <c r="E255" s="17"/>
      <c r="F255" s="15"/>
      <c r="G255" s="18" t="str">
        <f>IFERROR(VLOOKUP(F255,Lookups!$D$2:$E$20,2,FALSE),"")</f>
        <v/>
      </c>
      <c r="H255" s="15"/>
      <c r="I255" s="15"/>
      <c r="J255" s="17"/>
      <c r="K255" s="15"/>
      <c r="L255" s="17"/>
      <c r="M255" s="17"/>
      <c r="N255" s="62" t="str">
        <f t="shared" si="10"/>
        <v/>
      </c>
      <c r="O255" s="15"/>
      <c r="P255" s="15"/>
      <c r="Q255" s="17"/>
      <c r="R255" s="15"/>
      <c r="S255" s="15"/>
      <c r="T255" s="15"/>
      <c r="U255" s="15"/>
      <c r="V255" s="15"/>
      <c r="W255" s="15"/>
      <c r="X255" s="18" t="str">
        <f>IFERROR(VLOOKUP(W255,Lookups!$G$2:$H$83,2,FALSE),"")</f>
        <v/>
      </c>
      <c r="Y255" s="15"/>
      <c r="Z255" s="15"/>
      <c r="AA255" s="15"/>
      <c r="AB255" s="15"/>
      <c r="AC255" s="15"/>
      <c r="AD255" s="17"/>
      <c r="AE255" s="17"/>
      <c r="AF255" s="18" t="str">
        <f t="shared" si="11"/>
        <v/>
      </c>
      <c r="AG255" s="15"/>
      <c r="AH255" s="15"/>
      <c r="AI255" s="15"/>
      <c r="AJ255" s="62" t="str">
        <f>IFERROR(VLOOKUP(AI255,Lookups!$W$2:$X$24,2,FALSE),"")</f>
        <v/>
      </c>
      <c r="AK255" s="15"/>
      <c r="AL255" s="15"/>
      <c r="AM255" s="17"/>
      <c r="AN255" s="17"/>
      <c r="AO255" s="16"/>
    </row>
    <row r="256" spans="1:41" x14ac:dyDescent="0.3">
      <c r="A256" s="15"/>
      <c r="B256" s="15"/>
      <c r="C256" s="15"/>
      <c r="D256" s="17"/>
      <c r="E256" s="17"/>
      <c r="F256" s="15"/>
      <c r="G256" s="18" t="str">
        <f>IFERROR(VLOOKUP(F256,Lookups!$D$2:$E$20,2,FALSE),"")</f>
        <v/>
      </c>
      <c r="H256" s="15"/>
      <c r="I256" s="15"/>
      <c r="J256" s="17"/>
      <c r="K256" s="15"/>
      <c r="L256" s="17"/>
      <c r="M256" s="17"/>
      <c r="N256" s="62" t="str">
        <f t="shared" si="10"/>
        <v/>
      </c>
      <c r="O256" s="15"/>
      <c r="P256" s="15"/>
      <c r="Q256" s="17"/>
      <c r="R256" s="15"/>
      <c r="S256" s="15"/>
      <c r="T256" s="15"/>
      <c r="U256" s="15"/>
      <c r="V256" s="15"/>
      <c r="W256" s="15"/>
      <c r="X256" s="18" t="str">
        <f>IFERROR(VLOOKUP(W256,Lookups!$G$2:$H$83,2,FALSE),"")</f>
        <v/>
      </c>
      <c r="Y256" s="15"/>
      <c r="Z256" s="15"/>
      <c r="AA256" s="15"/>
      <c r="AB256" s="15"/>
      <c r="AC256" s="15"/>
      <c r="AD256" s="17"/>
      <c r="AE256" s="17"/>
      <c r="AF256" s="18" t="str">
        <f t="shared" si="11"/>
        <v/>
      </c>
      <c r="AG256" s="15"/>
      <c r="AH256" s="15"/>
      <c r="AI256" s="15"/>
      <c r="AJ256" s="62" t="str">
        <f>IFERROR(VLOOKUP(AI256,Lookups!$W$2:$X$24,2,FALSE),"")</f>
        <v/>
      </c>
      <c r="AK256" s="15"/>
      <c r="AL256" s="15"/>
      <c r="AM256" s="17"/>
      <c r="AN256" s="17"/>
      <c r="AO256" s="16"/>
    </row>
    <row r="257" spans="1:41" x14ac:dyDescent="0.3">
      <c r="A257" s="15"/>
      <c r="B257" s="15"/>
      <c r="C257" s="15"/>
      <c r="D257" s="17"/>
      <c r="E257" s="17"/>
      <c r="F257" s="15"/>
      <c r="G257" s="18" t="str">
        <f>IFERROR(VLOOKUP(F257,Lookups!$D$2:$E$20,2,FALSE),"")</f>
        <v/>
      </c>
      <c r="H257" s="15"/>
      <c r="I257" s="15"/>
      <c r="J257" s="17"/>
      <c r="K257" s="15"/>
      <c r="L257" s="17"/>
      <c r="M257" s="17"/>
      <c r="N257" s="62" t="str">
        <f t="shared" si="10"/>
        <v/>
      </c>
      <c r="O257" s="15"/>
      <c r="P257" s="15"/>
      <c r="Q257" s="17"/>
      <c r="R257" s="15"/>
      <c r="S257" s="15"/>
      <c r="T257" s="15"/>
      <c r="U257" s="15"/>
      <c r="V257" s="15"/>
      <c r="W257" s="15"/>
      <c r="X257" s="18" t="str">
        <f>IFERROR(VLOOKUP(W257,Lookups!$G$2:$H$83,2,FALSE),"")</f>
        <v/>
      </c>
      <c r="Y257" s="15"/>
      <c r="Z257" s="15"/>
      <c r="AA257" s="15"/>
      <c r="AB257" s="15"/>
      <c r="AC257" s="15"/>
      <c r="AD257" s="17"/>
      <c r="AE257" s="17"/>
      <c r="AF257" s="18" t="str">
        <f t="shared" si="11"/>
        <v/>
      </c>
      <c r="AG257" s="15"/>
      <c r="AH257" s="15"/>
      <c r="AI257" s="15"/>
      <c r="AJ257" s="62" t="str">
        <f>IFERROR(VLOOKUP(AI257,Lookups!$W$2:$X$24,2,FALSE),"")</f>
        <v/>
      </c>
      <c r="AK257" s="15"/>
      <c r="AL257" s="15"/>
      <c r="AM257" s="17"/>
      <c r="AN257" s="17"/>
      <c r="AO257" s="16"/>
    </row>
    <row r="258" spans="1:41" x14ac:dyDescent="0.3">
      <c r="A258" s="15"/>
      <c r="B258" s="15"/>
      <c r="C258" s="15"/>
      <c r="D258" s="17"/>
      <c r="E258" s="17"/>
      <c r="F258" s="15"/>
      <c r="G258" s="18" t="str">
        <f>IFERROR(VLOOKUP(F258,Lookups!$D$2:$E$20,2,FALSE),"")</f>
        <v/>
      </c>
      <c r="H258" s="15"/>
      <c r="I258" s="15"/>
      <c r="J258" s="17"/>
      <c r="K258" s="15"/>
      <c r="L258" s="17"/>
      <c r="M258" s="17"/>
      <c r="N258" s="62" t="str">
        <f t="shared" si="10"/>
        <v/>
      </c>
      <c r="O258" s="15"/>
      <c r="P258" s="15"/>
      <c r="Q258" s="17"/>
      <c r="R258" s="15"/>
      <c r="S258" s="15"/>
      <c r="T258" s="15"/>
      <c r="U258" s="15"/>
      <c r="V258" s="15"/>
      <c r="W258" s="15"/>
      <c r="X258" s="18" t="str">
        <f>IFERROR(VLOOKUP(W258,Lookups!$G$2:$H$83,2,FALSE),"")</f>
        <v/>
      </c>
      <c r="Y258" s="15"/>
      <c r="Z258" s="15"/>
      <c r="AA258" s="15"/>
      <c r="AB258" s="15"/>
      <c r="AC258" s="15"/>
      <c r="AD258" s="17"/>
      <c r="AE258" s="17"/>
      <c r="AF258" s="18" t="str">
        <f t="shared" si="11"/>
        <v/>
      </c>
      <c r="AG258" s="15"/>
      <c r="AH258" s="15"/>
      <c r="AI258" s="15"/>
      <c r="AJ258" s="62" t="str">
        <f>IFERROR(VLOOKUP(AI258,Lookups!$W$2:$X$24,2,FALSE),"")</f>
        <v/>
      </c>
      <c r="AK258" s="15"/>
      <c r="AL258" s="15"/>
      <c r="AM258" s="17"/>
      <c r="AN258" s="17"/>
      <c r="AO258" s="16"/>
    </row>
    <row r="259" spans="1:41" x14ac:dyDescent="0.3">
      <c r="A259" s="15"/>
      <c r="B259" s="15"/>
      <c r="C259" s="15"/>
      <c r="D259" s="17"/>
      <c r="E259" s="17"/>
      <c r="F259" s="15"/>
      <c r="G259" s="18" t="str">
        <f>IFERROR(VLOOKUP(F259,Lookups!$D$2:$E$20,2,FALSE),"")</f>
        <v/>
      </c>
      <c r="H259" s="15"/>
      <c r="I259" s="15"/>
      <c r="J259" s="17"/>
      <c r="K259" s="15"/>
      <c r="L259" s="17"/>
      <c r="M259" s="17"/>
      <c r="N259" s="62" t="str">
        <f t="shared" si="10"/>
        <v/>
      </c>
      <c r="O259" s="15"/>
      <c r="P259" s="15"/>
      <c r="Q259" s="17"/>
      <c r="R259" s="15"/>
      <c r="S259" s="15"/>
      <c r="T259" s="15"/>
      <c r="U259" s="15"/>
      <c r="V259" s="15"/>
      <c r="W259" s="15"/>
      <c r="X259" s="18" t="str">
        <f>IFERROR(VLOOKUP(W259,Lookups!$G$2:$H$83,2,FALSE),"")</f>
        <v/>
      </c>
      <c r="Y259" s="15"/>
      <c r="Z259" s="15"/>
      <c r="AA259" s="15"/>
      <c r="AB259" s="15"/>
      <c r="AC259" s="15"/>
      <c r="AD259" s="17"/>
      <c r="AE259" s="17"/>
      <c r="AF259" s="18" t="str">
        <f t="shared" si="11"/>
        <v/>
      </c>
      <c r="AG259" s="15"/>
      <c r="AH259" s="15"/>
      <c r="AI259" s="15"/>
      <c r="AJ259" s="62" t="str">
        <f>IFERROR(VLOOKUP(AI259,Lookups!$W$2:$X$24,2,FALSE),"")</f>
        <v/>
      </c>
      <c r="AK259" s="15"/>
      <c r="AL259" s="15"/>
      <c r="AM259" s="17"/>
      <c r="AN259" s="17"/>
      <c r="AO259" s="16"/>
    </row>
    <row r="260" spans="1:41" x14ac:dyDescent="0.3">
      <c r="A260" s="15"/>
      <c r="B260" s="15"/>
      <c r="C260" s="15"/>
      <c r="D260" s="17"/>
      <c r="E260" s="17"/>
      <c r="F260" s="15"/>
      <c r="G260" s="18" t="str">
        <f>IFERROR(VLOOKUP(F260,Lookups!$D$2:$E$20,2,FALSE),"")</f>
        <v/>
      </c>
      <c r="H260" s="15"/>
      <c r="I260" s="15"/>
      <c r="J260" s="17"/>
      <c r="K260" s="15"/>
      <c r="L260" s="17"/>
      <c r="M260" s="17"/>
      <c r="N260" s="62" t="str">
        <f t="shared" si="10"/>
        <v/>
      </c>
      <c r="O260" s="15"/>
      <c r="P260" s="15"/>
      <c r="Q260" s="17"/>
      <c r="R260" s="15"/>
      <c r="S260" s="15"/>
      <c r="T260" s="15"/>
      <c r="U260" s="15"/>
      <c r="V260" s="15"/>
      <c r="W260" s="15"/>
      <c r="X260" s="18" t="str">
        <f>IFERROR(VLOOKUP(W260,Lookups!$G$2:$H$83,2,FALSE),"")</f>
        <v/>
      </c>
      <c r="Y260" s="15"/>
      <c r="Z260" s="15"/>
      <c r="AA260" s="15"/>
      <c r="AB260" s="15"/>
      <c r="AC260" s="15"/>
      <c r="AD260" s="17"/>
      <c r="AE260" s="17"/>
      <c r="AF260" s="18" t="str">
        <f t="shared" si="11"/>
        <v/>
      </c>
      <c r="AG260" s="15"/>
      <c r="AH260" s="15"/>
      <c r="AI260" s="15"/>
      <c r="AJ260" s="62" t="str">
        <f>IFERROR(VLOOKUP(AI260,Lookups!$W$2:$X$24,2,FALSE),"")</f>
        <v/>
      </c>
      <c r="AK260" s="15"/>
      <c r="AL260" s="15"/>
      <c r="AM260" s="17"/>
      <c r="AN260" s="17"/>
      <c r="AO260" s="16"/>
    </row>
    <row r="261" spans="1:41" x14ac:dyDescent="0.3">
      <c r="A261" s="15"/>
      <c r="B261" s="15"/>
      <c r="C261" s="15"/>
      <c r="D261" s="17"/>
      <c r="E261" s="17"/>
      <c r="F261" s="15"/>
      <c r="G261" s="18" t="str">
        <f>IFERROR(VLOOKUP(F261,Lookups!$D$2:$E$20,2,FALSE),"")</f>
        <v/>
      </c>
      <c r="H261" s="15"/>
      <c r="I261" s="15"/>
      <c r="J261" s="17"/>
      <c r="K261" s="15"/>
      <c r="L261" s="17"/>
      <c r="M261" s="17"/>
      <c r="N261" s="62" t="str">
        <f t="shared" si="10"/>
        <v/>
      </c>
      <c r="O261" s="15"/>
      <c r="P261" s="15"/>
      <c r="Q261" s="17"/>
      <c r="R261" s="15"/>
      <c r="S261" s="15"/>
      <c r="T261" s="15"/>
      <c r="U261" s="15"/>
      <c r="V261" s="15"/>
      <c r="W261" s="15"/>
      <c r="X261" s="18" t="str">
        <f>IFERROR(VLOOKUP(W261,Lookups!$G$2:$H$83,2,FALSE),"")</f>
        <v/>
      </c>
      <c r="Y261" s="15"/>
      <c r="Z261" s="15"/>
      <c r="AA261" s="15"/>
      <c r="AB261" s="15"/>
      <c r="AC261" s="15"/>
      <c r="AD261" s="17"/>
      <c r="AE261" s="17"/>
      <c r="AF261" s="18" t="str">
        <f t="shared" si="11"/>
        <v/>
      </c>
      <c r="AG261" s="15"/>
      <c r="AH261" s="15"/>
      <c r="AI261" s="15"/>
      <c r="AJ261" s="62" t="str">
        <f>IFERROR(VLOOKUP(AI261,Lookups!$W$2:$X$24,2,FALSE),"")</f>
        <v/>
      </c>
      <c r="AK261" s="15"/>
      <c r="AL261" s="15"/>
      <c r="AM261" s="17"/>
      <c r="AN261" s="17"/>
      <c r="AO261" s="16"/>
    </row>
    <row r="262" spans="1:41" x14ac:dyDescent="0.3">
      <c r="A262" s="15"/>
      <c r="B262" s="15"/>
      <c r="C262" s="15"/>
      <c r="D262" s="17"/>
      <c r="E262" s="17"/>
      <c r="F262" s="15"/>
      <c r="G262" s="18" t="str">
        <f>IFERROR(VLOOKUP(F262,Lookups!$D$2:$E$20,2,FALSE),"")</f>
        <v/>
      </c>
      <c r="H262" s="15"/>
      <c r="I262" s="15"/>
      <c r="J262" s="17"/>
      <c r="K262" s="15"/>
      <c r="L262" s="17"/>
      <c r="M262" s="17"/>
      <c r="N262" s="62" t="str">
        <f t="shared" si="10"/>
        <v/>
      </c>
      <c r="O262" s="15"/>
      <c r="P262" s="15"/>
      <c r="Q262" s="17"/>
      <c r="R262" s="15"/>
      <c r="S262" s="15"/>
      <c r="T262" s="15"/>
      <c r="U262" s="15"/>
      <c r="V262" s="15"/>
      <c r="W262" s="15"/>
      <c r="X262" s="18" t="str">
        <f>IFERROR(VLOOKUP(W262,Lookups!$G$2:$H$83,2,FALSE),"")</f>
        <v/>
      </c>
      <c r="Y262" s="15"/>
      <c r="Z262" s="15"/>
      <c r="AA262" s="15"/>
      <c r="AB262" s="15"/>
      <c r="AC262" s="15"/>
      <c r="AD262" s="17"/>
      <c r="AE262" s="17"/>
      <c r="AF262" s="18" t="str">
        <f t="shared" si="11"/>
        <v/>
      </c>
      <c r="AG262" s="15"/>
      <c r="AH262" s="15"/>
      <c r="AI262" s="15"/>
      <c r="AJ262" s="62" t="str">
        <f>IFERROR(VLOOKUP(AI262,Lookups!$W$2:$X$24,2,FALSE),"")</f>
        <v/>
      </c>
      <c r="AK262" s="15"/>
      <c r="AL262" s="15"/>
      <c r="AM262" s="17"/>
      <c r="AN262" s="17"/>
      <c r="AO262" s="16"/>
    </row>
    <row r="263" spans="1:41" x14ac:dyDescent="0.3">
      <c r="A263" s="15"/>
      <c r="B263" s="15"/>
      <c r="C263" s="15"/>
      <c r="D263" s="17"/>
      <c r="E263" s="17"/>
      <c r="F263" s="15"/>
      <c r="G263" s="18" t="str">
        <f>IFERROR(VLOOKUP(F263,Lookups!$D$2:$E$20,2,FALSE),"")</f>
        <v/>
      </c>
      <c r="H263" s="15"/>
      <c r="I263" s="15"/>
      <c r="J263" s="17"/>
      <c r="K263" s="15"/>
      <c r="L263" s="17"/>
      <c r="M263" s="17"/>
      <c r="N263" s="62" t="str">
        <f t="shared" si="10"/>
        <v/>
      </c>
      <c r="O263" s="15"/>
      <c r="P263" s="15"/>
      <c r="Q263" s="17"/>
      <c r="R263" s="15"/>
      <c r="S263" s="15"/>
      <c r="T263" s="15"/>
      <c r="U263" s="15"/>
      <c r="V263" s="15"/>
      <c r="W263" s="15"/>
      <c r="X263" s="18" t="str">
        <f>IFERROR(VLOOKUP(W263,Lookups!$G$2:$H$83,2,FALSE),"")</f>
        <v/>
      </c>
      <c r="Y263" s="15"/>
      <c r="Z263" s="15"/>
      <c r="AA263" s="15"/>
      <c r="AB263" s="15"/>
      <c r="AC263" s="15"/>
      <c r="AD263" s="17"/>
      <c r="AE263" s="17"/>
      <c r="AF263" s="18" t="str">
        <f t="shared" si="11"/>
        <v/>
      </c>
      <c r="AG263" s="15"/>
      <c r="AH263" s="15"/>
      <c r="AI263" s="15"/>
      <c r="AJ263" s="62" t="str">
        <f>IFERROR(VLOOKUP(AI263,Lookups!$W$2:$X$24,2,FALSE),"")</f>
        <v/>
      </c>
      <c r="AK263" s="15"/>
      <c r="AL263" s="15"/>
      <c r="AM263" s="17"/>
      <c r="AN263" s="17"/>
      <c r="AO263" s="16"/>
    </row>
    <row r="264" spans="1:41" x14ac:dyDescent="0.3">
      <c r="A264" s="15"/>
      <c r="B264" s="15"/>
      <c r="C264" s="15"/>
      <c r="D264" s="17"/>
      <c r="E264" s="17"/>
      <c r="F264" s="15"/>
      <c r="G264" s="18" t="str">
        <f>IFERROR(VLOOKUP(F264,Lookups!$D$2:$E$20,2,FALSE),"")</f>
        <v/>
      </c>
      <c r="H264" s="15"/>
      <c r="I264" s="15"/>
      <c r="J264" s="17"/>
      <c r="K264" s="15"/>
      <c r="L264" s="17"/>
      <c r="M264" s="17"/>
      <c r="N264" s="62" t="str">
        <f t="shared" si="10"/>
        <v/>
      </c>
      <c r="O264" s="15"/>
      <c r="P264" s="15"/>
      <c r="Q264" s="17"/>
      <c r="R264" s="15"/>
      <c r="S264" s="15"/>
      <c r="T264" s="15"/>
      <c r="U264" s="15"/>
      <c r="V264" s="15"/>
      <c r="W264" s="15"/>
      <c r="X264" s="18" t="str">
        <f>IFERROR(VLOOKUP(W264,Lookups!$G$2:$H$83,2,FALSE),"")</f>
        <v/>
      </c>
      <c r="Y264" s="15"/>
      <c r="Z264" s="15"/>
      <c r="AA264" s="15"/>
      <c r="AB264" s="15"/>
      <c r="AC264" s="15"/>
      <c r="AD264" s="17"/>
      <c r="AE264" s="17"/>
      <c r="AF264" s="18" t="str">
        <f t="shared" si="11"/>
        <v/>
      </c>
      <c r="AG264" s="15"/>
      <c r="AH264" s="15"/>
      <c r="AI264" s="15"/>
      <c r="AJ264" s="62" t="str">
        <f>IFERROR(VLOOKUP(AI264,Lookups!$W$2:$X$24,2,FALSE),"")</f>
        <v/>
      </c>
      <c r="AK264" s="15"/>
      <c r="AL264" s="15"/>
      <c r="AM264" s="17"/>
      <c r="AN264" s="17"/>
      <c r="AO264" s="16"/>
    </row>
    <row r="265" spans="1:41" x14ac:dyDescent="0.3">
      <c r="A265" s="15"/>
      <c r="B265" s="15"/>
      <c r="C265" s="15"/>
      <c r="D265" s="17"/>
      <c r="E265" s="17"/>
      <c r="F265" s="15"/>
      <c r="G265" s="18" t="str">
        <f>IFERROR(VLOOKUP(F265,Lookups!$D$2:$E$20,2,FALSE),"")</f>
        <v/>
      </c>
      <c r="H265" s="15"/>
      <c r="I265" s="15"/>
      <c r="J265" s="17"/>
      <c r="K265" s="15"/>
      <c r="L265" s="17"/>
      <c r="M265" s="17"/>
      <c r="N265" s="62" t="str">
        <f t="shared" si="10"/>
        <v/>
      </c>
      <c r="O265" s="15"/>
      <c r="P265" s="15"/>
      <c r="Q265" s="17"/>
      <c r="R265" s="15"/>
      <c r="S265" s="15"/>
      <c r="T265" s="15"/>
      <c r="U265" s="15"/>
      <c r="V265" s="15"/>
      <c r="W265" s="15"/>
      <c r="X265" s="18" t="str">
        <f>IFERROR(VLOOKUP(W265,Lookups!$G$2:$H$83,2,FALSE),"")</f>
        <v/>
      </c>
      <c r="Y265" s="15"/>
      <c r="Z265" s="15"/>
      <c r="AA265" s="15"/>
      <c r="AB265" s="15"/>
      <c r="AC265" s="15"/>
      <c r="AD265" s="17"/>
      <c r="AE265" s="17"/>
      <c r="AF265" s="18" t="str">
        <f t="shared" si="11"/>
        <v/>
      </c>
      <c r="AG265" s="15"/>
      <c r="AH265" s="15"/>
      <c r="AI265" s="15"/>
      <c r="AJ265" s="62" t="str">
        <f>IFERROR(VLOOKUP(AI265,Lookups!$W$2:$X$24,2,FALSE),"")</f>
        <v/>
      </c>
      <c r="AK265" s="15"/>
      <c r="AL265" s="15"/>
      <c r="AM265" s="17"/>
      <c r="AN265" s="17"/>
      <c r="AO265" s="16"/>
    </row>
    <row r="266" spans="1:41" x14ac:dyDescent="0.3">
      <c r="A266" s="15"/>
      <c r="B266" s="15"/>
      <c r="C266" s="15"/>
      <c r="D266" s="17"/>
      <c r="E266" s="17"/>
      <c r="F266" s="15"/>
      <c r="G266" s="18" t="str">
        <f>IFERROR(VLOOKUP(F266,Lookups!$D$2:$E$20,2,FALSE),"")</f>
        <v/>
      </c>
      <c r="H266" s="15"/>
      <c r="I266" s="15"/>
      <c r="J266" s="17"/>
      <c r="K266" s="15"/>
      <c r="L266" s="17"/>
      <c r="M266" s="17"/>
      <c r="N266" s="62" t="str">
        <f t="shared" si="10"/>
        <v/>
      </c>
      <c r="O266" s="15"/>
      <c r="P266" s="15"/>
      <c r="Q266" s="17"/>
      <c r="R266" s="15"/>
      <c r="S266" s="15"/>
      <c r="T266" s="15"/>
      <c r="U266" s="15"/>
      <c r="V266" s="15"/>
      <c r="W266" s="15"/>
      <c r="X266" s="18" t="str">
        <f>IFERROR(VLOOKUP(W266,Lookups!$G$2:$H$83,2,FALSE),"")</f>
        <v/>
      </c>
      <c r="Y266" s="15"/>
      <c r="Z266" s="15"/>
      <c r="AA266" s="15"/>
      <c r="AB266" s="15"/>
      <c r="AC266" s="15"/>
      <c r="AD266" s="17"/>
      <c r="AE266" s="17"/>
      <c r="AF266" s="18" t="str">
        <f t="shared" si="11"/>
        <v/>
      </c>
      <c r="AG266" s="15"/>
      <c r="AH266" s="15"/>
      <c r="AI266" s="15"/>
      <c r="AJ266" s="62" t="str">
        <f>IFERROR(VLOOKUP(AI266,Lookups!$W$2:$X$24,2,FALSE),"")</f>
        <v/>
      </c>
      <c r="AK266" s="15"/>
      <c r="AL266" s="15"/>
      <c r="AM266" s="17"/>
      <c r="AN266" s="17"/>
      <c r="AO266" s="16"/>
    </row>
    <row r="267" spans="1:41" x14ac:dyDescent="0.3">
      <c r="A267" s="15"/>
      <c r="B267" s="15"/>
      <c r="C267" s="15"/>
      <c r="D267" s="17"/>
      <c r="E267" s="17"/>
      <c r="F267" s="15"/>
      <c r="G267" s="18" t="str">
        <f>IFERROR(VLOOKUP(F267,Lookups!$D$2:$E$20,2,FALSE),"")</f>
        <v/>
      </c>
      <c r="H267" s="15"/>
      <c r="I267" s="15"/>
      <c r="J267" s="17"/>
      <c r="K267" s="15"/>
      <c r="L267" s="17"/>
      <c r="M267" s="17"/>
      <c r="N267" s="62" t="str">
        <f t="shared" si="10"/>
        <v/>
      </c>
      <c r="O267" s="15"/>
      <c r="P267" s="15"/>
      <c r="Q267" s="17"/>
      <c r="R267" s="15"/>
      <c r="S267" s="15"/>
      <c r="T267" s="15"/>
      <c r="U267" s="15"/>
      <c r="V267" s="15"/>
      <c r="W267" s="15"/>
      <c r="X267" s="18" t="str">
        <f>IFERROR(VLOOKUP(W267,Lookups!$G$2:$H$83,2,FALSE),"")</f>
        <v/>
      </c>
      <c r="Y267" s="15"/>
      <c r="Z267" s="15"/>
      <c r="AA267" s="15"/>
      <c r="AB267" s="15"/>
      <c r="AC267" s="15"/>
      <c r="AD267" s="17"/>
      <c r="AE267" s="17"/>
      <c r="AF267" s="18" t="str">
        <f t="shared" si="11"/>
        <v/>
      </c>
      <c r="AG267" s="15"/>
      <c r="AH267" s="15"/>
      <c r="AI267" s="15"/>
      <c r="AJ267" s="62" t="str">
        <f>IFERROR(VLOOKUP(AI267,Lookups!$W$2:$X$24,2,FALSE),"")</f>
        <v/>
      </c>
      <c r="AK267" s="15"/>
      <c r="AL267" s="15"/>
      <c r="AM267" s="17"/>
      <c r="AN267" s="17"/>
      <c r="AO267" s="16"/>
    </row>
    <row r="268" spans="1:41" x14ac:dyDescent="0.3">
      <c r="A268" s="15"/>
      <c r="B268" s="15"/>
      <c r="C268" s="15"/>
      <c r="D268" s="17"/>
      <c r="E268" s="17"/>
      <c r="F268" s="15"/>
      <c r="G268" s="18" t="str">
        <f>IFERROR(VLOOKUP(F268,Lookups!$D$2:$E$20,2,FALSE),"")</f>
        <v/>
      </c>
      <c r="H268" s="15"/>
      <c r="I268" s="15"/>
      <c r="J268" s="17"/>
      <c r="K268" s="15"/>
      <c r="L268" s="17"/>
      <c r="M268" s="17"/>
      <c r="N268" s="62" t="str">
        <f t="shared" si="10"/>
        <v/>
      </c>
      <c r="O268" s="15"/>
      <c r="P268" s="15"/>
      <c r="Q268" s="17"/>
      <c r="R268" s="15"/>
      <c r="S268" s="15"/>
      <c r="T268" s="15"/>
      <c r="U268" s="15"/>
      <c r="V268" s="15"/>
      <c r="W268" s="15"/>
      <c r="X268" s="18" t="str">
        <f>IFERROR(VLOOKUP(W268,Lookups!$G$2:$H$83,2,FALSE),"")</f>
        <v/>
      </c>
      <c r="Y268" s="15"/>
      <c r="Z268" s="15"/>
      <c r="AA268" s="15"/>
      <c r="AB268" s="15"/>
      <c r="AC268" s="15"/>
      <c r="AD268" s="17"/>
      <c r="AE268" s="17"/>
      <c r="AF268" s="18" t="str">
        <f t="shared" si="11"/>
        <v/>
      </c>
      <c r="AG268" s="15"/>
      <c r="AH268" s="15"/>
      <c r="AI268" s="15"/>
      <c r="AJ268" s="62" t="str">
        <f>IFERROR(VLOOKUP(AI268,Lookups!$W$2:$X$24,2,FALSE),"")</f>
        <v/>
      </c>
      <c r="AK268" s="15"/>
      <c r="AL268" s="15"/>
      <c r="AM268" s="17"/>
      <c r="AN268" s="17"/>
      <c r="AO268" s="16"/>
    </row>
    <row r="269" spans="1:41" x14ac:dyDescent="0.3">
      <c r="A269" s="15"/>
      <c r="B269" s="15"/>
      <c r="C269" s="15"/>
      <c r="D269" s="17"/>
      <c r="E269" s="17"/>
      <c r="F269" s="15"/>
      <c r="G269" s="18" t="str">
        <f>IFERROR(VLOOKUP(F269,Lookups!$D$2:$E$20,2,FALSE),"")</f>
        <v/>
      </c>
      <c r="H269" s="15"/>
      <c r="I269" s="15"/>
      <c r="J269" s="17"/>
      <c r="K269" s="15"/>
      <c r="L269" s="17"/>
      <c r="M269" s="17"/>
      <c r="N269" s="62" t="str">
        <f t="shared" si="10"/>
        <v/>
      </c>
      <c r="O269" s="15"/>
      <c r="P269" s="15"/>
      <c r="Q269" s="17"/>
      <c r="R269" s="15"/>
      <c r="S269" s="15"/>
      <c r="T269" s="15"/>
      <c r="U269" s="15"/>
      <c r="V269" s="15"/>
      <c r="W269" s="15"/>
      <c r="X269" s="18" t="str">
        <f>IFERROR(VLOOKUP(W269,Lookups!$G$2:$H$83,2,FALSE),"")</f>
        <v/>
      </c>
      <c r="Y269" s="15"/>
      <c r="Z269" s="15"/>
      <c r="AA269" s="15"/>
      <c r="AB269" s="15"/>
      <c r="AC269" s="15"/>
      <c r="AD269" s="17"/>
      <c r="AE269" s="17"/>
      <c r="AF269" s="18" t="str">
        <f t="shared" si="11"/>
        <v/>
      </c>
      <c r="AG269" s="15"/>
      <c r="AH269" s="15"/>
      <c r="AI269" s="15"/>
      <c r="AJ269" s="62" t="str">
        <f>IFERROR(VLOOKUP(AI269,Lookups!$W$2:$X$24,2,FALSE),"")</f>
        <v/>
      </c>
      <c r="AK269" s="15"/>
      <c r="AL269" s="15"/>
      <c r="AM269" s="17"/>
      <c r="AN269" s="17"/>
      <c r="AO269" s="16"/>
    </row>
    <row r="270" spans="1:41" x14ac:dyDescent="0.3">
      <c r="A270" s="15"/>
      <c r="B270" s="15"/>
      <c r="C270" s="15"/>
      <c r="D270" s="17"/>
      <c r="E270" s="17"/>
      <c r="F270" s="15"/>
      <c r="G270" s="18" t="str">
        <f>IFERROR(VLOOKUP(F270,Lookups!$D$2:$E$20,2,FALSE),"")</f>
        <v/>
      </c>
      <c r="H270" s="15"/>
      <c r="I270" s="15"/>
      <c r="J270" s="17"/>
      <c r="K270" s="15"/>
      <c r="L270" s="17"/>
      <c r="M270" s="17"/>
      <c r="N270" s="62" t="str">
        <f t="shared" si="10"/>
        <v/>
      </c>
      <c r="O270" s="15"/>
      <c r="P270" s="15"/>
      <c r="Q270" s="17"/>
      <c r="R270" s="15"/>
      <c r="S270" s="15"/>
      <c r="T270" s="15"/>
      <c r="U270" s="15"/>
      <c r="V270" s="15"/>
      <c r="W270" s="15"/>
      <c r="X270" s="18" t="str">
        <f>IFERROR(VLOOKUP(W270,Lookups!$G$2:$H$83,2,FALSE),"")</f>
        <v/>
      </c>
      <c r="Y270" s="15"/>
      <c r="Z270" s="15"/>
      <c r="AA270" s="15"/>
      <c r="AB270" s="15"/>
      <c r="AC270" s="15"/>
      <c r="AD270" s="17"/>
      <c r="AE270" s="17"/>
      <c r="AF270" s="18" t="str">
        <f t="shared" si="11"/>
        <v/>
      </c>
      <c r="AG270" s="15"/>
      <c r="AH270" s="15"/>
      <c r="AI270" s="15"/>
      <c r="AJ270" s="62" t="str">
        <f>IFERROR(VLOOKUP(AI270,Lookups!$W$2:$X$24,2,FALSE),"")</f>
        <v/>
      </c>
      <c r="AK270" s="15"/>
      <c r="AL270" s="15"/>
      <c r="AM270" s="17"/>
      <c r="AN270" s="17"/>
      <c r="AO270" s="16"/>
    </row>
    <row r="271" spans="1:41" x14ac:dyDescent="0.3">
      <c r="A271" s="15"/>
      <c r="B271" s="15"/>
      <c r="C271" s="15"/>
      <c r="D271" s="17"/>
      <c r="E271" s="17"/>
      <c r="F271" s="15"/>
      <c r="G271" s="18" t="str">
        <f>IFERROR(VLOOKUP(F271,Lookups!$D$2:$E$20,2,FALSE),"")</f>
        <v/>
      </c>
      <c r="H271" s="15"/>
      <c r="I271" s="15"/>
      <c r="J271" s="17"/>
      <c r="K271" s="15"/>
      <c r="L271" s="17"/>
      <c r="M271" s="17"/>
      <c r="N271" s="62" t="str">
        <f t="shared" si="10"/>
        <v/>
      </c>
      <c r="O271" s="15"/>
      <c r="P271" s="15"/>
      <c r="Q271" s="17"/>
      <c r="R271" s="15"/>
      <c r="S271" s="15"/>
      <c r="T271" s="15"/>
      <c r="U271" s="15"/>
      <c r="V271" s="15"/>
      <c r="W271" s="15"/>
      <c r="X271" s="18" t="str">
        <f>IFERROR(VLOOKUP(W271,Lookups!$G$2:$H$83,2,FALSE),"")</f>
        <v/>
      </c>
      <c r="Y271" s="15"/>
      <c r="Z271" s="15"/>
      <c r="AA271" s="15"/>
      <c r="AB271" s="15"/>
      <c r="AC271" s="15"/>
      <c r="AD271" s="17"/>
      <c r="AE271" s="17"/>
      <c r="AF271" s="18" t="str">
        <f t="shared" si="11"/>
        <v/>
      </c>
      <c r="AG271" s="15"/>
      <c r="AH271" s="15"/>
      <c r="AI271" s="15"/>
      <c r="AJ271" s="62" t="str">
        <f>IFERROR(VLOOKUP(AI271,Lookups!$W$2:$X$24,2,FALSE),"")</f>
        <v/>
      </c>
      <c r="AK271" s="15"/>
      <c r="AL271" s="15"/>
      <c r="AM271" s="17"/>
      <c r="AN271" s="17"/>
      <c r="AO271" s="16"/>
    </row>
    <row r="272" spans="1:41" x14ac:dyDescent="0.3">
      <c r="A272" s="15"/>
      <c r="B272" s="15"/>
      <c r="C272" s="15"/>
      <c r="D272" s="17"/>
      <c r="E272" s="17"/>
      <c r="F272" s="15"/>
      <c r="G272" s="18" t="str">
        <f>IFERROR(VLOOKUP(F272,Lookups!$D$2:$E$20,2,FALSE),"")</f>
        <v/>
      </c>
      <c r="H272" s="15"/>
      <c r="I272" s="15"/>
      <c r="J272" s="17"/>
      <c r="K272" s="15"/>
      <c r="L272" s="17"/>
      <c r="M272" s="17"/>
      <c r="N272" s="62" t="str">
        <f t="shared" si="10"/>
        <v/>
      </c>
      <c r="O272" s="15"/>
      <c r="P272" s="15"/>
      <c r="Q272" s="17"/>
      <c r="R272" s="15"/>
      <c r="S272" s="15"/>
      <c r="T272" s="15"/>
      <c r="U272" s="15"/>
      <c r="V272" s="15"/>
      <c r="W272" s="15"/>
      <c r="X272" s="18" t="str">
        <f>IFERROR(VLOOKUP(W272,Lookups!$G$2:$H$83,2,FALSE),"")</f>
        <v/>
      </c>
      <c r="Y272" s="15"/>
      <c r="Z272" s="15"/>
      <c r="AA272" s="15"/>
      <c r="AB272" s="15"/>
      <c r="AC272" s="15"/>
      <c r="AD272" s="17"/>
      <c r="AE272" s="17"/>
      <c r="AF272" s="18" t="str">
        <f t="shared" si="11"/>
        <v/>
      </c>
      <c r="AG272" s="15"/>
      <c r="AH272" s="15"/>
      <c r="AI272" s="15"/>
      <c r="AJ272" s="62" t="str">
        <f>IFERROR(VLOOKUP(AI272,Lookups!$W$2:$X$24,2,FALSE),"")</f>
        <v/>
      </c>
      <c r="AK272" s="15"/>
      <c r="AL272" s="15"/>
      <c r="AM272" s="17"/>
      <c r="AN272" s="17"/>
      <c r="AO272" s="16"/>
    </row>
    <row r="273" spans="1:41" x14ac:dyDescent="0.3">
      <c r="A273" s="15"/>
      <c r="B273" s="15"/>
      <c r="C273" s="15"/>
      <c r="D273" s="17"/>
      <c r="E273" s="17"/>
      <c r="F273" s="15"/>
      <c r="G273" s="18" t="str">
        <f>IFERROR(VLOOKUP(F273,Lookups!$D$2:$E$20,2,FALSE),"")</f>
        <v/>
      </c>
      <c r="H273" s="15"/>
      <c r="I273" s="15"/>
      <c r="J273" s="17"/>
      <c r="K273" s="15"/>
      <c r="L273" s="17"/>
      <c r="M273" s="17"/>
      <c r="N273" s="62" t="str">
        <f t="shared" si="10"/>
        <v/>
      </c>
      <c r="O273" s="15"/>
      <c r="P273" s="15"/>
      <c r="Q273" s="17"/>
      <c r="R273" s="15"/>
      <c r="S273" s="15"/>
      <c r="T273" s="15"/>
      <c r="U273" s="15"/>
      <c r="V273" s="15"/>
      <c r="W273" s="15"/>
      <c r="X273" s="18" t="str">
        <f>IFERROR(VLOOKUP(W273,Lookups!$G$2:$H$83,2,FALSE),"")</f>
        <v/>
      </c>
      <c r="Y273" s="15"/>
      <c r="Z273" s="15"/>
      <c r="AA273" s="15"/>
      <c r="AB273" s="15"/>
      <c r="AC273" s="15"/>
      <c r="AD273" s="17"/>
      <c r="AE273" s="17"/>
      <c r="AF273" s="18" t="str">
        <f t="shared" si="11"/>
        <v/>
      </c>
      <c r="AG273" s="15"/>
      <c r="AH273" s="15"/>
      <c r="AI273" s="15"/>
      <c r="AJ273" s="62" t="str">
        <f>IFERROR(VLOOKUP(AI273,Lookups!$W$2:$X$24,2,FALSE),"")</f>
        <v/>
      </c>
      <c r="AK273" s="15"/>
      <c r="AL273" s="15"/>
      <c r="AM273" s="17"/>
      <c r="AN273" s="17"/>
      <c r="AO273" s="16"/>
    </row>
    <row r="274" spans="1:41" x14ac:dyDescent="0.3">
      <c r="A274" s="15"/>
      <c r="B274" s="15"/>
      <c r="C274" s="15"/>
      <c r="D274" s="17"/>
      <c r="E274" s="17"/>
      <c r="F274" s="15"/>
      <c r="G274" s="18" t="str">
        <f>IFERROR(VLOOKUP(F274,Lookups!$D$2:$E$20,2,FALSE),"")</f>
        <v/>
      </c>
      <c r="H274" s="15"/>
      <c r="I274" s="15"/>
      <c r="J274" s="17"/>
      <c r="K274" s="15"/>
      <c r="L274" s="17"/>
      <c r="M274" s="17"/>
      <c r="N274" s="62" t="str">
        <f t="shared" si="10"/>
        <v/>
      </c>
      <c r="O274" s="15"/>
      <c r="P274" s="15"/>
      <c r="Q274" s="17"/>
      <c r="R274" s="15"/>
      <c r="S274" s="15"/>
      <c r="T274" s="15"/>
      <c r="U274" s="15"/>
      <c r="V274" s="15"/>
      <c r="W274" s="15"/>
      <c r="X274" s="18" t="str">
        <f>IFERROR(VLOOKUP(W274,Lookups!$G$2:$H$83,2,FALSE),"")</f>
        <v/>
      </c>
      <c r="Y274" s="15"/>
      <c r="Z274" s="15"/>
      <c r="AA274" s="15"/>
      <c r="AB274" s="15"/>
      <c r="AC274" s="15"/>
      <c r="AD274" s="17"/>
      <c r="AE274" s="17"/>
      <c r="AF274" s="18" t="str">
        <f t="shared" si="11"/>
        <v/>
      </c>
      <c r="AG274" s="15"/>
      <c r="AH274" s="15"/>
      <c r="AI274" s="15"/>
      <c r="AJ274" s="62" t="str">
        <f>IFERROR(VLOOKUP(AI274,Lookups!$W$2:$X$24,2,FALSE),"")</f>
        <v/>
      </c>
      <c r="AK274" s="15"/>
      <c r="AL274" s="15"/>
      <c r="AM274" s="17"/>
      <c r="AN274" s="17"/>
      <c r="AO274" s="16"/>
    </row>
    <row r="275" spans="1:41" x14ac:dyDescent="0.3">
      <c r="A275" s="15"/>
      <c r="B275" s="15"/>
      <c r="C275" s="15"/>
      <c r="D275" s="17"/>
      <c r="E275" s="17"/>
      <c r="F275" s="15"/>
      <c r="G275" s="18" t="str">
        <f>IFERROR(VLOOKUP(F275,Lookups!$D$2:$E$20,2,FALSE),"")</f>
        <v/>
      </c>
      <c r="H275" s="15"/>
      <c r="I275" s="15"/>
      <c r="J275" s="17"/>
      <c r="K275" s="15"/>
      <c r="L275" s="17"/>
      <c r="M275" s="17"/>
      <c r="N275" s="62" t="str">
        <f t="shared" si="10"/>
        <v/>
      </c>
      <c r="O275" s="15"/>
      <c r="P275" s="15"/>
      <c r="Q275" s="17"/>
      <c r="R275" s="15"/>
      <c r="S275" s="15"/>
      <c r="T275" s="15"/>
      <c r="U275" s="15"/>
      <c r="V275" s="15"/>
      <c r="W275" s="15"/>
      <c r="X275" s="18" t="str">
        <f>IFERROR(VLOOKUP(W275,Lookups!$G$2:$H$83,2,FALSE),"")</f>
        <v/>
      </c>
      <c r="Y275" s="15"/>
      <c r="Z275" s="15"/>
      <c r="AA275" s="15"/>
      <c r="AB275" s="15"/>
      <c r="AC275" s="15"/>
      <c r="AD275" s="17"/>
      <c r="AE275" s="17"/>
      <c r="AF275" s="18" t="str">
        <f t="shared" si="11"/>
        <v/>
      </c>
      <c r="AG275" s="15"/>
      <c r="AH275" s="15"/>
      <c r="AI275" s="15"/>
      <c r="AJ275" s="62" t="str">
        <f>IFERROR(VLOOKUP(AI275,Lookups!$W$2:$X$24,2,FALSE),"")</f>
        <v/>
      </c>
      <c r="AK275" s="15"/>
      <c r="AL275" s="15"/>
      <c r="AM275" s="17"/>
      <c r="AN275" s="17"/>
      <c r="AO275" s="16"/>
    </row>
    <row r="276" spans="1:41" x14ac:dyDescent="0.3">
      <c r="A276" s="15"/>
      <c r="B276" s="15"/>
      <c r="C276" s="15"/>
      <c r="D276" s="17"/>
      <c r="E276" s="17"/>
      <c r="F276" s="15"/>
      <c r="G276" s="18" t="str">
        <f>IFERROR(VLOOKUP(F276,Lookups!$D$2:$E$20,2,FALSE),"")</f>
        <v/>
      </c>
      <c r="H276" s="15"/>
      <c r="I276" s="15"/>
      <c r="J276" s="17"/>
      <c r="K276" s="15"/>
      <c r="L276" s="17"/>
      <c r="M276" s="17"/>
      <c r="N276" s="62" t="str">
        <f t="shared" si="10"/>
        <v/>
      </c>
      <c r="O276" s="15"/>
      <c r="P276" s="15"/>
      <c r="Q276" s="17"/>
      <c r="R276" s="15"/>
      <c r="S276" s="15"/>
      <c r="T276" s="15"/>
      <c r="U276" s="15"/>
      <c r="V276" s="15"/>
      <c r="W276" s="15"/>
      <c r="X276" s="18" t="str">
        <f>IFERROR(VLOOKUP(W276,Lookups!$G$2:$H$83,2,FALSE),"")</f>
        <v/>
      </c>
      <c r="Y276" s="15"/>
      <c r="Z276" s="15"/>
      <c r="AA276" s="15"/>
      <c r="AB276" s="15"/>
      <c r="AC276" s="15"/>
      <c r="AD276" s="17"/>
      <c r="AE276" s="17"/>
      <c r="AF276" s="18" t="str">
        <f t="shared" si="11"/>
        <v/>
      </c>
      <c r="AG276" s="15"/>
      <c r="AH276" s="15"/>
      <c r="AI276" s="15"/>
      <c r="AJ276" s="62" t="str">
        <f>IFERROR(VLOOKUP(AI276,Lookups!$W$2:$X$24,2,FALSE),"")</f>
        <v/>
      </c>
      <c r="AK276" s="15"/>
      <c r="AL276" s="15"/>
      <c r="AM276" s="17"/>
      <c r="AN276" s="17"/>
      <c r="AO276" s="16"/>
    </row>
    <row r="277" spans="1:41" x14ac:dyDescent="0.3">
      <c r="A277" s="15"/>
      <c r="B277" s="15"/>
      <c r="C277" s="15"/>
      <c r="D277" s="17"/>
      <c r="E277" s="17"/>
      <c r="F277" s="15"/>
      <c r="G277" s="18" t="str">
        <f>IFERROR(VLOOKUP(F277,Lookups!$D$2:$E$20,2,FALSE),"")</f>
        <v/>
      </c>
      <c r="H277" s="15"/>
      <c r="I277" s="15"/>
      <c r="J277" s="17"/>
      <c r="K277" s="15"/>
      <c r="L277" s="17"/>
      <c r="M277" s="17"/>
      <c r="N277" s="62" t="str">
        <f t="shared" si="10"/>
        <v/>
      </c>
      <c r="O277" s="15"/>
      <c r="P277" s="15"/>
      <c r="Q277" s="17"/>
      <c r="R277" s="15"/>
      <c r="S277" s="15"/>
      <c r="T277" s="15"/>
      <c r="U277" s="15"/>
      <c r="V277" s="15"/>
      <c r="W277" s="15"/>
      <c r="X277" s="18" t="str">
        <f>IFERROR(VLOOKUP(W277,Lookups!$G$2:$H$83,2,FALSE),"")</f>
        <v/>
      </c>
      <c r="Y277" s="15"/>
      <c r="Z277" s="15"/>
      <c r="AA277" s="15"/>
      <c r="AB277" s="15"/>
      <c r="AC277" s="15"/>
      <c r="AD277" s="17"/>
      <c r="AE277" s="17"/>
      <c r="AF277" s="18" t="str">
        <f t="shared" si="11"/>
        <v/>
      </c>
      <c r="AG277" s="15"/>
      <c r="AH277" s="15"/>
      <c r="AI277" s="15"/>
      <c r="AJ277" s="62" t="str">
        <f>IFERROR(VLOOKUP(AI277,Lookups!$W$2:$X$24,2,FALSE),"")</f>
        <v/>
      </c>
      <c r="AK277" s="15"/>
      <c r="AL277" s="15"/>
      <c r="AM277" s="17"/>
      <c r="AN277" s="17"/>
      <c r="AO277" s="16"/>
    </row>
    <row r="278" spans="1:41" x14ac:dyDescent="0.3">
      <c r="A278" s="15"/>
      <c r="B278" s="15"/>
      <c r="C278" s="15"/>
      <c r="D278" s="17"/>
      <c r="E278" s="17"/>
      <c r="F278" s="15"/>
      <c r="G278" s="18" t="str">
        <f>IFERROR(VLOOKUP(F278,Lookups!$D$2:$E$20,2,FALSE),"")</f>
        <v/>
      </c>
      <c r="H278" s="15"/>
      <c r="I278" s="15"/>
      <c r="J278" s="17"/>
      <c r="K278" s="15"/>
      <c r="L278" s="17"/>
      <c r="M278" s="17"/>
      <c r="N278" s="62" t="str">
        <f t="shared" si="10"/>
        <v/>
      </c>
      <c r="O278" s="15"/>
      <c r="P278" s="15"/>
      <c r="Q278" s="17"/>
      <c r="R278" s="15"/>
      <c r="S278" s="15"/>
      <c r="T278" s="15"/>
      <c r="U278" s="15"/>
      <c r="V278" s="15"/>
      <c r="W278" s="15"/>
      <c r="X278" s="18" t="str">
        <f>IFERROR(VLOOKUP(W278,Lookups!$G$2:$H$83,2,FALSE),"")</f>
        <v/>
      </c>
      <c r="Y278" s="15"/>
      <c r="Z278" s="15"/>
      <c r="AA278" s="15"/>
      <c r="AB278" s="15"/>
      <c r="AC278" s="15"/>
      <c r="AD278" s="17"/>
      <c r="AE278" s="17"/>
      <c r="AF278" s="18" t="str">
        <f t="shared" si="11"/>
        <v/>
      </c>
      <c r="AG278" s="15"/>
      <c r="AH278" s="15"/>
      <c r="AI278" s="15"/>
      <c r="AJ278" s="62" t="str">
        <f>IFERROR(VLOOKUP(AI278,Lookups!$W$2:$X$24,2,FALSE),"")</f>
        <v/>
      </c>
      <c r="AK278" s="15"/>
      <c r="AL278" s="15"/>
      <c r="AM278" s="17"/>
      <c r="AN278" s="17"/>
      <c r="AO278" s="16"/>
    </row>
    <row r="279" spans="1:41" x14ac:dyDescent="0.3">
      <c r="A279" s="15"/>
      <c r="B279" s="15"/>
      <c r="C279" s="15"/>
      <c r="D279" s="17"/>
      <c r="E279" s="17"/>
      <c r="F279" s="15"/>
      <c r="G279" s="18" t="str">
        <f>IFERROR(VLOOKUP(F279,Lookups!$D$2:$E$20,2,FALSE),"")</f>
        <v/>
      </c>
      <c r="H279" s="15"/>
      <c r="I279" s="15"/>
      <c r="J279" s="17"/>
      <c r="K279" s="15"/>
      <c r="L279" s="17"/>
      <c r="M279" s="17"/>
      <c r="N279" s="62" t="str">
        <f t="shared" si="10"/>
        <v/>
      </c>
      <c r="O279" s="15"/>
      <c r="P279" s="15"/>
      <c r="Q279" s="17"/>
      <c r="R279" s="15"/>
      <c r="S279" s="15"/>
      <c r="T279" s="15"/>
      <c r="U279" s="15"/>
      <c r="V279" s="15"/>
      <c r="W279" s="15"/>
      <c r="X279" s="18" t="str">
        <f>IFERROR(VLOOKUP(W279,Lookups!$G$2:$H$83,2,FALSE),"")</f>
        <v/>
      </c>
      <c r="Y279" s="15"/>
      <c r="Z279" s="15"/>
      <c r="AA279" s="15"/>
      <c r="AB279" s="15"/>
      <c r="AC279" s="15"/>
      <c r="AD279" s="17"/>
      <c r="AE279" s="17"/>
      <c r="AF279" s="18" t="str">
        <f t="shared" si="11"/>
        <v/>
      </c>
      <c r="AG279" s="15"/>
      <c r="AH279" s="15"/>
      <c r="AI279" s="15"/>
      <c r="AJ279" s="62" t="str">
        <f>IFERROR(VLOOKUP(AI279,Lookups!$W$2:$X$24,2,FALSE),"")</f>
        <v/>
      </c>
      <c r="AK279" s="15"/>
      <c r="AL279" s="15"/>
      <c r="AM279" s="17"/>
      <c r="AN279" s="17"/>
      <c r="AO279" s="16"/>
    </row>
    <row r="280" spans="1:41" x14ac:dyDescent="0.3">
      <c r="A280" s="15"/>
      <c r="B280" s="15"/>
      <c r="C280" s="15"/>
      <c r="D280" s="17"/>
      <c r="E280" s="17"/>
      <c r="F280" s="15"/>
      <c r="G280" s="18" t="str">
        <f>IFERROR(VLOOKUP(F280,Lookups!$D$2:$E$20,2,FALSE),"")</f>
        <v/>
      </c>
      <c r="H280" s="15"/>
      <c r="I280" s="15"/>
      <c r="J280" s="17"/>
      <c r="K280" s="15"/>
      <c r="L280" s="17"/>
      <c r="M280" s="17"/>
      <c r="N280" s="62" t="str">
        <f t="shared" si="10"/>
        <v/>
      </c>
      <c r="O280" s="15"/>
      <c r="P280" s="15"/>
      <c r="Q280" s="17"/>
      <c r="R280" s="15"/>
      <c r="S280" s="15"/>
      <c r="T280" s="15"/>
      <c r="U280" s="15"/>
      <c r="V280" s="15"/>
      <c r="W280" s="15"/>
      <c r="X280" s="18" t="str">
        <f>IFERROR(VLOOKUP(W280,Lookups!$G$2:$H$83,2,FALSE),"")</f>
        <v/>
      </c>
      <c r="Y280" s="15"/>
      <c r="Z280" s="15"/>
      <c r="AA280" s="15"/>
      <c r="AB280" s="15"/>
      <c r="AC280" s="15"/>
      <c r="AD280" s="17"/>
      <c r="AE280" s="17"/>
      <c r="AF280" s="18" t="str">
        <f t="shared" si="11"/>
        <v/>
      </c>
      <c r="AG280" s="15"/>
      <c r="AH280" s="15"/>
      <c r="AI280" s="15"/>
      <c r="AJ280" s="62" t="str">
        <f>IFERROR(VLOOKUP(AI280,Lookups!$W$2:$X$24,2,FALSE),"")</f>
        <v/>
      </c>
      <c r="AK280" s="15"/>
      <c r="AL280" s="15"/>
      <c r="AM280" s="17"/>
      <c r="AN280" s="17"/>
      <c r="AO280" s="16"/>
    </row>
    <row r="281" spans="1:41" x14ac:dyDescent="0.3">
      <c r="A281" s="15"/>
      <c r="B281" s="15"/>
      <c r="C281" s="15"/>
      <c r="D281" s="17"/>
      <c r="E281" s="17"/>
      <c r="F281" s="15"/>
      <c r="G281" s="18" t="str">
        <f>IFERROR(VLOOKUP(F281,Lookups!$D$2:$E$20,2,FALSE),"")</f>
        <v/>
      </c>
      <c r="H281" s="15"/>
      <c r="I281" s="15"/>
      <c r="J281" s="17"/>
      <c r="K281" s="15"/>
      <c r="L281" s="17"/>
      <c r="M281" s="17"/>
      <c r="N281" s="62" t="str">
        <f t="shared" si="10"/>
        <v/>
      </c>
      <c r="O281" s="15"/>
      <c r="P281" s="15"/>
      <c r="Q281" s="17"/>
      <c r="R281" s="15"/>
      <c r="S281" s="15"/>
      <c r="T281" s="15"/>
      <c r="U281" s="15"/>
      <c r="V281" s="15"/>
      <c r="W281" s="15"/>
      <c r="X281" s="18" t="str">
        <f>IFERROR(VLOOKUP(W281,Lookups!$G$2:$H$83,2,FALSE),"")</f>
        <v/>
      </c>
      <c r="Y281" s="15"/>
      <c r="Z281" s="15"/>
      <c r="AA281" s="15"/>
      <c r="AB281" s="15"/>
      <c r="AC281" s="15"/>
      <c r="AD281" s="17"/>
      <c r="AE281" s="17"/>
      <c r="AF281" s="18" t="str">
        <f t="shared" si="11"/>
        <v/>
      </c>
      <c r="AG281" s="15"/>
      <c r="AH281" s="15"/>
      <c r="AI281" s="15"/>
      <c r="AJ281" s="62" t="str">
        <f>IFERROR(VLOOKUP(AI281,Lookups!$W$2:$X$24,2,FALSE),"")</f>
        <v/>
      </c>
      <c r="AK281" s="15"/>
      <c r="AL281" s="15"/>
      <c r="AM281" s="17"/>
      <c r="AN281" s="17"/>
      <c r="AO281" s="16"/>
    </row>
    <row r="282" spans="1:41" x14ac:dyDescent="0.3">
      <c r="A282" s="15"/>
      <c r="B282" s="15"/>
      <c r="C282" s="15"/>
      <c r="D282" s="17"/>
      <c r="E282" s="17"/>
      <c r="F282" s="15"/>
      <c r="G282" s="18" t="str">
        <f>IFERROR(VLOOKUP(F282,Lookups!$D$2:$E$20,2,FALSE),"")</f>
        <v/>
      </c>
      <c r="H282" s="15"/>
      <c r="I282" s="15"/>
      <c r="J282" s="17"/>
      <c r="K282" s="15"/>
      <c r="L282" s="17"/>
      <c r="M282" s="17"/>
      <c r="N282" s="62" t="str">
        <f t="shared" si="10"/>
        <v/>
      </c>
      <c r="O282" s="15"/>
      <c r="P282" s="15"/>
      <c r="Q282" s="17"/>
      <c r="R282" s="15"/>
      <c r="S282" s="15"/>
      <c r="T282" s="15"/>
      <c r="U282" s="15"/>
      <c r="V282" s="15"/>
      <c r="W282" s="15"/>
      <c r="X282" s="18" t="str">
        <f>IFERROR(VLOOKUP(W282,Lookups!$G$2:$H$83,2,FALSE),"")</f>
        <v/>
      </c>
      <c r="Y282" s="15"/>
      <c r="Z282" s="15"/>
      <c r="AA282" s="15"/>
      <c r="AB282" s="15"/>
      <c r="AC282" s="15"/>
      <c r="AD282" s="17"/>
      <c r="AE282" s="17"/>
      <c r="AF282" s="18" t="str">
        <f t="shared" si="11"/>
        <v/>
      </c>
      <c r="AG282" s="15"/>
      <c r="AH282" s="15"/>
      <c r="AI282" s="15"/>
      <c r="AJ282" s="62" t="str">
        <f>IFERROR(VLOOKUP(AI282,Lookups!$W$2:$X$24,2,FALSE),"")</f>
        <v/>
      </c>
      <c r="AK282" s="15"/>
      <c r="AL282" s="15"/>
      <c r="AM282" s="17"/>
      <c r="AN282" s="17"/>
      <c r="AO282" s="16"/>
    </row>
    <row r="283" spans="1:41" x14ac:dyDescent="0.3">
      <c r="A283" s="15"/>
      <c r="B283" s="15"/>
      <c r="C283" s="15"/>
      <c r="D283" s="17"/>
      <c r="E283" s="17"/>
      <c r="F283" s="15"/>
      <c r="G283" s="18" t="str">
        <f>IFERROR(VLOOKUP(F283,Lookups!$D$2:$E$20,2,FALSE),"")</f>
        <v/>
      </c>
      <c r="H283" s="15"/>
      <c r="I283" s="15"/>
      <c r="J283" s="17"/>
      <c r="K283" s="15"/>
      <c r="L283" s="17"/>
      <c r="M283" s="17"/>
      <c r="N283" s="62" t="str">
        <f t="shared" si="10"/>
        <v/>
      </c>
      <c r="O283" s="15"/>
      <c r="P283" s="15"/>
      <c r="Q283" s="17"/>
      <c r="R283" s="15"/>
      <c r="S283" s="15"/>
      <c r="T283" s="15"/>
      <c r="U283" s="15"/>
      <c r="V283" s="15"/>
      <c r="W283" s="15"/>
      <c r="X283" s="18" t="str">
        <f>IFERROR(VLOOKUP(W283,Lookups!$G$2:$H$83,2,FALSE),"")</f>
        <v/>
      </c>
      <c r="Y283" s="15"/>
      <c r="Z283" s="15"/>
      <c r="AA283" s="15"/>
      <c r="AB283" s="15"/>
      <c r="AC283" s="15"/>
      <c r="AD283" s="17"/>
      <c r="AE283" s="17"/>
      <c r="AF283" s="18" t="str">
        <f t="shared" si="11"/>
        <v/>
      </c>
      <c r="AG283" s="15"/>
      <c r="AH283" s="15"/>
      <c r="AI283" s="15"/>
      <c r="AJ283" s="62" t="str">
        <f>IFERROR(VLOOKUP(AI283,Lookups!$W$2:$X$24,2,FALSE),"")</f>
        <v/>
      </c>
      <c r="AK283" s="15"/>
      <c r="AL283" s="15"/>
      <c r="AM283" s="17"/>
      <c r="AN283" s="17"/>
      <c r="AO283" s="16"/>
    </row>
    <row r="284" spans="1:41" x14ac:dyDescent="0.3">
      <c r="A284" s="15"/>
      <c r="B284" s="15"/>
      <c r="C284" s="15"/>
      <c r="D284" s="17"/>
      <c r="E284" s="17"/>
      <c r="F284" s="15"/>
      <c r="G284" s="18" t="str">
        <f>IFERROR(VLOOKUP(F284,Lookups!$D$2:$E$20,2,FALSE),"")</f>
        <v/>
      </c>
      <c r="H284" s="15"/>
      <c r="I284" s="15"/>
      <c r="J284" s="17"/>
      <c r="K284" s="15"/>
      <c r="L284" s="17"/>
      <c r="M284" s="17"/>
      <c r="N284" s="62" t="str">
        <f t="shared" si="10"/>
        <v/>
      </c>
      <c r="O284" s="15"/>
      <c r="P284" s="15"/>
      <c r="Q284" s="17"/>
      <c r="R284" s="15"/>
      <c r="S284" s="15"/>
      <c r="T284" s="15"/>
      <c r="U284" s="15"/>
      <c r="V284" s="15"/>
      <c r="W284" s="15"/>
      <c r="X284" s="18" t="str">
        <f>IFERROR(VLOOKUP(W284,Lookups!$G$2:$H$83,2,FALSE),"")</f>
        <v/>
      </c>
      <c r="Y284" s="15"/>
      <c r="Z284" s="15"/>
      <c r="AA284" s="15"/>
      <c r="AB284" s="15"/>
      <c r="AC284" s="15"/>
      <c r="AD284" s="17"/>
      <c r="AE284" s="17"/>
      <c r="AF284" s="18" t="str">
        <f t="shared" si="11"/>
        <v/>
      </c>
      <c r="AG284" s="15"/>
      <c r="AH284" s="15"/>
      <c r="AI284" s="15"/>
      <c r="AJ284" s="62" t="str">
        <f>IFERROR(VLOOKUP(AI284,Lookups!$W$2:$X$24,2,FALSE),"")</f>
        <v/>
      </c>
      <c r="AK284" s="15"/>
      <c r="AL284" s="15"/>
      <c r="AM284" s="17"/>
      <c r="AN284" s="17"/>
      <c r="AO284" s="16"/>
    </row>
    <row r="285" spans="1:41" x14ac:dyDescent="0.3">
      <c r="A285" s="15"/>
      <c r="B285" s="15"/>
      <c r="C285" s="15"/>
      <c r="D285" s="17"/>
      <c r="E285" s="17"/>
      <c r="F285" s="15"/>
      <c r="G285" s="18" t="str">
        <f>IFERROR(VLOOKUP(F285,Lookups!$D$2:$E$20,2,FALSE),"")</f>
        <v/>
      </c>
      <c r="H285" s="15"/>
      <c r="I285" s="15"/>
      <c r="J285" s="17"/>
      <c r="K285" s="15"/>
      <c r="L285" s="17"/>
      <c r="M285" s="17"/>
      <c r="N285" s="62" t="str">
        <f t="shared" si="10"/>
        <v/>
      </c>
      <c r="O285" s="15"/>
      <c r="P285" s="15"/>
      <c r="Q285" s="17"/>
      <c r="R285" s="15"/>
      <c r="S285" s="15"/>
      <c r="T285" s="15"/>
      <c r="U285" s="15"/>
      <c r="V285" s="15"/>
      <c r="W285" s="15"/>
      <c r="X285" s="18" t="str">
        <f>IFERROR(VLOOKUP(W285,Lookups!$G$2:$H$83,2,FALSE),"")</f>
        <v/>
      </c>
      <c r="Y285" s="15"/>
      <c r="Z285" s="15"/>
      <c r="AA285" s="15"/>
      <c r="AB285" s="15"/>
      <c r="AC285" s="15"/>
      <c r="AD285" s="17"/>
      <c r="AE285" s="17"/>
      <c r="AF285" s="18" t="str">
        <f t="shared" si="11"/>
        <v/>
      </c>
      <c r="AG285" s="15"/>
      <c r="AH285" s="15"/>
      <c r="AI285" s="15"/>
      <c r="AJ285" s="62" t="str">
        <f>IFERROR(VLOOKUP(AI285,Lookups!$W$2:$X$24,2,FALSE),"")</f>
        <v/>
      </c>
      <c r="AK285" s="15"/>
      <c r="AL285" s="15"/>
      <c r="AM285" s="17"/>
      <c r="AN285" s="17"/>
      <c r="AO285" s="16"/>
    </row>
    <row r="286" spans="1:41" x14ac:dyDescent="0.3">
      <c r="A286" s="15"/>
      <c r="B286" s="15"/>
      <c r="C286" s="15"/>
      <c r="D286" s="17"/>
      <c r="E286" s="17"/>
      <c r="F286" s="15"/>
      <c r="G286" s="18" t="str">
        <f>IFERROR(VLOOKUP(F286,Lookups!$D$2:$E$20,2,FALSE),"")</f>
        <v/>
      </c>
      <c r="H286" s="15"/>
      <c r="I286" s="15"/>
      <c r="J286" s="17"/>
      <c r="K286" s="15"/>
      <c r="L286" s="17"/>
      <c r="M286" s="17"/>
      <c r="N286" s="62" t="str">
        <f t="shared" si="10"/>
        <v/>
      </c>
      <c r="O286" s="15"/>
      <c r="P286" s="15"/>
      <c r="Q286" s="17"/>
      <c r="R286" s="15"/>
      <c r="S286" s="15"/>
      <c r="T286" s="15"/>
      <c r="U286" s="15"/>
      <c r="V286" s="15"/>
      <c r="W286" s="15"/>
      <c r="X286" s="18" t="str">
        <f>IFERROR(VLOOKUP(W286,Lookups!$G$2:$H$83,2,FALSE),"")</f>
        <v/>
      </c>
      <c r="Y286" s="15"/>
      <c r="Z286" s="15"/>
      <c r="AA286" s="15"/>
      <c r="AB286" s="15"/>
      <c r="AC286" s="15"/>
      <c r="AD286" s="17"/>
      <c r="AE286" s="17"/>
      <c r="AF286" s="18" t="str">
        <f t="shared" si="11"/>
        <v/>
      </c>
      <c r="AG286" s="15"/>
      <c r="AH286" s="15"/>
      <c r="AI286" s="15"/>
      <c r="AJ286" s="62" t="str">
        <f>IFERROR(VLOOKUP(AI286,Lookups!$W$2:$X$24,2,FALSE),"")</f>
        <v/>
      </c>
      <c r="AK286" s="15"/>
      <c r="AL286" s="15"/>
      <c r="AM286" s="17"/>
      <c r="AN286" s="17"/>
      <c r="AO286" s="16"/>
    </row>
    <row r="287" spans="1:41" x14ac:dyDescent="0.3">
      <c r="A287" s="15"/>
      <c r="B287" s="15"/>
      <c r="C287" s="15"/>
      <c r="D287" s="17"/>
      <c r="E287" s="17"/>
      <c r="F287" s="15"/>
      <c r="G287" s="18" t="str">
        <f>IFERROR(VLOOKUP(F287,Lookups!$D$2:$E$20,2,FALSE),"")</f>
        <v/>
      </c>
      <c r="H287" s="15"/>
      <c r="I287" s="15"/>
      <c r="J287" s="17"/>
      <c r="K287" s="15"/>
      <c r="L287" s="17"/>
      <c r="M287" s="17"/>
      <c r="N287" s="62" t="str">
        <f t="shared" si="10"/>
        <v/>
      </c>
      <c r="O287" s="15"/>
      <c r="P287" s="15"/>
      <c r="Q287" s="17"/>
      <c r="R287" s="15"/>
      <c r="S287" s="15"/>
      <c r="T287" s="15"/>
      <c r="U287" s="15"/>
      <c r="V287" s="15"/>
      <c r="W287" s="15"/>
      <c r="X287" s="18" t="str">
        <f>IFERROR(VLOOKUP(W287,Lookups!$G$2:$H$83,2,FALSE),"")</f>
        <v/>
      </c>
      <c r="Y287" s="15"/>
      <c r="Z287" s="15"/>
      <c r="AA287" s="15"/>
      <c r="AB287" s="15"/>
      <c r="AC287" s="15"/>
      <c r="AD287" s="17"/>
      <c r="AE287" s="17"/>
      <c r="AF287" s="18" t="str">
        <f t="shared" si="11"/>
        <v/>
      </c>
      <c r="AG287" s="15"/>
      <c r="AH287" s="15"/>
      <c r="AI287" s="15"/>
      <c r="AJ287" s="62" t="str">
        <f>IFERROR(VLOOKUP(AI287,Lookups!$W$2:$X$24,2,FALSE),"")</f>
        <v/>
      </c>
      <c r="AK287" s="15"/>
      <c r="AL287" s="15"/>
      <c r="AM287" s="17"/>
      <c r="AN287" s="17"/>
      <c r="AO287" s="16"/>
    </row>
    <row r="288" spans="1:41" x14ac:dyDescent="0.3">
      <c r="A288" s="15"/>
      <c r="B288" s="15"/>
      <c r="C288" s="15"/>
      <c r="D288" s="17"/>
      <c r="E288" s="17"/>
      <c r="F288" s="15"/>
      <c r="G288" s="18" t="str">
        <f>IFERROR(VLOOKUP(F288,Lookups!$D$2:$E$20,2,FALSE),"")</f>
        <v/>
      </c>
      <c r="H288" s="15"/>
      <c r="I288" s="15"/>
      <c r="J288" s="17"/>
      <c r="K288" s="15"/>
      <c r="L288" s="17"/>
      <c r="M288" s="17"/>
      <c r="N288" s="62" t="str">
        <f t="shared" si="10"/>
        <v/>
      </c>
      <c r="O288" s="15"/>
      <c r="P288" s="15"/>
      <c r="Q288" s="17"/>
      <c r="R288" s="15"/>
      <c r="S288" s="15"/>
      <c r="T288" s="15"/>
      <c r="U288" s="15"/>
      <c r="V288" s="15"/>
      <c r="W288" s="15"/>
      <c r="X288" s="18" t="str">
        <f>IFERROR(VLOOKUP(W288,Lookups!$G$2:$H$83,2,FALSE),"")</f>
        <v/>
      </c>
      <c r="Y288" s="15"/>
      <c r="Z288" s="15"/>
      <c r="AA288" s="15"/>
      <c r="AB288" s="15"/>
      <c r="AC288" s="15"/>
      <c r="AD288" s="17"/>
      <c r="AE288" s="17"/>
      <c r="AF288" s="18" t="str">
        <f t="shared" si="11"/>
        <v/>
      </c>
      <c r="AG288" s="15"/>
      <c r="AH288" s="15"/>
      <c r="AI288" s="15"/>
      <c r="AJ288" s="62" t="str">
        <f>IFERROR(VLOOKUP(AI288,Lookups!$W$2:$X$24,2,FALSE),"")</f>
        <v/>
      </c>
      <c r="AK288" s="15"/>
      <c r="AL288" s="15"/>
      <c r="AM288" s="17"/>
      <c r="AN288" s="17"/>
      <c r="AO288" s="16"/>
    </row>
    <row r="289" spans="1:41" x14ac:dyDescent="0.3">
      <c r="A289" s="15"/>
      <c r="B289" s="15"/>
      <c r="C289" s="15"/>
      <c r="D289" s="17"/>
      <c r="E289" s="17"/>
      <c r="F289" s="15"/>
      <c r="G289" s="18" t="str">
        <f>IFERROR(VLOOKUP(F289,Lookups!$D$2:$E$20,2,FALSE),"")</f>
        <v/>
      </c>
      <c r="H289" s="15"/>
      <c r="I289" s="15"/>
      <c r="J289" s="17"/>
      <c r="K289" s="15"/>
      <c r="L289" s="17"/>
      <c r="M289" s="17"/>
      <c r="N289" s="62" t="str">
        <f t="shared" si="10"/>
        <v/>
      </c>
      <c r="O289" s="15"/>
      <c r="P289" s="15"/>
      <c r="Q289" s="17"/>
      <c r="R289" s="15"/>
      <c r="S289" s="15"/>
      <c r="T289" s="15"/>
      <c r="U289" s="15"/>
      <c r="V289" s="15"/>
      <c r="W289" s="15"/>
      <c r="X289" s="18" t="str">
        <f>IFERROR(VLOOKUP(W289,Lookups!$G$2:$H$83,2,FALSE),"")</f>
        <v/>
      </c>
      <c r="Y289" s="15"/>
      <c r="Z289" s="15"/>
      <c r="AA289" s="15"/>
      <c r="AB289" s="15"/>
      <c r="AC289" s="15"/>
      <c r="AD289" s="17"/>
      <c r="AE289" s="17"/>
      <c r="AF289" s="18" t="str">
        <f t="shared" si="11"/>
        <v/>
      </c>
      <c r="AG289" s="15"/>
      <c r="AH289" s="15"/>
      <c r="AI289" s="15"/>
      <c r="AJ289" s="62" t="str">
        <f>IFERROR(VLOOKUP(AI289,Lookups!$W$2:$X$24,2,FALSE),"")</f>
        <v/>
      </c>
      <c r="AK289" s="15"/>
      <c r="AL289" s="15"/>
      <c r="AM289" s="17"/>
      <c r="AN289" s="17"/>
      <c r="AO289" s="16"/>
    </row>
    <row r="290" spans="1:41" x14ac:dyDescent="0.3">
      <c r="A290" s="15"/>
      <c r="B290" s="15"/>
      <c r="C290" s="15"/>
      <c r="D290" s="17"/>
      <c r="E290" s="17"/>
      <c r="F290" s="15"/>
      <c r="G290" s="18" t="str">
        <f>IFERROR(VLOOKUP(F290,Lookups!$D$2:$E$20,2,FALSE),"")</f>
        <v/>
      </c>
      <c r="H290" s="15"/>
      <c r="I290" s="15"/>
      <c r="J290" s="17"/>
      <c r="K290" s="15"/>
      <c r="L290" s="17"/>
      <c r="M290" s="17"/>
      <c r="N290" s="62" t="str">
        <f t="shared" si="10"/>
        <v/>
      </c>
      <c r="O290" s="15"/>
      <c r="P290" s="15"/>
      <c r="Q290" s="17"/>
      <c r="R290" s="15"/>
      <c r="S290" s="15"/>
      <c r="T290" s="15"/>
      <c r="U290" s="15"/>
      <c r="V290" s="15"/>
      <c r="W290" s="15"/>
      <c r="X290" s="18" t="str">
        <f>IFERROR(VLOOKUP(W290,Lookups!$G$2:$H$83,2,FALSE),"")</f>
        <v/>
      </c>
      <c r="Y290" s="15"/>
      <c r="Z290" s="15"/>
      <c r="AA290" s="15"/>
      <c r="AB290" s="15"/>
      <c r="AC290" s="15"/>
      <c r="AD290" s="17"/>
      <c r="AE290" s="17"/>
      <c r="AF290" s="18" t="str">
        <f t="shared" si="11"/>
        <v/>
      </c>
      <c r="AG290" s="15"/>
      <c r="AH290" s="15"/>
      <c r="AI290" s="15"/>
      <c r="AJ290" s="62" t="str">
        <f>IFERROR(VLOOKUP(AI290,Lookups!$W$2:$X$24,2,FALSE),"")</f>
        <v/>
      </c>
      <c r="AK290" s="15"/>
      <c r="AL290" s="15"/>
      <c r="AM290" s="17"/>
      <c r="AN290" s="17"/>
      <c r="AO290" s="16"/>
    </row>
    <row r="291" spans="1:41" x14ac:dyDescent="0.3">
      <c r="A291" s="15"/>
      <c r="B291" s="15"/>
      <c r="C291" s="15"/>
      <c r="D291" s="17"/>
      <c r="E291" s="17"/>
      <c r="F291" s="15"/>
      <c r="G291" s="18" t="str">
        <f>IFERROR(VLOOKUP(F291,Lookups!$D$2:$E$20,2,FALSE),"")</f>
        <v/>
      </c>
      <c r="H291" s="15"/>
      <c r="I291" s="15"/>
      <c r="J291" s="17"/>
      <c r="K291" s="15"/>
      <c r="L291" s="17"/>
      <c r="M291" s="17"/>
      <c r="N291" s="62" t="str">
        <f t="shared" si="10"/>
        <v/>
      </c>
      <c r="O291" s="15"/>
      <c r="P291" s="15"/>
      <c r="Q291" s="17"/>
      <c r="R291" s="15"/>
      <c r="S291" s="15"/>
      <c r="T291" s="15"/>
      <c r="U291" s="15"/>
      <c r="V291" s="15"/>
      <c r="W291" s="15"/>
      <c r="X291" s="18" t="str">
        <f>IFERROR(VLOOKUP(W291,Lookups!$G$2:$H$83,2,FALSE),"")</f>
        <v/>
      </c>
      <c r="Y291" s="15"/>
      <c r="Z291" s="15"/>
      <c r="AA291" s="15"/>
      <c r="AB291" s="15"/>
      <c r="AC291" s="15"/>
      <c r="AD291" s="17"/>
      <c r="AE291" s="17"/>
      <c r="AF291" s="18" t="str">
        <f t="shared" si="11"/>
        <v/>
      </c>
      <c r="AG291" s="15"/>
      <c r="AH291" s="15"/>
      <c r="AI291" s="15"/>
      <c r="AJ291" s="62" t="str">
        <f>IFERROR(VLOOKUP(AI291,Lookups!$W$2:$X$24,2,FALSE),"")</f>
        <v/>
      </c>
      <c r="AK291" s="15"/>
      <c r="AL291" s="15"/>
      <c r="AM291" s="17"/>
      <c r="AN291" s="17"/>
      <c r="AO291" s="16"/>
    </row>
    <row r="292" spans="1:41" x14ac:dyDescent="0.3">
      <c r="A292" s="15"/>
      <c r="B292" s="15"/>
      <c r="C292" s="15"/>
      <c r="D292" s="17"/>
      <c r="E292" s="17"/>
      <c r="F292" s="15"/>
      <c r="G292" s="18" t="str">
        <f>IFERROR(VLOOKUP(F292,Lookups!$D$2:$E$20,2,FALSE),"")</f>
        <v/>
      </c>
      <c r="H292" s="15"/>
      <c r="I292" s="15"/>
      <c r="J292" s="17"/>
      <c r="K292" s="15"/>
      <c r="L292" s="17"/>
      <c r="M292" s="17"/>
      <c r="N292" s="62" t="str">
        <f t="shared" si="10"/>
        <v/>
      </c>
      <c r="O292" s="15"/>
      <c r="P292" s="15"/>
      <c r="Q292" s="17"/>
      <c r="R292" s="15"/>
      <c r="S292" s="15"/>
      <c r="T292" s="15"/>
      <c r="U292" s="15"/>
      <c r="V292" s="15"/>
      <c r="W292" s="15"/>
      <c r="X292" s="18" t="str">
        <f>IFERROR(VLOOKUP(W292,Lookups!$G$2:$H$83,2,FALSE),"")</f>
        <v/>
      </c>
      <c r="Y292" s="15"/>
      <c r="Z292" s="15"/>
      <c r="AA292" s="15"/>
      <c r="AB292" s="15"/>
      <c r="AC292" s="15"/>
      <c r="AD292" s="17"/>
      <c r="AE292" s="17"/>
      <c r="AF292" s="18" t="str">
        <f t="shared" si="11"/>
        <v/>
      </c>
      <c r="AG292" s="15"/>
      <c r="AH292" s="15"/>
      <c r="AI292" s="15"/>
      <c r="AJ292" s="62" t="str">
        <f>IFERROR(VLOOKUP(AI292,Lookups!$W$2:$X$24,2,FALSE),"")</f>
        <v/>
      </c>
      <c r="AK292" s="15"/>
      <c r="AL292" s="15"/>
      <c r="AM292" s="17"/>
      <c r="AN292" s="17"/>
      <c r="AO292" s="16"/>
    </row>
    <row r="293" spans="1:41" x14ac:dyDescent="0.3">
      <c r="A293" s="15"/>
      <c r="B293" s="15"/>
      <c r="C293" s="15"/>
      <c r="D293" s="17"/>
      <c r="E293" s="17"/>
      <c r="F293" s="15"/>
      <c r="G293" s="18" t="str">
        <f>IFERROR(VLOOKUP(F293,Lookups!$D$2:$E$20,2,FALSE),"")</f>
        <v/>
      </c>
      <c r="H293" s="15"/>
      <c r="I293" s="15"/>
      <c r="J293" s="17"/>
      <c r="K293" s="15"/>
      <c r="L293" s="17"/>
      <c r="M293" s="17"/>
      <c r="N293" s="62" t="str">
        <f t="shared" si="10"/>
        <v/>
      </c>
      <c r="O293" s="15"/>
      <c r="P293" s="15"/>
      <c r="Q293" s="17"/>
      <c r="R293" s="15"/>
      <c r="S293" s="15"/>
      <c r="T293" s="15"/>
      <c r="U293" s="15"/>
      <c r="V293" s="15"/>
      <c r="W293" s="15"/>
      <c r="X293" s="18" t="str">
        <f>IFERROR(VLOOKUP(W293,Lookups!$G$2:$H$83,2,FALSE),"")</f>
        <v/>
      </c>
      <c r="Y293" s="15"/>
      <c r="Z293" s="15"/>
      <c r="AA293" s="15"/>
      <c r="AB293" s="15"/>
      <c r="AC293" s="15"/>
      <c r="AD293" s="17"/>
      <c r="AE293" s="17"/>
      <c r="AF293" s="18" t="str">
        <f t="shared" si="11"/>
        <v/>
      </c>
      <c r="AG293" s="15"/>
      <c r="AH293" s="15"/>
      <c r="AI293" s="15"/>
      <c r="AJ293" s="62" t="str">
        <f>IFERROR(VLOOKUP(AI293,Lookups!$W$2:$X$24,2,FALSE),"")</f>
        <v/>
      </c>
      <c r="AK293" s="15"/>
      <c r="AL293" s="15"/>
      <c r="AM293" s="17"/>
      <c r="AN293" s="17"/>
      <c r="AO293" s="16"/>
    </row>
    <row r="294" spans="1:41" x14ac:dyDescent="0.3">
      <c r="A294" s="15"/>
      <c r="B294" s="15"/>
      <c r="C294" s="15"/>
      <c r="D294" s="17"/>
      <c r="E294" s="17"/>
      <c r="F294" s="15"/>
      <c r="G294" s="18" t="str">
        <f>IFERROR(VLOOKUP(F294,Lookups!$D$2:$E$20,2,FALSE),"")</f>
        <v/>
      </c>
      <c r="H294" s="15"/>
      <c r="I294" s="15"/>
      <c r="J294" s="17"/>
      <c r="K294" s="15"/>
      <c r="L294" s="17"/>
      <c r="M294" s="17"/>
      <c r="N294" s="62" t="str">
        <f t="shared" si="10"/>
        <v/>
      </c>
      <c r="O294" s="15"/>
      <c r="P294" s="15"/>
      <c r="Q294" s="17"/>
      <c r="R294" s="15"/>
      <c r="S294" s="15"/>
      <c r="T294" s="15"/>
      <c r="U294" s="15"/>
      <c r="V294" s="15"/>
      <c r="W294" s="15"/>
      <c r="X294" s="18" t="str">
        <f>IFERROR(VLOOKUP(W294,Lookups!$G$2:$H$83,2,FALSE),"")</f>
        <v/>
      </c>
      <c r="Y294" s="15"/>
      <c r="Z294" s="15"/>
      <c r="AA294" s="15"/>
      <c r="AB294" s="15"/>
      <c r="AC294" s="15"/>
      <c r="AD294" s="17"/>
      <c r="AE294" s="17"/>
      <c r="AF294" s="18" t="str">
        <f t="shared" si="11"/>
        <v/>
      </c>
      <c r="AG294" s="15"/>
      <c r="AH294" s="15"/>
      <c r="AI294" s="15"/>
      <c r="AJ294" s="62" t="str">
        <f>IFERROR(VLOOKUP(AI294,Lookups!$W$2:$X$24,2,FALSE),"")</f>
        <v/>
      </c>
      <c r="AK294" s="15"/>
      <c r="AL294" s="15"/>
      <c r="AM294" s="17"/>
      <c r="AN294" s="17"/>
      <c r="AO294" s="16"/>
    </row>
    <row r="295" spans="1:41" x14ac:dyDescent="0.3">
      <c r="A295" s="15"/>
      <c r="B295" s="15"/>
      <c r="C295" s="15"/>
      <c r="D295" s="17"/>
      <c r="E295" s="17"/>
      <c r="F295" s="15"/>
      <c r="G295" s="18" t="str">
        <f>IFERROR(VLOOKUP(F295,Lookups!$D$2:$E$20,2,FALSE),"")</f>
        <v/>
      </c>
      <c r="H295" s="15"/>
      <c r="I295" s="15"/>
      <c r="J295" s="17"/>
      <c r="K295" s="15"/>
      <c r="L295" s="17"/>
      <c r="M295" s="17"/>
      <c r="N295" s="62" t="str">
        <f t="shared" si="10"/>
        <v/>
      </c>
      <c r="O295" s="15"/>
      <c r="P295" s="15"/>
      <c r="Q295" s="17"/>
      <c r="R295" s="15"/>
      <c r="S295" s="15"/>
      <c r="T295" s="15"/>
      <c r="U295" s="15"/>
      <c r="V295" s="15"/>
      <c r="W295" s="15"/>
      <c r="X295" s="18" t="str">
        <f>IFERROR(VLOOKUP(W295,Lookups!$G$2:$H$83,2,FALSE),"")</f>
        <v/>
      </c>
      <c r="Y295" s="15"/>
      <c r="Z295" s="15"/>
      <c r="AA295" s="15"/>
      <c r="AB295" s="15"/>
      <c r="AC295" s="15"/>
      <c r="AD295" s="17"/>
      <c r="AE295" s="17"/>
      <c r="AF295" s="18" t="str">
        <f t="shared" si="11"/>
        <v/>
      </c>
      <c r="AG295" s="15"/>
      <c r="AH295" s="15"/>
      <c r="AI295" s="15"/>
      <c r="AJ295" s="62" t="str">
        <f>IFERROR(VLOOKUP(AI295,Lookups!$W$2:$X$24,2,FALSE),"")</f>
        <v/>
      </c>
      <c r="AK295" s="15"/>
      <c r="AL295" s="15"/>
      <c r="AM295" s="17"/>
      <c r="AN295" s="17"/>
      <c r="AO295" s="16"/>
    </row>
    <row r="296" spans="1:41" x14ac:dyDescent="0.3">
      <c r="A296" s="15"/>
      <c r="B296" s="15"/>
      <c r="C296" s="15"/>
      <c r="D296" s="17"/>
      <c r="E296" s="17"/>
      <c r="F296" s="15"/>
      <c r="G296" s="18" t="str">
        <f>IFERROR(VLOOKUP(F296,Lookups!$D$2:$E$20,2,FALSE),"")</f>
        <v/>
      </c>
      <c r="H296" s="15"/>
      <c r="I296" s="15"/>
      <c r="J296" s="17"/>
      <c r="K296" s="15"/>
      <c r="L296" s="17"/>
      <c r="M296" s="17"/>
      <c r="N296" s="62" t="str">
        <f t="shared" si="10"/>
        <v/>
      </c>
      <c r="O296" s="15"/>
      <c r="P296" s="15"/>
      <c r="Q296" s="17"/>
      <c r="R296" s="15"/>
      <c r="S296" s="15"/>
      <c r="T296" s="15"/>
      <c r="U296" s="15"/>
      <c r="V296" s="15"/>
      <c r="W296" s="15"/>
      <c r="X296" s="18" t="str">
        <f>IFERROR(VLOOKUP(W296,Lookups!$G$2:$H$83,2,FALSE),"")</f>
        <v/>
      </c>
      <c r="Y296" s="15"/>
      <c r="Z296" s="15"/>
      <c r="AA296" s="15"/>
      <c r="AB296" s="15"/>
      <c r="AC296" s="15"/>
      <c r="AD296" s="17"/>
      <c r="AE296" s="17"/>
      <c r="AF296" s="18" t="str">
        <f t="shared" si="11"/>
        <v/>
      </c>
      <c r="AG296" s="15"/>
      <c r="AH296" s="15"/>
      <c r="AI296" s="15"/>
      <c r="AJ296" s="62" t="str">
        <f>IFERROR(VLOOKUP(AI296,Lookups!$W$2:$X$24,2,FALSE),"")</f>
        <v/>
      </c>
      <c r="AK296" s="15"/>
      <c r="AL296" s="15"/>
      <c r="AM296" s="17"/>
      <c r="AN296" s="17"/>
      <c r="AO296" s="16"/>
    </row>
    <row r="297" spans="1:41" x14ac:dyDescent="0.3">
      <c r="A297" s="15"/>
      <c r="B297" s="15"/>
      <c r="C297" s="15"/>
      <c r="D297" s="17"/>
      <c r="E297" s="17"/>
      <c r="F297" s="15"/>
      <c r="G297" s="18" t="str">
        <f>IFERROR(VLOOKUP(F297,Lookups!$D$2:$E$20,2,FALSE),"")</f>
        <v/>
      </c>
      <c r="H297" s="15"/>
      <c r="I297" s="15"/>
      <c r="J297" s="17"/>
      <c r="K297" s="15"/>
      <c r="L297" s="17"/>
      <c r="M297" s="17"/>
      <c r="N297" s="62" t="str">
        <f t="shared" si="10"/>
        <v/>
      </c>
      <c r="O297" s="15"/>
      <c r="P297" s="15"/>
      <c r="Q297" s="17"/>
      <c r="R297" s="15"/>
      <c r="S297" s="15"/>
      <c r="T297" s="15"/>
      <c r="U297" s="15"/>
      <c r="V297" s="15"/>
      <c r="W297" s="15"/>
      <c r="X297" s="18" t="str">
        <f>IFERROR(VLOOKUP(W297,Lookups!$G$2:$H$83,2,FALSE),"")</f>
        <v/>
      </c>
      <c r="Y297" s="15"/>
      <c r="Z297" s="15"/>
      <c r="AA297" s="15"/>
      <c r="AB297" s="15"/>
      <c r="AC297" s="15"/>
      <c r="AD297" s="17"/>
      <c r="AE297" s="17"/>
      <c r="AF297" s="18" t="str">
        <f t="shared" si="11"/>
        <v/>
      </c>
      <c r="AG297" s="15"/>
      <c r="AH297" s="15"/>
      <c r="AI297" s="15"/>
      <c r="AJ297" s="62" t="str">
        <f>IFERROR(VLOOKUP(AI297,Lookups!$W$2:$X$24,2,FALSE),"")</f>
        <v/>
      </c>
      <c r="AK297" s="15"/>
      <c r="AL297" s="15"/>
      <c r="AM297" s="17"/>
      <c r="AN297" s="17"/>
      <c r="AO297" s="16"/>
    </row>
    <row r="298" spans="1:41" x14ac:dyDescent="0.3">
      <c r="A298" s="15"/>
      <c r="B298" s="15"/>
      <c r="C298" s="15"/>
      <c r="D298" s="17"/>
      <c r="E298" s="17"/>
      <c r="F298" s="15"/>
      <c r="G298" s="18" t="str">
        <f>IFERROR(VLOOKUP(F298,Lookups!$D$2:$E$20,2,FALSE),"")</f>
        <v/>
      </c>
      <c r="H298" s="15"/>
      <c r="I298" s="15"/>
      <c r="J298" s="17"/>
      <c r="K298" s="15"/>
      <c r="L298" s="17"/>
      <c r="M298" s="17"/>
      <c r="N298" s="62" t="str">
        <f t="shared" si="10"/>
        <v/>
      </c>
      <c r="O298" s="15"/>
      <c r="P298" s="15"/>
      <c r="Q298" s="17"/>
      <c r="R298" s="15"/>
      <c r="S298" s="15"/>
      <c r="T298" s="15"/>
      <c r="U298" s="15"/>
      <c r="V298" s="15"/>
      <c r="W298" s="15"/>
      <c r="X298" s="18" t="str">
        <f>IFERROR(VLOOKUP(W298,Lookups!$G$2:$H$83,2,FALSE),"")</f>
        <v/>
      </c>
      <c r="Y298" s="15"/>
      <c r="Z298" s="15"/>
      <c r="AA298" s="15"/>
      <c r="AB298" s="15"/>
      <c r="AC298" s="15"/>
      <c r="AD298" s="17"/>
      <c r="AE298" s="17"/>
      <c r="AF298" s="18" t="str">
        <f t="shared" si="11"/>
        <v/>
      </c>
      <c r="AG298" s="15"/>
      <c r="AH298" s="15"/>
      <c r="AI298" s="15"/>
      <c r="AJ298" s="62" t="str">
        <f>IFERROR(VLOOKUP(AI298,Lookups!$W$2:$X$24,2,FALSE),"")</f>
        <v/>
      </c>
      <c r="AK298" s="15"/>
      <c r="AL298" s="15"/>
      <c r="AM298" s="17"/>
      <c r="AN298" s="17"/>
      <c r="AO298" s="16"/>
    </row>
    <row r="299" spans="1:41" x14ac:dyDescent="0.3">
      <c r="A299" s="15"/>
      <c r="B299" s="15"/>
      <c r="C299" s="15"/>
      <c r="D299" s="17"/>
      <c r="E299" s="17"/>
      <c r="F299" s="15"/>
      <c r="G299" s="18" t="str">
        <f>IFERROR(VLOOKUP(F299,Lookups!$D$2:$E$20,2,FALSE),"")</f>
        <v/>
      </c>
      <c r="H299" s="15"/>
      <c r="I299" s="15"/>
      <c r="J299" s="17"/>
      <c r="K299" s="15"/>
      <c r="L299" s="17"/>
      <c r="M299" s="17"/>
      <c r="N299" s="62" t="str">
        <f t="shared" si="10"/>
        <v/>
      </c>
      <c r="O299" s="15"/>
      <c r="P299" s="15"/>
      <c r="Q299" s="17"/>
      <c r="R299" s="15"/>
      <c r="S299" s="15"/>
      <c r="T299" s="15"/>
      <c r="U299" s="15"/>
      <c r="V299" s="15"/>
      <c r="W299" s="15"/>
      <c r="X299" s="18" t="str">
        <f>IFERROR(VLOOKUP(W299,Lookups!$G$2:$H$83,2,FALSE),"")</f>
        <v/>
      </c>
      <c r="Y299" s="15"/>
      <c r="Z299" s="15"/>
      <c r="AA299" s="15"/>
      <c r="AB299" s="15"/>
      <c r="AC299" s="15"/>
      <c r="AD299" s="17"/>
      <c r="AE299" s="17"/>
      <c r="AF299" s="18" t="str">
        <f t="shared" si="11"/>
        <v/>
      </c>
      <c r="AG299" s="15"/>
      <c r="AH299" s="15"/>
      <c r="AI299" s="15"/>
      <c r="AJ299" s="62" t="str">
        <f>IFERROR(VLOOKUP(AI299,Lookups!$W$2:$X$24,2,FALSE),"")</f>
        <v/>
      </c>
      <c r="AK299" s="15"/>
      <c r="AL299" s="15"/>
      <c r="AM299" s="17"/>
      <c r="AN299" s="17"/>
      <c r="AO299" s="16"/>
    </row>
    <row r="300" spans="1:41" x14ac:dyDescent="0.3">
      <c r="A300" s="15"/>
      <c r="B300" s="15"/>
      <c r="C300" s="15"/>
      <c r="D300" s="17"/>
      <c r="E300" s="17"/>
      <c r="F300" s="15"/>
      <c r="G300" s="18" t="str">
        <f>IFERROR(VLOOKUP(F300,Lookups!$D$2:$E$20,2,FALSE),"")</f>
        <v/>
      </c>
      <c r="H300" s="15"/>
      <c r="I300" s="15"/>
      <c r="J300" s="17"/>
      <c r="K300" s="15"/>
      <c r="L300" s="17"/>
      <c r="M300" s="17"/>
      <c r="N300" s="62" t="str">
        <f t="shared" si="10"/>
        <v/>
      </c>
      <c r="O300" s="15"/>
      <c r="P300" s="15"/>
      <c r="Q300" s="17"/>
      <c r="R300" s="15"/>
      <c r="S300" s="15"/>
      <c r="T300" s="15"/>
      <c r="U300" s="15"/>
      <c r="V300" s="15"/>
      <c r="W300" s="15"/>
      <c r="X300" s="18" t="str">
        <f>IFERROR(VLOOKUP(W300,Lookups!$G$2:$H$83,2,FALSE),"")</f>
        <v/>
      </c>
      <c r="Y300" s="15"/>
      <c r="Z300" s="15"/>
      <c r="AA300" s="15"/>
      <c r="AB300" s="15"/>
      <c r="AC300" s="15"/>
      <c r="AD300" s="17"/>
      <c r="AE300" s="17"/>
      <c r="AF300" s="18" t="str">
        <f t="shared" si="11"/>
        <v/>
      </c>
      <c r="AG300" s="15"/>
      <c r="AH300" s="15"/>
      <c r="AI300" s="15"/>
      <c r="AJ300" s="62" t="str">
        <f>IFERROR(VLOOKUP(AI300,Lookups!$W$2:$X$24,2,FALSE),"")</f>
        <v/>
      </c>
      <c r="AK300" s="15"/>
      <c r="AL300" s="15"/>
      <c r="AM300" s="17"/>
      <c r="AN300" s="17"/>
      <c r="AO300" s="16"/>
    </row>
    <row r="301" spans="1:41" x14ac:dyDescent="0.3">
      <c r="A301" s="15"/>
      <c r="B301" s="15"/>
      <c r="C301" s="15"/>
      <c r="D301" s="17"/>
      <c r="E301" s="17"/>
      <c r="F301" s="15"/>
      <c r="G301" s="18" t="str">
        <f>IFERROR(VLOOKUP(F301,Lookups!$D$2:$E$20,2,FALSE),"")</f>
        <v/>
      </c>
      <c r="H301" s="15"/>
      <c r="I301" s="15"/>
      <c r="J301" s="17"/>
      <c r="K301" s="15"/>
      <c r="L301" s="17"/>
      <c r="M301" s="17"/>
      <c r="N301" s="62" t="str">
        <f t="shared" si="10"/>
        <v/>
      </c>
      <c r="O301" s="15"/>
      <c r="P301" s="15"/>
      <c r="Q301" s="17"/>
      <c r="R301" s="15"/>
      <c r="S301" s="15"/>
      <c r="T301" s="15"/>
      <c r="U301" s="15"/>
      <c r="V301" s="15"/>
      <c r="W301" s="15"/>
      <c r="X301" s="18" t="str">
        <f>IFERROR(VLOOKUP(W301,Lookups!$G$2:$H$83,2,FALSE),"")</f>
        <v/>
      </c>
      <c r="Y301" s="15"/>
      <c r="Z301" s="15"/>
      <c r="AA301" s="15"/>
      <c r="AB301" s="15"/>
      <c r="AC301" s="15"/>
      <c r="AD301" s="17"/>
      <c r="AE301" s="17"/>
      <c r="AF301" s="18" t="str">
        <f t="shared" si="11"/>
        <v/>
      </c>
      <c r="AG301" s="15"/>
      <c r="AH301" s="15"/>
      <c r="AI301" s="15"/>
      <c r="AJ301" s="62" t="str">
        <f>IFERROR(VLOOKUP(AI301,Lookups!$W$2:$X$24,2,FALSE),"")</f>
        <v/>
      </c>
      <c r="AK301" s="15"/>
      <c r="AL301" s="15"/>
      <c r="AM301" s="17"/>
      <c r="AN301" s="17"/>
      <c r="AO301" s="16"/>
    </row>
    <row r="302" spans="1:41" x14ac:dyDescent="0.3">
      <c r="A302" s="15"/>
      <c r="B302" s="15"/>
      <c r="C302" s="15"/>
      <c r="D302" s="17"/>
      <c r="E302" s="17"/>
      <c r="F302" s="15"/>
      <c r="G302" s="18" t="str">
        <f>IFERROR(VLOOKUP(F302,Lookups!$D$2:$E$20,2,FALSE),"")</f>
        <v/>
      </c>
      <c r="H302" s="15"/>
      <c r="I302" s="15"/>
      <c r="J302" s="17"/>
      <c r="K302" s="15"/>
      <c r="L302" s="17"/>
      <c r="M302" s="17"/>
      <c r="N302" s="62" t="str">
        <f t="shared" si="10"/>
        <v/>
      </c>
      <c r="O302" s="15"/>
      <c r="P302" s="15"/>
      <c r="Q302" s="17"/>
      <c r="R302" s="15"/>
      <c r="S302" s="15"/>
      <c r="T302" s="15"/>
      <c r="U302" s="15"/>
      <c r="V302" s="15"/>
      <c r="W302" s="15"/>
      <c r="X302" s="18" t="str">
        <f>IFERROR(VLOOKUP(W302,Lookups!$G$2:$H$83,2,FALSE),"")</f>
        <v/>
      </c>
      <c r="Y302" s="15"/>
      <c r="Z302" s="15"/>
      <c r="AA302" s="15"/>
      <c r="AB302" s="15"/>
      <c r="AC302" s="15"/>
      <c r="AD302" s="17"/>
      <c r="AE302" s="17"/>
      <c r="AF302" s="18" t="str">
        <f t="shared" si="11"/>
        <v/>
      </c>
      <c r="AG302" s="15"/>
      <c r="AH302" s="15"/>
      <c r="AI302" s="15"/>
      <c r="AJ302" s="62" t="str">
        <f>IFERROR(VLOOKUP(AI302,Lookups!$W$2:$X$24,2,FALSE),"")</f>
        <v/>
      </c>
      <c r="AK302" s="15"/>
      <c r="AL302" s="15"/>
      <c r="AM302" s="17"/>
      <c r="AN302" s="17"/>
      <c r="AO302" s="16"/>
    </row>
    <row r="303" spans="1:41" x14ac:dyDescent="0.3">
      <c r="A303" s="15"/>
      <c r="B303" s="15"/>
      <c r="C303" s="15"/>
      <c r="D303" s="17"/>
      <c r="E303" s="17"/>
      <c r="F303" s="15"/>
      <c r="G303" s="18" t="str">
        <f>IFERROR(VLOOKUP(F303,Lookups!$D$2:$E$20,2,FALSE),"")</f>
        <v/>
      </c>
      <c r="H303" s="15"/>
      <c r="I303" s="15"/>
      <c r="J303" s="17"/>
      <c r="K303" s="15"/>
      <c r="L303" s="17"/>
      <c r="M303" s="17"/>
      <c r="N303" s="62" t="str">
        <f t="shared" si="10"/>
        <v/>
      </c>
      <c r="O303" s="15"/>
      <c r="P303" s="15"/>
      <c r="Q303" s="17"/>
      <c r="R303" s="15"/>
      <c r="S303" s="15"/>
      <c r="T303" s="15"/>
      <c r="U303" s="15"/>
      <c r="V303" s="15"/>
      <c r="W303" s="15"/>
      <c r="X303" s="18" t="str">
        <f>IFERROR(VLOOKUP(W303,Lookups!$G$2:$H$83,2,FALSE),"")</f>
        <v/>
      </c>
      <c r="Y303" s="15"/>
      <c r="Z303" s="15"/>
      <c r="AA303" s="15"/>
      <c r="AB303" s="15"/>
      <c r="AC303" s="15"/>
      <c r="AD303" s="17"/>
      <c r="AE303" s="17"/>
      <c r="AF303" s="18" t="str">
        <f t="shared" si="11"/>
        <v/>
      </c>
      <c r="AG303" s="15"/>
      <c r="AH303" s="15"/>
      <c r="AI303" s="15"/>
      <c r="AJ303" s="62" t="str">
        <f>IFERROR(VLOOKUP(AI303,Lookups!$W$2:$X$24,2,FALSE),"")</f>
        <v/>
      </c>
      <c r="AK303" s="15"/>
      <c r="AL303" s="15"/>
      <c r="AM303" s="17"/>
      <c r="AN303" s="17"/>
      <c r="AO303" s="16"/>
    </row>
    <row r="304" spans="1:41" x14ac:dyDescent="0.3">
      <c r="A304" s="15"/>
      <c r="B304" s="15"/>
      <c r="C304" s="15"/>
      <c r="D304" s="17"/>
      <c r="E304" s="17"/>
      <c r="F304" s="15"/>
      <c r="G304" s="18" t="str">
        <f>IFERROR(VLOOKUP(F304,Lookups!$D$2:$E$20,2,FALSE),"")</f>
        <v/>
      </c>
      <c r="H304" s="15"/>
      <c r="I304" s="15"/>
      <c r="J304" s="17"/>
      <c r="K304" s="15"/>
      <c r="L304" s="17"/>
      <c r="M304" s="17"/>
      <c r="N304" s="62" t="str">
        <f t="shared" si="10"/>
        <v/>
      </c>
      <c r="O304" s="15"/>
      <c r="P304" s="15"/>
      <c r="Q304" s="17"/>
      <c r="R304" s="15"/>
      <c r="S304" s="15"/>
      <c r="T304" s="15"/>
      <c r="U304" s="15"/>
      <c r="V304" s="15"/>
      <c r="W304" s="15"/>
      <c r="X304" s="18" t="str">
        <f>IFERROR(VLOOKUP(W304,Lookups!$G$2:$H$83,2,FALSE),"")</f>
        <v/>
      </c>
      <c r="Y304" s="15"/>
      <c r="Z304" s="15"/>
      <c r="AA304" s="15"/>
      <c r="AB304" s="15"/>
      <c r="AC304" s="15"/>
      <c r="AD304" s="17"/>
      <c r="AE304" s="17"/>
      <c r="AF304" s="18" t="str">
        <f t="shared" si="11"/>
        <v/>
      </c>
      <c r="AG304" s="15"/>
      <c r="AH304" s="15"/>
      <c r="AI304" s="15"/>
      <c r="AJ304" s="62" t="str">
        <f>IFERROR(VLOOKUP(AI304,Lookups!$W$2:$X$24,2,FALSE),"")</f>
        <v/>
      </c>
      <c r="AK304" s="15"/>
      <c r="AL304" s="15"/>
      <c r="AM304" s="17"/>
      <c r="AN304" s="17"/>
      <c r="AO304" s="16"/>
    </row>
    <row r="305" spans="1:41" x14ac:dyDescent="0.3">
      <c r="A305" s="15"/>
      <c r="B305" s="15"/>
      <c r="C305" s="15"/>
      <c r="D305" s="17"/>
      <c r="E305" s="17"/>
      <c r="F305" s="15"/>
      <c r="G305" s="18" t="str">
        <f>IFERROR(VLOOKUP(F305,Lookups!$D$2:$E$20,2,FALSE),"")</f>
        <v/>
      </c>
      <c r="H305" s="15"/>
      <c r="I305" s="15"/>
      <c r="J305" s="17"/>
      <c r="K305" s="15"/>
      <c r="L305" s="17"/>
      <c r="M305" s="17"/>
      <c r="N305" s="62" t="str">
        <f t="shared" si="10"/>
        <v/>
      </c>
      <c r="O305" s="15"/>
      <c r="P305" s="15"/>
      <c r="Q305" s="17"/>
      <c r="R305" s="15"/>
      <c r="S305" s="15"/>
      <c r="T305" s="15"/>
      <c r="U305" s="15"/>
      <c r="V305" s="15"/>
      <c r="W305" s="15"/>
      <c r="X305" s="18" t="str">
        <f>IFERROR(VLOOKUP(W305,Lookups!$G$2:$H$83,2,FALSE),"")</f>
        <v/>
      </c>
      <c r="Y305" s="15"/>
      <c r="Z305" s="15"/>
      <c r="AA305" s="15"/>
      <c r="AB305" s="15"/>
      <c r="AC305" s="15"/>
      <c r="AD305" s="17"/>
      <c r="AE305" s="17"/>
      <c r="AF305" s="18" t="str">
        <f t="shared" si="11"/>
        <v/>
      </c>
      <c r="AG305" s="15"/>
      <c r="AH305" s="15"/>
      <c r="AI305" s="15"/>
      <c r="AJ305" s="62" t="str">
        <f>IFERROR(VLOOKUP(AI305,Lookups!$W$2:$X$24,2,FALSE),"")</f>
        <v/>
      </c>
      <c r="AK305" s="15"/>
      <c r="AL305" s="15"/>
      <c r="AM305" s="17"/>
      <c r="AN305" s="17"/>
      <c r="AO305" s="16"/>
    </row>
    <row r="306" spans="1:41" x14ac:dyDescent="0.3">
      <c r="A306" s="15"/>
      <c r="B306" s="15"/>
      <c r="C306" s="15"/>
      <c r="D306" s="17"/>
      <c r="E306" s="17"/>
      <c r="F306" s="15"/>
      <c r="G306" s="18" t="str">
        <f>IFERROR(VLOOKUP(F306,Lookups!$D$2:$E$20,2,FALSE),"")</f>
        <v/>
      </c>
      <c r="H306" s="15"/>
      <c r="I306" s="15"/>
      <c r="J306" s="17"/>
      <c r="K306" s="15"/>
      <c r="L306" s="17"/>
      <c r="M306" s="17"/>
      <c r="N306" s="62" t="str">
        <f t="shared" si="10"/>
        <v/>
      </c>
      <c r="O306" s="15"/>
      <c r="P306" s="15"/>
      <c r="Q306" s="17"/>
      <c r="R306" s="15"/>
      <c r="S306" s="15"/>
      <c r="T306" s="15"/>
      <c r="U306" s="15"/>
      <c r="V306" s="15"/>
      <c r="W306" s="15"/>
      <c r="X306" s="18" t="str">
        <f>IFERROR(VLOOKUP(W306,Lookups!$G$2:$H$83,2,FALSE),"")</f>
        <v/>
      </c>
      <c r="Y306" s="15"/>
      <c r="Z306" s="15"/>
      <c r="AA306" s="15"/>
      <c r="AB306" s="15"/>
      <c r="AC306" s="15"/>
      <c r="AD306" s="17"/>
      <c r="AE306" s="17"/>
      <c r="AF306" s="18" t="str">
        <f t="shared" si="11"/>
        <v/>
      </c>
      <c r="AG306" s="15"/>
      <c r="AH306" s="15"/>
      <c r="AI306" s="15"/>
      <c r="AJ306" s="62" t="str">
        <f>IFERROR(VLOOKUP(AI306,Lookups!$W$2:$X$24,2,FALSE),"")</f>
        <v/>
      </c>
      <c r="AK306" s="15"/>
      <c r="AL306" s="15"/>
      <c r="AM306" s="17"/>
      <c r="AN306" s="17"/>
      <c r="AO306" s="16"/>
    </row>
    <row r="307" spans="1:41" x14ac:dyDescent="0.3">
      <c r="A307" s="15"/>
      <c r="B307" s="15"/>
      <c r="C307" s="15"/>
      <c r="D307" s="17"/>
      <c r="E307" s="17"/>
      <c r="F307" s="15"/>
      <c r="G307" s="18" t="str">
        <f>IFERROR(VLOOKUP(F307,Lookups!$D$2:$E$20,2,FALSE),"")</f>
        <v/>
      </c>
      <c r="H307" s="15"/>
      <c r="I307" s="15"/>
      <c r="J307" s="17"/>
      <c r="K307" s="15"/>
      <c r="L307" s="17"/>
      <c r="M307" s="17"/>
      <c r="N307" s="62" t="str">
        <f t="shared" si="10"/>
        <v/>
      </c>
      <c r="O307" s="15"/>
      <c r="P307" s="15"/>
      <c r="Q307" s="17"/>
      <c r="R307" s="15"/>
      <c r="S307" s="15"/>
      <c r="T307" s="15"/>
      <c r="U307" s="15"/>
      <c r="V307" s="15"/>
      <c r="W307" s="15"/>
      <c r="X307" s="18" t="str">
        <f>IFERROR(VLOOKUP(W307,Lookups!$G$2:$H$83,2,FALSE),"")</f>
        <v/>
      </c>
      <c r="Y307" s="15"/>
      <c r="Z307" s="15"/>
      <c r="AA307" s="15"/>
      <c r="AB307" s="15"/>
      <c r="AC307" s="15"/>
      <c r="AD307" s="17"/>
      <c r="AE307" s="17"/>
      <c r="AF307" s="18" t="str">
        <f t="shared" si="11"/>
        <v/>
      </c>
      <c r="AG307" s="15"/>
      <c r="AH307" s="15"/>
      <c r="AI307" s="15"/>
      <c r="AJ307" s="62" t="str">
        <f>IFERROR(VLOOKUP(AI307,Lookups!$W$2:$X$24,2,FALSE),"")</f>
        <v/>
      </c>
      <c r="AK307" s="15"/>
      <c r="AL307" s="15"/>
      <c r="AM307" s="17"/>
      <c r="AN307" s="17"/>
      <c r="AO307" s="16"/>
    </row>
    <row r="308" spans="1:41" x14ac:dyDescent="0.3">
      <c r="A308" s="15"/>
      <c r="B308" s="15"/>
      <c r="C308" s="15"/>
      <c r="D308" s="17"/>
      <c r="E308" s="17"/>
      <c r="F308" s="15"/>
      <c r="G308" s="18" t="str">
        <f>IFERROR(VLOOKUP(F308,Lookups!$D$2:$E$20,2,FALSE),"")</f>
        <v/>
      </c>
      <c r="H308" s="15"/>
      <c r="I308" s="15"/>
      <c r="J308" s="17"/>
      <c r="K308" s="15"/>
      <c r="L308" s="17"/>
      <c r="M308" s="17"/>
      <c r="N308" s="62" t="str">
        <f t="shared" si="10"/>
        <v/>
      </c>
      <c r="O308" s="15"/>
      <c r="P308" s="15"/>
      <c r="Q308" s="17"/>
      <c r="R308" s="15"/>
      <c r="S308" s="15"/>
      <c r="T308" s="15"/>
      <c r="U308" s="15"/>
      <c r="V308" s="15"/>
      <c r="W308" s="15"/>
      <c r="X308" s="18" t="str">
        <f>IFERROR(VLOOKUP(W308,Lookups!$G$2:$H$83,2,FALSE),"")</f>
        <v/>
      </c>
      <c r="Y308" s="15"/>
      <c r="Z308" s="15"/>
      <c r="AA308" s="15"/>
      <c r="AB308" s="15"/>
      <c r="AC308" s="15"/>
      <c r="AD308" s="17"/>
      <c r="AE308" s="17"/>
      <c r="AF308" s="18" t="str">
        <f t="shared" si="11"/>
        <v/>
      </c>
      <c r="AG308" s="15"/>
      <c r="AH308" s="15"/>
      <c r="AI308" s="15"/>
      <c r="AJ308" s="62" t="str">
        <f>IFERROR(VLOOKUP(AI308,Lookups!$W$2:$X$24,2,FALSE),"")</f>
        <v/>
      </c>
      <c r="AK308" s="15"/>
      <c r="AL308" s="15"/>
      <c r="AM308" s="17"/>
      <c r="AN308" s="17"/>
      <c r="AO308" s="16"/>
    </row>
    <row r="309" spans="1:41" x14ac:dyDescent="0.3">
      <c r="A309" s="15"/>
      <c r="B309" s="15"/>
      <c r="C309" s="15"/>
      <c r="D309" s="17"/>
      <c r="E309" s="17"/>
      <c r="F309" s="15"/>
      <c r="G309" s="18" t="str">
        <f>IFERROR(VLOOKUP(F309,Lookups!$D$2:$E$20,2,FALSE),"")</f>
        <v/>
      </c>
      <c r="H309" s="15"/>
      <c r="I309" s="15"/>
      <c r="J309" s="17"/>
      <c r="K309" s="15"/>
      <c r="L309" s="17"/>
      <c r="M309" s="17"/>
      <c r="N309" s="62" t="str">
        <f t="shared" si="10"/>
        <v/>
      </c>
      <c r="O309" s="15"/>
      <c r="P309" s="15"/>
      <c r="Q309" s="17"/>
      <c r="R309" s="15"/>
      <c r="S309" s="15"/>
      <c r="T309" s="15"/>
      <c r="U309" s="15"/>
      <c r="V309" s="15"/>
      <c r="W309" s="15"/>
      <c r="X309" s="18" t="str">
        <f>IFERROR(VLOOKUP(W309,Lookups!$G$2:$H$83,2,FALSE),"")</f>
        <v/>
      </c>
      <c r="Y309" s="15"/>
      <c r="Z309" s="15"/>
      <c r="AA309" s="15"/>
      <c r="AB309" s="15"/>
      <c r="AC309" s="15"/>
      <c r="AD309" s="17"/>
      <c r="AE309" s="17"/>
      <c r="AF309" s="18" t="str">
        <f t="shared" si="11"/>
        <v/>
      </c>
      <c r="AG309" s="15"/>
      <c r="AH309" s="15"/>
      <c r="AI309" s="15"/>
      <c r="AJ309" s="62" t="str">
        <f>IFERROR(VLOOKUP(AI309,Lookups!$W$2:$X$24,2,FALSE),"")</f>
        <v/>
      </c>
      <c r="AK309" s="15"/>
      <c r="AL309" s="15"/>
      <c r="AM309" s="17"/>
      <c r="AN309" s="17"/>
      <c r="AO309" s="16"/>
    </row>
    <row r="310" spans="1:41" x14ac:dyDescent="0.3">
      <c r="A310" s="15"/>
      <c r="B310" s="15"/>
      <c r="C310" s="15"/>
      <c r="D310" s="17"/>
      <c r="E310" s="17"/>
      <c r="F310" s="15"/>
      <c r="G310" s="18" t="str">
        <f>IFERROR(VLOOKUP(F310,Lookups!$D$2:$E$20,2,FALSE),"")</f>
        <v/>
      </c>
      <c r="H310" s="15"/>
      <c r="I310" s="15"/>
      <c r="J310" s="17"/>
      <c r="K310" s="15"/>
      <c r="L310" s="17"/>
      <c r="M310" s="17"/>
      <c r="N310" s="62" t="str">
        <f t="shared" ref="N310:N373" si="12">IF(OR(ISBLANK(L310),ISBLANK(M310)),"",(M310-L310)+1)</f>
        <v/>
      </c>
      <c r="O310" s="15"/>
      <c r="P310" s="15"/>
      <c r="Q310" s="17"/>
      <c r="R310" s="15"/>
      <c r="S310" s="15"/>
      <c r="T310" s="15"/>
      <c r="U310" s="15"/>
      <c r="V310" s="15"/>
      <c r="W310" s="15"/>
      <c r="X310" s="18" t="str">
        <f>IFERROR(VLOOKUP(W310,Lookups!$G$2:$H$83,2,FALSE),"")</f>
        <v/>
      </c>
      <c r="Y310" s="15"/>
      <c r="Z310" s="15"/>
      <c r="AA310" s="15"/>
      <c r="AB310" s="15"/>
      <c r="AC310" s="15"/>
      <c r="AD310" s="17"/>
      <c r="AE310" s="17"/>
      <c r="AF310" s="18" t="str">
        <f t="shared" ref="AF310:AF373" si="13">IF(OR(ISBLANK(AD310),ISBLANK(AE310)),"",(AE310-AD310)+1)</f>
        <v/>
      </c>
      <c r="AG310" s="15"/>
      <c r="AH310" s="15"/>
      <c r="AI310" s="15"/>
      <c r="AJ310" s="62" t="str">
        <f>IFERROR(VLOOKUP(AI310,Lookups!$W$2:$X$24,2,FALSE),"")</f>
        <v/>
      </c>
      <c r="AK310" s="15"/>
      <c r="AL310" s="15"/>
      <c r="AM310" s="17"/>
      <c r="AN310" s="17"/>
      <c r="AO310" s="16"/>
    </row>
    <row r="311" spans="1:41" x14ac:dyDescent="0.3">
      <c r="A311" s="15"/>
      <c r="B311" s="15"/>
      <c r="C311" s="15"/>
      <c r="D311" s="17"/>
      <c r="E311" s="17"/>
      <c r="F311" s="15"/>
      <c r="G311" s="18" t="str">
        <f>IFERROR(VLOOKUP(F311,Lookups!$D$2:$E$20,2,FALSE),"")</f>
        <v/>
      </c>
      <c r="H311" s="15"/>
      <c r="I311" s="15"/>
      <c r="J311" s="17"/>
      <c r="K311" s="15"/>
      <c r="L311" s="17"/>
      <c r="M311" s="17"/>
      <c r="N311" s="62" t="str">
        <f t="shared" si="12"/>
        <v/>
      </c>
      <c r="O311" s="15"/>
      <c r="P311" s="15"/>
      <c r="Q311" s="17"/>
      <c r="R311" s="15"/>
      <c r="S311" s="15"/>
      <c r="T311" s="15"/>
      <c r="U311" s="15"/>
      <c r="V311" s="15"/>
      <c r="W311" s="15"/>
      <c r="X311" s="18" t="str">
        <f>IFERROR(VLOOKUP(W311,Lookups!$G$2:$H$83,2,FALSE),"")</f>
        <v/>
      </c>
      <c r="Y311" s="15"/>
      <c r="Z311" s="15"/>
      <c r="AA311" s="15"/>
      <c r="AB311" s="15"/>
      <c r="AC311" s="15"/>
      <c r="AD311" s="17"/>
      <c r="AE311" s="17"/>
      <c r="AF311" s="18" t="str">
        <f t="shared" si="13"/>
        <v/>
      </c>
      <c r="AG311" s="15"/>
      <c r="AH311" s="15"/>
      <c r="AI311" s="15"/>
      <c r="AJ311" s="62" t="str">
        <f>IFERROR(VLOOKUP(AI311,Lookups!$W$2:$X$24,2,FALSE),"")</f>
        <v/>
      </c>
      <c r="AK311" s="15"/>
      <c r="AL311" s="15"/>
      <c r="AM311" s="17"/>
      <c r="AN311" s="17"/>
      <c r="AO311" s="16"/>
    </row>
    <row r="312" spans="1:41" x14ac:dyDescent="0.3">
      <c r="A312" s="15"/>
      <c r="B312" s="15"/>
      <c r="C312" s="15"/>
      <c r="D312" s="17"/>
      <c r="E312" s="17"/>
      <c r="F312" s="15"/>
      <c r="G312" s="18" t="str">
        <f>IFERROR(VLOOKUP(F312,Lookups!$D$2:$E$20,2,FALSE),"")</f>
        <v/>
      </c>
      <c r="H312" s="15"/>
      <c r="I312" s="15"/>
      <c r="J312" s="17"/>
      <c r="K312" s="15"/>
      <c r="L312" s="17"/>
      <c r="M312" s="17"/>
      <c r="N312" s="62" t="str">
        <f t="shared" si="12"/>
        <v/>
      </c>
      <c r="O312" s="15"/>
      <c r="P312" s="15"/>
      <c r="Q312" s="17"/>
      <c r="R312" s="15"/>
      <c r="S312" s="15"/>
      <c r="T312" s="15"/>
      <c r="U312" s="15"/>
      <c r="V312" s="15"/>
      <c r="W312" s="15"/>
      <c r="X312" s="18" t="str">
        <f>IFERROR(VLOOKUP(W312,Lookups!$G$2:$H$83,2,FALSE),"")</f>
        <v/>
      </c>
      <c r="Y312" s="15"/>
      <c r="Z312" s="15"/>
      <c r="AA312" s="15"/>
      <c r="AB312" s="15"/>
      <c r="AC312" s="15"/>
      <c r="AD312" s="17"/>
      <c r="AE312" s="17"/>
      <c r="AF312" s="18" t="str">
        <f t="shared" si="13"/>
        <v/>
      </c>
      <c r="AG312" s="15"/>
      <c r="AH312" s="15"/>
      <c r="AI312" s="15"/>
      <c r="AJ312" s="62" t="str">
        <f>IFERROR(VLOOKUP(AI312,Lookups!$W$2:$X$24,2,FALSE),"")</f>
        <v/>
      </c>
      <c r="AK312" s="15"/>
      <c r="AL312" s="15"/>
      <c r="AM312" s="17"/>
      <c r="AN312" s="17"/>
      <c r="AO312" s="16"/>
    </row>
    <row r="313" spans="1:41" x14ac:dyDescent="0.3">
      <c r="A313" s="15"/>
      <c r="B313" s="15"/>
      <c r="C313" s="15"/>
      <c r="D313" s="17"/>
      <c r="E313" s="17"/>
      <c r="F313" s="15"/>
      <c r="G313" s="18" t="str">
        <f>IFERROR(VLOOKUP(F313,Lookups!$D$2:$E$20,2,FALSE),"")</f>
        <v/>
      </c>
      <c r="H313" s="15"/>
      <c r="I313" s="15"/>
      <c r="J313" s="17"/>
      <c r="K313" s="15"/>
      <c r="L313" s="17"/>
      <c r="M313" s="17"/>
      <c r="N313" s="62" t="str">
        <f t="shared" si="12"/>
        <v/>
      </c>
      <c r="O313" s="15"/>
      <c r="P313" s="15"/>
      <c r="Q313" s="17"/>
      <c r="R313" s="15"/>
      <c r="S313" s="15"/>
      <c r="T313" s="15"/>
      <c r="U313" s="15"/>
      <c r="V313" s="15"/>
      <c r="W313" s="15"/>
      <c r="X313" s="18" t="str">
        <f>IFERROR(VLOOKUP(W313,Lookups!$G$2:$H$83,2,FALSE),"")</f>
        <v/>
      </c>
      <c r="Y313" s="15"/>
      <c r="Z313" s="15"/>
      <c r="AA313" s="15"/>
      <c r="AB313" s="15"/>
      <c r="AC313" s="15"/>
      <c r="AD313" s="17"/>
      <c r="AE313" s="17"/>
      <c r="AF313" s="18" t="str">
        <f t="shared" si="13"/>
        <v/>
      </c>
      <c r="AG313" s="15"/>
      <c r="AH313" s="15"/>
      <c r="AI313" s="15"/>
      <c r="AJ313" s="62" t="str">
        <f>IFERROR(VLOOKUP(AI313,Lookups!$W$2:$X$24,2,FALSE),"")</f>
        <v/>
      </c>
      <c r="AK313" s="15"/>
      <c r="AL313" s="15"/>
      <c r="AM313" s="17"/>
      <c r="AN313" s="17"/>
      <c r="AO313" s="16"/>
    </row>
    <row r="314" spans="1:41" x14ac:dyDescent="0.3">
      <c r="A314" s="15"/>
      <c r="B314" s="15"/>
      <c r="C314" s="15"/>
      <c r="D314" s="17"/>
      <c r="E314" s="17"/>
      <c r="F314" s="15"/>
      <c r="G314" s="18" t="str">
        <f>IFERROR(VLOOKUP(F314,Lookups!$D$2:$E$20,2,FALSE),"")</f>
        <v/>
      </c>
      <c r="H314" s="15"/>
      <c r="I314" s="15"/>
      <c r="J314" s="17"/>
      <c r="K314" s="15"/>
      <c r="L314" s="17"/>
      <c r="M314" s="17"/>
      <c r="N314" s="62" t="str">
        <f t="shared" si="12"/>
        <v/>
      </c>
      <c r="O314" s="15"/>
      <c r="P314" s="15"/>
      <c r="Q314" s="17"/>
      <c r="R314" s="15"/>
      <c r="S314" s="15"/>
      <c r="T314" s="15"/>
      <c r="U314" s="15"/>
      <c r="V314" s="15"/>
      <c r="W314" s="15"/>
      <c r="X314" s="18" t="str">
        <f>IFERROR(VLOOKUP(W314,Lookups!$G$2:$H$83,2,FALSE),"")</f>
        <v/>
      </c>
      <c r="Y314" s="15"/>
      <c r="Z314" s="15"/>
      <c r="AA314" s="15"/>
      <c r="AB314" s="15"/>
      <c r="AC314" s="15"/>
      <c r="AD314" s="17"/>
      <c r="AE314" s="17"/>
      <c r="AF314" s="18" t="str">
        <f t="shared" si="13"/>
        <v/>
      </c>
      <c r="AG314" s="15"/>
      <c r="AH314" s="15"/>
      <c r="AI314" s="15"/>
      <c r="AJ314" s="62" t="str">
        <f>IFERROR(VLOOKUP(AI314,Lookups!$W$2:$X$24,2,FALSE),"")</f>
        <v/>
      </c>
      <c r="AK314" s="15"/>
      <c r="AL314" s="15"/>
      <c r="AM314" s="17"/>
      <c r="AN314" s="17"/>
      <c r="AO314" s="16"/>
    </row>
    <row r="315" spans="1:41" x14ac:dyDescent="0.3">
      <c r="A315" s="15"/>
      <c r="B315" s="15"/>
      <c r="C315" s="15"/>
      <c r="D315" s="17"/>
      <c r="E315" s="17"/>
      <c r="F315" s="15"/>
      <c r="G315" s="18" t="str">
        <f>IFERROR(VLOOKUP(F315,Lookups!$D$2:$E$20,2,FALSE),"")</f>
        <v/>
      </c>
      <c r="H315" s="15"/>
      <c r="I315" s="15"/>
      <c r="J315" s="17"/>
      <c r="K315" s="15"/>
      <c r="L315" s="17"/>
      <c r="M315" s="17"/>
      <c r="N315" s="62" t="str">
        <f t="shared" si="12"/>
        <v/>
      </c>
      <c r="O315" s="15"/>
      <c r="P315" s="15"/>
      <c r="Q315" s="17"/>
      <c r="R315" s="15"/>
      <c r="S315" s="15"/>
      <c r="T315" s="15"/>
      <c r="U315" s="15"/>
      <c r="V315" s="15"/>
      <c r="W315" s="15"/>
      <c r="X315" s="18" t="str">
        <f>IFERROR(VLOOKUP(W315,Lookups!$G$2:$H$83,2,FALSE),"")</f>
        <v/>
      </c>
      <c r="Y315" s="15"/>
      <c r="Z315" s="15"/>
      <c r="AA315" s="15"/>
      <c r="AB315" s="15"/>
      <c r="AC315" s="15"/>
      <c r="AD315" s="17"/>
      <c r="AE315" s="17"/>
      <c r="AF315" s="18" t="str">
        <f t="shared" si="13"/>
        <v/>
      </c>
      <c r="AG315" s="15"/>
      <c r="AH315" s="15"/>
      <c r="AI315" s="15"/>
      <c r="AJ315" s="62" t="str">
        <f>IFERROR(VLOOKUP(AI315,Lookups!$W$2:$X$24,2,FALSE),"")</f>
        <v/>
      </c>
      <c r="AK315" s="15"/>
      <c r="AL315" s="15"/>
      <c r="AM315" s="17"/>
      <c r="AN315" s="17"/>
      <c r="AO315" s="16"/>
    </row>
    <row r="316" spans="1:41" x14ac:dyDescent="0.3">
      <c r="A316" s="15"/>
      <c r="B316" s="15"/>
      <c r="C316" s="15"/>
      <c r="D316" s="17"/>
      <c r="E316" s="17"/>
      <c r="F316" s="15"/>
      <c r="G316" s="18" t="str">
        <f>IFERROR(VLOOKUP(F316,Lookups!$D$2:$E$20,2,FALSE),"")</f>
        <v/>
      </c>
      <c r="H316" s="15"/>
      <c r="I316" s="15"/>
      <c r="J316" s="17"/>
      <c r="K316" s="15"/>
      <c r="L316" s="17"/>
      <c r="M316" s="17"/>
      <c r="N316" s="62" t="str">
        <f t="shared" si="12"/>
        <v/>
      </c>
      <c r="O316" s="15"/>
      <c r="P316" s="15"/>
      <c r="Q316" s="17"/>
      <c r="R316" s="15"/>
      <c r="S316" s="15"/>
      <c r="T316" s="15"/>
      <c r="U316" s="15"/>
      <c r="V316" s="15"/>
      <c r="W316" s="15"/>
      <c r="X316" s="18" t="str">
        <f>IFERROR(VLOOKUP(W316,Lookups!$G$2:$H$83,2,FALSE),"")</f>
        <v/>
      </c>
      <c r="Y316" s="15"/>
      <c r="Z316" s="15"/>
      <c r="AA316" s="15"/>
      <c r="AB316" s="15"/>
      <c r="AC316" s="15"/>
      <c r="AD316" s="17"/>
      <c r="AE316" s="17"/>
      <c r="AF316" s="18" t="str">
        <f t="shared" si="13"/>
        <v/>
      </c>
      <c r="AG316" s="15"/>
      <c r="AH316" s="15"/>
      <c r="AI316" s="15"/>
      <c r="AJ316" s="62" t="str">
        <f>IFERROR(VLOOKUP(AI316,Lookups!$W$2:$X$24,2,FALSE),"")</f>
        <v/>
      </c>
      <c r="AK316" s="15"/>
      <c r="AL316" s="15"/>
      <c r="AM316" s="17"/>
      <c r="AN316" s="17"/>
      <c r="AO316" s="16"/>
    </row>
    <row r="317" spans="1:41" x14ac:dyDescent="0.3">
      <c r="A317" s="15"/>
      <c r="B317" s="15"/>
      <c r="C317" s="15"/>
      <c r="D317" s="17"/>
      <c r="E317" s="17"/>
      <c r="F317" s="15"/>
      <c r="G317" s="18" t="str">
        <f>IFERROR(VLOOKUP(F317,Lookups!$D$2:$E$20,2,FALSE),"")</f>
        <v/>
      </c>
      <c r="H317" s="15"/>
      <c r="I317" s="15"/>
      <c r="J317" s="17"/>
      <c r="K317" s="15"/>
      <c r="L317" s="17"/>
      <c r="M317" s="17"/>
      <c r="N317" s="62" t="str">
        <f t="shared" si="12"/>
        <v/>
      </c>
      <c r="O317" s="15"/>
      <c r="P317" s="15"/>
      <c r="Q317" s="17"/>
      <c r="R317" s="15"/>
      <c r="S317" s="15"/>
      <c r="T317" s="15"/>
      <c r="U317" s="15"/>
      <c r="V317" s="15"/>
      <c r="W317" s="15"/>
      <c r="X317" s="18" t="str">
        <f>IFERROR(VLOOKUP(W317,Lookups!$G$2:$H$83,2,FALSE),"")</f>
        <v/>
      </c>
      <c r="Y317" s="15"/>
      <c r="Z317" s="15"/>
      <c r="AA317" s="15"/>
      <c r="AB317" s="15"/>
      <c r="AC317" s="15"/>
      <c r="AD317" s="17"/>
      <c r="AE317" s="17"/>
      <c r="AF317" s="18" t="str">
        <f t="shared" si="13"/>
        <v/>
      </c>
      <c r="AG317" s="15"/>
      <c r="AH317" s="15"/>
      <c r="AI317" s="15"/>
      <c r="AJ317" s="62" t="str">
        <f>IFERROR(VLOOKUP(AI317,Lookups!$W$2:$X$24,2,FALSE),"")</f>
        <v/>
      </c>
      <c r="AK317" s="15"/>
      <c r="AL317" s="15"/>
      <c r="AM317" s="17"/>
      <c r="AN317" s="17"/>
      <c r="AO317" s="16"/>
    </row>
    <row r="318" spans="1:41" x14ac:dyDescent="0.3">
      <c r="A318" s="15"/>
      <c r="B318" s="15"/>
      <c r="C318" s="15"/>
      <c r="D318" s="17"/>
      <c r="E318" s="17"/>
      <c r="F318" s="15"/>
      <c r="G318" s="18" t="str">
        <f>IFERROR(VLOOKUP(F318,Lookups!$D$2:$E$20,2,FALSE),"")</f>
        <v/>
      </c>
      <c r="H318" s="15"/>
      <c r="I318" s="15"/>
      <c r="J318" s="17"/>
      <c r="K318" s="15"/>
      <c r="L318" s="17"/>
      <c r="M318" s="17"/>
      <c r="N318" s="62" t="str">
        <f t="shared" si="12"/>
        <v/>
      </c>
      <c r="O318" s="15"/>
      <c r="P318" s="15"/>
      <c r="Q318" s="17"/>
      <c r="R318" s="15"/>
      <c r="S318" s="15"/>
      <c r="T318" s="15"/>
      <c r="U318" s="15"/>
      <c r="V318" s="15"/>
      <c r="W318" s="15"/>
      <c r="X318" s="18" t="str">
        <f>IFERROR(VLOOKUP(W318,Lookups!$G$2:$H$83,2,FALSE),"")</f>
        <v/>
      </c>
      <c r="Y318" s="15"/>
      <c r="Z318" s="15"/>
      <c r="AA318" s="15"/>
      <c r="AB318" s="15"/>
      <c r="AC318" s="15"/>
      <c r="AD318" s="17"/>
      <c r="AE318" s="17"/>
      <c r="AF318" s="18" t="str">
        <f t="shared" si="13"/>
        <v/>
      </c>
      <c r="AG318" s="15"/>
      <c r="AH318" s="15"/>
      <c r="AI318" s="15"/>
      <c r="AJ318" s="62" t="str">
        <f>IFERROR(VLOOKUP(AI318,Lookups!$W$2:$X$24,2,FALSE),"")</f>
        <v/>
      </c>
      <c r="AK318" s="15"/>
      <c r="AL318" s="15"/>
      <c r="AM318" s="17"/>
      <c r="AN318" s="17"/>
      <c r="AO318" s="16"/>
    </row>
    <row r="319" spans="1:41" x14ac:dyDescent="0.3">
      <c r="A319" s="15"/>
      <c r="B319" s="15"/>
      <c r="C319" s="15"/>
      <c r="D319" s="17"/>
      <c r="E319" s="17"/>
      <c r="F319" s="15"/>
      <c r="G319" s="18" t="str">
        <f>IFERROR(VLOOKUP(F319,Lookups!$D$2:$E$20,2,FALSE),"")</f>
        <v/>
      </c>
      <c r="H319" s="15"/>
      <c r="I319" s="15"/>
      <c r="J319" s="17"/>
      <c r="K319" s="15"/>
      <c r="L319" s="17"/>
      <c r="M319" s="17"/>
      <c r="N319" s="62" t="str">
        <f t="shared" si="12"/>
        <v/>
      </c>
      <c r="O319" s="15"/>
      <c r="P319" s="15"/>
      <c r="Q319" s="17"/>
      <c r="R319" s="15"/>
      <c r="S319" s="15"/>
      <c r="T319" s="15"/>
      <c r="U319" s="15"/>
      <c r="V319" s="15"/>
      <c r="W319" s="15"/>
      <c r="X319" s="18" t="str">
        <f>IFERROR(VLOOKUP(W319,Lookups!$G$2:$H$83,2,FALSE),"")</f>
        <v/>
      </c>
      <c r="Y319" s="15"/>
      <c r="Z319" s="15"/>
      <c r="AA319" s="15"/>
      <c r="AB319" s="15"/>
      <c r="AC319" s="15"/>
      <c r="AD319" s="17"/>
      <c r="AE319" s="17"/>
      <c r="AF319" s="18" t="str">
        <f t="shared" si="13"/>
        <v/>
      </c>
      <c r="AG319" s="15"/>
      <c r="AH319" s="15"/>
      <c r="AI319" s="15"/>
      <c r="AJ319" s="62" t="str">
        <f>IFERROR(VLOOKUP(AI319,Lookups!$W$2:$X$24,2,FALSE),"")</f>
        <v/>
      </c>
      <c r="AK319" s="15"/>
      <c r="AL319" s="15"/>
      <c r="AM319" s="17"/>
      <c r="AN319" s="17"/>
      <c r="AO319" s="16"/>
    </row>
    <row r="320" spans="1:41" x14ac:dyDescent="0.3">
      <c r="A320" s="15"/>
      <c r="B320" s="15"/>
      <c r="C320" s="15"/>
      <c r="D320" s="17"/>
      <c r="E320" s="17"/>
      <c r="F320" s="15"/>
      <c r="G320" s="18" t="str">
        <f>IFERROR(VLOOKUP(F320,Lookups!$D$2:$E$20,2,FALSE),"")</f>
        <v/>
      </c>
      <c r="H320" s="15"/>
      <c r="I320" s="15"/>
      <c r="J320" s="17"/>
      <c r="K320" s="15"/>
      <c r="L320" s="17"/>
      <c r="M320" s="17"/>
      <c r="N320" s="62" t="str">
        <f t="shared" si="12"/>
        <v/>
      </c>
      <c r="O320" s="15"/>
      <c r="P320" s="15"/>
      <c r="Q320" s="17"/>
      <c r="R320" s="15"/>
      <c r="S320" s="15"/>
      <c r="T320" s="15"/>
      <c r="U320" s="15"/>
      <c r="V320" s="15"/>
      <c r="W320" s="15"/>
      <c r="X320" s="18" t="str">
        <f>IFERROR(VLOOKUP(W320,Lookups!$G$2:$H$83,2,FALSE),"")</f>
        <v/>
      </c>
      <c r="Y320" s="15"/>
      <c r="Z320" s="15"/>
      <c r="AA320" s="15"/>
      <c r="AB320" s="15"/>
      <c r="AC320" s="15"/>
      <c r="AD320" s="17"/>
      <c r="AE320" s="17"/>
      <c r="AF320" s="18" t="str">
        <f t="shared" si="13"/>
        <v/>
      </c>
      <c r="AG320" s="15"/>
      <c r="AH320" s="15"/>
      <c r="AI320" s="15"/>
      <c r="AJ320" s="62" t="str">
        <f>IFERROR(VLOOKUP(AI320,Lookups!$W$2:$X$24,2,FALSE),"")</f>
        <v/>
      </c>
      <c r="AK320" s="15"/>
      <c r="AL320" s="15"/>
      <c r="AM320" s="17"/>
      <c r="AN320" s="17"/>
      <c r="AO320" s="16"/>
    </row>
    <row r="321" spans="1:41" x14ac:dyDescent="0.3">
      <c r="A321" s="15"/>
      <c r="B321" s="15"/>
      <c r="C321" s="15"/>
      <c r="D321" s="17"/>
      <c r="E321" s="17"/>
      <c r="F321" s="15"/>
      <c r="G321" s="18" t="str">
        <f>IFERROR(VLOOKUP(F321,Lookups!$D$2:$E$20,2,FALSE),"")</f>
        <v/>
      </c>
      <c r="H321" s="15"/>
      <c r="I321" s="15"/>
      <c r="J321" s="17"/>
      <c r="K321" s="15"/>
      <c r="L321" s="17"/>
      <c r="M321" s="17"/>
      <c r="N321" s="62" t="str">
        <f t="shared" si="12"/>
        <v/>
      </c>
      <c r="O321" s="15"/>
      <c r="P321" s="15"/>
      <c r="Q321" s="17"/>
      <c r="R321" s="15"/>
      <c r="S321" s="15"/>
      <c r="T321" s="15"/>
      <c r="U321" s="15"/>
      <c r="V321" s="15"/>
      <c r="W321" s="15"/>
      <c r="X321" s="18" t="str">
        <f>IFERROR(VLOOKUP(W321,Lookups!$G$2:$H$83,2,FALSE),"")</f>
        <v/>
      </c>
      <c r="Y321" s="15"/>
      <c r="Z321" s="15"/>
      <c r="AA321" s="15"/>
      <c r="AB321" s="15"/>
      <c r="AC321" s="15"/>
      <c r="AD321" s="17"/>
      <c r="AE321" s="17"/>
      <c r="AF321" s="18" t="str">
        <f t="shared" si="13"/>
        <v/>
      </c>
      <c r="AG321" s="15"/>
      <c r="AH321" s="15"/>
      <c r="AI321" s="15"/>
      <c r="AJ321" s="62" t="str">
        <f>IFERROR(VLOOKUP(AI321,Lookups!$W$2:$X$24,2,FALSE),"")</f>
        <v/>
      </c>
      <c r="AK321" s="15"/>
      <c r="AL321" s="15"/>
      <c r="AM321" s="17"/>
      <c r="AN321" s="17"/>
      <c r="AO321" s="16"/>
    </row>
    <row r="322" spans="1:41" x14ac:dyDescent="0.3">
      <c r="A322" s="15"/>
      <c r="B322" s="15"/>
      <c r="C322" s="15"/>
      <c r="D322" s="17"/>
      <c r="E322" s="17"/>
      <c r="F322" s="15"/>
      <c r="G322" s="18" t="str">
        <f>IFERROR(VLOOKUP(F322,Lookups!$D$2:$E$20,2,FALSE),"")</f>
        <v/>
      </c>
      <c r="H322" s="15"/>
      <c r="I322" s="15"/>
      <c r="J322" s="17"/>
      <c r="K322" s="15"/>
      <c r="L322" s="17"/>
      <c r="M322" s="17"/>
      <c r="N322" s="62" t="str">
        <f t="shared" si="12"/>
        <v/>
      </c>
      <c r="O322" s="15"/>
      <c r="P322" s="15"/>
      <c r="Q322" s="17"/>
      <c r="R322" s="15"/>
      <c r="S322" s="15"/>
      <c r="T322" s="15"/>
      <c r="U322" s="15"/>
      <c r="V322" s="15"/>
      <c r="W322" s="15"/>
      <c r="X322" s="18" t="str">
        <f>IFERROR(VLOOKUP(W322,Lookups!$G$2:$H$83,2,FALSE),"")</f>
        <v/>
      </c>
      <c r="Y322" s="15"/>
      <c r="Z322" s="15"/>
      <c r="AA322" s="15"/>
      <c r="AB322" s="15"/>
      <c r="AC322" s="15"/>
      <c r="AD322" s="17"/>
      <c r="AE322" s="17"/>
      <c r="AF322" s="18" t="str">
        <f t="shared" si="13"/>
        <v/>
      </c>
      <c r="AG322" s="15"/>
      <c r="AH322" s="15"/>
      <c r="AI322" s="15"/>
      <c r="AJ322" s="62" t="str">
        <f>IFERROR(VLOOKUP(AI322,Lookups!$W$2:$X$24,2,FALSE),"")</f>
        <v/>
      </c>
      <c r="AK322" s="15"/>
      <c r="AL322" s="15"/>
      <c r="AM322" s="17"/>
      <c r="AN322" s="17"/>
      <c r="AO322" s="16"/>
    </row>
    <row r="323" spans="1:41" x14ac:dyDescent="0.3">
      <c r="A323" s="15"/>
      <c r="B323" s="15"/>
      <c r="C323" s="15"/>
      <c r="D323" s="17"/>
      <c r="E323" s="17"/>
      <c r="F323" s="15"/>
      <c r="G323" s="18" t="str">
        <f>IFERROR(VLOOKUP(F323,Lookups!$D$2:$E$20,2,FALSE),"")</f>
        <v/>
      </c>
      <c r="H323" s="15"/>
      <c r="I323" s="15"/>
      <c r="J323" s="17"/>
      <c r="K323" s="15"/>
      <c r="L323" s="17"/>
      <c r="M323" s="17"/>
      <c r="N323" s="62" t="str">
        <f t="shared" si="12"/>
        <v/>
      </c>
      <c r="O323" s="15"/>
      <c r="P323" s="15"/>
      <c r="Q323" s="17"/>
      <c r="R323" s="15"/>
      <c r="S323" s="15"/>
      <c r="T323" s="15"/>
      <c r="U323" s="15"/>
      <c r="V323" s="15"/>
      <c r="W323" s="15"/>
      <c r="X323" s="18" t="str">
        <f>IFERROR(VLOOKUP(W323,Lookups!$G$2:$H$83,2,FALSE),"")</f>
        <v/>
      </c>
      <c r="Y323" s="15"/>
      <c r="Z323" s="15"/>
      <c r="AA323" s="15"/>
      <c r="AB323" s="15"/>
      <c r="AC323" s="15"/>
      <c r="AD323" s="17"/>
      <c r="AE323" s="17"/>
      <c r="AF323" s="18" t="str">
        <f t="shared" si="13"/>
        <v/>
      </c>
      <c r="AG323" s="15"/>
      <c r="AH323" s="15"/>
      <c r="AI323" s="15"/>
      <c r="AJ323" s="62" t="str">
        <f>IFERROR(VLOOKUP(AI323,Lookups!$W$2:$X$24,2,FALSE),"")</f>
        <v/>
      </c>
      <c r="AK323" s="15"/>
      <c r="AL323" s="15"/>
      <c r="AM323" s="17"/>
      <c r="AN323" s="17"/>
      <c r="AO323" s="16"/>
    </row>
    <row r="324" spans="1:41" x14ac:dyDescent="0.3">
      <c r="A324" s="15"/>
      <c r="B324" s="15"/>
      <c r="C324" s="15"/>
      <c r="D324" s="17"/>
      <c r="E324" s="17"/>
      <c r="F324" s="15"/>
      <c r="G324" s="18" t="str">
        <f>IFERROR(VLOOKUP(F324,Lookups!$D$2:$E$20,2,FALSE),"")</f>
        <v/>
      </c>
      <c r="H324" s="15"/>
      <c r="I324" s="15"/>
      <c r="J324" s="17"/>
      <c r="K324" s="15"/>
      <c r="L324" s="17"/>
      <c r="M324" s="17"/>
      <c r="N324" s="62" t="str">
        <f t="shared" si="12"/>
        <v/>
      </c>
      <c r="O324" s="15"/>
      <c r="P324" s="15"/>
      <c r="Q324" s="17"/>
      <c r="R324" s="15"/>
      <c r="S324" s="15"/>
      <c r="T324" s="15"/>
      <c r="U324" s="15"/>
      <c r="V324" s="15"/>
      <c r="W324" s="15"/>
      <c r="X324" s="18" t="str">
        <f>IFERROR(VLOOKUP(W324,Lookups!$G$2:$H$83,2,FALSE),"")</f>
        <v/>
      </c>
      <c r="Y324" s="15"/>
      <c r="Z324" s="15"/>
      <c r="AA324" s="15"/>
      <c r="AB324" s="15"/>
      <c r="AC324" s="15"/>
      <c r="AD324" s="17"/>
      <c r="AE324" s="17"/>
      <c r="AF324" s="18" t="str">
        <f t="shared" si="13"/>
        <v/>
      </c>
      <c r="AG324" s="15"/>
      <c r="AH324" s="15"/>
      <c r="AI324" s="15"/>
      <c r="AJ324" s="62" t="str">
        <f>IFERROR(VLOOKUP(AI324,Lookups!$W$2:$X$24,2,FALSE),"")</f>
        <v/>
      </c>
      <c r="AK324" s="15"/>
      <c r="AL324" s="15"/>
      <c r="AM324" s="17"/>
      <c r="AN324" s="17"/>
      <c r="AO324" s="16"/>
    </row>
    <row r="325" spans="1:41" x14ac:dyDescent="0.3">
      <c r="A325" s="15"/>
      <c r="B325" s="15"/>
      <c r="C325" s="15"/>
      <c r="D325" s="17"/>
      <c r="E325" s="17"/>
      <c r="F325" s="15"/>
      <c r="G325" s="18" t="str">
        <f>IFERROR(VLOOKUP(F325,Lookups!$D$2:$E$20,2,FALSE),"")</f>
        <v/>
      </c>
      <c r="H325" s="15"/>
      <c r="I325" s="15"/>
      <c r="J325" s="17"/>
      <c r="K325" s="15"/>
      <c r="L325" s="17"/>
      <c r="M325" s="17"/>
      <c r="N325" s="62" t="str">
        <f t="shared" si="12"/>
        <v/>
      </c>
      <c r="O325" s="15"/>
      <c r="P325" s="15"/>
      <c r="Q325" s="17"/>
      <c r="R325" s="15"/>
      <c r="S325" s="15"/>
      <c r="T325" s="15"/>
      <c r="U325" s="15"/>
      <c r="V325" s="15"/>
      <c r="W325" s="15"/>
      <c r="X325" s="18" t="str">
        <f>IFERROR(VLOOKUP(W325,Lookups!$G$2:$H$83,2,FALSE),"")</f>
        <v/>
      </c>
      <c r="Y325" s="15"/>
      <c r="Z325" s="15"/>
      <c r="AA325" s="15"/>
      <c r="AB325" s="15"/>
      <c r="AC325" s="15"/>
      <c r="AD325" s="17"/>
      <c r="AE325" s="17"/>
      <c r="AF325" s="18" t="str">
        <f t="shared" si="13"/>
        <v/>
      </c>
      <c r="AG325" s="15"/>
      <c r="AH325" s="15"/>
      <c r="AI325" s="15"/>
      <c r="AJ325" s="62" t="str">
        <f>IFERROR(VLOOKUP(AI325,Lookups!$W$2:$X$24,2,FALSE),"")</f>
        <v/>
      </c>
      <c r="AK325" s="15"/>
      <c r="AL325" s="15"/>
      <c r="AM325" s="17"/>
      <c r="AN325" s="17"/>
      <c r="AO325" s="16"/>
    </row>
    <row r="326" spans="1:41" x14ac:dyDescent="0.3">
      <c r="A326" s="15"/>
      <c r="B326" s="15"/>
      <c r="C326" s="15"/>
      <c r="D326" s="17"/>
      <c r="E326" s="17"/>
      <c r="F326" s="15"/>
      <c r="G326" s="18" t="str">
        <f>IFERROR(VLOOKUP(F326,Lookups!$D$2:$E$20,2,FALSE),"")</f>
        <v/>
      </c>
      <c r="H326" s="15"/>
      <c r="I326" s="15"/>
      <c r="J326" s="17"/>
      <c r="K326" s="15"/>
      <c r="L326" s="17"/>
      <c r="M326" s="17"/>
      <c r="N326" s="62" t="str">
        <f t="shared" si="12"/>
        <v/>
      </c>
      <c r="O326" s="15"/>
      <c r="P326" s="15"/>
      <c r="Q326" s="17"/>
      <c r="R326" s="15"/>
      <c r="S326" s="15"/>
      <c r="T326" s="15"/>
      <c r="U326" s="15"/>
      <c r="V326" s="15"/>
      <c r="W326" s="15"/>
      <c r="X326" s="18" t="str">
        <f>IFERROR(VLOOKUP(W326,Lookups!$G$2:$H$83,2,FALSE),"")</f>
        <v/>
      </c>
      <c r="Y326" s="15"/>
      <c r="Z326" s="15"/>
      <c r="AA326" s="15"/>
      <c r="AB326" s="15"/>
      <c r="AC326" s="15"/>
      <c r="AD326" s="17"/>
      <c r="AE326" s="17"/>
      <c r="AF326" s="18" t="str">
        <f t="shared" si="13"/>
        <v/>
      </c>
      <c r="AG326" s="15"/>
      <c r="AH326" s="15"/>
      <c r="AI326" s="15"/>
      <c r="AJ326" s="62" t="str">
        <f>IFERROR(VLOOKUP(AI326,Lookups!$W$2:$X$24,2,FALSE),"")</f>
        <v/>
      </c>
      <c r="AK326" s="15"/>
      <c r="AL326" s="15"/>
      <c r="AM326" s="17"/>
      <c r="AN326" s="17"/>
      <c r="AO326" s="16"/>
    </row>
    <row r="327" spans="1:41" x14ac:dyDescent="0.3">
      <c r="A327" s="15"/>
      <c r="B327" s="15"/>
      <c r="C327" s="15"/>
      <c r="D327" s="17"/>
      <c r="E327" s="17"/>
      <c r="F327" s="15"/>
      <c r="G327" s="18" t="str">
        <f>IFERROR(VLOOKUP(F327,Lookups!$D$2:$E$20,2,FALSE),"")</f>
        <v/>
      </c>
      <c r="H327" s="15"/>
      <c r="I327" s="15"/>
      <c r="J327" s="17"/>
      <c r="K327" s="15"/>
      <c r="L327" s="17"/>
      <c r="M327" s="17"/>
      <c r="N327" s="62" t="str">
        <f t="shared" si="12"/>
        <v/>
      </c>
      <c r="O327" s="15"/>
      <c r="P327" s="15"/>
      <c r="Q327" s="17"/>
      <c r="R327" s="15"/>
      <c r="S327" s="15"/>
      <c r="T327" s="15"/>
      <c r="U327" s="15"/>
      <c r="V327" s="15"/>
      <c r="W327" s="15"/>
      <c r="X327" s="18" t="str">
        <f>IFERROR(VLOOKUP(W327,Lookups!$G$2:$H$83,2,FALSE),"")</f>
        <v/>
      </c>
      <c r="Y327" s="15"/>
      <c r="Z327" s="15"/>
      <c r="AA327" s="15"/>
      <c r="AB327" s="15"/>
      <c r="AC327" s="15"/>
      <c r="AD327" s="17"/>
      <c r="AE327" s="17"/>
      <c r="AF327" s="18" t="str">
        <f t="shared" si="13"/>
        <v/>
      </c>
      <c r="AG327" s="15"/>
      <c r="AH327" s="15"/>
      <c r="AI327" s="15"/>
      <c r="AJ327" s="62" t="str">
        <f>IFERROR(VLOOKUP(AI327,Lookups!$W$2:$X$24,2,FALSE),"")</f>
        <v/>
      </c>
      <c r="AK327" s="15"/>
      <c r="AL327" s="15"/>
      <c r="AM327" s="17"/>
      <c r="AN327" s="17"/>
      <c r="AO327" s="16"/>
    </row>
    <row r="328" spans="1:41" x14ac:dyDescent="0.3">
      <c r="A328" s="15"/>
      <c r="B328" s="15"/>
      <c r="C328" s="15"/>
      <c r="D328" s="17"/>
      <c r="E328" s="17"/>
      <c r="F328" s="15"/>
      <c r="G328" s="18" t="str">
        <f>IFERROR(VLOOKUP(F328,Lookups!$D$2:$E$20,2,FALSE),"")</f>
        <v/>
      </c>
      <c r="H328" s="15"/>
      <c r="I328" s="15"/>
      <c r="J328" s="17"/>
      <c r="K328" s="15"/>
      <c r="L328" s="17"/>
      <c r="M328" s="17"/>
      <c r="N328" s="62" t="str">
        <f t="shared" si="12"/>
        <v/>
      </c>
      <c r="O328" s="15"/>
      <c r="P328" s="15"/>
      <c r="Q328" s="17"/>
      <c r="R328" s="15"/>
      <c r="S328" s="15"/>
      <c r="T328" s="15"/>
      <c r="U328" s="15"/>
      <c r="V328" s="15"/>
      <c r="W328" s="15"/>
      <c r="X328" s="18" t="str">
        <f>IFERROR(VLOOKUP(W328,Lookups!$G$2:$H$83,2,FALSE),"")</f>
        <v/>
      </c>
      <c r="Y328" s="15"/>
      <c r="Z328" s="15"/>
      <c r="AA328" s="15"/>
      <c r="AB328" s="15"/>
      <c r="AC328" s="15"/>
      <c r="AD328" s="17"/>
      <c r="AE328" s="17"/>
      <c r="AF328" s="18" t="str">
        <f t="shared" si="13"/>
        <v/>
      </c>
      <c r="AG328" s="15"/>
      <c r="AH328" s="15"/>
      <c r="AI328" s="15"/>
      <c r="AJ328" s="62" t="str">
        <f>IFERROR(VLOOKUP(AI328,Lookups!$W$2:$X$24,2,FALSE),"")</f>
        <v/>
      </c>
      <c r="AK328" s="15"/>
      <c r="AL328" s="15"/>
      <c r="AM328" s="17"/>
      <c r="AN328" s="17"/>
      <c r="AO328" s="16"/>
    </row>
    <row r="329" spans="1:41" x14ac:dyDescent="0.3">
      <c r="A329" s="15"/>
      <c r="B329" s="15"/>
      <c r="C329" s="15"/>
      <c r="D329" s="17"/>
      <c r="E329" s="17"/>
      <c r="F329" s="15"/>
      <c r="G329" s="18" t="str">
        <f>IFERROR(VLOOKUP(F329,Lookups!$D$2:$E$20,2,FALSE),"")</f>
        <v/>
      </c>
      <c r="H329" s="15"/>
      <c r="I329" s="15"/>
      <c r="J329" s="17"/>
      <c r="K329" s="15"/>
      <c r="L329" s="17"/>
      <c r="M329" s="17"/>
      <c r="N329" s="62" t="str">
        <f t="shared" si="12"/>
        <v/>
      </c>
      <c r="O329" s="15"/>
      <c r="P329" s="15"/>
      <c r="Q329" s="17"/>
      <c r="R329" s="15"/>
      <c r="S329" s="15"/>
      <c r="T329" s="15"/>
      <c r="U329" s="15"/>
      <c r="V329" s="15"/>
      <c r="W329" s="15"/>
      <c r="X329" s="18" t="str">
        <f>IFERROR(VLOOKUP(W329,Lookups!$G$2:$H$83,2,FALSE),"")</f>
        <v/>
      </c>
      <c r="Y329" s="15"/>
      <c r="Z329" s="15"/>
      <c r="AA329" s="15"/>
      <c r="AB329" s="15"/>
      <c r="AC329" s="15"/>
      <c r="AD329" s="17"/>
      <c r="AE329" s="17"/>
      <c r="AF329" s="18" t="str">
        <f t="shared" si="13"/>
        <v/>
      </c>
      <c r="AG329" s="15"/>
      <c r="AH329" s="15"/>
      <c r="AI329" s="15"/>
      <c r="AJ329" s="62" t="str">
        <f>IFERROR(VLOOKUP(AI329,Lookups!$W$2:$X$24,2,FALSE),"")</f>
        <v/>
      </c>
      <c r="AK329" s="15"/>
      <c r="AL329" s="15"/>
      <c r="AM329" s="17"/>
      <c r="AN329" s="17"/>
      <c r="AO329" s="16"/>
    </row>
    <row r="330" spans="1:41" x14ac:dyDescent="0.3">
      <c r="A330" s="15"/>
      <c r="B330" s="15"/>
      <c r="C330" s="15"/>
      <c r="D330" s="17"/>
      <c r="E330" s="17"/>
      <c r="F330" s="15"/>
      <c r="G330" s="18" t="str">
        <f>IFERROR(VLOOKUP(F330,Lookups!$D$2:$E$20,2,FALSE),"")</f>
        <v/>
      </c>
      <c r="H330" s="15"/>
      <c r="I330" s="15"/>
      <c r="J330" s="17"/>
      <c r="K330" s="15"/>
      <c r="L330" s="17"/>
      <c r="M330" s="17"/>
      <c r="N330" s="62" t="str">
        <f t="shared" si="12"/>
        <v/>
      </c>
      <c r="O330" s="15"/>
      <c r="P330" s="15"/>
      <c r="Q330" s="17"/>
      <c r="R330" s="15"/>
      <c r="S330" s="15"/>
      <c r="T330" s="15"/>
      <c r="U330" s="15"/>
      <c r="V330" s="15"/>
      <c r="W330" s="15"/>
      <c r="X330" s="18" t="str">
        <f>IFERROR(VLOOKUP(W330,Lookups!$G$2:$H$83,2,FALSE),"")</f>
        <v/>
      </c>
      <c r="Y330" s="15"/>
      <c r="Z330" s="15"/>
      <c r="AA330" s="15"/>
      <c r="AB330" s="15"/>
      <c r="AC330" s="15"/>
      <c r="AD330" s="17"/>
      <c r="AE330" s="17"/>
      <c r="AF330" s="18" t="str">
        <f t="shared" si="13"/>
        <v/>
      </c>
      <c r="AG330" s="15"/>
      <c r="AH330" s="15"/>
      <c r="AI330" s="15"/>
      <c r="AJ330" s="62" t="str">
        <f>IFERROR(VLOOKUP(AI330,Lookups!$W$2:$X$24,2,FALSE),"")</f>
        <v/>
      </c>
      <c r="AK330" s="15"/>
      <c r="AL330" s="15"/>
      <c r="AM330" s="17"/>
      <c r="AN330" s="17"/>
      <c r="AO330" s="16"/>
    </row>
    <row r="331" spans="1:41" x14ac:dyDescent="0.3">
      <c r="A331" s="15"/>
      <c r="B331" s="15"/>
      <c r="C331" s="15"/>
      <c r="D331" s="17"/>
      <c r="E331" s="17"/>
      <c r="F331" s="15"/>
      <c r="G331" s="18" t="str">
        <f>IFERROR(VLOOKUP(F331,Lookups!$D$2:$E$20,2,FALSE),"")</f>
        <v/>
      </c>
      <c r="H331" s="15"/>
      <c r="I331" s="15"/>
      <c r="J331" s="17"/>
      <c r="K331" s="15"/>
      <c r="L331" s="17"/>
      <c r="M331" s="17"/>
      <c r="N331" s="62" t="str">
        <f t="shared" si="12"/>
        <v/>
      </c>
      <c r="O331" s="15"/>
      <c r="P331" s="15"/>
      <c r="Q331" s="17"/>
      <c r="R331" s="15"/>
      <c r="S331" s="15"/>
      <c r="T331" s="15"/>
      <c r="U331" s="15"/>
      <c r="V331" s="15"/>
      <c r="W331" s="15"/>
      <c r="X331" s="18" t="str">
        <f>IFERROR(VLOOKUP(W331,Lookups!$G$2:$H$83,2,FALSE),"")</f>
        <v/>
      </c>
      <c r="Y331" s="15"/>
      <c r="Z331" s="15"/>
      <c r="AA331" s="15"/>
      <c r="AB331" s="15"/>
      <c r="AC331" s="15"/>
      <c r="AD331" s="17"/>
      <c r="AE331" s="17"/>
      <c r="AF331" s="18" t="str">
        <f t="shared" si="13"/>
        <v/>
      </c>
      <c r="AG331" s="15"/>
      <c r="AH331" s="15"/>
      <c r="AI331" s="15"/>
      <c r="AJ331" s="62" t="str">
        <f>IFERROR(VLOOKUP(AI331,Lookups!$W$2:$X$24,2,FALSE),"")</f>
        <v/>
      </c>
      <c r="AK331" s="15"/>
      <c r="AL331" s="15"/>
      <c r="AM331" s="17"/>
      <c r="AN331" s="17"/>
      <c r="AO331" s="16"/>
    </row>
    <row r="332" spans="1:41" x14ac:dyDescent="0.3">
      <c r="A332" s="15"/>
      <c r="B332" s="15"/>
      <c r="C332" s="15"/>
      <c r="D332" s="17"/>
      <c r="E332" s="17"/>
      <c r="F332" s="15"/>
      <c r="G332" s="18" t="str">
        <f>IFERROR(VLOOKUP(F332,Lookups!$D$2:$E$20,2,FALSE),"")</f>
        <v/>
      </c>
      <c r="H332" s="15"/>
      <c r="I332" s="15"/>
      <c r="J332" s="17"/>
      <c r="K332" s="15"/>
      <c r="L332" s="17"/>
      <c r="M332" s="17"/>
      <c r="N332" s="62" t="str">
        <f t="shared" si="12"/>
        <v/>
      </c>
      <c r="O332" s="15"/>
      <c r="P332" s="15"/>
      <c r="Q332" s="17"/>
      <c r="R332" s="15"/>
      <c r="S332" s="15"/>
      <c r="T332" s="15"/>
      <c r="U332" s="15"/>
      <c r="V332" s="15"/>
      <c r="W332" s="15"/>
      <c r="X332" s="18" t="str">
        <f>IFERROR(VLOOKUP(W332,Lookups!$G$2:$H$83,2,FALSE),"")</f>
        <v/>
      </c>
      <c r="Y332" s="15"/>
      <c r="Z332" s="15"/>
      <c r="AA332" s="15"/>
      <c r="AB332" s="15"/>
      <c r="AC332" s="15"/>
      <c r="AD332" s="17"/>
      <c r="AE332" s="17"/>
      <c r="AF332" s="18" t="str">
        <f t="shared" si="13"/>
        <v/>
      </c>
      <c r="AG332" s="15"/>
      <c r="AH332" s="15"/>
      <c r="AI332" s="15"/>
      <c r="AJ332" s="62" t="str">
        <f>IFERROR(VLOOKUP(AI332,Lookups!$W$2:$X$24,2,FALSE),"")</f>
        <v/>
      </c>
      <c r="AK332" s="15"/>
      <c r="AL332" s="15"/>
      <c r="AM332" s="17"/>
      <c r="AN332" s="17"/>
      <c r="AO332" s="16"/>
    </row>
    <row r="333" spans="1:41" x14ac:dyDescent="0.3">
      <c r="A333" s="15"/>
      <c r="B333" s="15"/>
      <c r="C333" s="15"/>
      <c r="D333" s="17"/>
      <c r="E333" s="17"/>
      <c r="F333" s="15"/>
      <c r="G333" s="18" t="str">
        <f>IFERROR(VLOOKUP(F333,Lookups!$D$2:$E$20,2,FALSE),"")</f>
        <v/>
      </c>
      <c r="H333" s="15"/>
      <c r="I333" s="15"/>
      <c r="J333" s="17"/>
      <c r="K333" s="15"/>
      <c r="L333" s="17"/>
      <c r="M333" s="17"/>
      <c r="N333" s="62" t="str">
        <f t="shared" si="12"/>
        <v/>
      </c>
      <c r="O333" s="15"/>
      <c r="P333" s="15"/>
      <c r="Q333" s="17"/>
      <c r="R333" s="15"/>
      <c r="S333" s="15"/>
      <c r="T333" s="15"/>
      <c r="U333" s="15"/>
      <c r="V333" s="15"/>
      <c r="W333" s="15"/>
      <c r="X333" s="18" t="str">
        <f>IFERROR(VLOOKUP(W333,Lookups!$G$2:$H$83,2,FALSE),"")</f>
        <v/>
      </c>
      <c r="Y333" s="15"/>
      <c r="Z333" s="15"/>
      <c r="AA333" s="15"/>
      <c r="AB333" s="15"/>
      <c r="AC333" s="15"/>
      <c r="AD333" s="17"/>
      <c r="AE333" s="17"/>
      <c r="AF333" s="18" t="str">
        <f t="shared" si="13"/>
        <v/>
      </c>
      <c r="AG333" s="15"/>
      <c r="AH333" s="15"/>
      <c r="AI333" s="15"/>
      <c r="AJ333" s="62" t="str">
        <f>IFERROR(VLOOKUP(AI333,Lookups!$W$2:$X$24,2,FALSE),"")</f>
        <v/>
      </c>
      <c r="AK333" s="15"/>
      <c r="AL333" s="15"/>
      <c r="AM333" s="17"/>
      <c r="AN333" s="17"/>
      <c r="AO333" s="16"/>
    </row>
    <row r="334" spans="1:41" x14ac:dyDescent="0.3">
      <c r="A334" s="15"/>
      <c r="B334" s="15"/>
      <c r="C334" s="15"/>
      <c r="D334" s="17"/>
      <c r="E334" s="17"/>
      <c r="F334" s="15"/>
      <c r="G334" s="18" t="str">
        <f>IFERROR(VLOOKUP(F334,Lookups!$D$2:$E$20,2,FALSE),"")</f>
        <v/>
      </c>
      <c r="H334" s="15"/>
      <c r="I334" s="15"/>
      <c r="J334" s="17"/>
      <c r="K334" s="15"/>
      <c r="L334" s="17"/>
      <c r="M334" s="17"/>
      <c r="N334" s="62" t="str">
        <f t="shared" si="12"/>
        <v/>
      </c>
      <c r="O334" s="15"/>
      <c r="P334" s="15"/>
      <c r="Q334" s="17"/>
      <c r="R334" s="15"/>
      <c r="S334" s="15"/>
      <c r="T334" s="15"/>
      <c r="U334" s="15"/>
      <c r="V334" s="15"/>
      <c r="W334" s="15"/>
      <c r="X334" s="18" t="str">
        <f>IFERROR(VLOOKUP(W334,Lookups!$G$2:$H$83,2,FALSE),"")</f>
        <v/>
      </c>
      <c r="Y334" s="15"/>
      <c r="Z334" s="15"/>
      <c r="AA334" s="15"/>
      <c r="AB334" s="15"/>
      <c r="AC334" s="15"/>
      <c r="AD334" s="17"/>
      <c r="AE334" s="17"/>
      <c r="AF334" s="18" t="str">
        <f t="shared" si="13"/>
        <v/>
      </c>
      <c r="AG334" s="15"/>
      <c r="AH334" s="15"/>
      <c r="AI334" s="15"/>
      <c r="AJ334" s="62" t="str">
        <f>IFERROR(VLOOKUP(AI334,Lookups!$W$2:$X$24,2,FALSE),"")</f>
        <v/>
      </c>
      <c r="AK334" s="15"/>
      <c r="AL334" s="15"/>
      <c r="AM334" s="17"/>
      <c r="AN334" s="17"/>
      <c r="AO334" s="16"/>
    </row>
    <row r="335" spans="1:41" x14ac:dyDescent="0.3">
      <c r="A335" s="15"/>
      <c r="B335" s="15"/>
      <c r="C335" s="15"/>
      <c r="D335" s="17"/>
      <c r="E335" s="17"/>
      <c r="F335" s="15"/>
      <c r="G335" s="18" t="str">
        <f>IFERROR(VLOOKUP(F335,Lookups!$D$2:$E$20,2,FALSE),"")</f>
        <v/>
      </c>
      <c r="H335" s="15"/>
      <c r="I335" s="15"/>
      <c r="J335" s="17"/>
      <c r="K335" s="15"/>
      <c r="L335" s="17"/>
      <c r="M335" s="17"/>
      <c r="N335" s="62" t="str">
        <f t="shared" si="12"/>
        <v/>
      </c>
      <c r="O335" s="15"/>
      <c r="P335" s="15"/>
      <c r="Q335" s="17"/>
      <c r="R335" s="15"/>
      <c r="S335" s="15"/>
      <c r="T335" s="15"/>
      <c r="U335" s="15"/>
      <c r="V335" s="15"/>
      <c r="W335" s="15"/>
      <c r="X335" s="18" t="str">
        <f>IFERROR(VLOOKUP(W335,Lookups!$G$2:$H$83,2,FALSE),"")</f>
        <v/>
      </c>
      <c r="Y335" s="15"/>
      <c r="Z335" s="15"/>
      <c r="AA335" s="15"/>
      <c r="AB335" s="15"/>
      <c r="AC335" s="15"/>
      <c r="AD335" s="17"/>
      <c r="AE335" s="17"/>
      <c r="AF335" s="18" t="str">
        <f t="shared" si="13"/>
        <v/>
      </c>
      <c r="AG335" s="15"/>
      <c r="AH335" s="15"/>
      <c r="AI335" s="15"/>
      <c r="AJ335" s="62" t="str">
        <f>IFERROR(VLOOKUP(AI335,Lookups!$W$2:$X$24,2,FALSE),"")</f>
        <v/>
      </c>
      <c r="AK335" s="15"/>
      <c r="AL335" s="15"/>
      <c r="AM335" s="17"/>
      <c r="AN335" s="17"/>
      <c r="AO335" s="16"/>
    </row>
    <row r="336" spans="1:41" x14ac:dyDescent="0.3">
      <c r="A336" s="15"/>
      <c r="B336" s="15"/>
      <c r="C336" s="15"/>
      <c r="D336" s="17"/>
      <c r="E336" s="17"/>
      <c r="F336" s="15"/>
      <c r="G336" s="18" t="str">
        <f>IFERROR(VLOOKUP(F336,Lookups!$D$2:$E$20,2,FALSE),"")</f>
        <v/>
      </c>
      <c r="H336" s="15"/>
      <c r="I336" s="15"/>
      <c r="J336" s="17"/>
      <c r="K336" s="15"/>
      <c r="L336" s="17"/>
      <c r="M336" s="17"/>
      <c r="N336" s="62" t="str">
        <f t="shared" si="12"/>
        <v/>
      </c>
      <c r="O336" s="15"/>
      <c r="P336" s="15"/>
      <c r="Q336" s="17"/>
      <c r="R336" s="15"/>
      <c r="S336" s="15"/>
      <c r="T336" s="15"/>
      <c r="U336" s="15"/>
      <c r="V336" s="15"/>
      <c r="W336" s="15"/>
      <c r="X336" s="18" t="str">
        <f>IFERROR(VLOOKUP(W336,Lookups!$G$2:$H$83,2,FALSE),"")</f>
        <v/>
      </c>
      <c r="Y336" s="15"/>
      <c r="Z336" s="15"/>
      <c r="AA336" s="15"/>
      <c r="AB336" s="15"/>
      <c r="AC336" s="15"/>
      <c r="AD336" s="17"/>
      <c r="AE336" s="17"/>
      <c r="AF336" s="18" t="str">
        <f t="shared" si="13"/>
        <v/>
      </c>
      <c r="AG336" s="15"/>
      <c r="AH336" s="15"/>
      <c r="AI336" s="15"/>
      <c r="AJ336" s="62" t="str">
        <f>IFERROR(VLOOKUP(AI336,Lookups!$W$2:$X$24,2,FALSE),"")</f>
        <v/>
      </c>
      <c r="AK336" s="15"/>
      <c r="AL336" s="15"/>
      <c r="AM336" s="17"/>
      <c r="AN336" s="17"/>
      <c r="AO336" s="16"/>
    </row>
    <row r="337" spans="1:41" x14ac:dyDescent="0.3">
      <c r="A337" s="15"/>
      <c r="B337" s="15"/>
      <c r="C337" s="15"/>
      <c r="D337" s="17"/>
      <c r="E337" s="17"/>
      <c r="F337" s="15"/>
      <c r="G337" s="18" t="str">
        <f>IFERROR(VLOOKUP(F337,Lookups!$D$2:$E$20,2,FALSE),"")</f>
        <v/>
      </c>
      <c r="H337" s="15"/>
      <c r="I337" s="15"/>
      <c r="J337" s="17"/>
      <c r="K337" s="15"/>
      <c r="L337" s="17"/>
      <c r="M337" s="17"/>
      <c r="N337" s="62" t="str">
        <f t="shared" si="12"/>
        <v/>
      </c>
      <c r="O337" s="15"/>
      <c r="P337" s="15"/>
      <c r="Q337" s="17"/>
      <c r="R337" s="15"/>
      <c r="S337" s="15"/>
      <c r="T337" s="15"/>
      <c r="U337" s="15"/>
      <c r="V337" s="15"/>
      <c r="W337" s="15"/>
      <c r="X337" s="18" t="str">
        <f>IFERROR(VLOOKUP(W337,Lookups!$G$2:$H$83,2,FALSE),"")</f>
        <v/>
      </c>
      <c r="Y337" s="15"/>
      <c r="Z337" s="15"/>
      <c r="AA337" s="15"/>
      <c r="AB337" s="15"/>
      <c r="AC337" s="15"/>
      <c r="AD337" s="17"/>
      <c r="AE337" s="17"/>
      <c r="AF337" s="18" t="str">
        <f t="shared" si="13"/>
        <v/>
      </c>
      <c r="AG337" s="15"/>
      <c r="AH337" s="15"/>
      <c r="AI337" s="15"/>
      <c r="AJ337" s="62" t="str">
        <f>IFERROR(VLOOKUP(AI337,Lookups!$W$2:$X$24,2,FALSE),"")</f>
        <v/>
      </c>
      <c r="AK337" s="15"/>
      <c r="AL337" s="15"/>
      <c r="AM337" s="17"/>
      <c r="AN337" s="17"/>
      <c r="AO337" s="16"/>
    </row>
    <row r="338" spans="1:41" x14ac:dyDescent="0.3">
      <c r="A338" s="15"/>
      <c r="B338" s="15"/>
      <c r="C338" s="15"/>
      <c r="D338" s="17"/>
      <c r="E338" s="17"/>
      <c r="F338" s="15"/>
      <c r="G338" s="18" t="str">
        <f>IFERROR(VLOOKUP(F338,Lookups!$D$2:$E$20,2,FALSE),"")</f>
        <v/>
      </c>
      <c r="H338" s="15"/>
      <c r="I338" s="15"/>
      <c r="J338" s="17"/>
      <c r="K338" s="15"/>
      <c r="L338" s="17"/>
      <c r="M338" s="17"/>
      <c r="N338" s="62" t="str">
        <f t="shared" si="12"/>
        <v/>
      </c>
      <c r="O338" s="15"/>
      <c r="P338" s="15"/>
      <c r="Q338" s="17"/>
      <c r="R338" s="15"/>
      <c r="S338" s="15"/>
      <c r="T338" s="15"/>
      <c r="U338" s="15"/>
      <c r="V338" s="15"/>
      <c r="W338" s="15"/>
      <c r="X338" s="18" t="str">
        <f>IFERROR(VLOOKUP(W338,Lookups!$G$2:$H$83,2,FALSE),"")</f>
        <v/>
      </c>
      <c r="Y338" s="15"/>
      <c r="Z338" s="15"/>
      <c r="AA338" s="15"/>
      <c r="AB338" s="15"/>
      <c r="AC338" s="15"/>
      <c r="AD338" s="17"/>
      <c r="AE338" s="17"/>
      <c r="AF338" s="18" t="str">
        <f t="shared" si="13"/>
        <v/>
      </c>
      <c r="AG338" s="15"/>
      <c r="AH338" s="15"/>
      <c r="AI338" s="15"/>
      <c r="AJ338" s="62" t="str">
        <f>IFERROR(VLOOKUP(AI338,Lookups!$W$2:$X$24,2,FALSE),"")</f>
        <v/>
      </c>
      <c r="AK338" s="15"/>
      <c r="AL338" s="15"/>
      <c r="AM338" s="17"/>
      <c r="AN338" s="17"/>
      <c r="AO338" s="16"/>
    </row>
    <row r="339" spans="1:41" x14ac:dyDescent="0.3">
      <c r="A339" s="15"/>
      <c r="B339" s="15"/>
      <c r="C339" s="15"/>
      <c r="D339" s="17"/>
      <c r="E339" s="17"/>
      <c r="F339" s="15"/>
      <c r="G339" s="18" t="str">
        <f>IFERROR(VLOOKUP(F339,Lookups!$D$2:$E$20,2,FALSE),"")</f>
        <v/>
      </c>
      <c r="H339" s="15"/>
      <c r="I339" s="15"/>
      <c r="J339" s="17"/>
      <c r="K339" s="15"/>
      <c r="L339" s="17"/>
      <c r="M339" s="17"/>
      <c r="N339" s="62" t="str">
        <f t="shared" si="12"/>
        <v/>
      </c>
      <c r="O339" s="15"/>
      <c r="P339" s="15"/>
      <c r="Q339" s="17"/>
      <c r="R339" s="15"/>
      <c r="S339" s="15"/>
      <c r="T339" s="15"/>
      <c r="U339" s="15"/>
      <c r="V339" s="15"/>
      <c r="W339" s="15"/>
      <c r="X339" s="18" t="str">
        <f>IFERROR(VLOOKUP(W339,Lookups!$G$2:$H$83,2,FALSE),"")</f>
        <v/>
      </c>
      <c r="Y339" s="15"/>
      <c r="Z339" s="15"/>
      <c r="AA339" s="15"/>
      <c r="AB339" s="15"/>
      <c r="AC339" s="15"/>
      <c r="AD339" s="17"/>
      <c r="AE339" s="17"/>
      <c r="AF339" s="18" t="str">
        <f t="shared" si="13"/>
        <v/>
      </c>
      <c r="AG339" s="15"/>
      <c r="AH339" s="15"/>
      <c r="AI339" s="15"/>
      <c r="AJ339" s="62" t="str">
        <f>IFERROR(VLOOKUP(AI339,Lookups!$W$2:$X$24,2,FALSE),"")</f>
        <v/>
      </c>
      <c r="AK339" s="15"/>
      <c r="AL339" s="15"/>
      <c r="AM339" s="17"/>
      <c r="AN339" s="17"/>
      <c r="AO339" s="16"/>
    </row>
    <row r="340" spans="1:41" x14ac:dyDescent="0.3">
      <c r="A340" s="15"/>
      <c r="B340" s="15"/>
      <c r="C340" s="15"/>
      <c r="D340" s="17"/>
      <c r="E340" s="17"/>
      <c r="F340" s="15"/>
      <c r="G340" s="18" t="str">
        <f>IFERROR(VLOOKUP(F340,Lookups!$D$2:$E$20,2,FALSE),"")</f>
        <v/>
      </c>
      <c r="H340" s="15"/>
      <c r="I340" s="15"/>
      <c r="J340" s="17"/>
      <c r="K340" s="15"/>
      <c r="L340" s="17"/>
      <c r="M340" s="17"/>
      <c r="N340" s="62" t="str">
        <f t="shared" si="12"/>
        <v/>
      </c>
      <c r="O340" s="15"/>
      <c r="P340" s="15"/>
      <c r="Q340" s="17"/>
      <c r="R340" s="15"/>
      <c r="S340" s="15"/>
      <c r="T340" s="15"/>
      <c r="U340" s="15"/>
      <c r="V340" s="15"/>
      <c r="W340" s="15"/>
      <c r="X340" s="18" t="str">
        <f>IFERROR(VLOOKUP(W340,Lookups!$G$2:$H$83,2,FALSE),"")</f>
        <v/>
      </c>
      <c r="Y340" s="15"/>
      <c r="Z340" s="15"/>
      <c r="AA340" s="15"/>
      <c r="AB340" s="15"/>
      <c r="AC340" s="15"/>
      <c r="AD340" s="17"/>
      <c r="AE340" s="17"/>
      <c r="AF340" s="18" t="str">
        <f t="shared" si="13"/>
        <v/>
      </c>
      <c r="AG340" s="15"/>
      <c r="AH340" s="15"/>
      <c r="AI340" s="15"/>
      <c r="AJ340" s="62" t="str">
        <f>IFERROR(VLOOKUP(AI340,Lookups!$W$2:$X$24,2,FALSE),"")</f>
        <v/>
      </c>
      <c r="AK340" s="15"/>
      <c r="AL340" s="15"/>
      <c r="AM340" s="17"/>
      <c r="AN340" s="17"/>
      <c r="AO340" s="16"/>
    </row>
    <row r="341" spans="1:41" x14ac:dyDescent="0.3">
      <c r="A341" s="15"/>
      <c r="B341" s="15"/>
      <c r="C341" s="15"/>
      <c r="D341" s="17"/>
      <c r="E341" s="17"/>
      <c r="F341" s="15"/>
      <c r="G341" s="18" t="str">
        <f>IFERROR(VLOOKUP(F341,Lookups!$D$2:$E$20,2,FALSE),"")</f>
        <v/>
      </c>
      <c r="H341" s="15"/>
      <c r="I341" s="15"/>
      <c r="J341" s="17"/>
      <c r="K341" s="15"/>
      <c r="L341" s="17"/>
      <c r="M341" s="17"/>
      <c r="N341" s="62" t="str">
        <f t="shared" si="12"/>
        <v/>
      </c>
      <c r="O341" s="15"/>
      <c r="P341" s="15"/>
      <c r="Q341" s="17"/>
      <c r="R341" s="15"/>
      <c r="S341" s="15"/>
      <c r="T341" s="15"/>
      <c r="U341" s="15"/>
      <c r="V341" s="15"/>
      <c r="W341" s="15"/>
      <c r="X341" s="18" t="str">
        <f>IFERROR(VLOOKUP(W341,Lookups!$G$2:$H$83,2,FALSE),"")</f>
        <v/>
      </c>
      <c r="Y341" s="15"/>
      <c r="Z341" s="15"/>
      <c r="AA341" s="15"/>
      <c r="AB341" s="15"/>
      <c r="AC341" s="15"/>
      <c r="AD341" s="17"/>
      <c r="AE341" s="17"/>
      <c r="AF341" s="18" t="str">
        <f t="shared" si="13"/>
        <v/>
      </c>
      <c r="AG341" s="15"/>
      <c r="AH341" s="15"/>
      <c r="AI341" s="15"/>
      <c r="AJ341" s="62" t="str">
        <f>IFERROR(VLOOKUP(AI341,Lookups!$W$2:$X$24,2,FALSE),"")</f>
        <v/>
      </c>
      <c r="AK341" s="15"/>
      <c r="AL341" s="15"/>
      <c r="AM341" s="17"/>
      <c r="AN341" s="17"/>
      <c r="AO341" s="16"/>
    </row>
    <row r="342" spans="1:41" x14ac:dyDescent="0.3">
      <c r="A342" s="15"/>
      <c r="B342" s="15"/>
      <c r="C342" s="15"/>
      <c r="D342" s="17"/>
      <c r="E342" s="17"/>
      <c r="F342" s="15"/>
      <c r="G342" s="18" t="str">
        <f>IFERROR(VLOOKUP(F342,Lookups!$D$2:$E$20,2,FALSE),"")</f>
        <v/>
      </c>
      <c r="H342" s="15"/>
      <c r="I342" s="15"/>
      <c r="J342" s="17"/>
      <c r="K342" s="15"/>
      <c r="L342" s="17"/>
      <c r="M342" s="17"/>
      <c r="N342" s="62" t="str">
        <f t="shared" si="12"/>
        <v/>
      </c>
      <c r="O342" s="15"/>
      <c r="P342" s="15"/>
      <c r="Q342" s="17"/>
      <c r="R342" s="15"/>
      <c r="S342" s="15"/>
      <c r="T342" s="15"/>
      <c r="U342" s="15"/>
      <c r="V342" s="15"/>
      <c r="W342" s="15"/>
      <c r="X342" s="18" t="str">
        <f>IFERROR(VLOOKUP(W342,Lookups!$G$2:$H$83,2,FALSE),"")</f>
        <v/>
      </c>
      <c r="Y342" s="15"/>
      <c r="Z342" s="15"/>
      <c r="AA342" s="15"/>
      <c r="AB342" s="15"/>
      <c r="AC342" s="15"/>
      <c r="AD342" s="17"/>
      <c r="AE342" s="17"/>
      <c r="AF342" s="18" t="str">
        <f t="shared" si="13"/>
        <v/>
      </c>
      <c r="AG342" s="15"/>
      <c r="AH342" s="15"/>
      <c r="AI342" s="15"/>
      <c r="AJ342" s="62" t="str">
        <f>IFERROR(VLOOKUP(AI342,Lookups!$W$2:$X$24,2,FALSE),"")</f>
        <v/>
      </c>
      <c r="AK342" s="15"/>
      <c r="AL342" s="15"/>
      <c r="AM342" s="17"/>
      <c r="AN342" s="17"/>
      <c r="AO342" s="16"/>
    </row>
    <row r="343" spans="1:41" x14ac:dyDescent="0.3">
      <c r="A343" s="15"/>
      <c r="B343" s="15"/>
      <c r="C343" s="15"/>
      <c r="D343" s="17"/>
      <c r="E343" s="17"/>
      <c r="F343" s="15"/>
      <c r="G343" s="18" t="str">
        <f>IFERROR(VLOOKUP(F343,Lookups!$D$2:$E$20,2,FALSE),"")</f>
        <v/>
      </c>
      <c r="H343" s="15"/>
      <c r="I343" s="15"/>
      <c r="J343" s="17"/>
      <c r="K343" s="15"/>
      <c r="L343" s="17"/>
      <c r="M343" s="17"/>
      <c r="N343" s="62" t="str">
        <f t="shared" si="12"/>
        <v/>
      </c>
      <c r="O343" s="15"/>
      <c r="P343" s="15"/>
      <c r="Q343" s="17"/>
      <c r="R343" s="15"/>
      <c r="S343" s="15"/>
      <c r="T343" s="15"/>
      <c r="U343" s="15"/>
      <c r="V343" s="15"/>
      <c r="W343" s="15"/>
      <c r="X343" s="18" t="str">
        <f>IFERROR(VLOOKUP(W343,Lookups!$G$2:$H$83,2,FALSE),"")</f>
        <v/>
      </c>
      <c r="Y343" s="15"/>
      <c r="Z343" s="15"/>
      <c r="AA343" s="15"/>
      <c r="AB343" s="15"/>
      <c r="AC343" s="15"/>
      <c r="AD343" s="17"/>
      <c r="AE343" s="17"/>
      <c r="AF343" s="18" t="str">
        <f t="shared" si="13"/>
        <v/>
      </c>
      <c r="AG343" s="15"/>
      <c r="AH343" s="15"/>
      <c r="AI343" s="15"/>
      <c r="AJ343" s="62" t="str">
        <f>IFERROR(VLOOKUP(AI343,Lookups!$W$2:$X$24,2,FALSE),"")</f>
        <v/>
      </c>
      <c r="AK343" s="15"/>
      <c r="AL343" s="15"/>
      <c r="AM343" s="17"/>
      <c r="AN343" s="17"/>
      <c r="AO343" s="16"/>
    </row>
    <row r="344" spans="1:41" x14ac:dyDescent="0.3">
      <c r="A344" s="15"/>
      <c r="B344" s="15"/>
      <c r="C344" s="15"/>
      <c r="D344" s="17"/>
      <c r="E344" s="17"/>
      <c r="F344" s="15"/>
      <c r="G344" s="18" t="str">
        <f>IFERROR(VLOOKUP(F344,Lookups!$D$2:$E$20,2,FALSE),"")</f>
        <v/>
      </c>
      <c r="H344" s="15"/>
      <c r="I344" s="15"/>
      <c r="J344" s="17"/>
      <c r="K344" s="15"/>
      <c r="L344" s="17"/>
      <c r="M344" s="17"/>
      <c r="N344" s="62" t="str">
        <f t="shared" si="12"/>
        <v/>
      </c>
      <c r="O344" s="15"/>
      <c r="P344" s="15"/>
      <c r="Q344" s="17"/>
      <c r="R344" s="15"/>
      <c r="S344" s="15"/>
      <c r="T344" s="15"/>
      <c r="U344" s="15"/>
      <c r="V344" s="15"/>
      <c r="W344" s="15"/>
      <c r="X344" s="18" t="str">
        <f>IFERROR(VLOOKUP(W344,Lookups!$G$2:$H$83,2,FALSE),"")</f>
        <v/>
      </c>
      <c r="Y344" s="15"/>
      <c r="Z344" s="15"/>
      <c r="AA344" s="15"/>
      <c r="AB344" s="15"/>
      <c r="AC344" s="15"/>
      <c r="AD344" s="17"/>
      <c r="AE344" s="17"/>
      <c r="AF344" s="18" t="str">
        <f t="shared" si="13"/>
        <v/>
      </c>
      <c r="AG344" s="15"/>
      <c r="AH344" s="15"/>
      <c r="AI344" s="15"/>
      <c r="AJ344" s="62" t="str">
        <f>IFERROR(VLOOKUP(AI344,Lookups!$W$2:$X$24,2,FALSE),"")</f>
        <v/>
      </c>
      <c r="AK344" s="15"/>
      <c r="AL344" s="15"/>
      <c r="AM344" s="17"/>
      <c r="AN344" s="17"/>
      <c r="AO344" s="16"/>
    </row>
    <row r="345" spans="1:41" x14ac:dyDescent="0.3">
      <c r="A345" s="15"/>
      <c r="B345" s="15"/>
      <c r="C345" s="15"/>
      <c r="D345" s="17"/>
      <c r="E345" s="17"/>
      <c r="F345" s="15"/>
      <c r="G345" s="18" t="str">
        <f>IFERROR(VLOOKUP(F345,Lookups!$D$2:$E$20,2,FALSE),"")</f>
        <v/>
      </c>
      <c r="H345" s="15"/>
      <c r="I345" s="15"/>
      <c r="J345" s="17"/>
      <c r="K345" s="15"/>
      <c r="L345" s="17"/>
      <c r="M345" s="17"/>
      <c r="N345" s="62" t="str">
        <f t="shared" si="12"/>
        <v/>
      </c>
      <c r="O345" s="15"/>
      <c r="P345" s="15"/>
      <c r="Q345" s="17"/>
      <c r="R345" s="15"/>
      <c r="S345" s="15"/>
      <c r="T345" s="15"/>
      <c r="U345" s="15"/>
      <c r="V345" s="15"/>
      <c r="W345" s="15"/>
      <c r="X345" s="18" t="str">
        <f>IFERROR(VLOOKUP(W345,Lookups!$G$2:$H$83,2,FALSE),"")</f>
        <v/>
      </c>
      <c r="Y345" s="15"/>
      <c r="Z345" s="15"/>
      <c r="AA345" s="15"/>
      <c r="AB345" s="15"/>
      <c r="AC345" s="15"/>
      <c r="AD345" s="17"/>
      <c r="AE345" s="17"/>
      <c r="AF345" s="18" t="str">
        <f t="shared" si="13"/>
        <v/>
      </c>
      <c r="AG345" s="15"/>
      <c r="AH345" s="15"/>
      <c r="AI345" s="15"/>
      <c r="AJ345" s="62" t="str">
        <f>IFERROR(VLOOKUP(AI345,Lookups!$W$2:$X$24,2,FALSE),"")</f>
        <v/>
      </c>
      <c r="AK345" s="15"/>
      <c r="AL345" s="15"/>
      <c r="AM345" s="17"/>
      <c r="AN345" s="17"/>
      <c r="AO345" s="16"/>
    </row>
    <row r="346" spans="1:41" x14ac:dyDescent="0.3">
      <c r="A346" s="15"/>
      <c r="B346" s="15"/>
      <c r="C346" s="15"/>
      <c r="D346" s="17"/>
      <c r="E346" s="17"/>
      <c r="F346" s="15"/>
      <c r="G346" s="18" t="str">
        <f>IFERROR(VLOOKUP(F346,Lookups!$D$2:$E$20,2,FALSE),"")</f>
        <v/>
      </c>
      <c r="H346" s="15"/>
      <c r="I346" s="15"/>
      <c r="J346" s="17"/>
      <c r="K346" s="15"/>
      <c r="L346" s="17"/>
      <c r="M346" s="17"/>
      <c r="N346" s="62" t="str">
        <f t="shared" si="12"/>
        <v/>
      </c>
      <c r="O346" s="15"/>
      <c r="P346" s="15"/>
      <c r="Q346" s="17"/>
      <c r="R346" s="15"/>
      <c r="S346" s="15"/>
      <c r="T346" s="15"/>
      <c r="U346" s="15"/>
      <c r="V346" s="15"/>
      <c r="W346" s="15"/>
      <c r="X346" s="18" t="str">
        <f>IFERROR(VLOOKUP(W346,Lookups!$G$2:$H$83,2,FALSE),"")</f>
        <v/>
      </c>
      <c r="Y346" s="15"/>
      <c r="Z346" s="15"/>
      <c r="AA346" s="15"/>
      <c r="AB346" s="15"/>
      <c r="AC346" s="15"/>
      <c r="AD346" s="17"/>
      <c r="AE346" s="17"/>
      <c r="AF346" s="18" t="str">
        <f t="shared" si="13"/>
        <v/>
      </c>
      <c r="AG346" s="15"/>
      <c r="AH346" s="15"/>
      <c r="AI346" s="15"/>
      <c r="AJ346" s="62" t="str">
        <f>IFERROR(VLOOKUP(AI346,Lookups!$W$2:$X$24,2,FALSE),"")</f>
        <v/>
      </c>
      <c r="AK346" s="15"/>
      <c r="AL346" s="15"/>
      <c r="AM346" s="17"/>
      <c r="AN346" s="17"/>
      <c r="AO346" s="16"/>
    </row>
    <row r="347" spans="1:41" x14ac:dyDescent="0.3">
      <c r="A347" s="15"/>
      <c r="B347" s="15"/>
      <c r="C347" s="15"/>
      <c r="D347" s="17"/>
      <c r="E347" s="17"/>
      <c r="F347" s="15"/>
      <c r="G347" s="18" t="str">
        <f>IFERROR(VLOOKUP(F347,Lookups!$D$2:$E$20,2,FALSE),"")</f>
        <v/>
      </c>
      <c r="H347" s="15"/>
      <c r="I347" s="15"/>
      <c r="J347" s="17"/>
      <c r="K347" s="15"/>
      <c r="L347" s="17"/>
      <c r="M347" s="17"/>
      <c r="N347" s="62" t="str">
        <f t="shared" si="12"/>
        <v/>
      </c>
      <c r="O347" s="15"/>
      <c r="P347" s="15"/>
      <c r="Q347" s="17"/>
      <c r="R347" s="15"/>
      <c r="S347" s="15"/>
      <c r="T347" s="15"/>
      <c r="U347" s="15"/>
      <c r="V347" s="15"/>
      <c r="W347" s="15"/>
      <c r="X347" s="18" t="str">
        <f>IFERROR(VLOOKUP(W347,Lookups!$G$2:$H$83,2,FALSE),"")</f>
        <v/>
      </c>
      <c r="Y347" s="15"/>
      <c r="Z347" s="15"/>
      <c r="AA347" s="15"/>
      <c r="AB347" s="15"/>
      <c r="AC347" s="15"/>
      <c r="AD347" s="17"/>
      <c r="AE347" s="17"/>
      <c r="AF347" s="18" t="str">
        <f t="shared" si="13"/>
        <v/>
      </c>
      <c r="AG347" s="15"/>
      <c r="AH347" s="15"/>
      <c r="AI347" s="15"/>
      <c r="AJ347" s="62" t="str">
        <f>IFERROR(VLOOKUP(AI347,Lookups!$W$2:$X$24,2,FALSE),"")</f>
        <v/>
      </c>
      <c r="AK347" s="15"/>
      <c r="AL347" s="15"/>
      <c r="AM347" s="17"/>
      <c r="AN347" s="17"/>
      <c r="AO347" s="16"/>
    </row>
    <row r="348" spans="1:41" x14ac:dyDescent="0.3">
      <c r="A348" s="15"/>
      <c r="B348" s="15"/>
      <c r="C348" s="15"/>
      <c r="D348" s="17"/>
      <c r="E348" s="17"/>
      <c r="F348" s="15"/>
      <c r="G348" s="18" t="str">
        <f>IFERROR(VLOOKUP(F348,Lookups!$D$2:$E$20,2,FALSE),"")</f>
        <v/>
      </c>
      <c r="H348" s="15"/>
      <c r="I348" s="15"/>
      <c r="J348" s="17"/>
      <c r="K348" s="15"/>
      <c r="L348" s="17"/>
      <c r="M348" s="17"/>
      <c r="N348" s="62" t="str">
        <f t="shared" si="12"/>
        <v/>
      </c>
      <c r="O348" s="15"/>
      <c r="P348" s="15"/>
      <c r="Q348" s="17"/>
      <c r="R348" s="15"/>
      <c r="S348" s="15"/>
      <c r="T348" s="15"/>
      <c r="U348" s="15"/>
      <c r="V348" s="15"/>
      <c r="W348" s="15"/>
      <c r="X348" s="18" t="str">
        <f>IFERROR(VLOOKUP(W348,Lookups!$G$2:$H$83,2,FALSE),"")</f>
        <v/>
      </c>
      <c r="Y348" s="15"/>
      <c r="Z348" s="15"/>
      <c r="AA348" s="15"/>
      <c r="AB348" s="15"/>
      <c r="AC348" s="15"/>
      <c r="AD348" s="17"/>
      <c r="AE348" s="17"/>
      <c r="AF348" s="18" t="str">
        <f t="shared" si="13"/>
        <v/>
      </c>
      <c r="AG348" s="15"/>
      <c r="AH348" s="15"/>
      <c r="AI348" s="15"/>
      <c r="AJ348" s="62" t="str">
        <f>IFERROR(VLOOKUP(AI348,Lookups!$W$2:$X$24,2,FALSE),"")</f>
        <v/>
      </c>
      <c r="AK348" s="15"/>
      <c r="AL348" s="15"/>
      <c r="AM348" s="17"/>
      <c r="AN348" s="17"/>
      <c r="AO348" s="16"/>
    </row>
    <row r="349" spans="1:41" x14ac:dyDescent="0.3">
      <c r="A349" s="15"/>
      <c r="B349" s="15"/>
      <c r="C349" s="15"/>
      <c r="D349" s="17"/>
      <c r="E349" s="17"/>
      <c r="F349" s="15"/>
      <c r="G349" s="18" t="str">
        <f>IFERROR(VLOOKUP(F349,Lookups!$D$2:$E$20,2,FALSE),"")</f>
        <v/>
      </c>
      <c r="H349" s="15"/>
      <c r="I349" s="15"/>
      <c r="J349" s="17"/>
      <c r="K349" s="15"/>
      <c r="L349" s="17"/>
      <c r="M349" s="17"/>
      <c r="N349" s="62" t="str">
        <f t="shared" si="12"/>
        <v/>
      </c>
      <c r="O349" s="15"/>
      <c r="P349" s="15"/>
      <c r="Q349" s="17"/>
      <c r="R349" s="15"/>
      <c r="S349" s="15"/>
      <c r="T349" s="15"/>
      <c r="U349" s="15"/>
      <c r="V349" s="15"/>
      <c r="W349" s="15"/>
      <c r="X349" s="18" t="str">
        <f>IFERROR(VLOOKUP(W349,Lookups!$G$2:$H$83,2,FALSE),"")</f>
        <v/>
      </c>
      <c r="Y349" s="15"/>
      <c r="Z349" s="15"/>
      <c r="AA349" s="15"/>
      <c r="AB349" s="15"/>
      <c r="AC349" s="15"/>
      <c r="AD349" s="17"/>
      <c r="AE349" s="17"/>
      <c r="AF349" s="18" t="str">
        <f t="shared" si="13"/>
        <v/>
      </c>
      <c r="AG349" s="15"/>
      <c r="AH349" s="15"/>
      <c r="AI349" s="15"/>
      <c r="AJ349" s="62" t="str">
        <f>IFERROR(VLOOKUP(AI349,Lookups!$W$2:$X$24,2,FALSE),"")</f>
        <v/>
      </c>
      <c r="AK349" s="15"/>
      <c r="AL349" s="15"/>
      <c r="AM349" s="17"/>
      <c r="AN349" s="17"/>
      <c r="AO349" s="16"/>
    </row>
    <row r="350" spans="1:41" x14ac:dyDescent="0.3">
      <c r="A350" s="15"/>
      <c r="B350" s="15"/>
      <c r="C350" s="15"/>
      <c r="D350" s="17"/>
      <c r="E350" s="17"/>
      <c r="F350" s="15"/>
      <c r="G350" s="18" t="str">
        <f>IFERROR(VLOOKUP(F350,Lookups!$D$2:$E$20,2,FALSE),"")</f>
        <v/>
      </c>
      <c r="H350" s="15"/>
      <c r="I350" s="15"/>
      <c r="J350" s="17"/>
      <c r="K350" s="15"/>
      <c r="L350" s="17"/>
      <c r="M350" s="17"/>
      <c r="N350" s="62" t="str">
        <f t="shared" si="12"/>
        <v/>
      </c>
      <c r="O350" s="15"/>
      <c r="P350" s="15"/>
      <c r="Q350" s="17"/>
      <c r="R350" s="15"/>
      <c r="S350" s="15"/>
      <c r="T350" s="15"/>
      <c r="U350" s="15"/>
      <c r="V350" s="15"/>
      <c r="W350" s="15"/>
      <c r="X350" s="18" t="str">
        <f>IFERROR(VLOOKUP(W350,Lookups!$G$2:$H$83,2,FALSE),"")</f>
        <v/>
      </c>
      <c r="Y350" s="15"/>
      <c r="Z350" s="15"/>
      <c r="AA350" s="15"/>
      <c r="AB350" s="15"/>
      <c r="AC350" s="15"/>
      <c r="AD350" s="17"/>
      <c r="AE350" s="17"/>
      <c r="AF350" s="18" t="str">
        <f t="shared" si="13"/>
        <v/>
      </c>
      <c r="AG350" s="15"/>
      <c r="AH350" s="15"/>
      <c r="AI350" s="15"/>
      <c r="AJ350" s="62" t="str">
        <f>IFERROR(VLOOKUP(AI350,Lookups!$W$2:$X$24,2,FALSE),"")</f>
        <v/>
      </c>
      <c r="AK350" s="15"/>
      <c r="AL350" s="15"/>
      <c r="AM350" s="17"/>
      <c r="AN350" s="17"/>
      <c r="AO350" s="16"/>
    </row>
    <row r="351" spans="1:41" x14ac:dyDescent="0.3">
      <c r="A351" s="15"/>
      <c r="B351" s="15"/>
      <c r="C351" s="15"/>
      <c r="D351" s="17"/>
      <c r="E351" s="17"/>
      <c r="F351" s="15"/>
      <c r="G351" s="18" t="str">
        <f>IFERROR(VLOOKUP(F351,Lookups!$D$2:$E$20,2,FALSE),"")</f>
        <v/>
      </c>
      <c r="H351" s="15"/>
      <c r="I351" s="15"/>
      <c r="J351" s="17"/>
      <c r="K351" s="15"/>
      <c r="L351" s="17"/>
      <c r="M351" s="17"/>
      <c r="N351" s="62" t="str">
        <f t="shared" si="12"/>
        <v/>
      </c>
      <c r="O351" s="15"/>
      <c r="P351" s="15"/>
      <c r="Q351" s="17"/>
      <c r="R351" s="15"/>
      <c r="S351" s="15"/>
      <c r="T351" s="15"/>
      <c r="U351" s="15"/>
      <c r="V351" s="15"/>
      <c r="W351" s="15"/>
      <c r="X351" s="18" t="str">
        <f>IFERROR(VLOOKUP(W351,Lookups!$G$2:$H$83,2,FALSE),"")</f>
        <v/>
      </c>
      <c r="Y351" s="15"/>
      <c r="Z351" s="15"/>
      <c r="AA351" s="15"/>
      <c r="AB351" s="15"/>
      <c r="AC351" s="15"/>
      <c r="AD351" s="17"/>
      <c r="AE351" s="17"/>
      <c r="AF351" s="18" t="str">
        <f t="shared" si="13"/>
        <v/>
      </c>
      <c r="AG351" s="15"/>
      <c r="AH351" s="15"/>
      <c r="AI351" s="15"/>
      <c r="AJ351" s="62" t="str">
        <f>IFERROR(VLOOKUP(AI351,Lookups!$W$2:$X$24,2,FALSE),"")</f>
        <v/>
      </c>
      <c r="AK351" s="15"/>
      <c r="AL351" s="15"/>
      <c r="AM351" s="17"/>
      <c r="AN351" s="17"/>
      <c r="AO351" s="16"/>
    </row>
    <row r="352" spans="1:41" x14ac:dyDescent="0.3">
      <c r="A352" s="15"/>
      <c r="B352" s="15"/>
      <c r="C352" s="15"/>
      <c r="D352" s="17"/>
      <c r="E352" s="17"/>
      <c r="F352" s="15"/>
      <c r="G352" s="18" t="str">
        <f>IFERROR(VLOOKUP(F352,Lookups!$D$2:$E$20,2,FALSE),"")</f>
        <v/>
      </c>
      <c r="H352" s="15"/>
      <c r="I352" s="15"/>
      <c r="J352" s="17"/>
      <c r="K352" s="15"/>
      <c r="L352" s="17"/>
      <c r="M352" s="17"/>
      <c r="N352" s="62" t="str">
        <f t="shared" si="12"/>
        <v/>
      </c>
      <c r="O352" s="15"/>
      <c r="P352" s="15"/>
      <c r="Q352" s="17"/>
      <c r="R352" s="15"/>
      <c r="S352" s="15"/>
      <c r="T352" s="15"/>
      <c r="U352" s="15"/>
      <c r="V352" s="15"/>
      <c r="W352" s="15"/>
      <c r="X352" s="18" t="str">
        <f>IFERROR(VLOOKUP(W352,Lookups!$G$2:$H$83,2,FALSE),"")</f>
        <v/>
      </c>
      <c r="Y352" s="15"/>
      <c r="Z352" s="15"/>
      <c r="AA352" s="15"/>
      <c r="AB352" s="15"/>
      <c r="AC352" s="15"/>
      <c r="AD352" s="17"/>
      <c r="AE352" s="17"/>
      <c r="AF352" s="18" t="str">
        <f t="shared" si="13"/>
        <v/>
      </c>
      <c r="AG352" s="15"/>
      <c r="AH352" s="15"/>
      <c r="AI352" s="15"/>
      <c r="AJ352" s="62" t="str">
        <f>IFERROR(VLOOKUP(AI352,Lookups!$W$2:$X$24,2,FALSE),"")</f>
        <v/>
      </c>
      <c r="AK352" s="15"/>
      <c r="AL352" s="15"/>
      <c r="AM352" s="17"/>
      <c r="AN352" s="17"/>
      <c r="AO352" s="16"/>
    </row>
    <row r="353" spans="1:41" x14ac:dyDescent="0.3">
      <c r="A353" s="15"/>
      <c r="B353" s="15"/>
      <c r="C353" s="15"/>
      <c r="D353" s="17"/>
      <c r="E353" s="17"/>
      <c r="F353" s="15"/>
      <c r="G353" s="18" t="str">
        <f>IFERROR(VLOOKUP(F353,Lookups!$D$2:$E$20,2,FALSE),"")</f>
        <v/>
      </c>
      <c r="H353" s="15"/>
      <c r="I353" s="15"/>
      <c r="J353" s="17"/>
      <c r="K353" s="15"/>
      <c r="L353" s="17"/>
      <c r="M353" s="17"/>
      <c r="N353" s="62" t="str">
        <f t="shared" si="12"/>
        <v/>
      </c>
      <c r="O353" s="15"/>
      <c r="P353" s="15"/>
      <c r="Q353" s="17"/>
      <c r="R353" s="15"/>
      <c r="S353" s="15"/>
      <c r="T353" s="15"/>
      <c r="U353" s="15"/>
      <c r="V353" s="15"/>
      <c r="W353" s="15"/>
      <c r="X353" s="18" t="str">
        <f>IFERROR(VLOOKUP(W353,Lookups!$G$2:$H$83,2,FALSE),"")</f>
        <v/>
      </c>
      <c r="Y353" s="15"/>
      <c r="Z353" s="15"/>
      <c r="AA353" s="15"/>
      <c r="AB353" s="15"/>
      <c r="AC353" s="15"/>
      <c r="AD353" s="17"/>
      <c r="AE353" s="17"/>
      <c r="AF353" s="18" t="str">
        <f t="shared" si="13"/>
        <v/>
      </c>
      <c r="AG353" s="15"/>
      <c r="AH353" s="15"/>
      <c r="AI353" s="15"/>
      <c r="AJ353" s="62" t="str">
        <f>IFERROR(VLOOKUP(AI353,Lookups!$W$2:$X$24,2,FALSE),"")</f>
        <v/>
      </c>
      <c r="AK353" s="15"/>
      <c r="AL353" s="15"/>
      <c r="AM353" s="17"/>
      <c r="AN353" s="17"/>
      <c r="AO353" s="16"/>
    </row>
    <row r="354" spans="1:41" x14ac:dyDescent="0.3">
      <c r="A354" s="15"/>
      <c r="B354" s="15"/>
      <c r="C354" s="15"/>
      <c r="D354" s="17"/>
      <c r="E354" s="17"/>
      <c r="F354" s="15"/>
      <c r="G354" s="18" t="str">
        <f>IFERROR(VLOOKUP(F354,Lookups!$D$2:$E$20,2,FALSE),"")</f>
        <v/>
      </c>
      <c r="H354" s="15"/>
      <c r="I354" s="15"/>
      <c r="J354" s="17"/>
      <c r="K354" s="15"/>
      <c r="L354" s="17"/>
      <c r="M354" s="17"/>
      <c r="N354" s="62" t="str">
        <f t="shared" si="12"/>
        <v/>
      </c>
      <c r="O354" s="15"/>
      <c r="P354" s="15"/>
      <c r="Q354" s="17"/>
      <c r="R354" s="15"/>
      <c r="S354" s="15"/>
      <c r="T354" s="15"/>
      <c r="U354" s="15"/>
      <c r="V354" s="15"/>
      <c r="W354" s="15"/>
      <c r="X354" s="18" t="str">
        <f>IFERROR(VLOOKUP(W354,Lookups!$G$2:$H$83,2,FALSE),"")</f>
        <v/>
      </c>
      <c r="Y354" s="15"/>
      <c r="Z354" s="15"/>
      <c r="AA354" s="15"/>
      <c r="AB354" s="15"/>
      <c r="AC354" s="15"/>
      <c r="AD354" s="17"/>
      <c r="AE354" s="17"/>
      <c r="AF354" s="18" t="str">
        <f t="shared" si="13"/>
        <v/>
      </c>
      <c r="AG354" s="15"/>
      <c r="AH354" s="15"/>
      <c r="AI354" s="15"/>
      <c r="AJ354" s="62" t="str">
        <f>IFERROR(VLOOKUP(AI354,Lookups!$W$2:$X$24,2,FALSE),"")</f>
        <v/>
      </c>
      <c r="AK354" s="15"/>
      <c r="AL354" s="15"/>
      <c r="AM354" s="17"/>
      <c r="AN354" s="17"/>
      <c r="AO354" s="16"/>
    </row>
    <row r="355" spans="1:41" x14ac:dyDescent="0.3">
      <c r="A355" s="15"/>
      <c r="B355" s="15"/>
      <c r="C355" s="15"/>
      <c r="D355" s="17"/>
      <c r="E355" s="17"/>
      <c r="F355" s="15"/>
      <c r="G355" s="18" t="str">
        <f>IFERROR(VLOOKUP(F355,Lookups!$D$2:$E$20,2,FALSE),"")</f>
        <v/>
      </c>
      <c r="H355" s="15"/>
      <c r="I355" s="15"/>
      <c r="J355" s="17"/>
      <c r="K355" s="15"/>
      <c r="L355" s="17"/>
      <c r="M355" s="17"/>
      <c r="N355" s="62" t="str">
        <f t="shared" si="12"/>
        <v/>
      </c>
      <c r="O355" s="15"/>
      <c r="P355" s="15"/>
      <c r="Q355" s="17"/>
      <c r="R355" s="15"/>
      <c r="S355" s="15"/>
      <c r="T355" s="15"/>
      <c r="U355" s="15"/>
      <c r="V355" s="15"/>
      <c r="W355" s="15"/>
      <c r="X355" s="18" t="str">
        <f>IFERROR(VLOOKUP(W355,Lookups!$G$2:$H$83,2,FALSE),"")</f>
        <v/>
      </c>
      <c r="Y355" s="15"/>
      <c r="Z355" s="15"/>
      <c r="AA355" s="15"/>
      <c r="AB355" s="15"/>
      <c r="AC355" s="15"/>
      <c r="AD355" s="17"/>
      <c r="AE355" s="17"/>
      <c r="AF355" s="18" t="str">
        <f t="shared" si="13"/>
        <v/>
      </c>
      <c r="AG355" s="15"/>
      <c r="AH355" s="15"/>
      <c r="AI355" s="15"/>
      <c r="AJ355" s="62" t="str">
        <f>IFERROR(VLOOKUP(AI355,Lookups!$W$2:$X$24,2,FALSE),"")</f>
        <v/>
      </c>
      <c r="AK355" s="15"/>
      <c r="AL355" s="15"/>
      <c r="AM355" s="17"/>
      <c r="AN355" s="17"/>
      <c r="AO355" s="16"/>
    </row>
    <row r="356" spans="1:41" x14ac:dyDescent="0.3">
      <c r="A356" s="15"/>
      <c r="B356" s="15"/>
      <c r="C356" s="15"/>
      <c r="D356" s="17"/>
      <c r="E356" s="17"/>
      <c r="F356" s="15"/>
      <c r="G356" s="18" t="str">
        <f>IFERROR(VLOOKUP(F356,Lookups!$D$2:$E$20,2,FALSE),"")</f>
        <v/>
      </c>
      <c r="H356" s="15"/>
      <c r="I356" s="15"/>
      <c r="J356" s="17"/>
      <c r="K356" s="15"/>
      <c r="L356" s="17"/>
      <c r="M356" s="17"/>
      <c r="N356" s="62" t="str">
        <f t="shared" si="12"/>
        <v/>
      </c>
      <c r="O356" s="15"/>
      <c r="P356" s="15"/>
      <c r="Q356" s="17"/>
      <c r="R356" s="15"/>
      <c r="S356" s="15"/>
      <c r="T356" s="15"/>
      <c r="U356" s="15"/>
      <c r="V356" s="15"/>
      <c r="W356" s="15"/>
      <c r="X356" s="18" t="str">
        <f>IFERROR(VLOOKUP(W356,Lookups!$G$2:$H$83,2,FALSE),"")</f>
        <v/>
      </c>
      <c r="Y356" s="15"/>
      <c r="Z356" s="15"/>
      <c r="AA356" s="15"/>
      <c r="AB356" s="15"/>
      <c r="AC356" s="15"/>
      <c r="AD356" s="17"/>
      <c r="AE356" s="17"/>
      <c r="AF356" s="18" t="str">
        <f t="shared" si="13"/>
        <v/>
      </c>
      <c r="AG356" s="15"/>
      <c r="AH356" s="15"/>
      <c r="AI356" s="15"/>
      <c r="AJ356" s="62" t="str">
        <f>IFERROR(VLOOKUP(AI356,Lookups!$W$2:$X$24,2,FALSE),"")</f>
        <v/>
      </c>
      <c r="AK356" s="15"/>
      <c r="AL356" s="15"/>
      <c r="AM356" s="17"/>
      <c r="AN356" s="17"/>
      <c r="AO356" s="16"/>
    </row>
    <row r="357" spans="1:41" x14ac:dyDescent="0.3">
      <c r="A357" s="15"/>
      <c r="B357" s="15"/>
      <c r="C357" s="15"/>
      <c r="D357" s="17"/>
      <c r="E357" s="17"/>
      <c r="F357" s="15"/>
      <c r="G357" s="18" t="str">
        <f>IFERROR(VLOOKUP(F357,Lookups!$D$2:$E$20,2,FALSE),"")</f>
        <v/>
      </c>
      <c r="H357" s="15"/>
      <c r="I357" s="15"/>
      <c r="J357" s="17"/>
      <c r="K357" s="15"/>
      <c r="L357" s="17"/>
      <c r="M357" s="17"/>
      <c r="N357" s="62" t="str">
        <f t="shared" si="12"/>
        <v/>
      </c>
      <c r="O357" s="15"/>
      <c r="P357" s="15"/>
      <c r="Q357" s="17"/>
      <c r="R357" s="15"/>
      <c r="S357" s="15"/>
      <c r="T357" s="15"/>
      <c r="U357" s="15"/>
      <c r="V357" s="15"/>
      <c r="W357" s="15"/>
      <c r="X357" s="18" t="str">
        <f>IFERROR(VLOOKUP(W357,Lookups!$G$2:$H$83,2,FALSE),"")</f>
        <v/>
      </c>
      <c r="Y357" s="15"/>
      <c r="Z357" s="15"/>
      <c r="AA357" s="15"/>
      <c r="AB357" s="15"/>
      <c r="AC357" s="15"/>
      <c r="AD357" s="17"/>
      <c r="AE357" s="17"/>
      <c r="AF357" s="18" t="str">
        <f t="shared" si="13"/>
        <v/>
      </c>
      <c r="AG357" s="15"/>
      <c r="AH357" s="15"/>
      <c r="AI357" s="15"/>
      <c r="AJ357" s="62" t="str">
        <f>IFERROR(VLOOKUP(AI357,Lookups!$W$2:$X$24,2,FALSE),"")</f>
        <v/>
      </c>
      <c r="AK357" s="15"/>
      <c r="AL357" s="15"/>
      <c r="AM357" s="17"/>
      <c r="AN357" s="17"/>
      <c r="AO357" s="16"/>
    </row>
    <row r="358" spans="1:41" x14ac:dyDescent="0.3">
      <c r="A358" s="15"/>
      <c r="B358" s="15"/>
      <c r="C358" s="15"/>
      <c r="D358" s="17"/>
      <c r="E358" s="17"/>
      <c r="F358" s="15"/>
      <c r="G358" s="18" t="str">
        <f>IFERROR(VLOOKUP(F358,Lookups!$D$2:$E$20,2,FALSE),"")</f>
        <v/>
      </c>
      <c r="H358" s="15"/>
      <c r="I358" s="15"/>
      <c r="J358" s="17"/>
      <c r="K358" s="15"/>
      <c r="L358" s="17"/>
      <c r="M358" s="17"/>
      <c r="N358" s="62" t="str">
        <f t="shared" si="12"/>
        <v/>
      </c>
      <c r="O358" s="15"/>
      <c r="P358" s="15"/>
      <c r="Q358" s="17"/>
      <c r="R358" s="15"/>
      <c r="S358" s="15"/>
      <c r="T358" s="15"/>
      <c r="U358" s="15"/>
      <c r="V358" s="15"/>
      <c r="W358" s="15"/>
      <c r="X358" s="18" t="str">
        <f>IFERROR(VLOOKUP(W358,Lookups!$G$2:$H$83,2,FALSE),"")</f>
        <v/>
      </c>
      <c r="Y358" s="15"/>
      <c r="Z358" s="15"/>
      <c r="AA358" s="15"/>
      <c r="AB358" s="15"/>
      <c r="AC358" s="15"/>
      <c r="AD358" s="17"/>
      <c r="AE358" s="17"/>
      <c r="AF358" s="18" t="str">
        <f t="shared" si="13"/>
        <v/>
      </c>
      <c r="AG358" s="15"/>
      <c r="AH358" s="15"/>
      <c r="AI358" s="15"/>
      <c r="AJ358" s="62" t="str">
        <f>IFERROR(VLOOKUP(AI358,Lookups!$W$2:$X$24,2,FALSE),"")</f>
        <v/>
      </c>
      <c r="AK358" s="15"/>
      <c r="AL358" s="15"/>
      <c r="AM358" s="17"/>
      <c r="AN358" s="17"/>
      <c r="AO358" s="16"/>
    </row>
    <row r="359" spans="1:41" x14ac:dyDescent="0.3">
      <c r="A359" s="15"/>
      <c r="B359" s="15"/>
      <c r="C359" s="15"/>
      <c r="D359" s="17"/>
      <c r="E359" s="17"/>
      <c r="F359" s="15"/>
      <c r="G359" s="18" t="str">
        <f>IFERROR(VLOOKUP(F359,Lookups!$D$2:$E$20,2,FALSE),"")</f>
        <v/>
      </c>
      <c r="H359" s="15"/>
      <c r="I359" s="15"/>
      <c r="J359" s="17"/>
      <c r="K359" s="15"/>
      <c r="L359" s="17"/>
      <c r="M359" s="17"/>
      <c r="N359" s="62" t="str">
        <f t="shared" si="12"/>
        <v/>
      </c>
      <c r="O359" s="15"/>
      <c r="P359" s="15"/>
      <c r="Q359" s="17"/>
      <c r="R359" s="15"/>
      <c r="S359" s="15"/>
      <c r="T359" s="15"/>
      <c r="U359" s="15"/>
      <c r="V359" s="15"/>
      <c r="W359" s="15"/>
      <c r="X359" s="18" t="str">
        <f>IFERROR(VLOOKUP(W359,Lookups!$G$2:$H$83,2,FALSE),"")</f>
        <v/>
      </c>
      <c r="Y359" s="15"/>
      <c r="Z359" s="15"/>
      <c r="AA359" s="15"/>
      <c r="AB359" s="15"/>
      <c r="AC359" s="15"/>
      <c r="AD359" s="17"/>
      <c r="AE359" s="17"/>
      <c r="AF359" s="18" t="str">
        <f t="shared" si="13"/>
        <v/>
      </c>
      <c r="AG359" s="15"/>
      <c r="AH359" s="15"/>
      <c r="AI359" s="15"/>
      <c r="AJ359" s="62" t="str">
        <f>IFERROR(VLOOKUP(AI359,Lookups!$W$2:$X$24,2,FALSE),"")</f>
        <v/>
      </c>
      <c r="AK359" s="15"/>
      <c r="AL359" s="15"/>
      <c r="AM359" s="17"/>
      <c r="AN359" s="17"/>
      <c r="AO359" s="16"/>
    </row>
    <row r="360" spans="1:41" x14ac:dyDescent="0.3">
      <c r="A360" s="15"/>
      <c r="B360" s="15"/>
      <c r="C360" s="15"/>
      <c r="D360" s="17"/>
      <c r="E360" s="17"/>
      <c r="F360" s="15"/>
      <c r="G360" s="18" t="str">
        <f>IFERROR(VLOOKUP(F360,Lookups!$D$2:$E$20,2,FALSE),"")</f>
        <v/>
      </c>
      <c r="H360" s="15"/>
      <c r="I360" s="15"/>
      <c r="J360" s="17"/>
      <c r="K360" s="15"/>
      <c r="L360" s="17"/>
      <c r="M360" s="17"/>
      <c r="N360" s="62" t="str">
        <f t="shared" si="12"/>
        <v/>
      </c>
      <c r="O360" s="15"/>
      <c r="P360" s="15"/>
      <c r="Q360" s="17"/>
      <c r="R360" s="15"/>
      <c r="S360" s="15"/>
      <c r="T360" s="15"/>
      <c r="U360" s="15"/>
      <c r="V360" s="15"/>
      <c r="W360" s="15"/>
      <c r="X360" s="18" t="str">
        <f>IFERROR(VLOOKUP(W360,Lookups!$G$2:$H$83,2,FALSE),"")</f>
        <v/>
      </c>
      <c r="Y360" s="15"/>
      <c r="Z360" s="15"/>
      <c r="AA360" s="15"/>
      <c r="AB360" s="15"/>
      <c r="AC360" s="15"/>
      <c r="AD360" s="17"/>
      <c r="AE360" s="17"/>
      <c r="AF360" s="18" t="str">
        <f t="shared" si="13"/>
        <v/>
      </c>
      <c r="AG360" s="15"/>
      <c r="AH360" s="15"/>
      <c r="AI360" s="15"/>
      <c r="AJ360" s="62" t="str">
        <f>IFERROR(VLOOKUP(AI360,Lookups!$W$2:$X$24,2,FALSE),"")</f>
        <v/>
      </c>
      <c r="AK360" s="15"/>
      <c r="AL360" s="15"/>
      <c r="AM360" s="17"/>
      <c r="AN360" s="17"/>
      <c r="AO360" s="16"/>
    </row>
    <row r="361" spans="1:41" x14ac:dyDescent="0.3">
      <c r="A361" s="15"/>
      <c r="B361" s="15"/>
      <c r="C361" s="15"/>
      <c r="D361" s="17"/>
      <c r="E361" s="17"/>
      <c r="F361" s="15"/>
      <c r="G361" s="18" t="str">
        <f>IFERROR(VLOOKUP(F361,Lookups!$D$2:$E$20,2,FALSE),"")</f>
        <v/>
      </c>
      <c r="H361" s="15"/>
      <c r="I361" s="15"/>
      <c r="J361" s="17"/>
      <c r="K361" s="15"/>
      <c r="L361" s="17"/>
      <c r="M361" s="17"/>
      <c r="N361" s="62" t="str">
        <f t="shared" si="12"/>
        <v/>
      </c>
      <c r="O361" s="15"/>
      <c r="P361" s="15"/>
      <c r="Q361" s="17"/>
      <c r="R361" s="15"/>
      <c r="S361" s="15"/>
      <c r="T361" s="15"/>
      <c r="U361" s="15"/>
      <c r="V361" s="15"/>
      <c r="W361" s="15"/>
      <c r="X361" s="18" t="str">
        <f>IFERROR(VLOOKUP(W361,Lookups!$G$2:$H$83,2,FALSE),"")</f>
        <v/>
      </c>
      <c r="Y361" s="15"/>
      <c r="Z361" s="15"/>
      <c r="AA361" s="15"/>
      <c r="AB361" s="15"/>
      <c r="AC361" s="15"/>
      <c r="AD361" s="17"/>
      <c r="AE361" s="17"/>
      <c r="AF361" s="18" t="str">
        <f t="shared" si="13"/>
        <v/>
      </c>
      <c r="AG361" s="15"/>
      <c r="AH361" s="15"/>
      <c r="AI361" s="15"/>
      <c r="AJ361" s="62" t="str">
        <f>IFERROR(VLOOKUP(AI361,Lookups!$W$2:$X$24,2,FALSE),"")</f>
        <v/>
      </c>
      <c r="AK361" s="15"/>
      <c r="AL361" s="15"/>
      <c r="AM361" s="17"/>
      <c r="AN361" s="17"/>
      <c r="AO361" s="16"/>
    </row>
    <row r="362" spans="1:41" x14ac:dyDescent="0.3">
      <c r="A362" s="15"/>
      <c r="B362" s="15"/>
      <c r="C362" s="15"/>
      <c r="D362" s="17"/>
      <c r="E362" s="17"/>
      <c r="F362" s="15"/>
      <c r="G362" s="18" t="str">
        <f>IFERROR(VLOOKUP(F362,Lookups!$D$2:$E$20,2,FALSE),"")</f>
        <v/>
      </c>
      <c r="H362" s="15"/>
      <c r="I362" s="15"/>
      <c r="J362" s="17"/>
      <c r="K362" s="15"/>
      <c r="L362" s="17"/>
      <c r="M362" s="17"/>
      <c r="N362" s="62" t="str">
        <f t="shared" si="12"/>
        <v/>
      </c>
      <c r="O362" s="15"/>
      <c r="P362" s="15"/>
      <c r="Q362" s="17"/>
      <c r="R362" s="15"/>
      <c r="S362" s="15"/>
      <c r="T362" s="15"/>
      <c r="U362" s="15"/>
      <c r="V362" s="15"/>
      <c r="W362" s="15"/>
      <c r="X362" s="18" t="str">
        <f>IFERROR(VLOOKUP(W362,Lookups!$G$2:$H$83,2,FALSE),"")</f>
        <v/>
      </c>
      <c r="Y362" s="15"/>
      <c r="Z362" s="15"/>
      <c r="AA362" s="15"/>
      <c r="AB362" s="15"/>
      <c r="AC362" s="15"/>
      <c r="AD362" s="17"/>
      <c r="AE362" s="17"/>
      <c r="AF362" s="18" t="str">
        <f t="shared" si="13"/>
        <v/>
      </c>
      <c r="AG362" s="15"/>
      <c r="AH362" s="15"/>
      <c r="AI362" s="15"/>
      <c r="AJ362" s="62" t="str">
        <f>IFERROR(VLOOKUP(AI362,Lookups!$W$2:$X$24,2,FALSE),"")</f>
        <v/>
      </c>
      <c r="AK362" s="15"/>
      <c r="AL362" s="15"/>
      <c r="AM362" s="17"/>
      <c r="AN362" s="17"/>
      <c r="AO362" s="16"/>
    </row>
    <row r="363" spans="1:41" x14ac:dyDescent="0.3">
      <c r="A363" s="15"/>
      <c r="B363" s="15"/>
      <c r="C363" s="15"/>
      <c r="D363" s="17"/>
      <c r="E363" s="17"/>
      <c r="F363" s="15"/>
      <c r="G363" s="18" t="str">
        <f>IFERROR(VLOOKUP(F363,Lookups!$D$2:$E$20,2,FALSE),"")</f>
        <v/>
      </c>
      <c r="H363" s="15"/>
      <c r="I363" s="15"/>
      <c r="J363" s="17"/>
      <c r="K363" s="15"/>
      <c r="L363" s="17"/>
      <c r="M363" s="17"/>
      <c r="N363" s="62" t="str">
        <f t="shared" si="12"/>
        <v/>
      </c>
      <c r="O363" s="15"/>
      <c r="P363" s="15"/>
      <c r="Q363" s="17"/>
      <c r="R363" s="15"/>
      <c r="S363" s="15"/>
      <c r="T363" s="15"/>
      <c r="U363" s="15"/>
      <c r="V363" s="15"/>
      <c r="W363" s="15"/>
      <c r="X363" s="18" t="str">
        <f>IFERROR(VLOOKUP(W363,Lookups!$G$2:$H$83,2,FALSE),"")</f>
        <v/>
      </c>
      <c r="Y363" s="15"/>
      <c r="Z363" s="15"/>
      <c r="AA363" s="15"/>
      <c r="AB363" s="15"/>
      <c r="AC363" s="15"/>
      <c r="AD363" s="17"/>
      <c r="AE363" s="17"/>
      <c r="AF363" s="18" t="str">
        <f t="shared" si="13"/>
        <v/>
      </c>
      <c r="AG363" s="15"/>
      <c r="AH363" s="15"/>
      <c r="AI363" s="15"/>
      <c r="AJ363" s="62" t="str">
        <f>IFERROR(VLOOKUP(AI363,Lookups!$W$2:$X$24,2,FALSE),"")</f>
        <v/>
      </c>
      <c r="AK363" s="15"/>
      <c r="AL363" s="15"/>
      <c r="AM363" s="17"/>
      <c r="AN363" s="17"/>
      <c r="AO363" s="16"/>
    </row>
    <row r="364" spans="1:41" x14ac:dyDescent="0.3">
      <c r="A364" s="15"/>
      <c r="B364" s="15"/>
      <c r="C364" s="15"/>
      <c r="D364" s="17"/>
      <c r="E364" s="17"/>
      <c r="F364" s="15"/>
      <c r="G364" s="18" t="str">
        <f>IFERROR(VLOOKUP(F364,Lookups!$D$2:$E$20,2,FALSE),"")</f>
        <v/>
      </c>
      <c r="H364" s="15"/>
      <c r="I364" s="15"/>
      <c r="J364" s="17"/>
      <c r="K364" s="15"/>
      <c r="L364" s="17"/>
      <c r="M364" s="17"/>
      <c r="N364" s="62" t="str">
        <f t="shared" si="12"/>
        <v/>
      </c>
      <c r="O364" s="15"/>
      <c r="P364" s="15"/>
      <c r="Q364" s="17"/>
      <c r="R364" s="15"/>
      <c r="S364" s="15"/>
      <c r="T364" s="15"/>
      <c r="U364" s="15"/>
      <c r="V364" s="15"/>
      <c r="W364" s="15"/>
      <c r="X364" s="18" t="str">
        <f>IFERROR(VLOOKUP(W364,Lookups!$G$2:$H$83,2,FALSE),"")</f>
        <v/>
      </c>
      <c r="Y364" s="15"/>
      <c r="Z364" s="15"/>
      <c r="AA364" s="15"/>
      <c r="AB364" s="15"/>
      <c r="AC364" s="15"/>
      <c r="AD364" s="17"/>
      <c r="AE364" s="17"/>
      <c r="AF364" s="18" t="str">
        <f t="shared" si="13"/>
        <v/>
      </c>
      <c r="AG364" s="15"/>
      <c r="AH364" s="15"/>
      <c r="AI364" s="15"/>
      <c r="AJ364" s="62" t="str">
        <f>IFERROR(VLOOKUP(AI364,Lookups!$W$2:$X$24,2,FALSE),"")</f>
        <v/>
      </c>
      <c r="AK364" s="15"/>
      <c r="AL364" s="15"/>
      <c r="AM364" s="17"/>
      <c r="AN364" s="17"/>
      <c r="AO364" s="16"/>
    </row>
    <row r="365" spans="1:41" x14ac:dyDescent="0.3">
      <c r="A365" s="15"/>
      <c r="B365" s="15"/>
      <c r="C365" s="15"/>
      <c r="D365" s="17"/>
      <c r="E365" s="17"/>
      <c r="F365" s="15"/>
      <c r="G365" s="18" t="str">
        <f>IFERROR(VLOOKUP(F365,Lookups!$D$2:$E$20,2,FALSE),"")</f>
        <v/>
      </c>
      <c r="H365" s="15"/>
      <c r="I365" s="15"/>
      <c r="J365" s="17"/>
      <c r="K365" s="15"/>
      <c r="L365" s="17"/>
      <c r="M365" s="17"/>
      <c r="N365" s="62" t="str">
        <f t="shared" si="12"/>
        <v/>
      </c>
      <c r="O365" s="15"/>
      <c r="P365" s="15"/>
      <c r="Q365" s="17"/>
      <c r="R365" s="15"/>
      <c r="S365" s="15"/>
      <c r="T365" s="15"/>
      <c r="U365" s="15"/>
      <c r="V365" s="15"/>
      <c r="W365" s="15"/>
      <c r="X365" s="18" t="str">
        <f>IFERROR(VLOOKUP(W365,Lookups!$G$2:$H$83,2,FALSE),"")</f>
        <v/>
      </c>
      <c r="Y365" s="15"/>
      <c r="Z365" s="15"/>
      <c r="AA365" s="15"/>
      <c r="AB365" s="15"/>
      <c r="AC365" s="15"/>
      <c r="AD365" s="17"/>
      <c r="AE365" s="17"/>
      <c r="AF365" s="18" t="str">
        <f t="shared" si="13"/>
        <v/>
      </c>
      <c r="AG365" s="15"/>
      <c r="AH365" s="15"/>
      <c r="AI365" s="15"/>
      <c r="AJ365" s="62" t="str">
        <f>IFERROR(VLOOKUP(AI365,Lookups!$W$2:$X$24,2,FALSE),"")</f>
        <v/>
      </c>
      <c r="AK365" s="15"/>
      <c r="AL365" s="15"/>
      <c r="AM365" s="17"/>
      <c r="AN365" s="17"/>
      <c r="AO365" s="16"/>
    </row>
    <row r="366" spans="1:41" x14ac:dyDescent="0.3">
      <c r="A366" s="15"/>
      <c r="B366" s="15"/>
      <c r="C366" s="15"/>
      <c r="D366" s="17"/>
      <c r="E366" s="17"/>
      <c r="F366" s="15"/>
      <c r="G366" s="18" t="str">
        <f>IFERROR(VLOOKUP(F366,Lookups!$D$2:$E$20,2,FALSE),"")</f>
        <v/>
      </c>
      <c r="H366" s="15"/>
      <c r="I366" s="15"/>
      <c r="J366" s="17"/>
      <c r="K366" s="15"/>
      <c r="L366" s="17"/>
      <c r="M366" s="17"/>
      <c r="N366" s="62" t="str">
        <f t="shared" si="12"/>
        <v/>
      </c>
      <c r="O366" s="15"/>
      <c r="P366" s="15"/>
      <c r="Q366" s="17"/>
      <c r="R366" s="15"/>
      <c r="S366" s="15"/>
      <c r="T366" s="15"/>
      <c r="U366" s="15"/>
      <c r="V366" s="15"/>
      <c r="W366" s="15"/>
      <c r="X366" s="18" t="str">
        <f>IFERROR(VLOOKUP(W366,Lookups!$G$2:$H$83,2,FALSE),"")</f>
        <v/>
      </c>
      <c r="Y366" s="15"/>
      <c r="Z366" s="15"/>
      <c r="AA366" s="15"/>
      <c r="AB366" s="15"/>
      <c r="AC366" s="15"/>
      <c r="AD366" s="17"/>
      <c r="AE366" s="17"/>
      <c r="AF366" s="18" t="str">
        <f t="shared" si="13"/>
        <v/>
      </c>
      <c r="AG366" s="15"/>
      <c r="AH366" s="15"/>
      <c r="AI366" s="15"/>
      <c r="AJ366" s="62" t="str">
        <f>IFERROR(VLOOKUP(AI366,Lookups!$W$2:$X$24,2,FALSE),"")</f>
        <v/>
      </c>
      <c r="AK366" s="15"/>
      <c r="AL366" s="15"/>
      <c r="AM366" s="17"/>
      <c r="AN366" s="17"/>
      <c r="AO366" s="16"/>
    </row>
    <row r="367" spans="1:41" x14ac:dyDescent="0.3">
      <c r="A367" s="15"/>
      <c r="B367" s="15"/>
      <c r="C367" s="15"/>
      <c r="D367" s="17"/>
      <c r="E367" s="17"/>
      <c r="F367" s="15"/>
      <c r="G367" s="18" t="str">
        <f>IFERROR(VLOOKUP(F367,Lookups!$D$2:$E$20,2,FALSE),"")</f>
        <v/>
      </c>
      <c r="H367" s="15"/>
      <c r="I367" s="15"/>
      <c r="J367" s="17"/>
      <c r="K367" s="15"/>
      <c r="L367" s="17"/>
      <c r="M367" s="17"/>
      <c r="N367" s="62" t="str">
        <f t="shared" si="12"/>
        <v/>
      </c>
      <c r="O367" s="15"/>
      <c r="P367" s="15"/>
      <c r="Q367" s="17"/>
      <c r="R367" s="15"/>
      <c r="S367" s="15"/>
      <c r="T367" s="15"/>
      <c r="U367" s="15"/>
      <c r="V367" s="15"/>
      <c r="W367" s="15"/>
      <c r="X367" s="18" t="str">
        <f>IFERROR(VLOOKUP(W367,Lookups!$G$2:$H$83,2,FALSE),"")</f>
        <v/>
      </c>
      <c r="Y367" s="15"/>
      <c r="Z367" s="15"/>
      <c r="AA367" s="15"/>
      <c r="AB367" s="15"/>
      <c r="AC367" s="15"/>
      <c r="AD367" s="17"/>
      <c r="AE367" s="17"/>
      <c r="AF367" s="18" t="str">
        <f t="shared" si="13"/>
        <v/>
      </c>
      <c r="AG367" s="15"/>
      <c r="AH367" s="15"/>
      <c r="AI367" s="15"/>
      <c r="AJ367" s="62" t="str">
        <f>IFERROR(VLOOKUP(AI367,Lookups!$W$2:$X$24,2,FALSE),"")</f>
        <v/>
      </c>
      <c r="AK367" s="15"/>
      <c r="AL367" s="15"/>
      <c r="AM367" s="17"/>
      <c r="AN367" s="17"/>
      <c r="AO367" s="16"/>
    </row>
    <row r="368" spans="1:41" x14ac:dyDescent="0.3">
      <c r="A368" s="15"/>
      <c r="B368" s="15"/>
      <c r="C368" s="15"/>
      <c r="D368" s="17"/>
      <c r="E368" s="17"/>
      <c r="F368" s="15"/>
      <c r="G368" s="18" t="str">
        <f>IFERROR(VLOOKUP(F368,Lookups!$D$2:$E$20,2,FALSE),"")</f>
        <v/>
      </c>
      <c r="H368" s="15"/>
      <c r="I368" s="15"/>
      <c r="J368" s="17"/>
      <c r="K368" s="15"/>
      <c r="L368" s="17"/>
      <c r="M368" s="17"/>
      <c r="N368" s="62" t="str">
        <f t="shared" si="12"/>
        <v/>
      </c>
      <c r="O368" s="15"/>
      <c r="P368" s="15"/>
      <c r="Q368" s="17"/>
      <c r="R368" s="15"/>
      <c r="S368" s="15"/>
      <c r="T368" s="15"/>
      <c r="U368" s="15"/>
      <c r="V368" s="15"/>
      <c r="W368" s="15"/>
      <c r="X368" s="18" t="str">
        <f>IFERROR(VLOOKUP(W368,Lookups!$G$2:$H$83,2,FALSE),"")</f>
        <v/>
      </c>
      <c r="Y368" s="15"/>
      <c r="Z368" s="15"/>
      <c r="AA368" s="15"/>
      <c r="AB368" s="15"/>
      <c r="AC368" s="15"/>
      <c r="AD368" s="17"/>
      <c r="AE368" s="17"/>
      <c r="AF368" s="18" t="str">
        <f t="shared" si="13"/>
        <v/>
      </c>
      <c r="AG368" s="15"/>
      <c r="AH368" s="15"/>
      <c r="AI368" s="15"/>
      <c r="AJ368" s="62" t="str">
        <f>IFERROR(VLOOKUP(AI368,Lookups!$W$2:$X$24,2,FALSE),"")</f>
        <v/>
      </c>
      <c r="AK368" s="15"/>
      <c r="AL368" s="15"/>
      <c r="AM368" s="17"/>
      <c r="AN368" s="17"/>
      <c r="AO368" s="16"/>
    </row>
    <row r="369" spans="1:41" x14ac:dyDescent="0.3">
      <c r="A369" s="15"/>
      <c r="B369" s="15"/>
      <c r="C369" s="15"/>
      <c r="D369" s="17"/>
      <c r="E369" s="17"/>
      <c r="F369" s="15"/>
      <c r="G369" s="18" t="str">
        <f>IFERROR(VLOOKUP(F369,Lookups!$D$2:$E$20,2,FALSE),"")</f>
        <v/>
      </c>
      <c r="H369" s="15"/>
      <c r="I369" s="15"/>
      <c r="J369" s="17"/>
      <c r="K369" s="15"/>
      <c r="L369" s="17"/>
      <c r="M369" s="17"/>
      <c r="N369" s="62" t="str">
        <f t="shared" si="12"/>
        <v/>
      </c>
      <c r="O369" s="15"/>
      <c r="P369" s="15"/>
      <c r="Q369" s="17"/>
      <c r="R369" s="15"/>
      <c r="S369" s="15"/>
      <c r="T369" s="15"/>
      <c r="U369" s="15"/>
      <c r="V369" s="15"/>
      <c r="W369" s="15"/>
      <c r="X369" s="18" t="str">
        <f>IFERROR(VLOOKUP(W369,Lookups!$G$2:$H$83,2,FALSE),"")</f>
        <v/>
      </c>
      <c r="Y369" s="15"/>
      <c r="Z369" s="15"/>
      <c r="AA369" s="15"/>
      <c r="AB369" s="15"/>
      <c r="AC369" s="15"/>
      <c r="AD369" s="17"/>
      <c r="AE369" s="17"/>
      <c r="AF369" s="18" t="str">
        <f t="shared" si="13"/>
        <v/>
      </c>
      <c r="AG369" s="15"/>
      <c r="AH369" s="15"/>
      <c r="AI369" s="15"/>
      <c r="AJ369" s="62" t="str">
        <f>IFERROR(VLOOKUP(AI369,Lookups!$W$2:$X$24,2,FALSE),"")</f>
        <v/>
      </c>
      <c r="AK369" s="15"/>
      <c r="AL369" s="15"/>
      <c r="AM369" s="17"/>
      <c r="AN369" s="17"/>
      <c r="AO369" s="16"/>
    </row>
    <row r="370" spans="1:41" x14ac:dyDescent="0.3">
      <c r="A370" s="15"/>
      <c r="B370" s="15"/>
      <c r="C370" s="15"/>
      <c r="D370" s="17"/>
      <c r="E370" s="17"/>
      <c r="F370" s="15"/>
      <c r="G370" s="18" t="str">
        <f>IFERROR(VLOOKUP(F370,Lookups!$D$2:$E$20,2,FALSE),"")</f>
        <v/>
      </c>
      <c r="H370" s="15"/>
      <c r="I370" s="15"/>
      <c r="J370" s="17"/>
      <c r="K370" s="15"/>
      <c r="L370" s="17"/>
      <c r="M370" s="17"/>
      <c r="N370" s="62" t="str">
        <f t="shared" si="12"/>
        <v/>
      </c>
      <c r="O370" s="15"/>
      <c r="P370" s="15"/>
      <c r="Q370" s="17"/>
      <c r="R370" s="15"/>
      <c r="S370" s="15"/>
      <c r="T370" s="15"/>
      <c r="U370" s="15"/>
      <c r="V370" s="15"/>
      <c r="W370" s="15"/>
      <c r="X370" s="18" t="str">
        <f>IFERROR(VLOOKUP(W370,Lookups!$G$2:$H$83,2,FALSE),"")</f>
        <v/>
      </c>
      <c r="Y370" s="15"/>
      <c r="Z370" s="15"/>
      <c r="AA370" s="15"/>
      <c r="AB370" s="15"/>
      <c r="AC370" s="15"/>
      <c r="AD370" s="17"/>
      <c r="AE370" s="17"/>
      <c r="AF370" s="18" t="str">
        <f t="shared" si="13"/>
        <v/>
      </c>
      <c r="AG370" s="15"/>
      <c r="AH370" s="15"/>
      <c r="AI370" s="15"/>
      <c r="AJ370" s="62" t="str">
        <f>IFERROR(VLOOKUP(AI370,Lookups!$W$2:$X$24,2,FALSE),"")</f>
        <v/>
      </c>
      <c r="AK370" s="15"/>
      <c r="AL370" s="15"/>
      <c r="AM370" s="17"/>
      <c r="AN370" s="17"/>
      <c r="AO370" s="16"/>
    </row>
    <row r="371" spans="1:41" x14ac:dyDescent="0.3">
      <c r="A371" s="15"/>
      <c r="B371" s="15"/>
      <c r="C371" s="15"/>
      <c r="D371" s="17"/>
      <c r="E371" s="17"/>
      <c r="F371" s="15"/>
      <c r="G371" s="18" t="str">
        <f>IFERROR(VLOOKUP(F371,Lookups!$D$2:$E$20,2,FALSE),"")</f>
        <v/>
      </c>
      <c r="H371" s="15"/>
      <c r="I371" s="15"/>
      <c r="J371" s="17"/>
      <c r="K371" s="15"/>
      <c r="L371" s="17"/>
      <c r="M371" s="17"/>
      <c r="N371" s="62" t="str">
        <f t="shared" si="12"/>
        <v/>
      </c>
      <c r="O371" s="15"/>
      <c r="P371" s="15"/>
      <c r="Q371" s="17"/>
      <c r="R371" s="15"/>
      <c r="S371" s="15"/>
      <c r="T371" s="15"/>
      <c r="U371" s="15"/>
      <c r="V371" s="15"/>
      <c r="W371" s="15"/>
      <c r="X371" s="18" t="str">
        <f>IFERROR(VLOOKUP(W371,Lookups!$G$2:$H$83,2,FALSE),"")</f>
        <v/>
      </c>
      <c r="Y371" s="15"/>
      <c r="Z371" s="15"/>
      <c r="AA371" s="15"/>
      <c r="AB371" s="15"/>
      <c r="AC371" s="15"/>
      <c r="AD371" s="17"/>
      <c r="AE371" s="17"/>
      <c r="AF371" s="18" t="str">
        <f t="shared" si="13"/>
        <v/>
      </c>
      <c r="AG371" s="15"/>
      <c r="AH371" s="15"/>
      <c r="AI371" s="15"/>
      <c r="AJ371" s="62" t="str">
        <f>IFERROR(VLOOKUP(AI371,Lookups!$W$2:$X$24,2,FALSE),"")</f>
        <v/>
      </c>
      <c r="AK371" s="15"/>
      <c r="AL371" s="15"/>
      <c r="AM371" s="17"/>
      <c r="AN371" s="17"/>
      <c r="AO371" s="16"/>
    </row>
    <row r="372" spans="1:41" x14ac:dyDescent="0.3">
      <c r="A372" s="15"/>
      <c r="B372" s="15"/>
      <c r="C372" s="15"/>
      <c r="D372" s="17"/>
      <c r="E372" s="17"/>
      <c r="F372" s="15"/>
      <c r="G372" s="18" t="str">
        <f>IFERROR(VLOOKUP(F372,Lookups!$D$2:$E$20,2,FALSE),"")</f>
        <v/>
      </c>
      <c r="H372" s="15"/>
      <c r="I372" s="15"/>
      <c r="J372" s="17"/>
      <c r="K372" s="15"/>
      <c r="L372" s="17"/>
      <c r="M372" s="17"/>
      <c r="N372" s="62" t="str">
        <f t="shared" si="12"/>
        <v/>
      </c>
      <c r="O372" s="15"/>
      <c r="P372" s="15"/>
      <c r="Q372" s="17"/>
      <c r="R372" s="15"/>
      <c r="S372" s="15"/>
      <c r="T372" s="15"/>
      <c r="U372" s="15"/>
      <c r="V372" s="15"/>
      <c r="W372" s="15"/>
      <c r="X372" s="18" t="str">
        <f>IFERROR(VLOOKUP(W372,Lookups!$G$2:$H$83,2,FALSE),"")</f>
        <v/>
      </c>
      <c r="Y372" s="15"/>
      <c r="Z372" s="15"/>
      <c r="AA372" s="15"/>
      <c r="AB372" s="15"/>
      <c r="AC372" s="15"/>
      <c r="AD372" s="17"/>
      <c r="AE372" s="17"/>
      <c r="AF372" s="18" t="str">
        <f t="shared" si="13"/>
        <v/>
      </c>
      <c r="AG372" s="15"/>
      <c r="AH372" s="15"/>
      <c r="AI372" s="15"/>
      <c r="AJ372" s="62" t="str">
        <f>IFERROR(VLOOKUP(AI372,Lookups!$W$2:$X$24,2,FALSE),"")</f>
        <v/>
      </c>
      <c r="AK372" s="15"/>
      <c r="AL372" s="15"/>
      <c r="AM372" s="17"/>
      <c r="AN372" s="17"/>
      <c r="AO372" s="16"/>
    </row>
    <row r="373" spans="1:41" x14ac:dyDescent="0.3">
      <c r="A373" s="15"/>
      <c r="B373" s="15"/>
      <c r="C373" s="15"/>
      <c r="D373" s="17"/>
      <c r="E373" s="17"/>
      <c r="F373" s="15"/>
      <c r="G373" s="18" t="str">
        <f>IFERROR(VLOOKUP(F373,Lookups!$D$2:$E$20,2,FALSE),"")</f>
        <v/>
      </c>
      <c r="H373" s="15"/>
      <c r="I373" s="15"/>
      <c r="J373" s="17"/>
      <c r="K373" s="15"/>
      <c r="L373" s="17"/>
      <c r="M373" s="17"/>
      <c r="N373" s="62" t="str">
        <f t="shared" si="12"/>
        <v/>
      </c>
      <c r="O373" s="15"/>
      <c r="P373" s="15"/>
      <c r="Q373" s="17"/>
      <c r="R373" s="15"/>
      <c r="S373" s="15"/>
      <c r="T373" s="15"/>
      <c r="U373" s="15"/>
      <c r="V373" s="15"/>
      <c r="W373" s="15"/>
      <c r="X373" s="18" t="str">
        <f>IFERROR(VLOOKUP(W373,Lookups!$G$2:$H$83,2,FALSE),"")</f>
        <v/>
      </c>
      <c r="Y373" s="15"/>
      <c r="Z373" s="15"/>
      <c r="AA373" s="15"/>
      <c r="AB373" s="15"/>
      <c r="AC373" s="15"/>
      <c r="AD373" s="17"/>
      <c r="AE373" s="17"/>
      <c r="AF373" s="18" t="str">
        <f t="shared" si="13"/>
        <v/>
      </c>
      <c r="AG373" s="15"/>
      <c r="AH373" s="15"/>
      <c r="AI373" s="15"/>
      <c r="AJ373" s="62" t="str">
        <f>IFERROR(VLOOKUP(AI373,Lookups!$W$2:$X$24,2,FALSE),"")</f>
        <v/>
      </c>
      <c r="AK373" s="15"/>
      <c r="AL373" s="15"/>
      <c r="AM373" s="17"/>
      <c r="AN373" s="17"/>
      <c r="AO373" s="16"/>
    </row>
    <row r="374" spans="1:41" x14ac:dyDescent="0.3">
      <c r="A374" s="15"/>
      <c r="B374" s="15"/>
      <c r="C374" s="15"/>
      <c r="D374" s="17"/>
      <c r="E374" s="17"/>
      <c r="F374" s="15"/>
      <c r="G374" s="18" t="str">
        <f>IFERROR(VLOOKUP(F374,Lookups!$D$2:$E$20,2,FALSE),"")</f>
        <v/>
      </c>
      <c r="H374" s="15"/>
      <c r="I374" s="15"/>
      <c r="J374" s="17"/>
      <c r="K374" s="15"/>
      <c r="L374" s="17"/>
      <c r="M374" s="17"/>
      <c r="N374" s="62" t="str">
        <f t="shared" ref="N374:N437" si="14">IF(OR(ISBLANK(L374),ISBLANK(M374)),"",(M374-L374)+1)</f>
        <v/>
      </c>
      <c r="O374" s="15"/>
      <c r="P374" s="15"/>
      <c r="Q374" s="17"/>
      <c r="R374" s="15"/>
      <c r="S374" s="15"/>
      <c r="T374" s="15"/>
      <c r="U374" s="15"/>
      <c r="V374" s="15"/>
      <c r="W374" s="15"/>
      <c r="X374" s="18" t="str">
        <f>IFERROR(VLOOKUP(W374,Lookups!$G$2:$H$83,2,FALSE),"")</f>
        <v/>
      </c>
      <c r="Y374" s="15"/>
      <c r="Z374" s="15"/>
      <c r="AA374" s="15"/>
      <c r="AB374" s="15"/>
      <c r="AC374" s="15"/>
      <c r="AD374" s="17"/>
      <c r="AE374" s="17"/>
      <c r="AF374" s="18" t="str">
        <f t="shared" ref="AF374:AF437" si="15">IF(OR(ISBLANK(AD374),ISBLANK(AE374)),"",(AE374-AD374)+1)</f>
        <v/>
      </c>
      <c r="AG374" s="15"/>
      <c r="AH374" s="15"/>
      <c r="AI374" s="15"/>
      <c r="AJ374" s="62" t="str">
        <f>IFERROR(VLOOKUP(AI374,Lookups!$W$2:$X$24,2,FALSE),"")</f>
        <v/>
      </c>
      <c r="AK374" s="15"/>
      <c r="AL374" s="15"/>
      <c r="AM374" s="17"/>
      <c r="AN374" s="17"/>
      <c r="AO374" s="16"/>
    </row>
    <row r="375" spans="1:41" x14ac:dyDescent="0.3">
      <c r="A375" s="15"/>
      <c r="B375" s="15"/>
      <c r="C375" s="15"/>
      <c r="D375" s="17"/>
      <c r="E375" s="17"/>
      <c r="F375" s="15"/>
      <c r="G375" s="18" t="str">
        <f>IFERROR(VLOOKUP(F375,Lookups!$D$2:$E$20,2,FALSE),"")</f>
        <v/>
      </c>
      <c r="H375" s="15"/>
      <c r="I375" s="15"/>
      <c r="J375" s="17"/>
      <c r="K375" s="15"/>
      <c r="L375" s="17"/>
      <c r="M375" s="17"/>
      <c r="N375" s="62" t="str">
        <f t="shared" si="14"/>
        <v/>
      </c>
      <c r="O375" s="15"/>
      <c r="P375" s="15"/>
      <c r="Q375" s="17"/>
      <c r="R375" s="15"/>
      <c r="S375" s="15"/>
      <c r="T375" s="15"/>
      <c r="U375" s="15"/>
      <c r="V375" s="15"/>
      <c r="W375" s="15"/>
      <c r="X375" s="18" t="str">
        <f>IFERROR(VLOOKUP(W375,Lookups!$G$2:$H$83,2,FALSE),"")</f>
        <v/>
      </c>
      <c r="Y375" s="15"/>
      <c r="Z375" s="15"/>
      <c r="AA375" s="15"/>
      <c r="AB375" s="15"/>
      <c r="AC375" s="15"/>
      <c r="AD375" s="17"/>
      <c r="AE375" s="17"/>
      <c r="AF375" s="18" t="str">
        <f t="shared" si="15"/>
        <v/>
      </c>
      <c r="AG375" s="15"/>
      <c r="AH375" s="15"/>
      <c r="AI375" s="15"/>
      <c r="AJ375" s="62" t="str">
        <f>IFERROR(VLOOKUP(AI375,Lookups!$W$2:$X$24,2,FALSE),"")</f>
        <v/>
      </c>
      <c r="AK375" s="15"/>
      <c r="AL375" s="15"/>
      <c r="AM375" s="17"/>
      <c r="AN375" s="17"/>
      <c r="AO375" s="16"/>
    </row>
    <row r="376" spans="1:41" x14ac:dyDescent="0.3">
      <c r="A376" s="15"/>
      <c r="B376" s="15"/>
      <c r="C376" s="15"/>
      <c r="D376" s="17"/>
      <c r="E376" s="17"/>
      <c r="F376" s="15"/>
      <c r="G376" s="18" t="str">
        <f>IFERROR(VLOOKUP(F376,Lookups!$D$2:$E$20,2,FALSE),"")</f>
        <v/>
      </c>
      <c r="H376" s="15"/>
      <c r="I376" s="15"/>
      <c r="J376" s="17"/>
      <c r="K376" s="15"/>
      <c r="L376" s="17"/>
      <c r="M376" s="17"/>
      <c r="N376" s="62" t="str">
        <f t="shared" si="14"/>
        <v/>
      </c>
      <c r="O376" s="15"/>
      <c r="P376" s="15"/>
      <c r="Q376" s="17"/>
      <c r="R376" s="15"/>
      <c r="S376" s="15"/>
      <c r="T376" s="15"/>
      <c r="U376" s="15"/>
      <c r="V376" s="15"/>
      <c r="W376" s="15"/>
      <c r="X376" s="18" t="str">
        <f>IFERROR(VLOOKUP(W376,Lookups!$G$2:$H$83,2,FALSE),"")</f>
        <v/>
      </c>
      <c r="Y376" s="15"/>
      <c r="Z376" s="15"/>
      <c r="AA376" s="15"/>
      <c r="AB376" s="15"/>
      <c r="AC376" s="15"/>
      <c r="AD376" s="17"/>
      <c r="AE376" s="17"/>
      <c r="AF376" s="18" t="str">
        <f t="shared" si="15"/>
        <v/>
      </c>
      <c r="AG376" s="15"/>
      <c r="AH376" s="15"/>
      <c r="AI376" s="15"/>
      <c r="AJ376" s="62" t="str">
        <f>IFERROR(VLOOKUP(AI376,Lookups!$W$2:$X$24,2,FALSE),"")</f>
        <v/>
      </c>
      <c r="AK376" s="15"/>
      <c r="AL376" s="15"/>
      <c r="AM376" s="17"/>
      <c r="AN376" s="17"/>
      <c r="AO376" s="16"/>
    </row>
    <row r="377" spans="1:41" x14ac:dyDescent="0.3">
      <c r="A377" s="15"/>
      <c r="B377" s="15"/>
      <c r="C377" s="15"/>
      <c r="D377" s="17"/>
      <c r="E377" s="17"/>
      <c r="F377" s="15"/>
      <c r="G377" s="18" t="str">
        <f>IFERROR(VLOOKUP(F377,Lookups!$D$2:$E$20,2,FALSE),"")</f>
        <v/>
      </c>
      <c r="H377" s="15"/>
      <c r="I377" s="15"/>
      <c r="J377" s="17"/>
      <c r="K377" s="15"/>
      <c r="L377" s="17"/>
      <c r="M377" s="17"/>
      <c r="N377" s="62" t="str">
        <f t="shared" si="14"/>
        <v/>
      </c>
      <c r="O377" s="15"/>
      <c r="P377" s="15"/>
      <c r="Q377" s="17"/>
      <c r="R377" s="15"/>
      <c r="S377" s="15"/>
      <c r="T377" s="15"/>
      <c r="U377" s="15"/>
      <c r="V377" s="15"/>
      <c r="W377" s="15"/>
      <c r="X377" s="18" t="str">
        <f>IFERROR(VLOOKUP(W377,Lookups!$G$2:$H$83,2,FALSE),"")</f>
        <v/>
      </c>
      <c r="Y377" s="15"/>
      <c r="Z377" s="15"/>
      <c r="AA377" s="15"/>
      <c r="AB377" s="15"/>
      <c r="AC377" s="15"/>
      <c r="AD377" s="17"/>
      <c r="AE377" s="17"/>
      <c r="AF377" s="18" t="str">
        <f t="shared" si="15"/>
        <v/>
      </c>
      <c r="AG377" s="15"/>
      <c r="AH377" s="15"/>
      <c r="AI377" s="15"/>
      <c r="AJ377" s="62" t="str">
        <f>IFERROR(VLOOKUP(AI377,Lookups!$W$2:$X$24,2,FALSE),"")</f>
        <v/>
      </c>
      <c r="AK377" s="15"/>
      <c r="AL377" s="15"/>
      <c r="AM377" s="17"/>
      <c r="AN377" s="17"/>
      <c r="AO377" s="16"/>
    </row>
    <row r="378" spans="1:41" x14ac:dyDescent="0.3">
      <c r="A378" s="15"/>
      <c r="B378" s="15"/>
      <c r="C378" s="15"/>
      <c r="D378" s="17"/>
      <c r="E378" s="17"/>
      <c r="F378" s="15"/>
      <c r="G378" s="18" t="str">
        <f>IFERROR(VLOOKUP(F378,Lookups!$D$2:$E$20,2,FALSE),"")</f>
        <v/>
      </c>
      <c r="H378" s="15"/>
      <c r="I378" s="15"/>
      <c r="J378" s="17"/>
      <c r="K378" s="15"/>
      <c r="L378" s="17"/>
      <c r="M378" s="17"/>
      <c r="N378" s="62" t="str">
        <f t="shared" si="14"/>
        <v/>
      </c>
      <c r="O378" s="15"/>
      <c r="P378" s="15"/>
      <c r="Q378" s="17"/>
      <c r="R378" s="15"/>
      <c r="S378" s="15"/>
      <c r="T378" s="15"/>
      <c r="U378" s="15"/>
      <c r="V378" s="15"/>
      <c r="W378" s="15"/>
      <c r="X378" s="18" t="str">
        <f>IFERROR(VLOOKUP(W378,Lookups!$G$2:$H$83,2,FALSE),"")</f>
        <v/>
      </c>
      <c r="Y378" s="15"/>
      <c r="Z378" s="15"/>
      <c r="AA378" s="15"/>
      <c r="AB378" s="15"/>
      <c r="AC378" s="15"/>
      <c r="AD378" s="17"/>
      <c r="AE378" s="17"/>
      <c r="AF378" s="18" t="str">
        <f t="shared" si="15"/>
        <v/>
      </c>
      <c r="AG378" s="15"/>
      <c r="AH378" s="15"/>
      <c r="AI378" s="15"/>
      <c r="AJ378" s="62" t="str">
        <f>IFERROR(VLOOKUP(AI378,Lookups!$W$2:$X$24,2,FALSE),"")</f>
        <v/>
      </c>
      <c r="AK378" s="15"/>
      <c r="AL378" s="15"/>
      <c r="AM378" s="17"/>
      <c r="AN378" s="17"/>
      <c r="AO378" s="16"/>
    </row>
    <row r="379" spans="1:41" x14ac:dyDescent="0.3">
      <c r="A379" s="15"/>
      <c r="B379" s="15"/>
      <c r="C379" s="15"/>
      <c r="D379" s="17"/>
      <c r="E379" s="17"/>
      <c r="F379" s="15"/>
      <c r="G379" s="18" t="str">
        <f>IFERROR(VLOOKUP(F379,Lookups!$D$2:$E$20,2,FALSE),"")</f>
        <v/>
      </c>
      <c r="H379" s="15"/>
      <c r="I379" s="15"/>
      <c r="J379" s="17"/>
      <c r="K379" s="15"/>
      <c r="L379" s="17"/>
      <c r="M379" s="17"/>
      <c r="N379" s="62" t="str">
        <f t="shared" si="14"/>
        <v/>
      </c>
      <c r="O379" s="15"/>
      <c r="P379" s="15"/>
      <c r="Q379" s="17"/>
      <c r="R379" s="15"/>
      <c r="S379" s="15"/>
      <c r="T379" s="15"/>
      <c r="U379" s="15"/>
      <c r="V379" s="15"/>
      <c r="W379" s="15"/>
      <c r="X379" s="18" t="str">
        <f>IFERROR(VLOOKUP(W379,Lookups!$G$2:$H$83,2,FALSE),"")</f>
        <v/>
      </c>
      <c r="Y379" s="15"/>
      <c r="Z379" s="15"/>
      <c r="AA379" s="15"/>
      <c r="AB379" s="15"/>
      <c r="AC379" s="15"/>
      <c r="AD379" s="17"/>
      <c r="AE379" s="17"/>
      <c r="AF379" s="18" t="str">
        <f t="shared" si="15"/>
        <v/>
      </c>
      <c r="AG379" s="15"/>
      <c r="AH379" s="15"/>
      <c r="AI379" s="15"/>
      <c r="AJ379" s="62" t="str">
        <f>IFERROR(VLOOKUP(AI379,Lookups!$W$2:$X$24,2,FALSE),"")</f>
        <v/>
      </c>
      <c r="AK379" s="15"/>
      <c r="AL379" s="15"/>
      <c r="AM379" s="17"/>
      <c r="AN379" s="17"/>
      <c r="AO379" s="16"/>
    </row>
    <row r="380" spans="1:41" x14ac:dyDescent="0.3">
      <c r="A380" s="15"/>
      <c r="B380" s="15"/>
      <c r="C380" s="15"/>
      <c r="D380" s="17"/>
      <c r="E380" s="17"/>
      <c r="F380" s="15"/>
      <c r="G380" s="18" t="str">
        <f>IFERROR(VLOOKUP(F380,Lookups!$D$2:$E$20,2,FALSE),"")</f>
        <v/>
      </c>
      <c r="H380" s="15"/>
      <c r="I380" s="15"/>
      <c r="J380" s="17"/>
      <c r="K380" s="15"/>
      <c r="L380" s="17"/>
      <c r="M380" s="17"/>
      <c r="N380" s="62" t="str">
        <f t="shared" si="14"/>
        <v/>
      </c>
      <c r="O380" s="15"/>
      <c r="P380" s="15"/>
      <c r="Q380" s="17"/>
      <c r="R380" s="15"/>
      <c r="S380" s="15"/>
      <c r="T380" s="15"/>
      <c r="U380" s="15"/>
      <c r="V380" s="15"/>
      <c r="W380" s="15"/>
      <c r="X380" s="18" t="str">
        <f>IFERROR(VLOOKUP(W380,Lookups!$G$2:$H$83,2,FALSE),"")</f>
        <v/>
      </c>
      <c r="Y380" s="15"/>
      <c r="Z380" s="15"/>
      <c r="AA380" s="15"/>
      <c r="AB380" s="15"/>
      <c r="AC380" s="15"/>
      <c r="AD380" s="17"/>
      <c r="AE380" s="17"/>
      <c r="AF380" s="18" t="str">
        <f t="shared" si="15"/>
        <v/>
      </c>
      <c r="AG380" s="15"/>
      <c r="AH380" s="15"/>
      <c r="AI380" s="15"/>
      <c r="AJ380" s="62" t="str">
        <f>IFERROR(VLOOKUP(AI380,Lookups!$W$2:$X$24,2,FALSE),"")</f>
        <v/>
      </c>
      <c r="AK380" s="15"/>
      <c r="AL380" s="15"/>
      <c r="AM380" s="17"/>
      <c r="AN380" s="17"/>
      <c r="AO380" s="16"/>
    </row>
    <row r="381" spans="1:41" x14ac:dyDescent="0.3">
      <c r="A381" s="15"/>
      <c r="B381" s="15"/>
      <c r="C381" s="15"/>
      <c r="D381" s="17"/>
      <c r="E381" s="17"/>
      <c r="F381" s="15"/>
      <c r="G381" s="18" t="str">
        <f>IFERROR(VLOOKUP(F381,Lookups!$D$2:$E$20,2,FALSE),"")</f>
        <v/>
      </c>
      <c r="H381" s="15"/>
      <c r="I381" s="15"/>
      <c r="J381" s="17"/>
      <c r="K381" s="15"/>
      <c r="L381" s="17"/>
      <c r="M381" s="17"/>
      <c r="N381" s="62" t="str">
        <f t="shared" si="14"/>
        <v/>
      </c>
      <c r="O381" s="15"/>
      <c r="P381" s="15"/>
      <c r="Q381" s="17"/>
      <c r="R381" s="15"/>
      <c r="S381" s="15"/>
      <c r="T381" s="15"/>
      <c r="U381" s="15"/>
      <c r="V381" s="15"/>
      <c r="W381" s="15"/>
      <c r="X381" s="18" t="str">
        <f>IFERROR(VLOOKUP(W381,Lookups!$G$2:$H$83,2,FALSE),"")</f>
        <v/>
      </c>
      <c r="Y381" s="15"/>
      <c r="Z381" s="15"/>
      <c r="AA381" s="15"/>
      <c r="AB381" s="15"/>
      <c r="AC381" s="15"/>
      <c r="AD381" s="17"/>
      <c r="AE381" s="17"/>
      <c r="AF381" s="18" t="str">
        <f t="shared" si="15"/>
        <v/>
      </c>
      <c r="AG381" s="15"/>
      <c r="AH381" s="15"/>
      <c r="AI381" s="15"/>
      <c r="AJ381" s="62" t="str">
        <f>IFERROR(VLOOKUP(AI381,Lookups!$W$2:$X$24,2,FALSE),"")</f>
        <v/>
      </c>
      <c r="AK381" s="15"/>
      <c r="AL381" s="15"/>
      <c r="AM381" s="17"/>
      <c r="AN381" s="17"/>
      <c r="AO381" s="16"/>
    </row>
    <row r="382" spans="1:41" x14ac:dyDescent="0.3">
      <c r="A382" s="15"/>
      <c r="B382" s="15"/>
      <c r="C382" s="15"/>
      <c r="D382" s="17"/>
      <c r="E382" s="17"/>
      <c r="F382" s="15"/>
      <c r="G382" s="18" t="str">
        <f>IFERROR(VLOOKUP(F382,Lookups!$D$2:$E$20,2,FALSE),"")</f>
        <v/>
      </c>
      <c r="H382" s="15"/>
      <c r="I382" s="15"/>
      <c r="J382" s="17"/>
      <c r="K382" s="15"/>
      <c r="L382" s="17"/>
      <c r="M382" s="17"/>
      <c r="N382" s="62" t="str">
        <f t="shared" si="14"/>
        <v/>
      </c>
      <c r="O382" s="15"/>
      <c r="P382" s="15"/>
      <c r="Q382" s="17"/>
      <c r="R382" s="15"/>
      <c r="S382" s="15"/>
      <c r="T382" s="15"/>
      <c r="U382" s="15"/>
      <c r="V382" s="15"/>
      <c r="W382" s="15"/>
      <c r="X382" s="18" t="str">
        <f>IFERROR(VLOOKUP(W382,Lookups!$G$2:$H$83,2,FALSE),"")</f>
        <v/>
      </c>
      <c r="Y382" s="15"/>
      <c r="Z382" s="15"/>
      <c r="AA382" s="15"/>
      <c r="AB382" s="15"/>
      <c r="AC382" s="15"/>
      <c r="AD382" s="17"/>
      <c r="AE382" s="17"/>
      <c r="AF382" s="18" t="str">
        <f t="shared" si="15"/>
        <v/>
      </c>
      <c r="AG382" s="15"/>
      <c r="AH382" s="15"/>
      <c r="AI382" s="15"/>
      <c r="AJ382" s="62" t="str">
        <f>IFERROR(VLOOKUP(AI382,Lookups!$W$2:$X$24,2,FALSE),"")</f>
        <v/>
      </c>
      <c r="AK382" s="15"/>
      <c r="AL382" s="15"/>
      <c r="AM382" s="17"/>
      <c r="AN382" s="17"/>
      <c r="AO382" s="16"/>
    </row>
    <row r="383" spans="1:41" x14ac:dyDescent="0.3">
      <c r="A383" s="15"/>
      <c r="B383" s="15"/>
      <c r="C383" s="15"/>
      <c r="D383" s="17"/>
      <c r="E383" s="17"/>
      <c r="F383" s="15"/>
      <c r="G383" s="18" t="str">
        <f>IFERROR(VLOOKUP(F383,Lookups!$D$2:$E$20,2,FALSE),"")</f>
        <v/>
      </c>
      <c r="H383" s="15"/>
      <c r="I383" s="15"/>
      <c r="J383" s="17"/>
      <c r="K383" s="15"/>
      <c r="L383" s="17"/>
      <c r="M383" s="17"/>
      <c r="N383" s="62" t="str">
        <f t="shared" si="14"/>
        <v/>
      </c>
      <c r="O383" s="15"/>
      <c r="P383" s="15"/>
      <c r="Q383" s="17"/>
      <c r="R383" s="15"/>
      <c r="S383" s="15"/>
      <c r="T383" s="15"/>
      <c r="U383" s="15"/>
      <c r="V383" s="15"/>
      <c r="W383" s="15"/>
      <c r="X383" s="18" t="str">
        <f>IFERROR(VLOOKUP(W383,Lookups!$G$2:$H$83,2,FALSE),"")</f>
        <v/>
      </c>
      <c r="Y383" s="15"/>
      <c r="Z383" s="15"/>
      <c r="AA383" s="15"/>
      <c r="AB383" s="15"/>
      <c r="AC383" s="15"/>
      <c r="AD383" s="17"/>
      <c r="AE383" s="17"/>
      <c r="AF383" s="18" t="str">
        <f t="shared" si="15"/>
        <v/>
      </c>
      <c r="AG383" s="15"/>
      <c r="AH383" s="15"/>
      <c r="AI383" s="15"/>
      <c r="AJ383" s="62" t="str">
        <f>IFERROR(VLOOKUP(AI383,Lookups!$W$2:$X$24,2,FALSE),"")</f>
        <v/>
      </c>
      <c r="AK383" s="15"/>
      <c r="AL383" s="15"/>
      <c r="AM383" s="17"/>
      <c r="AN383" s="17"/>
      <c r="AO383" s="16"/>
    </row>
    <row r="384" spans="1:41" x14ac:dyDescent="0.3">
      <c r="A384" s="15"/>
      <c r="B384" s="15"/>
      <c r="C384" s="15"/>
      <c r="D384" s="17"/>
      <c r="E384" s="17"/>
      <c r="F384" s="15"/>
      <c r="G384" s="18" t="str">
        <f>IFERROR(VLOOKUP(F384,Lookups!$D$2:$E$20,2,FALSE),"")</f>
        <v/>
      </c>
      <c r="H384" s="15"/>
      <c r="I384" s="15"/>
      <c r="J384" s="17"/>
      <c r="K384" s="15"/>
      <c r="L384" s="17"/>
      <c r="M384" s="17"/>
      <c r="N384" s="62" t="str">
        <f t="shared" si="14"/>
        <v/>
      </c>
      <c r="O384" s="15"/>
      <c r="P384" s="15"/>
      <c r="Q384" s="17"/>
      <c r="R384" s="15"/>
      <c r="S384" s="15"/>
      <c r="T384" s="15"/>
      <c r="U384" s="15"/>
      <c r="V384" s="15"/>
      <c r="W384" s="15"/>
      <c r="X384" s="18" t="str">
        <f>IFERROR(VLOOKUP(W384,Lookups!$G$2:$H$83,2,FALSE),"")</f>
        <v/>
      </c>
      <c r="Y384" s="15"/>
      <c r="Z384" s="15"/>
      <c r="AA384" s="15"/>
      <c r="AB384" s="15"/>
      <c r="AC384" s="15"/>
      <c r="AD384" s="17"/>
      <c r="AE384" s="17"/>
      <c r="AF384" s="18" t="str">
        <f t="shared" si="15"/>
        <v/>
      </c>
      <c r="AG384" s="15"/>
      <c r="AH384" s="15"/>
      <c r="AI384" s="15"/>
      <c r="AJ384" s="62" t="str">
        <f>IFERROR(VLOOKUP(AI384,Lookups!$W$2:$X$24,2,FALSE),"")</f>
        <v/>
      </c>
      <c r="AK384" s="15"/>
      <c r="AL384" s="15"/>
      <c r="AM384" s="17"/>
      <c r="AN384" s="17"/>
      <c r="AO384" s="16"/>
    </row>
    <row r="385" spans="1:41" x14ac:dyDescent="0.3">
      <c r="A385" s="15"/>
      <c r="B385" s="15"/>
      <c r="C385" s="15"/>
      <c r="D385" s="17"/>
      <c r="E385" s="17"/>
      <c r="F385" s="15"/>
      <c r="G385" s="18" t="str">
        <f>IFERROR(VLOOKUP(F385,Lookups!$D$2:$E$20,2,FALSE),"")</f>
        <v/>
      </c>
      <c r="H385" s="15"/>
      <c r="I385" s="15"/>
      <c r="J385" s="17"/>
      <c r="K385" s="15"/>
      <c r="L385" s="17"/>
      <c r="M385" s="17"/>
      <c r="N385" s="62" t="str">
        <f t="shared" si="14"/>
        <v/>
      </c>
      <c r="O385" s="15"/>
      <c r="P385" s="15"/>
      <c r="Q385" s="17"/>
      <c r="R385" s="15"/>
      <c r="S385" s="15"/>
      <c r="T385" s="15"/>
      <c r="U385" s="15"/>
      <c r="V385" s="15"/>
      <c r="W385" s="15"/>
      <c r="X385" s="18" t="str">
        <f>IFERROR(VLOOKUP(W385,Lookups!$G$2:$H$83,2,FALSE),"")</f>
        <v/>
      </c>
      <c r="Y385" s="15"/>
      <c r="Z385" s="15"/>
      <c r="AA385" s="15"/>
      <c r="AB385" s="15"/>
      <c r="AC385" s="15"/>
      <c r="AD385" s="17"/>
      <c r="AE385" s="17"/>
      <c r="AF385" s="18" t="str">
        <f t="shared" si="15"/>
        <v/>
      </c>
      <c r="AG385" s="15"/>
      <c r="AH385" s="15"/>
      <c r="AI385" s="15"/>
      <c r="AJ385" s="62" t="str">
        <f>IFERROR(VLOOKUP(AI385,Lookups!$W$2:$X$24,2,FALSE),"")</f>
        <v/>
      </c>
      <c r="AK385" s="15"/>
      <c r="AL385" s="15"/>
      <c r="AM385" s="17"/>
      <c r="AN385" s="17"/>
      <c r="AO385" s="16"/>
    </row>
    <row r="386" spans="1:41" x14ac:dyDescent="0.3">
      <c r="A386" s="15"/>
      <c r="B386" s="15"/>
      <c r="C386" s="15"/>
      <c r="D386" s="17"/>
      <c r="E386" s="17"/>
      <c r="F386" s="15"/>
      <c r="G386" s="18" t="str">
        <f>IFERROR(VLOOKUP(F386,Lookups!$D$2:$E$20,2,FALSE),"")</f>
        <v/>
      </c>
      <c r="H386" s="15"/>
      <c r="I386" s="15"/>
      <c r="J386" s="17"/>
      <c r="K386" s="15"/>
      <c r="L386" s="17"/>
      <c r="M386" s="17"/>
      <c r="N386" s="62" t="str">
        <f t="shared" si="14"/>
        <v/>
      </c>
      <c r="O386" s="15"/>
      <c r="P386" s="15"/>
      <c r="Q386" s="17"/>
      <c r="R386" s="15"/>
      <c r="S386" s="15"/>
      <c r="T386" s="15"/>
      <c r="U386" s="15"/>
      <c r="V386" s="15"/>
      <c r="W386" s="15"/>
      <c r="X386" s="18" t="str">
        <f>IFERROR(VLOOKUP(W386,Lookups!$G$2:$H$83,2,FALSE),"")</f>
        <v/>
      </c>
      <c r="Y386" s="15"/>
      <c r="Z386" s="15"/>
      <c r="AA386" s="15"/>
      <c r="AB386" s="15"/>
      <c r="AC386" s="15"/>
      <c r="AD386" s="17"/>
      <c r="AE386" s="17"/>
      <c r="AF386" s="18" t="str">
        <f t="shared" si="15"/>
        <v/>
      </c>
      <c r="AG386" s="15"/>
      <c r="AH386" s="15"/>
      <c r="AI386" s="15"/>
      <c r="AJ386" s="62" t="str">
        <f>IFERROR(VLOOKUP(AI386,Lookups!$W$2:$X$24,2,FALSE),"")</f>
        <v/>
      </c>
      <c r="AK386" s="15"/>
      <c r="AL386" s="15"/>
      <c r="AM386" s="17"/>
      <c r="AN386" s="17"/>
      <c r="AO386" s="16"/>
    </row>
    <row r="387" spans="1:41" x14ac:dyDescent="0.3">
      <c r="A387" s="15"/>
      <c r="B387" s="15"/>
      <c r="C387" s="15"/>
      <c r="D387" s="17"/>
      <c r="E387" s="17"/>
      <c r="F387" s="15"/>
      <c r="G387" s="18" t="str">
        <f>IFERROR(VLOOKUP(F387,Lookups!$D$2:$E$20,2,FALSE),"")</f>
        <v/>
      </c>
      <c r="H387" s="15"/>
      <c r="I387" s="15"/>
      <c r="J387" s="17"/>
      <c r="K387" s="15"/>
      <c r="L387" s="17"/>
      <c r="M387" s="17"/>
      <c r="N387" s="62" t="str">
        <f t="shared" si="14"/>
        <v/>
      </c>
      <c r="O387" s="15"/>
      <c r="P387" s="15"/>
      <c r="Q387" s="17"/>
      <c r="R387" s="15"/>
      <c r="S387" s="15"/>
      <c r="T387" s="15"/>
      <c r="U387" s="15"/>
      <c r="V387" s="15"/>
      <c r="W387" s="15"/>
      <c r="X387" s="18" t="str">
        <f>IFERROR(VLOOKUP(W387,Lookups!$G$2:$H$83,2,FALSE),"")</f>
        <v/>
      </c>
      <c r="Y387" s="15"/>
      <c r="Z387" s="15"/>
      <c r="AA387" s="15"/>
      <c r="AB387" s="15"/>
      <c r="AC387" s="15"/>
      <c r="AD387" s="17"/>
      <c r="AE387" s="17"/>
      <c r="AF387" s="18" t="str">
        <f t="shared" si="15"/>
        <v/>
      </c>
      <c r="AG387" s="15"/>
      <c r="AH387" s="15"/>
      <c r="AI387" s="15"/>
      <c r="AJ387" s="62" t="str">
        <f>IFERROR(VLOOKUP(AI387,Lookups!$W$2:$X$24,2,FALSE),"")</f>
        <v/>
      </c>
      <c r="AK387" s="15"/>
      <c r="AL387" s="15"/>
      <c r="AM387" s="17"/>
      <c r="AN387" s="17"/>
      <c r="AO387" s="16"/>
    </row>
    <row r="388" spans="1:41" x14ac:dyDescent="0.3">
      <c r="A388" s="15"/>
      <c r="B388" s="15"/>
      <c r="C388" s="15"/>
      <c r="D388" s="17"/>
      <c r="E388" s="17"/>
      <c r="F388" s="15"/>
      <c r="G388" s="18" t="str">
        <f>IFERROR(VLOOKUP(F388,Lookups!$D$2:$E$20,2,FALSE),"")</f>
        <v/>
      </c>
      <c r="H388" s="15"/>
      <c r="I388" s="15"/>
      <c r="J388" s="17"/>
      <c r="K388" s="15"/>
      <c r="L388" s="17"/>
      <c r="M388" s="17"/>
      <c r="N388" s="62" t="str">
        <f t="shared" si="14"/>
        <v/>
      </c>
      <c r="O388" s="15"/>
      <c r="P388" s="15"/>
      <c r="Q388" s="17"/>
      <c r="R388" s="15"/>
      <c r="S388" s="15"/>
      <c r="T388" s="15"/>
      <c r="U388" s="15"/>
      <c r="V388" s="15"/>
      <c r="W388" s="15"/>
      <c r="X388" s="18" t="str">
        <f>IFERROR(VLOOKUP(W388,Lookups!$G$2:$H$83,2,FALSE),"")</f>
        <v/>
      </c>
      <c r="Y388" s="15"/>
      <c r="Z388" s="15"/>
      <c r="AA388" s="15"/>
      <c r="AB388" s="15"/>
      <c r="AC388" s="15"/>
      <c r="AD388" s="17"/>
      <c r="AE388" s="17"/>
      <c r="AF388" s="18" t="str">
        <f t="shared" si="15"/>
        <v/>
      </c>
      <c r="AG388" s="15"/>
      <c r="AH388" s="15"/>
      <c r="AI388" s="15"/>
      <c r="AJ388" s="62" t="str">
        <f>IFERROR(VLOOKUP(AI388,Lookups!$W$2:$X$24,2,FALSE),"")</f>
        <v/>
      </c>
      <c r="AK388" s="15"/>
      <c r="AL388" s="15"/>
      <c r="AM388" s="17"/>
      <c r="AN388" s="17"/>
      <c r="AO388" s="16"/>
    </row>
    <row r="389" spans="1:41" x14ac:dyDescent="0.3">
      <c r="A389" s="15"/>
      <c r="B389" s="15"/>
      <c r="C389" s="15"/>
      <c r="D389" s="17"/>
      <c r="E389" s="17"/>
      <c r="F389" s="15"/>
      <c r="G389" s="18" t="str">
        <f>IFERROR(VLOOKUP(F389,Lookups!$D$2:$E$20,2,FALSE),"")</f>
        <v/>
      </c>
      <c r="H389" s="15"/>
      <c r="I389" s="15"/>
      <c r="J389" s="17"/>
      <c r="K389" s="15"/>
      <c r="L389" s="17"/>
      <c r="M389" s="17"/>
      <c r="N389" s="62" t="str">
        <f t="shared" si="14"/>
        <v/>
      </c>
      <c r="O389" s="15"/>
      <c r="P389" s="15"/>
      <c r="Q389" s="17"/>
      <c r="R389" s="15"/>
      <c r="S389" s="15"/>
      <c r="T389" s="15"/>
      <c r="U389" s="15"/>
      <c r="V389" s="15"/>
      <c r="W389" s="15"/>
      <c r="X389" s="18" t="str">
        <f>IFERROR(VLOOKUP(W389,Lookups!$G$2:$H$83,2,FALSE),"")</f>
        <v/>
      </c>
      <c r="Y389" s="15"/>
      <c r="Z389" s="15"/>
      <c r="AA389" s="15"/>
      <c r="AB389" s="15"/>
      <c r="AC389" s="15"/>
      <c r="AD389" s="17"/>
      <c r="AE389" s="17"/>
      <c r="AF389" s="18" t="str">
        <f t="shared" si="15"/>
        <v/>
      </c>
      <c r="AG389" s="15"/>
      <c r="AH389" s="15"/>
      <c r="AI389" s="15"/>
      <c r="AJ389" s="62" t="str">
        <f>IFERROR(VLOOKUP(AI389,Lookups!$W$2:$X$24,2,FALSE),"")</f>
        <v/>
      </c>
      <c r="AK389" s="15"/>
      <c r="AL389" s="15"/>
      <c r="AM389" s="17"/>
      <c r="AN389" s="17"/>
      <c r="AO389" s="16"/>
    </row>
    <row r="390" spans="1:41" x14ac:dyDescent="0.3">
      <c r="A390" s="15"/>
      <c r="B390" s="15"/>
      <c r="C390" s="15"/>
      <c r="D390" s="17"/>
      <c r="E390" s="17"/>
      <c r="F390" s="15"/>
      <c r="G390" s="18" t="str">
        <f>IFERROR(VLOOKUP(F390,Lookups!$D$2:$E$20,2,FALSE),"")</f>
        <v/>
      </c>
      <c r="H390" s="15"/>
      <c r="I390" s="15"/>
      <c r="J390" s="17"/>
      <c r="K390" s="15"/>
      <c r="L390" s="17"/>
      <c r="M390" s="17"/>
      <c r="N390" s="62" t="str">
        <f t="shared" si="14"/>
        <v/>
      </c>
      <c r="O390" s="15"/>
      <c r="P390" s="15"/>
      <c r="Q390" s="17"/>
      <c r="R390" s="15"/>
      <c r="S390" s="15"/>
      <c r="T390" s="15"/>
      <c r="U390" s="15"/>
      <c r="V390" s="15"/>
      <c r="W390" s="15"/>
      <c r="X390" s="18" t="str">
        <f>IFERROR(VLOOKUP(W390,Lookups!$G$2:$H$83,2,FALSE),"")</f>
        <v/>
      </c>
      <c r="Y390" s="15"/>
      <c r="Z390" s="15"/>
      <c r="AA390" s="15"/>
      <c r="AB390" s="15"/>
      <c r="AC390" s="15"/>
      <c r="AD390" s="17"/>
      <c r="AE390" s="17"/>
      <c r="AF390" s="18" t="str">
        <f t="shared" si="15"/>
        <v/>
      </c>
      <c r="AG390" s="15"/>
      <c r="AH390" s="15"/>
      <c r="AI390" s="15"/>
      <c r="AJ390" s="62" t="str">
        <f>IFERROR(VLOOKUP(AI390,Lookups!$W$2:$X$24,2,FALSE),"")</f>
        <v/>
      </c>
      <c r="AK390" s="15"/>
      <c r="AL390" s="15"/>
      <c r="AM390" s="17"/>
      <c r="AN390" s="17"/>
      <c r="AO390" s="16"/>
    </row>
    <row r="391" spans="1:41" x14ac:dyDescent="0.3">
      <c r="A391" s="15"/>
      <c r="B391" s="15"/>
      <c r="C391" s="15"/>
      <c r="D391" s="17"/>
      <c r="E391" s="17"/>
      <c r="F391" s="15"/>
      <c r="G391" s="18" t="str">
        <f>IFERROR(VLOOKUP(F391,Lookups!$D$2:$E$20,2,FALSE),"")</f>
        <v/>
      </c>
      <c r="H391" s="15"/>
      <c r="I391" s="15"/>
      <c r="J391" s="17"/>
      <c r="K391" s="15"/>
      <c r="L391" s="17"/>
      <c r="M391" s="17"/>
      <c r="N391" s="62" t="str">
        <f t="shared" si="14"/>
        <v/>
      </c>
      <c r="O391" s="15"/>
      <c r="P391" s="15"/>
      <c r="Q391" s="17"/>
      <c r="R391" s="15"/>
      <c r="S391" s="15"/>
      <c r="T391" s="15"/>
      <c r="U391" s="15"/>
      <c r="V391" s="15"/>
      <c r="W391" s="15"/>
      <c r="X391" s="18" t="str">
        <f>IFERROR(VLOOKUP(W391,Lookups!$G$2:$H$83,2,FALSE),"")</f>
        <v/>
      </c>
      <c r="Y391" s="15"/>
      <c r="Z391" s="15"/>
      <c r="AA391" s="15"/>
      <c r="AB391" s="15"/>
      <c r="AC391" s="15"/>
      <c r="AD391" s="17"/>
      <c r="AE391" s="17"/>
      <c r="AF391" s="18" t="str">
        <f t="shared" si="15"/>
        <v/>
      </c>
      <c r="AG391" s="15"/>
      <c r="AH391" s="15"/>
      <c r="AI391" s="15"/>
      <c r="AJ391" s="62" t="str">
        <f>IFERROR(VLOOKUP(AI391,Lookups!$W$2:$X$24,2,FALSE),"")</f>
        <v/>
      </c>
      <c r="AK391" s="15"/>
      <c r="AL391" s="15"/>
      <c r="AM391" s="17"/>
      <c r="AN391" s="17"/>
      <c r="AO391" s="16"/>
    </row>
    <row r="392" spans="1:41" x14ac:dyDescent="0.3">
      <c r="A392" s="15"/>
      <c r="B392" s="15"/>
      <c r="C392" s="15"/>
      <c r="D392" s="17"/>
      <c r="E392" s="17"/>
      <c r="F392" s="15"/>
      <c r="G392" s="18" t="str">
        <f>IFERROR(VLOOKUP(F392,Lookups!$D$2:$E$20,2,FALSE),"")</f>
        <v/>
      </c>
      <c r="H392" s="15"/>
      <c r="I392" s="15"/>
      <c r="J392" s="17"/>
      <c r="K392" s="15"/>
      <c r="L392" s="17"/>
      <c r="M392" s="17"/>
      <c r="N392" s="62" t="str">
        <f t="shared" si="14"/>
        <v/>
      </c>
      <c r="O392" s="15"/>
      <c r="P392" s="15"/>
      <c r="Q392" s="17"/>
      <c r="R392" s="15"/>
      <c r="S392" s="15"/>
      <c r="T392" s="15"/>
      <c r="U392" s="15"/>
      <c r="V392" s="15"/>
      <c r="W392" s="15"/>
      <c r="X392" s="18" t="str">
        <f>IFERROR(VLOOKUP(W392,Lookups!$G$2:$H$83,2,FALSE),"")</f>
        <v/>
      </c>
      <c r="Y392" s="15"/>
      <c r="Z392" s="15"/>
      <c r="AA392" s="15"/>
      <c r="AB392" s="15"/>
      <c r="AC392" s="15"/>
      <c r="AD392" s="17"/>
      <c r="AE392" s="17"/>
      <c r="AF392" s="18" t="str">
        <f t="shared" si="15"/>
        <v/>
      </c>
      <c r="AG392" s="15"/>
      <c r="AH392" s="15"/>
      <c r="AI392" s="15"/>
      <c r="AJ392" s="62" t="str">
        <f>IFERROR(VLOOKUP(AI392,Lookups!$W$2:$X$24,2,FALSE),"")</f>
        <v/>
      </c>
      <c r="AK392" s="15"/>
      <c r="AL392" s="15"/>
      <c r="AM392" s="17"/>
      <c r="AN392" s="17"/>
      <c r="AO392" s="16"/>
    </row>
    <row r="393" spans="1:41" x14ac:dyDescent="0.3">
      <c r="A393" s="15"/>
      <c r="B393" s="15"/>
      <c r="C393" s="15"/>
      <c r="D393" s="17"/>
      <c r="E393" s="17"/>
      <c r="F393" s="15"/>
      <c r="G393" s="18" t="str">
        <f>IFERROR(VLOOKUP(F393,Lookups!$D$2:$E$20,2,FALSE),"")</f>
        <v/>
      </c>
      <c r="H393" s="15"/>
      <c r="I393" s="15"/>
      <c r="J393" s="17"/>
      <c r="K393" s="15"/>
      <c r="L393" s="17"/>
      <c r="M393" s="17"/>
      <c r="N393" s="62" t="str">
        <f t="shared" si="14"/>
        <v/>
      </c>
      <c r="O393" s="15"/>
      <c r="P393" s="15"/>
      <c r="Q393" s="17"/>
      <c r="R393" s="15"/>
      <c r="S393" s="15"/>
      <c r="T393" s="15"/>
      <c r="U393" s="15"/>
      <c r="V393" s="15"/>
      <c r="W393" s="15"/>
      <c r="X393" s="18" t="str">
        <f>IFERROR(VLOOKUP(W393,Lookups!$G$2:$H$83,2,FALSE),"")</f>
        <v/>
      </c>
      <c r="Y393" s="15"/>
      <c r="Z393" s="15"/>
      <c r="AA393" s="15"/>
      <c r="AB393" s="15"/>
      <c r="AC393" s="15"/>
      <c r="AD393" s="17"/>
      <c r="AE393" s="17"/>
      <c r="AF393" s="18" t="str">
        <f t="shared" si="15"/>
        <v/>
      </c>
      <c r="AG393" s="15"/>
      <c r="AH393" s="15"/>
      <c r="AI393" s="15"/>
      <c r="AJ393" s="62" t="str">
        <f>IFERROR(VLOOKUP(AI393,Lookups!$W$2:$X$24,2,FALSE),"")</f>
        <v/>
      </c>
      <c r="AK393" s="15"/>
      <c r="AL393" s="15"/>
      <c r="AM393" s="17"/>
      <c r="AN393" s="17"/>
      <c r="AO393" s="16"/>
    </row>
    <row r="394" spans="1:41" x14ac:dyDescent="0.3">
      <c r="A394" s="15"/>
      <c r="B394" s="15"/>
      <c r="C394" s="15"/>
      <c r="D394" s="17"/>
      <c r="E394" s="17"/>
      <c r="F394" s="15"/>
      <c r="G394" s="18" t="str">
        <f>IFERROR(VLOOKUP(F394,Lookups!$D$2:$E$20,2,FALSE),"")</f>
        <v/>
      </c>
      <c r="H394" s="15"/>
      <c r="I394" s="15"/>
      <c r="J394" s="17"/>
      <c r="K394" s="15"/>
      <c r="L394" s="17"/>
      <c r="M394" s="17"/>
      <c r="N394" s="62" t="str">
        <f t="shared" si="14"/>
        <v/>
      </c>
      <c r="O394" s="15"/>
      <c r="P394" s="15"/>
      <c r="Q394" s="17"/>
      <c r="R394" s="15"/>
      <c r="S394" s="15"/>
      <c r="T394" s="15"/>
      <c r="U394" s="15"/>
      <c r="V394" s="15"/>
      <c r="W394" s="15"/>
      <c r="X394" s="18" t="str">
        <f>IFERROR(VLOOKUP(W394,Lookups!$G$2:$H$83,2,FALSE),"")</f>
        <v/>
      </c>
      <c r="Y394" s="15"/>
      <c r="Z394" s="15"/>
      <c r="AA394" s="15"/>
      <c r="AB394" s="15"/>
      <c r="AC394" s="15"/>
      <c r="AD394" s="17"/>
      <c r="AE394" s="17"/>
      <c r="AF394" s="18" t="str">
        <f t="shared" si="15"/>
        <v/>
      </c>
      <c r="AG394" s="15"/>
      <c r="AH394" s="15"/>
      <c r="AI394" s="15"/>
      <c r="AJ394" s="62" t="str">
        <f>IFERROR(VLOOKUP(AI394,Lookups!$W$2:$X$24,2,FALSE),"")</f>
        <v/>
      </c>
      <c r="AK394" s="15"/>
      <c r="AL394" s="15"/>
      <c r="AM394" s="17"/>
      <c r="AN394" s="17"/>
      <c r="AO394" s="16"/>
    </row>
    <row r="395" spans="1:41" x14ac:dyDescent="0.3">
      <c r="A395" s="15"/>
      <c r="B395" s="15"/>
      <c r="C395" s="15"/>
      <c r="D395" s="17"/>
      <c r="E395" s="17"/>
      <c r="F395" s="15"/>
      <c r="G395" s="18" t="str">
        <f>IFERROR(VLOOKUP(F395,Lookups!$D$2:$E$20,2,FALSE),"")</f>
        <v/>
      </c>
      <c r="H395" s="15"/>
      <c r="I395" s="15"/>
      <c r="J395" s="17"/>
      <c r="K395" s="15"/>
      <c r="L395" s="17"/>
      <c r="M395" s="17"/>
      <c r="N395" s="62" t="str">
        <f t="shared" si="14"/>
        <v/>
      </c>
      <c r="O395" s="15"/>
      <c r="P395" s="15"/>
      <c r="Q395" s="17"/>
      <c r="R395" s="15"/>
      <c r="S395" s="15"/>
      <c r="T395" s="15"/>
      <c r="U395" s="15"/>
      <c r="V395" s="15"/>
      <c r="W395" s="15"/>
      <c r="X395" s="18" t="str">
        <f>IFERROR(VLOOKUP(W395,Lookups!$G$2:$H$83,2,FALSE),"")</f>
        <v/>
      </c>
      <c r="Y395" s="15"/>
      <c r="Z395" s="15"/>
      <c r="AA395" s="15"/>
      <c r="AB395" s="15"/>
      <c r="AC395" s="15"/>
      <c r="AD395" s="17"/>
      <c r="AE395" s="17"/>
      <c r="AF395" s="18" t="str">
        <f t="shared" si="15"/>
        <v/>
      </c>
      <c r="AG395" s="15"/>
      <c r="AH395" s="15"/>
      <c r="AI395" s="15"/>
      <c r="AJ395" s="62" t="str">
        <f>IFERROR(VLOOKUP(AI395,Lookups!$W$2:$X$24,2,FALSE),"")</f>
        <v/>
      </c>
      <c r="AK395" s="15"/>
      <c r="AL395" s="15"/>
      <c r="AM395" s="17"/>
      <c r="AN395" s="17"/>
      <c r="AO395" s="16"/>
    </row>
    <row r="396" spans="1:41" x14ac:dyDescent="0.3">
      <c r="A396" s="15"/>
      <c r="B396" s="15"/>
      <c r="C396" s="15"/>
      <c r="D396" s="17"/>
      <c r="E396" s="17"/>
      <c r="F396" s="15"/>
      <c r="G396" s="18" t="str">
        <f>IFERROR(VLOOKUP(F396,Lookups!$D$2:$E$20,2,FALSE),"")</f>
        <v/>
      </c>
      <c r="H396" s="15"/>
      <c r="I396" s="15"/>
      <c r="J396" s="17"/>
      <c r="K396" s="15"/>
      <c r="L396" s="17"/>
      <c r="M396" s="17"/>
      <c r="N396" s="62" t="str">
        <f t="shared" si="14"/>
        <v/>
      </c>
      <c r="O396" s="15"/>
      <c r="P396" s="15"/>
      <c r="Q396" s="17"/>
      <c r="R396" s="15"/>
      <c r="S396" s="15"/>
      <c r="T396" s="15"/>
      <c r="U396" s="15"/>
      <c r="V396" s="15"/>
      <c r="W396" s="15"/>
      <c r="X396" s="18" t="str">
        <f>IFERROR(VLOOKUP(W396,Lookups!$G$2:$H$83,2,FALSE),"")</f>
        <v/>
      </c>
      <c r="Y396" s="15"/>
      <c r="Z396" s="15"/>
      <c r="AA396" s="15"/>
      <c r="AB396" s="15"/>
      <c r="AC396" s="15"/>
      <c r="AD396" s="17"/>
      <c r="AE396" s="17"/>
      <c r="AF396" s="18" t="str">
        <f t="shared" si="15"/>
        <v/>
      </c>
      <c r="AG396" s="15"/>
      <c r="AH396" s="15"/>
      <c r="AI396" s="15"/>
      <c r="AJ396" s="62" t="str">
        <f>IFERROR(VLOOKUP(AI396,Lookups!$W$2:$X$24,2,FALSE),"")</f>
        <v/>
      </c>
      <c r="AK396" s="15"/>
      <c r="AL396" s="15"/>
      <c r="AM396" s="17"/>
      <c r="AN396" s="17"/>
      <c r="AO396" s="16"/>
    </row>
    <row r="397" spans="1:41" x14ac:dyDescent="0.3">
      <c r="A397" s="15"/>
      <c r="B397" s="15"/>
      <c r="C397" s="15"/>
      <c r="D397" s="17"/>
      <c r="E397" s="17"/>
      <c r="F397" s="15"/>
      <c r="G397" s="18" t="str">
        <f>IFERROR(VLOOKUP(F397,Lookups!$D$2:$E$20,2,FALSE),"")</f>
        <v/>
      </c>
      <c r="H397" s="15"/>
      <c r="I397" s="15"/>
      <c r="J397" s="17"/>
      <c r="K397" s="15"/>
      <c r="L397" s="17"/>
      <c r="M397" s="17"/>
      <c r="N397" s="62" t="str">
        <f t="shared" si="14"/>
        <v/>
      </c>
      <c r="O397" s="15"/>
      <c r="P397" s="15"/>
      <c r="Q397" s="17"/>
      <c r="R397" s="15"/>
      <c r="S397" s="15"/>
      <c r="T397" s="15"/>
      <c r="U397" s="15"/>
      <c r="V397" s="15"/>
      <c r="W397" s="15"/>
      <c r="X397" s="18" t="str">
        <f>IFERROR(VLOOKUP(W397,Lookups!$G$2:$H$83,2,FALSE),"")</f>
        <v/>
      </c>
      <c r="Y397" s="15"/>
      <c r="Z397" s="15"/>
      <c r="AA397" s="15"/>
      <c r="AB397" s="15"/>
      <c r="AC397" s="15"/>
      <c r="AD397" s="17"/>
      <c r="AE397" s="17"/>
      <c r="AF397" s="18" t="str">
        <f t="shared" si="15"/>
        <v/>
      </c>
      <c r="AG397" s="15"/>
      <c r="AH397" s="15"/>
      <c r="AI397" s="15"/>
      <c r="AJ397" s="62" t="str">
        <f>IFERROR(VLOOKUP(AI397,Lookups!$W$2:$X$24,2,FALSE),"")</f>
        <v/>
      </c>
      <c r="AK397" s="15"/>
      <c r="AL397" s="15"/>
      <c r="AM397" s="17"/>
      <c r="AN397" s="17"/>
      <c r="AO397" s="16"/>
    </row>
    <row r="398" spans="1:41" x14ac:dyDescent="0.3">
      <c r="A398" s="15"/>
      <c r="B398" s="15"/>
      <c r="C398" s="15"/>
      <c r="D398" s="17"/>
      <c r="E398" s="17"/>
      <c r="F398" s="15"/>
      <c r="G398" s="18" t="str">
        <f>IFERROR(VLOOKUP(F398,Lookups!$D$2:$E$20,2,FALSE),"")</f>
        <v/>
      </c>
      <c r="H398" s="15"/>
      <c r="I398" s="15"/>
      <c r="J398" s="17"/>
      <c r="K398" s="15"/>
      <c r="L398" s="17"/>
      <c r="M398" s="17"/>
      <c r="N398" s="62" t="str">
        <f t="shared" si="14"/>
        <v/>
      </c>
      <c r="O398" s="15"/>
      <c r="P398" s="15"/>
      <c r="Q398" s="17"/>
      <c r="R398" s="15"/>
      <c r="S398" s="15"/>
      <c r="T398" s="15"/>
      <c r="U398" s="15"/>
      <c r="V398" s="15"/>
      <c r="W398" s="15"/>
      <c r="X398" s="18" t="str">
        <f>IFERROR(VLOOKUP(W398,Lookups!$G$2:$H$83,2,FALSE),"")</f>
        <v/>
      </c>
      <c r="Y398" s="15"/>
      <c r="Z398" s="15"/>
      <c r="AA398" s="15"/>
      <c r="AB398" s="15"/>
      <c r="AC398" s="15"/>
      <c r="AD398" s="17"/>
      <c r="AE398" s="17"/>
      <c r="AF398" s="18" t="str">
        <f t="shared" si="15"/>
        <v/>
      </c>
      <c r="AG398" s="15"/>
      <c r="AH398" s="15"/>
      <c r="AI398" s="15"/>
      <c r="AJ398" s="62" t="str">
        <f>IFERROR(VLOOKUP(AI398,Lookups!$W$2:$X$24,2,FALSE),"")</f>
        <v/>
      </c>
      <c r="AK398" s="15"/>
      <c r="AL398" s="15"/>
      <c r="AM398" s="17"/>
      <c r="AN398" s="17"/>
      <c r="AO398" s="16"/>
    </row>
    <row r="399" spans="1:41" x14ac:dyDescent="0.3">
      <c r="A399" s="15"/>
      <c r="B399" s="15"/>
      <c r="C399" s="15"/>
      <c r="D399" s="17"/>
      <c r="E399" s="17"/>
      <c r="F399" s="15"/>
      <c r="G399" s="18" t="str">
        <f>IFERROR(VLOOKUP(F399,Lookups!$D$2:$E$20,2,FALSE),"")</f>
        <v/>
      </c>
      <c r="H399" s="15"/>
      <c r="I399" s="15"/>
      <c r="J399" s="17"/>
      <c r="K399" s="15"/>
      <c r="L399" s="17"/>
      <c r="M399" s="17"/>
      <c r="N399" s="62" t="str">
        <f t="shared" si="14"/>
        <v/>
      </c>
      <c r="O399" s="15"/>
      <c r="P399" s="15"/>
      <c r="Q399" s="17"/>
      <c r="R399" s="15"/>
      <c r="S399" s="15"/>
      <c r="T399" s="15"/>
      <c r="U399" s="15"/>
      <c r="V399" s="15"/>
      <c r="W399" s="15"/>
      <c r="X399" s="18" t="str">
        <f>IFERROR(VLOOKUP(W399,Lookups!$G$2:$H$83,2,FALSE),"")</f>
        <v/>
      </c>
      <c r="Y399" s="15"/>
      <c r="Z399" s="15"/>
      <c r="AA399" s="15"/>
      <c r="AB399" s="15"/>
      <c r="AC399" s="15"/>
      <c r="AD399" s="17"/>
      <c r="AE399" s="17"/>
      <c r="AF399" s="18" t="str">
        <f t="shared" si="15"/>
        <v/>
      </c>
      <c r="AG399" s="15"/>
      <c r="AH399" s="15"/>
      <c r="AI399" s="15"/>
      <c r="AJ399" s="62" t="str">
        <f>IFERROR(VLOOKUP(AI399,Lookups!$W$2:$X$24,2,FALSE),"")</f>
        <v/>
      </c>
      <c r="AK399" s="15"/>
      <c r="AL399" s="15"/>
      <c r="AM399" s="17"/>
      <c r="AN399" s="17"/>
      <c r="AO399" s="16"/>
    </row>
    <row r="400" spans="1:41" x14ac:dyDescent="0.3">
      <c r="A400" s="15"/>
      <c r="B400" s="15"/>
      <c r="C400" s="15"/>
      <c r="D400" s="17"/>
      <c r="E400" s="17"/>
      <c r="F400" s="15"/>
      <c r="G400" s="18" t="str">
        <f>IFERROR(VLOOKUP(F400,Lookups!$D$2:$E$20,2,FALSE),"")</f>
        <v/>
      </c>
      <c r="H400" s="15"/>
      <c r="I400" s="15"/>
      <c r="J400" s="17"/>
      <c r="K400" s="15"/>
      <c r="L400" s="17"/>
      <c r="M400" s="17"/>
      <c r="N400" s="62" t="str">
        <f t="shared" si="14"/>
        <v/>
      </c>
      <c r="O400" s="15"/>
      <c r="P400" s="15"/>
      <c r="Q400" s="17"/>
      <c r="R400" s="15"/>
      <c r="S400" s="15"/>
      <c r="T400" s="15"/>
      <c r="U400" s="15"/>
      <c r="V400" s="15"/>
      <c r="W400" s="15"/>
      <c r="X400" s="18" t="str">
        <f>IFERROR(VLOOKUP(W400,Lookups!$G$2:$H$83,2,FALSE),"")</f>
        <v/>
      </c>
      <c r="Y400" s="15"/>
      <c r="Z400" s="15"/>
      <c r="AA400" s="15"/>
      <c r="AB400" s="15"/>
      <c r="AC400" s="15"/>
      <c r="AD400" s="17"/>
      <c r="AE400" s="17"/>
      <c r="AF400" s="18" t="str">
        <f t="shared" si="15"/>
        <v/>
      </c>
      <c r="AG400" s="15"/>
      <c r="AH400" s="15"/>
      <c r="AI400" s="15"/>
      <c r="AJ400" s="62" t="str">
        <f>IFERROR(VLOOKUP(AI400,Lookups!$W$2:$X$24,2,FALSE),"")</f>
        <v/>
      </c>
      <c r="AK400" s="15"/>
      <c r="AL400" s="15"/>
      <c r="AM400" s="17"/>
      <c r="AN400" s="17"/>
      <c r="AO400" s="16"/>
    </row>
    <row r="401" spans="1:41" x14ac:dyDescent="0.3">
      <c r="A401" s="15"/>
      <c r="B401" s="15"/>
      <c r="C401" s="15"/>
      <c r="D401" s="17"/>
      <c r="E401" s="17"/>
      <c r="F401" s="15"/>
      <c r="G401" s="18" t="str">
        <f>IFERROR(VLOOKUP(F401,Lookups!$D$2:$E$20,2,FALSE),"")</f>
        <v/>
      </c>
      <c r="H401" s="15"/>
      <c r="I401" s="15"/>
      <c r="J401" s="17"/>
      <c r="K401" s="15"/>
      <c r="L401" s="17"/>
      <c r="M401" s="17"/>
      <c r="N401" s="62" t="str">
        <f t="shared" si="14"/>
        <v/>
      </c>
      <c r="O401" s="15"/>
      <c r="P401" s="15"/>
      <c r="Q401" s="17"/>
      <c r="R401" s="15"/>
      <c r="S401" s="15"/>
      <c r="T401" s="15"/>
      <c r="U401" s="15"/>
      <c r="V401" s="15"/>
      <c r="W401" s="15"/>
      <c r="X401" s="18" t="str">
        <f>IFERROR(VLOOKUP(W401,Lookups!$G$2:$H$83,2,FALSE),"")</f>
        <v/>
      </c>
      <c r="Y401" s="15"/>
      <c r="Z401" s="15"/>
      <c r="AA401" s="15"/>
      <c r="AB401" s="15"/>
      <c r="AC401" s="15"/>
      <c r="AD401" s="17"/>
      <c r="AE401" s="17"/>
      <c r="AF401" s="18" t="str">
        <f t="shared" si="15"/>
        <v/>
      </c>
      <c r="AG401" s="15"/>
      <c r="AH401" s="15"/>
      <c r="AI401" s="15"/>
      <c r="AJ401" s="62" t="str">
        <f>IFERROR(VLOOKUP(AI401,Lookups!$W$2:$X$24,2,FALSE),"")</f>
        <v/>
      </c>
      <c r="AK401" s="15"/>
      <c r="AL401" s="15"/>
      <c r="AM401" s="17"/>
      <c r="AN401" s="17"/>
      <c r="AO401" s="16"/>
    </row>
    <row r="402" spans="1:41" x14ac:dyDescent="0.3">
      <c r="A402" s="15"/>
      <c r="B402" s="15"/>
      <c r="C402" s="15"/>
      <c r="D402" s="17"/>
      <c r="E402" s="17"/>
      <c r="F402" s="15"/>
      <c r="G402" s="18" t="str">
        <f>IFERROR(VLOOKUP(F402,Lookups!$D$2:$E$20,2,FALSE),"")</f>
        <v/>
      </c>
      <c r="H402" s="15"/>
      <c r="I402" s="15"/>
      <c r="J402" s="17"/>
      <c r="K402" s="15"/>
      <c r="L402" s="17"/>
      <c r="M402" s="17"/>
      <c r="N402" s="62" t="str">
        <f t="shared" si="14"/>
        <v/>
      </c>
      <c r="O402" s="15"/>
      <c r="P402" s="15"/>
      <c r="Q402" s="17"/>
      <c r="R402" s="15"/>
      <c r="S402" s="15"/>
      <c r="T402" s="15"/>
      <c r="U402" s="15"/>
      <c r="V402" s="15"/>
      <c r="W402" s="15"/>
      <c r="X402" s="18" t="str">
        <f>IFERROR(VLOOKUP(W402,Lookups!$G$2:$H$83,2,FALSE),"")</f>
        <v/>
      </c>
      <c r="Y402" s="15"/>
      <c r="Z402" s="15"/>
      <c r="AA402" s="15"/>
      <c r="AB402" s="15"/>
      <c r="AC402" s="15"/>
      <c r="AD402" s="17"/>
      <c r="AE402" s="17"/>
      <c r="AF402" s="18" t="str">
        <f t="shared" si="15"/>
        <v/>
      </c>
      <c r="AG402" s="15"/>
      <c r="AH402" s="15"/>
      <c r="AI402" s="15"/>
      <c r="AJ402" s="62" t="str">
        <f>IFERROR(VLOOKUP(AI402,Lookups!$W$2:$X$24,2,FALSE),"")</f>
        <v/>
      </c>
      <c r="AK402" s="15"/>
      <c r="AL402" s="15"/>
      <c r="AM402" s="17"/>
      <c r="AN402" s="17"/>
      <c r="AO402" s="16"/>
    </row>
    <row r="403" spans="1:41" x14ac:dyDescent="0.3">
      <c r="A403" s="15"/>
      <c r="B403" s="15"/>
      <c r="C403" s="15"/>
      <c r="D403" s="17"/>
      <c r="E403" s="17"/>
      <c r="F403" s="15"/>
      <c r="G403" s="18" t="str">
        <f>IFERROR(VLOOKUP(F403,Lookups!$D$2:$E$20,2,FALSE),"")</f>
        <v/>
      </c>
      <c r="H403" s="15"/>
      <c r="I403" s="15"/>
      <c r="J403" s="17"/>
      <c r="K403" s="15"/>
      <c r="L403" s="17"/>
      <c r="M403" s="17"/>
      <c r="N403" s="62" t="str">
        <f t="shared" si="14"/>
        <v/>
      </c>
      <c r="O403" s="15"/>
      <c r="P403" s="15"/>
      <c r="Q403" s="17"/>
      <c r="R403" s="15"/>
      <c r="S403" s="15"/>
      <c r="T403" s="15"/>
      <c r="U403" s="15"/>
      <c r="V403" s="15"/>
      <c r="W403" s="15"/>
      <c r="X403" s="18" t="str">
        <f>IFERROR(VLOOKUP(W403,Lookups!$G$2:$H$83,2,FALSE),"")</f>
        <v/>
      </c>
      <c r="Y403" s="15"/>
      <c r="Z403" s="15"/>
      <c r="AA403" s="15"/>
      <c r="AB403" s="15"/>
      <c r="AC403" s="15"/>
      <c r="AD403" s="17"/>
      <c r="AE403" s="17"/>
      <c r="AF403" s="18" t="str">
        <f t="shared" si="15"/>
        <v/>
      </c>
      <c r="AG403" s="15"/>
      <c r="AH403" s="15"/>
      <c r="AI403" s="15"/>
      <c r="AJ403" s="62" t="str">
        <f>IFERROR(VLOOKUP(AI403,Lookups!$W$2:$X$24,2,FALSE),"")</f>
        <v/>
      </c>
      <c r="AK403" s="15"/>
      <c r="AL403" s="15"/>
      <c r="AM403" s="17"/>
      <c r="AN403" s="17"/>
      <c r="AO403" s="16"/>
    </row>
    <row r="404" spans="1:41" x14ac:dyDescent="0.3">
      <c r="A404" s="15"/>
      <c r="B404" s="15"/>
      <c r="C404" s="15"/>
      <c r="D404" s="17"/>
      <c r="E404" s="17"/>
      <c r="F404" s="15"/>
      <c r="G404" s="18" t="str">
        <f>IFERROR(VLOOKUP(F404,Lookups!$D$2:$E$20,2,FALSE),"")</f>
        <v/>
      </c>
      <c r="H404" s="15"/>
      <c r="I404" s="15"/>
      <c r="J404" s="17"/>
      <c r="K404" s="15"/>
      <c r="L404" s="17"/>
      <c r="M404" s="17"/>
      <c r="N404" s="62" t="str">
        <f t="shared" si="14"/>
        <v/>
      </c>
      <c r="O404" s="15"/>
      <c r="P404" s="15"/>
      <c r="Q404" s="17"/>
      <c r="R404" s="15"/>
      <c r="S404" s="15"/>
      <c r="T404" s="15"/>
      <c r="U404" s="15"/>
      <c r="V404" s="15"/>
      <c r="W404" s="15"/>
      <c r="X404" s="18" t="str">
        <f>IFERROR(VLOOKUP(W404,Lookups!$G$2:$H$83,2,FALSE),"")</f>
        <v/>
      </c>
      <c r="Y404" s="15"/>
      <c r="Z404" s="15"/>
      <c r="AA404" s="15"/>
      <c r="AB404" s="15"/>
      <c r="AC404" s="15"/>
      <c r="AD404" s="17"/>
      <c r="AE404" s="17"/>
      <c r="AF404" s="18" t="str">
        <f t="shared" si="15"/>
        <v/>
      </c>
      <c r="AG404" s="15"/>
      <c r="AH404" s="15"/>
      <c r="AI404" s="15"/>
      <c r="AJ404" s="62" t="str">
        <f>IFERROR(VLOOKUP(AI404,Lookups!$W$2:$X$24,2,FALSE),"")</f>
        <v/>
      </c>
      <c r="AK404" s="15"/>
      <c r="AL404" s="15"/>
      <c r="AM404" s="17"/>
      <c r="AN404" s="17"/>
      <c r="AO404" s="16"/>
    </row>
    <row r="405" spans="1:41" x14ac:dyDescent="0.3">
      <c r="A405" s="15"/>
      <c r="B405" s="15"/>
      <c r="C405" s="15"/>
      <c r="D405" s="17"/>
      <c r="E405" s="17"/>
      <c r="F405" s="15"/>
      <c r="G405" s="18" t="str">
        <f>IFERROR(VLOOKUP(F405,Lookups!$D$2:$E$20,2,FALSE),"")</f>
        <v/>
      </c>
      <c r="H405" s="15"/>
      <c r="I405" s="15"/>
      <c r="J405" s="17"/>
      <c r="K405" s="15"/>
      <c r="L405" s="17"/>
      <c r="M405" s="17"/>
      <c r="N405" s="62" t="str">
        <f t="shared" si="14"/>
        <v/>
      </c>
      <c r="O405" s="15"/>
      <c r="P405" s="15"/>
      <c r="Q405" s="17"/>
      <c r="R405" s="15"/>
      <c r="S405" s="15"/>
      <c r="T405" s="15"/>
      <c r="U405" s="15"/>
      <c r="V405" s="15"/>
      <c r="W405" s="15"/>
      <c r="X405" s="18" t="str">
        <f>IFERROR(VLOOKUP(W405,Lookups!$G$2:$H$83,2,FALSE),"")</f>
        <v/>
      </c>
      <c r="Y405" s="15"/>
      <c r="Z405" s="15"/>
      <c r="AA405" s="15"/>
      <c r="AB405" s="15"/>
      <c r="AC405" s="15"/>
      <c r="AD405" s="17"/>
      <c r="AE405" s="17"/>
      <c r="AF405" s="18" t="str">
        <f t="shared" si="15"/>
        <v/>
      </c>
      <c r="AG405" s="15"/>
      <c r="AH405" s="15"/>
      <c r="AI405" s="15"/>
      <c r="AJ405" s="62" t="str">
        <f>IFERROR(VLOOKUP(AI405,Lookups!$W$2:$X$24,2,FALSE),"")</f>
        <v/>
      </c>
      <c r="AK405" s="15"/>
      <c r="AL405" s="15"/>
      <c r="AM405" s="17"/>
      <c r="AN405" s="17"/>
      <c r="AO405" s="16"/>
    </row>
    <row r="406" spans="1:41" x14ac:dyDescent="0.3">
      <c r="A406" s="15"/>
      <c r="B406" s="15"/>
      <c r="C406" s="15"/>
      <c r="D406" s="17"/>
      <c r="E406" s="17"/>
      <c r="F406" s="15"/>
      <c r="G406" s="18" t="str">
        <f>IFERROR(VLOOKUP(F406,Lookups!$D$2:$E$20,2,FALSE),"")</f>
        <v/>
      </c>
      <c r="H406" s="15"/>
      <c r="I406" s="15"/>
      <c r="J406" s="17"/>
      <c r="K406" s="15"/>
      <c r="L406" s="17"/>
      <c r="M406" s="17"/>
      <c r="N406" s="62" t="str">
        <f t="shared" si="14"/>
        <v/>
      </c>
      <c r="O406" s="15"/>
      <c r="P406" s="15"/>
      <c r="Q406" s="17"/>
      <c r="R406" s="15"/>
      <c r="S406" s="15"/>
      <c r="T406" s="15"/>
      <c r="U406" s="15"/>
      <c r="V406" s="15"/>
      <c r="W406" s="15"/>
      <c r="X406" s="18" t="str">
        <f>IFERROR(VLOOKUP(W406,Lookups!$G$2:$H$83,2,FALSE),"")</f>
        <v/>
      </c>
      <c r="Y406" s="15"/>
      <c r="Z406" s="15"/>
      <c r="AA406" s="15"/>
      <c r="AB406" s="15"/>
      <c r="AC406" s="15"/>
      <c r="AD406" s="17"/>
      <c r="AE406" s="17"/>
      <c r="AF406" s="18" t="str">
        <f t="shared" si="15"/>
        <v/>
      </c>
      <c r="AG406" s="15"/>
      <c r="AH406" s="15"/>
      <c r="AI406" s="15"/>
      <c r="AJ406" s="62" t="str">
        <f>IFERROR(VLOOKUP(AI406,Lookups!$W$2:$X$24,2,FALSE),"")</f>
        <v/>
      </c>
      <c r="AK406" s="15"/>
      <c r="AL406" s="15"/>
      <c r="AM406" s="17"/>
      <c r="AN406" s="17"/>
      <c r="AO406" s="16"/>
    </row>
    <row r="407" spans="1:41" x14ac:dyDescent="0.3">
      <c r="A407" s="15"/>
      <c r="B407" s="15"/>
      <c r="C407" s="15"/>
      <c r="D407" s="17"/>
      <c r="E407" s="17"/>
      <c r="F407" s="15"/>
      <c r="G407" s="18" t="str">
        <f>IFERROR(VLOOKUP(F407,Lookups!$D$2:$E$20,2,FALSE),"")</f>
        <v/>
      </c>
      <c r="H407" s="15"/>
      <c r="I407" s="15"/>
      <c r="J407" s="17"/>
      <c r="K407" s="15"/>
      <c r="L407" s="17"/>
      <c r="M407" s="17"/>
      <c r="N407" s="62" t="str">
        <f t="shared" si="14"/>
        <v/>
      </c>
      <c r="O407" s="15"/>
      <c r="P407" s="15"/>
      <c r="Q407" s="17"/>
      <c r="R407" s="15"/>
      <c r="S407" s="15"/>
      <c r="T407" s="15"/>
      <c r="U407" s="15"/>
      <c r="V407" s="15"/>
      <c r="W407" s="15"/>
      <c r="X407" s="18" t="str">
        <f>IFERROR(VLOOKUP(W407,Lookups!$G$2:$H$83,2,FALSE),"")</f>
        <v/>
      </c>
      <c r="Y407" s="15"/>
      <c r="Z407" s="15"/>
      <c r="AA407" s="15"/>
      <c r="AB407" s="15"/>
      <c r="AC407" s="15"/>
      <c r="AD407" s="17"/>
      <c r="AE407" s="17"/>
      <c r="AF407" s="18" t="str">
        <f t="shared" si="15"/>
        <v/>
      </c>
      <c r="AG407" s="15"/>
      <c r="AH407" s="15"/>
      <c r="AI407" s="15"/>
      <c r="AJ407" s="62" t="str">
        <f>IFERROR(VLOOKUP(AI407,Lookups!$W$2:$X$24,2,FALSE),"")</f>
        <v/>
      </c>
      <c r="AK407" s="15"/>
      <c r="AL407" s="15"/>
      <c r="AM407" s="17"/>
      <c r="AN407" s="17"/>
      <c r="AO407" s="16"/>
    </row>
    <row r="408" spans="1:41" x14ac:dyDescent="0.3">
      <c r="A408" s="15"/>
      <c r="B408" s="15"/>
      <c r="C408" s="15"/>
      <c r="D408" s="17"/>
      <c r="E408" s="17"/>
      <c r="F408" s="15"/>
      <c r="G408" s="18" t="str">
        <f>IFERROR(VLOOKUP(F408,Lookups!$D$2:$E$20,2,FALSE),"")</f>
        <v/>
      </c>
      <c r="H408" s="15"/>
      <c r="I408" s="15"/>
      <c r="J408" s="17"/>
      <c r="K408" s="15"/>
      <c r="L408" s="17"/>
      <c r="M408" s="17"/>
      <c r="N408" s="62" t="str">
        <f t="shared" si="14"/>
        <v/>
      </c>
      <c r="O408" s="15"/>
      <c r="P408" s="15"/>
      <c r="Q408" s="17"/>
      <c r="R408" s="15"/>
      <c r="S408" s="15"/>
      <c r="T408" s="15"/>
      <c r="U408" s="15"/>
      <c r="V408" s="15"/>
      <c r="W408" s="15"/>
      <c r="X408" s="18" t="str">
        <f>IFERROR(VLOOKUP(W408,Lookups!$G$2:$H$83,2,FALSE),"")</f>
        <v/>
      </c>
      <c r="Y408" s="15"/>
      <c r="Z408" s="15"/>
      <c r="AA408" s="15"/>
      <c r="AB408" s="15"/>
      <c r="AC408" s="15"/>
      <c r="AD408" s="17"/>
      <c r="AE408" s="17"/>
      <c r="AF408" s="18" t="str">
        <f t="shared" si="15"/>
        <v/>
      </c>
      <c r="AG408" s="15"/>
      <c r="AH408" s="15"/>
      <c r="AI408" s="15"/>
      <c r="AJ408" s="62" t="str">
        <f>IFERROR(VLOOKUP(AI408,Lookups!$W$2:$X$24,2,FALSE),"")</f>
        <v/>
      </c>
      <c r="AK408" s="15"/>
      <c r="AL408" s="15"/>
      <c r="AM408" s="17"/>
      <c r="AN408" s="17"/>
      <c r="AO408" s="16"/>
    </row>
    <row r="409" spans="1:41" x14ac:dyDescent="0.3">
      <c r="A409" s="15"/>
      <c r="B409" s="15"/>
      <c r="C409" s="15"/>
      <c r="D409" s="17"/>
      <c r="E409" s="17"/>
      <c r="F409" s="15"/>
      <c r="G409" s="18" t="str">
        <f>IFERROR(VLOOKUP(F409,Lookups!$D$2:$E$20,2,FALSE),"")</f>
        <v/>
      </c>
      <c r="H409" s="15"/>
      <c r="I409" s="15"/>
      <c r="J409" s="17"/>
      <c r="K409" s="15"/>
      <c r="L409" s="17"/>
      <c r="M409" s="17"/>
      <c r="N409" s="62" t="str">
        <f t="shared" si="14"/>
        <v/>
      </c>
      <c r="O409" s="15"/>
      <c r="P409" s="15"/>
      <c r="Q409" s="17"/>
      <c r="R409" s="15"/>
      <c r="S409" s="15"/>
      <c r="T409" s="15"/>
      <c r="U409" s="15"/>
      <c r="V409" s="15"/>
      <c r="W409" s="15"/>
      <c r="X409" s="18" t="str">
        <f>IFERROR(VLOOKUP(W409,Lookups!$G$2:$H$83,2,FALSE),"")</f>
        <v/>
      </c>
      <c r="Y409" s="15"/>
      <c r="Z409" s="15"/>
      <c r="AA409" s="15"/>
      <c r="AB409" s="15"/>
      <c r="AC409" s="15"/>
      <c r="AD409" s="17"/>
      <c r="AE409" s="17"/>
      <c r="AF409" s="18" t="str">
        <f t="shared" si="15"/>
        <v/>
      </c>
      <c r="AG409" s="15"/>
      <c r="AH409" s="15"/>
      <c r="AI409" s="15"/>
      <c r="AJ409" s="62" t="str">
        <f>IFERROR(VLOOKUP(AI409,Lookups!$W$2:$X$24,2,FALSE),"")</f>
        <v/>
      </c>
      <c r="AK409" s="15"/>
      <c r="AL409" s="15"/>
      <c r="AM409" s="17"/>
      <c r="AN409" s="17"/>
      <c r="AO409" s="16"/>
    </row>
    <row r="410" spans="1:41" x14ac:dyDescent="0.3">
      <c r="A410" s="15"/>
      <c r="B410" s="15"/>
      <c r="C410" s="15"/>
      <c r="D410" s="17"/>
      <c r="E410" s="17"/>
      <c r="F410" s="15"/>
      <c r="G410" s="18" t="str">
        <f>IFERROR(VLOOKUP(F410,Lookups!$D$2:$E$20,2,FALSE),"")</f>
        <v/>
      </c>
      <c r="H410" s="15"/>
      <c r="I410" s="15"/>
      <c r="J410" s="17"/>
      <c r="K410" s="15"/>
      <c r="L410" s="17"/>
      <c r="M410" s="17"/>
      <c r="N410" s="62" t="str">
        <f t="shared" si="14"/>
        <v/>
      </c>
      <c r="O410" s="15"/>
      <c r="P410" s="15"/>
      <c r="Q410" s="17"/>
      <c r="R410" s="15"/>
      <c r="S410" s="15"/>
      <c r="T410" s="15"/>
      <c r="U410" s="15"/>
      <c r="V410" s="15"/>
      <c r="W410" s="15"/>
      <c r="X410" s="18" t="str">
        <f>IFERROR(VLOOKUP(W410,Lookups!$G$2:$H$83,2,FALSE),"")</f>
        <v/>
      </c>
      <c r="Y410" s="15"/>
      <c r="Z410" s="15"/>
      <c r="AA410" s="15"/>
      <c r="AB410" s="15"/>
      <c r="AC410" s="15"/>
      <c r="AD410" s="17"/>
      <c r="AE410" s="17"/>
      <c r="AF410" s="18" t="str">
        <f t="shared" si="15"/>
        <v/>
      </c>
      <c r="AG410" s="15"/>
      <c r="AH410" s="15"/>
      <c r="AI410" s="15"/>
      <c r="AJ410" s="62" t="str">
        <f>IFERROR(VLOOKUP(AI410,Lookups!$W$2:$X$24,2,FALSE),"")</f>
        <v/>
      </c>
      <c r="AK410" s="15"/>
      <c r="AL410" s="15"/>
      <c r="AM410" s="17"/>
      <c r="AN410" s="17"/>
      <c r="AO410" s="16"/>
    </row>
    <row r="411" spans="1:41" x14ac:dyDescent="0.3">
      <c r="A411" s="15"/>
      <c r="B411" s="15"/>
      <c r="C411" s="15"/>
      <c r="D411" s="17"/>
      <c r="E411" s="17"/>
      <c r="F411" s="15"/>
      <c r="G411" s="18" t="str">
        <f>IFERROR(VLOOKUP(F411,Lookups!$D$2:$E$20,2,FALSE),"")</f>
        <v/>
      </c>
      <c r="H411" s="15"/>
      <c r="I411" s="15"/>
      <c r="J411" s="17"/>
      <c r="K411" s="15"/>
      <c r="L411" s="17"/>
      <c r="M411" s="17"/>
      <c r="N411" s="62" t="str">
        <f t="shared" si="14"/>
        <v/>
      </c>
      <c r="O411" s="15"/>
      <c r="P411" s="15"/>
      <c r="Q411" s="17"/>
      <c r="R411" s="15"/>
      <c r="S411" s="15"/>
      <c r="T411" s="15"/>
      <c r="U411" s="15"/>
      <c r="V411" s="15"/>
      <c r="W411" s="15"/>
      <c r="X411" s="18" t="str">
        <f>IFERROR(VLOOKUP(W411,Lookups!$G$2:$H$83,2,FALSE),"")</f>
        <v/>
      </c>
      <c r="Y411" s="15"/>
      <c r="Z411" s="15"/>
      <c r="AA411" s="15"/>
      <c r="AB411" s="15"/>
      <c r="AC411" s="15"/>
      <c r="AD411" s="17"/>
      <c r="AE411" s="17"/>
      <c r="AF411" s="18" t="str">
        <f t="shared" si="15"/>
        <v/>
      </c>
      <c r="AG411" s="15"/>
      <c r="AH411" s="15"/>
      <c r="AI411" s="15"/>
      <c r="AJ411" s="62" t="str">
        <f>IFERROR(VLOOKUP(AI411,Lookups!$W$2:$X$24,2,FALSE),"")</f>
        <v/>
      </c>
      <c r="AK411" s="15"/>
      <c r="AL411" s="15"/>
      <c r="AM411" s="17"/>
      <c r="AN411" s="17"/>
      <c r="AO411" s="16"/>
    </row>
    <row r="412" spans="1:41" x14ac:dyDescent="0.3">
      <c r="A412" s="15"/>
      <c r="B412" s="15"/>
      <c r="C412" s="15"/>
      <c r="D412" s="17"/>
      <c r="E412" s="17"/>
      <c r="F412" s="15"/>
      <c r="G412" s="18" t="str">
        <f>IFERROR(VLOOKUP(F412,Lookups!$D$2:$E$20,2,FALSE),"")</f>
        <v/>
      </c>
      <c r="H412" s="15"/>
      <c r="I412" s="15"/>
      <c r="J412" s="17"/>
      <c r="K412" s="15"/>
      <c r="L412" s="17"/>
      <c r="M412" s="17"/>
      <c r="N412" s="62" t="str">
        <f t="shared" si="14"/>
        <v/>
      </c>
      <c r="O412" s="15"/>
      <c r="P412" s="15"/>
      <c r="Q412" s="17"/>
      <c r="R412" s="15"/>
      <c r="S412" s="15"/>
      <c r="T412" s="15"/>
      <c r="U412" s="15"/>
      <c r="V412" s="15"/>
      <c r="W412" s="15"/>
      <c r="X412" s="18" t="str">
        <f>IFERROR(VLOOKUP(W412,Lookups!$G$2:$H$83,2,FALSE),"")</f>
        <v/>
      </c>
      <c r="Y412" s="15"/>
      <c r="Z412" s="15"/>
      <c r="AA412" s="15"/>
      <c r="AB412" s="15"/>
      <c r="AC412" s="15"/>
      <c r="AD412" s="17"/>
      <c r="AE412" s="17"/>
      <c r="AF412" s="18" t="str">
        <f t="shared" si="15"/>
        <v/>
      </c>
      <c r="AG412" s="15"/>
      <c r="AH412" s="15"/>
      <c r="AI412" s="15"/>
      <c r="AJ412" s="62" t="str">
        <f>IFERROR(VLOOKUP(AI412,Lookups!$W$2:$X$24,2,FALSE),"")</f>
        <v/>
      </c>
      <c r="AK412" s="15"/>
      <c r="AL412" s="15"/>
      <c r="AM412" s="17"/>
      <c r="AN412" s="17"/>
      <c r="AO412" s="16"/>
    </row>
    <row r="413" spans="1:41" x14ac:dyDescent="0.3">
      <c r="A413" s="15"/>
      <c r="B413" s="15"/>
      <c r="C413" s="15"/>
      <c r="D413" s="17"/>
      <c r="E413" s="17"/>
      <c r="F413" s="15"/>
      <c r="G413" s="18" t="str">
        <f>IFERROR(VLOOKUP(F413,Lookups!$D$2:$E$20,2,FALSE),"")</f>
        <v/>
      </c>
      <c r="H413" s="15"/>
      <c r="I413" s="15"/>
      <c r="J413" s="17"/>
      <c r="K413" s="15"/>
      <c r="L413" s="17"/>
      <c r="M413" s="17"/>
      <c r="N413" s="62" t="str">
        <f t="shared" si="14"/>
        <v/>
      </c>
      <c r="O413" s="15"/>
      <c r="P413" s="15"/>
      <c r="Q413" s="17"/>
      <c r="R413" s="15"/>
      <c r="S413" s="15"/>
      <c r="T413" s="15"/>
      <c r="U413" s="15"/>
      <c r="V413" s="15"/>
      <c r="W413" s="15"/>
      <c r="X413" s="18" t="str">
        <f>IFERROR(VLOOKUP(W413,Lookups!$G$2:$H$83,2,FALSE),"")</f>
        <v/>
      </c>
      <c r="Y413" s="15"/>
      <c r="Z413" s="15"/>
      <c r="AA413" s="15"/>
      <c r="AB413" s="15"/>
      <c r="AC413" s="15"/>
      <c r="AD413" s="17"/>
      <c r="AE413" s="17"/>
      <c r="AF413" s="18" t="str">
        <f t="shared" si="15"/>
        <v/>
      </c>
      <c r="AG413" s="15"/>
      <c r="AH413" s="15"/>
      <c r="AI413" s="15"/>
      <c r="AJ413" s="62" t="str">
        <f>IFERROR(VLOOKUP(AI413,Lookups!$W$2:$X$24,2,FALSE),"")</f>
        <v/>
      </c>
      <c r="AK413" s="15"/>
      <c r="AL413" s="15"/>
      <c r="AM413" s="17"/>
      <c r="AN413" s="17"/>
      <c r="AO413" s="16"/>
    </row>
    <row r="414" spans="1:41" x14ac:dyDescent="0.3">
      <c r="A414" s="15"/>
      <c r="B414" s="15"/>
      <c r="C414" s="15"/>
      <c r="D414" s="17"/>
      <c r="E414" s="17"/>
      <c r="F414" s="15"/>
      <c r="G414" s="18" t="str">
        <f>IFERROR(VLOOKUP(F414,Lookups!$D$2:$E$20,2,FALSE),"")</f>
        <v/>
      </c>
      <c r="H414" s="15"/>
      <c r="I414" s="15"/>
      <c r="J414" s="17"/>
      <c r="K414" s="15"/>
      <c r="L414" s="17"/>
      <c r="M414" s="17"/>
      <c r="N414" s="62" t="str">
        <f t="shared" si="14"/>
        <v/>
      </c>
      <c r="O414" s="15"/>
      <c r="P414" s="15"/>
      <c r="Q414" s="17"/>
      <c r="R414" s="15"/>
      <c r="S414" s="15"/>
      <c r="T414" s="15"/>
      <c r="U414" s="15"/>
      <c r="V414" s="15"/>
      <c r="W414" s="15"/>
      <c r="X414" s="18" t="str">
        <f>IFERROR(VLOOKUP(W414,Lookups!$G$2:$H$83,2,FALSE),"")</f>
        <v/>
      </c>
      <c r="Y414" s="15"/>
      <c r="Z414" s="15"/>
      <c r="AA414" s="15"/>
      <c r="AB414" s="15"/>
      <c r="AC414" s="15"/>
      <c r="AD414" s="17"/>
      <c r="AE414" s="17"/>
      <c r="AF414" s="18" t="str">
        <f t="shared" si="15"/>
        <v/>
      </c>
      <c r="AG414" s="15"/>
      <c r="AH414" s="15"/>
      <c r="AI414" s="15"/>
      <c r="AJ414" s="62" t="str">
        <f>IFERROR(VLOOKUP(AI414,Lookups!$W$2:$X$24,2,FALSE),"")</f>
        <v/>
      </c>
      <c r="AK414" s="15"/>
      <c r="AL414" s="15"/>
      <c r="AM414" s="17"/>
      <c r="AN414" s="17"/>
      <c r="AO414" s="16"/>
    </row>
    <row r="415" spans="1:41" x14ac:dyDescent="0.3">
      <c r="A415" s="15"/>
      <c r="B415" s="15"/>
      <c r="C415" s="15"/>
      <c r="D415" s="17"/>
      <c r="E415" s="17"/>
      <c r="F415" s="15"/>
      <c r="G415" s="18" t="str">
        <f>IFERROR(VLOOKUP(F415,Lookups!$D$2:$E$20,2,FALSE),"")</f>
        <v/>
      </c>
      <c r="H415" s="15"/>
      <c r="I415" s="15"/>
      <c r="J415" s="17"/>
      <c r="K415" s="15"/>
      <c r="L415" s="17"/>
      <c r="M415" s="17"/>
      <c r="N415" s="62" t="str">
        <f t="shared" si="14"/>
        <v/>
      </c>
      <c r="O415" s="15"/>
      <c r="P415" s="15"/>
      <c r="Q415" s="17"/>
      <c r="R415" s="15"/>
      <c r="S415" s="15"/>
      <c r="T415" s="15"/>
      <c r="U415" s="15"/>
      <c r="V415" s="15"/>
      <c r="W415" s="15"/>
      <c r="X415" s="18" t="str">
        <f>IFERROR(VLOOKUP(W415,Lookups!$G$2:$H$83,2,FALSE),"")</f>
        <v/>
      </c>
      <c r="Y415" s="15"/>
      <c r="Z415" s="15"/>
      <c r="AA415" s="15"/>
      <c r="AB415" s="15"/>
      <c r="AC415" s="15"/>
      <c r="AD415" s="17"/>
      <c r="AE415" s="17"/>
      <c r="AF415" s="18" t="str">
        <f t="shared" si="15"/>
        <v/>
      </c>
      <c r="AG415" s="15"/>
      <c r="AH415" s="15"/>
      <c r="AI415" s="15"/>
      <c r="AJ415" s="62" t="str">
        <f>IFERROR(VLOOKUP(AI415,Lookups!$W$2:$X$24,2,FALSE),"")</f>
        <v/>
      </c>
      <c r="AK415" s="15"/>
      <c r="AL415" s="15"/>
      <c r="AM415" s="17"/>
      <c r="AN415" s="17"/>
      <c r="AO415" s="16"/>
    </row>
    <row r="416" spans="1:41" x14ac:dyDescent="0.3">
      <c r="A416" s="15"/>
      <c r="B416" s="15"/>
      <c r="C416" s="15"/>
      <c r="D416" s="17"/>
      <c r="E416" s="17"/>
      <c r="F416" s="15"/>
      <c r="G416" s="18" t="str">
        <f>IFERROR(VLOOKUP(F416,Lookups!$D$2:$E$20,2,FALSE),"")</f>
        <v/>
      </c>
      <c r="H416" s="15"/>
      <c r="I416" s="15"/>
      <c r="J416" s="17"/>
      <c r="K416" s="15"/>
      <c r="L416" s="17"/>
      <c r="M416" s="17"/>
      <c r="N416" s="62" t="str">
        <f t="shared" si="14"/>
        <v/>
      </c>
      <c r="O416" s="15"/>
      <c r="P416" s="15"/>
      <c r="Q416" s="17"/>
      <c r="R416" s="15"/>
      <c r="S416" s="15"/>
      <c r="T416" s="15"/>
      <c r="U416" s="15"/>
      <c r="V416" s="15"/>
      <c r="W416" s="15"/>
      <c r="X416" s="18" t="str">
        <f>IFERROR(VLOOKUP(W416,Lookups!$G$2:$H$83,2,FALSE),"")</f>
        <v/>
      </c>
      <c r="Y416" s="15"/>
      <c r="Z416" s="15"/>
      <c r="AA416" s="15"/>
      <c r="AB416" s="15"/>
      <c r="AC416" s="15"/>
      <c r="AD416" s="17"/>
      <c r="AE416" s="17"/>
      <c r="AF416" s="18" t="str">
        <f t="shared" si="15"/>
        <v/>
      </c>
      <c r="AG416" s="15"/>
      <c r="AH416" s="15"/>
      <c r="AI416" s="15"/>
      <c r="AJ416" s="62" t="str">
        <f>IFERROR(VLOOKUP(AI416,Lookups!$W$2:$X$24,2,FALSE),"")</f>
        <v/>
      </c>
      <c r="AK416" s="15"/>
      <c r="AL416" s="15"/>
      <c r="AM416" s="17"/>
      <c r="AN416" s="17"/>
      <c r="AO416" s="16"/>
    </row>
    <row r="417" spans="1:41" x14ac:dyDescent="0.3">
      <c r="A417" s="15"/>
      <c r="B417" s="15"/>
      <c r="C417" s="15"/>
      <c r="D417" s="17"/>
      <c r="E417" s="17"/>
      <c r="F417" s="15"/>
      <c r="G417" s="18" t="str">
        <f>IFERROR(VLOOKUP(F417,Lookups!$D$2:$E$20,2,FALSE),"")</f>
        <v/>
      </c>
      <c r="H417" s="15"/>
      <c r="I417" s="15"/>
      <c r="J417" s="17"/>
      <c r="K417" s="15"/>
      <c r="L417" s="17"/>
      <c r="M417" s="17"/>
      <c r="N417" s="62" t="str">
        <f t="shared" si="14"/>
        <v/>
      </c>
      <c r="O417" s="15"/>
      <c r="P417" s="15"/>
      <c r="Q417" s="17"/>
      <c r="R417" s="15"/>
      <c r="S417" s="15"/>
      <c r="T417" s="15"/>
      <c r="U417" s="15"/>
      <c r="V417" s="15"/>
      <c r="W417" s="15"/>
      <c r="X417" s="18" t="str">
        <f>IFERROR(VLOOKUP(W417,Lookups!$G$2:$H$83,2,FALSE),"")</f>
        <v/>
      </c>
      <c r="Y417" s="15"/>
      <c r="Z417" s="15"/>
      <c r="AA417" s="15"/>
      <c r="AB417" s="15"/>
      <c r="AC417" s="15"/>
      <c r="AD417" s="17"/>
      <c r="AE417" s="17"/>
      <c r="AF417" s="18" t="str">
        <f t="shared" si="15"/>
        <v/>
      </c>
      <c r="AG417" s="15"/>
      <c r="AH417" s="15"/>
      <c r="AI417" s="15"/>
      <c r="AJ417" s="62" t="str">
        <f>IFERROR(VLOOKUP(AI417,Lookups!$W$2:$X$24,2,FALSE),"")</f>
        <v/>
      </c>
      <c r="AK417" s="15"/>
      <c r="AL417" s="15"/>
      <c r="AM417" s="17"/>
      <c r="AN417" s="17"/>
      <c r="AO417" s="16"/>
    </row>
    <row r="418" spans="1:41" x14ac:dyDescent="0.3">
      <c r="A418" s="15"/>
      <c r="B418" s="15"/>
      <c r="C418" s="15"/>
      <c r="D418" s="17"/>
      <c r="E418" s="17"/>
      <c r="F418" s="15"/>
      <c r="G418" s="18" t="str">
        <f>IFERROR(VLOOKUP(F418,Lookups!$D$2:$E$20,2,FALSE),"")</f>
        <v/>
      </c>
      <c r="H418" s="15"/>
      <c r="I418" s="15"/>
      <c r="J418" s="17"/>
      <c r="K418" s="15"/>
      <c r="L418" s="17"/>
      <c r="M418" s="17"/>
      <c r="N418" s="62" t="str">
        <f t="shared" si="14"/>
        <v/>
      </c>
      <c r="O418" s="15"/>
      <c r="P418" s="15"/>
      <c r="Q418" s="17"/>
      <c r="R418" s="15"/>
      <c r="S418" s="15"/>
      <c r="T418" s="15"/>
      <c r="U418" s="15"/>
      <c r="V418" s="15"/>
      <c r="W418" s="15"/>
      <c r="X418" s="18" t="str">
        <f>IFERROR(VLOOKUP(W418,Lookups!$G$2:$H$83,2,FALSE),"")</f>
        <v/>
      </c>
      <c r="Y418" s="15"/>
      <c r="Z418" s="15"/>
      <c r="AA418" s="15"/>
      <c r="AB418" s="15"/>
      <c r="AC418" s="15"/>
      <c r="AD418" s="17"/>
      <c r="AE418" s="17"/>
      <c r="AF418" s="18" t="str">
        <f t="shared" si="15"/>
        <v/>
      </c>
      <c r="AG418" s="15"/>
      <c r="AH418" s="15"/>
      <c r="AI418" s="15"/>
      <c r="AJ418" s="62" t="str">
        <f>IFERROR(VLOOKUP(AI418,Lookups!$W$2:$X$24,2,FALSE),"")</f>
        <v/>
      </c>
      <c r="AK418" s="15"/>
      <c r="AL418" s="15"/>
      <c r="AM418" s="17"/>
      <c r="AN418" s="17"/>
      <c r="AO418" s="16"/>
    </row>
    <row r="419" spans="1:41" x14ac:dyDescent="0.3">
      <c r="A419" s="15"/>
      <c r="B419" s="15"/>
      <c r="C419" s="15"/>
      <c r="D419" s="17"/>
      <c r="E419" s="17"/>
      <c r="F419" s="15"/>
      <c r="G419" s="18" t="str">
        <f>IFERROR(VLOOKUP(F419,Lookups!$D$2:$E$20,2,FALSE),"")</f>
        <v/>
      </c>
      <c r="H419" s="15"/>
      <c r="I419" s="15"/>
      <c r="J419" s="17"/>
      <c r="K419" s="15"/>
      <c r="L419" s="17"/>
      <c r="M419" s="17"/>
      <c r="N419" s="62" t="str">
        <f t="shared" si="14"/>
        <v/>
      </c>
      <c r="O419" s="15"/>
      <c r="P419" s="15"/>
      <c r="Q419" s="17"/>
      <c r="R419" s="15"/>
      <c r="S419" s="15"/>
      <c r="T419" s="15"/>
      <c r="U419" s="15"/>
      <c r="V419" s="15"/>
      <c r="W419" s="15"/>
      <c r="X419" s="18" t="str">
        <f>IFERROR(VLOOKUP(W419,Lookups!$G$2:$H$83,2,FALSE),"")</f>
        <v/>
      </c>
      <c r="Y419" s="15"/>
      <c r="Z419" s="15"/>
      <c r="AA419" s="15"/>
      <c r="AB419" s="15"/>
      <c r="AC419" s="15"/>
      <c r="AD419" s="17"/>
      <c r="AE419" s="17"/>
      <c r="AF419" s="18" t="str">
        <f t="shared" si="15"/>
        <v/>
      </c>
      <c r="AG419" s="15"/>
      <c r="AH419" s="15"/>
      <c r="AI419" s="15"/>
      <c r="AJ419" s="62" t="str">
        <f>IFERROR(VLOOKUP(AI419,Lookups!$W$2:$X$24,2,FALSE),"")</f>
        <v/>
      </c>
      <c r="AK419" s="15"/>
      <c r="AL419" s="15"/>
      <c r="AM419" s="17"/>
      <c r="AN419" s="17"/>
      <c r="AO419" s="16"/>
    </row>
    <row r="420" spans="1:41" x14ac:dyDescent="0.3">
      <c r="A420" s="15"/>
      <c r="B420" s="15"/>
      <c r="C420" s="15"/>
      <c r="D420" s="17"/>
      <c r="E420" s="17"/>
      <c r="F420" s="15"/>
      <c r="G420" s="18" t="str">
        <f>IFERROR(VLOOKUP(F420,Lookups!$D$2:$E$20,2,FALSE),"")</f>
        <v/>
      </c>
      <c r="H420" s="15"/>
      <c r="I420" s="15"/>
      <c r="J420" s="17"/>
      <c r="K420" s="15"/>
      <c r="L420" s="17"/>
      <c r="M420" s="17"/>
      <c r="N420" s="62" t="str">
        <f t="shared" si="14"/>
        <v/>
      </c>
      <c r="O420" s="15"/>
      <c r="P420" s="15"/>
      <c r="Q420" s="17"/>
      <c r="R420" s="15"/>
      <c r="S420" s="15"/>
      <c r="T420" s="15"/>
      <c r="U420" s="15"/>
      <c r="V420" s="15"/>
      <c r="W420" s="15"/>
      <c r="X420" s="18" t="str">
        <f>IFERROR(VLOOKUP(W420,Lookups!$G$2:$H$83,2,FALSE),"")</f>
        <v/>
      </c>
      <c r="Y420" s="15"/>
      <c r="Z420" s="15"/>
      <c r="AA420" s="15"/>
      <c r="AB420" s="15"/>
      <c r="AC420" s="15"/>
      <c r="AD420" s="17"/>
      <c r="AE420" s="17"/>
      <c r="AF420" s="18" t="str">
        <f t="shared" si="15"/>
        <v/>
      </c>
      <c r="AG420" s="15"/>
      <c r="AH420" s="15"/>
      <c r="AI420" s="15"/>
      <c r="AJ420" s="62" t="str">
        <f>IFERROR(VLOOKUP(AI420,Lookups!$W$2:$X$24,2,FALSE),"")</f>
        <v/>
      </c>
      <c r="AK420" s="15"/>
      <c r="AL420" s="15"/>
      <c r="AM420" s="17"/>
      <c r="AN420" s="17"/>
      <c r="AO420" s="16"/>
    </row>
    <row r="421" spans="1:41" x14ac:dyDescent="0.3">
      <c r="A421" s="15"/>
      <c r="B421" s="15"/>
      <c r="C421" s="15"/>
      <c r="D421" s="17"/>
      <c r="E421" s="17"/>
      <c r="F421" s="15"/>
      <c r="G421" s="18" t="str">
        <f>IFERROR(VLOOKUP(F421,Lookups!$D$2:$E$20,2,FALSE),"")</f>
        <v/>
      </c>
      <c r="H421" s="15"/>
      <c r="I421" s="15"/>
      <c r="J421" s="17"/>
      <c r="K421" s="15"/>
      <c r="L421" s="17"/>
      <c r="M421" s="17"/>
      <c r="N421" s="62" t="str">
        <f t="shared" si="14"/>
        <v/>
      </c>
      <c r="O421" s="15"/>
      <c r="P421" s="15"/>
      <c r="Q421" s="17"/>
      <c r="R421" s="15"/>
      <c r="S421" s="15"/>
      <c r="T421" s="15"/>
      <c r="U421" s="15"/>
      <c r="V421" s="15"/>
      <c r="W421" s="15"/>
      <c r="X421" s="18" t="str">
        <f>IFERROR(VLOOKUP(W421,Lookups!$G$2:$H$83,2,FALSE),"")</f>
        <v/>
      </c>
      <c r="Y421" s="15"/>
      <c r="Z421" s="15"/>
      <c r="AA421" s="15"/>
      <c r="AB421" s="15"/>
      <c r="AC421" s="15"/>
      <c r="AD421" s="17"/>
      <c r="AE421" s="17"/>
      <c r="AF421" s="18" t="str">
        <f t="shared" si="15"/>
        <v/>
      </c>
      <c r="AG421" s="15"/>
      <c r="AH421" s="15"/>
      <c r="AI421" s="15"/>
      <c r="AJ421" s="62" t="str">
        <f>IFERROR(VLOOKUP(AI421,Lookups!$W$2:$X$24,2,FALSE),"")</f>
        <v/>
      </c>
      <c r="AK421" s="15"/>
      <c r="AL421" s="15"/>
      <c r="AM421" s="17"/>
      <c r="AN421" s="17"/>
      <c r="AO421" s="16"/>
    </row>
    <row r="422" spans="1:41" x14ac:dyDescent="0.3">
      <c r="A422" s="15"/>
      <c r="B422" s="15"/>
      <c r="C422" s="15"/>
      <c r="D422" s="17"/>
      <c r="E422" s="17"/>
      <c r="F422" s="15"/>
      <c r="G422" s="18" t="str">
        <f>IFERROR(VLOOKUP(F422,Lookups!$D$2:$E$20,2,FALSE),"")</f>
        <v/>
      </c>
      <c r="H422" s="15"/>
      <c r="I422" s="15"/>
      <c r="J422" s="17"/>
      <c r="K422" s="15"/>
      <c r="L422" s="17"/>
      <c r="M422" s="17"/>
      <c r="N422" s="62" t="str">
        <f t="shared" si="14"/>
        <v/>
      </c>
      <c r="O422" s="15"/>
      <c r="P422" s="15"/>
      <c r="Q422" s="17"/>
      <c r="R422" s="15"/>
      <c r="S422" s="15"/>
      <c r="T422" s="15"/>
      <c r="U422" s="15"/>
      <c r="V422" s="15"/>
      <c r="W422" s="15"/>
      <c r="X422" s="18" t="str">
        <f>IFERROR(VLOOKUP(W422,Lookups!$G$2:$H$83,2,FALSE),"")</f>
        <v/>
      </c>
      <c r="Y422" s="15"/>
      <c r="Z422" s="15"/>
      <c r="AA422" s="15"/>
      <c r="AB422" s="15"/>
      <c r="AC422" s="15"/>
      <c r="AD422" s="17"/>
      <c r="AE422" s="17"/>
      <c r="AF422" s="18" t="str">
        <f t="shared" si="15"/>
        <v/>
      </c>
      <c r="AG422" s="15"/>
      <c r="AH422" s="15"/>
      <c r="AI422" s="15"/>
      <c r="AJ422" s="62" t="str">
        <f>IFERROR(VLOOKUP(AI422,Lookups!$W$2:$X$24,2,FALSE),"")</f>
        <v/>
      </c>
      <c r="AK422" s="15"/>
      <c r="AL422" s="15"/>
      <c r="AM422" s="17"/>
      <c r="AN422" s="17"/>
      <c r="AO422" s="16"/>
    </row>
    <row r="423" spans="1:41" x14ac:dyDescent="0.3">
      <c r="A423" s="15"/>
      <c r="B423" s="15"/>
      <c r="C423" s="15"/>
      <c r="D423" s="17"/>
      <c r="E423" s="17"/>
      <c r="F423" s="15"/>
      <c r="G423" s="18" t="str">
        <f>IFERROR(VLOOKUP(F423,Lookups!$D$2:$E$20,2,FALSE),"")</f>
        <v/>
      </c>
      <c r="H423" s="15"/>
      <c r="I423" s="15"/>
      <c r="J423" s="17"/>
      <c r="K423" s="15"/>
      <c r="L423" s="17"/>
      <c r="M423" s="17"/>
      <c r="N423" s="62" t="str">
        <f t="shared" si="14"/>
        <v/>
      </c>
      <c r="O423" s="15"/>
      <c r="P423" s="15"/>
      <c r="Q423" s="17"/>
      <c r="R423" s="15"/>
      <c r="S423" s="15"/>
      <c r="T423" s="15"/>
      <c r="U423" s="15"/>
      <c r="V423" s="15"/>
      <c r="W423" s="15"/>
      <c r="X423" s="18" t="str">
        <f>IFERROR(VLOOKUP(W423,Lookups!$G$2:$H$83,2,FALSE),"")</f>
        <v/>
      </c>
      <c r="Y423" s="15"/>
      <c r="Z423" s="15"/>
      <c r="AA423" s="15"/>
      <c r="AB423" s="15"/>
      <c r="AC423" s="15"/>
      <c r="AD423" s="17"/>
      <c r="AE423" s="17"/>
      <c r="AF423" s="18" t="str">
        <f t="shared" si="15"/>
        <v/>
      </c>
      <c r="AG423" s="15"/>
      <c r="AH423" s="15"/>
      <c r="AI423" s="15"/>
      <c r="AJ423" s="62" t="str">
        <f>IFERROR(VLOOKUP(AI423,Lookups!$W$2:$X$24,2,FALSE),"")</f>
        <v/>
      </c>
      <c r="AK423" s="15"/>
      <c r="AL423" s="15"/>
      <c r="AM423" s="17"/>
      <c r="AN423" s="17"/>
      <c r="AO423" s="16"/>
    </row>
    <row r="424" spans="1:41" x14ac:dyDescent="0.3">
      <c r="A424" s="15"/>
      <c r="B424" s="15"/>
      <c r="C424" s="15"/>
      <c r="D424" s="17"/>
      <c r="E424" s="17"/>
      <c r="F424" s="15"/>
      <c r="G424" s="18" t="str">
        <f>IFERROR(VLOOKUP(F424,Lookups!$D$2:$E$20,2,FALSE),"")</f>
        <v/>
      </c>
      <c r="H424" s="15"/>
      <c r="I424" s="15"/>
      <c r="J424" s="17"/>
      <c r="K424" s="15"/>
      <c r="L424" s="17"/>
      <c r="M424" s="17"/>
      <c r="N424" s="62" t="str">
        <f t="shared" si="14"/>
        <v/>
      </c>
      <c r="O424" s="15"/>
      <c r="P424" s="15"/>
      <c r="Q424" s="17"/>
      <c r="R424" s="15"/>
      <c r="S424" s="15"/>
      <c r="T424" s="15"/>
      <c r="U424" s="15"/>
      <c r="V424" s="15"/>
      <c r="W424" s="15"/>
      <c r="X424" s="18" t="str">
        <f>IFERROR(VLOOKUP(W424,Lookups!$G$2:$H$83,2,FALSE),"")</f>
        <v/>
      </c>
      <c r="Y424" s="15"/>
      <c r="Z424" s="15"/>
      <c r="AA424" s="15"/>
      <c r="AB424" s="15"/>
      <c r="AC424" s="15"/>
      <c r="AD424" s="17"/>
      <c r="AE424" s="17"/>
      <c r="AF424" s="18" t="str">
        <f t="shared" si="15"/>
        <v/>
      </c>
      <c r="AG424" s="15"/>
      <c r="AH424" s="15"/>
      <c r="AI424" s="15"/>
      <c r="AJ424" s="62" t="str">
        <f>IFERROR(VLOOKUP(AI424,Lookups!$W$2:$X$24,2,FALSE),"")</f>
        <v/>
      </c>
      <c r="AK424" s="15"/>
      <c r="AL424" s="15"/>
      <c r="AM424" s="17"/>
      <c r="AN424" s="17"/>
      <c r="AO424" s="16"/>
    </row>
    <row r="425" spans="1:41" x14ac:dyDescent="0.3">
      <c r="A425" s="15"/>
      <c r="B425" s="15"/>
      <c r="C425" s="15"/>
      <c r="D425" s="17"/>
      <c r="E425" s="17"/>
      <c r="F425" s="15"/>
      <c r="G425" s="18" t="str">
        <f>IFERROR(VLOOKUP(F425,Lookups!$D$2:$E$20,2,FALSE),"")</f>
        <v/>
      </c>
      <c r="H425" s="15"/>
      <c r="I425" s="15"/>
      <c r="J425" s="17"/>
      <c r="K425" s="15"/>
      <c r="L425" s="17"/>
      <c r="M425" s="17"/>
      <c r="N425" s="62" t="str">
        <f t="shared" si="14"/>
        <v/>
      </c>
      <c r="O425" s="15"/>
      <c r="P425" s="15"/>
      <c r="Q425" s="17"/>
      <c r="R425" s="15"/>
      <c r="S425" s="15"/>
      <c r="T425" s="15"/>
      <c r="U425" s="15"/>
      <c r="V425" s="15"/>
      <c r="W425" s="15"/>
      <c r="X425" s="18" t="str">
        <f>IFERROR(VLOOKUP(W425,Lookups!$G$2:$H$83,2,FALSE),"")</f>
        <v/>
      </c>
      <c r="Y425" s="15"/>
      <c r="Z425" s="15"/>
      <c r="AA425" s="15"/>
      <c r="AB425" s="15"/>
      <c r="AC425" s="15"/>
      <c r="AD425" s="17"/>
      <c r="AE425" s="17"/>
      <c r="AF425" s="18" t="str">
        <f t="shared" si="15"/>
        <v/>
      </c>
      <c r="AG425" s="15"/>
      <c r="AH425" s="15"/>
      <c r="AI425" s="15"/>
      <c r="AJ425" s="62" t="str">
        <f>IFERROR(VLOOKUP(AI425,Lookups!$W$2:$X$24,2,FALSE),"")</f>
        <v/>
      </c>
      <c r="AK425" s="15"/>
      <c r="AL425" s="15"/>
      <c r="AM425" s="17"/>
      <c r="AN425" s="17"/>
      <c r="AO425" s="16"/>
    </row>
    <row r="426" spans="1:41" x14ac:dyDescent="0.3">
      <c r="A426" s="15"/>
      <c r="B426" s="15"/>
      <c r="C426" s="15"/>
      <c r="D426" s="17"/>
      <c r="E426" s="17"/>
      <c r="F426" s="15"/>
      <c r="G426" s="18" t="str">
        <f>IFERROR(VLOOKUP(F426,Lookups!$D$2:$E$20,2,FALSE),"")</f>
        <v/>
      </c>
      <c r="H426" s="15"/>
      <c r="I426" s="15"/>
      <c r="J426" s="17"/>
      <c r="K426" s="15"/>
      <c r="L426" s="17"/>
      <c r="M426" s="17"/>
      <c r="N426" s="62" t="str">
        <f t="shared" si="14"/>
        <v/>
      </c>
      <c r="O426" s="15"/>
      <c r="P426" s="15"/>
      <c r="Q426" s="17"/>
      <c r="R426" s="15"/>
      <c r="S426" s="15"/>
      <c r="T426" s="15"/>
      <c r="U426" s="15"/>
      <c r="V426" s="15"/>
      <c r="W426" s="15"/>
      <c r="X426" s="18" t="str">
        <f>IFERROR(VLOOKUP(W426,Lookups!$G$2:$H$83,2,FALSE),"")</f>
        <v/>
      </c>
      <c r="Y426" s="15"/>
      <c r="Z426" s="15"/>
      <c r="AA426" s="15"/>
      <c r="AB426" s="15"/>
      <c r="AC426" s="15"/>
      <c r="AD426" s="17"/>
      <c r="AE426" s="17"/>
      <c r="AF426" s="18" t="str">
        <f t="shared" si="15"/>
        <v/>
      </c>
      <c r="AG426" s="15"/>
      <c r="AH426" s="15"/>
      <c r="AI426" s="15"/>
      <c r="AJ426" s="62" t="str">
        <f>IFERROR(VLOOKUP(AI426,Lookups!$W$2:$X$24,2,FALSE),"")</f>
        <v/>
      </c>
      <c r="AK426" s="15"/>
      <c r="AL426" s="15"/>
      <c r="AM426" s="17"/>
      <c r="AN426" s="17"/>
      <c r="AO426" s="16"/>
    </row>
    <row r="427" spans="1:41" x14ac:dyDescent="0.3">
      <c r="A427" s="15"/>
      <c r="B427" s="15"/>
      <c r="C427" s="15"/>
      <c r="D427" s="17"/>
      <c r="E427" s="17"/>
      <c r="F427" s="15"/>
      <c r="G427" s="18" t="str">
        <f>IFERROR(VLOOKUP(F427,Lookups!$D$2:$E$20,2,FALSE),"")</f>
        <v/>
      </c>
      <c r="H427" s="15"/>
      <c r="I427" s="15"/>
      <c r="J427" s="17"/>
      <c r="K427" s="15"/>
      <c r="L427" s="17"/>
      <c r="M427" s="17"/>
      <c r="N427" s="62" t="str">
        <f t="shared" si="14"/>
        <v/>
      </c>
      <c r="O427" s="15"/>
      <c r="P427" s="15"/>
      <c r="Q427" s="17"/>
      <c r="R427" s="15"/>
      <c r="S427" s="15"/>
      <c r="T427" s="15"/>
      <c r="U427" s="15"/>
      <c r="V427" s="15"/>
      <c r="W427" s="15"/>
      <c r="X427" s="18" t="str">
        <f>IFERROR(VLOOKUP(W427,Lookups!$G$2:$H$83,2,FALSE),"")</f>
        <v/>
      </c>
      <c r="Y427" s="15"/>
      <c r="Z427" s="15"/>
      <c r="AA427" s="15"/>
      <c r="AB427" s="15"/>
      <c r="AC427" s="15"/>
      <c r="AD427" s="17"/>
      <c r="AE427" s="17"/>
      <c r="AF427" s="18" t="str">
        <f t="shared" si="15"/>
        <v/>
      </c>
      <c r="AG427" s="15"/>
      <c r="AH427" s="15"/>
      <c r="AI427" s="15"/>
      <c r="AJ427" s="62" t="str">
        <f>IFERROR(VLOOKUP(AI427,Lookups!$W$2:$X$24,2,FALSE),"")</f>
        <v/>
      </c>
      <c r="AK427" s="15"/>
      <c r="AL427" s="15"/>
      <c r="AM427" s="17"/>
      <c r="AN427" s="17"/>
      <c r="AO427" s="16"/>
    </row>
    <row r="428" spans="1:41" x14ac:dyDescent="0.3">
      <c r="A428" s="15"/>
      <c r="B428" s="15"/>
      <c r="C428" s="15"/>
      <c r="D428" s="17"/>
      <c r="E428" s="17"/>
      <c r="F428" s="15"/>
      <c r="G428" s="18" t="str">
        <f>IFERROR(VLOOKUP(F428,Lookups!$D$2:$E$20,2,FALSE),"")</f>
        <v/>
      </c>
      <c r="H428" s="15"/>
      <c r="I428" s="15"/>
      <c r="J428" s="17"/>
      <c r="K428" s="15"/>
      <c r="L428" s="17"/>
      <c r="M428" s="17"/>
      <c r="N428" s="62" t="str">
        <f t="shared" si="14"/>
        <v/>
      </c>
      <c r="O428" s="15"/>
      <c r="P428" s="15"/>
      <c r="Q428" s="17"/>
      <c r="R428" s="15"/>
      <c r="S428" s="15"/>
      <c r="T428" s="15"/>
      <c r="U428" s="15"/>
      <c r="V428" s="15"/>
      <c r="W428" s="15"/>
      <c r="X428" s="18" t="str">
        <f>IFERROR(VLOOKUP(W428,Lookups!$G$2:$H$83,2,FALSE),"")</f>
        <v/>
      </c>
      <c r="Y428" s="15"/>
      <c r="Z428" s="15"/>
      <c r="AA428" s="15"/>
      <c r="AB428" s="15"/>
      <c r="AC428" s="15"/>
      <c r="AD428" s="17"/>
      <c r="AE428" s="17"/>
      <c r="AF428" s="18" t="str">
        <f t="shared" si="15"/>
        <v/>
      </c>
      <c r="AG428" s="15"/>
      <c r="AH428" s="15"/>
      <c r="AI428" s="15"/>
      <c r="AJ428" s="62" t="str">
        <f>IFERROR(VLOOKUP(AI428,Lookups!$W$2:$X$24,2,FALSE),"")</f>
        <v/>
      </c>
      <c r="AK428" s="15"/>
      <c r="AL428" s="15"/>
      <c r="AM428" s="17"/>
      <c r="AN428" s="17"/>
      <c r="AO428" s="16"/>
    </row>
    <row r="429" spans="1:41" x14ac:dyDescent="0.3">
      <c r="A429" s="15"/>
      <c r="B429" s="15"/>
      <c r="C429" s="15"/>
      <c r="D429" s="17"/>
      <c r="E429" s="17"/>
      <c r="F429" s="15"/>
      <c r="G429" s="18" t="str">
        <f>IFERROR(VLOOKUP(F429,Lookups!$D$2:$E$20,2,FALSE),"")</f>
        <v/>
      </c>
      <c r="H429" s="15"/>
      <c r="I429" s="15"/>
      <c r="J429" s="17"/>
      <c r="K429" s="15"/>
      <c r="L429" s="17"/>
      <c r="M429" s="17"/>
      <c r="N429" s="62" t="str">
        <f t="shared" si="14"/>
        <v/>
      </c>
      <c r="O429" s="15"/>
      <c r="P429" s="15"/>
      <c r="Q429" s="17"/>
      <c r="R429" s="15"/>
      <c r="S429" s="15"/>
      <c r="T429" s="15"/>
      <c r="U429" s="15"/>
      <c r="V429" s="15"/>
      <c r="W429" s="15"/>
      <c r="X429" s="18" t="str">
        <f>IFERROR(VLOOKUP(W429,Lookups!$G$2:$H$83,2,FALSE),"")</f>
        <v/>
      </c>
      <c r="Y429" s="15"/>
      <c r="Z429" s="15"/>
      <c r="AA429" s="15"/>
      <c r="AB429" s="15"/>
      <c r="AC429" s="15"/>
      <c r="AD429" s="17"/>
      <c r="AE429" s="17"/>
      <c r="AF429" s="18" t="str">
        <f t="shared" si="15"/>
        <v/>
      </c>
      <c r="AG429" s="15"/>
      <c r="AH429" s="15"/>
      <c r="AI429" s="15"/>
      <c r="AJ429" s="62" t="str">
        <f>IFERROR(VLOOKUP(AI429,Lookups!$W$2:$X$24,2,FALSE),"")</f>
        <v/>
      </c>
      <c r="AK429" s="15"/>
      <c r="AL429" s="15"/>
      <c r="AM429" s="17"/>
      <c r="AN429" s="17"/>
      <c r="AO429" s="16"/>
    </row>
    <row r="430" spans="1:41" x14ac:dyDescent="0.3">
      <c r="A430" s="15"/>
      <c r="B430" s="15"/>
      <c r="C430" s="15"/>
      <c r="D430" s="17"/>
      <c r="E430" s="17"/>
      <c r="F430" s="15"/>
      <c r="G430" s="18" t="str">
        <f>IFERROR(VLOOKUP(F430,Lookups!$D$2:$E$20,2,FALSE),"")</f>
        <v/>
      </c>
      <c r="H430" s="15"/>
      <c r="I430" s="15"/>
      <c r="J430" s="17"/>
      <c r="K430" s="15"/>
      <c r="L430" s="17"/>
      <c r="M430" s="17"/>
      <c r="N430" s="62" t="str">
        <f t="shared" si="14"/>
        <v/>
      </c>
      <c r="O430" s="15"/>
      <c r="P430" s="15"/>
      <c r="Q430" s="17"/>
      <c r="R430" s="15"/>
      <c r="S430" s="15"/>
      <c r="T430" s="15"/>
      <c r="U430" s="15"/>
      <c r="V430" s="15"/>
      <c r="W430" s="15"/>
      <c r="X430" s="18" t="str">
        <f>IFERROR(VLOOKUP(W430,Lookups!$G$2:$H$83,2,FALSE),"")</f>
        <v/>
      </c>
      <c r="Y430" s="15"/>
      <c r="Z430" s="15"/>
      <c r="AA430" s="15"/>
      <c r="AB430" s="15"/>
      <c r="AC430" s="15"/>
      <c r="AD430" s="17"/>
      <c r="AE430" s="17"/>
      <c r="AF430" s="18" t="str">
        <f t="shared" si="15"/>
        <v/>
      </c>
      <c r="AG430" s="15"/>
      <c r="AH430" s="15"/>
      <c r="AI430" s="15"/>
      <c r="AJ430" s="62" t="str">
        <f>IFERROR(VLOOKUP(AI430,Lookups!$W$2:$X$24,2,FALSE),"")</f>
        <v/>
      </c>
      <c r="AK430" s="15"/>
      <c r="AL430" s="15"/>
      <c r="AM430" s="17"/>
      <c r="AN430" s="17"/>
      <c r="AO430" s="16"/>
    </row>
    <row r="431" spans="1:41" x14ac:dyDescent="0.3">
      <c r="A431" s="15"/>
      <c r="B431" s="15"/>
      <c r="C431" s="15"/>
      <c r="D431" s="17"/>
      <c r="E431" s="17"/>
      <c r="F431" s="15"/>
      <c r="G431" s="18" t="str">
        <f>IFERROR(VLOOKUP(F431,Lookups!$D$2:$E$20,2,FALSE),"")</f>
        <v/>
      </c>
      <c r="H431" s="15"/>
      <c r="I431" s="15"/>
      <c r="J431" s="17"/>
      <c r="K431" s="15"/>
      <c r="L431" s="17"/>
      <c r="M431" s="17"/>
      <c r="N431" s="62" t="str">
        <f t="shared" si="14"/>
        <v/>
      </c>
      <c r="O431" s="15"/>
      <c r="P431" s="15"/>
      <c r="Q431" s="17"/>
      <c r="R431" s="15"/>
      <c r="S431" s="15"/>
      <c r="T431" s="15"/>
      <c r="U431" s="15"/>
      <c r="V431" s="15"/>
      <c r="W431" s="15"/>
      <c r="X431" s="18" t="str">
        <f>IFERROR(VLOOKUP(W431,Lookups!$G$2:$H$83,2,FALSE),"")</f>
        <v/>
      </c>
      <c r="Y431" s="15"/>
      <c r="Z431" s="15"/>
      <c r="AA431" s="15"/>
      <c r="AB431" s="15"/>
      <c r="AC431" s="15"/>
      <c r="AD431" s="17"/>
      <c r="AE431" s="17"/>
      <c r="AF431" s="18" t="str">
        <f t="shared" si="15"/>
        <v/>
      </c>
      <c r="AG431" s="15"/>
      <c r="AH431" s="15"/>
      <c r="AI431" s="15"/>
      <c r="AJ431" s="62" t="str">
        <f>IFERROR(VLOOKUP(AI431,Lookups!$W$2:$X$24,2,FALSE),"")</f>
        <v/>
      </c>
      <c r="AK431" s="15"/>
      <c r="AL431" s="15"/>
      <c r="AM431" s="17"/>
      <c r="AN431" s="17"/>
      <c r="AO431" s="16"/>
    </row>
    <row r="432" spans="1:41" x14ac:dyDescent="0.3">
      <c r="A432" s="15"/>
      <c r="B432" s="15"/>
      <c r="C432" s="15"/>
      <c r="D432" s="17"/>
      <c r="E432" s="17"/>
      <c r="F432" s="15"/>
      <c r="G432" s="18" t="str">
        <f>IFERROR(VLOOKUP(F432,Lookups!$D$2:$E$20,2,FALSE),"")</f>
        <v/>
      </c>
      <c r="H432" s="15"/>
      <c r="I432" s="15"/>
      <c r="J432" s="17"/>
      <c r="K432" s="15"/>
      <c r="L432" s="17"/>
      <c r="M432" s="17"/>
      <c r="N432" s="62" t="str">
        <f t="shared" si="14"/>
        <v/>
      </c>
      <c r="O432" s="15"/>
      <c r="P432" s="15"/>
      <c r="Q432" s="17"/>
      <c r="R432" s="15"/>
      <c r="S432" s="15"/>
      <c r="T432" s="15"/>
      <c r="U432" s="15"/>
      <c r="V432" s="15"/>
      <c r="W432" s="15"/>
      <c r="X432" s="18" t="str">
        <f>IFERROR(VLOOKUP(W432,Lookups!$G$2:$H$83,2,FALSE),"")</f>
        <v/>
      </c>
      <c r="Y432" s="15"/>
      <c r="Z432" s="15"/>
      <c r="AA432" s="15"/>
      <c r="AB432" s="15"/>
      <c r="AC432" s="15"/>
      <c r="AD432" s="17"/>
      <c r="AE432" s="17"/>
      <c r="AF432" s="18" t="str">
        <f t="shared" si="15"/>
        <v/>
      </c>
      <c r="AG432" s="15"/>
      <c r="AH432" s="15"/>
      <c r="AI432" s="15"/>
      <c r="AJ432" s="62" t="str">
        <f>IFERROR(VLOOKUP(AI432,Lookups!$W$2:$X$24,2,FALSE),"")</f>
        <v/>
      </c>
      <c r="AK432" s="15"/>
      <c r="AL432" s="15"/>
      <c r="AM432" s="17"/>
      <c r="AN432" s="17"/>
      <c r="AO432" s="16"/>
    </row>
    <row r="433" spans="1:41" x14ac:dyDescent="0.3">
      <c r="A433" s="15"/>
      <c r="B433" s="15"/>
      <c r="C433" s="15"/>
      <c r="D433" s="17"/>
      <c r="E433" s="17"/>
      <c r="F433" s="15"/>
      <c r="G433" s="18" t="str">
        <f>IFERROR(VLOOKUP(F433,Lookups!$D$2:$E$20,2,FALSE),"")</f>
        <v/>
      </c>
      <c r="H433" s="15"/>
      <c r="I433" s="15"/>
      <c r="J433" s="17"/>
      <c r="K433" s="15"/>
      <c r="L433" s="17"/>
      <c r="M433" s="17"/>
      <c r="N433" s="62" t="str">
        <f t="shared" si="14"/>
        <v/>
      </c>
      <c r="O433" s="15"/>
      <c r="P433" s="15"/>
      <c r="Q433" s="17"/>
      <c r="R433" s="15"/>
      <c r="S433" s="15"/>
      <c r="T433" s="15"/>
      <c r="U433" s="15"/>
      <c r="V433" s="15"/>
      <c r="W433" s="15"/>
      <c r="X433" s="18" t="str">
        <f>IFERROR(VLOOKUP(W433,Lookups!$G$2:$H$83,2,FALSE),"")</f>
        <v/>
      </c>
      <c r="Y433" s="15"/>
      <c r="Z433" s="15"/>
      <c r="AA433" s="15"/>
      <c r="AB433" s="15"/>
      <c r="AC433" s="15"/>
      <c r="AD433" s="17"/>
      <c r="AE433" s="17"/>
      <c r="AF433" s="18" t="str">
        <f t="shared" si="15"/>
        <v/>
      </c>
      <c r="AG433" s="15"/>
      <c r="AH433" s="15"/>
      <c r="AI433" s="15"/>
      <c r="AJ433" s="62" t="str">
        <f>IFERROR(VLOOKUP(AI433,Lookups!$W$2:$X$24,2,FALSE),"")</f>
        <v/>
      </c>
      <c r="AK433" s="15"/>
      <c r="AL433" s="15"/>
      <c r="AM433" s="17"/>
      <c r="AN433" s="17"/>
      <c r="AO433" s="16"/>
    </row>
    <row r="434" spans="1:41" x14ac:dyDescent="0.3">
      <c r="A434" s="15"/>
      <c r="B434" s="15"/>
      <c r="C434" s="15"/>
      <c r="D434" s="17"/>
      <c r="E434" s="17"/>
      <c r="F434" s="15"/>
      <c r="G434" s="18" t="str">
        <f>IFERROR(VLOOKUP(F434,Lookups!$D$2:$E$20,2,FALSE),"")</f>
        <v/>
      </c>
      <c r="H434" s="15"/>
      <c r="I434" s="15"/>
      <c r="J434" s="17"/>
      <c r="K434" s="15"/>
      <c r="L434" s="17"/>
      <c r="M434" s="17"/>
      <c r="N434" s="62" t="str">
        <f t="shared" si="14"/>
        <v/>
      </c>
      <c r="O434" s="15"/>
      <c r="P434" s="15"/>
      <c r="Q434" s="17"/>
      <c r="R434" s="15"/>
      <c r="S434" s="15"/>
      <c r="T434" s="15"/>
      <c r="U434" s="15"/>
      <c r="V434" s="15"/>
      <c r="W434" s="15"/>
      <c r="X434" s="18" t="str">
        <f>IFERROR(VLOOKUP(W434,Lookups!$G$2:$H$83,2,FALSE),"")</f>
        <v/>
      </c>
      <c r="Y434" s="15"/>
      <c r="Z434" s="15"/>
      <c r="AA434" s="15"/>
      <c r="AB434" s="15"/>
      <c r="AC434" s="15"/>
      <c r="AD434" s="17"/>
      <c r="AE434" s="17"/>
      <c r="AF434" s="18" t="str">
        <f t="shared" si="15"/>
        <v/>
      </c>
      <c r="AG434" s="15"/>
      <c r="AH434" s="15"/>
      <c r="AI434" s="15"/>
      <c r="AJ434" s="62" t="str">
        <f>IFERROR(VLOOKUP(AI434,Lookups!$W$2:$X$24,2,FALSE),"")</f>
        <v/>
      </c>
      <c r="AK434" s="15"/>
      <c r="AL434" s="15"/>
      <c r="AM434" s="17"/>
      <c r="AN434" s="17"/>
      <c r="AO434" s="16"/>
    </row>
    <row r="435" spans="1:41" x14ac:dyDescent="0.3">
      <c r="A435" s="15"/>
      <c r="B435" s="15"/>
      <c r="C435" s="15"/>
      <c r="D435" s="17"/>
      <c r="E435" s="17"/>
      <c r="F435" s="15"/>
      <c r="G435" s="18" t="str">
        <f>IFERROR(VLOOKUP(F435,Lookups!$D$2:$E$20,2,FALSE),"")</f>
        <v/>
      </c>
      <c r="H435" s="15"/>
      <c r="I435" s="15"/>
      <c r="J435" s="17"/>
      <c r="K435" s="15"/>
      <c r="L435" s="17"/>
      <c r="M435" s="17"/>
      <c r="N435" s="62" t="str">
        <f t="shared" si="14"/>
        <v/>
      </c>
      <c r="O435" s="15"/>
      <c r="P435" s="15"/>
      <c r="Q435" s="17"/>
      <c r="R435" s="15"/>
      <c r="S435" s="15"/>
      <c r="T435" s="15"/>
      <c r="U435" s="15"/>
      <c r="V435" s="15"/>
      <c r="W435" s="15"/>
      <c r="X435" s="18" t="str">
        <f>IFERROR(VLOOKUP(W435,Lookups!$G$2:$H$83,2,FALSE),"")</f>
        <v/>
      </c>
      <c r="Y435" s="15"/>
      <c r="Z435" s="15"/>
      <c r="AA435" s="15"/>
      <c r="AB435" s="15"/>
      <c r="AC435" s="15"/>
      <c r="AD435" s="17"/>
      <c r="AE435" s="17"/>
      <c r="AF435" s="18" t="str">
        <f t="shared" si="15"/>
        <v/>
      </c>
      <c r="AG435" s="15"/>
      <c r="AH435" s="15"/>
      <c r="AI435" s="15"/>
      <c r="AJ435" s="62" t="str">
        <f>IFERROR(VLOOKUP(AI435,Lookups!$W$2:$X$24,2,FALSE),"")</f>
        <v/>
      </c>
      <c r="AK435" s="15"/>
      <c r="AL435" s="15"/>
      <c r="AM435" s="17"/>
      <c r="AN435" s="17"/>
      <c r="AO435" s="16"/>
    </row>
    <row r="436" spans="1:41" x14ac:dyDescent="0.3">
      <c r="A436" s="15"/>
      <c r="B436" s="15"/>
      <c r="C436" s="15"/>
      <c r="D436" s="17"/>
      <c r="E436" s="17"/>
      <c r="F436" s="15"/>
      <c r="G436" s="18" t="str">
        <f>IFERROR(VLOOKUP(F436,Lookups!$D$2:$E$20,2,FALSE),"")</f>
        <v/>
      </c>
      <c r="H436" s="15"/>
      <c r="I436" s="15"/>
      <c r="J436" s="17"/>
      <c r="K436" s="15"/>
      <c r="L436" s="17"/>
      <c r="M436" s="17"/>
      <c r="N436" s="62" t="str">
        <f t="shared" si="14"/>
        <v/>
      </c>
      <c r="O436" s="15"/>
      <c r="P436" s="15"/>
      <c r="Q436" s="17"/>
      <c r="R436" s="15"/>
      <c r="S436" s="15"/>
      <c r="T436" s="15"/>
      <c r="U436" s="15"/>
      <c r="V436" s="15"/>
      <c r="W436" s="15"/>
      <c r="X436" s="18" t="str">
        <f>IFERROR(VLOOKUP(W436,Lookups!$G$2:$H$83,2,FALSE),"")</f>
        <v/>
      </c>
      <c r="Y436" s="15"/>
      <c r="Z436" s="15"/>
      <c r="AA436" s="15"/>
      <c r="AB436" s="15"/>
      <c r="AC436" s="15"/>
      <c r="AD436" s="17"/>
      <c r="AE436" s="17"/>
      <c r="AF436" s="18" t="str">
        <f t="shared" si="15"/>
        <v/>
      </c>
      <c r="AG436" s="15"/>
      <c r="AH436" s="15"/>
      <c r="AI436" s="15"/>
      <c r="AJ436" s="62" t="str">
        <f>IFERROR(VLOOKUP(AI436,Lookups!$W$2:$X$24,2,FALSE),"")</f>
        <v/>
      </c>
      <c r="AK436" s="15"/>
      <c r="AL436" s="15"/>
      <c r="AM436" s="17"/>
      <c r="AN436" s="17"/>
      <c r="AO436" s="16"/>
    </row>
    <row r="437" spans="1:41" x14ac:dyDescent="0.3">
      <c r="A437" s="15"/>
      <c r="B437" s="15"/>
      <c r="C437" s="15"/>
      <c r="D437" s="17"/>
      <c r="E437" s="17"/>
      <c r="F437" s="15"/>
      <c r="G437" s="18" t="str">
        <f>IFERROR(VLOOKUP(F437,Lookups!$D$2:$E$20,2,FALSE),"")</f>
        <v/>
      </c>
      <c r="H437" s="15"/>
      <c r="I437" s="15"/>
      <c r="J437" s="17"/>
      <c r="K437" s="15"/>
      <c r="L437" s="17"/>
      <c r="M437" s="17"/>
      <c r="N437" s="62" t="str">
        <f t="shared" si="14"/>
        <v/>
      </c>
      <c r="O437" s="15"/>
      <c r="P437" s="15"/>
      <c r="Q437" s="17"/>
      <c r="R437" s="15"/>
      <c r="S437" s="15"/>
      <c r="T437" s="15"/>
      <c r="U437" s="15"/>
      <c r="V437" s="15"/>
      <c r="W437" s="15"/>
      <c r="X437" s="18" t="str">
        <f>IFERROR(VLOOKUP(W437,Lookups!$G$2:$H$83,2,FALSE),"")</f>
        <v/>
      </c>
      <c r="Y437" s="15"/>
      <c r="Z437" s="15"/>
      <c r="AA437" s="15"/>
      <c r="AB437" s="15"/>
      <c r="AC437" s="15"/>
      <c r="AD437" s="17"/>
      <c r="AE437" s="17"/>
      <c r="AF437" s="18" t="str">
        <f t="shared" si="15"/>
        <v/>
      </c>
      <c r="AG437" s="15"/>
      <c r="AH437" s="15"/>
      <c r="AI437" s="15"/>
      <c r="AJ437" s="62" t="str">
        <f>IFERROR(VLOOKUP(AI437,Lookups!$W$2:$X$24,2,FALSE),"")</f>
        <v/>
      </c>
      <c r="AK437" s="15"/>
      <c r="AL437" s="15"/>
      <c r="AM437" s="17"/>
      <c r="AN437" s="17"/>
      <c r="AO437" s="16"/>
    </row>
    <row r="438" spans="1:41" x14ac:dyDescent="0.3">
      <c r="A438" s="15"/>
      <c r="B438" s="15"/>
      <c r="C438" s="15"/>
      <c r="D438" s="17"/>
      <c r="E438" s="17"/>
      <c r="F438" s="15"/>
      <c r="G438" s="18" t="str">
        <f>IFERROR(VLOOKUP(F438,Lookups!$D$2:$E$20,2,FALSE),"")</f>
        <v/>
      </c>
      <c r="H438" s="15"/>
      <c r="I438" s="15"/>
      <c r="J438" s="17"/>
      <c r="K438" s="15"/>
      <c r="L438" s="17"/>
      <c r="M438" s="17"/>
      <c r="N438" s="62" t="str">
        <f t="shared" ref="N438:N501" si="16">IF(OR(ISBLANK(L438),ISBLANK(M438)),"",(M438-L438)+1)</f>
        <v/>
      </c>
      <c r="O438" s="15"/>
      <c r="P438" s="15"/>
      <c r="Q438" s="17"/>
      <c r="R438" s="15"/>
      <c r="S438" s="15"/>
      <c r="T438" s="15"/>
      <c r="U438" s="15"/>
      <c r="V438" s="15"/>
      <c r="W438" s="15"/>
      <c r="X438" s="18" t="str">
        <f>IFERROR(VLOOKUP(W438,Lookups!$G$2:$H$83,2,FALSE),"")</f>
        <v/>
      </c>
      <c r="Y438" s="15"/>
      <c r="Z438" s="15"/>
      <c r="AA438" s="15"/>
      <c r="AB438" s="15"/>
      <c r="AC438" s="15"/>
      <c r="AD438" s="17"/>
      <c r="AE438" s="17"/>
      <c r="AF438" s="18" t="str">
        <f t="shared" ref="AF438:AF501" si="17">IF(OR(ISBLANK(AD438),ISBLANK(AE438)),"",(AE438-AD438)+1)</f>
        <v/>
      </c>
      <c r="AG438" s="15"/>
      <c r="AH438" s="15"/>
      <c r="AI438" s="15"/>
      <c r="AJ438" s="62" t="str">
        <f>IFERROR(VLOOKUP(AI438,Lookups!$W$2:$X$24,2,FALSE),"")</f>
        <v/>
      </c>
      <c r="AK438" s="15"/>
      <c r="AL438" s="15"/>
      <c r="AM438" s="17"/>
      <c r="AN438" s="17"/>
      <c r="AO438" s="16"/>
    </row>
    <row r="439" spans="1:41" x14ac:dyDescent="0.3">
      <c r="A439" s="15"/>
      <c r="B439" s="15"/>
      <c r="C439" s="15"/>
      <c r="D439" s="17"/>
      <c r="E439" s="17"/>
      <c r="F439" s="15"/>
      <c r="G439" s="18" t="str">
        <f>IFERROR(VLOOKUP(F439,Lookups!$D$2:$E$20,2,FALSE),"")</f>
        <v/>
      </c>
      <c r="H439" s="15"/>
      <c r="I439" s="15"/>
      <c r="J439" s="17"/>
      <c r="K439" s="15"/>
      <c r="L439" s="17"/>
      <c r="M439" s="17"/>
      <c r="N439" s="62" t="str">
        <f t="shared" si="16"/>
        <v/>
      </c>
      <c r="O439" s="15"/>
      <c r="P439" s="15"/>
      <c r="Q439" s="17"/>
      <c r="R439" s="15"/>
      <c r="S439" s="15"/>
      <c r="T439" s="15"/>
      <c r="U439" s="15"/>
      <c r="V439" s="15"/>
      <c r="W439" s="15"/>
      <c r="X439" s="18" t="str">
        <f>IFERROR(VLOOKUP(W439,Lookups!$G$2:$H$83,2,FALSE),"")</f>
        <v/>
      </c>
      <c r="Y439" s="15"/>
      <c r="Z439" s="15"/>
      <c r="AA439" s="15"/>
      <c r="AB439" s="15"/>
      <c r="AC439" s="15"/>
      <c r="AD439" s="17"/>
      <c r="AE439" s="17"/>
      <c r="AF439" s="18" t="str">
        <f t="shared" si="17"/>
        <v/>
      </c>
      <c r="AG439" s="15"/>
      <c r="AH439" s="15"/>
      <c r="AI439" s="15"/>
      <c r="AJ439" s="62" t="str">
        <f>IFERROR(VLOOKUP(AI439,Lookups!$W$2:$X$24,2,FALSE),"")</f>
        <v/>
      </c>
      <c r="AK439" s="15"/>
      <c r="AL439" s="15"/>
      <c r="AM439" s="17"/>
      <c r="AN439" s="17"/>
      <c r="AO439" s="16"/>
    </row>
    <row r="440" spans="1:41" x14ac:dyDescent="0.3">
      <c r="A440" s="15"/>
      <c r="B440" s="15"/>
      <c r="C440" s="15"/>
      <c r="D440" s="17"/>
      <c r="E440" s="17"/>
      <c r="F440" s="15"/>
      <c r="G440" s="18" t="str">
        <f>IFERROR(VLOOKUP(F440,Lookups!$D$2:$E$20,2,FALSE),"")</f>
        <v/>
      </c>
      <c r="H440" s="15"/>
      <c r="I440" s="15"/>
      <c r="J440" s="17"/>
      <c r="K440" s="15"/>
      <c r="L440" s="17"/>
      <c r="M440" s="17"/>
      <c r="N440" s="62" t="str">
        <f t="shared" si="16"/>
        <v/>
      </c>
      <c r="O440" s="15"/>
      <c r="P440" s="15"/>
      <c r="Q440" s="17"/>
      <c r="R440" s="15"/>
      <c r="S440" s="15"/>
      <c r="T440" s="15"/>
      <c r="U440" s="15"/>
      <c r="V440" s="15"/>
      <c r="W440" s="15"/>
      <c r="X440" s="18" t="str">
        <f>IFERROR(VLOOKUP(W440,Lookups!$G$2:$H$83,2,FALSE),"")</f>
        <v/>
      </c>
      <c r="Y440" s="15"/>
      <c r="Z440" s="15"/>
      <c r="AA440" s="15"/>
      <c r="AB440" s="15"/>
      <c r="AC440" s="15"/>
      <c r="AD440" s="17"/>
      <c r="AE440" s="17"/>
      <c r="AF440" s="18" t="str">
        <f t="shared" si="17"/>
        <v/>
      </c>
      <c r="AG440" s="15"/>
      <c r="AH440" s="15"/>
      <c r="AI440" s="15"/>
      <c r="AJ440" s="62" t="str">
        <f>IFERROR(VLOOKUP(AI440,Lookups!$W$2:$X$24,2,FALSE),"")</f>
        <v/>
      </c>
      <c r="AK440" s="15"/>
      <c r="AL440" s="15"/>
      <c r="AM440" s="17"/>
      <c r="AN440" s="17"/>
      <c r="AO440" s="16"/>
    </row>
    <row r="441" spans="1:41" x14ac:dyDescent="0.3">
      <c r="A441" s="15"/>
      <c r="B441" s="15"/>
      <c r="C441" s="15"/>
      <c r="D441" s="17"/>
      <c r="E441" s="17"/>
      <c r="F441" s="15"/>
      <c r="G441" s="18" t="str">
        <f>IFERROR(VLOOKUP(F441,Lookups!$D$2:$E$20,2,FALSE),"")</f>
        <v/>
      </c>
      <c r="H441" s="15"/>
      <c r="I441" s="15"/>
      <c r="J441" s="17"/>
      <c r="K441" s="15"/>
      <c r="L441" s="17"/>
      <c r="M441" s="17"/>
      <c r="N441" s="62" t="str">
        <f t="shared" si="16"/>
        <v/>
      </c>
      <c r="O441" s="15"/>
      <c r="P441" s="15"/>
      <c r="Q441" s="17"/>
      <c r="R441" s="15"/>
      <c r="S441" s="15"/>
      <c r="T441" s="15"/>
      <c r="U441" s="15"/>
      <c r="V441" s="15"/>
      <c r="W441" s="15"/>
      <c r="X441" s="18" t="str">
        <f>IFERROR(VLOOKUP(W441,Lookups!$G$2:$H$83,2,FALSE),"")</f>
        <v/>
      </c>
      <c r="Y441" s="15"/>
      <c r="Z441" s="15"/>
      <c r="AA441" s="15"/>
      <c r="AB441" s="15"/>
      <c r="AC441" s="15"/>
      <c r="AD441" s="17"/>
      <c r="AE441" s="17"/>
      <c r="AF441" s="18" t="str">
        <f t="shared" si="17"/>
        <v/>
      </c>
      <c r="AG441" s="15"/>
      <c r="AH441" s="15"/>
      <c r="AI441" s="15"/>
      <c r="AJ441" s="62" t="str">
        <f>IFERROR(VLOOKUP(AI441,Lookups!$W$2:$X$24,2,FALSE),"")</f>
        <v/>
      </c>
      <c r="AK441" s="15"/>
      <c r="AL441" s="15"/>
      <c r="AM441" s="17"/>
      <c r="AN441" s="17"/>
      <c r="AO441" s="16"/>
    </row>
    <row r="442" spans="1:41" x14ac:dyDescent="0.3">
      <c r="A442" s="15"/>
      <c r="B442" s="15"/>
      <c r="C442" s="15"/>
      <c r="D442" s="17"/>
      <c r="E442" s="17"/>
      <c r="F442" s="15"/>
      <c r="G442" s="18" t="str">
        <f>IFERROR(VLOOKUP(F442,Lookups!$D$2:$E$20,2,FALSE),"")</f>
        <v/>
      </c>
      <c r="H442" s="15"/>
      <c r="I442" s="15"/>
      <c r="J442" s="17"/>
      <c r="K442" s="15"/>
      <c r="L442" s="17"/>
      <c r="M442" s="17"/>
      <c r="N442" s="62" t="str">
        <f t="shared" si="16"/>
        <v/>
      </c>
      <c r="O442" s="15"/>
      <c r="P442" s="15"/>
      <c r="Q442" s="17"/>
      <c r="R442" s="15"/>
      <c r="S442" s="15"/>
      <c r="T442" s="15"/>
      <c r="U442" s="15"/>
      <c r="V442" s="15"/>
      <c r="W442" s="15"/>
      <c r="X442" s="18" t="str">
        <f>IFERROR(VLOOKUP(W442,Lookups!$G$2:$H$83,2,FALSE),"")</f>
        <v/>
      </c>
      <c r="Y442" s="15"/>
      <c r="Z442" s="15"/>
      <c r="AA442" s="15"/>
      <c r="AB442" s="15"/>
      <c r="AC442" s="15"/>
      <c r="AD442" s="17"/>
      <c r="AE442" s="17"/>
      <c r="AF442" s="18" t="str">
        <f t="shared" si="17"/>
        <v/>
      </c>
      <c r="AG442" s="15"/>
      <c r="AH442" s="15"/>
      <c r="AI442" s="15"/>
      <c r="AJ442" s="62" t="str">
        <f>IFERROR(VLOOKUP(AI442,Lookups!$W$2:$X$24,2,FALSE),"")</f>
        <v/>
      </c>
      <c r="AK442" s="15"/>
      <c r="AL442" s="15"/>
      <c r="AM442" s="17"/>
      <c r="AN442" s="17"/>
      <c r="AO442" s="16"/>
    </row>
    <row r="443" spans="1:41" x14ac:dyDescent="0.3">
      <c r="A443" s="15"/>
      <c r="B443" s="15"/>
      <c r="C443" s="15"/>
      <c r="D443" s="17"/>
      <c r="E443" s="17"/>
      <c r="F443" s="15"/>
      <c r="G443" s="18" t="str">
        <f>IFERROR(VLOOKUP(F443,Lookups!$D$2:$E$20,2,FALSE),"")</f>
        <v/>
      </c>
      <c r="H443" s="15"/>
      <c r="I443" s="15"/>
      <c r="J443" s="17"/>
      <c r="K443" s="15"/>
      <c r="L443" s="17"/>
      <c r="M443" s="17"/>
      <c r="N443" s="62" t="str">
        <f t="shared" si="16"/>
        <v/>
      </c>
      <c r="O443" s="15"/>
      <c r="P443" s="15"/>
      <c r="Q443" s="17"/>
      <c r="R443" s="15"/>
      <c r="S443" s="15"/>
      <c r="T443" s="15"/>
      <c r="U443" s="15"/>
      <c r="V443" s="15"/>
      <c r="W443" s="15"/>
      <c r="X443" s="18" t="str">
        <f>IFERROR(VLOOKUP(W443,Lookups!$G$2:$H$83,2,FALSE),"")</f>
        <v/>
      </c>
      <c r="Y443" s="15"/>
      <c r="Z443" s="15"/>
      <c r="AA443" s="15"/>
      <c r="AB443" s="15"/>
      <c r="AC443" s="15"/>
      <c r="AD443" s="17"/>
      <c r="AE443" s="17"/>
      <c r="AF443" s="18" t="str">
        <f t="shared" si="17"/>
        <v/>
      </c>
      <c r="AG443" s="15"/>
      <c r="AH443" s="15"/>
      <c r="AI443" s="15"/>
      <c r="AJ443" s="62" t="str">
        <f>IFERROR(VLOOKUP(AI443,Lookups!$W$2:$X$24,2,FALSE),"")</f>
        <v/>
      </c>
      <c r="AK443" s="15"/>
      <c r="AL443" s="15"/>
      <c r="AM443" s="17"/>
      <c r="AN443" s="17"/>
      <c r="AO443" s="16"/>
    </row>
    <row r="444" spans="1:41" x14ac:dyDescent="0.3">
      <c r="A444" s="15"/>
      <c r="B444" s="15"/>
      <c r="C444" s="15"/>
      <c r="D444" s="17"/>
      <c r="E444" s="17"/>
      <c r="F444" s="15"/>
      <c r="G444" s="18" t="str">
        <f>IFERROR(VLOOKUP(F444,Lookups!$D$2:$E$20,2,FALSE),"")</f>
        <v/>
      </c>
      <c r="H444" s="15"/>
      <c r="I444" s="15"/>
      <c r="J444" s="17"/>
      <c r="K444" s="15"/>
      <c r="L444" s="17"/>
      <c r="M444" s="17"/>
      <c r="N444" s="62" t="str">
        <f t="shared" si="16"/>
        <v/>
      </c>
      <c r="O444" s="15"/>
      <c r="P444" s="15"/>
      <c r="Q444" s="17"/>
      <c r="R444" s="15"/>
      <c r="S444" s="15"/>
      <c r="T444" s="15"/>
      <c r="U444" s="15"/>
      <c r="V444" s="15"/>
      <c r="W444" s="15"/>
      <c r="X444" s="18" t="str">
        <f>IFERROR(VLOOKUP(W444,Lookups!$G$2:$H$83,2,FALSE),"")</f>
        <v/>
      </c>
      <c r="Y444" s="15"/>
      <c r="Z444" s="15"/>
      <c r="AA444" s="15"/>
      <c r="AB444" s="15"/>
      <c r="AC444" s="15"/>
      <c r="AD444" s="17"/>
      <c r="AE444" s="17"/>
      <c r="AF444" s="18" t="str">
        <f t="shared" si="17"/>
        <v/>
      </c>
      <c r="AG444" s="15"/>
      <c r="AH444" s="15"/>
      <c r="AI444" s="15"/>
      <c r="AJ444" s="62" t="str">
        <f>IFERROR(VLOOKUP(AI444,Lookups!$W$2:$X$24,2,FALSE),"")</f>
        <v/>
      </c>
      <c r="AK444" s="15"/>
      <c r="AL444" s="15"/>
      <c r="AM444" s="17"/>
      <c r="AN444" s="17"/>
      <c r="AO444" s="16"/>
    </row>
    <row r="445" spans="1:41" x14ac:dyDescent="0.3">
      <c r="A445" s="15"/>
      <c r="B445" s="15"/>
      <c r="C445" s="15"/>
      <c r="D445" s="17"/>
      <c r="E445" s="17"/>
      <c r="F445" s="15"/>
      <c r="G445" s="18" t="str">
        <f>IFERROR(VLOOKUP(F445,Lookups!$D$2:$E$20,2,FALSE),"")</f>
        <v/>
      </c>
      <c r="H445" s="15"/>
      <c r="I445" s="15"/>
      <c r="J445" s="17"/>
      <c r="K445" s="15"/>
      <c r="L445" s="17"/>
      <c r="M445" s="17"/>
      <c r="N445" s="62" t="str">
        <f t="shared" si="16"/>
        <v/>
      </c>
      <c r="O445" s="15"/>
      <c r="P445" s="15"/>
      <c r="Q445" s="17"/>
      <c r="R445" s="15"/>
      <c r="S445" s="15"/>
      <c r="T445" s="15"/>
      <c r="U445" s="15"/>
      <c r="V445" s="15"/>
      <c r="W445" s="15"/>
      <c r="X445" s="18" t="str">
        <f>IFERROR(VLOOKUP(W445,Lookups!$G$2:$H$83,2,FALSE),"")</f>
        <v/>
      </c>
      <c r="Y445" s="15"/>
      <c r="Z445" s="15"/>
      <c r="AA445" s="15"/>
      <c r="AB445" s="15"/>
      <c r="AC445" s="15"/>
      <c r="AD445" s="17"/>
      <c r="AE445" s="17"/>
      <c r="AF445" s="18" t="str">
        <f t="shared" si="17"/>
        <v/>
      </c>
      <c r="AG445" s="15"/>
      <c r="AH445" s="15"/>
      <c r="AI445" s="15"/>
      <c r="AJ445" s="62" t="str">
        <f>IFERROR(VLOOKUP(AI445,Lookups!$W$2:$X$24,2,FALSE),"")</f>
        <v/>
      </c>
      <c r="AK445" s="15"/>
      <c r="AL445" s="15"/>
      <c r="AM445" s="17"/>
      <c r="AN445" s="17"/>
      <c r="AO445" s="16"/>
    </row>
    <row r="446" spans="1:41" x14ac:dyDescent="0.3">
      <c r="A446" s="15"/>
      <c r="B446" s="15"/>
      <c r="C446" s="15"/>
      <c r="D446" s="17"/>
      <c r="E446" s="17"/>
      <c r="F446" s="15"/>
      <c r="G446" s="18" t="str">
        <f>IFERROR(VLOOKUP(F446,Lookups!$D$2:$E$20,2,FALSE),"")</f>
        <v/>
      </c>
      <c r="H446" s="15"/>
      <c r="I446" s="15"/>
      <c r="J446" s="17"/>
      <c r="K446" s="15"/>
      <c r="L446" s="17"/>
      <c r="M446" s="17"/>
      <c r="N446" s="62" t="str">
        <f t="shared" si="16"/>
        <v/>
      </c>
      <c r="O446" s="15"/>
      <c r="P446" s="15"/>
      <c r="Q446" s="17"/>
      <c r="R446" s="15"/>
      <c r="S446" s="15"/>
      <c r="T446" s="15"/>
      <c r="U446" s="15"/>
      <c r="V446" s="15"/>
      <c r="W446" s="15"/>
      <c r="X446" s="18" t="str">
        <f>IFERROR(VLOOKUP(W446,Lookups!$G$2:$H$83,2,FALSE),"")</f>
        <v/>
      </c>
      <c r="Y446" s="15"/>
      <c r="Z446" s="15"/>
      <c r="AA446" s="15"/>
      <c r="AB446" s="15"/>
      <c r="AC446" s="15"/>
      <c r="AD446" s="17"/>
      <c r="AE446" s="17"/>
      <c r="AF446" s="18" t="str">
        <f t="shared" si="17"/>
        <v/>
      </c>
      <c r="AG446" s="15"/>
      <c r="AH446" s="15"/>
      <c r="AI446" s="15"/>
      <c r="AJ446" s="62" t="str">
        <f>IFERROR(VLOOKUP(AI446,Lookups!$W$2:$X$24,2,FALSE),"")</f>
        <v/>
      </c>
      <c r="AK446" s="15"/>
      <c r="AL446" s="15"/>
      <c r="AM446" s="17"/>
      <c r="AN446" s="17"/>
      <c r="AO446" s="16"/>
    </row>
    <row r="447" spans="1:41" x14ac:dyDescent="0.3">
      <c r="A447" s="15"/>
      <c r="B447" s="15"/>
      <c r="C447" s="15"/>
      <c r="D447" s="17"/>
      <c r="E447" s="17"/>
      <c r="F447" s="15"/>
      <c r="G447" s="18" t="str">
        <f>IFERROR(VLOOKUP(F447,Lookups!$D$2:$E$20,2,FALSE),"")</f>
        <v/>
      </c>
      <c r="H447" s="15"/>
      <c r="I447" s="15"/>
      <c r="J447" s="17"/>
      <c r="K447" s="15"/>
      <c r="L447" s="17"/>
      <c r="M447" s="17"/>
      <c r="N447" s="62" t="str">
        <f t="shared" si="16"/>
        <v/>
      </c>
      <c r="O447" s="15"/>
      <c r="P447" s="15"/>
      <c r="Q447" s="17"/>
      <c r="R447" s="15"/>
      <c r="S447" s="15"/>
      <c r="T447" s="15"/>
      <c r="U447" s="15"/>
      <c r="V447" s="15"/>
      <c r="W447" s="15"/>
      <c r="X447" s="18" t="str">
        <f>IFERROR(VLOOKUP(W447,Lookups!$G$2:$H$83,2,FALSE),"")</f>
        <v/>
      </c>
      <c r="Y447" s="15"/>
      <c r="Z447" s="15"/>
      <c r="AA447" s="15"/>
      <c r="AB447" s="15"/>
      <c r="AC447" s="15"/>
      <c r="AD447" s="17"/>
      <c r="AE447" s="17"/>
      <c r="AF447" s="18" t="str">
        <f t="shared" si="17"/>
        <v/>
      </c>
      <c r="AG447" s="15"/>
      <c r="AH447" s="15"/>
      <c r="AI447" s="15"/>
      <c r="AJ447" s="62" t="str">
        <f>IFERROR(VLOOKUP(AI447,Lookups!$W$2:$X$24,2,FALSE),"")</f>
        <v/>
      </c>
      <c r="AK447" s="15"/>
      <c r="AL447" s="15"/>
      <c r="AM447" s="17"/>
      <c r="AN447" s="17"/>
      <c r="AO447" s="16"/>
    </row>
    <row r="448" spans="1:41" x14ac:dyDescent="0.3">
      <c r="A448" s="15"/>
      <c r="B448" s="15"/>
      <c r="C448" s="15"/>
      <c r="D448" s="17"/>
      <c r="E448" s="17"/>
      <c r="F448" s="15"/>
      <c r="G448" s="18" t="str">
        <f>IFERROR(VLOOKUP(F448,Lookups!$D$2:$E$20,2,FALSE),"")</f>
        <v/>
      </c>
      <c r="H448" s="15"/>
      <c r="I448" s="15"/>
      <c r="J448" s="17"/>
      <c r="K448" s="15"/>
      <c r="L448" s="17"/>
      <c r="M448" s="17"/>
      <c r="N448" s="62" t="str">
        <f t="shared" si="16"/>
        <v/>
      </c>
      <c r="O448" s="15"/>
      <c r="P448" s="15"/>
      <c r="Q448" s="17"/>
      <c r="R448" s="15"/>
      <c r="S448" s="15"/>
      <c r="T448" s="15"/>
      <c r="U448" s="15"/>
      <c r="V448" s="15"/>
      <c r="W448" s="15"/>
      <c r="X448" s="18" t="str">
        <f>IFERROR(VLOOKUP(W448,Lookups!$G$2:$H$83,2,FALSE),"")</f>
        <v/>
      </c>
      <c r="Y448" s="15"/>
      <c r="Z448" s="15"/>
      <c r="AA448" s="15"/>
      <c r="AB448" s="15"/>
      <c r="AC448" s="15"/>
      <c r="AD448" s="17"/>
      <c r="AE448" s="17"/>
      <c r="AF448" s="18" t="str">
        <f t="shared" si="17"/>
        <v/>
      </c>
      <c r="AG448" s="15"/>
      <c r="AH448" s="15"/>
      <c r="AI448" s="15"/>
      <c r="AJ448" s="62" t="str">
        <f>IFERROR(VLOOKUP(AI448,Lookups!$W$2:$X$24,2,FALSE),"")</f>
        <v/>
      </c>
      <c r="AK448" s="15"/>
      <c r="AL448" s="15"/>
      <c r="AM448" s="17"/>
      <c r="AN448" s="17"/>
      <c r="AO448" s="16"/>
    </row>
    <row r="449" spans="1:41" x14ac:dyDescent="0.3">
      <c r="A449" s="15"/>
      <c r="B449" s="15"/>
      <c r="C449" s="15"/>
      <c r="D449" s="17"/>
      <c r="E449" s="17"/>
      <c r="F449" s="15"/>
      <c r="G449" s="18" t="str">
        <f>IFERROR(VLOOKUP(F449,Lookups!$D$2:$E$20,2,FALSE),"")</f>
        <v/>
      </c>
      <c r="H449" s="15"/>
      <c r="I449" s="15"/>
      <c r="J449" s="17"/>
      <c r="K449" s="15"/>
      <c r="L449" s="17"/>
      <c r="M449" s="17"/>
      <c r="N449" s="62" t="str">
        <f t="shared" si="16"/>
        <v/>
      </c>
      <c r="O449" s="15"/>
      <c r="P449" s="15"/>
      <c r="Q449" s="17"/>
      <c r="R449" s="15"/>
      <c r="S449" s="15"/>
      <c r="T449" s="15"/>
      <c r="U449" s="15"/>
      <c r="V449" s="15"/>
      <c r="W449" s="15"/>
      <c r="X449" s="18" t="str">
        <f>IFERROR(VLOOKUP(W449,Lookups!$G$2:$H$83,2,FALSE),"")</f>
        <v/>
      </c>
      <c r="Y449" s="15"/>
      <c r="Z449" s="15"/>
      <c r="AA449" s="15"/>
      <c r="AB449" s="15"/>
      <c r="AC449" s="15"/>
      <c r="AD449" s="17"/>
      <c r="AE449" s="17"/>
      <c r="AF449" s="18" t="str">
        <f t="shared" si="17"/>
        <v/>
      </c>
      <c r="AG449" s="15"/>
      <c r="AH449" s="15"/>
      <c r="AI449" s="15"/>
      <c r="AJ449" s="62" t="str">
        <f>IFERROR(VLOOKUP(AI449,Lookups!$W$2:$X$24,2,FALSE),"")</f>
        <v/>
      </c>
      <c r="AK449" s="15"/>
      <c r="AL449" s="15"/>
      <c r="AM449" s="17"/>
      <c r="AN449" s="17"/>
      <c r="AO449" s="16"/>
    </row>
    <row r="450" spans="1:41" x14ac:dyDescent="0.3">
      <c r="A450" s="15"/>
      <c r="B450" s="15"/>
      <c r="C450" s="15"/>
      <c r="D450" s="17"/>
      <c r="E450" s="17"/>
      <c r="F450" s="15"/>
      <c r="G450" s="18" t="str">
        <f>IFERROR(VLOOKUP(F450,Lookups!$D$2:$E$20,2,FALSE),"")</f>
        <v/>
      </c>
      <c r="H450" s="15"/>
      <c r="I450" s="15"/>
      <c r="J450" s="17"/>
      <c r="K450" s="15"/>
      <c r="L450" s="17"/>
      <c r="M450" s="17"/>
      <c r="N450" s="62" t="str">
        <f t="shared" si="16"/>
        <v/>
      </c>
      <c r="O450" s="15"/>
      <c r="P450" s="15"/>
      <c r="Q450" s="17"/>
      <c r="R450" s="15"/>
      <c r="S450" s="15"/>
      <c r="T450" s="15"/>
      <c r="U450" s="15"/>
      <c r="V450" s="15"/>
      <c r="W450" s="15"/>
      <c r="X450" s="18" t="str">
        <f>IFERROR(VLOOKUP(W450,Lookups!$G$2:$H$83,2,FALSE),"")</f>
        <v/>
      </c>
      <c r="Y450" s="15"/>
      <c r="Z450" s="15"/>
      <c r="AA450" s="15"/>
      <c r="AB450" s="15"/>
      <c r="AC450" s="15"/>
      <c r="AD450" s="17"/>
      <c r="AE450" s="17"/>
      <c r="AF450" s="18" t="str">
        <f t="shared" si="17"/>
        <v/>
      </c>
      <c r="AG450" s="15"/>
      <c r="AH450" s="15"/>
      <c r="AI450" s="15"/>
      <c r="AJ450" s="62" t="str">
        <f>IFERROR(VLOOKUP(AI450,Lookups!$W$2:$X$24,2,FALSE),"")</f>
        <v/>
      </c>
      <c r="AK450" s="15"/>
      <c r="AL450" s="15"/>
      <c r="AM450" s="17"/>
      <c r="AN450" s="17"/>
      <c r="AO450" s="16"/>
    </row>
    <row r="451" spans="1:41" x14ac:dyDescent="0.3">
      <c r="A451" s="15"/>
      <c r="B451" s="15"/>
      <c r="C451" s="15"/>
      <c r="D451" s="17"/>
      <c r="E451" s="17"/>
      <c r="F451" s="15"/>
      <c r="G451" s="18" t="str">
        <f>IFERROR(VLOOKUP(F451,Lookups!$D$2:$E$20,2,FALSE),"")</f>
        <v/>
      </c>
      <c r="H451" s="15"/>
      <c r="I451" s="15"/>
      <c r="J451" s="17"/>
      <c r="K451" s="15"/>
      <c r="L451" s="17"/>
      <c r="M451" s="17"/>
      <c r="N451" s="62" t="str">
        <f t="shared" si="16"/>
        <v/>
      </c>
      <c r="O451" s="15"/>
      <c r="P451" s="15"/>
      <c r="Q451" s="17"/>
      <c r="R451" s="15"/>
      <c r="S451" s="15"/>
      <c r="T451" s="15"/>
      <c r="U451" s="15"/>
      <c r="V451" s="15"/>
      <c r="W451" s="15"/>
      <c r="X451" s="18" t="str">
        <f>IFERROR(VLOOKUP(W451,Lookups!$G$2:$H$83,2,FALSE),"")</f>
        <v/>
      </c>
      <c r="Y451" s="15"/>
      <c r="Z451" s="15"/>
      <c r="AA451" s="15"/>
      <c r="AB451" s="15"/>
      <c r="AC451" s="15"/>
      <c r="AD451" s="17"/>
      <c r="AE451" s="17"/>
      <c r="AF451" s="18" t="str">
        <f t="shared" si="17"/>
        <v/>
      </c>
      <c r="AG451" s="15"/>
      <c r="AH451" s="15"/>
      <c r="AI451" s="15"/>
      <c r="AJ451" s="62" t="str">
        <f>IFERROR(VLOOKUP(AI451,Lookups!$W$2:$X$24,2,FALSE),"")</f>
        <v/>
      </c>
      <c r="AK451" s="15"/>
      <c r="AL451" s="15"/>
      <c r="AM451" s="17"/>
      <c r="AN451" s="17"/>
      <c r="AO451" s="16"/>
    </row>
    <row r="452" spans="1:41" x14ac:dyDescent="0.3">
      <c r="A452" s="15"/>
      <c r="B452" s="15"/>
      <c r="C452" s="15"/>
      <c r="D452" s="17"/>
      <c r="E452" s="17"/>
      <c r="F452" s="15"/>
      <c r="G452" s="18" t="str">
        <f>IFERROR(VLOOKUP(F452,Lookups!$D$2:$E$20,2,FALSE),"")</f>
        <v/>
      </c>
      <c r="H452" s="15"/>
      <c r="I452" s="15"/>
      <c r="J452" s="17"/>
      <c r="K452" s="15"/>
      <c r="L452" s="17"/>
      <c r="M452" s="17"/>
      <c r="N452" s="62" t="str">
        <f t="shared" si="16"/>
        <v/>
      </c>
      <c r="O452" s="15"/>
      <c r="P452" s="15"/>
      <c r="Q452" s="17"/>
      <c r="R452" s="15"/>
      <c r="S452" s="15"/>
      <c r="T452" s="15"/>
      <c r="U452" s="15"/>
      <c r="V452" s="15"/>
      <c r="W452" s="15"/>
      <c r="X452" s="18" t="str">
        <f>IFERROR(VLOOKUP(W452,Lookups!$G$2:$H$83,2,FALSE),"")</f>
        <v/>
      </c>
      <c r="Y452" s="15"/>
      <c r="Z452" s="15"/>
      <c r="AA452" s="15"/>
      <c r="AB452" s="15"/>
      <c r="AC452" s="15"/>
      <c r="AD452" s="17"/>
      <c r="AE452" s="17"/>
      <c r="AF452" s="18" t="str">
        <f t="shared" si="17"/>
        <v/>
      </c>
      <c r="AG452" s="15"/>
      <c r="AH452" s="15"/>
      <c r="AI452" s="15"/>
      <c r="AJ452" s="62" t="str">
        <f>IFERROR(VLOOKUP(AI452,Lookups!$W$2:$X$24,2,FALSE),"")</f>
        <v/>
      </c>
      <c r="AK452" s="15"/>
      <c r="AL452" s="15"/>
      <c r="AM452" s="17"/>
      <c r="AN452" s="17"/>
      <c r="AO452" s="16"/>
    </row>
    <row r="453" spans="1:41" x14ac:dyDescent="0.3">
      <c r="A453" s="15"/>
      <c r="B453" s="15"/>
      <c r="C453" s="15"/>
      <c r="D453" s="17"/>
      <c r="E453" s="17"/>
      <c r="F453" s="15"/>
      <c r="G453" s="18" t="str">
        <f>IFERROR(VLOOKUP(F453,Lookups!$D$2:$E$20,2,FALSE),"")</f>
        <v/>
      </c>
      <c r="H453" s="15"/>
      <c r="I453" s="15"/>
      <c r="J453" s="17"/>
      <c r="K453" s="15"/>
      <c r="L453" s="17"/>
      <c r="M453" s="17"/>
      <c r="N453" s="62" t="str">
        <f t="shared" si="16"/>
        <v/>
      </c>
      <c r="O453" s="15"/>
      <c r="P453" s="15"/>
      <c r="Q453" s="17"/>
      <c r="R453" s="15"/>
      <c r="S453" s="15"/>
      <c r="T453" s="15"/>
      <c r="U453" s="15"/>
      <c r="V453" s="15"/>
      <c r="W453" s="15"/>
      <c r="X453" s="18" t="str">
        <f>IFERROR(VLOOKUP(W453,Lookups!$G$2:$H$83,2,FALSE),"")</f>
        <v/>
      </c>
      <c r="Y453" s="15"/>
      <c r="Z453" s="15"/>
      <c r="AA453" s="15"/>
      <c r="AB453" s="15"/>
      <c r="AC453" s="15"/>
      <c r="AD453" s="17"/>
      <c r="AE453" s="17"/>
      <c r="AF453" s="18" t="str">
        <f t="shared" si="17"/>
        <v/>
      </c>
      <c r="AG453" s="15"/>
      <c r="AH453" s="15"/>
      <c r="AI453" s="15"/>
      <c r="AJ453" s="62" t="str">
        <f>IFERROR(VLOOKUP(AI453,Lookups!$W$2:$X$24,2,FALSE),"")</f>
        <v/>
      </c>
      <c r="AK453" s="15"/>
      <c r="AL453" s="15"/>
      <c r="AM453" s="17"/>
      <c r="AN453" s="17"/>
      <c r="AO453" s="16"/>
    </row>
    <row r="454" spans="1:41" x14ac:dyDescent="0.3">
      <c r="A454" s="15"/>
      <c r="B454" s="15"/>
      <c r="C454" s="15"/>
      <c r="D454" s="17"/>
      <c r="E454" s="17"/>
      <c r="F454" s="15"/>
      <c r="G454" s="18" t="str">
        <f>IFERROR(VLOOKUP(F454,Lookups!$D$2:$E$20,2,FALSE),"")</f>
        <v/>
      </c>
      <c r="H454" s="15"/>
      <c r="I454" s="15"/>
      <c r="J454" s="17"/>
      <c r="K454" s="15"/>
      <c r="L454" s="17"/>
      <c r="M454" s="17"/>
      <c r="N454" s="62" t="str">
        <f t="shared" si="16"/>
        <v/>
      </c>
      <c r="O454" s="15"/>
      <c r="P454" s="15"/>
      <c r="Q454" s="17"/>
      <c r="R454" s="15"/>
      <c r="S454" s="15"/>
      <c r="T454" s="15"/>
      <c r="U454" s="15"/>
      <c r="V454" s="15"/>
      <c r="W454" s="15"/>
      <c r="X454" s="18" t="str">
        <f>IFERROR(VLOOKUP(W454,Lookups!$G$2:$H$83,2,FALSE),"")</f>
        <v/>
      </c>
      <c r="Y454" s="15"/>
      <c r="Z454" s="15"/>
      <c r="AA454" s="15"/>
      <c r="AB454" s="15"/>
      <c r="AC454" s="15"/>
      <c r="AD454" s="17"/>
      <c r="AE454" s="17"/>
      <c r="AF454" s="18" t="str">
        <f t="shared" si="17"/>
        <v/>
      </c>
      <c r="AG454" s="15"/>
      <c r="AH454" s="15"/>
      <c r="AI454" s="15"/>
      <c r="AJ454" s="62" t="str">
        <f>IFERROR(VLOOKUP(AI454,Lookups!$W$2:$X$24,2,FALSE),"")</f>
        <v/>
      </c>
      <c r="AK454" s="15"/>
      <c r="AL454" s="15"/>
      <c r="AM454" s="17"/>
      <c r="AN454" s="17"/>
      <c r="AO454" s="16"/>
    </row>
    <row r="455" spans="1:41" x14ac:dyDescent="0.3">
      <c r="A455" s="15"/>
      <c r="B455" s="15"/>
      <c r="C455" s="15"/>
      <c r="D455" s="17"/>
      <c r="E455" s="17"/>
      <c r="F455" s="15"/>
      <c r="G455" s="18" t="str">
        <f>IFERROR(VLOOKUP(F455,Lookups!$D$2:$E$20,2,FALSE),"")</f>
        <v/>
      </c>
      <c r="H455" s="15"/>
      <c r="I455" s="15"/>
      <c r="J455" s="17"/>
      <c r="K455" s="15"/>
      <c r="L455" s="17"/>
      <c r="M455" s="17"/>
      <c r="N455" s="62" t="str">
        <f t="shared" si="16"/>
        <v/>
      </c>
      <c r="O455" s="15"/>
      <c r="P455" s="15"/>
      <c r="Q455" s="17"/>
      <c r="R455" s="15"/>
      <c r="S455" s="15"/>
      <c r="T455" s="15"/>
      <c r="U455" s="15"/>
      <c r="V455" s="15"/>
      <c r="W455" s="15"/>
      <c r="X455" s="18" t="str">
        <f>IFERROR(VLOOKUP(W455,Lookups!$G$2:$H$83,2,FALSE),"")</f>
        <v/>
      </c>
      <c r="Y455" s="15"/>
      <c r="Z455" s="15"/>
      <c r="AA455" s="15"/>
      <c r="AB455" s="15"/>
      <c r="AC455" s="15"/>
      <c r="AD455" s="17"/>
      <c r="AE455" s="17"/>
      <c r="AF455" s="18" t="str">
        <f t="shared" si="17"/>
        <v/>
      </c>
      <c r="AG455" s="15"/>
      <c r="AH455" s="15"/>
      <c r="AI455" s="15"/>
      <c r="AJ455" s="62" t="str">
        <f>IFERROR(VLOOKUP(AI455,Lookups!$W$2:$X$24,2,FALSE),"")</f>
        <v/>
      </c>
      <c r="AK455" s="15"/>
      <c r="AL455" s="15"/>
      <c r="AM455" s="17"/>
      <c r="AN455" s="17"/>
      <c r="AO455" s="16"/>
    </row>
    <row r="456" spans="1:41" x14ac:dyDescent="0.3">
      <c r="A456" s="15"/>
      <c r="B456" s="15"/>
      <c r="C456" s="15"/>
      <c r="D456" s="17"/>
      <c r="E456" s="17"/>
      <c r="F456" s="15"/>
      <c r="G456" s="18" t="str">
        <f>IFERROR(VLOOKUP(F456,Lookups!$D$2:$E$20,2,FALSE),"")</f>
        <v/>
      </c>
      <c r="H456" s="15"/>
      <c r="I456" s="15"/>
      <c r="J456" s="17"/>
      <c r="K456" s="15"/>
      <c r="L456" s="17"/>
      <c r="M456" s="17"/>
      <c r="N456" s="62" t="str">
        <f t="shared" si="16"/>
        <v/>
      </c>
      <c r="O456" s="15"/>
      <c r="P456" s="15"/>
      <c r="Q456" s="17"/>
      <c r="R456" s="15"/>
      <c r="S456" s="15"/>
      <c r="T456" s="15"/>
      <c r="U456" s="15"/>
      <c r="V456" s="15"/>
      <c r="W456" s="15"/>
      <c r="X456" s="18" t="str">
        <f>IFERROR(VLOOKUP(W456,Lookups!$G$2:$H$83,2,FALSE),"")</f>
        <v/>
      </c>
      <c r="Y456" s="15"/>
      <c r="Z456" s="15"/>
      <c r="AA456" s="15"/>
      <c r="AB456" s="15"/>
      <c r="AC456" s="15"/>
      <c r="AD456" s="17"/>
      <c r="AE456" s="17"/>
      <c r="AF456" s="18" t="str">
        <f t="shared" si="17"/>
        <v/>
      </c>
      <c r="AG456" s="15"/>
      <c r="AH456" s="15"/>
      <c r="AI456" s="15"/>
      <c r="AJ456" s="62" t="str">
        <f>IFERROR(VLOOKUP(AI456,Lookups!$W$2:$X$24,2,FALSE),"")</f>
        <v/>
      </c>
      <c r="AK456" s="15"/>
      <c r="AL456" s="15"/>
      <c r="AM456" s="17"/>
      <c r="AN456" s="17"/>
      <c r="AO456" s="16"/>
    </row>
    <row r="457" spans="1:41" x14ac:dyDescent="0.3">
      <c r="A457" s="15"/>
      <c r="B457" s="15"/>
      <c r="C457" s="15"/>
      <c r="D457" s="17"/>
      <c r="E457" s="17"/>
      <c r="F457" s="15"/>
      <c r="G457" s="18" t="str">
        <f>IFERROR(VLOOKUP(F457,Lookups!$D$2:$E$20,2,FALSE),"")</f>
        <v/>
      </c>
      <c r="H457" s="15"/>
      <c r="I457" s="15"/>
      <c r="J457" s="17"/>
      <c r="K457" s="15"/>
      <c r="L457" s="17"/>
      <c r="M457" s="17"/>
      <c r="N457" s="62" t="str">
        <f t="shared" si="16"/>
        <v/>
      </c>
      <c r="O457" s="15"/>
      <c r="P457" s="15"/>
      <c r="Q457" s="17"/>
      <c r="R457" s="15"/>
      <c r="S457" s="15"/>
      <c r="T457" s="15"/>
      <c r="U457" s="15"/>
      <c r="V457" s="15"/>
      <c r="W457" s="15"/>
      <c r="X457" s="18" t="str">
        <f>IFERROR(VLOOKUP(W457,Lookups!$G$2:$H$83,2,FALSE),"")</f>
        <v/>
      </c>
      <c r="Y457" s="15"/>
      <c r="Z457" s="15"/>
      <c r="AA457" s="15"/>
      <c r="AB457" s="15"/>
      <c r="AC457" s="15"/>
      <c r="AD457" s="17"/>
      <c r="AE457" s="17"/>
      <c r="AF457" s="18" t="str">
        <f t="shared" si="17"/>
        <v/>
      </c>
      <c r="AG457" s="15"/>
      <c r="AH457" s="15"/>
      <c r="AI457" s="15"/>
      <c r="AJ457" s="62" t="str">
        <f>IFERROR(VLOOKUP(AI457,Lookups!$W$2:$X$24,2,FALSE),"")</f>
        <v/>
      </c>
      <c r="AK457" s="15"/>
      <c r="AL457" s="15"/>
      <c r="AM457" s="17"/>
      <c r="AN457" s="17"/>
      <c r="AO457" s="16"/>
    </row>
    <row r="458" spans="1:41" x14ac:dyDescent="0.3">
      <c r="A458" s="15"/>
      <c r="B458" s="15"/>
      <c r="C458" s="15"/>
      <c r="D458" s="17"/>
      <c r="E458" s="17"/>
      <c r="F458" s="15"/>
      <c r="G458" s="18" t="str">
        <f>IFERROR(VLOOKUP(F458,Lookups!$D$2:$E$20,2,FALSE),"")</f>
        <v/>
      </c>
      <c r="H458" s="15"/>
      <c r="I458" s="15"/>
      <c r="J458" s="17"/>
      <c r="K458" s="15"/>
      <c r="L458" s="17"/>
      <c r="M458" s="17"/>
      <c r="N458" s="62" t="str">
        <f t="shared" si="16"/>
        <v/>
      </c>
      <c r="O458" s="15"/>
      <c r="P458" s="15"/>
      <c r="Q458" s="17"/>
      <c r="R458" s="15"/>
      <c r="S458" s="15"/>
      <c r="T458" s="15"/>
      <c r="U458" s="15"/>
      <c r="V458" s="15"/>
      <c r="W458" s="15"/>
      <c r="X458" s="18" t="str">
        <f>IFERROR(VLOOKUP(W458,Lookups!$G$2:$H$83,2,FALSE),"")</f>
        <v/>
      </c>
      <c r="Y458" s="15"/>
      <c r="Z458" s="15"/>
      <c r="AA458" s="15"/>
      <c r="AB458" s="15"/>
      <c r="AC458" s="15"/>
      <c r="AD458" s="17"/>
      <c r="AE458" s="17"/>
      <c r="AF458" s="18" t="str">
        <f t="shared" si="17"/>
        <v/>
      </c>
      <c r="AG458" s="15"/>
      <c r="AH458" s="15"/>
      <c r="AI458" s="15"/>
      <c r="AJ458" s="62" t="str">
        <f>IFERROR(VLOOKUP(AI458,Lookups!$W$2:$X$24,2,FALSE),"")</f>
        <v/>
      </c>
      <c r="AK458" s="15"/>
      <c r="AL458" s="15"/>
      <c r="AM458" s="17"/>
      <c r="AN458" s="17"/>
      <c r="AO458" s="16"/>
    </row>
    <row r="459" spans="1:41" x14ac:dyDescent="0.3">
      <c r="A459" s="15"/>
      <c r="B459" s="15"/>
      <c r="C459" s="15"/>
      <c r="D459" s="17"/>
      <c r="E459" s="17"/>
      <c r="F459" s="15"/>
      <c r="G459" s="18" t="str">
        <f>IFERROR(VLOOKUP(F459,Lookups!$D$2:$E$20,2,FALSE),"")</f>
        <v/>
      </c>
      <c r="H459" s="15"/>
      <c r="I459" s="15"/>
      <c r="J459" s="17"/>
      <c r="K459" s="15"/>
      <c r="L459" s="17"/>
      <c r="M459" s="17"/>
      <c r="N459" s="62" t="str">
        <f t="shared" si="16"/>
        <v/>
      </c>
      <c r="O459" s="15"/>
      <c r="P459" s="15"/>
      <c r="Q459" s="17"/>
      <c r="R459" s="15"/>
      <c r="S459" s="15"/>
      <c r="T459" s="15"/>
      <c r="U459" s="15"/>
      <c r="V459" s="15"/>
      <c r="W459" s="15"/>
      <c r="X459" s="18" t="str">
        <f>IFERROR(VLOOKUP(W459,Lookups!$G$2:$H$83,2,FALSE),"")</f>
        <v/>
      </c>
      <c r="Y459" s="15"/>
      <c r="Z459" s="15"/>
      <c r="AA459" s="15"/>
      <c r="AB459" s="15"/>
      <c r="AC459" s="15"/>
      <c r="AD459" s="17"/>
      <c r="AE459" s="17"/>
      <c r="AF459" s="18" t="str">
        <f t="shared" si="17"/>
        <v/>
      </c>
      <c r="AG459" s="15"/>
      <c r="AH459" s="15"/>
      <c r="AI459" s="15"/>
      <c r="AJ459" s="62" t="str">
        <f>IFERROR(VLOOKUP(AI459,Lookups!$W$2:$X$24,2,FALSE),"")</f>
        <v/>
      </c>
      <c r="AK459" s="15"/>
      <c r="AL459" s="15"/>
      <c r="AM459" s="17"/>
      <c r="AN459" s="17"/>
      <c r="AO459" s="16"/>
    </row>
    <row r="460" spans="1:41" x14ac:dyDescent="0.3">
      <c r="A460" s="15"/>
      <c r="B460" s="15"/>
      <c r="C460" s="15"/>
      <c r="D460" s="17"/>
      <c r="E460" s="17"/>
      <c r="F460" s="15"/>
      <c r="G460" s="18" t="str">
        <f>IFERROR(VLOOKUP(F460,Lookups!$D$2:$E$20,2,FALSE),"")</f>
        <v/>
      </c>
      <c r="H460" s="15"/>
      <c r="I460" s="15"/>
      <c r="J460" s="17"/>
      <c r="K460" s="15"/>
      <c r="L460" s="17"/>
      <c r="M460" s="17"/>
      <c r="N460" s="62" t="str">
        <f t="shared" si="16"/>
        <v/>
      </c>
      <c r="O460" s="15"/>
      <c r="P460" s="15"/>
      <c r="Q460" s="17"/>
      <c r="R460" s="15"/>
      <c r="S460" s="15"/>
      <c r="T460" s="15"/>
      <c r="U460" s="15"/>
      <c r="V460" s="15"/>
      <c r="W460" s="15"/>
      <c r="X460" s="18" t="str">
        <f>IFERROR(VLOOKUP(W460,Lookups!$G$2:$H$83,2,FALSE),"")</f>
        <v/>
      </c>
      <c r="Y460" s="15"/>
      <c r="Z460" s="15"/>
      <c r="AA460" s="15"/>
      <c r="AB460" s="15"/>
      <c r="AC460" s="15"/>
      <c r="AD460" s="17"/>
      <c r="AE460" s="17"/>
      <c r="AF460" s="18" t="str">
        <f t="shared" si="17"/>
        <v/>
      </c>
      <c r="AG460" s="15"/>
      <c r="AH460" s="15"/>
      <c r="AI460" s="15"/>
      <c r="AJ460" s="62" t="str">
        <f>IFERROR(VLOOKUP(AI460,Lookups!$W$2:$X$24,2,FALSE),"")</f>
        <v/>
      </c>
      <c r="AK460" s="15"/>
      <c r="AL460" s="15"/>
      <c r="AM460" s="17"/>
      <c r="AN460" s="17"/>
      <c r="AO460" s="16"/>
    </row>
    <row r="461" spans="1:41" x14ac:dyDescent="0.3">
      <c r="A461" s="15"/>
      <c r="B461" s="15"/>
      <c r="C461" s="15"/>
      <c r="D461" s="17"/>
      <c r="E461" s="17"/>
      <c r="F461" s="15"/>
      <c r="G461" s="18" t="str">
        <f>IFERROR(VLOOKUP(F461,Lookups!$D$2:$E$20,2,FALSE),"")</f>
        <v/>
      </c>
      <c r="H461" s="15"/>
      <c r="I461" s="15"/>
      <c r="J461" s="17"/>
      <c r="K461" s="15"/>
      <c r="L461" s="17"/>
      <c r="M461" s="17"/>
      <c r="N461" s="62" t="str">
        <f t="shared" si="16"/>
        <v/>
      </c>
      <c r="O461" s="15"/>
      <c r="P461" s="15"/>
      <c r="Q461" s="17"/>
      <c r="R461" s="15"/>
      <c r="S461" s="15"/>
      <c r="T461" s="15"/>
      <c r="U461" s="15"/>
      <c r="V461" s="15"/>
      <c r="W461" s="15"/>
      <c r="X461" s="18" t="str">
        <f>IFERROR(VLOOKUP(W461,Lookups!$G$2:$H$83,2,FALSE),"")</f>
        <v/>
      </c>
      <c r="Y461" s="15"/>
      <c r="Z461" s="15"/>
      <c r="AA461" s="15"/>
      <c r="AB461" s="15"/>
      <c r="AC461" s="15"/>
      <c r="AD461" s="17"/>
      <c r="AE461" s="17"/>
      <c r="AF461" s="18" t="str">
        <f t="shared" si="17"/>
        <v/>
      </c>
      <c r="AG461" s="15"/>
      <c r="AH461" s="15"/>
      <c r="AI461" s="15"/>
      <c r="AJ461" s="62" t="str">
        <f>IFERROR(VLOOKUP(AI461,Lookups!$W$2:$X$24,2,FALSE),"")</f>
        <v/>
      </c>
      <c r="AK461" s="15"/>
      <c r="AL461" s="15"/>
      <c r="AM461" s="17"/>
      <c r="AN461" s="17"/>
      <c r="AO461" s="16"/>
    </row>
    <row r="462" spans="1:41" x14ac:dyDescent="0.3">
      <c r="A462" s="15"/>
      <c r="B462" s="15"/>
      <c r="C462" s="15"/>
      <c r="D462" s="17"/>
      <c r="E462" s="17"/>
      <c r="F462" s="15"/>
      <c r="G462" s="18" t="str">
        <f>IFERROR(VLOOKUP(F462,Lookups!$D$2:$E$20,2,FALSE),"")</f>
        <v/>
      </c>
      <c r="H462" s="15"/>
      <c r="I462" s="15"/>
      <c r="J462" s="17"/>
      <c r="K462" s="15"/>
      <c r="L462" s="17"/>
      <c r="M462" s="17"/>
      <c r="N462" s="62" t="str">
        <f t="shared" si="16"/>
        <v/>
      </c>
      <c r="O462" s="15"/>
      <c r="P462" s="15"/>
      <c r="Q462" s="17"/>
      <c r="R462" s="15"/>
      <c r="S462" s="15"/>
      <c r="T462" s="15"/>
      <c r="U462" s="15"/>
      <c r="V462" s="15"/>
      <c r="W462" s="15"/>
      <c r="X462" s="18" t="str">
        <f>IFERROR(VLOOKUP(W462,Lookups!$G$2:$H$83,2,FALSE),"")</f>
        <v/>
      </c>
      <c r="Y462" s="15"/>
      <c r="Z462" s="15"/>
      <c r="AA462" s="15"/>
      <c r="AB462" s="15"/>
      <c r="AC462" s="15"/>
      <c r="AD462" s="17"/>
      <c r="AE462" s="17"/>
      <c r="AF462" s="18" t="str">
        <f t="shared" si="17"/>
        <v/>
      </c>
      <c r="AG462" s="15"/>
      <c r="AH462" s="15"/>
      <c r="AI462" s="15"/>
      <c r="AJ462" s="62" t="str">
        <f>IFERROR(VLOOKUP(AI462,Lookups!$W$2:$X$24,2,FALSE),"")</f>
        <v/>
      </c>
      <c r="AK462" s="15"/>
      <c r="AL462" s="15"/>
      <c r="AM462" s="17"/>
      <c r="AN462" s="17"/>
      <c r="AO462" s="16"/>
    </row>
    <row r="463" spans="1:41" x14ac:dyDescent="0.3">
      <c r="A463" s="15"/>
      <c r="B463" s="15"/>
      <c r="C463" s="15"/>
      <c r="D463" s="17"/>
      <c r="E463" s="17"/>
      <c r="F463" s="15"/>
      <c r="G463" s="18" t="str">
        <f>IFERROR(VLOOKUP(F463,Lookups!$D$2:$E$20,2,FALSE),"")</f>
        <v/>
      </c>
      <c r="H463" s="15"/>
      <c r="I463" s="15"/>
      <c r="J463" s="17"/>
      <c r="K463" s="15"/>
      <c r="L463" s="17"/>
      <c r="M463" s="17"/>
      <c r="N463" s="62" t="str">
        <f t="shared" si="16"/>
        <v/>
      </c>
      <c r="O463" s="15"/>
      <c r="P463" s="15"/>
      <c r="Q463" s="17"/>
      <c r="R463" s="15"/>
      <c r="S463" s="15"/>
      <c r="T463" s="15"/>
      <c r="U463" s="15"/>
      <c r="V463" s="15"/>
      <c r="W463" s="15"/>
      <c r="X463" s="18" t="str">
        <f>IFERROR(VLOOKUP(W463,Lookups!$G$2:$H$83,2,FALSE),"")</f>
        <v/>
      </c>
      <c r="Y463" s="15"/>
      <c r="Z463" s="15"/>
      <c r="AA463" s="15"/>
      <c r="AB463" s="15"/>
      <c r="AC463" s="15"/>
      <c r="AD463" s="17"/>
      <c r="AE463" s="17"/>
      <c r="AF463" s="18" t="str">
        <f t="shared" si="17"/>
        <v/>
      </c>
      <c r="AG463" s="15"/>
      <c r="AH463" s="15"/>
      <c r="AI463" s="15"/>
      <c r="AJ463" s="62" t="str">
        <f>IFERROR(VLOOKUP(AI463,Lookups!$W$2:$X$24,2,FALSE),"")</f>
        <v/>
      </c>
      <c r="AK463" s="15"/>
      <c r="AL463" s="15"/>
      <c r="AM463" s="17"/>
      <c r="AN463" s="17"/>
      <c r="AO463" s="16"/>
    </row>
    <row r="464" spans="1:41" x14ac:dyDescent="0.3">
      <c r="A464" s="15"/>
      <c r="B464" s="15"/>
      <c r="C464" s="15"/>
      <c r="D464" s="17"/>
      <c r="E464" s="17"/>
      <c r="F464" s="15"/>
      <c r="G464" s="18" t="str">
        <f>IFERROR(VLOOKUP(F464,Lookups!$D$2:$E$20,2,FALSE),"")</f>
        <v/>
      </c>
      <c r="H464" s="15"/>
      <c r="I464" s="15"/>
      <c r="J464" s="17"/>
      <c r="K464" s="15"/>
      <c r="L464" s="17"/>
      <c r="M464" s="17"/>
      <c r="N464" s="62" t="str">
        <f t="shared" si="16"/>
        <v/>
      </c>
      <c r="O464" s="15"/>
      <c r="P464" s="15"/>
      <c r="Q464" s="17"/>
      <c r="R464" s="15"/>
      <c r="S464" s="15"/>
      <c r="T464" s="15"/>
      <c r="U464" s="15"/>
      <c r="V464" s="15"/>
      <c r="W464" s="15"/>
      <c r="X464" s="18" t="str">
        <f>IFERROR(VLOOKUP(W464,Lookups!$G$2:$H$83,2,FALSE),"")</f>
        <v/>
      </c>
      <c r="Y464" s="15"/>
      <c r="Z464" s="15"/>
      <c r="AA464" s="15"/>
      <c r="AB464" s="15"/>
      <c r="AC464" s="15"/>
      <c r="AD464" s="17"/>
      <c r="AE464" s="17"/>
      <c r="AF464" s="18" t="str">
        <f t="shared" si="17"/>
        <v/>
      </c>
      <c r="AG464" s="15"/>
      <c r="AH464" s="15"/>
      <c r="AI464" s="15"/>
      <c r="AJ464" s="62" t="str">
        <f>IFERROR(VLOOKUP(AI464,Lookups!$W$2:$X$24,2,FALSE),"")</f>
        <v/>
      </c>
      <c r="AK464" s="15"/>
      <c r="AL464" s="15"/>
      <c r="AM464" s="17"/>
      <c r="AN464" s="17"/>
      <c r="AO464" s="16"/>
    </row>
    <row r="465" spans="1:41" x14ac:dyDescent="0.3">
      <c r="A465" s="15"/>
      <c r="B465" s="15"/>
      <c r="C465" s="15"/>
      <c r="D465" s="17"/>
      <c r="E465" s="17"/>
      <c r="F465" s="15"/>
      <c r="G465" s="18" t="str">
        <f>IFERROR(VLOOKUP(F465,Lookups!$D$2:$E$20,2,FALSE),"")</f>
        <v/>
      </c>
      <c r="H465" s="15"/>
      <c r="I465" s="15"/>
      <c r="J465" s="17"/>
      <c r="K465" s="15"/>
      <c r="L465" s="17"/>
      <c r="M465" s="17"/>
      <c r="N465" s="62" t="str">
        <f t="shared" si="16"/>
        <v/>
      </c>
      <c r="O465" s="15"/>
      <c r="P465" s="15"/>
      <c r="Q465" s="17"/>
      <c r="R465" s="15"/>
      <c r="S465" s="15"/>
      <c r="T465" s="15"/>
      <c r="U465" s="15"/>
      <c r="V465" s="15"/>
      <c r="W465" s="15"/>
      <c r="X465" s="18" t="str">
        <f>IFERROR(VLOOKUP(W465,Lookups!$G$2:$H$83,2,FALSE),"")</f>
        <v/>
      </c>
      <c r="Y465" s="15"/>
      <c r="Z465" s="15"/>
      <c r="AA465" s="15"/>
      <c r="AB465" s="15"/>
      <c r="AC465" s="15"/>
      <c r="AD465" s="17"/>
      <c r="AE465" s="17"/>
      <c r="AF465" s="18" t="str">
        <f t="shared" si="17"/>
        <v/>
      </c>
      <c r="AG465" s="15"/>
      <c r="AH465" s="15"/>
      <c r="AI465" s="15"/>
      <c r="AJ465" s="62" t="str">
        <f>IFERROR(VLOOKUP(AI465,Lookups!$W$2:$X$24,2,FALSE),"")</f>
        <v/>
      </c>
      <c r="AK465" s="15"/>
      <c r="AL465" s="15"/>
      <c r="AM465" s="17"/>
      <c r="AN465" s="17"/>
      <c r="AO465" s="16"/>
    </row>
    <row r="466" spans="1:41" x14ac:dyDescent="0.3">
      <c r="A466" s="15"/>
      <c r="B466" s="15"/>
      <c r="C466" s="15"/>
      <c r="D466" s="17"/>
      <c r="E466" s="17"/>
      <c r="F466" s="15"/>
      <c r="G466" s="18" t="str">
        <f>IFERROR(VLOOKUP(F466,Lookups!$D$2:$E$20,2,FALSE),"")</f>
        <v/>
      </c>
      <c r="H466" s="15"/>
      <c r="I466" s="15"/>
      <c r="J466" s="17"/>
      <c r="K466" s="15"/>
      <c r="L466" s="17"/>
      <c r="M466" s="17"/>
      <c r="N466" s="62" t="str">
        <f t="shared" si="16"/>
        <v/>
      </c>
      <c r="O466" s="15"/>
      <c r="P466" s="15"/>
      <c r="Q466" s="17"/>
      <c r="R466" s="15"/>
      <c r="S466" s="15"/>
      <c r="T466" s="15"/>
      <c r="U466" s="15"/>
      <c r="V466" s="15"/>
      <c r="W466" s="15"/>
      <c r="X466" s="18" t="str">
        <f>IFERROR(VLOOKUP(W466,Lookups!$G$2:$H$83,2,FALSE),"")</f>
        <v/>
      </c>
      <c r="Y466" s="15"/>
      <c r="Z466" s="15"/>
      <c r="AA466" s="15"/>
      <c r="AB466" s="15"/>
      <c r="AC466" s="15"/>
      <c r="AD466" s="17"/>
      <c r="AE466" s="17"/>
      <c r="AF466" s="18" t="str">
        <f t="shared" si="17"/>
        <v/>
      </c>
      <c r="AG466" s="15"/>
      <c r="AH466" s="15"/>
      <c r="AI466" s="15"/>
      <c r="AJ466" s="62" t="str">
        <f>IFERROR(VLOOKUP(AI466,Lookups!$W$2:$X$24,2,FALSE),"")</f>
        <v/>
      </c>
      <c r="AK466" s="15"/>
      <c r="AL466" s="15"/>
      <c r="AM466" s="17"/>
      <c r="AN466" s="17"/>
      <c r="AO466" s="16"/>
    </row>
    <row r="467" spans="1:41" x14ac:dyDescent="0.3">
      <c r="A467" s="15"/>
      <c r="B467" s="15"/>
      <c r="C467" s="15"/>
      <c r="D467" s="17"/>
      <c r="E467" s="17"/>
      <c r="F467" s="15"/>
      <c r="G467" s="18" t="str">
        <f>IFERROR(VLOOKUP(F467,Lookups!$D$2:$E$20,2,FALSE),"")</f>
        <v/>
      </c>
      <c r="H467" s="15"/>
      <c r="I467" s="15"/>
      <c r="J467" s="17"/>
      <c r="K467" s="15"/>
      <c r="L467" s="17"/>
      <c r="M467" s="17"/>
      <c r="N467" s="62" t="str">
        <f t="shared" si="16"/>
        <v/>
      </c>
      <c r="O467" s="15"/>
      <c r="P467" s="15"/>
      <c r="Q467" s="17"/>
      <c r="R467" s="15"/>
      <c r="S467" s="15"/>
      <c r="T467" s="15"/>
      <c r="U467" s="15"/>
      <c r="V467" s="15"/>
      <c r="W467" s="15"/>
      <c r="X467" s="18" t="str">
        <f>IFERROR(VLOOKUP(W467,Lookups!$G$2:$H$83,2,FALSE),"")</f>
        <v/>
      </c>
      <c r="Y467" s="15"/>
      <c r="Z467" s="15"/>
      <c r="AA467" s="15"/>
      <c r="AB467" s="15"/>
      <c r="AC467" s="15"/>
      <c r="AD467" s="17"/>
      <c r="AE467" s="17"/>
      <c r="AF467" s="18" t="str">
        <f t="shared" si="17"/>
        <v/>
      </c>
      <c r="AG467" s="15"/>
      <c r="AH467" s="15"/>
      <c r="AI467" s="15"/>
      <c r="AJ467" s="62" t="str">
        <f>IFERROR(VLOOKUP(AI467,Lookups!$W$2:$X$24,2,FALSE),"")</f>
        <v/>
      </c>
      <c r="AK467" s="15"/>
      <c r="AL467" s="15"/>
      <c r="AM467" s="17"/>
      <c r="AN467" s="17"/>
      <c r="AO467" s="16"/>
    </row>
    <row r="468" spans="1:41" x14ac:dyDescent="0.3">
      <c r="A468" s="15"/>
      <c r="B468" s="15"/>
      <c r="C468" s="15"/>
      <c r="D468" s="17"/>
      <c r="E468" s="17"/>
      <c r="F468" s="15"/>
      <c r="G468" s="18" t="str">
        <f>IFERROR(VLOOKUP(F468,Lookups!$D$2:$E$20,2,FALSE),"")</f>
        <v/>
      </c>
      <c r="H468" s="15"/>
      <c r="I468" s="15"/>
      <c r="J468" s="17"/>
      <c r="K468" s="15"/>
      <c r="L468" s="17"/>
      <c r="M468" s="17"/>
      <c r="N468" s="62" t="str">
        <f t="shared" si="16"/>
        <v/>
      </c>
      <c r="O468" s="15"/>
      <c r="P468" s="15"/>
      <c r="Q468" s="17"/>
      <c r="R468" s="15"/>
      <c r="S468" s="15"/>
      <c r="T468" s="15"/>
      <c r="U468" s="15"/>
      <c r="V468" s="15"/>
      <c r="W468" s="15"/>
      <c r="X468" s="18" t="str">
        <f>IFERROR(VLOOKUP(W468,Lookups!$G$2:$H$83,2,FALSE),"")</f>
        <v/>
      </c>
      <c r="Y468" s="15"/>
      <c r="Z468" s="15"/>
      <c r="AA468" s="15"/>
      <c r="AB468" s="15"/>
      <c r="AC468" s="15"/>
      <c r="AD468" s="17"/>
      <c r="AE468" s="17"/>
      <c r="AF468" s="18" t="str">
        <f t="shared" si="17"/>
        <v/>
      </c>
      <c r="AG468" s="15"/>
      <c r="AH468" s="15"/>
      <c r="AI468" s="15"/>
      <c r="AJ468" s="62" t="str">
        <f>IFERROR(VLOOKUP(AI468,Lookups!$W$2:$X$24,2,FALSE),"")</f>
        <v/>
      </c>
      <c r="AK468" s="15"/>
      <c r="AL468" s="15"/>
      <c r="AM468" s="17"/>
      <c r="AN468" s="17"/>
      <c r="AO468" s="16"/>
    </row>
    <row r="469" spans="1:41" x14ac:dyDescent="0.3">
      <c r="A469" s="15"/>
      <c r="B469" s="15"/>
      <c r="C469" s="15"/>
      <c r="D469" s="17"/>
      <c r="E469" s="17"/>
      <c r="F469" s="15"/>
      <c r="G469" s="18" t="str">
        <f>IFERROR(VLOOKUP(F469,Lookups!$D$2:$E$20,2,FALSE),"")</f>
        <v/>
      </c>
      <c r="H469" s="15"/>
      <c r="I469" s="15"/>
      <c r="J469" s="17"/>
      <c r="K469" s="15"/>
      <c r="L469" s="17"/>
      <c r="M469" s="17"/>
      <c r="N469" s="62" t="str">
        <f t="shared" si="16"/>
        <v/>
      </c>
      <c r="O469" s="15"/>
      <c r="P469" s="15"/>
      <c r="Q469" s="17"/>
      <c r="R469" s="15"/>
      <c r="S469" s="15"/>
      <c r="T469" s="15"/>
      <c r="U469" s="15"/>
      <c r="V469" s="15"/>
      <c r="W469" s="15"/>
      <c r="X469" s="18" t="str">
        <f>IFERROR(VLOOKUP(W469,Lookups!$G$2:$H$83,2,FALSE),"")</f>
        <v/>
      </c>
      <c r="Y469" s="15"/>
      <c r="Z469" s="15"/>
      <c r="AA469" s="15"/>
      <c r="AB469" s="15"/>
      <c r="AC469" s="15"/>
      <c r="AD469" s="17"/>
      <c r="AE469" s="17"/>
      <c r="AF469" s="18" t="str">
        <f t="shared" si="17"/>
        <v/>
      </c>
      <c r="AG469" s="15"/>
      <c r="AH469" s="15"/>
      <c r="AI469" s="15"/>
      <c r="AJ469" s="62" t="str">
        <f>IFERROR(VLOOKUP(AI469,Lookups!$W$2:$X$24,2,FALSE),"")</f>
        <v/>
      </c>
      <c r="AK469" s="15"/>
      <c r="AL469" s="15"/>
      <c r="AM469" s="17"/>
      <c r="AN469" s="17"/>
      <c r="AO469" s="16"/>
    </row>
    <row r="470" spans="1:41" x14ac:dyDescent="0.3">
      <c r="A470" s="15"/>
      <c r="B470" s="15"/>
      <c r="C470" s="15"/>
      <c r="D470" s="17"/>
      <c r="E470" s="17"/>
      <c r="F470" s="15"/>
      <c r="G470" s="18" t="str">
        <f>IFERROR(VLOOKUP(F470,Lookups!$D$2:$E$20,2,FALSE),"")</f>
        <v/>
      </c>
      <c r="H470" s="15"/>
      <c r="I470" s="15"/>
      <c r="J470" s="17"/>
      <c r="K470" s="15"/>
      <c r="L470" s="17"/>
      <c r="M470" s="17"/>
      <c r="N470" s="62" t="str">
        <f t="shared" si="16"/>
        <v/>
      </c>
      <c r="O470" s="15"/>
      <c r="P470" s="15"/>
      <c r="Q470" s="17"/>
      <c r="R470" s="15"/>
      <c r="S470" s="15"/>
      <c r="T470" s="15"/>
      <c r="U470" s="15"/>
      <c r="V470" s="15"/>
      <c r="W470" s="15"/>
      <c r="X470" s="18" t="str">
        <f>IFERROR(VLOOKUP(W470,Lookups!$G$2:$H$83,2,FALSE),"")</f>
        <v/>
      </c>
      <c r="Y470" s="15"/>
      <c r="Z470" s="15"/>
      <c r="AA470" s="15"/>
      <c r="AB470" s="15"/>
      <c r="AC470" s="15"/>
      <c r="AD470" s="17"/>
      <c r="AE470" s="17"/>
      <c r="AF470" s="18" t="str">
        <f t="shared" si="17"/>
        <v/>
      </c>
      <c r="AG470" s="15"/>
      <c r="AH470" s="15"/>
      <c r="AI470" s="15"/>
      <c r="AJ470" s="62" t="str">
        <f>IFERROR(VLOOKUP(AI470,Lookups!$W$2:$X$24,2,FALSE),"")</f>
        <v/>
      </c>
      <c r="AK470" s="15"/>
      <c r="AL470" s="15"/>
      <c r="AM470" s="17"/>
      <c r="AN470" s="17"/>
      <c r="AO470" s="16"/>
    </row>
    <row r="471" spans="1:41" x14ac:dyDescent="0.3">
      <c r="A471" s="15"/>
      <c r="B471" s="15"/>
      <c r="C471" s="15"/>
      <c r="D471" s="17"/>
      <c r="E471" s="17"/>
      <c r="F471" s="15"/>
      <c r="G471" s="18" t="str">
        <f>IFERROR(VLOOKUP(F471,Lookups!$D$2:$E$20,2,FALSE),"")</f>
        <v/>
      </c>
      <c r="H471" s="15"/>
      <c r="I471" s="15"/>
      <c r="J471" s="17"/>
      <c r="K471" s="15"/>
      <c r="L471" s="17"/>
      <c r="M471" s="17"/>
      <c r="N471" s="62" t="str">
        <f t="shared" si="16"/>
        <v/>
      </c>
      <c r="O471" s="15"/>
      <c r="P471" s="15"/>
      <c r="Q471" s="17"/>
      <c r="R471" s="15"/>
      <c r="S471" s="15"/>
      <c r="T471" s="15"/>
      <c r="U471" s="15"/>
      <c r="V471" s="15"/>
      <c r="W471" s="15"/>
      <c r="X471" s="18" t="str">
        <f>IFERROR(VLOOKUP(W471,Lookups!$G$2:$H$83,2,FALSE),"")</f>
        <v/>
      </c>
      <c r="Y471" s="15"/>
      <c r="Z471" s="15"/>
      <c r="AA471" s="15"/>
      <c r="AB471" s="15"/>
      <c r="AC471" s="15"/>
      <c r="AD471" s="17"/>
      <c r="AE471" s="17"/>
      <c r="AF471" s="18" t="str">
        <f t="shared" si="17"/>
        <v/>
      </c>
      <c r="AG471" s="15"/>
      <c r="AH471" s="15"/>
      <c r="AI471" s="15"/>
      <c r="AJ471" s="62" t="str">
        <f>IFERROR(VLOOKUP(AI471,Lookups!$W$2:$X$24,2,FALSE),"")</f>
        <v/>
      </c>
      <c r="AK471" s="15"/>
      <c r="AL471" s="15"/>
      <c r="AM471" s="17"/>
      <c r="AN471" s="17"/>
      <c r="AO471" s="16"/>
    </row>
    <row r="472" spans="1:41" x14ac:dyDescent="0.3">
      <c r="A472" s="15"/>
      <c r="B472" s="15"/>
      <c r="C472" s="15"/>
      <c r="D472" s="17"/>
      <c r="E472" s="17"/>
      <c r="F472" s="15"/>
      <c r="G472" s="18" t="str">
        <f>IFERROR(VLOOKUP(F472,Lookups!$D$2:$E$20,2,FALSE),"")</f>
        <v/>
      </c>
      <c r="H472" s="15"/>
      <c r="I472" s="15"/>
      <c r="J472" s="17"/>
      <c r="K472" s="15"/>
      <c r="L472" s="17"/>
      <c r="M472" s="17"/>
      <c r="N472" s="62" t="str">
        <f t="shared" si="16"/>
        <v/>
      </c>
      <c r="O472" s="15"/>
      <c r="P472" s="15"/>
      <c r="Q472" s="17"/>
      <c r="R472" s="15"/>
      <c r="S472" s="15"/>
      <c r="T472" s="15"/>
      <c r="U472" s="15"/>
      <c r="V472" s="15"/>
      <c r="W472" s="15"/>
      <c r="X472" s="18" t="str">
        <f>IFERROR(VLOOKUP(W472,Lookups!$G$2:$H$83,2,FALSE),"")</f>
        <v/>
      </c>
      <c r="Y472" s="15"/>
      <c r="Z472" s="15"/>
      <c r="AA472" s="15"/>
      <c r="AB472" s="15"/>
      <c r="AC472" s="15"/>
      <c r="AD472" s="17"/>
      <c r="AE472" s="17"/>
      <c r="AF472" s="18" t="str">
        <f t="shared" si="17"/>
        <v/>
      </c>
      <c r="AG472" s="15"/>
      <c r="AH472" s="15"/>
      <c r="AI472" s="15"/>
      <c r="AJ472" s="62" t="str">
        <f>IFERROR(VLOOKUP(AI472,Lookups!$W$2:$X$24,2,FALSE),"")</f>
        <v/>
      </c>
      <c r="AK472" s="15"/>
      <c r="AL472" s="15"/>
      <c r="AM472" s="17"/>
      <c r="AN472" s="17"/>
      <c r="AO472" s="16"/>
    </row>
    <row r="473" spans="1:41" x14ac:dyDescent="0.3">
      <c r="A473" s="15"/>
      <c r="B473" s="15"/>
      <c r="C473" s="15"/>
      <c r="D473" s="17"/>
      <c r="E473" s="17"/>
      <c r="F473" s="15"/>
      <c r="G473" s="18" t="str">
        <f>IFERROR(VLOOKUP(F473,Lookups!$D$2:$E$20,2,FALSE),"")</f>
        <v/>
      </c>
      <c r="H473" s="15"/>
      <c r="I473" s="15"/>
      <c r="J473" s="17"/>
      <c r="K473" s="15"/>
      <c r="L473" s="17"/>
      <c r="M473" s="17"/>
      <c r="N473" s="62" t="str">
        <f t="shared" si="16"/>
        <v/>
      </c>
      <c r="O473" s="15"/>
      <c r="P473" s="15"/>
      <c r="Q473" s="17"/>
      <c r="R473" s="15"/>
      <c r="S473" s="15"/>
      <c r="T473" s="15"/>
      <c r="U473" s="15"/>
      <c r="V473" s="15"/>
      <c r="W473" s="15"/>
      <c r="X473" s="18" t="str">
        <f>IFERROR(VLOOKUP(W473,Lookups!$G$2:$H$83,2,FALSE),"")</f>
        <v/>
      </c>
      <c r="Y473" s="15"/>
      <c r="Z473" s="15"/>
      <c r="AA473" s="15"/>
      <c r="AB473" s="15"/>
      <c r="AC473" s="15"/>
      <c r="AD473" s="17"/>
      <c r="AE473" s="17"/>
      <c r="AF473" s="18" t="str">
        <f t="shared" si="17"/>
        <v/>
      </c>
      <c r="AG473" s="15"/>
      <c r="AH473" s="15"/>
      <c r="AI473" s="15"/>
      <c r="AJ473" s="62" t="str">
        <f>IFERROR(VLOOKUP(AI473,Lookups!$W$2:$X$24,2,FALSE),"")</f>
        <v/>
      </c>
      <c r="AK473" s="15"/>
      <c r="AL473" s="15"/>
      <c r="AM473" s="17"/>
      <c r="AN473" s="17"/>
      <c r="AO473" s="16"/>
    </row>
    <row r="474" spans="1:41" x14ac:dyDescent="0.3">
      <c r="A474" s="15"/>
      <c r="B474" s="15"/>
      <c r="C474" s="15"/>
      <c r="D474" s="17"/>
      <c r="E474" s="17"/>
      <c r="F474" s="15"/>
      <c r="G474" s="18" t="str">
        <f>IFERROR(VLOOKUP(F474,Lookups!$D$2:$E$20,2,FALSE),"")</f>
        <v/>
      </c>
      <c r="H474" s="15"/>
      <c r="I474" s="15"/>
      <c r="J474" s="17"/>
      <c r="K474" s="15"/>
      <c r="L474" s="17"/>
      <c r="M474" s="17"/>
      <c r="N474" s="62" t="str">
        <f t="shared" si="16"/>
        <v/>
      </c>
      <c r="O474" s="15"/>
      <c r="P474" s="15"/>
      <c r="Q474" s="17"/>
      <c r="R474" s="15"/>
      <c r="S474" s="15"/>
      <c r="T474" s="15"/>
      <c r="U474" s="15"/>
      <c r="V474" s="15"/>
      <c r="W474" s="15"/>
      <c r="X474" s="18" t="str">
        <f>IFERROR(VLOOKUP(W474,Lookups!$G$2:$H$83,2,FALSE),"")</f>
        <v/>
      </c>
      <c r="Y474" s="15"/>
      <c r="Z474" s="15"/>
      <c r="AA474" s="15"/>
      <c r="AB474" s="15"/>
      <c r="AC474" s="15"/>
      <c r="AD474" s="17"/>
      <c r="AE474" s="17"/>
      <c r="AF474" s="18" t="str">
        <f t="shared" si="17"/>
        <v/>
      </c>
      <c r="AG474" s="15"/>
      <c r="AH474" s="15"/>
      <c r="AI474" s="15"/>
      <c r="AJ474" s="62" t="str">
        <f>IFERROR(VLOOKUP(AI474,Lookups!$W$2:$X$24,2,FALSE),"")</f>
        <v/>
      </c>
      <c r="AK474" s="15"/>
      <c r="AL474" s="15"/>
      <c r="AM474" s="17"/>
      <c r="AN474" s="17"/>
      <c r="AO474" s="16"/>
    </row>
    <row r="475" spans="1:41" x14ac:dyDescent="0.3">
      <c r="A475" s="15"/>
      <c r="B475" s="15"/>
      <c r="C475" s="15"/>
      <c r="D475" s="17"/>
      <c r="E475" s="17"/>
      <c r="F475" s="15"/>
      <c r="G475" s="18" t="str">
        <f>IFERROR(VLOOKUP(F475,Lookups!$D$2:$E$20,2,FALSE),"")</f>
        <v/>
      </c>
      <c r="H475" s="15"/>
      <c r="I475" s="15"/>
      <c r="J475" s="17"/>
      <c r="K475" s="15"/>
      <c r="L475" s="17"/>
      <c r="M475" s="17"/>
      <c r="N475" s="62" t="str">
        <f t="shared" si="16"/>
        <v/>
      </c>
      <c r="O475" s="15"/>
      <c r="P475" s="15"/>
      <c r="Q475" s="17"/>
      <c r="R475" s="15"/>
      <c r="S475" s="15"/>
      <c r="T475" s="15"/>
      <c r="U475" s="15"/>
      <c r="V475" s="15"/>
      <c r="W475" s="15"/>
      <c r="X475" s="18" t="str">
        <f>IFERROR(VLOOKUP(W475,Lookups!$G$2:$H$83,2,FALSE),"")</f>
        <v/>
      </c>
      <c r="Y475" s="15"/>
      <c r="Z475" s="15"/>
      <c r="AA475" s="15"/>
      <c r="AB475" s="15"/>
      <c r="AC475" s="15"/>
      <c r="AD475" s="17"/>
      <c r="AE475" s="17"/>
      <c r="AF475" s="18" t="str">
        <f t="shared" si="17"/>
        <v/>
      </c>
      <c r="AG475" s="15"/>
      <c r="AH475" s="15"/>
      <c r="AI475" s="15"/>
      <c r="AJ475" s="62" t="str">
        <f>IFERROR(VLOOKUP(AI475,Lookups!$W$2:$X$24,2,FALSE),"")</f>
        <v/>
      </c>
      <c r="AK475" s="15"/>
      <c r="AL475" s="15"/>
      <c r="AM475" s="17"/>
      <c r="AN475" s="17"/>
      <c r="AO475" s="16"/>
    </row>
    <row r="476" spans="1:41" x14ac:dyDescent="0.3">
      <c r="A476" s="15"/>
      <c r="B476" s="15"/>
      <c r="C476" s="15"/>
      <c r="D476" s="17"/>
      <c r="E476" s="17"/>
      <c r="F476" s="15"/>
      <c r="G476" s="18" t="str">
        <f>IFERROR(VLOOKUP(F476,Lookups!$D$2:$E$20,2,FALSE),"")</f>
        <v/>
      </c>
      <c r="H476" s="15"/>
      <c r="I476" s="15"/>
      <c r="J476" s="17"/>
      <c r="K476" s="15"/>
      <c r="L476" s="17"/>
      <c r="M476" s="17"/>
      <c r="N476" s="62" t="str">
        <f t="shared" si="16"/>
        <v/>
      </c>
      <c r="O476" s="15"/>
      <c r="P476" s="15"/>
      <c r="Q476" s="17"/>
      <c r="R476" s="15"/>
      <c r="S476" s="15"/>
      <c r="T476" s="15"/>
      <c r="U476" s="15"/>
      <c r="V476" s="15"/>
      <c r="W476" s="15"/>
      <c r="X476" s="18" t="str">
        <f>IFERROR(VLOOKUP(W476,Lookups!$G$2:$H$83,2,FALSE),"")</f>
        <v/>
      </c>
      <c r="Y476" s="15"/>
      <c r="Z476" s="15"/>
      <c r="AA476" s="15"/>
      <c r="AB476" s="15"/>
      <c r="AC476" s="15"/>
      <c r="AD476" s="17"/>
      <c r="AE476" s="17"/>
      <c r="AF476" s="18" t="str">
        <f t="shared" si="17"/>
        <v/>
      </c>
      <c r="AG476" s="15"/>
      <c r="AH476" s="15"/>
      <c r="AI476" s="15"/>
      <c r="AJ476" s="62" t="str">
        <f>IFERROR(VLOOKUP(AI476,Lookups!$W$2:$X$24,2,FALSE),"")</f>
        <v/>
      </c>
      <c r="AK476" s="15"/>
      <c r="AL476" s="15"/>
      <c r="AM476" s="17"/>
      <c r="AN476" s="17"/>
      <c r="AO476" s="16"/>
    </row>
    <row r="477" spans="1:41" x14ac:dyDescent="0.3">
      <c r="A477" s="15"/>
      <c r="B477" s="15"/>
      <c r="C477" s="15"/>
      <c r="D477" s="17"/>
      <c r="E477" s="17"/>
      <c r="F477" s="15"/>
      <c r="G477" s="18" t="str">
        <f>IFERROR(VLOOKUP(F477,Lookups!$D$2:$E$20,2,FALSE),"")</f>
        <v/>
      </c>
      <c r="H477" s="15"/>
      <c r="I477" s="15"/>
      <c r="J477" s="17"/>
      <c r="K477" s="15"/>
      <c r="L477" s="17"/>
      <c r="M477" s="17"/>
      <c r="N477" s="62" t="str">
        <f t="shared" si="16"/>
        <v/>
      </c>
      <c r="O477" s="15"/>
      <c r="P477" s="15"/>
      <c r="Q477" s="17"/>
      <c r="R477" s="15"/>
      <c r="S477" s="15"/>
      <c r="T477" s="15"/>
      <c r="U477" s="15"/>
      <c r="V477" s="15"/>
      <c r="W477" s="15"/>
      <c r="X477" s="18" t="str">
        <f>IFERROR(VLOOKUP(W477,Lookups!$G$2:$H$83,2,FALSE),"")</f>
        <v/>
      </c>
      <c r="Y477" s="15"/>
      <c r="Z477" s="15"/>
      <c r="AA477" s="15"/>
      <c r="AB477" s="15"/>
      <c r="AC477" s="15"/>
      <c r="AD477" s="17"/>
      <c r="AE477" s="17"/>
      <c r="AF477" s="18" t="str">
        <f t="shared" si="17"/>
        <v/>
      </c>
      <c r="AG477" s="15"/>
      <c r="AH477" s="15"/>
      <c r="AI477" s="15"/>
      <c r="AJ477" s="62" t="str">
        <f>IFERROR(VLOOKUP(AI477,Lookups!$W$2:$X$24,2,FALSE),"")</f>
        <v/>
      </c>
      <c r="AK477" s="15"/>
      <c r="AL477" s="15"/>
      <c r="AM477" s="17"/>
      <c r="AN477" s="17"/>
      <c r="AO477" s="16"/>
    </row>
    <row r="478" spans="1:41" x14ac:dyDescent="0.3">
      <c r="A478" s="15"/>
      <c r="B478" s="15"/>
      <c r="C478" s="15"/>
      <c r="D478" s="17"/>
      <c r="E478" s="17"/>
      <c r="F478" s="15"/>
      <c r="G478" s="18" t="str">
        <f>IFERROR(VLOOKUP(F478,Lookups!$D$2:$E$20,2,FALSE),"")</f>
        <v/>
      </c>
      <c r="H478" s="15"/>
      <c r="I478" s="15"/>
      <c r="J478" s="17"/>
      <c r="K478" s="15"/>
      <c r="L478" s="17"/>
      <c r="M478" s="17"/>
      <c r="N478" s="62" t="str">
        <f t="shared" si="16"/>
        <v/>
      </c>
      <c r="O478" s="15"/>
      <c r="P478" s="15"/>
      <c r="Q478" s="17"/>
      <c r="R478" s="15"/>
      <c r="S478" s="15"/>
      <c r="T478" s="15"/>
      <c r="U478" s="15"/>
      <c r="V478" s="15"/>
      <c r="W478" s="15"/>
      <c r="X478" s="18" t="str">
        <f>IFERROR(VLOOKUP(W478,Lookups!$G$2:$H$83,2,FALSE),"")</f>
        <v/>
      </c>
      <c r="Y478" s="15"/>
      <c r="Z478" s="15"/>
      <c r="AA478" s="15"/>
      <c r="AB478" s="15"/>
      <c r="AC478" s="15"/>
      <c r="AD478" s="17"/>
      <c r="AE478" s="17"/>
      <c r="AF478" s="18" t="str">
        <f t="shared" si="17"/>
        <v/>
      </c>
      <c r="AG478" s="15"/>
      <c r="AH478" s="15"/>
      <c r="AI478" s="15"/>
      <c r="AJ478" s="62" t="str">
        <f>IFERROR(VLOOKUP(AI478,Lookups!$W$2:$X$24,2,FALSE),"")</f>
        <v/>
      </c>
      <c r="AK478" s="15"/>
      <c r="AL478" s="15"/>
      <c r="AM478" s="17"/>
      <c r="AN478" s="17"/>
      <c r="AO478" s="16"/>
    </row>
    <row r="479" spans="1:41" x14ac:dyDescent="0.3">
      <c r="A479" s="15"/>
      <c r="B479" s="15"/>
      <c r="C479" s="15"/>
      <c r="D479" s="17"/>
      <c r="E479" s="17"/>
      <c r="F479" s="15"/>
      <c r="G479" s="18" t="str">
        <f>IFERROR(VLOOKUP(F479,Lookups!$D$2:$E$20,2,FALSE),"")</f>
        <v/>
      </c>
      <c r="H479" s="15"/>
      <c r="I479" s="15"/>
      <c r="J479" s="17"/>
      <c r="K479" s="15"/>
      <c r="L479" s="17"/>
      <c r="M479" s="17"/>
      <c r="N479" s="62" t="str">
        <f t="shared" si="16"/>
        <v/>
      </c>
      <c r="O479" s="15"/>
      <c r="P479" s="15"/>
      <c r="Q479" s="17"/>
      <c r="R479" s="15"/>
      <c r="S479" s="15"/>
      <c r="T479" s="15"/>
      <c r="U479" s="15"/>
      <c r="V479" s="15"/>
      <c r="W479" s="15"/>
      <c r="X479" s="18" t="str">
        <f>IFERROR(VLOOKUP(W479,Lookups!$G$2:$H$83,2,FALSE),"")</f>
        <v/>
      </c>
      <c r="Y479" s="15"/>
      <c r="Z479" s="15"/>
      <c r="AA479" s="15"/>
      <c r="AB479" s="15"/>
      <c r="AC479" s="15"/>
      <c r="AD479" s="17"/>
      <c r="AE479" s="17"/>
      <c r="AF479" s="18" t="str">
        <f t="shared" si="17"/>
        <v/>
      </c>
      <c r="AG479" s="15"/>
      <c r="AH479" s="15"/>
      <c r="AI479" s="15"/>
      <c r="AJ479" s="62" t="str">
        <f>IFERROR(VLOOKUP(AI479,Lookups!$W$2:$X$24,2,FALSE),"")</f>
        <v/>
      </c>
      <c r="AK479" s="15"/>
      <c r="AL479" s="15"/>
      <c r="AM479" s="17"/>
      <c r="AN479" s="17"/>
      <c r="AO479" s="16"/>
    </row>
    <row r="480" spans="1:41" x14ac:dyDescent="0.3">
      <c r="A480" s="15"/>
      <c r="B480" s="15"/>
      <c r="C480" s="15"/>
      <c r="D480" s="17"/>
      <c r="E480" s="17"/>
      <c r="F480" s="15"/>
      <c r="G480" s="18" t="str">
        <f>IFERROR(VLOOKUP(F480,Lookups!$D$2:$E$20,2,FALSE),"")</f>
        <v/>
      </c>
      <c r="H480" s="15"/>
      <c r="I480" s="15"/>
      <c r="J480" s="17"/>
      <c r="K480" s="15"/>
      <c r="L480" s="17"/>
      <c r="M480" s="17"/>
      <c r="N480" s="62" t="str">
        <f t="shared" si="16"/>
        <v/>
      </c>
      <c r="O480" s="15"/>
      <c r="P480" s="15"/>
      <c r="Q480" s="17"/>
      <c r="R480" s="15"/>
      <c r="S480" s="15"/>
      <c r="T480" s="15"/>
      <c r="U480" s="15"/>
      <c r="V480" s="15"/>
      <c r="W480" s="15"/>
      <c r="X480" s="18" t="str">
        <f>IFERROR(VLOOKUP(W480,Lookups!$G$2:$H$83,2,FALSE),"")</f>
        <v/>
      </c>
      <c r="Y480" s="15"/>
      <c r="Z480" s="15"/>
      <c r="AA480" s="15"/>
      <c r="AB480" s="15"/>
      <c r="AC480" s="15"/>
      <c r="AD480" s="17"/>
      <c r="AE480" s="17"/>
      <c r="AF480" s="18" t="str">
        <f t="shared" si="17"/>
        <v/>
      </c>
      <c r="AG480" s="15"/>
      <c r="AH480" s="15"/>
      <c r="AI480" s="15"/>
      <c r="AJ480" s="62" t="str">
        <f>IFERROR(VLOOKUP(AI480,Lookups!$W$2:$X$24,2,FALSE),"")</f>
        <v/>
      </c>
      <c r="AK480" s="15"/>
      <c r="AL480" s="15"/>
      <c r="AM480" s="17"/>
      <c r="AN480" s="17"/>
      <c r="AO480" s="16"/>
    </row>
    <row r="481" spans="1:41" x14ac:dyDescent="0.3">
      <c r="A481" s="15"/>
      <c r="B481" s="15"/>
      <c r="C481" s="15"/>
      <c r="D481" s="17"/>
      <c r="E481" s="17"/>
      <c r="F481" s="15"/>
      <c r="G481" s="18" t="str">
        <f>IFERROR(VLOOKUP(F481,Lookups!$D$2:$E$20,2,FALSE),"")</f>
        <v/>
      </c>
      <c r="H481" s="15"/>
      <c r="I481" s="15"/>
      <c r="J481" s="17"/>
      <c r="K481" s="15"/>
      <c r="L481" s="17"/>
      <c r="M481" s="17"/>
      <c r="N481" s="62" t="str">
        <f t="shared" si="16"/>
        <v/>
      </c>
      <c r="O481" s="15"/>
      <c r="P481" s="15"/>
      <c r="Q481" s="17"/>
      <c r="R481" s="15"/>
      <c r="S481" s="15"/>
      <c r="T481" s="15"/>
      <c r="U481" s="15"/>
      <c r="V481" s="15"/>
      <c r="W481" s="15"/>
      <c r="X481" s="18" t="str">
        <f>IFERROR(VLOOKUP(W481,Lookups!$G$2:$H$83,2,FALSE),"")</f>
        <v/>
      </c>
      <c r="Y481" s="15"/>
      <c r="Z481" s="15"/>
      <c r="AA481" s="15"/>
      <c r="AB481" s="15"/>
      <c r="AC481" s="15"/>
      <c r="AD481" s="17"/>
      <c r="AE481" s="17"/>
      <c r="AF481" s="18" t="str">
        <f t="shared" si="17"/>
        <v/>
      </c>
      <c r="AG481" s="15"/>
      <c r="AH481" s="15"/>
      <c r="AI481" s="15"/>
      <c r="AJ481" s="62" t="str">
        <f>IFERROR(VLOOKUP(AI481,Lookups!$W$2:$X$24,2,FALSE),"")</f>
        <v/>
      </c>
      <c r="AK481" s="15"/>
      <c r="AL481" s="15"/>
      <c r="AM481" s="17"/>
      <c r="AN481" s="17"/>
      <c r="AO481" s="16"/>
    </row>
    <row r="482" spans="1:41" x14ac:dyDescent="0.3">
      <c r="A482" s="15"/>
      <c r="B482" s="15"/>
      <c r="C482" s="15"/>
      <c r="D482" s="17"/>
      <c r="E482" s="17"/>
      <c r="F482" s="15"/>
      <c r="G482" s="18" t="str">
        <f>IFERROR(VLOOKUP(F482,Lookups!$D$2:$E$20,2,FALSE),"")</f>
        <v/>
      </c>
      <c r="H482" s="15"/>
      <c r="I482" s="15"/>
      <c r="J482" s="17"/>
      <c r="K482" s="15"/>
      <c r="L482" s="17"/>
      <c r="M482" s="17"/>
      <c r="N482" s="62" t="str">
        <f t="shared" si="16"/>
        <v/>
      </c>
      <c r="O482" s="15"/>
      <c r="P482" s="15"/>
      <c r="Q482" s="17"/>
      <c r="R482" s="15"/>
      <c r="S482" s="15"/>
      <c r="T482" s="15"/>
      <c r="U482" s="15"/>
      <c r="V482" s="15"/>
      <c r="W482" s="15"/>
      <c r="X482" s="18" t="str">
        <f>IFERROR(VLOOKUP(W482,Lookups!$G$2:$H$83,2,FALSE),"")</f>
        <v/>
      </c>
      <c r="Y482" s="15"/>
      <c r="Z482" s="15"/>
      <c r="AA482" s="15"/>
      <c r="AB482" s="15"/>
      <c r="AC482" s="15"/>
      <c r="AD482" s="17"/>
      <c r="AE482" s="17"/>
      <c r="AF482" s="18" t="str">
        <f t="shared" si="17"/>
        <v/>
      </c>
      <c r="AG482" s="15"/>
      <c r="AH482" s="15"/>
      <c r="AI482" s="15"/>
      <c r="AJ482" s="62" t="str">
        <f>IFERROR(VLOOKUP(AI482,Lookups!$W$2:$X$24,2,FALSE),"")</f>
        <v/>
      </c>
      <c r="AK482" s="15"/>
      <c r="AL482" s="15"/>
      <c r="AM482" s="17"/>
      <c r="AN482" s="17"/>
      <c r="AO482" s="16"/>
    </row>
    <row r="483" spans="1:41" x14ac:dyDescent="0.3">
      <c r="A483" s="15"/>
      <c r="B483" s="15"/>
      <c r="C483" s="15"/>
      <c r="D483" s="17"/>
      <c r="E483" s="17"/>
      <c r="F483" s="15"/>
      <c r="G483" s="18" t="str">
        <f>IFERROR(VLOOKUP(F483,Lookups!$D$2:$E$20,2,FALSE),"")</f>
        <v/>
      </c>
      <c r="H483" s="15"/>
      <c r="I483" s="15"/>
      <c r="J483" s="17"/>
      <c r="K483" s="15"/>
      <c r="L483" s="17"/>
      <c r="M483" s="17"/>
      <c r="N483" s="62" t="str">
        <f t="shared" si="16"/>
        <v/>
      </c>
      <c r="O483" s="15"/>
      <c r="P483" s="15"/>
      <c r="Q483" s="17"/>
      <c r="R483" s="15"/>
      <c r="S483" s="15"/>
      <c r="T483" s="15"/>
      <c r="U483" s="15"/>
      <c r="V483" s="15"/>
      <c r="W483" s="15"/>
      <c r="X483" s="18" t="str">
        <f>IFERROR(VLOOKUP(W483,Lookups!$G$2:$H$83,2,FALSE),"")</f>
        <v/>
      </c>
      <c r="Y483" s="15"/>
      <c r="Z483" s="15"/>
      <c r="AA483" s="15"/>
      <c r="AB483" s="15"/>
      <c r="AC483" s="15"/>
      <c r="AD483" s="17"/>
      <c r="AE483" s="17"/>
      <c r="AF483" s="18" t="str">
        <f t="shared" si="17"/>
        <v/>
      </c>
      <c r="AG483" s="15"/>
      <c r="AH483" s="15"/>
      <c r="AI483" s="15"/>
      <c r="AJ483" s="62" t="str">
        <f>IFERROR(VLOOKUP(AI483,Lookups!$W$2:$X$24,2,FALSE),"")</f>
        <v/>
      </c>
      <c r="AK483" s="15"/>
      <c r="AL483" s="15"/>
      <c r="AM483" s="17"/>
      <c r="AN483" s="17"/>
      <c r="AO483" s="16"/>
    </row>
    <row r="484" spans="1:41" x14ac:dyDescent="0.3">
      <c r="A484" s="15"/>
      <c r="B484" s="15"/>
      <c r="C484" s="15"/>
      <c r="D484" s="17"/>
      <c r="E484" s="17"/>
      <c r="F484" s="15"/>
      <c r="G484" s="18" t="str">
        <f>IFERROR(VLOOKUP(F484,Lookups!$D$2:$E$20,2,FALSE),"")</f>
        <v/>
      </c>
      <c r="H484" s="15"/>
      <c r="I484" s="15"/>
      <c r="J484" s="17"/>
      <c r="K484" s="15"/>
      <c r="L484" s="17"/>
      <c r="M484" s="17"/>
      <c r="N484" s="62" t="str">
        <f t="shared" si="16"/>
        <v/>
      </c>
      <c r="O484" s="15"/>
      <c r="P484" s="15"/>
      <c r="Q484" s="17"/>
      <c r="R484" s="15"/>
      <c r="S484" s="15"/>
      <c r="T484" s="15"/>
      <c r="U484" s="15"/>
      <c r="V484" s="15"/>
      <c r="W484" s="15"/>
      <c r="X484" s="18" t="str">
        <f>IFERROR(VLOOKUP(W484,Lookups!$G$2:$H$83,2,FALSE),"")</f>
        <v/>
      </c>
      <c r="Y484" s="15"/>
      <c r="Z484" s="15"/>
      <c r="AA484" s="15"/>
      <c r="AB484" s="15"/>
      <c r="AC484" s="15"/>
      <c r="AD484" s="17"/>
      <c r="AE484" s="17"/>
      <c r="AF484" s="18" t="str">
        <f t="shared" si="17"/>
        <v/>
      </c>
      <c r="AG484" s="15"/>
      <c r="AH484" s="15"/>
      <c r="AI484" s="15"/>
      <c r="AJ484" s="62" t="str">
        <f>IFERROR(VLOOKUP(AI484,Lookups!$W$2:$X$24,2,FALSE),"")</f>
        <v/>
      </c>
      <c r="AK484" s="15"/>
      <c r="AL484" s="15"/>
      <c r="AM484" s="17"/>
      <c r="AN484" s="17"/>
      <c r="AO484" s="16"/>
    </row>
    <row r="485" spans="1:41" x14ac:dyDescent="0.3">
      <c r="A485" s="15"/>
      <c r="B485" s="15"/>
      <c r="C485" s="15"/>
      <c r="D485" s="17"/>
      <c r="E485" s="17"/>
      <c r="F485" s="15"/>
      <c r="G485" s="18" t="str">
        <f>IFERROR(VLOOKUP(F485,Lookups!$D$2:$E$20,2,FALSE),"")</f>
        <v/>
      </c>
      <c r="H485" s="15"/>
      <c r="I485" s="15"/>
      <c r="J485" s="17"/>
      <c r="K485" s="15"/>
      <c r="L485" s="17"/>
      <c r="M485" s="17"/>
      <c r="N485" s="62" t="str">
        <f t="shared" si="16"/>
        <v/>
      </c>
      <c r="O485" s="15"/>
      <c r="P485" s="15"/>
      <c r="Q485" s="17"/>
      <c r="R485" s="15"/>
      <c r="S485" s="15"/>
      <c r="T485" s="15"/>
      <c r="U485" s="15"/>
      <c r="V485" s="15"/>
      <c r="W485" s="15"/>
      <c r="X485" s="18" t="str">
        <f>IFERROR(VLOOKUP(W485,Lookups!$G$2:$H$83,2,FALSE),"")</f>
        <v/>
      </c>
      <c r="Y485" s="15"/>
      <c r="Z485" s="15"/>
      <c r="AA485" s="15"/>
      <c r="AB485" s="15"/>
      <c r="AC485" s="15"/>
      <c r="AD485" s="17"/>
      <c r="AE485" s="17"/>
      <c r="AF485" s="18" t="str">
        <f t="shared" si="17"/>
        <v/>
      </c>
      <c r="AG485" s="15"/>
      <c r="AH485" s="15"/>
      <c r="AI485" s="15"/>
      <c r="AJ485" s="62" t="str">
        <f>IFERROR(VLOOKUP(AI485,Lookups!$W$2:$X$24,2,FALSE),"")</f>
        <v/>
      </c>
      <c r="AK485" s="15"/>
      <c r="AL485" s="15"/>
      <c r="AM485" s="17"/>
      <c r="AN485" s="17"/>
      <c r="AO485" s="16"/>
    </row>
    <row r="486" spans="1:41" x14ac:dyDescent="0.3">
      <c r="A486" s="15"/>
      <c r="B486" s="15"/>
      <c r="C486" s="15"/>
      <c r="D486" s="17"/>
      <c r="E486" s="17"/>
      <c r="F486" s="15"/>
      <c r="G486" s="18" t="str">
        <f>IFERROR(VLOOKUP(F486,Lookups!$D$2:$E$20,2,FALSE),"")</f>
        <v/>
      </c>
      <c r="H486" s="15"/>
      <c r="I486" s="15"/>
      <c r="J486" s="17"/>
      <c r="K486" s="15"/>
      <c r="L486" s="17"/>
      <c r="M486" s="17"/>
      <c r="N486" s="62" t="str">
        <f t="shared" si="16"/>
        <v/>
      </c>
      <c r="O486" s="15"/>
      <c r="P486" s="15"/>
      <c r="Q486" s="17"/>
      <c r="R486" s="15"/>
      <c r="S486" s="15"/>
      <c r="T486" s="15"/>
      <c r="U486" s="15"/>
      <c r="V486" s="15"/>
      <c r="W486" s="15"/>
      <c r="X486" s="18" t="str">
        <f>IFERROR(VLOOKUP(W486,Lookups!$G$2:$H$83,2,FALSE),"")</f>
        <v/>
      </c>
      <c r="Y486" s="15"/>
      <c r="Z486" s="15"/>
      <c r="AA486" s="15"/>
      <c r="AB486" s="15"/>
      <c r="AC486" s="15"/>
      <c r="AD486" s="17"/>
      <c r="AE486" s="17"/>
      <c r="AF486" s="18" t="str">
        <f t="shared" si="17"/>
        <v/>
      </c>
      <c r="AG486" s="15"/>
      <c r="AH486" s="15"/>
      <c r="AI486" s="15"/>
      <c r="AJ486" s="62" t="str">
        <f>IFERROR(VLOOKUP(AI486,Lookups!$W$2:$X$24,2,FALSE),"")</f>
        <v/>
      </c>
      <c r="AK486" s="15"/>
      <c r="AL486" s="15"/>
      <c r="AM486" s="17"/>
      <c r="AN486" s="17"/>
      <c r="AO486" s="16"/>
    </row>
    <row r="487" spans="1:41" x14ac:dyDescent="0.3">
      <c r="A487" s="15"/>
      <c r="B487" s="15"/>
      <c r="C487" s="15"/>
      <c r="D487" s="17"/>
      <c r="E487" s="17"/>
      <c r="F487" s="15"/>
      <c r="G487" s="18" t="str">
        <f>IFERROR(VLOOKUP(F487,Lookups!$D$2:$E$20,2,FALSE),"")</f>
        <v/>
      </c>
      <c r="H487" s="15"/>
      <c r="I487" s="15"/>
      <c r="J487" s="17"/>
      <c r="K487" s="15"/>
      <c r="L487" s="17"/>
      <c r="M487" s="17"/>
      <c r="N487" s="62" t="str">
        <f t="shared" si="16"/>
        <v/>
      </c>
      <c r="O487" s="15"/>
      <c r="P487" s="15"/>
      <c r="Q487" s="17"/>
      <c r="R487" s="15"/>
      <c r="S487" s="15"/>
      <c r="T487" s="15"/>
      <c r="U487" s="15"/>
      <c r="V487" s="15"/>
      <c r="W487" s="15"/>
      <c r="X487" s="18" t="str">
        <f>IFERROR(VLOOKUP(W487,Lookups!$G$2:$H$83,2,FALSE),"")</f>
        <v/>
      </c>
      <c r="Y487" s="15"/>
      <c r="Z487" s="15"/>
      <c r="AA487" s="15"/>
      <c r="AB487" s="15"/>
      <c r="AC487" s="15"/>
      <c r="AD487" s="17"/>
      <c r="AE487" s="17"/>
      <c r="AF487" s="18" t="str">
        <f t="shared" si="17"/>
        <v/>
      </c>
      <c r="AG487" s="15"/>
      <c r="AH487" s="15"/>
      <c r="AI487" s="15"/>
      <c r="AJ487" s="62" t="str">
        <f>IFERROR(VLOOKUP(AI487,Lookups!$W$2:$X$24,2,FALSE),"")</f>
        <v/>
      </c>
      <c r="AK487" s="15"/>
      <c r="AL487" s="15"/>
      <c r="AM487" s="17"/>
      <c r="AN487" s="17"/>
      <c r="AO487" s="16"/>
    </row>
    <row r="488" spans="1:41" x14ac:dyDescent="0.3">
      <c r="A488" s="15"/>
      <c r="B488" s="15"/>
      <c r="C488" s="15"/>
      <c r="D488" s="17"/>
      <c r="E488" s="17"/>
      <c r="F488" s="15"/>
      <c r="G488" s="18" t="str">
        <f>IFERROR(VLOOKUP(F488,Lookups!$D$2:$E$20,2,FALSE),"")</f>
        <v/>
      </c>
      <c r="H488" s="15"/>
      <c r="I488" s="15"/>
      <c r="J488" s="17"/>
      <c r="K488" s="15"/>
      <c r="L488" s="17"/>
      <c r="M488" s="17"/>
      <c r="N488" s="62" t="str">
        <f t="shared" si="16"/>
        <v/>
      </c>
      <c r="O488" s="15"/>
      <c r="P488" s="15"/>
      <c r="Q488" s="17"/>
      <c r="R488" s="15"/>
      <c r="S488" s="15"/>
      <c r="T488" s="15"/>
      <c r="U488" s="15"/>
      <c r="V488" s="15"/>
      <c r="W488" s="15"/>
      <c r="X488" s="18" t="str">
        <f>IFERROR(VLOOKUP(W488,Lookups!$G$2:$H$83,2,FALSE),"")</f>
        <v/>
      </c>
      <c r="Y488" s="15"/>
      <c r="Z488" s="15"/>
      <c r="AA488" s="15"/>
      <c r="AB488" s="15"/>
      <c r="AC488" s="15"/>
      <c r="AD488" s="17"/>
      <c r="AE488" s="17"/>
      <c r="AF488" s="18" t="str">
        <f t="shared" si="17"/>
        <v/>
      </c>
      <c r="AG488" s="15"/>
      <c r="AH488" s="15"/>
      <c r="AI488" s="15"/>
      <c r="AJ488" s="62" t="str">
        <f>IFERROR(VLOOKUP(AI488,Lookups!$W$2:$X$24,2,FALSE),"")</f>
        <v/>
      </c>
      <c r="AK488" s="15"/>
      <c r="AL488" s="15"/>
      <c r="AM488" s="17"/>
      <c r="AN488" s="17"/>
      <c r="AO488" s="16"/>
    </row>
    <row r="489" spans="1:41" x14ac:dyDescent="0.3">
      <c r="A489" s="15"/>
      <c r="B489" s="15"/>
      <c r="C489" s="15"/>
      <c r="D489" s="17"/>
      <c r="E489" s="17"/>
      <c r="F489" s="15"/>
      <c r="G489" s="18" t="str">
        <f>IFERROR(VLOOKUP(F489,Lookups!$D$2:$E$20,2,FALSE),"")</f>
        <v/>
      </c>
      <c r="H489" s="15"/>
      <c r="I489" s="15"/>
      <c r="J489" s="17"/>
      <c r="K489" s="15"/>
      <c r="L489" s="17"/>
      <c r="M489" s="17"/>
      <c r="N489" s="62" t="str">
        <f t="shared" si="16"/>
        <v/>
      </c>
      <c r="O489" s="15"/>
      <c r="P489" s="15"/>
      <c r="Q489" s="17"/>
      <c r="R489" s="15"/>
      <c r="S489" s="15"/>
      <c r="T489" s="15"/>
      <c r="U489" s="15"/>
      <c r="V489" s="15"/>
      <c r="W489" s="15"/>
      <c r="X489" s="18" t="str">
        <f>IFERROR(VLOOKUP(W489,Lookups!$G$2:$H$83,2,FALSE),"")</f>
        <v/>
      </c>
      <c r="Y489" s="15"/>
      <c r="Z489" s="15"/>
      <c r="AA489" s="15"/>
      <c r="AB489" s="15"/>
      <c r="AC489" s="15"/>
      <c r="AD489" s="17"/>
      <c r="AE489" s="17"/>
      <c r="AF489" s="18" t="str">
        <f t="shared" si="17"/>
        <v/>
      </c>
      <c r="AG489" s="15"/>
      <c r="AH489" s="15"/>
      <c r="AI489" s="15"/>
      <c r="AJ489" s="62" t="str">
        <f>IFERROR(VLOOKUP(AI489,Lookups!$W$2:$X$24,2,FALSE),"")</f>
        <v/>
      </c>
      <c r="AK489" s="15"/>
      <c r="AL489" s="15"/>
      <c r="AM489" s="17"/>
      <c r="AN489" s="17"/>
      <c r="AO489" s="16"/>
    </row>
    <row r="490" spans="1:41" x14ac:dyDescent="0.3">
      <c r="A490" s="15"/>
      <c r="B490" s="15"/>
      <c r="C490" s="15"/>
      <c r="D490" s="17"/>
      <c r="E490" s="17"/>
      <c r="F490" s="15"/>
      <c r="G490" s="18" t="str">
        <f>IFERROR(VLOOKUP(F490,Lookups!$D$2:$E$20,2,FALSE),"")</f>
        <v/>
      </c>
      <c r="H490" s="15"/>
      <c r="I490" s="15"/>
      <c r="J490" s="17"/>
      <c r="K490" s="15"/>
      <c r="L490" s="17"/>
      <c r="M490" s="17"/>
      <c r="N490" s="62" t="str">
        <f t="shared" si="16"/>
        <v/>
      </c>
      <c r="O490" s="15"/>
      <c r="P490" s="15"/>
      <c r="Q490" s="17"/>
      <c r="R490" s="15"/>
      <c r="S490" s="15"/>
      <c r="T490" s="15"/>
      <c r="U490" s="15"/>
      <c r="V490" s="15"/>
      <c r="W490" s="15"/>
      <c r="X490" s="18" t="str">
        <f>IFERROR(VLOOKUP(W490,Lookups!$G$2:$H$83,2,FALSE),"")</f>
        <v/>
      </c>
      <c r="Y490" s="15"/>
      <c r="Z490" s="15"/>
      <c r="AA490" s="15"/>
      <c r="AB490" s="15"/>
      <c r="AC490" s="15"/>
      <c r="AD490" s="17"/>
      <c r="AE490" s="17"/>
      <c r="AF490" s="18" t="str">
        <f t="shared" si="17"/>
        <v/>
      </c>
      <c r="AG490" s="15"/>
      <c r="AH490" s="15"/>
      <c r="AI490" s="15"/>
      <c r="AJ490" s="62" t="str">
        <f>IFERROR(VLOOKUP(AI490,Lookups!$W$2:$X$24,2,FALSE),"")</f>
        <v/>
      </c>
      <c r="AK490" s="15"/>
      <c r="AL490" s="15"/>
      <c r="AM490" s="17"/>
      <c r="AN490" s="17"/>
      <c r="AO490" s="16"/>
    </row>
    <row r="491" spans="1:41" x14ac:dyDescent="0.3">
      <c r="A491" s="15"/>
      <c r="B491" s="15"/>
      <c r="C491" s="15"/>
      <c r="D491" s="17"/>
      <c r="E491" s="17"/>
      <c r="F491" s="15"/>
      <c r="G491" s="18" t="str">
        <f>IFERROR(VLOOKUP(F491,Lookups!$D$2:$E$20,2,FALSE),"")</f>
        <v/>
      </c>
      <c r="H491" s="15"/>
      <c r="I491" s="15"/>
      <c r="J491" s="17"/>
      <c r="K491" s="15"/>
      <c r="L491" s="17"/>
      <c r="M491" s="17"/>
      <c r="N491" s="62" t="str">
        <f t="shared" si="16"/>
        <v/>
      </c>
      <c r="O491" s="15"/>
      <c r="P491" s="15"/>
      <c r="Q491" s="17"/>
      <c r="R491" s="15"/>
      <c r="S491" s="15"/>
      <c r="T491" s="15"/>
      <c r="U491" s="15"/>
      <c r="V491" s="15"/>
      <c r="W491" s="15"/>
      <c r="X491" s="18" t="str">
        <f>IFERROR(VLOOKUP(W491,Lookups!$G$2:$H$83,2,FALSE),"")</f>
        <v/>
      </c>
      <c r="Y491" s="15"/>
      <c r="Z491" s="15"/>
      <c r="AA491" s="15"/>
      <c r="AB491" s="15"/>
      <c r="AC491" s="15"/>
      <c r="AD491" s="17"/>
      <c r="AE491" s="17"/>
      <c r="AF491" s="18" t="str">
        <f t="shared" si="17"/>
        <v/>
      </c>
      <c r="AG491" s="15"/>
      <c r="AH491" s="15"/>
      <c r="AI491" s="15"/>
      <c r="AJ491" s="62" t="str">
        <f>IFERROR(VLOOKUP(AI491,Lookups!$W$2:$X$24,2,FALSE),"")</f>
        <v/>
      </c>
      <c r="AK491" s="15"/>
      <c r="AL491" s="15"/>
      <c r="AM491" s="17"/>
      <c r="AN491" s="17"/>
      <c r="AO491" s="16"/>
    </row>
    <row r="492" spans="1:41" x14ac:dyDescent="0.3">
      <c r="A492" s="15"/>
      <c r="B492" s="15"/>
      <c r="C492" s="15"/>
      <c r="D492" s="17"/>
      <c r="E492" s="17"/>
      <c r="F492" s="15"/>
      <c r="G492" s="18" t="str">
        <f>IFERROR(VLOOKUP(F492,Lookups!$D$2:$E$20,2,FALSE),"")</f>
        <v/>
      </c>
      <c r="H492" s="15"/>
      <c r="I492" s="15"/>
      <c r="J492" s="17"/>
      <c r="K492" s="15"/>
      <c r="L492" s="17"/>
      <c r="M492" s="17"/>
      <c r="N492" s="62" t="str">
        <f t="shared" si="16"/>
        <v/>
      </c>
      <c r="O492" s="15"/>
      <c r="P492" s="15"/>
      <c r="Q492" s="17"/>
      <c r="R492" s="15"/>
      <c r="S492" s="15"/>
      <c r="T492" s="15"/>
      <c r="U492" s="15"/>
      <c r="V492" s="15"/>
      <c r="W492" s="15"/>
      <c r="X492" s="18" t="str">
        <f>IFERROR(VLOOKUP(W492,Lookups!$G$2:$H$83,2,FALSE),"")</f>
        <v/>
      </c>
      <c r="Y492" s="15"/>
      <c r="Z492" s="15"/>
      <c r="AA492" s="15"/>
      <c r="AB492" s="15"/>
      <c r="AC492" s="15"/>
      <c r="AD492" s="17"/>
      <c r="AE492" s="17"/>
      <c r="AF492" s="18" t="str">
        <f t="shared" si="17"/>
        <v/>
      </c>
      <c r="AG492" s="15"/>
      <c r="AH492" s="15"/>
      <c r="AI492" s="15"/>
      <c r="AJ492" s="62" t="str">
        <f>IFERROR(VLOOKUP(AI492,Lookups!$W$2:$X$24,2,FALSE),"")</f>
        <v/>
      </c>
      <c r="AK492" s="15"/>
      <c r="AL492" s="15"/>
      <c r="AM492" s="17"/>
      <c r="AN492" s="17"/>
      <c r="AO492" s="16"/>
    </row>
    <row r="493" spans="1:41" x14ac:dyDescent="0.3">
      <c r="A493" s="15"/>
      <c r="B493" s="15"/>
      <c r="C493" s="15"/>
      <c r="D493" s="17"/>
      <c r="E493" s="17"/>
      <c r="F493" s="15"/>
      <c r="G493" s="18" t="str">
        <f>IFERROR(VLOOKUP(F493,Lookups!$D$2:$E$20,2,FALSE),"")</f>
        <v/>
      </c>
      <c r="H493" s="15"/>
      <c r="I493" s="15"/>
      <c r="J493" s="17"/>
      <c r="K493" s="15"/>
      <c r="L493" s="17"/>
      <c r="M493" s="17"/>
      <c r="N493" s="62" t="str">
        <f t="shared" si="16"/>
        <v/>
      </c>
      <c r="O493" s="15"/>
      <c r="P493" s="15"/>
      <c r="Q493" s="17"/>
      <c r="R493" s="15"/>
      <c r="S493" s="15"/>
      <c r="T493" s="15"/>
      <c r="U493" s="15"/>
      <c r="V493" s="15"/>
      <c r="W493" s="15"/>
      <c r="X493" s="18" t="str">
        <f>IFERROR(VLOOKUP(W493,Lookups!$G$2:$H$83,2,FALSE),"")</f>
        <v/>
      </c>
      <c r="Y493" s="15"/>
      <c r="Z493" s="15"/>
      <c r="AA493" s="15"/>
      <c r="AB493" s="15"/>
      <c r="AC493" s="15"/>
      <c r="AD493" s="17"/>
      <c r="AE493" s="17"/>
      <c r="AF493" s="18" t="str">
        <f t="shared" si="17"/>
        <v/>
      </c>
      <c r="AG493" s="15"/>
      <c r="AH493" s="15"/>
      <c r="AI493" s="15"/>
      <c r="AJ493" s="62" t="str">
        <f>IFERROR(VLOOKUP(AI493,Lookups!$W$2:$X$24,2,FALSE),"")</f>
        <v/>
      </c>
      <c r="AK493" s="15"/>
      <c r="AL493" s="15"/>
      <c r="AM493" s="17"/>
      <c r="AN493" s="17"/>
      <c r="AO493" s="16"/>
    </row>
    <row r="494" spans="1:41" x14ac:dyDescent="0.3">
      <c r="A494" s="15"/>
      <c r="B494" s="15"/>
      <c r="C494" s="15"/>
      <c r="D494" s="17"/>
      <c r="E494" s="17"/>
      <c r="F494" s="15"/>
      <c r="G494" s="18" t="str">
        <f>IFERROR(VLOOKUP(F494,Lookups!$D$2:$E$20,2,FALSE),"")</f>
        <v/>
      </c>
      <c r="H494" s="15"/>
      <c r="I494" s="15"/>
      <c r="J494" s="17"/>
      <c r="K494" s="15"/>
      <c r="L494" s="17"/>
      <c r="M494" s="17"/>
      <c r="N494" s="62" t="str">
        <f t="shared" si="16"/>
        <v/>
      </c>
      <c r="O494" s="15"/>
      <c r="P494" s="15"/>
      <c r="Q494" s="17"/>
      <c r="R494" s="15"/>
      <c r="S494" s="15"/>
      <c r="T494" s="15"/>
      <c r="U494" s="15"/>
      <c r="V494" s="15"/>
      <c r="W494" s="15"/>
      <c r="X494" s="18" t="str">
        <f>IFERROR(VLOOKUP(W494,Lookups!$G$2:$H$83,2,FALSE),"")</f>
        <v/>
      </c>
      <c r="Y494" s="15"/>
      <c r="Z494" s="15"/>
      <c r="AA494" s="15"/>
      <c r="AB494" s="15"/>
      <c r="AC494" s="15"/>
      <c r="AD494" s="17"/>
      <c r="AE494" s="17"/>
      <c r="AF494" s="18" t="str">
        <f t="shared" si="17"/>
        <v/>
      </c>
      <c r="AG494" s="15"/>
      <c r="AH494" s="15"/>
      <c r="AI494" s="15"/>
      <c r="AJ494" s="62" t="str">
        <f>IFERROR(VLOOKUP(AI494,Lookups!$W$2:$X$24,2,FALSE),"")</f>
        <v/>
      </c>
      <c r="AK494" s="15"/>
      <c r="AL494" s="15"/>
      <c r="AM494" s="17"/>
      <c r="AN494" s="17"/>
      <c r="AO494" s="16"/>
    </row>
    <row r="495" spans="1:41" x14ac:dyDescent="0.3">
      <c r="A495" s="15"/>
      <c r="B495" s="15"/>
      <c r="C495" s="15"/>
      <c r="D495" s="17"/>
      <c r="E495" s="17"/>
      <c r="F495" s="15"/>
      <c r="G495" s="18" t="str">
        <f>IFERROR(VLOOKUP(F495,Lookups!$D$2:$E$20,2,FALSE),"")</f>
        <v/>
      </c>
      <c r="H495" s="15"/>
      <c r="I495" s="15"/>
      <c r="J495" s="17"/>
      <c r="K495" s="15"/>
      <c r="L495" s="17"/>
      <c r="M495" s="17"/>
      <c r="N495" s="62" t="str">
        <f t="shared" si="16"/>
        <v/>
      </c>
      <c r="O495" s="15"/>
      <c r="P495" s="15"/>
      <c r="Q495" s="17"/>
      <c r="R495" s="15"/>
      <c r="S495" s="15"/>
      <c r="T495" s="15"/>
      <c r="U495" s="15"/>
      <c r="V495" s="15"/>
      <c r="W495" s="15"/>
      <c r="X495" s="18" t="str">
        <f>IFERROR(VLOOKUP(W495,Lookups!$G$2:$H$83,2,FALSE),"")</f>
        <v/>
      </c>
      <c r="Y495" s="15"/>
      <c r="Z495" s="15"/>
      <c r="AA495" s="15"/>
      <c r="AB495" s="15"/>
      <c r="AC495" s="15"/>
      <c r="AD495" s="17"/>
      <c r="AE495" s="17"/>
      <c r="AF495" s="18" t="str">
        <f t="shared" si="17"/>
        <v/>
      </c>
      <c r="AG495" s="15"/>
      <c r="AH495" s="15"/>
      <c r="AI495" s="15"/>
      <c r="AJ495" s="62" t="str">
        <f>IFERROR(VLOOKUP(AI495,Lookups!$W$2:$X$24,2,FALSE),"")</f>
        <v/>
      </c>
      <c r="AK495" s="15"/>
      <c r="AL495" s="15"/>
      <c r="AM495" s="17"/>
      <c r="AN495" s="17"/>
      <c r="AO495" s="16"/>
    </row>
    <row r="496" spans="1:41" x14ac:dyDescent="0.3">
      <c r="A496" s="15"/>
      <c r="B496" s="15"/>
      <c r="C496" s="15"/>
      <c r="D496" s="17"/>
      <c r="E496" s="17"/>
      <c r="F496" s="15"/>
      <c r="G496" s="18" t="str">
        <f>IFERROR(VLOOKUP(F496,Lookups!$D$2:$E$20,2,FALSE),"")</f>
        <v/>
      </c>
      <c r="H496" s="15"/>
      <c r="I496" s="15"/>
      <c r="J496" s="17"/>
      <c r="K496" s="15"/>
      <c r="L496" s="17"/>
      <c r="M496" s="17"/>
      <c r="N496" s="62" t="str">
        <f t="shared" si="16"/>
        <v/>
      </c>
      <c r="O496" s="15"/>
      <c r="P496" s="15"/>
      <c r="Q496" s="17"/>
      <c r="R496" s="15"/>
      <c r="S496" s="15"/>
      <c r="T496" s="15"/>
      <c r="U496" s="15"/>
      <c r="V496" s="15"/>
      <c r="W496" s="15"/>
      <c r="X496" s="18" t="str">
        <f>IFERROR(VLOOKUP(W496,Lookups!$G$2:$H$83,2,FALSE),"")</f>
        <v/>
      </c>
      <c r="Y496" s="15"/>
      <c r="Z496" s="15"/>
      <c r="AA496" s="15"/>
      <c r="AB496" s="15"/>
      <c r="AC496" s="15"/>
      <c r="AD496" s="17"/>
      <c r="AE496" s="17"/>
      <c r="AF496" s="18" t="str">
        <f t="shared" si="17"/>
        <v/>
      </c>
      <c r="AG496" s="15"/>
      <c r="AH496" s="15"/>
      <c r="AI496" s="15"/>
      <c r="AJ496" s="62" t="str">
        <f>IFERROR(VLOOKUP(AI496,Lookups!$W$2:$X$24,2,FALSE),"")</f>
        <v/>
      </c>
      <c r="AK496" s="15"/>
      <c r="AL496" s="15"/>
      <c r="AM496" s="17"/>
      <c r="AN496" s="17"/>
      <c r="AO496" s="16"/>
    </row>
    <row r="497" spans="1:41" x14ac:dyDescent="0.3">
      <c r="A497" s="15"/>
      <c r="B497" s="15"/>
      <c r="C497" s="15"/>
      <c r="D497" s="17"/>
      <c r="E497" s="17"/>
      <c r="F497" s="15"/>
      <c r="G497" s="18" t="str">
        <f>IFERROR(VLOOKUP(F497,Lookups!$D$2:$E$20,2,FALSE),"")</f>
        <v/>
      </c>
      <c r="H497" s="15"/>
      <c r="I497" s="15"/>
      <c r="J497" s="17"/>
      <c r="K497" s="15"/>
      <c r="L497" s="17"/>
      <c r="M497" s="17"/>
      <c r="N497" s="62" t="str">
        <f t="shared" si="16"/>
        <v/>
      </c>
      <c r="O497" s="15"/>
      <c r="P497" s="15"/>
      <c r="Q497" s="17"/>
      <c r="R497" s="15"/>
      <c r="S497" s="15"/>
      <c r="T497" s="15"/>
      <c r="U497" s="15"/>
      <c r="V497" s="15"/>
      <c r="W497" s="15"/>
      <c r="X497" s="18" t="str">
        <f>IFERROR(VLOOKUP(W497,Lookups!$G$2:$H$83,2,FALSE),"")</f>
        <v/>
      </c>
      <c r="Y497" s="15"/>
      <c r="Z497" s="15"/>
      <c r="AA497" s="15"/>
      <c r="AB497" s="15"/>
      <c r="AC497" s="15"/>
      <c r="AD497" s="17"/>
      <c r="AE497" s="17"/>
      <c r="AF497" s="18" t="str">
        <f t="shared" si="17"/>
        <v/>
      </c>
      <c r="AG497" s="15"/>
      <c r="AH497" s="15"/>
      <c r="AI497" s="15"/>
      <c r="AJ497" s="62" t="str">
        <f>IFERROR(VLOOKUP(AI497,Lookups!$W$2:$X$24,2,FALSE),"")</f>
        <v/>
      </c>
      <c r="AK497" s="15"/>
      <c r="AL497" s="15"/>
      <c r="AM497" s="17"/>
      <c r="AN497" s="17"/>
      <c r="AO497" s="16"/>
    </row>
    <row r="498" spans="1:41" x14ac:dyDescent="0.3">
      <c r="A498" s="15"/>
      <c r="B498" s="15"/>
      <c r="C498" s="15"/>
      <c r="D498" s="17"/>
      <c r="E498" s="17"/>
      <c r="F498" s="15"/>
      <c r="G498" s="18" t="str">
        <f>IFERROR(VLOOKUP(F498,Lookups!$D$2:$E$20,2,FALSE),"")</f>
        <v/>
      </c>
      <c r="H498" s="15"/>
      <c r="I498" s="15"/>
      <c r="J498" s="17"/>
      <c r="K498" s="15"/>
      <c r="L498" s="17"/>
      <c r="M498" s="17"/>
      <c r="N498" s="62" t="str">
        <f t="shared" si="16"/>
        <v/>
      </c>
      <c r="O498" s="15"/>
      <c r="P498" s="15"/>
      <c r="Q498" s="17"/>
      <c r="R498" s="15"/>
      <c r="S498" s="15"/>
      <c r="T498" s="15"/>
      <c r="U498" s="15"/>
      <c r="V498" s="15"/>
      <c r="W498" s="15"/>
      <c r="X498" s="18" t="str">
        <f>IFERROR(VLOOKUP(W498,Lookups!$G$2:$H$83,2,FALSE),"")</f>
        <v/>
      </c>
      <c r="Y498" s="15"/>
      <c r="Z498" s="15"/>
      <c r="AA498" s="15"/>
      <c r="AB498" s="15"/>
      <c r="AC498" s="15"/>
      <c r="AD498" s="17"/>
      <c r="AE498" s="17"/>
      <c r="AF498" s="18" t="str">
        <f t="shared" si="17"/>
        <v/>
      </c>
      <c r="AG498" s="15"/>
      <c r="AH498" s="15"/>
      <c r="AI498" s="15"/>
      <c r="AJ498" s="62" t="str">
        <f>IFERROR(VLOOKUP(AI498,Lookups!$W$2:$X$24,2,FALSE),"")</f>
        <v/>
      </c>
      <c r="AK498" s="15"/>
      <c r="AL498" s="15"/>
      <c r="AM498" s="17"/>
      <c r="AN498" s="17"/>
      <c r="AO498" s="16"/>
    </row>
    <row r="499" spans="1:41" x14ac:dyDescent="0.3">
      <c r="A499" s="15"/>
      <c r="B499" s="15"/>
      <c r="C499" s="15"/>
      <c r="D499" s="17"/>
      <c r="E499" s="17"/>
      <c r="F499" s="15"/>
      <c r="G499" s="18" t="str">
        <f>IFERROR(VLOOKUP(F499,Lookups!$D$2:$E$20,2,FALSE),"")</f>
        <v/>
      </c>
      <c r="H499" s="15"/>
      <c r="I499" s="15"/>
      <c r="J499" s="17"/>
      <c r="K499" s="15"/>
      <c r="L499" s="17"/>
      <c r="M499" s="17"/>
      <c r="N499" s="62" t="str">
        <f t="shared" si="16"/>
        <v/>
      </c>
      <c r="O499" s="15"/>
      <c r="P499" s="15"/>
      <c r="Q499" s="17"/>
      <c r="R499" s="15"/>
      <c r="S499" s="15"/>
      <c r="T499" s="15"/>
      <c r="U499" s="15"/>
      <c r="V499" s="15"/>
      <c r="W499" s="15"/>
      <c r="X499" s="18" t="str">
        <f>IFERROR(VLOOKUP(W499,Lookups!$G$2:$H$83,2,FALSE),"")</f>
        <v/>
      </c>
      <c r="Y499" s="15"/>
      <c r="Z499" s="15"/>
      <c r="AA499" s="15"/>
      <c r="AB499" s="15"/>
      <c r="AC499" s="15"/>
      <c r="AD499" s="17"/>
      <c r="AE499" s="17"/>
      <c r="AF499" s="18" t="str">
        <f t="shared" si="17"/>
        <v/>
      </c>
      <c r="AG499" s="15"/>
      <c r="AH499" s="15"/>
      <c r="AI499" s="15"/>
      <c r="AJ499" s="62" t="str">
        <f>IFERROR(VLOOKUP(AI499,Lookups!$W$2:$X$24,2,FALSE),"")</f>
        <v/>
      </c>
      <c r="AK499" s="15"/>
      <c r="AL499" s="15"/>
      <c r="AM499" s="17"/>
      <c r="AN499" s="17"/>
      <c r="AO499" s="16"/>
    </row>
    <row r="500" spans="1:41" x14ac:dyDescent="0.3">
      <c r="A500" s="15"/>
      <c r="B500" s="15"/>
      <c r="C500" s="15"/>
      <c r="D500" s="17"/>
      <c r="E500" s="17"/>
      <c r="F500" s="15"/>
      <c r="G500" s="18" t="str">
        <f>IFERROR(VLOOKUP(F500,Lookups!$D$2:$E$20,2,FALSE),"")</f>
        <v/>
      </c>
      <c r="H500" s="15"/>
      <c r="I500" s="15"/>
      <c r="J500" s="17"/>
      <c r="K500" s="15"/>
      <c r="L500" s="17"/>
      <c r="M500" s="17"/>
      <c r="N500" s="62" t="str">
        <f t="shared" si="16"/>
        <v/>
      </c>
      <c r="O500" s="15"/>
      <c r="P500" s="15"/>
      <c r="Q500" s="17"/>
      <c r="R500" s="15"/>
      <c r="S500" s="15"/>
      <c r="T500" s="15"/>
      <c r="U500" s="15"/>
      <c r="V500" s="15"/>
      <c r="W500" s="15"/>
      <c r="X500" s="18" t="str">
        <f>IFERROR(VLOOKUP(W500,Lookups!$G$2:$H$83,2,FALSE),"")</f>
        <v/>
      </c>
      <c r="Y500" s="15"/>
      <c r="Z500" s="15"/>
      <c r="AA500" s="15"/>
      <c r="AB500" s="15"/>
      <c r="AC500" s="15"/>
      <c r="AD500" s="17"/>
      <c r="AE500" s="17"/>
      <c r="AF500" s="18" t="str">
        <f t="shared" si="17"/>
        <v/>
      </c>
      <c r="AG500" s="15"/>
      <c r="AH500" s="15"/>
      <c r="AI500" s="15"/>
      <c r="AJ500" s="62" t="str">
        <f>IFERROR(VLOOKUP(AI500,Lookups!$W$2:$X$24,2,FALSE),"")</f>
        <v/>
      </c>
      <c r="AK500" s="15"/>
      <c r="AL500" s="15"/>
      <c r="AM500" s="17"/>
      <c r="AN500" s="17"/>
      <c r="AO500" s="16"/>
    </row>
    <row r="501" spans="1:41" x14ac:dyDescent="0.3">
      <c r="A501" s="15"/>
      <c r="B501" s="15"/>
      <c r="C501" s="15"/>
      <c r="D501" s="17"/>
      <c r="E501" s="17"/>
      <c r="F501" s="15"/>
      <c r="G501" s="18" t="str">
        <f>IFERROR(VLOOKUP(F501,Lookups!$D$2:$E$20,2,FALSE),"")</f>
        <v/>
      </c>
      <c r="H501" s="15"/>
      <c r="I501" s="15"/>
      <c r="J501" s="17"/>
      <c r="K501" s="15"/>
      <c r="L501" s="17"/>
      <c r="M501" s="17"/>
      <c r="N501" s="62" t="str">
        <f t="shared" si="16"/>
        <v/>
      </c>
      <c r="O501" s="15"/>
      <c r="P501" s="15"/>
      <c r="Q501" s="17"/>
      <c r="R501" s="15"/>
      <c r="S501" s="15"/>
      <c r="T501" s="15"/>
      <c r="U501" s="15"/>
      <c r="V501" s="15"/>
      <c r="W501" s="15"/>
      <c r="X501" s="18" t="str">
        <f>IFERROR(VLOOKUP(W501,Lookups!$G$2:$H$83,2,FALSE),"")</f>
        <v/>
      </c>
      <c r="Y501" s="15"/>
      <c r="Z501" s="15"/>
      <c r="AA501" s="15"/>
      <c r="AB501" s="15"/>
      <c r="AC501" s="15"/>
      <c r="AD501" s="17"/>
      <c r="AE501" s="17"/>
      <c r="AF501" s="18" t="str">
        <f t="shared" si="17"/>
        <v/>
      </c>
      <c r="AG501" s="15"/>
      <c r="AH501" s="15"/>
      <c r="AI501" s="15"/>
      <c r="AJ501" s="62" t="str">
        <f>IFERROR(VLOOKUP(AI501,Lookups!$W$2:$X$24,2,FALSE),"")</f>
        <v/>
      </c>
      <c r="AK501" s="15"/>
      <c r="AL501" s="15"/>
      <c r="AM501" s="17"/>
      <c r="AN501" s="17"/>
      <c r="AO501" s="16"/>
    </row>
    <row r="502" spans="1:41" x14ac:dyDescent="0.3">
      <c r="A502" s="15"/>
      <c r="B502" s="15"/>
      <c r="C502" s="15"/>
      <c r="D502" s="17"/>
      <c r="E502" s="17"/>
      <c r="F502" s="15"/>
      <c r="G502" s="18" t="str">
        <f>IFERROR(VLOOKUP(F502,Lookups!$D$2:$E$20,2,FALSE),"")</f>
        <v/>
      </c>
      <c r="H502" s="15"/>
      <c r="I502" s="15"/>
      <c r="J502" s="17"/>
      <c r="K502" s="15"/>
      <c r="L502" s="17"/>
      <c r="M502" s="17"/>
      <c r="N502" s="62" t="str">
        <f t="shared" ref="N502:N550" si="18">IF(OR(ISBLANK(L502),ISBLANK(M502)),"",(M502-L502)+1)</f>
        <v/>
      </c>
      <c r="O502" s="15"/>
      <c r="P502" s="15"/>
      <c r="Q502" s="17"/>
      <c r="R502" s="15"/>
      <c r="S502" s="15"/>
      <c r="T502" s="15"/>
      <c r="U502" s="15"/>
      <c r="V502" s="15"/>
      <c r="W502" s="15"/>
      <c r="X502" s="18" t="str">
        <f>IFERROR(VLOOKUP(W502,Lookups!$G$2:$H$83,2,FALSE),"")</f>
        <v/>
      </c>
      <c r="Y502" s="15"/>
      <c r="Z502" s="15"/>
      <c r="AA502" s="15"/>
      <c r="AB502" s="15"/>
      <c r="AC502" s="15"/>
      <c r="AD502" s="17"/>
      <c r="AE502" s="17"/>
      <c r="AF502" s="18" t="str">
        <f t="shared" ref="AF502:AF550" si="19">IF(OR(ISBLANK(AD502),ISBLANK(AE502)),"",(AE502-AD502)+1)</f>
        <v/>
      </c>
      <c r="AG502" s="15"/>
      <c r="AH502" s="15"/>
      <c r="AI502" s="15"/>
      <c r="AJ502" s="62" t="str">
        <f>IFERROR(VLOOKUP(AI502,Lookups!$W$2:$X$24,2,FALSE),"")</f>
        <v/>
      </c>
      <c r="AK502" s="15"/>
      <c r="AL502" s="15"/>
      <c r="AM502" s="17"/>
      <c r="AN502" s="17"/>
      <c r="AO502" s="16"/>
    </row>
    <row r="503" spans="1:41" x14ac:dyDescent="0.3">
      <c r="A503" s="15"/>
      <c r="B503" s="15"/>
      <c r="C503" s="15"/>
      <c r="D503" s="17"/>
      <c r="E503" s="17"/>
      <c r="F503" s="15"/>
      <c r="G503" s="18" t="str">
        <f>IFERROR(VLOOKUP(F503,Lookups!$D$2:$E$20,2,FALSE),"")</f>
        <v/>
      </c>
      <c r="H503" s="15"/>
      <c r="I503" s="15"/>
      <c r="J503" s="17"/>
      <c r="K503" s="15"/>
      <c r="L503" s="17"/>
      <c r="M503" s="17"/>
      <c r="N503" s="62" t="str">
        <f t="shared" si="18"/>
        <v/>
      </c>
      <c r="O503" s="15"/>
      <c r="P503" s="15"/>
      <c r="Q503" s="17"/>
      <c r="R503" s="15"/>
      <c r="S503" s="15"/>
      <c r="T503" s="15"/>
      <c r="U503" s="15"/>
      <c r="V503" s="15"/>
      <c r="W503" s="15"/>
      <c r="X503" s="18" t="str">
        <f>IFERROR(VLOOKUP(W503,Lookups!$G$2:$H$83,2,FALSE),"")</f>
        <v/>
      </c>
      <c r="Y503" s="15"/>
      <c r="Z503" s="15"/>
      <c r="AA503" s="15"/>
      <c r="AB503" s="15"/>
      <c r="AC503" s="15"/>
      <c r="AD503" s="17"/>
      <c r="AE503" s="17"/>
      <c r="AF503" s="18" t="str">
        <f t="shared" si="19"/>
        <v/>
      </c>
      <c r="AG503" s="15"/>
      <c r="AH503" s="15"/>
      <c r="AI503" s="15"/>
      <c r="AJ503" s="62" t="str">
        <f>IFERROR(VLOOKUP(AI503,Lookups!$W$2:$X$24,2,FALSE),"")</f>
        <v/>
      </c>
      <c r="AK503" s="15"/>
      <c r="AL503" s="15"/>
      <c r="AM503" s="17"/>
      <c r="AN503" s="17"/>
      <c r="AO503" s="16"/>
    </row>
    <row r="504" spans="1:41" x14ac:dyDescent="0.3">
      <c r="A504" s="15"/>
      <c r="B504" s="15"/>
      <c r="C504" s="15"/>
      <c r="D504" s="17"/>
      <c r="E504" s="17"/>
      <c r="F504" s="15"/>
      <c r="G504" s="18" t="str">
        <f>IFERROR(VLOOKUP(F504,Lookups!$D$2:$E$20,2,FALSE),"")</f>
        <v/>
      </c>
      <c r="H504" s="15"/>
      <c r="I504" s="15"/>
      <c r="J504" s="17"/>
      <c r="K504" s="15"/>
      <c r="L504" s="17"/>
      <c r="M504" s="17"/>
      <c r="N504" s="62" t="str">
        <f t="shared" si="18"/>
        <v/>
      </c>
      <c r="O504" s="15"/>
      <c r="P504" s="15"/>
      <c r="Q504" s="17"/>
      <c r="R504" s="15"/>
      <c r="S504" s="15"/>
      <c r="T504" s="15"/>
      <c r="U504" s="15"/>
      <c r="V504" s="15"/>
      <c r="W504" s="15"/>
      <c r="X504" s="18" t="str">
        <f>IFERROR(VLOOKUP(W504,Lookups!$G$2:$H$83,2,FALSE),"")</f>
        <v/>
      </c>
      <c r="Y504" s="15"/>
      <c r="Z504" s="15"/>
      <c r="AA504" s="15"/>
      <c r="AB504" s="15"/>
      <c r="AC504" s="15"/>
      <c r="AD504" s="17"/>
      <c r="AE504" s="17"/>
      <c r="AF504" s="18" t="str">
        <f t="shared" si="19"/>
        <v/>
      </c>
      <c r="AG504" s="15"/>
      <c r="AH504" s="15"/>
      <c r="AI504" s="15"/>
      <c r="AJ504" s="62" t="str">
        <f>IFERROR(VLOOKUP(AI504,Lookups!$W$2:$X$24,2,FALSE),"")</f>
        <v/>
      </c>
      <c r="AK504" s="15"/>
      <c r="AL504" s="15"/>
      <c r="AM504" s="17"/>
      <c r="AN504" s="17"/>
      <c r="AO504" s="16"/>
    </row>
    <row r="505" spans="1:41" x14ac:dyDescent="0.3">
      <c r="A505" s="15"/>
      <c r="B505" s="15"/>
      <c r="C505" s="15"/>
      <c r="D505" s="17"/>
      <c r="E505" s="17"/>
      <c r="F505" s="15"/>
      <c r="G505" s="18" t="str">
        <f>IFERROR(VLOOKUP(F505,Lookups!$D$2:$E$20,2,FALSE),"")</f>
        <v/>
      </c>
      <c r="H505" s="15"/>
      <c r="I505" s="15"/>
      <c r="J505" s="17"/>
      <c r="K505" s="15"/>
      <c r="L505" s="17"/>
      <c r="M505" s="17"/>
      <c r="N505" s="62" t="str">
        <f t="shared" si="18"/>
        <v/>
      </c>
      <c r="O505" s="15"/>
      <c r="P505" s="15"/>
      <c r="Q505" s="17"/>
      <c r="R505" s="15"/>
      <c r="S505" s="15"/>
      <c r="T505" s="15"/>
      <c r="U505" s="15"/>
      <c r="V505" s="15"/>
      <c r="W505" s="15"/>
      <c r="X505" s="18" t="str">
        <f>IFERROR(VLOOKUP(W505,Lookups!$G$2:$H$83,2,FALSE),"")</f>
        <v/>
      </c>
      <c r="Y505" s="15"/>
      <c r="Z505" s="15"/>
      <c r="AA505" s="15"/>
      <c r="AB505" s="15"/>
      <c r="AC505" s="15"/>
      <c r="AD505" s="17"/>
      <c r="AE505" s="17"/>
      <c r="AF505" s="18" t="str">
        <f t="shared" si="19"/>
        <v/>
      </c>
      <c r="AG505" s="15"/>
      <c r="AH505" s="15"/>
      <c r="AI505" s="15"/>
      <c r="AJ505" s="62" t="str">
        <f>IFERROR(VLOOKUP(AI505,Lookups!$W$2:$X$24,2,FALSE),"")</f>
        <v/>
      </c>
      <c r="AK505" s="15"/>
      <c r="AL505" s="15"/>
      <c r="AM505" s="17"/>
      <c r="AN505" s="17"/>
      <c r="AO505" s="16"/>
    </row>
    <row r="506" spans="1:41" x14ac:dyDescent="0.3">
      <c r="A506" s="15"/>
      <c r="B506" s="15"/>
      <c r="C506" s="15"/>
      <c r="D506" s="17"/>
      <c r="E506" s="17"/>
      <c r="F506" s="15"/>
      <c r="G506" s="18" t="str">
        <f>IFERROR(VLOOKUP(F506,Lookups!$D$2:$E$20,2,FALSE),"")</f>
        <v/>
      </c>
      <c r="H506" s="15"/>
      <c r="I506" s="15"/>
      <c r="J506" s="17"/>
      <c r="K506" s="15"/>
      <c r="L506" s="17"/>
      <c r="M506" s="17"/>
      <c r="N506" s="62" t="str">
        <f t="shared" si="18"/>
        <v/>
      </c>
      <c r="O506" s="15"/>
      <c r="P506" s="15"/>
      <c r="Q506" s="17"/>
      <c r="R506" s="15"/>
      <c r="S506" s="15"/>
      <c r="T506" s="15"/>
      <c r="U506" s="15"/>
      <c r="V506" s="15"/>
      <c r="W506" s="15"/>
      <c r="X506" s="18" t="str">
        <f>IFERROR(VLOOKUP(W506,Lookups!$G$2:$H$83,2,FALSE),"")</f>
        <v/>
      </c>
      <c r="Y506" s="15"/>
      <c r="Z506" s="15"/>
      <c r="AA506" s="15"/>
      <c r="AB506" s="15"/>
      <c r="AC506" s="15"/>
      <c r="AD506" s="17"/>
      <c r="AE506" s="17"/>
      <c r="AF506" s="18" t="str">
        <f t="shared" si="19"/>
        <v/>
      </c>
      <c r="AG506" s="15"/>
      <c r="AH506" s="15"/>
      <c r="AI506" s="15"/>
      <c r="AJ506" s="62" t="str">
        <f>IFERROR(VLOOKUP(AI506,Lookups!$W$2:$X$24,2,FALSE),"")</f>
        <v/>
      </c>
      <c r="AK506" s="15"/>
      <c r="AL506" s="15"/>
      <c r="AM506" s="17"/>
      <c r="AN506" s="17"/>
      <c r="AO506" s="16"/>
    </row>
    <row r="507" spans="1:41" x14ac:dyDescent="0.3">
      <c r="A507" s="15"/>
      <c r="B507" s="15"/>
      <c r="C507" s="15"/>
      <c r="D507" s="17"/>
      <c r="E507" s="17"/>
      <c r="F507" s="15"/>
      <c r="G507" s="18" t="str">
        <f>IFERROR(VLOOKUP(F507,Lookups!$D$2:$E$20,2,FALSE),"")</f>
        <v/>
      </c>
      <c r="H507" s="15"/>
      <c r="I507" s="15"/>
      <c r="J507" s="17"/>
      <c r="K507" s="15"/>
      <c r="L507" s="17"/>
      <c r="M507" s="17"/>
      <c r="N507" s="62" t="str">
        <f t="shared" si="18"/>
        <v/>
      </c>
      <c r="O507" s="15"/>
      <c r="P507" s="15"/>
      <c r="Q507" s="17"/>
      <c r="R507" s="15"/>
      <c r="S507" s="15"/>
      <c r="T507" s="15"/>
      <c r="U507" s="15"/>
      <c r="V507" s="15"/>
      <c r="W507" s="15"/>
      <c r="X507" s="18" t="str">
        <f>IFERROR(VLOOKUP(W507,Lookups!$G$2:$H$83,2,FALSE),"")</f>
        <v/>
      </c>
      <c r="Y507" s="15"/>
      <c r="Z507" s="15"/>
      <c r="AA507" s="15"/>
      <c r="AB507" s="15"/>
      <c r="AC507" s="15"/>
      <c r="AD507" s="17"/>
      <c r="AE507" s="17"/>
      <c r="AF507" s="18" t="str">
        <f t="shared" si="19"/>
        <v/>
      </c>
      <c r="AG507" s="15"/>
      <c r="AH507" s="15"/>
      <c r="AI507" s="15"/>
      <c r="AJ507" s="62" t="str">
        <f>IFERROR(VLOOKUP(AI507,Lookups!$W$2:$X$24,2,FALSE),"")</f>
        <v/>
      </c>
      <c r="AK507" s="15"/>
      <c r="AL507" s="15"/>
      <c r="AM507" s="17"/>
      <c r="AN507" s="17"/>
      <c r="AO507" s="16"/>
    </row>
    <row r="508" spans="1:41" x14ac:dyDescent="0.3">
      <c r="A508" s="15"/>
      <c r="B508" s="15"/>
      <c r="C508" s="15"/>
      <c r="D508" s="17"/>
      <c r="E508" s="17"/>
      <c r="F508" s="15"/>
      <c r="G508" s="18" t="str">
        <f>IFERROR(VLOOKUP(F508,Lookups!$D$2:$E$20,2,FALSE),"")</f>
        <v/>
      </c>
      <c r="H508" s="15"/>
      <c r="I508" s="15"/>
      <c r="J508" s="17"/>
      <c r="K508" s="15"/>
      <c r="L508" s="17"/>
      <c r="M508" s="17"/>
      <c r="N508" s="62" t="str">
        <f t="shared" si="18"/>
        <v/>
      </c>
      <c r="O508" s="15"/>
      <c r="P508" s="15"/>
      <c r="Q508" s="17"/>
      <c r="R508" s="15"/>
      <c r="S508" s="15"/>
      <c r="T508" s="15"/>
      <c r="U508" s="15"/>
      <c r="V508" s="15"/>
      <c r="W508" s="15"/>
      <c r="X508" s="18" t="str">
        <f>IFERROR(VLOOKUP(W508,Lookups!$G$2:$H$83,2,FALSE),"")</f>
        <v/>
      </c>
      <c r="Y508" s="15"/>
      <c r="Z508" s="15"/>
      <c r="AA508" s="15"/>
      <c r="AB508" s="15"/>
      <c r="AC508" s="15"/>
      <c r="AD508" s="17"/>
      <c r="AE508" s="17"/>
      <c r="AF508" s="18" t="str">
        <f t="shared" si="19"/>
        <v/>
      </c>
      <c r="AG508" s="15"/>
      <c r="AH508" s="15"/>
      <c r="AI508" s="15"/>
      <c r="AJ508" s="62" t="str">
        <f>IFERROR(VLOOKUP(AI508,Lookups!$W$2:$X$24,2,FALSE),"")</f>
        <v/>
      </c>
      <c r="AK508" s="15"/>
      <c r="AL508" s="15"/>
      <c r="AM508" s="17"/>
      <c r="AN508" s="17"/>
      <c r="AO508" s="16"/>
    </row>
    <row r="509" spans="1:41" x14ac:dyDescent="0.3">
      <c r="A509" s="15"/>
      <c r="B509" s="15"/>
      <c r="C509" s="15"/>
      <c r="D509" s="17"/>
      <c r="E509" s="17"/>
      <c r="F509" s="15"/>
      <c r="G509" s="18" t="str">
        <f>IFERROR(VLOOKUP(F509,Lookups!$D$2:$E$20,2,FALSE),"")</f>
        <v/>
      </c>
      <c r="H509" s="15"/>
      <c r="I509" s="15"/>
      <c r="J509" s="17"/>
      <c r="K509" s="15"/>
      <c r="L509" s="17"/>
      <c r="M509" s="17"/>
      <c r="N509" s="62" t="str">
        <f t="shared" si="18"/>
        <v/>
      </c>
      <c r="O509" s="15"/>
      <c r="P509" s="15"/>
      <c r="Q509" s="17"/>
      <c r="R509" s="15"/>
      <c r="S509" s="15"/>
      <c r="T509" s="15"/>
      <c r="U509" s="15"/>
      <c r="V509" s="15"/>
      <c r="W509" s="15"/>
      <c r="X509" s="18" t="str">
        <f>IFERROR(VLOOKUP(W509,Lookups!$G$2:$H$83,2,FALSE),"")</f>
        <v/>
      </c>
      <c r="Y509" s="15"/>
      <c r="Z509" s="15"/>
      <c r="AA509" s="15"/>
      <c r="AB509" s="15"/>
      <c r="AC509" s="15"/>
      <c r="AD509" s="17"/>
      <c r="AE509" s="17"/>
      <c r="AF509" s="18" t="str">
        <f t="shared" si="19"/>
        <v/>
      </c>
      <c r="AG509" s="15"/>
      <c r="AH509" s="15"/>
      <c r="AI509" s="15"/>
      <c r="AJ509" s="62" t="str">
        <f>IFERROR(VLOOKUP(AI509,Lookups!$W$2:$X$24,2,FALSE),"")</f>
        <v/>
      </c>
      <c r="AK509" s="15"/>
      <c r="AL509" s="15"/>
      <c r="AM509" s="17"/>
      <c r="AN509" s="17"/>
      <c r="AO509" s="16"/>
    </row>
    <row r="510" spans="1:41" x14ac:dyDescent="0.3">
      <c r="A510" s="15"/>
      <c r="B510" s="15"/>
      <c r="C510" s="15"/>
      <c r="D510" s="17"/>
      <c r="E510" s="17"/>
      <c r="F510" s="15"/>
      <c r="G510" s="18" t="str">
        <f>IFERROR(VLOOKUP(F510,Lookups!$D$2:$E$20,2,FALSE),"")</f>
        <v/>
      </c>
      <c r="H510" s="15"/>
      <c r="I510" s="15"/>
      <c r="J510" s="17"/>
      <c r="K510" s="15"/>
      <c r="L510" s="17"/>
      <c r="M510" s="17"/>
      <c r="N510" s="62" t="str">
        <f t="shared" si="18"/>
        <v/>
      </c>
      <c r="O510" s="15"/>
      <c r="P510" s="15"/>
      <c r="Q510" s="17"/>
      <c r="R510" s="15"/>
      <c r="S510" s="15"/>
      <c r="T510" s="15"/>
      <c r="U510" s="15"/>
      <c r="V510" s="15"/>
      <c r="W510" s="15"/>
      <c r="X510" s="18" t="str">
        <f>IFERROR(VLOOKUP(W510,Lookups!$G$2:$H$83,2,FALSE),"")</f>
        <v/>
      </c>
      <c r="Y510" s="15"/>
      <c r="Z510" s="15"/>
      <c r="AA510" s="15"/>
      <c r="AB510" s="15"/>
      <c r="AC510" s="15"/>
      <c r="AD510" s="17"/>
      <c r="AE510" s="17"/>
      <c r="AF510" s="18" t="str">
        <f t="shared" si="19"/>
        <v/>
      </c>
      <c r="AG510" s="15"/>
      <c r="AH510" s="15"/>
      <c r="AI510" s="15"/>
      <c r="AJ510" s="62" t="str">
        <f>IFERROR(VLOOKUP(AI510,Lookups!$W$2:$X$24,2,FALSE),"")</f>
        <v/>
      </c>
      <c r="AK510" s="15"/>
      <c r="AL510" s="15"/>
      <c r="AM510" s="17"/>
      <c r="AN510" s="17"/>
      <c r="AO510" s="16"/>
    </row>
    <row r="511" spans="1:41" x14ac:dyDescent="0.3">
      <c r="A511" s="15"/>
      <c r="B511" s="15"/>
      <c r="C511" s="15"/>
      <c r="D511" s="17"/>
      <c r="E511" s="17"/>
      <c r="F511" s="15"/>
      <c r="G511" s="18" t="str">
        <f>IFERROR(VLOOKUP(F511,Lookups!$D$2:$E$20,2,FALSE),"")</f>
        <v/>
      </c>
      <c r="H511" s="15"/>
      <c r="I511" s="15"/>
      <c r="J511" s="17"/>
      <c r="K511" s="15"/>
      <c r="L511" s="17"/>
      <c r="M511" s="17"/>
      <c r="N511" s="62" t="str">
        <f t="shared" si="18"/>
        <v/>
      </c>
      <c r="O511" s="15"/>
      <c r="P511" s="15"/>
      <c r="Q511" s="17"/>
      <c r="R511" s="15"/>
      <c r="S511" s="15"/>
      <c r="T511" s="15"/>
      <c r="U511" s="15"/>
      <c r="V511" s="15"/>
      <c r="W511" s="15"/>
      <c r="X511" s="18" t="str">
        <f>IFERROR(VLOOKUP(W511,Lookups!$G$2:$H$83,2,FALSE),"")</f>
        <v/>
      </c>
      <c r="Y511" s="15"/>
      <c r="Z511" s="15"/>
      <c r="AA511" s="15"/>
      <c r="AB511" s="15"/>
      <c r="AC511" s="15"/>
      <c r="AD511" s="17"/>
      <c r="AE511" s="17"/>
      <c r="AF511" s="18" t="str">
        <f t="shared" si="19"/>
        <v/>
      </c>
      <c r="AG511" s="15"/>
      <c r="AH511" s="15"/>
      <c r="AI511" s="15"/>
      <c r="AJ511" s="62" t="str">
        <f>IFERROR(VLOOKUP(AI511,Lookups!$W$2:$X$24,2,FALSE),"")</f>
        <v/>
      </c>
      <c r="AK511" s="15"/>
      <c r="AL511" s="15"/>
      <c r="AM511" s="17"/>
      <c r="AN511" s="17"/>
      <c r="AO511" s="16"/>
    </row>
    <row r="512" spans="1:41" x14ac:dyDescent="0.3">
      <c r="A512" s="15"/>
      <c r="B512" s="15"/>
      <c r="C512" s="15"/>
      <c r="D512" s="17"/>
      <c r="E512" s="17"/>
      <c r="F512" s="15"/>
      <c r="G512" s="18" t="str">
        <f>IFERROR(VLOOKUP(F512,Lookups!$D$2:$E$20,2,FALSE),"")</f>
        <v/>
      </c>
      <c r="H512" s="15"/>
      <c r="I512" s="15"/>
      <c r="J512" s="17"/>
      <c r="K512" s="15"/>
      <c r="L512" s="17"/>
      <c r="M512" s="17"/>
      <c r="N512" s="62" t="str">
        <f t="shared" si="18"/>
        <v/>
      </c>
      <c r="O512" s="15"/>
      <c r="P512" s="15"/>
      <c r="Q512" s="17"/>
      <c r="R512" s="15"/>
      <c r="S512" s="15"/>
      <c r="T512" s="15"/>
      <c r="U512" s="15"/>
      <c r="V512" s="15"/>
      <c r="W512" s="15"/>
      <c r="X512" s="18" t="str">
        <f>IFERROR(VLOOKUP(W512,Lookups!$G$2:$H$83,2,FALSE),"")</f>
        <v/>
      </c>
      <c r="Y512" s="15"/>
      <c r="Z512" s="15"/>
      <c r="AA512" s="15"/>
      <c r="AB512" s="15"/>
      <c r="AC512" s="15"/>
      <c r="AD512" s="17"/>
      <c r="AE512" s="17"/>
      <c r="AF512" s="18" t="str">
        <f t="shared" si="19"/>
        <v/>
      </c>
      <c r="AG512" s="15"/>
      <c r="AH512" s="15"/>
      <c r="AI512" s="15"/>
      <c r="AJ512" s="62" t="str">
        <f>IFERROR(VLOOKUP(AI512,Lookups!$W$2:$X$24,2,FALSE),"")</f>
        <v/>
      </c>
      <c r="AK512" s="15"/>
      <c r="AL512" s="15"/>
      <c r="AM512" s="17"/>
      <c r="AN512" s="17"/>
      <c r="AO512" s="16"/>
    </row>
    <row r="513" spans="1:41" x14ac:dyDescent="0.3">
      <c r="A513" s="15"/>
      <c r="B513" s="15"/>
      <c r="C513" s="15"/>
      <c r="D513" s="17"/>
      <c r="E513" s="17"/>
      <c r="F513" s="15"/>
      <c r="G513" s="18" t="str">
        <f>IFERROR(VLOOKUP(F513,Lookups!$D$2:$E$20,2,FALSE),"")</f>
        <v/>
      </c>
      <c r="H513" s="15"/>
      <c r="I513" s="15"/>
      <c r="J513" s="17"/>
      <c r="K513" s="15"/>
      <c r="L513" s="17"/>
      <c r="M513" s="17"/>
      <c r="N513" s="62" t="str">
        <f t="shared" si="18"/>
        <v/>
      </c>
      <c r="O513" s="15"/>
      <c r="P513" s="15"/>
      <c r="Q513" s="17"/>
      <c r="R513" s="15"/>
      <c r="S513" s="15"/>
      <c r="T513" s="15"/>
      <c r="U513" s="15"/>
      <c r="V513" s="15"/>
      <c r="W513" s="15"/>
      <c r="X513" s="18" t="str">
        <f>IFERROR(VLOOKUP(W513,Lookups!$G$2:$H$83,2,FALSE),"")</f>
        <v/>
      </c>
      <c r="Y513" s="15"/>
      <c r="Z513" s="15"/>
      <c r="AA513" s="15"/>
      <c r="AB513" s="15"/>
      <c r="AC513" s="15"/>
      <c r="AD513" s="17"/>
      <c r="AE513" s="17"/>
      <c r="AF513" s="18" t="str">
        <f t="shared" si="19"/>
        <v/>
      </c>
      <c r="AG513" s="15"/>
      <c r="AH513" s="15"/>
      <c r="AI513" s="15"/>
      <c r="AJ513" s="62" t="str">
        <f>IFERROR(VLOOKUP(AI513,Lookups!$W$2:$X$24,2,FALSE),"")</f>
        <v/>
      </c>
      <c r="AK513" s="15"/>
      <c r="AL513" s="15"/>
      <c r="AM513" s="17"/>
      <c r="AN513" s="17"/>
      <c r="AO513" s="16"/>
    </row>
    <row r="514" spans="1:41" x14ac:dyDescent="0.3">
      <c r="A514" s="15"/>
      <c r="B514" s="15"/>
      <c r="C514" s="15"/>
      <c r="D514" s="17"/>
      <c r="E514" s="17"/>
      <c r="F514" s="15"/>
      <c r="G514" s="18" t="str">
        <f>IFERROR(VLOOKUP(F514,Lookups!$D$2:$E$20,2,FALSE),"")</f>
        <v/>
      </c>
      <c r="H514" s="15"/>
      <c r="I514" s="15"/>
      <c r="J514" s="17"/>
      <c r="K514" s="15"/>
      <c r="L514" s="17"/>
      <c r="M514" s="17"/>
      <c r="N514" s="62" t="str">
        <f t="shared" si="18"/>
        <v/>
      </c>
      <c r="O514" s="15"/>
      <c r="P514" s="15"/>
      <c r="Q514" s="17"/>
      <c r="R514" s="15"/>
      <c r="S514" s="15"/>
      <c r="T514" s="15"/>
      <c r="U514" s="15"/>
      <c r="V514" s="15"/>
      <c r="W514" s="15"/>
      <c r="X514" s="18" t="str">
        <f>IFERROR(VLOOKUP(W514,Lookups!$G$2:$H$83,2,FALSE),"")</f>
        <v/>
      </c>
      <c r="Y514" s="15"/>
      <c r="Z514" s="15"/>
      <c r="AA514" s="15"/>
      <c r="AB514" s="15"/>
      <c r="AC514" s="15"/>
      <c r="AD514" s="17"/>
      <c r="AE514" s="17"/>
      <c r="AF514" s="18" t="str">
        <f t="shared" si="19"/>
        <v/>
      </c>
      <c r="AG514" s="15"/>
      <c r="AH514" s="15"/>
      <c r="AI514" s="15"/>
      <c r="AJ514" s="62" t="str">
        <f>IFERROR(VLOOKUP(AI514,Lookups!$W$2:$X$24,2,FALSE),"")</f>
        <v/>
      </c>
      <c r="AK514" s="15"/>
      <c r="AL514" s="15"/>
      <c r="AM514" s="17"/>
      <c r="AN514" s="17"/>
      <c r="AO514" s="16"/>
    </row>
    <row r="515" spans="1:41" x14ac:dyDescent="0.3">
      <c r="A515" s="15"/>
      <c r="B515" s="15"/>
      <c r="C515" s="15"/>
      <c r="D515" s="17"/>
      <c r="E515" s="17"/>
      <c r="F515" s="15"/>
      <c r="G515" s="18" t="str">
        <f>IFERROR(VLOOKUP(F515,Lookups!$D$2:$E$20,2,FALSE),"")</f>
        <v/>
      </c>
      <c r="H515" s="15"/>
      <c r="I515" s="15"/>
      <c r="J515" s="17"/>
      <c r="K515" s="15"/>
      <c r="L515" s="17"/>
      <c r="M515" s="17"/>
      <c r="N515" s="62" t="str">
        <f t="shared" si="18"/>
        <v/>
      </c>
      <c r="O515" s="15"/>
      <c r="P515" s="15"/>
      <c r="Q515" s="17"/>
      <c r="R515" s="15"/>
      <c r="S515" s="15"/>
      <c r="T515" s="15"/>
      <c r="U515" s="15"/>
      <c r="V515" s="15"/>
      <c r="W515" s="15"/>
      <c r="X515" s="18" t="str">
        <f>IFERROR(VLOOKUP(W515,Lookups!$G$2:$H$83,2,FALSE),"")</f>
        <v/>
      </c>
      <c r="Y515" s="15"/>
      <c r="Z515" s="15"/>
      <c r="AA515" s="15"/>
      <c r="AB515" s="15"/>
      <c r="AC515" s="15"/>
      <c r="AD515" s="17"/>
      <c r="AE515" s="17"/>
      <c r="AF515" s="18" t="str">
        <f t="shared" si="19"/>
        <v/>
      </c>
      <c r="AG515" s="15"/>
      <c r="AH515" s="15"/>
      <c r="AI515" s="15"/>
      <c r="AJ515" s="62" t="str">
        <f>IFERROR(VLOOKUP(AI515,Lookups!$W$2:$X$24,2,FALSE),"")</f>
        <v/>
      </c>
      <c r="AK515" s="15"/>
      <c r="AL515" s="15"/>
      <c r="AM515" s="17"/>
      <c r="AN515" s="17"/>
      <c r="AO515" s="16"/>
    </row>
    <row r="516" spans="1:41" x14ac:dyDescent="0.3">
      <c r="A516" s="15"/>
      <c r="B516" s="15"/>
      <c r="C516" s="15"/>
      <c r="D516" s="17"/>
      <c r="E516" s="17"/>
      <c r="F516" s="15"/>
      <c r="G516" s="18" t="str">
        <f>IFERROR(VLOOKUP(F516,Lookups!$D$2:$E$20,2,FALSE),"")</f>
        <v/>
      </c>
      <c r="H516" s="15"/>
      <c r="I516" s="15"/>
      <c r="J516" s="17"/>
      <c r="K516" s="15"/>
      <c r="L516" s="17"/>
      <c r="M516" s="17"/>
      <c r="N516" s="62" t="str">
        <f t="shared" si="18"/>
        <v/>
      </c>
      <c r="O516" s="15"/>
      <c r="P516" s="15"/>
      <c r="Q516" s="17"/>
      <c r="R516" s="15"/>
      <c r="S516" s="15"/>
      <c r="T516" s="15"/>
      <c r="U516" s="15"/>
      <c r="V516" s="15"/>
      <c r="W516" s="15"/>
      <c r="X516" s="18" t="str">
        <f>IFERROR(VLOOKUP(W516,Lookups!$G$2:$H$83,2,FALSE),"")</f>
        <v/>
      </c>
      <c r="Y516" s="15"/>
      <c r="Z516" s="15"/>
      <c r="AA516" s="15"/>
      <c r="AB516" s="15"/>
      <c r="AC516" s="15"/>
      <c r="AD516" s="17"/>
      <c r="AE516" s="17"/>
      <c r="AF516" s="18" t="str">
        <f t="shared" si="19"/>
        <v/>
      </c>
      <c r="AG516" s="15"/>
      <c r="AH516" s="15"/>
      <c r="AI516" s="15"/>
      <c r="AJ516" s="62" t="str">
        <f>IFERROR(VLOOKUP(AI516,Lookups!$W$2:$X$24,2,FALSE),"")</f>
        <v/>
      </c>
      <c r="AK516" s="15"/>
      <c r="AL516" s="15"/>
      <c r="AM516" s="17"/>
      <c r="AN516" s="17"/>
      <c r="AO516" s="16"/>
    </row>
    <row r="517" spans="1:41" x14ac:dyDescent="0.3">
      <c r="A517" s="15"/>
      <c r="B517" s="15"/>
      <c r="C517" s="15"/>
      <c r="D517" s="17"/>
      <c r="E517" s="17"/>
      <c r="F517" s="15"/>
      <c r="G517" s="18" t="str">
        <f>IFERROR(VLOOKUP(F517,Lookups!$D$2:$E$20,2,FALSE),"")</f>
        <v/>
      </c>
      <c r="H517" s="15"/>
      <c r="I517" s="15"/>
      <c r="J517" s="17"/>
      <c r="K517" s="15"/>
      <c r="L517" s="17"/>
      <c r="M517" s="17"/>
      <c r="N517" s="62" t="str">
        <f t="shared" si="18"/>
        <v/>
      </c>
      <c r="O517" s="15"/>
      <c r="P517" s="15"/>
      <c r="Q517" s="17"/>
      <c r="R517" s="15"/>
      <c r="S517" s="15"/>
      <c r="T517" s="15"/>
      <c r="U517" s="15"/>
      <c r="V517" s="15"/>
      <c r="W517" s="15"/>
      <c r="X517" s="18" t="str">
        <f>IFERROR(VLOOKUP(W517,Lookups!$G$2:$H$83,2,FALSE),"")</f>
        <v/>
      </c>
      <c r="Y517" s="15"/>
      <c r="Z517" s="15"/>
      <c r="AA517" s="15"/>
      <c r="AB517" s="15"/>
      <c r="AC517" s="15"/>
      <c r="AD517" s="17"/>
      <c r="AE517" s="17"/>
      <c r="AF517" s="18" t="str">
        <f t="shared" si="19"/>
        <v/>
      </c>
      <c r="AG517" s="15"/>
      <c r="AH517" s="15"/>
      <c r="AI517" s="15"/>
      <c r="AJ517" s="62" t="str">
        <f>IFERROR(VLOOKUP(AI517,Lookups!$W$2:$X$24,2,FALSE),"")</f>
        <v/>
      </c>
      <c r="AK517" s="15"/>
      <c r="AL517" s="15"/>
      <c r="AM517" s="17"/>
      <c r="AN517" s="17"/>
      <c r="AO517" s="16"/>
    </row>
    <row r="518" spans="1:41" x14ac:dyDescent="0.3">
      <c r="A518" s="15"/>
      <c r="B518" s="15"/>
      <c r="C518" s="15"/>
      <c r="D518" s="17"/>
      <c r="E518" s="17"/>
      <c r="F518" s="15"/>
      <c r="G518" s="18" t="str">
        <f>IFERROR(VLOOKUP(F518,Lookups!$D$2:$E$20,2,FALSE),"")</f>
        <v/>
      </c>
      <c r="H518" s="15"/>
      <c r="I518" s="15"/>
      <c r="J518" s="17"/>
      <c r="K518" s="15"/>
      <c r="L518" s="17"/>
      <c r="M518" s="17"/>
      <c r="N518" s="62" t="str">
        <f t="shared" si="18"/>
        <v/>
      </c>
      <c r="O518" s="15"/>
      <c r="P518" s="15"/>
      <c r="Q518" s="17"/>
      <c r="R518" s="15"/>
      <c r="S518" s="15"/>
      <c r="T518" s="15"/>
      <c r="U518" s="15"/>
      <c r="V518" s="15"/>
      <c r="W518" s="15"/>
      <c r="X518" s="18" t="str">
        <f>IFERROR(VLOOKUP(W518,Lookups!$G$2:$H$83,2,FALSE),"")</f>
        <v/>
      </c>
      <c r="Y518" s="15"/>
      <c r="Z518" s="15"/>
      <c r="AA518" s="15"/>
      <c r="AB518" s="15"/>
      <c r="AC518" s="15"/>
      <c r="AD518" s="17"/>
      <c r="AE518" s="17"/>
      <c r="AF518" s="18" t="str">
        <f t="shared" si="19"/>
        <v/>
      </c>
      <c r="AG518" s="15"/>
      <c r="AH518" s="15"/>
      <c r="AI518" s="15"/>
      <c r="AJ518" s="62" t="str">
        <f>IFERROR(VLOOKUP(AI518,Lookups!$W$2:$X$24,2,FALSE),"")</f>
        <v/>
      </c>
      <c r="AK518" s="15"/>
      <c r="AL518" s="15"/>
      <c r="AM518" s="17"/>
      <c r="AN518" s="17"/>
      <c r="AO518" s="16"/>
    </row>
    <row r="519" spans="1:41" x14ac:dyDescent="0.3">
      <c r="A519" s="15"/>
      <c r="B519" s="15"/>
      <c r="C519" s="15"/>
      <c r="D519" s="17"/>
      <c r="E519" s="17"/>
      <c r="F519" s="15"/>
      <c r="G519" s="18" t="str">
        <f>IFERROR(VLOOKUP(F519,Lookups!$D$2:$E$20,2,FALSE),"")</f>
        <v/>
      </c>
      <c r="H519" s="15"/>
      <c r="I519" s="15"/>
      <c r="J519" s="17"/>
      <c r="K519" s="15"/>
      <c r="L519" s="17"/>
      <c r="M519" s="17"/>
      <c r="N519" s="62" t="str">
        <f t="shared" si="18"/>
        <v/>
      </c>
      <c r="O519" s="15"/>
      <c r="P519" s="15"/>
      <c r="Q519" s="17"/>
      <c r="R519" s="15"/>
      <c r="S519" s="15"/>
      <c r="T519" s="15"/>
      <c r="U519" s="15"/>
      <c r="V519" s="15"/>
      <c r="W519" s="15"/>
      <c r="X519" s="18" t="str">
        <f>IFERROR(VLOOKUP(W519,Lookups!$G$2:$H$83,2,FALSE),"")</f>
        <v/>
      </c>
      <c r="Y519" s="15"/>
      <c r="Z519" s="15"/>
      <c r="AA519" s="15"/>
      <c r="AB519" s="15"/>
      <c r="AC519" s="15"/>
      <c r="AD519" s="17"/>
      <c r="AE519" s="17"/>
      <c r="AF519" s="18" t="str">
        <f t="shared" si="19"/>
        <v/>
      </c>
      <c r="AG519" s="15"/>
      <c r="AH519" s="15"/>
      <c r="AI519" s="15"/>
      <c r="AJ519" s="62" t="str">
        <f>IFERROR(VLOOKUP(AI519,Lookups!$W$2:$X$24,2,FALSE),"")</f>
        <v/>
      </c>
      <c r="AK519" s="15"/>
      <c r="AL519" s="15"/>
      <c r="AM519" s="17"/>
      <c r="AN519" s="17"/>
      <c r="AO519" s="16"/>
    </row>
    <row r="520" spans="1:41" x14ac:dyDescent="0.3">
      <c r="A520" s="15"/>
      <c r="B520" s="15"/>
      <c r="C520" s="15"/>
      <c r="D520" s="17"/>
      <c r="E520" s="17"/>
      <c r="F520" s="15"/>
      <c r="G520" s="18" t="str">
        <f>IFERROR(VLOOKUP(F520,Lookups!$D$2:$E$20,2,FALSE),"")</f>
        <v/>
      </c>
      <c r="H520" s="15"/>
      <c r="I520" s="15"/>
      <c r="J520" s="17"/>
      <c r="K520" s="15"/>
      <c r="L520" s="17"/>
      <c r="M520" s="17"/>
      <c r="N520" s="62" t="str">
        <f t="shared" si="18"/>
        <v/>
      </c>
      <c r="O520" s="15"/>
      <c r="P520" s="15"/>
      <c r="Q520" s="17"/>
      <c r="R520" s="15"/>
      <c r="S520" s="15"/>
      <c r="T520" s="15"/>
      <c r="U520" s="15"/>
      <c r="V520" s="15"/>
      <c r="W520" s="15"/>
      <c r="X520" s="18" t="str">
        <f>IFERROR(VLOOKUP(W520,Lookups!$G$2:$H$83,2,FALSE),"")</f>
        <v/>
      </c>
      <c r="Y520" s="15"/>
      <c r="Z520" s="15"/>
      <c r="AA520" s="15"/>
      <c r="AB520" s="15"/>
      <c r="AC520" s="15"/>
      <c r="AD520" s="17"/>
      <c r="AE520" s="17"/>
      <c r="AF520" s="18" t="str">
        <f t="shared" si="19"/>
        <v/>
      </c>
      <c r="AG520" s="15"/>
      <c r="AH520" s="15"/>
      <c r="AI520" s="15"/>
      <c r="AJ520" s="62" t="str">
        <f>IFERROR(VLOOKUP(AI520,Lookups!$W$2:$X$24,2,FALSE),"")</f>
        <v/>
      </c>
      <c r="AK520" s="15"/>
      <c r="AL520" s="15"/>
      <c r="AM520" s="17"/>
      <c r="AN520" s="17"/>
      <c r="AO520" s="16"/>
    </row>
    <row r="521" spans="1:41" x14ac:dyDescent="0.3">
      <c r="A521" s="15"/>
      <c r="B521" s="15"/>
      <c r="C521" s="15"/>
      <c r="D521" s="17"/>
      <c r="E521" s="17"/>
      <c r="F521" s="15"/>
      <c r="G521" s="18" t="str">
        <f>IFERROR(VLOOKUP(F521,Lookups!$D$2:$E$20,2,FALSE),"")</f>
        <v/>
      </c>
      <c r="H521" s="15"/>
      <c r="I521" s="15"/>
      <c r="J521" s="17"/>
      <c r="K521" s="15"/>
      <c r="L521" s="17"/>
      <c r="M521" s="17"/>
      <c r="N521" s="62" t="str">
        <f t="shared" si="18"/>
        <v/>
      </c>
      <c r="O521" s="15"/>
      <c r="P521" s="15"/>
      <c r="Q521" s="17"/>
      <c r="R521" s="15"/>
      <c r="S521" s="15"/>
      <c r="T521" s="15"/>
      <c r="U521" s="15"/>
      <c r="V521" s="15"/>
      <c r="W521" s="15"/>
      <c r="X521" s="18" t="str">
        <f>IFERROR(VLOOKUP(W521,Lookups!$G$2:$H$83,2,FALSE),"")</f>
        <v/>
      </c>
      <c r="Y521" s="15"/>
      <c r="Z521" s="15"/>
      <c r="AA521" s="15"/>
      <c r="AB521" s="15"/>
      <c r="AC521" s="15"/>
      <c r="AD521" s="17"/>
      <c r="AE521" s="17"/>
      <c r="AF521" s="18" t="str">
        <f t="shared" si="19"/>
        <v/>
      </c>
      <c r="AG521" s="15"/>
      <c r="AH521" s="15"/>
      <c r="AI521" s="15"/>
      <c r="AJ521" s="62" t="str">
        <f>IFERROR(VLOOKUP(AI521,Lookups!$W$2:$X$24,2,FALSE),"")</f>
        <v/>
      </c>
      <c r="AK521" s="15"/>
      <c r="AL521" s="15"/>
      <c r="AM521" s="17"/>
      <c r="AN521" s="17"/>
      <c r="AO521" s="16"/>
    </row>
    <row r="522" spans="1:41" x14ac:dyDescent="0.3">
      <c r="A522" s="15"/>
      <c r="B522" s="15"/>
      <c r="C522" s="15"/>
      <c r="D522" s="17"/>
      <c r="E522" s="17"/>
      <c r="F522" s="15"/>
      <c r="G522" s="18" t="str">
        <f>IFERROR(VLOOKUP(F522,Lookups!$D$2:$E$20,2,FALSE),"")</f>
        <v/>
      </c>
      <c r="H522" s="15"/>
      <c r="I522" s="15"/>
      <c r="J522" s="17"/>
      <c r="K522" s="15"/>
      <c r="L522" s="17"/>
      <c r="M522" s="17"/>
      <c r="N522" s="62" t="str">
        <f t="shared" si="18"/>
        <v/>
      </c>
      <c r="O522" s="15"/>
      <c r="P522" s="15"/>
      <c r="Q522" s="17"/>
      <c r="R522" s="15"/>
      <c r="S522" s="15"/>
      <c r="T522" s="15"/>
      <c r="U522" s="15"/>
      <c r="V522" s="15"/>
      <c r="W522" s="15"/>
      <c r="X522" s="18" t="str">
        <f>IFERROR(VLOOKUP(W522,Lookups!$G$2:$H$83,2,FALSE),"")</f>
        <v/>
      </c>
      <c r="Y522" s="15"/>
      <c r="Z522" s="15"/>
      <c r="AA522" s="15"/>
      <c r="AB522" s="15"/>
      <c r="AC522" s="15"/>
      <c r="AD522" s="17"/>
      <c r="AE522" s="17"/>
      <c r="AF522" s="18" t="str">
        <f t="shared" si="19"/>
        <v/>
      </c>
      <c r="AG522" s="15"/>
      <c r="AH522" s="15"/>
      <c r="AI522" s="15"/>
      <c r="AJ522" s="62" t="str">
        <f>IFERROR(VLOOKUP(AI522,Lookups!$W$2:$X$24,2,FALSE),"")</f>
        <v/>
      </c>
      <c r="AK522" s="15"/>
      <c r="AL522" s="15"/>
      <c r="AM522" s="17"/>
      <c r="AN522" s="17"/>
      <c r="AO522" s="16"/>
    </row>
    <row r="523" spans="1:41" x14ac:dyDescent="0.3">
      <c r="A523" s="15"/>
      <c r="B523" s="15"/>
      <c r="C523" s="15"/>
      <c r="D523" s="17"/>
      <c r="E523" s="17"/>
      <c r="F523" s="15"/>
      <c r="G523" s="18" t="str">
        <f>IFERROR(VLOOKUP(F523,Lookups!$D$2:$E$20,2,FALSE),"")</f>
        <v/>
      </c>
      <c r="H523" s="15"/>
      <c r="I523" s="15"/>
      <c r="J523" s="17"/>
      <c r="K523" s="15"/>
      <c r="L523" s="17"/>
      <c r="M523" s="17"/>
      <c r="N523" s="62" t="str">
        <f t="shared" si="18"/>
        <v/>
      </c>
      <c r="O523" s="15"/>
      <c r="P523" s="15"/>
      <c r="Q523" s="17"/>
      <c r="R523" s="15"/>
      <c r="S523" s="15"/>
      <c r="T523" s="15"/>
      <c r="U523" s="15"/>
      <c r="V523" s="15"/>
      <c r="W523" s="15"/>
      <c r="X523" s="18" t="str">
        <f>IFERROR(VLOOKUP(W523,Lookups!$G$2:$H$83,2,FALSE),"")</f>
        <v/>
      </c>
      <c r="Y523" s="15"/>
      <c r="Z523" s="15"/>
      <c r="AA523" s="15"/>
      <c r="AB523" s="15"/>
      <c r="AC523" s="15"/>
      <c r="AD523" s="17"/>
      <c r="AE523" s="17"/>
      <c r="AF523" s="18" t="str">
        <f t="shared" si="19"/>
        <v/>
      </c>
      <c r="AG523" s="15"/>
      <c r="AH523" s="15"/>
      <c r="AI523" s="15"/>
      <c r="AJ523" s="62" t="str">
        <f>IFERROR(VLOOKUP(AI523,Lookups!$W$2:$X$24,2,FALSE),"")</f>
        <v/>
      </c>
      <c r="AK523" s="15"/>
      <c r="AL523" s="15"/>
      <c r="AM523" s="17"/>
      <c r="AN523" s="17"/>
      <c r="AO523" s="16"/>
    </row>
    <row r="524" spans="1:41" x14ac:dyDescent="0.3">
      <c r="A524" s="15"/>
      <c r="B524" s="15"/>
      <c r="C524" s="15"/>
      <c r="D524" s="17"/>
      <c r="E524" s="17"/>
      <c r="F524" s="15"/>
      <c r="G524" s="18" t="str">
        <f>IFERROR(VLOOKUP(F524,Lookups!$D$2:$E$20,2,FALSE),"")</f>
        <v/>
      </c>
      <c r="H524" s="15"/>
      <c r="I524" s="15"/>
      <c r="J524" s="17"/>
      <c r="K524" s="15"/>
      <c r="L524" s="17"/>
      <c r="M524" s="17"/>
      <c r="N524" s="62" t="str">
        <f t="shared" si="18"/>
        <v/>
      </c>
      <c r="O524" s="15"/>
      <c r="P524" s="15"/>
      <c r="Q524" s="17"/>
      <c r="R524" s="15"/>
      <c r="S524" s="15"/>
      <c r="T524" s="15"/>
      <c r="U524" s="15"/>
      <c r="V524" s="15"/>
      <c r="W524" s="15"/>
      <c r="X524" s="18" t="str">
        <f>IFERROR(VLOOKUP(W524,Lookups!$G$2:$H$83,2,FALSE),"")</f>
        <v/>
      </c>
      <c r="Y524" s="15"/>
      <c r="Z524" s="15"/>
      <c r="AA524" s="15"/>
      <c r="AB524" s="15"/>
      <c r="AC524" s="15"/>
      <c r="AD524" s="17"/>
      <c r="AE524" s="17"/>
      <c r="AF524" s="18" t="str">
        <f t="shared" si="19"/>
        <v/>
      </c>
      <c r="AG524" s="15"/>
      <c r="AH524" s="15"/>
      <c r="AI524" s="15"/>
      <c r="AJ524" s="62" t="str">
        <f>IFERROR(VLOOKUP(AI524,Lookups!$W$2:$X$24,2,FALSE),"")</f>
        <v/>
      </c>
      <c r="AK524" s="15"/>
      <c r="AL524" s="15"/>
      <c r="AM524" s="17"/>
      <c r="AN524" s="17"/>
      <c r="AO524" s="16"/>
    </row>
    <row r="525" spans="1:41" x14ac:dyDescent="0.3">
      <c r="A525" s="15"/>
      <c r="B525" s="15"/>
      <c r="C525" s="15"/>
      <c r="D525" s="17"/>
      <c r="E525" s="17"/>
      <c r="F525" s="15"/>
      <c r="G525" s="18" t="str">
        <f>IFERROR(VLOOKUP(F525,Lookups!$D$2:$E$20,2,FALSE),"")</f>
        <v/>
      </c>
      <c r="H525" s="15"/>
      <c r="I525" s="15"/>
      <c r="J525" s="17"/>
      <c r="K525" s="15"/>
      <c r="L525" s="17"/>
      <c r="M525" s="17"/>
      <c r="N525" s="62" t="str">
        <f t="shared" si="18"/>
        <v/>
      </c>
      <c r="O525" s="15"/>
      <c r="P525" s="15"/>
      <c r="Q525" s="17"/>
      <c r="R525" s="15"/>
      <c r="S525" s="15"/>
      <c r="T525" s="15"/>
      <c r="U525" s="15"/>
      <c r="V525" s="15"/>
      <c r="W525" s="15"/>
      <c r="X525" s="18" t="str">
        <f>IFERROR(VLOOKUP(W525,Lookups!$G$2:$H$83,2,FALSE),"")</f>
        <v/>
      </c>
      <c r="Y525" s="15"/>
      <c r="Z525" s="15"/>
      <c r="AA525" s="15"/>
      <c r="AB525" s="15"/>
      <c r="AC525" s="15"/>
      <c r="AD525" s="17"/>
      <c r="AE525" s="17"/>
      <c r="AF525" s="18" t="str">
        <f t="shared" si="19"/>
        <v/>
      </c>
      <c r="AG525" s="15"/>
      <c r="AH525" s="15"/>
      <c r="AI525" s="15"/>
      <c r="AJ525" s="62" t="str">
        <f>IFERROR(VLOOKUP(AI525,Lookups!$W$2:$X$24,2,FALSE),"")</f>
        <v/>
      </c>
      <c r="AK525" s="15"/>
      <c r="AL525" s="15"/>
      <c r="AM525" s="17"/>
      <c r="AN525" s="17"/>
      <c r="AO525" s="16"/>
    </row>
    <row r="526" spans="1:41" x14ac:dyDescent="0.3">
      <c r="A526" s="15"/>
      <c r="B526" s="15"/>
      <c r="C526" s="15"/>
      <c r="D526" s="17"/>
      <c r="E526" s="17"/>
      <c r="F526" s="15"/>
      <c r="G526" s="18" t="str">
        <f>IFERROR(VLOOKUP(F526,Lookups!$D$2:$E$20,2,FALSE),"")</f>
        <v/>
      </c>
      <c r="H526" s="15"/>
      <c r="I526" s="15"/>
      <c r="J526" s="17"/>
      <c r="K526" s="15"/>
      <c r="L526" s="17"/>
      <c r="M526" s="17"/>
      <c r="N526" s="62" t="str">
        <f t="shared" si="18"/>
        <v/>
      </c>
      <c r="O526" s="15"/>
      <c r="P526" s="15"/>
      <c r="Q526" s="17"/>
      <c r="R526" s="15"/>
      <c r="S526" s="15"/>
      <c r="T526" s="15"/>
      <c r="U526" s="15"/>
      <c r="V526" s="15"/>
      <c r="W526" s="15"/>
      <c r="X526" s="18" t="str">
        <f>IFERROR(VLOOKUP(W526,Lookups!$G$2:$H$83,2,FALSE),"")</f>
        <v/>
      </c>
      <c r="Y526" s="15"/>
      <c r="Z526" s="15"/>
      <c r="AA526" s="15"/>
      <c r="AB526" s="15"/>
      <c r="AC526" s="15"/>
      <c r="AD526" s="17"/>
      <c r="AE526" s="17"/>
      <c r="AF526" s="18" t="str">
        <f t="shared" si="19"/>
        <v/>
      </c>
      <c r="AG526" s="15"/>
      <c r="AH526" s="15"/>
      <c r="AI526" s="15"/>
      <c r="AJ526" s="62" t="str">
        <f>IFERROR(VLOOKUP(AI526,Lookups!$W$2:$X$24,2,FALSE),"")</f>
        <v/>
      </c>
      <c r="AK526" s="15"/>
      <c r="AL526" s="15"/>
      <c r="AM526" s="17"/>
      <c r="AN526" s="17"/>
      <c r="AO526" s="16"/>
    </row>
    <row r="527" spans="1:41" x14ac:dyDescent="0.3">
      <c r="A527" s="15"/>
      <c r="B527" s="15"/>
      <c r="C527" s="15"/>
      <c r="D527" s="17"/>
      <c r="E527" s="17"/>
      <c r="F527" s="15"/>
      <c r="G527" s="18" t="str">
        <f>IFERROR(VLOOKUP(F527,Lookups!$D$2:$E$20,2,FALSE),"")</f>
        <v/>
      </c>
      <c r="H527" s="15"/>
      <c r="I527" s="15"/>
      <c r="J527" s="17"/>
      <c r="K527" s="15"/>
      <c r="L527" s="17"/>
      <c r="M527" s="17"/>
      <c r="N527" s="62" t="str">
        <f t="shared" si="18"/>
        <v/>
      </c>
      <c r="O527" s="15"/>
      <c r="P527" s="15"/>
      <c r="Q527" s="17"/>
      <c r="R527" s="15"/>
      <c r="S527" s="15"/>
      <c r="T527" s="15"/>
      <c r="U527" s="15"/>
      <c r="V527" s="15"/>
      <c r="W527" s="15"/>
      <c r="X527" s="18" t="str">
        <f>IFERROR(VLOOKUP(W527,Lookups!$G$2:$H$83,2,FALSE),"")</f>
        <v/>
      </c>
      <c r="Y527" s="15"/>
      <c r="Z527" s="15"/>
      <c r="AA527" s="15"/>
      <c r="AB527" s="15"/>
      <c r="AC527" s="15"/>
      <c r="AD527" s="17"/>
      <c r="AE527" s="17"/>
      <c r="AF527" s="18" t="str">
        <f t="shared" si="19"/>
        <v/>
      </c>
      <c r="AG527" s="15"/>
      <c r="AH527" s="15"/>
      <c r="AI527" s="15"/>
      <c r="AJ527" s="62" t="str">
        <f>IFERROR(VLOOKUP(AI527,Lookups!$W$2:$X$24,2,FALSE),"")</f>
        <v/>
      </c>
      <c r="AK527" s="15"/>
      <c r="AL527" s="15"/>
      <c r="AM527" s="17"/>
      <c r="AN527" s="17"/>
      <c r="AO527" s="16"/>
    </row>
    <row r="528" spans="1:41" x14ac:dyDescent="0.3">
      <c r="A528" s="15"/>
      <c r="B528" s="15"/>
      <c r="C528" s="15"/>
      <c r="D528" s="17"/>
      <c r="E528" s="17"/>
      <c r="F528" s="15"/>
      <c r="G528" s="18" t="str">
        <f>IFERROR(VLOOKUP(F528,Lookups!$D$2:$E$20,2,FALSE),"")</f>
        <v/>
      </c>
      <c r="H528" s="15"/>
      <c r="I528" s="15"/>
      <c r="J528" s="17"/>
      <c r="K528" s="15"/>
      <c r="L528" s="17"/>
      <c r="M528" s="17"/>
      <c r="N528" s="62" t="str">
        <f t="shared" si="18"/>
        <v/>
      </c>
      <c r="O528" s="15"/>
      <c r="P528" s="15"/>
      <c r="Q528" s="17"/>
      <c r="R528" s="15"/>
      <c r="S528" s="15"/>
      <c r="T528" s="15"/>
      <c r="U528" s="15"/>
      <c r="V528" s="15"/>
      <c r="W528" s="15"/>
      <c r="X528" s="18" t="str">
        <f>IFERROR(VLOOKUP(W528,Lookups!$G$2:$H$83,2,FALSE),"")</f>
        <v/>
      </c>
      <c r="Y528" s="15"/>
      <c r="Z528" s="15"/>
      <c r="AA528" s="15"/>
      <c r="AB528" s="15"/>
      <c r="AC528" s="15"/>
      <c r="AD528" s="17"/>
      <c r="AE528" s="17"/>
      <c r="AF528" s="18" t="str">
        <f t="shared" si="19"/>
        <v/>
      </c>
      <c r="AG528" s="15"/>
      <c r="AH528" s="15"/>
      <c r="AI528" s="15"/>
      <c r="AJ528" s="62" t="str">
        <f>IFERROR(VLOOKUP(AI528,Lookups!$W$2:$X$24,2,FALSE),"")</f>
        <v/>
      </c>
      <c r="AK528" s="15"/>
      <c r="AL528" s="15"/>
      <c r="AM528" s="17"/>
      <c r="AN528" s="17"/>
      <c r="AO528" s="16"/>
    </row>
    <row r="529" spans="1:41" x14ac:dyDescent="0.3">
      <c r="A529" s="15"/>
      <c r="B529" s="15"/>
      <c r="C529" s="15"/>
      <c r="D529" s="17"/>
      <c r="E529" s="17"/>
      <c r="F529" s="15"/>
      <c r="G529" s="18" t="str">
        <f>IFERROR(VLOOKUP(F529,Lookups!$D$2:$E$20,2,FALSE),"")</f>
        <v/>
      </c>
      <c r="H529" s="15"/>
      <c r="I529" s="15"/>
      <c r="J529" s="17"/>
      <c r="K529" s="15"/>
      <c r="L529" s="17"/>
      <c r="M529" s="17"/>
      <c r="N529" s="62" t="str">
        <f t="shared" si="18"/>
        <v/>
      </c>
      <c r="O529" s="15"/>
      <c r="P529" s="15"/>
      <c r="Q529" s="17"/>
      <c r="R529" s="15"/>
      <c r="S529" s="15"/>
      <c r="T529" s="15"/>
      <c r="U529" s="15"/>
      <c r="V529" s="15"/>
      <c r="W529" s="15"/>
      <c r="X529" s="18" t="str">
        <f>IFERROR(VLOOKUP(W529,Lookups!$G$2:$H$83,2,FALSE),"")</f>
        <v/>
      </c>
      <c r="Y529" s="15"/>
      <c r="Z529" s="15"/>
      <c r="AA529" s="15"/>
      <c r="AB529" s="15"/>
      <c r="AC529" s="15"/>
      <c r="AD529" s="17"/>
      <c r="AE529" s="17"/>
      <c r="AF529" s="18" t="str">
        <f t="shared" si="19"/>
        <v/>
      </c>
      <c r="AG529" s="15"/>
      <c r="AH529" s="15"/>
      <c r="AI529" s="15"/>
      <c r="AJ529" s="62" t="str">
        <f>IFERROR(VLOOKUP(AI529,Lookups!$W$2:$X$24,2,FALSE),"")</f>
        <v/>
      </c>
      <c r="AK529" s="15"/>
      <c r="AL529" s="15"/>
      <c r="AM529" s="17"/>
      <c r="AN529" s="17"/>
      <c r="AO529" s="16"/>
    </row>
    <row r="530" spans="1:41" x14ac:dyDescent="0.3">
      <c r="A530" s="15"/>
      <c r="B530" s="15"/>
      <c r="C530" s="15"/>
      <c r="D530" s="17"/>
      <c r="E530" s="17"/>
      <c r="F530" s="15"/>
      <c r="G530" s="18" t="str">
        <f>IFERROR(VLOOKUP(F530,Lookups!$D$2:$E$20,2,FALSE),"")</f>
        <v/>
      </c>
      <c r="H530" s="15"/>
      <c r="I530" s="15"/>
      <c r="J530" s="17"/>
      <c r="K530" s="15"/>
      <c r="L530" s="17"/>
      <c r="M530" s="17"/>
      <c r="N530" s="62" t="str">
        <f t="shared" si="18"/>
        <v/>
      </c>
      <c r="O530" s="15"/>
      <c r="P530" s="15"/>
      <c r="Q530" s="17"/>
      <c r="R530" s="15"/>
      <c r="S530" s="15"/>
      <c r="T530" s="15"/>
      <c r="U530" s="15"/>
      <c r="V530" s="15"/>
      <c r="W530" s="15"/>
      <c r="X530" s="18" t="str">
        <f>IFERROR(VLOOKUP(W530,Lookups!$G$2:$H$83,2,FALSE),"")</f>
        <v/>
      </c>
      <c r="Y530" s="15"/>
      <c r="Z530" s="15"/>
      <c r="AA530" s="15"/>
      <c r="AB530" s="15"/>
      <c r="AC530" s="15"/>
      <c r="AD530" s="17"/>
      <c r="AE530" s="17"/>
      <c r="AF530" s="18" t="str">
        <f t="shared" si="19"/>
        <v/>
      </c>
      <c r="AG530" s="15"/>
      <c r="AH530" s="15"/>
      <c r="AI530" s="15"/>
      <c r="AJ530" s="62" t="str">
        <f>IFERROR(VLOOKUP(AI530,Lookups!$W$2:$X$24,2,FALSE),"")</f>
        <v/>
      </c>
      <c r="AK530" s="15"/>
      <c r="AL530" s="15"/>
      <c r="AM530" s="17"/>
      <c r="AN530" s="17"/>
      <c r="AO530" s="16"/>
    </row>
    <row r="531" spans="1:41" x14ac:dyDescent="0.3">
      <c r="A531" s="15"/>
      <c r="B531" s="15"/>
      <c r="C531" s="15"/>
      <c r="D531" s="17"/>
      <c r="E531" s="17"/>
      <c r="F531" s="15"/>
      <c r="G531" s="18" t="str">
        <f>IFERROR(VLOOKUP(F531,Lookups!$D$2:$E$20,2,FALSE),"")</f>
        <v/>
      </c>
      <c r="H531" s="15"/>
      <c r="I531" s="15"/>
      <c r="J531" s="17"/>
      <c r="K531" s="15"/>
      <c r="L531" s="17"/>
      <c r="M531" s="17"/>
      <c r="N531" s="62" t="str">
        <f t="shared" si="18"/>
        <v/>
      </c>
      <c r="O531" s="15"/>
      <c r="P531" s="15"/>
      <c r="Q531" s="17"/>
      <c r="R531" s="15"/>
      <c r="S531" s="15"/>
      <c r="T531" s="15"/>
      <c r="U531" s="15"/>
      <c r="V531" s="15"/>
      <c r="W531" s="15"/>
      <c r="X531" s="18" t="str">
        <f>IFERROR(VLOOKUP(W531,Lookups!$G$2:$H$83,2,FALSE),"")</f>
        <v/>
      </c>
      <c r="Y531" s="15"/>
      <c r="Z531" s="15"/>
      <c r="AA531" s="15"/>
      <c r="AB531" s="15"/>
      <c r="AC531" s="15"/>
      <c r="AD531" s="17"/>
      <c r="AE531" s="17"/>
      <c r="AF531" s="18" t="str">
        <f t="shared" si="19"/>
        <v/>
      </c>
      <c r="AG531" s="15"/>
      <c r="AH531" s="15"/>
      <c r="AI531" s="15"/>
      <c r="AJ531" s="62" t="str">
        <f>IFERROR(VLOOKUP(AI531,Lookups!$W$2:$X$24,2,FALSE),"")</f>
        <v/>
      </c>
      <c r="AK531" s="15"/>
      <c r="AL531" s="15"/>
      <c r="AM531" s="17"/>
      <c r="AN531" s="17"/>
      <c r="AO531" s="16"/>
    </row>
    <row r="532" spans="1:41" x14ac:dyDescent="0.3">
      <c r="A532" s="15"/>
      <c r="B532" s="15"/>
      <c r="C532" s="15"/>
      <c r="D532" s="17"/>
      <c r="E532" s="17"/>
      <c r="F532" s="15"/>
      <c r="G532" s="18" t="str">
        <f>IFERROR(VLOOKUP(F532,Lookups!$D$2:$E$20,2,FALSE),"")</f>
        <v/>
      </c>
      <c r="H532" s="15"/>
      <c r="I532" s="15"/>
      <c r="J532" s="17"/>
      <c r="K532" s="15"/>
      <c r="L532" s="17"/>
      <c r="M532" s="17"/>
      <c r="N532" s="62" t="str">
        <f t="shared" si="18"/>
        <v/>
      </c>
      <c r="O532" s="15"/>
      <c r="P532" s="15"/>
      <c r="Q532" s="17"/>
      <c r="R532" s="15"/>
      <c r="S532" s="15"/>
      <c r="T532" s="15"/>
      <c r="U532" s="15"/>
      <c r="V532" s="15"/>
      <c r="W532" s="15"/>
      <c r="X532" s="18" t="str">
        <f>IFERROR(VLOOKUP(W532,Lookups!$G$2:$H$83,2,FALSE),"")</f>
        <v/>
      </c>
      <c r="Y532" s="15"/>
      <c r="Z532" s="15"/>
      <c r="AA532" s="15"/>
      <c r="AB532" s="15"/>
      <c r="AC532" s="15"/>
      <c r="AD532" s="17"/>
      <c r="AE532" s="17"/>
      <c r="AF532" s="18" t="str">
        <f t="shared" si="19"/>
        <v/>
      </c>
      <c r="AG532" s="15"/>
      <c r="AH532" s="15"/>
      <c r="AI532" s="15"/>
      <c r="AJ532" s="62" t="str">
        <f>IFERROR(VLOOKUP(AI532,Lookups!$W$2:$X$24,2,FALSE),"")</f>
        <v/>
      </c>
      <c r="AK532" s="15"/>
      <c r="AL532" s="15"/>
      <c r="AM532" s="17"/>
      <c r="AN532" s="17"/>
      <c r="AO532" s="16"/>
    </row>
    <row r="533" spans="1:41" x14ac:dyDescent="0.3">
      <c r="A533" s="15"/>
      <c r="B533" s="15"/>
      <c r="C533" s="15"/>
      <c r="D533" s="17"/>
      <c r="E533" s="17"/>
      <c r="F533" s="15"/>
      <c r="G533" s="18" t="str">
        <f>IFERROR(VLOOKUP(F533,Lookups!$D$2:$E$20,2,FALSE),"")</f>
        <v/>
      </c>
      <c r="H533" s="15"/>
      <c r="I533" s="15"/>
      <c r="J533" s="17"/>
      <c r="K533" s="15"/>
      <c r="L533" s="17"/>
      <c r="M533" s="17"/>
      <c r="N533" s="62" t="str">
        <f t="shared" si="18"/>
        <v/>
      </c>
      <c r="O533" s="15"/>
      <c r="P533" s="15"/>
      <c r="Q533" s="17"/>
      <c r="R533" s="15"/>
      <c r="S533" s="15"/>
      <c r="T533" s="15"/>
      <c r="U533" s="15"/>
      <c r="V533" s="15"/>
      <c r="W533" s="15"/>
      <c r="X533" s="18" t="str">
        <f>IFERROR(VLOOKUP(W533,Lookups!$G$2:$H$83,2,FALSE),"")</f>
        <v/>
      </c>
      <c r="Y533" s="15"/>
      <c r="Z533" s="15"/>
      <c r="AA533" s="15"/>
      <c r="AB533" s="15"/>
      <c r="AC533" s="15"/>
      <c r="AD533" s="17"/>
      <c r="AE533" s="17"/>
      <c r="AF533" s="18" t="str">
        <f t="shared" si="19"/>
        <v/>
      </c>
      <c r="AG533" s="15"/>
      <c r="AH533" s="15"/>
      <c r="AI533" s="15"/>
      <c r="AJ533" s="62" t="str">
        <f>IFERROR(VLOOKUP(AI533,Lookups!$W$2:$X$24,2,FALSE),"")</f>
        <v/>
      </c>
      <c r="AK533" s="15"/>
      <c r="AL533" s="15"/>
      <c r="AM533" s="17"/>
      <c r="AN533" s="17"/>
      <c r="AO533" s="16"/>
    </row>
    <row r="534" spans="1:41" x14ac:dyDescent="0.3">
      <c r="A534" s="15"/>
      <c r="B534" s="15"/>
      <c r="C534" s="15"/>
      <c r="D534" s="17"/>
      <c r="E534" s="17"/>
      <c r="F534" s="15"/>
      <c r="G534" s="18" t="str">
        <f>IFERROR(VLOOKUP(F534,Lookups!$D$2:$E$20,2,FALSE),"")</f>
        <v/>
      </c>
      <c r="H534" s="15"/>
      <c r="I534" s="15"/>
      <c r="J534" s="17"/>
      <c r="K534" s="15"/>
      <c r="L534" s="17"/>
      <c r="M534" s="17"/>
      <c r="N534" s="62" t="str">
        <f t="shared" si="18"/>
        <v/>
      </c>
      <c r="O534" s="15"/>
      <c r="P534" s="15"/>
      <c r="Q534" s="17"/>
      <c r="R534" s="15"/>
      <c r="S534" s="15"/>
      <c r="T534" s="15"/>
      <c r="U534" s="15"/>
      <c r="V534" s="15"/>
      <c r="W534" s="15"/>
      <c r="X534" s="18" t="str">
        <f>IFERROR(VLOOKUP(W534,Lookups!$G$2:$H$83,2,FALSE),"")</f>
        <v/>
      </c>
      <c r="Y534" s="15"/>
      <c r="Z534" s="15"/>
      <c r="AA534" s="15"/>
      <c r="AB534" s="15"/>
      <c r="AC534" s="15"/>
      <c r="AD534" s="17"/>
      <c r="AE534" s="17"/>
      <c r="AF534" s="18" t="str">
        <f t="shared" si="19"/>
        <v/>
      </c>
      <c r="AG534" s="15"/>
      <c r="AH534" s="15"/>
      <c r="AI534" s="15"/>
      <c r="AJ534" s="62" t="str">
        <f>IFERROR(VLOOKUP(AI534,Lookups!$W$2:$X$24,2,FALSE),"")</f>
        <v/>
      </c>
      <c r="AK534" s="15"/>
      <c r="AL534" s="15"/>
      <c r="AM534" s="17"/>
      <c r="AN534" s="17"/>
      <c r="AO534" s="16"/>
    </row>
    <row r="535" spans="1:41" x14ac:dyDescent="0.3">
      <c r="A535" s="15"/>
      <c r="B535" s="15"/>
      <c r="C535" s="15"/>
      <c r="D535" s="17"/>
      <c r="E535" s="17"/>
      <c r="F535" s="15"/>
      <c r="G535" s="18" t="str">
        <f>IFERROR(VLOOKUP(F535,Lookups!$D$2:$E$20,2,FALSE),"")</f>
        <v/>
      </c>
      <c r="H535" s="15"/>
      <c r="I535" s="15"/>
      <c r="J535" s="17"/>
      <c r="K535" s="15"/>
      <c r="L535" s="17"/>
      <c r="M535" s="17"/>
      <c r="N535" s="62" t="str">
        <f t="shared" si="18"/>
        <v/>
      </c>
      <c r="O535" s="15"/>
      <c r="P535" s="15"/>
      <c r="Q535" s="17"/>
      <c r="R535" s="15"/>
      <c r="S535" s="15"/>
      <c r="T535" s="15"/>
      <c r="U535" s="15"/>
      <c r="V535" s="15"/>
      <c r="W535" s="15"/>
      <c r="X535" s="18" t="str">
        <f>IFERROR(VLOOKUP(W535,Lookups!$G$2:$H$83,2,FALSE),"")</f>
        <v/>
      </c>
      <c r="Y535" s="15"/>
      <c r="Z535" s="15"/>
      <c r="AA535" s="15"/>
      <c r="AB535" s="15"/>
      <c r="AC535" s="15"/>
      <c r="AD535" s="17"/>
      <c r="AE535" s="17"/>
      <c r="AF535" s="18" t="str">
        <f t="shared" si="19"/>
        <v/>
      </c>
      <c r="AG535" s="15"/>
      <c r="AH535" s="15"/>
      <c r="AI535" s="15"/>
      <c r="AJ535" s="62" t="str">
        <f>IFERROR(VLOOKUP(AI535,Lookups!$W$2:$X$24,2,FALSE),"")</f>
        <v/>
      </c>
      <c r="AK535" s="15"/>
      <c r="AL535" s="15"/>
      <c r="AM535" s="17"/>
      <c r="AN535" s="17"/>
      <c r="AO535" s="16"/>
    </row>
    <row r="536" spans="1:41" x14ac:dyDescent="0.3">
      <c r="A536" s="15"/>
      <c r="B536" s="15"/>
      <c r="C536" s="15"/>
      <c r="D536" s="17"/>
      <c r="E536" s="17"/>
      <c r="F536" s="15"/>
      <c r="G536" s="18" t="str">
        <f>IFERROR(VLOOKUP(F536,Lookups!$D$2:$E$20,2,FALSE),"")</f>
        <v/>
      </c>
      <c r="H536" s="15"/>
      <c r="I536" s="15"/>
      <c r="J536" s="17"/>
      <c r="K536" s="15"/>
      <c r="L536" s="17"/>
      <c r="M536" s="17"/>
      <c r="N536" s="62" t="str">
        <f t="shared" si="18"/>
        <v/>
      </c>
      <c r="O536" s="15"/>
      <c r="P536" s="15"/>
      <c r="Q536" s="17"/>
      <c r="R536" s="15"/>
      <c r="S536" s="15"/>
      <c r="T536" s="15"/>
      <c r="U536" s="15"/>
      <c r="V536" s="15"/>
      <c r="W536" s="15"/>
      <c r="X536" s="18" t="str">
        <f>IFERROR(VLOOKUP(W536,Lookups!$G$2:$H$83,2,FALSE),"")</f>
        <v/>
      </c>
      <c r="Y536" s="15"/>
      <c r="Z536" s="15"/>
      <c r="AA536" s="15"/>
      <c r="AB536" s="15"/>
      <c r="AC536" s="15"/>
      <c r="AD536" s="17"/>
      <c r="AE536" s="17"/>
      <c r="AF536" s="18" t="str">
        <f t="shared" si="19"/>
        <v/>
      </c>
      <c r="AG536" s="15"/>
      <c r="AH536" s="15"/>
      <c r="AI536" s="15"/>
      <c r="AJ536" s="62" t="str">
        <f>IFERROR(VLOOKUP(AI536,Lookups!$W$2:$X$24,2,FALSE),"")</f>
        <v/>
      </c>
      <c r="AK536" s="15"/>
      <c r="AL536" s="15"/>
      <c r="AM536" s="17"/>
      <c r="AN536" s="17"/>
      <c r="AO536" s="16"/>
    </row>
    <row r="537" spans="1:41" x14ac:dyDescent="0.3">
      <c r="A537" s="15"/>
      <c r="B537" s="15"/>
      <c r="C537" s="15"/>
      <c r="D537" s="17"/>
      <c r="E537" s="17"/>
      <c r="F537" s="15"/>
      <c r="G537" s="18" t="str">
        <f>IFERROR(VLOOKUP(F537,Lookups!$D$2:$E$20,2,FALSE),"")</f>
        <v/>
      </c>
      <c r="H537" s="15"/>
      <c r="I537" s="15"/>
      <c r="J537" s="17"/>
      <c r="K537" s="15"/>
      <c r="L537" s="17"/>
      <c r="M537" s="17"/>
      <c r="N537" s="62" t="str">
        <f t="shared" si="18"/>
        <v/>
      </c>
      <c r="O537" s="15"/>
      <c r="P537" s="15"/>
      <c r="Q537" s="17"/>
      <c r="R537" s="15"/>
      <c r="S537" s="15"/>
      <c r="T537" s="15"/>
      <c r="U537" s="15"/>
      <c r="V537" s="15"/>
      <c r="W537" s="15"/>
      <c r="X537" s="18" t="str">
        <f>IFERROR(VLOOKUP(W537,Lookups!$G$2:$H$83,2,FALSE),"")</f>
        <v/>
      </c>
      <c r="Y537" s="15"/>
      <c r="Z537" s="15"/>
      <c r="AA537" s="15"/>
      <c r="AB537" s="15"/>
      <c r="AC537" s="15"/>
      <c r="AD537" s="17"/>
      <c r="AE537" s="17"/>
      <c r="AF537" s="18" t="str">
        <f t="shared" si="19"/>
        <v/>
      </c>
      <c r="AG537" s="15"/>
      <c r="AH537" s="15"/>
      <c r="AI537" s="15"/>
      <c r="AJ537" s="62" t="str">
        <f>IFERROR(VLOOKUP(AI537,Lookups!$W$2:$X$24,2,FALSE),"")</f>
        <v/>
      </c>
      <c r="AK537" s="15"/>
      <c r="AL537" s="15"/>
      <c r="AM537" s="17"/>
      <c r="AN537" s="17"/>
      <c r="AO537" s="16"/>
    </row>
    <row r="538" spans="1:41" x14ac:dyDescent="0.3">
      <c r="A538" s="15"/>
      <c r="B538" s="15"/>
      <c r="C538" s="15"/>
      <c r="D538" s="17"/>
      <c r="E538" s="17"/>
      <c r="F538" s="15"/>
      <c r="G538" s="18" t="str">
        <f>IFERROR(VLOOKUP(F538,Lookups!$D$2:$E$20,2,FALSE),"")</f>
        <v/>
      </c>
      <c r="H538" s="15"/>
      <c r="I538" s="15"/>
      <c r="J538" s="17"/>
      <c r="K538" s="15"/>
      <c r="L538" s="17"/>
      <c r="M538" s="17"/>
      <c r="N538" s="62" t="str">
        <f t="shared" si="18"/>
        <v/>
      </c>
      <c r="O538" s="15"/>
      <c r="P538" s="15"/>
      <c r="Q538" s="17"/>
      <c r="R538" s="15"/>
      <c r="S538" s="15"/>
      <c r="T538" s="15"/>
      <c r="U538" s="15"/>
      <c r="V538" s="15"/>
      <c r="W538" s="15"/>
      <c r="X538" s="18" t="str">
        <f>IFERROR(VLOOKUP(W538,Lookups!$G$2:$H$83,2,FALSE),"")</f>
        <v/>
      </c>
      <c r="Y538" s="15"/>
      <c r="Z538" s="15"/>
      <c r="AA538" s="15"/>
      <c r="AB538" s="15"/>
      <c r="AC538" s="15"/>
      <c r="AD538" s="17"/>
      <c r="AE538" s="17"/>
      <c r="AF538" s="18" t="str">
        <f t="shared" si="19"/>
        <v/>
      </c>
      <c r="AG538" s="15"/>
      <c r="AH538" s="15"/>
      <c r="AI538" s="15"/>
      <c r="AJ538" s="62" t="str">
        <f>IFERROR(VLOOKUP(AI538,Lookups!$W$2:$X$24,2,FALSE),"")</f>
        <v/>
      </c>
      <c r="AK538" s="15"/>
      <c r="AL538" s="15"/>
      <c r="AM538" s="17"/>
      <c r="AN538" s="17"/>
      <c r="AO538" s="16"/>
    </row>
    <row r="539" spans="1:41" x14ac:dyDescent="0.3">
      <c r="A539" s="15"/>
      <c r="B539" s="15"/>
      <c r="C539" s="15"/>
      <c r="D539" s="17"/>
      <c r="E539" s="17"/>
      <c r="F539" s="15"/>
      <c r="G539" s="18" t="str">
        <f>IFERROR(VLOOKUP(F539,Lookups!$D$2:$E$20,2,FALSE),"")</f>
        <v/>
      </c>
      <c r="H539" s="15"/>
      <c r="I539" s="15"/>
      <c r="J539" s="17"/>
      <c r="K539" s="15"/>
      <c r="L539" s="17"/>
      <c r="M539" s="17"/>
      <c r="N539" s="62" t="str">
        <f t="shared" si="18"/>
        <v/>
      </c>
      <c r="O539" s="15"/>
      <c r="P539" s="15"/>
      <c r="Q539" s="17"/>
      <c r="R539" s="15"/>
      <c r="S539" s="15"/>
      <c r="T539" s="15"/>
      <c r="U539" s="15"/>
      <c r="V539" s="15"/>
      <c r="W539" s="15"/>
      <c r="X539" s="18" t="str">
        <f>IFERROR(VLOOKUP(W539,Lookups!$G$2:$H$83,2,FALSE),"")</f>
        <v/>
      </c>
      <c r="Y539" s="15"/>
      <c r="Z539" s="15"/>
      <c r="AA539" s="15"/>
      <c r="AB539" s="15"/>
      <c r="AC539" s="15"/>
      <c r="AD539" s="17"/>
      <c r="AE539" s="17"/>
      <c r="AF539" s="18" t="str">
        <f t="shared" si="19"/>
        <v/>
      </c>
      <c r="AG539" s="15"/>
      <c r="AH539" s="15"/>
      <c r="AI539" s="15"/>
      <c r="AJ539" s="62" t="str">
        <f>IFERROR(VLOOKUP(AI539,Lookups!$W$2:$X$24,2,FALSE),"")</f>
        <v/>
      </c>
      <c r="AK539" s="15"/>
      <c r="AL539" s="15"/>
      <c r="AM539" s="17"/>
      <c r="AN539" s="17"/>
      <c r="AO539" s="16"/>
    </row>
    <row r="540" spans="1:41" x14ac:dyDescent="0.3">
      <c r="A540" s="15"/>
      <c r="B540" s="15"/>
      <c r="C540" s="15"/>
      <c r="D540" s="17"/>
      <c r="E540" s="17"/>
      <c r="F540" s="15"/>
      <c r="G540" s="18" t="str">
        <f>IFERROR(VLOOKUP(F540,Lookups!$D$2:$E$20,2,FALSE),"")</f>
        <v/>
      </c>
      <c r="H540" s="15"/>
      <c r="I540" s="15"/>
      <c r="J540" s="17"/>
      <c r="K540" s="15"/>
      <c r="L540" s="17"/>
      <c r="M540" s="17"/>
      <c r="N540" s="62" t="str">
        <f t="shared" si="18"/>
        <v/>
      </c>
      <c r="O540" s="15"/>
      <c r="P540" s="15"/>
      <c r="Q540" s="17"/>
      <c r="R540" s="15"/>
      <c r="S540" s="15"/>
      <c r="T540" s="15"/>
      <c r="U540" s="15"/>
      <c r="V540" s="15"/>
      <c r="W540" s="15"/>
      <c r="X540" s="18" t="str">
        <f>IFERROR(VLOOKUP(W540,Lookups!$G$2:$H$83,2,FALSE),"")</f>
        <v/>
      </c>
      <c r="Y540" s="15"/>
      <c r="Z540" s="15"/>
      <c r="AA540" s="15"/>
      <c r="AB540" s="15"/>
      <c r="AC540" s="15"/>
      <c r="AD540" s="17"/>
      <c r="AE540" s="17"/>
      <c r="AF540" s="18" t="str">
        <f t="shared" si="19"/>
        <v/>
      </c>
      <c r="AG540" s="15"/>
      <c r="AH540" s="15"/>
      <c r="AI540" s="15"/>
      <c r="AJ540" s="62" t="str">
        <f>IFERROR(VLOOKUP(AI540,Lookups!$W$2:$X$24,2,FALSE),"")</f>
        <v/>
      </c>
      <c r="AK540" s="15"/>
      <c r="AL540" s="15"/>
      <c r="AM540" s="17"/>
      <c r="AN540" s="17"/>
      <c r="AO540" s="16"/>
    </row>
    <row r="541" spans="1:41" x14ac:dyDescent="0.3">
      <c r="A541" s="15"/>
      <c r="B541" s="15"/>
      <c r="C541" s="15"/>
      <c r="D541" s="17"/>
      <c r="E541" s="17"/>
      <c r="F541" s="15"/>
      <c r="G541" s="18" t="str">
        <f>IFERROR(VLOOKUP(F541,Lookups!$D$2:$E$20,2,FALSE),"")</f>
        <v/>
      </c>
      <c r="H541" s="15"/>
      <c r="I541" s="15"/>
      <c r="J541" s="17"/>
      <c r="K541" s="15"/>
      <c r="L541" s="17"/>
      <c r="M541" s="17"/>
      <c r="N541" s="62" t="str">
        <f t="shared" si="18"/>
        <v/>
      </c>
      <c r="O541" s="15"/>
      <c r="P541" s="15"/>
      <c r="Q541" s="17"/>
      <c r="R541" s="15"/>
      <c r="S541" s="15"/>
      <c r="T541" s="15"/>
      <c r="U541" s="15"/>
      <c r="V541" s="15"/>
      <c r="W541" s="15"/>
      <c r="X541" s="18" t="str">
        <f>IFERROR(VLOOKUP(W541,Lookups!$G$2:$H$83,2,FALSE),"")</f>
        <v/>
      </c>
      <c r="Y541" s="15"/>
      <c r="Z541" s="15"/>
      <c r="AA541" s="15"/>
      <c r="AB541" s="15"/>
      <c r="AC541" s="15"/>
      <c r="AD541" s="17"/>
      <c r="AE541" s="17"/>
      <c r="AF541" s="18" t="str">
        <f t="shared" si="19"/>
        <v/>
      </c>
      <c r="AG541" s="15"/>
      <c r="AH541" s="15"/>
      <c r="AI541" s="15"/>
      <c r="AJ541" s="62" t="str">
        <f>IFERROR(VLOOKUP(AI541,Lookups!$W$2:$X$24,2,FALSE),"")</f>
        <v/>
      </c>
      <c r="AK541" s="15"/>
      <c r="AL541" s="15"/>
      <c r="AM541" s="17"/>
      <c r="AN541" s="17"/>
      <c r="AO541" s="16"/>
    </row>
    <row r="542" spans="1:41" x14ac:dyDescent="0.3">
      <c r="A542" s="15"/>
      <c r="B542" s="15"/>
      <c r="C542" s="15"/>
      <c r="D542" s="17"/>
      <c r="E542" s="17"/>
      <c r="F542" s="15"/>
      <c r="G542" s="18" t="str">
        <f>IFERROR(VLOOKUP(F542,Lookups!$D$2:$E$20,2,FALSE),"")</f>
        <v/>
      </c>
      <c r="H542" s="15"/>
      <c r="I542" s="15"/>
      <c r="J542" s="17"/>
      <c r="K542" s="15"/>
      <c r="L542" s="17"/>
      <c r="M542" s="17"/>
      <c r="N542" s="62" t="str">
        <f t="shared" si="18"/>
        <v/>
      </c>
      <c r="O542" s="15"/>
      <c r="P542" s="15"/>
      <c r="Q542" s="17"/>
      <c r="R542" s="15"/>
      <c r="S542" s="15"/>
      <c r="T542" s="15"/>
      <c r="U542" s="15"/>
      <c r="V542" s="15"/>
      <c r="W542" s="15"/>
      <c r="X542" s="18" t="str">
        <f>IFERROR(VLOOKUP(W542,Lookups!$G$2:$H$83,2,FALSE),"")</f>
        <v/>
      </c>
      <c r="Y542" s="15"/>
      <c r="Z542" s="15"/>
      <c r="AA542" s="15"/>
      <c r="AB542" s="15"/>
      <c r="AC542" s="15"/>
      <c r="AD542" s="17"/>
      <c r="AE542" s="17"/>
      <c r="AF542" s="18" t="str">
        <f t="shared" si="19"/>
        <v/>
      </c>
      <c r="AG542" s="15"/>
      <c r="AH542" s="15"/>
      <c r="AI542" s="15"/>
      <c r="AJ542" s="62" t="str">
        <f>IFERROR(VLOOKUP(AI542,Lookups!$W$2:$X$24,2,FALSE),"")</f>
        <v/>
      </c>
      <c r="AK542" s="15"/>
      <c r="AL542" s="15"/>
      <c r="AM542" s="17"/>
      <c r="AN542" s="17"/>
      <c r="AO542" s="16"/>
    </row>
    <row r="543" spans="1:41" x14ac:dyDescent="0.3">
      <c r="A543" s="15"/>
      <c r="B543" s="15"/>
      <c r="C543" s="15"/>
      <c r="D543" s="17"/>
      <c r="E543" s="17"/>
      <c r="F543" s="15"/>
      <c r="G543" s="18" t="str">
        <f>IFERROR(VLOOKUP(F543,Lookups!$D$2:$E$20,2,FALSE),"")</f>
        <v/>
      </c>
      <c r="H543" s="15"/>
      <c r="I543" s="15"/>
      <c r="J543" s="17"/>
      <c r="K543" s="15"/>
      <c r="L543" s="17"/>
      <c r="M543" s="17"/>
      <c r="N543" s="62" t="str">
        <f t="shared" si="18"/>
        <v/>
      </c>
      <c r="O543" s="15"/>
      <c r="P543" s="15"/>
      <c r="Q543" s="17"/>
      <c r="R543" s="15"/>
      <c r="S543" s="15"/>
      <c r="T543" s="15"/>
      <c r="U543" s="15"/>
      <c r="V543" s="15"/>
      <c r="W543" s="15"/>
      <c r="X543" s="18" t="str">
        <f>IFERROR(VLOOKUP(W543,Lookups!$G$2:$H$83,2,FALSE),"")</f>
        <v/>
      </c>
      <c r="Y543" s="15"/>
      <c r="Z543" s="15"/>
      <c r="AA543" s="15"/>
      <c r="AB543" s="15"/>
      <c r="AC543" s="15"/>
      <c r="AD543" s="17"/>
      <c r="AE543" s="17"/>
      <c r="AF543" s="18" t="str">
        <f t="shared" si="19"/>
        <v/>
      </c>
      <c r="AG543" s="15"/>
      <c r="AH543" s="15"/>
      <c r="AI543" s="15"/>
      <c r="AJ543" s="62" t="str">
        <f>IFERROR(VLOOKUP(AI543,Lookups!$W$2:$X$24,2,FALSE),"")</f>
        <v/>
      </c>
      <c r="AK543" s="15"/>
      <c r="AL543" s="15"/>
      <c r="AM543" s="17"/>
      <c r="AN543" s="17"/>
      <c r="AO543" s="16"/>
    </row>
    <row r="544" spans="1:41" x14ac:dyDescent="0.3">
      <c r="A544" s="15"/>
      <c r="B544" s="15"/>
      <c r="C544" s="15"/>
      <c r="D544" s="17"/>
      <c r="E544" s="17"/>
      <c r="F544" s="15"/>
      <c r="G544" s="18" t="str">
        <f>IFERROR(VLOOKUP(F544,Lookups!$D$2:$E$20,2,FALSE),"")</f>
        <v/>
      </c>
      <c r="H544" s="15"/>
      <c r="I544" s="15"/>
      <c r="J544" s="17"/>
      <c r="K544" s="15"/>
      <c r="L544" s="17"/>
      <c r="M544" s="17"/>
      <c r="N544" s="62" t="str">
        <f t="shared" si="18"/>
        <v/>
      </c>
      <c r="O544" s="15"/>
      <c r="P544" s="15"/>
      <c r="Q544" s="17"/>
      <c r="R544" s="15"/>
      <c r="S544" s="15"/>
      <c r="T544" s="15"/>
      <c r="U544" s="15"/>
      <c r="V544" s="15"/>
      <c r="W544" s="15"/>
      <c r="X544" s="18" t="str">
        <f>IFERROR(VLOOKUP(W544,Lookups!$G$2:$H$83,2,FALSE),"")</f>
        <v/>
      </c>
      <c r="Y544" s="15"/>
      <c r="Z544" s="15"/>
      <c r="AA544" s="15"/>
      <c r="AB544" s="15"/>
      <c r="AC544" s="15"/>
      <c r="AD544" s="17"/>
      <c r="AE544" s="17"/>
      <c r="AF544" s="18" t="str">
        <f t="shared" si="19"/>
        <v/>
      </c>
      <c r="AG544" s="15"/>
      <c r="AH544" s="15"/>
      <c r="AI544" s="15"/>
      <c r="AJ544" s="62" t="str">
        <f>IFERROR(VLOOKUP(AI544,Lookups!$W$2:$X$24,2,FALSE),"")</f>
        <v/>
      </c>
      <c r="AK544" s="15"/>
      <c r="AL544" s="15"/>
      <c r="AM544" s="17"/>
      <c r="AN544" s="17"/>
      <c r="AO544" s="16"/>
    </row>
    <row r="545" spans="1:41" x14ac:dyDescent="0.3">
      <c r="A545" s="15"/>
      <c r="B545" s="15"/>
      <c r="C545" s="15"/>
      <c r="D545" s="17"/>
      <c r="E545" s="17"/>
      <c r="F545" s="15"/>
      <c r="G545" s="18" t="str">
        <f>IFERROR(VLOOKUP(F545,Lookups!$D$2:$E$20,2,FALSE),"")</f>
        <v/>
      </c>
      <c r="H545" s="15"/>
      <c r="I545" s="15"/>
      <c r="J545" s="17"/>
      <c r="K545" s="15"/>
      <c r="L545" s="17"/>
      <c r="M545" s="17"/>
      <c r="N545" s="62" t="str">
        <f t="shared" si="18"/>
        <v/>
      </c>
      <c r="O545" s="15"/>
      <c r="P545" s="15"/>
      <c r="Q545" s="17"/>
      <c r="R545" s="15"/>
      <c r="S545" s="15"/>
      <c r="T545" s="15"/>
      <c r="U545" s="15"/>
      <c r="V545" s="15"/>
      <c r="W545" s="15"/>
      <c r="X545" s="18" t="str">
        <f>IFERROR(VLOOKUP(W545,Lookups!$G$2:$H$83,2,FALSE),"")</f>
        <v/>
      </c>
      <c r="Y545" s="15"/>
      <c r="Z545" s="15"/>
      <c r="AA545" s="15"/>
      <c r="AB545" s="15"/>
      <c r="AC545" s="15"/>
      <c r="AD545" s="17"/>
      <c r="AE545" s="17"/>
      <c r="AF545" s="18" t="str">
        <f t="shared" si="19"/>
        <v/>
      </c>
      <c r="AG545" s="15"/>
      <c r="AH545" s="15"/>
      <c r="AI545" s="15"/>
      <c r="AJ545" s="62" t="str">
        <f>IFERROR(VLOOKUP(AI545,Lookups!$W$2:$X$24,2,FALSE),"")</f>
        <v/>
      </c>
      <c r="AK545" s="15"/>
      <c r="AL545" s="15"/>
      <c r="AM545" s="17"/>
      <c r="AN545" s="17"/>
      <c r="AO545" s="16"/>
    </row>
    <row r="546" spans="1:41" x14ac:dyDescent="0.3">
      <c r="A546" s="15"/>
      <c r="B546" s="15"/>
      <c r="C546" s="15"/>
      <c r="D546" s="17"/>
      <c r="E546" s="17"/>
      <c r="F546" s="15"/>
      <c r="G546" s="18" t="str">
        <f>IFERROR(VLOOKUP(F546,Lookups!$D$2:$E$20,2,FALSE),"")</f>
        <v/>
      </c>
      <c r="H546" s="15"/>
      <c r="I546" s="15"/>
      <c r="J546" s="17"/>
      <c r="K546" s="15"/>
      <c r="L546" s="17"/>
      <c r="M546" s="17"/>
      <c r="N546" s="62" t="str">
        <f t="shared" si="18"/>
        <v/>
      </c>
      <c r="O546" s="15"/>
      <c r="P546" s="15"/>
      <c r="Q546" s="17"/>
      <c r="R546" s="15"/>
      <c r="S546" s="15"/>
      <c r="T546" s="15"/>
      <c r="U546" s="15"/>
      <c r="V546" s="15"/>
      <c r="W546" s="15"/>
      <c r="X546" s="18" t="str">
        <f>IFERROR(VLOOKUP(W546,Lookups!$G$2:$H$83,2,FALSE),"")</f>
        <v/>
      </c>
      <c r="Y546" s="15"/>
      <c r="Z546" s="15"/>
      <c r="AA546" s="15"/>
      <c r="AB546" s="15"/>
      <c r="AC546" s="15"/>
      <c r="AD546" s="17"/>
      <c r="AE546" s="17"/>
      <c r="AF546" s="18" t="str">
        <f t="shared" si="19"/>
        <v/>
      </c>
      <c r="AG546" s="15"/>
      <c r="AH546" s="15"/>
      <c r="AI546" s="15"/>
      <c r="AJ546" s="62" t="str">
        <f>IFERROR(VLOOKUP(AI546,Lookups!$W$2:$X$24,2,FALSE),"")</f>
        <v/>
      </c>
      <c r="AK546" s="15"/>
      <c r="AL546" s="15"/>
      <c r="AM546" s="17"/>
      <c r="AN546" s="17"/>
      <c r="AO546" s="16"/>
    </row>
    <row r="547" spans="1:41" x14ac:dyDescent="0.3">
      <c r="A547" s="15"/>
      <c r="B547" s="15"/>
      <c r="C547" s="15"/>
      <c r="D547" s="17"/>
      <c r="E547" s="17"/>
      <c r="F547" s="15"/>
      <c r="G547" s="18" t="str">
        <f>IFERROR(VLOOKUP(F547,Lookups!$D$2:$E$20,2,FALSE),"")</f>
        <v/>
      </c>
      <c r="H547" s="15"/>
      <c r="I547" s="15"/>
      <c r="J547" s="17"/>
      <c r="K547" s="15"/>
      <c r="L547" s="17"/>
      <c r="M547" s="17"/>
      <c r="N547" s="62" t="str">
        <f t="shared" si="18"/>
        <v/>
      </c>
      <c r="O547" s="15"/>
      <c r="P547" s="15"/>
      <c r="Q547" s="17"/>
      <c r="R547" s="15"/>
      <c r="S547" s="15"/>
      <c r="T547" s="15"/>
      <c r="U547" s="15"/>
      <c r="V547" s="15"/>
      <c r="W547" s="15"/>
      <c r="X547" s="18" t="str">
        <f>IFERROR(VLOOKUP(W547,Lookups!$G$2:$H$83,2,FALSE),"")</f>
        <v/>
      </c>
      <c r="Y547" s="15"/>
      <c r="Z547" s="15"/>
      <c r="AA547" s="15"/>
      <c r="AB547" s="15"/>
      <c r="AC547" s="15"/>
      <c r="AD547" s="17"/>
      <c r="AE547" s="17"/>
      <c r="AF547" s="18" t="str">
        <f t="shared" si="19"/>
        <v/>
      </c>
      <c r="AG547" s="15"/>
      <c r="AH547" s="15"/>
      <c r="AI547" s="15"/>
      <c r="AJ547" s="62" t="str">
        <f>IFERROR(VLOOKUP(AI547,Lookups!$W$2:$X$24,2,FALSE),"")</f>
        <v/>
      </c>
      <c r="AK547" s="15"/>
      <c r="AL547" s="15"/>
      <c r="AM547" s="17"/>
      <c r="AN547" s="17"/>
      <c r="AO547" s="16"/>
    </row>
    <row r="548" spans="1:41" x14ac:dyDescent="0.3">
      <c r="A548" s="15"/>
      <c r="B548" s="15"/>
      <c r="C548" s="15"/>
      <c r="D548" s="17"/>
      <c r="E548" s="17"/>
      <c r="F548" s="15"/>
      <c r="G548" s="18" t="str">
        <f>IFERROR(VLOOKUP(F548,Lookups!$D$2:$E$20,2,FALSE),"")</f>
        <v/>
      </c>
      <c r="H548" s="15"/>
      <c r="I548" s="15"/>
      <c r="J548" s="17"/>
      <c r="K548" s="15"/>
      <c r="L548" s="17"/>
      <c r="M548" s="17"/>
      <c r="N548" s="62" t="str">
        <f t="shared" si="18"/>
        <v/>
      </c>
      <c r="O548" s="15"/>
      <c r="P548" s="15"/>
      <c r="Q548" s="17"/>
      <c r="R548" s="15"/>
      <c r="S548" s="15"/>
      <c r="T548" s="15"/>
      <c r="U548" s="15"/>
      <c r="V548" s="15"/>
      <c r="W548" s="15"/>
      <c r="X548" s="18" t="str">
        <f>IFERROR(VLOOKUP(W548,Lookups!$G$2:$H$83,2,FALSE),"")</f>
        <v/>
      </c>
      <c r="Y548" s="15"/>
      <c r="Z548" s="15"/>
      <c r="AA548" s="15"/>
      <c r="AB548" s="15"/>
      <c r="AC548" s="15"/>
      <c r="AD548" s="17"/>
      <c r="AE548" s="17"/>
      <c r="AF548" s="18" t="str">
        <f t="shared" si="19"/>
        <v/>
      </c>
      <c r="AG548" s="15"/>
      <c r="AH548" s="15"/>
      <c r="AI548" s="15"/>
      <c r="AJ548" s="62" t="str">
        <f>IFERROR(VLOOKUP(AI548,Lookups!$W$2:$X$24,2,FALSE),"")</f>
        <v/>
      </c>
      <c r="AK548" s="15"/>
      <c r="AL548" s="15"/>
      <c r="AM548" s="17"/>
      <c r="AN548" s="17"/>
      <c r="AO548" s="16"/>
    </row>
    <row r="549" spans="1:41" x14ac:dyDescent="0.3">
      <c r="A549" s="15"/>
      <c r="B549" s="15"/>
      <c r="C549" s="15"/>
      <c r="D549" s="17"/>
      <c r="E549" s="17"/>
      <c r="F549" s="15"/>
      <c r="G549" s="18" t="str">
        <f>IFERROR(VLOOKUP(F549,Lookups!$D$2:$E$20,2,FALSE),"")</f>
        <v/>
      </c>
      <c r="H549" s="15"/>
      <c r="I549" s="15"/>
      <c r="J549" s="17"/>
      <c r="K549" s="15"/>
      <c r="L549" s="17"/>
      <c r="M549" s="17"/>
      <c r="N549" s="62" t="str">
        <f t="shared" si="18"/>
        <v/>
      </c>
      <c r="O549" s="15"/>
      <c r="P549" s="15"/>
      <c r="Q549" s="17"/>
      <c r="R549" s="15"/>
      <c r="S549" s="15"/>
      <c r="T549" s="15"/>
      <c r="U549" s="15"/>
      <c r="V549" s="15"/>
      <c r="W549" s="15"/>
      <c r="X549" s="18" t="str">
        <f>IFERROR(VLOOKUP(W549,Lookups!$G$2:$H$83,2,FALSE),"")</f>
        <v/>
      </c>
      <c r="Y549" s="15"/>
      <c r="Z549" s="15"/>
      <c r="AA549" s="15"/>
      <c r="AB549" s="15"/>
      <c r="AC549" s="15"/>
      <c r="AD549" s="17"/>
      <c r="AE549" s="17"/>
      <c r="AF549" s="18" t="str">
        <f t="shared" si="19"/>
        <v/>
      </c>
      <c r="AG549" s="15"/>
      <c r="AH549" s="15"/>
      <c r="AI549" s="15"/>
      <c r="AJ549" s="62" t="str">
        <f>IFERROR(VLOOKUP(AI549,Lookups!$W$2:$X$24,2,FALSE),"")</f>
        <v/>
      </c>
      <c r="AK549" s="15"/>
      <c r="AL549" s="15"/>
      <c r="AM549" s="17"/>
      <c r="AN549" s="17"/>
      <c r="AO549" s="16"/>
    </row>
    <row r="550" spans="1:41" x14ac:dyDescent="0.3">
      <c r="A550" s="63"/>
      <c r="B550" s="63"/>
      <c r="C550" s="63"/>
      <c r="D550" s="64"/>
      <c r="E550" s="64"/>
      <c r="F550" s="63"/>
      <c r="G550" s="65" t="str">
        <f>IFERROR(VLOOKUP(F550,Lookups!$D$2:$E$20,2,FALSE),"")</f>
        <v/>
      </c>
      <c r="H550" s="63"/>
      <c r="I550" s="63"/>
      <c r="J550" s="64"/>
      <c r="K550" s="63"/>
      <c r="L550" s="64"/>
      <c r="M550" s="64"/>
      <c r="N550" s="66" t="str">
        <f t="shared" si="18"/>
        <v/>
      </c>
      <c r="O550" s="63"/>
      <c r="P550" s="63"/>
      <c r="Q550" s="64"/>
      <c r="R550" s="63"/>
      <c r="S550" s="63"/>
      <c r="T550" s="63"/>
      <c r="U550" s="63"/>
      <c r="V550" s="63"/>
      <c r="W550" s="63"/>
      <c r="X550" s="65" t="str">
        <f>IFERROR(VLOOKUP(W550,Lookups!$G$2:$H$83,2,FALSE),"")</f>
        <v/>
      </c>
      <c r="Y550" s="63"/>
      <c r="Z550" s="63"/>
      <c r="AA550" s="63"/>
      <c r="AB550" s="63"/>
      <c r="AC550" s="63"/>
      <c r="AD550" s="64"/>
      <c r="AE550" s="64"/>
      <c r="AF550" s="65" t="str">
        <f t="shared" si="19"/>
        <v/>
      </c>
      <c r="AG550" s="63"/>
      <c r="AH550" s="63"/>
      <c r="AI550" s="63"/>
      <c r="AJ550" s="66" t="str">
        <f>IFERROR(VLOOKUP(AI550,Lookups!$W$2:$X$24,2,FALSE),"")</f>
        <v/>
      </c>
      <c r="AK550" s="63"/>
      <c r="AL550" s="63"/>
      <c r="AM550" s="64"/>
      <c r="AN550" s="64"/>
      <c r="AO550" s="16"/>
    </row>
  </sheetData>
  <sheetProtection formatCells="0" formatColumns="0" formatRows="0" insertRows="0" deleteRows="0" sort="0" pivotTables="0"/>
  <mergeCells count="6">
    <mergeCell ref="AK1:AN1"/>
    <mergeCell ref="A1:D1"/>
    <mergeCell ref="I1:O1"/>
    <mergeCell ref="P1:V1"/>
    <mergeCell ref="W1:AH1"/>
    <mergeCell ref="E1:H1"/>
  </mergeCells>
  <dataValidations count="10">
    <dataValidation type="list" allowBlank="1" showInputMessage="1" showErrorMessage="1" sqref="Z3:Z550" xr:uid="{00000000-0002-0000-0400-000000000000}">
      <formula1>INDIRECT("ABX_Route[ABX Route]")</formula1>
    </dataValidation>
    <dataValidation type="list" allowBlank="1" showInputMessage="1" showErrorMessage="1" sqref="F3:F550" xr:uid="{00000000-0002-0000-0400-000001000000}">
      <formula1>INDIRECT("Infection_type[infection type]")</formula1>
    </dataValidation>
    <dataValidation type="list" allowBlank="1" showInputMessage="1" showErrorMessage="1" sqref="W3:W550" xr:uid="{00000000-0002-0000-0400-000002000000}">
      <formula1>INDIRECT("ABX_Name_Class[ABX Name]")</formula1>
    </dataValidation>
    <dataValidation type="list" allowBlank="1" showInputMessage="1" showErrorMessage="1" sqref="H3:H550 P3:P550 U3:U550 AG3:AH550 AK3:AK550" xr:uid="{00000000-0002-0000-0400-000003000000}">
      <formula1>"Yes, No"</formula1>
    </dataValidation>
    <dataValidation type="list" allowBlank="1" showInputMessage="1" showErrorMessage="1" sqref="K3:K550" xr:uid="{00000000-0002-0000-0400-000004000000}">
      <formula1>INDIRECT("Device_Type[Device_Type]")</formula1>
    </dataValidation>
    <dataValidation type="list" allowBlank="1" showInputMessage="1" showErrorMessage="1" sqref="AC3:AC550" xr:uid="{00000000-0002-0000-0400-000005000000}">
      <formula1>INDIRECT("ABX_Origination[ABX Origination]")</formula1>
    </dataValidation>
    <dataValidation type="list" allowBlank="1" showInputMessage="1" showErrorMessage="1" sqref="S3:S550" xr:uid="{00000000-0002-0000-0400-000006000000}">
      <formula1>INDIRECT("Specimen_Source[Specimen Source]")</formula1>
    </dataValidation>
    <dataValidation type="list" allowBlank="1" showInputMessage="1" showErrorMessage="1" promptTitle="Previous Infection" prompt="If infection is an existing infection from previous month(s), leave columns F and G blank." sqref="E3:E550" xr:uid="{00000000-0002-0000-0400-000007000000}">
      <formula1>"Yes, No"</formula1>
    </dataValidation>
    <dataValidation type="list" allowBlank="1" showInputMessage="1" showErrorMessage="1" sqref="AL3:AL550" xr:uid="{00000000-0002-0000-0400-000008000000}">
      <formula1>INDIRECT("Precautions[Transmission-based Precautions]")</formula1>
    </dataValidation>
    <dataValidation type="list" allowBlank="1" showInputMessage="1" showErrorMessage="1" sqref="AI3:AI53" xr:uid="{00000000-0002-0000-0400-000009000000}">
      <formula1>INDIRECT("Antimicrobials[Antimicrobial Drug]")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N550"/>
  <sheetViews>
    <sheetView showGridLines="0" zoomScale="80" zoomScaleNormal="80" workbookViewId="0">
      <pane ySplit="2" topLeftCell="A3" activePane="bottomLeft" state="frozen"/>
      <selection pane="bottomLeft" activeCell="A3" sqref="A3"/>
    </sheetView>
  </sheetViews>
  <sheetFormatPr defaultColWidth="9.109375" defaultRowHeight="14.4" x14ac:dyDescent="0.3"/>
  <cols>
    <col min="1" max="1" width="13.33203125" style="16" customWidth="1"/>
    <col min="2" max="3" width="11" style="16" customWidth="1"/>
    <col min="4" max="4" width="14.33203125" style="16" bestFit="1" customWidth="1"/>
    <col min="5" max="5" width="17.33203125" style="16" customWidth="1"/>
    <col min="6" max="6" width="27.6640625" style="16" customWidth="1"/>
    <col min="7" max="7" width="20.88671875" style="16" bestFit="1" customWidth="1"/>
    <col min="8" max="8" width="12" style="16" customWidth="1"/>
    <col min="9" max="9" width="30.88671875" style="16" customWidth="1"/>
    <col min="10" max="10" width="14.109375" style="16" customWidth="1"/>
    <col min="11" max="13" width="12" style="16" customWidth="1"/>
    <col min="14" max="14" width="15.109375" style="16" bestFit="1" customWidth="1"/>
    <col min="15" max="15" width="13.5546875" style="16" customWidth="1"/>
    <col min="16" max="17" width="12" style="16" customWidth="1"/>
    <col min="18" max="18" width="15" style="16" bestFit="1" customWidth="1"/>
    <col min="19" max="19" width="12" style="16" customWidth="1"/>
    <col min="20" max="20" width="27.6640625" style="16" customWidth="1"/>
    <col min="21" max="22" width="12" style="16" customWidth="1"/>
    <col min="23" max="23" width="18.109375" style="16" customWidth="1"/>
    <col min="24" max="24" width="20.33203125" style="16" customWidth="1"/>
    <col min="25" max="28" width="12" style="16" customWidth="1"/>
    <col min="29" max="29" width="25.109375" style="16" bestFit="1" customWidth="1"/>
    <col min="30" max="30" width="13.109375" style="16" bestFit="1" customWidth="1"/>
    <col min="31" max="31" width="12" style="16" customWidth="1"/>
    <col min="32" max="32" width="14.88671875" style="16" customWidth="1"/>
    <col min="33" max="33" width="12" style="16" customWidth="1"/>
    <col min="34" max="34" width="13.5546875" style="16" customWidth="1"/>
    <col min="35" max="35" width="14.5546875" style="16" customWidth="1"/>
    <col min="36" max="36" width="17.88671875" style="16" customWidth="1"/>
    <col min="37" max="37" width="16.109375" style="16" customWidth="1"/>
    <col min="38" max="38" width="12" style="16" customWidth="1"/>
    <col min="39" max="39" width="12" style="68" customWidth="1"/>
    <col min="40" max="40" width="11.6640625" style="60" bestFit="1" customWidth="1"/>
    <col min="41" max="16384" width="9.109375" style="60"/>
  </cols>
  <sheetData>
    <row r="1" spans="1:40" s="58" customFormat="1" x14ac:dyDescent="0.3">
      <c r="A1" s="92" t="s">
        <v>18</v>
      </c>
      <c r="B1" s="92"/>
      <c r="C1" s="92"/>
      <c r="D1" s="92"/>
      <c r="E1" s="94" t="s">
        <v>19</v>
      </c>
      <c r="F1" s="95"/>
      <c r="G1" s="95"/>
      <c r="H1" s="95"/>
      <c r="I1" s="92" t="s">
        <v>20</v>
      </c>
      <c r="J1" s="92"/>
      <c r="K1" s="92"/>
      <c r="L1" s="92"/>
      <c r="M1" s="92"/>
      <c r="N1" s="92"/>
      <c r="O1" s="92"/>
      <c r="P1" s="93" t="s">
        <v>21</v>
      </c>
      <c r="Q1" s="93"/>
      <c r="R1" s="93"/>
      <c r="S1" s="93"/>
      <c r="T1" s="93"/>
      <c r="U1" s="93"/>
      <c r="V1" s="93"/>
      <c r="W1" s="92" t="s">
        <v>168</v>
      </c>
      <c r="X1" s="92"/>
      <c r="Y1" s="92"/>
      <c r="Z1" s="92"/>
      <c r="AA1" s="92"/>
      <c r="AB1" s="92"/>
      <c r="AC1" s="92"/>
      <c r="AD1" s="92"/>
      <c r="AE1" s="92"/>
      <c r="AF1" s="92"/>
      <c r="AG1" s="92"/>
      <c r="AH1" s="92"/>
      <c r="AI1" s="21"/>
      <c r="AJ1" s="21"/>
      <c r="AK1" s="90" t="s">
        <v>22</v>
      </c>
      <c r="AL1" s="91"/>
      <c r="AM1" s="91"/>
      <c r="AN1" s="91"/>
    </row>
    <row r="2" spans="1:40" s="59" customFormat="1" ht="120" customHeight="1" x14ac:dyDescent="0.3">
      <c r="A2" s="13" t="s">
        <v>0</v>
      </c>
      <c r="B2" s="13" t="s">
        <v>1</v>
      </c>
      <c r="C2" s="13" t="s">
        <v>2</v>
      </c>
      <c r="D2" s="13" t="s">
        <v>3</v>
      </c>
      <c r="E2" s="13" t="s">
        <v>274</v>
      </c>
      <c r="F2" s="13" t="s">
        <v>4</v>
      </c>
      <c r="G2" s="13" t="s">
        <v>5</v>
      </c>
      <c r="H2" s="13" t="s">
        <v>275</v>
      </c>
      <c r="I2" s="13" t="s">
        <v>47</v>
      </c>
      <c r="J2" s="13" t="s">
        <v>6</v>
      </c>
      <c r="K2" s="13" t="s">
        <v>7</v>
      </c>
      <c r="L2" s="13" t="s">
        <v>8</v>
      </c>
      <c r="M2" s="13" t="s">
        <v>9</v>
      </c>
      <c r="N2" s="13" t="s">
        <v>10</v>
      </c>
      <c r="O2" s="13" t="s">
        <v>11</v>
      </c>
      <c r="P2" s="13" t="s">
        <v>276</v>
      </c>
      <c r="Q2" s="13" t="s">
        <v>217</v>
      </c>
      <c r="R2" s="13" t="s">
        <v>12</v>
      </c>
      <c r="S2" s="13" t="s">
        <v>13</v>
      </c>
      <c r="T2" s="13" t="s">
        <v>14</v>
      </c>
      <c r="U2" s="13" t="s">
        <v>277</v>
      </c>
      <c r="V2" s="13" t="s">
        <v>15</v>
      </c>
      <c r="W2" s="13" t="s">
        <v>220</v>
      </c>
      <c r="X2" s="13" t="s">
        <v>159</v>
      </c>
      <c r="Y2" s="13" t="s">
        <v>44</v>
      </c>
      <c r="Z2" s="13" t="s">
        <v>45</v>
      </c>
      <c r="AA2" s="13" t="s">
        <v>46</v>
      </c>
      <c r="AB2" s="13" t="s">
        <v>16</v>
      </c>
      <c r="AC2" s="13" t="s">
        <v>231</v>
      </c>
      <c r="AD2" s="13" t="s">
        <v>232</v>
      </c>
      <c r="AE2" s="13" t="s">
        <v>233</v>
      </c>
      <c r="AF2" s="13" t="s">
        <v>169</v>
      </c>
      <c r="AG2" s="13" t="s">
        <v>278</v>
      </c>
      <c r="AH2" s="13" t="s">
        <v>279</v>
      </c>
      <c r="AI2" s="13" t="s">
        <v>222</v>
      </c>
      <c r="AJ2" s="13" t="s">
        <v>223</v>
      </c>
      <c r="AK2" s="13" t="s">
        <v>280</v>
      </c>
      <c r="AL2" s="13" t="s">
        <v>17</v>
      </c>
      <c r="AM2" s="13" t="s">
        <v>235</v>
      </c>
      <c r="AN2" s="83" t="s">
        <v>282</v>
      </c>
    </row>
    <row r="3" spans="1:40" x14ac:dyDescent="0.3">
      <c r="A3" s="15"/>
      <c r="B3" s="15"/>
      <c r="C3" s="15"/>
      <c r="D3" s="17"/>
      <c r="E3" s="17"/>
      <c r="F3" s="15"/>
      <c r="G3" s="18" t="str">
        <f>IFERROR(VLOOKUP(F3,Lookups!$D$2:$E$20,2,FALSE),"")</f>
        <v/>
      </c>
      <c r="H3" s="15"/>
      <c r="I3" s="15"/>
      <c r="J3" s="15"/>
      <c r="K3" s="15"/>
      <c r="L3" s="17"/>
      <c r="M3" s="17"/>
      <c r="N3" s="18" t="str">
        <f>IF(OR(ISBLANK(L3),ISBLANK(M3)),"",(M3-L3)+1)</f>
        <v/>
      </c>
      <c r="O3" s="15"/>
      <c r="P3" s="15"/>
      <c r="Q3" s="17"/>
      <c r="R3" s="15"/>
      <c r="S3" s="15"/>
      <c r="T3" s="15"/>
      <c r="U3" s="15"/>
      <c r="V3" s="15"/>
      <c r="W3" s="15"/>
      <c r="X3" s="18" t="str">
        <f>IFERROR(VLOOKUP(W3,Lookups!$G$2:$H$83,2,FALSE),"")</f>
        <v/>
      </c>
      <c r="Y3" s="15"/>
      <c r="Z3" s="15"/>
      <c r="AA3" s="15"/>
      <c r="AB3" s="15"/>
      <c r="AC3" s="15"/>
      <c r="AD3" s="17"/>
      <c r="AE3" s="17"/>
      <c r="AF3" s="18" t="str">
        <f t="shared" ref="AF3:AF50" si="0">IF(OR(ISBLANK(AD3),ISBLANK(AE3)),"",(AE3-AD3)+1)</f>
        <v/>
      </c>
      <c r="AG3" s="15"/>
      <c r="AH3" s="15"/>
      <c r="AI3" s="15"/>
      <c r="AJ3" s="18" t="str">
        <f>IFERROR(VLOOKUP(AI3,Lookups!$W$3:$X$24,2,FALSE),"")</f>
        <v/>
      </c>
      <c r="AK3" s="15"/>
      <c r="AL3" s="15"/>
      <c r="AM3" s="17"/>
      <c r="AN3" s="70"/>
    </row>
    <row r="4" spans="1:40" x14ac:dyDescent="0.3">
      <c r="A4" s="15"/>
      <c r="B4" s="15"/>
      <c r="C4" s="15"/>
      <c r="D4" s="17"/>
      <c r="E4" s="17"/>
      <c r="F4" s="15"/>
      <c r="G4" s="18" t="str">
        <f>IFERROR(VLOOKUP(F4,Lookups!$D$2:$E$20,2,FALSE),"")</f>
        <v/>
      </c>
      <c r="H4" s="15"/>
      <c r="I4" s="15"/>
      <c r="J4" s="15"/>
      <c r="K4" s="15"/>
      <c r="L4" s="17"/>
      <c r="M4" s="17"/>
      <c r="N4" s="18" t="str">
        <f t="shared" ref="N4:N50" si="1">IF(OR(ISBLANK(L4),ISBLANK(M4)),"",(M4-L4)+1)</f>
        <v/>
      </c>
      <c r="O4" s="15"/>
      <c r="P4" s="15"/>
      <c r="Q4" s="17"/>
      <c r="R4" s="15"/>
      <c r="S4" s="15"/>
      <c r="T4" s="15"/>
      <c r="U4" s="15"/>
      <c r="V4" s="15"/>
      <c r="W4" s="15"/>
      <c r="X4" s="18" t="str">
        <f>IFERROR(VLOOKUP(W4,Lookups!$G$2:$H$83,2,FALSE),"")</f>
        <v/>
      </c>
      <c r="Y4" s="15"/>
      <c r="Z4" s="15"/>
      <c r="AA4" s="15"/>
      <c r="AB4" s="15"/>
      <c r="AC4" s="15"/>
      <c r="AD4" s="17"/>
      <c r="AE4" s="17"/>
      <c r="AF4" s="18" t="str">
        <f t="shared" si="0"/>
        <v/>
      </c>
      <c r="AG4" s="15"/>
      <c r="AH4" s="15"/>
      <c r="AI4" s="15"/>
      <c r="AJ4" s="18" t="str">
        <f>IFERROR(VLOOKUP(AI4,Lookups!$W$3:$X$24,2,FALSE),"")</f>
        <v/>
      </c>
      <c r="AK4" s="15"/>
      <c r="AL4" s="15"/>
      <c r="AM4" s="17"/>
      <c r="AN4" s="17"/>
    </row>
    <row r="5" spans="1:40" x14ac:dyDescent="0.3">
      <c r="A5" s="15"/>
      <c r="B5" s="15"/>
      <c r="C5" s="15"/>
      <c r="D5" s="17"/>
      <c r="E5" s="17"/>
      <c r="F5" s="15"/>
      <c r="G5" s="18" t="str">
        <f>IFERROR(VLOOKUP(F5,Lookups!$D$2:$E$20,2,FALSE),"")</f>
        <v/>
      </c>
      <c r="H5" s="15"/>
      <c r="I5" s="15"/>
      <c r="J5" s="15"/>
      <c r="K5" s="15"/>
      <c r="L5" s="17"/>
      <c r="M5" s="17"/>
      <c r="N5" s="18" t="str">
        <f t="shared" si="1"/>
        <v/>
      </c>
      <c r="O5" s="15"/>
      <c r="P5" s="15"/>
      <c r="Q5" s="17"/>
      <c r="R5" s="15"/>
      <c r="S5" s="15"/>
      <c r="T5" s="15"/>
      <c r="U5" s="15"/>
      <c r="V5" s="15"/>
      <c r="W5" s="15"/>
      <c r="X5" s="18" t="str">
        <f>IFERROR(VLOOKUP(W5,Lookups!$G$2:$H$83,2,FALSE),"")</f>
        <v/>
      </c>
      <c r="Y5" s="15"/>
      <c r="Z5" s="15"/>
      <c r="AA5" s="15"/>
      <c r="AB5" s="15"/>
      <c r="AC5" s="15"/>
      <c r="AD5" s="17"/>
      <c r="AE5" s="17"/>
      <c r="AF5" s="18" t="str">
        <f t="shared" si="0"/>
        <v/>
      </c>
      <c r="AG5" s="15"/>
      <c r="AH5" s="15"/>
      <c r="AI5" s="15"/>
      <c r="AJ5" s="18" t="str">
        <f>IFERROR(VLOOKUP(AI5,Lookups!$W$3:$X$24,2,FALSE),"")</f>
        <v/>
      </c>
      <c r="AK5" s="15"/>
      <c r="AL5" s="15"/>
      <c r="AM5" s="17"/>
      <c r="AN5" s="17"/>
    </row>
    <row r="6" spans="1:40" x14ac:dyDescent="0.3">
      <c r="A6" s="15"/>
      <c r="B6" s="15"/>
      <c r="C6" s="15"/>
      <c r="D6" s="17"/>
      <c r="E6" s="17"/>
      <c r="F6" s="15"/>
      <c r="G6" s="18" t="str">
        <f>IFERROR(VLOOKUP(F6,Lookups!$D$2:$E$20,2,FALSE),"")</f>
        <v/>
      </c>
      <c r="H6" s="15"/>
      <c r="I6" s="15"/>
      <c r="J6" s="15"/>
      <c r="K6" s="15"/>
      <c r="L6" s="17"/>
      <c r="M6" s="17"/>
      <c r="N6" s="18" t="str">
        <f t="shared" si="1"/>
        <v/>
      </c>
      <c r="O6" s="15"/>
      <c r="P6" s="15"/>
      <c r="Q6" s="17"/>
      <c r="R6" s="15"/>
      <c r="S6" s="15"/>
      <c r="T6" s="15"/>
      <c r="U6" s="15"/>
      <c r="V6" s="15"/>
      <c r="W6" s="15"/>
      <c r="X6" s="18" t="str">
        <f>IFERROR(VLOOKUP(W6,Lookups!$G$2:$H$83,2,FALSE),"")</f>
        <v/>
      </c>
      <c r="Y6" s="15"/>
      <c r="Z6" s="15"/>
      <c r="AA6" s="15"/>
      <c r="AB6" s="15"/>
      <c r="AC6" s="15"/>
      <c r="AD6" s="17"/>
      <c r="AE6" s="17"/>
      <c r="AF6" s="18" t="str">
        <f t="shared" si="0"/>
        <v/>
      </c>
      <c r="AG6" s="15"/>
      <c r="AH6" s="15"/>
      <c r="AI6" s="15"/>
      <c r="AJ6" s="18" t="str">
        <f>IFERROR(VLOOKUP(AI6,Lookups!$W$3:$X$24,2,FALSE),"")</f>
        <v/>
      </c>
      <c r="AK6" s="15"/>
      <c r="AL6" s="15"/>
      <c r="AM6" s="17"/>
      <c r="AN6" s="17"/>
    </row>
    <row r="7" spans="1:40" x14ac:dyDescent="0.3">
      <c r="A7" s="15"/>
      <c r="B7" s="15"/>
      <c r="C7" s="15"/>
      <c r="D7" s="17"/>
      <c r="E7" s="17"/>
      <c r="F7" s="15"/>
      <c r="G7" s="18" t="str">
        <f>IFERROR(VLOOKUP(F7,Lookups!$D$2:$E$20,2,FALSE),"")</f>
        <v/>
      </c>
      <c r="H7" s="15"/>
      <c r="I7" s="15"/>
      <c r="J7" s="15"/>
      <c r="K7" s="15"/>
      <c r="L7" s="17"/>
      <c r="M7" s="17"/>
      <c r="N7" s="18" t="str">
        <f t="shared" si="1"/>
        <v/>
      </c>
      <c r="O7" s="15"/>
      <c r="P7" s="15"/>
      <c r="Q7" s="17"/>
      <c r="R7" s="15"/>
      <c r="S7" s="15"/>
      <c r="T7" s="15"/>
      <c r="U7" s="15"/>
      <c r="V7" s="15"/>
      <c r="W7" s="15"/>
      <c r="X7" s="18" t="str">
        <f>IFERROR(VLOOKUP(W7,Lookups!$G$2:$H$83,2,FALSE),"")</f>
        <v/>
      </c>
      <c r="Y7" s="15"/>
      <c r="Z7" s="15"/>
      <c r="AA7" s="15"/>
      <c r="AB7" s="15"/>
      <c r="AC7" s="15"/>
      <c r="AD7" s="17"/>
      <c r="AE7" s="17"/>
      <c r="AF7" s="18" t="str">
        <f t="shared" si="0"/>
        <v/>
      </c>
      <c r="AG7" s="15"/>
      <c r="AH7" s="15"/>
      <c r="AI7" s="15"/>
      <c r="AJ7" s="18" t="str">
        <f>IFERROR(VLOOKUP(AI7,Lookups!$W$3:$X$24,2,FALSE),"")</f>
        <v/>
      </c>
      <c r="AK7" s="15"/>
      <c r="AL7" s="15"/>
      <c r="AM7" s="17"/>
      <c r="AN7" s="17"/>
    </row>
    <row r="8" spans="1:40" x14ac:dyDescent="0.3">
      <c r="A8" s="15"/>
      <c r="B8" s="15"/>
      <c r="C8" s="15"/>
      <c r="D8" s="17"/>
      <c r="E8" s="17"/>
      <c r="F8" s="15"/>
      <c r="G8" s="18" t="str">
        <f>IFERROR(VLOOKUP(F8,Lookups!$D$2:$E$20,2,FALSE),"")</f>
        <v/>
      </c>
      <c r="H8" s="15"/>
      <c r="I8" s="15"/>
      <c r="J8" s="15"/>
      <c r="K8" s="15"/>
      <c r="L8" s="17"/>
      <c r="M8" s="17"/>
      <c r="N8" s="18" t="str">
        <f t="shared" si="1"/>
        <v/>
      </c>
      <c r="O8" s="15"/>
      <c r="P8" s="15"/>
      <c r="Q8" s="17"/>
      <c r="R8" s="15"/>
      <c r="S8" s="15"/>
      <c r="T8" s="15"/>
      <c r="U8" s="15"/>
      <c r="V8" s="15"/>
      <c r="W8" s="15"/>
      <c r="X8" s="18" t="str">
        <f>IFERROR(VLOOKUP(W8,Lookups!$G$2:$H$83,2,FALSE),"")</f>
        <v/>
      </c>
      <c r="Y8" s="15"/>
      <c r="Z8" s="15"/>
      <c r="AA8" s="15"/>
      <c r="AB8" s="15"/>
      <c r="AC8" s="15"/>
      <c r="AD8" s="17"/>
      <c r="AE8" s="17"/>
      <c r="AF8" s="18" t="str">
        <f t="shared" si="0"/>
        <v/>
      </c>
      <c r="AG8" s="15"/>
      <c r="AH8" s="15"/>
      <c r="AI8" s="15"/>
      <c r="AJ8" s="18" t="str">
        <f>IFERROR(VLOOKUP(AI8,Lookups!$W$3:$X$24,2,FALSE),"")</f>
        <v/>
      </c>
      <c r="AK8" s="15"/>
      <c r="AL8" s="15"/>
      <c r="AM8" s="17"/>
      <c r="AN8" s="17"/>
    </row>
    <row r="9" spans="1:40" x14ac:dyDescent="0.3">
      <c r="A9" s="15"/>
      <c r="B9" s="15"/>
      <c r="C9" s="15"/>
      <c r="D9" s="17"/>
      <c r="E9" s="17"/>
      <c r="F9" s="15"/>
      <c r="G9" s="18" t="str">
        <f>IFERROR(VLOOKUP(F9,Lookups!$D$2:$E$20,2,FALSE),"")</f>
        <v/>
      </c>
      <c r="H9" s="15"/>
      <c r="I9" s="15"/>
      <c r="J9" s="15"/>
      <c r="K9" s="15"/>
      <c r="L9" s="17"/>
      <c r="M9" s="17"/>
      <c r="N9" s="18" t="str">
        <f t="shared" si="1"/>
        <v/>
      </c>
      <c r="O9" s="15"/>
      <c r="P9" s="15"/>
      <c r="Q9" s="17"/>
      <c r="R9" s="15"/>
      <c r="S9" s="15"/>
      <c r="T9" s="15"/>
      <c r="U9" s="15"/>
      <c r="V9" s="15"/>
      <c r="W9" s="15"/>
      <c r="X9" s="18" t="str">
        <f>IFERROR(VLOOKUP(W9,Lookups!$G$2:$H$83,2,FALSE),"")</f>
        <v/>
      </c>
      <c r="Y9" s="15"/>
      <c r="Z9" s="15"/>
      <c r="AA9" s="15"/>
      <c r="AB9" s="15"/>
      <c r="AC9" s="15"/>
      <c r="AD9" s="17"/>
      <c r="AE9" s="17"/>
      <c r="AF9" s="18" t="str">
        <f t="shared" si="0"/>
        <v/>
      </c>
      <c r="AG9" s="15"/>
      <c r="AH9" s="15"/>
      <c r="AI9" s="15"/>
      <c r="AJ9" s="18" t="str">
        <f>IFERROR(VLOOKUP(AI9,Lookups!$W$3:$X$24,2,FALSE),"")</f>
        <v/>
      </c>
      <c r="AK9" s="15"/>
      <c r="AL9" s="15"/>
      <c r="AM9" s="17"/>
      <c r="AN9" s="17"/>
    </row>
    <row r="10" spans="1:40" x14ac:dyDescent="0.3">
      <c r="A10" s="15"/>
      <c r="B10" s="15"/>
      <c r="C10" s="15"/>
      <c r="D10" s="17"/>
      <c r="E10" s="17"/>
      <c r="F10" s="15"/>
      <c r="G10" s="18" t="str">
        <f>IFERROR(VLOOKUP(F10,Lookups!$D$2:$E$20,2,FALSE),"")</f>
        <v/>
      </c>
      <c r="H10" s="15"/>
      <c r="I10" s="15"/>
      <c r="J10" s="15"/>
      <c r="K10" s="15"/>
      <c r="L10" s="17"/>
      <c r="M10" s="17"/>
      <c r="N10" s="18" t="str">
        <f t="shared" si="1"/>
        <v/>
      </c>
      <c r="O10" s="15"/>
      <c r="P10" s="15"/>
      <c r="Q10" s="17"/>
      <c r="R10" s="15"/>
      <c r="S10" s="15"/>
      <c r="T10" s="15"/>
      <c r="U10" s="15"/>
      <c r="V10" s="15"/>
      <c r="W10" s="15"/>
      <c r="X10" s="18" t="str">
        <f>IFERROR(VLOOKUP(W10,Lookups!$G$2:$H$83,2,FALSE),"")</f>
        <v/>
      </c>
      <c r="Y10" s="15"/>
      <c r="Z10" s="15"/>
      <c r="AA10" s="15"/>
      <c r="AB10" s="15"/>
      <c r="AC10" s="15"/>
      <c r="AD10" s="17"/>
      <c r="AE10" s="17"/>
      <c r="AF10" s="18" t="str">
        <f t="shared" si="0"/>
        <v/>
      </c>
      <c r="AG10" s="15"/>
      <c r="AH10" s="15"/>
      <c r="AI10" s="15"/>
      <c r="AJ10" s="18" t="str">
        <f>IFERROR(VLOOKUP(AI10,Lookups!$W$3:$X$24,2,FALSE),"")</f>
        <v/>
      </c>
      <c r="AK10" s="15"/>
      <c r="AL10" s="15"/>
      <c r="AM10" s="17"/>
      <c r="AN10" s="17"/>
    </row>
    <row r="11" spans="1:40" x14ac:dyDescent="0.3">
      <c r="A11" s="15"/>
      <c r="B11" s="15"/>
      <c r="C11" s="15"/>
      <c r="D11" s="17"/>
      <c r="E11" s="17"/>
      <c r="F11" s="15"/>
      <c r="G11" s="18" t="str">
        <f>IFERROR(VLOOKUP(F11,Lookups!$D$2:$E$20,2,FALSE),"")</f>
        <v/>
      </c>
      <c r="H11" s="15"/>
      <c r="I11" s="15"/>
      <c r="J11" s="15"/>
      <c r="K11" s="15"/>
      <c r="L11" s="17"/>
      <c r="M11" s="17"/>
      <c r="N11" s="18" t="str">
        <f t="shared" si="1"/>
        <v/>
      </c>
      <c r="O11" s="15"/>
      <c r="P11" s="15"/>
      <c r="Q11" s="17"/>
      <c r="R11" s="15"/>
      <c r="S11" s="15"/>
      <c r="T11" s="15"/>
      <c r="U11" s="15"/>
      <c r="V11" s="15"/>
      <c r="W11" s="15"/>
      <c r="X11" s="18" t="str">
        <f>IFERROR(VLOOKUP(W11,Lookups!$G$2:$H$83,2,FALSE),"")</f>
        <v/>
      </c>
      <c r="Y11" s="15"/>
      <c r="Z11" s="15"/>
      <c r="AA11" s="15"/>
      <c r="AB11" s="15"/>
      <c r="AC11" s="15"/>
      <c r="AD11" s="17"/>
      <c r="AE11" s="17"/>
      <c r="AF11" s="18" t="str">
        <f t="shared" si="0"/>
        <v/>
      </c>
      <c r="AG11" s="15"/>
      <c r="AH11" s="15"/>
      <c r="AI11" s="15"/>
      <c r="AJ11" s="18" t="str">
        <f>IFERROR(VLOOKUP(AI11,Lookups!$W$3:$X$24,2,FALSE),"")</f>
        <v/>
      </c>
      <c r="AK11" s="15"/>
      <c r="AL11" s="15"/>
      <c r="AM11" s="17"/>
      <c r="AN11" s="17"/>
    </row>
    <row r="12" spans="1:40" x14ac:dyDescent="0.3">
      <c r="A12" s="15"/>
      <c r="B12" s="15"/>
      <c r="C12" s="15"/>
      <c r="D12" s="17"/>
      <c r="E12" s="17"/>
      <c r="F12" s="15"/>
      <c r="G12" s="18" t="str">
        <f>IFERROR(VLOOKUP(F12,Lookups!$D$2:$E$20,2,FALSE),"")</f>
        <v/>
      </c>
      <c r="H12" s="15"/>
      <c r="I12" s="15"/>
      <c r="J12" s="15"/>
      <c r="K12" s="15"/>
      <c r="L12" s="17"/>
      <c r="M12" s="17"/>
      <c r="N12" s="18" t="str">
        <f t="shared" si="1"/>
        <v/>
      </c>
      <c r="O12" s="15"/>
      <c r="P12" s="15"/>
      <c r="Q12" s="17"/>
      <c r="R12" s="15"/>
      <c r="S12" s="15"/>
      <c r="T12" s="15"/>
      <c r="U12" s="15"/>
      <c r="V12" s="15"/>
      <c r="W12" s="15"/>
      <c r="X12" s="18" t="str">
        <f>IFERROR(VLOOKUP(W12,Lookups!$G$2:$H$83,2,FALSE),"")</f>
        <v/>
      </c>
      <c r="Y12" s="15"/>
      <c r="Z12" s="15"/>
      <c r="AA12" s="15"/>
      <c r="AB12" s="15"/>
      <c r="AC12" s="15"/>
      <c r="AD12" s="17"/>
      <c r="AE12" s="17"/>
      <c r="AF12" s="18" t="str">
        <f t="shared" si="0"/>
        <v/>
      </c>
      <c r="AG12" s="15"/>
      <c r="AH12" s="15"/>
      <c r="AI12" s="15"/>
      <c r="AJ12" s="18" t="str">
        <f>IFERROR(VLOOKUP(AI12,Lookups!$W$3:$X$24,2,FALSE),"")</f>
        <v/>
      </c>
      <c r="AK12" s="15"/>
      <c r="AL12" s="15"/>
      <c r="AM12" s="17"/>
      <c r="AN12" s="17"/>
    </row>
    <row r="13" spans="1:40" x14ac:dyDescent="0.3">
      <c r="A13" s="15"/>
      <c r="B13" s="15"/>
      <c r="C13" s="15"/>
      <c r="D13" s="17"/>
      <c r="E13" s="17"/>
      <c r="F13" s="15"/>
      <c r="G13" s="18" t="str">
        <f>IFERROR(VLOOKUP(F13,Lookups!$D$2:$E$20,2,FALSE),"")</f>
        <v/>
      </c>
      <c r="H13" s="15"/>
      <c r="I13" s="15"/>
      <c r="J13" s="15"/>
      <c r="K13" s="15"/>
      <c r="L13" s="17"/>
      <c r="M13" s="17"/>
      <c r="N13" s="18" t="str">
        <f t="shared" si="1"/>
        <v/>
      </c>
      <c r="O13" s="15"/>
      <c r="P13" s="15"/>
      <c r="Q13" s="17"/>
      <c r="R13" s="15"/>
      <c r="S13" s="15"/>
      <c r="T13" s="15"/>
      <c r="U13" s="15"/>
      <c r="V13" s="15"/>
      <c r="W13" s="15"/>
      <c r="X13" s="18" t="str">
        <f>IFERROR(VLOOKUP(W13,Lookups!$G$2:$H$83,2,FALSE),"")</f>
        <v/>
      </c>
      <c r="Y13" s="15"/>
      <c r="Z13" s="15"/>
      <c r="AA13" s="15"/>
      <c r="AB13" s="15"/>
      <c r="AC13" s="15"/>
      <c r="AD13" s="17"/>
      <c r="AE13" s="17"/>
      <c r="AF13" s="18" t="str">
        <f t="shared" si="0"/>
        <v/>
      </c>
      <c r="AG13" s="15"/>
      <c r="AH13" s="15"/>
      <c r="AI13" s="15"/>
      <c r="AJ13" s="18" t="str">
        <f>IFERROR(VLOOKUP(AI13,Lookups!$W$3:$X$24,2,FALSE),"")</f>
        <v/>
      </c>
      <c r="AK13" s="15"/>
      <c r="AL13" s="15"/>
      <c r="AM13" s="17"/>
      <c r="AN13" s="17"/>
    </row>
    <row r="14" spans="1:40" x14ac:dyDescent="0.3">
      <c r="A14" s="15"/>
      <c r="B14" s="15"/>
      <c r="C14" s="15"/>
      <c r="D14" s="17"/>
      <c r="E14" s="17"/>
      <c r="F14" s="15"/>
      <c r="G14" s="18" t="str">
        <f>IFERROR(VLOOKUP(F14,Lookups!$D$2:$E$20,2,FALSE),"")</f>
        <v/>
      </c>
      <c r="H14" s="15"/>
      <c r="I14" s="15"/>
      <c r="J14" s="15"/>
      <c r="K14" s="15"/>
      <c r="L14" s="17"/>
      <c r="M14" s="17"/>
      <c r="N14" s="18" t="str">
        <f t="shared" si="1"/>
        <v/>
      </c>
      <c r="O14" s="15"/>
      <c r="P14" s="15"/>
      <c r="Q14" s="17"/>
      <c r="R14" s="15"/>
      <c r="S14" s="15"/>
      <c r="T14" s="15"/>
      <c r="U14" s="15"/>
      <c r="V14" s="15"/>
      <c r="W14" s="15"/>
      <c r="X14" s="18" t="str">
        <f>IFERROR(VLOOKUP(W14,Lookups!$G$2:$H$83,2,FALSE),"")</f>
        <v/>
      </c>
      <c r="Y14" s="15"/>
      <c r="Z14" s="15"/>
      <c r="AA14" s="15"/>
      <c r="AB14" s="15"/>
      <c r="AC14" s="15"/>
      <c r="AD14" s="17"/>
      <c r="AE14" s="17"/>
      <c r="AF14" s="18" t="str">
        <f t="shared" si="0"/>
        <v/>
      </c>
      <c r="AG14" s="15"/>
      <c r="AH14" s="15"/>
      <c r="AI14" s="15"/>
      <c r="AJ14" s="18" t="str">
        <f>IFERROR(VLOOKUP(AI14,Lookups!$W$3:$X$24,2,FALSE),"")</f>
        <v/>
      </c>
      <c r="AK14" s="15"/>
      <c r="AL14" s="15"/>
      <c r="AM14" s="17"/>
      <c r="AN14" s="17"/>
    </row>
    <row r="15" spans="1:40" x14ac:dyDescent="0.3">
      <c r="A15" s="15"/>
      <c r="B15" s="15"/>
      <c r="C15" s="15"/>
      <c r="D15" s="17"/>
      <c r="E15" s="17"/>
      <c r="F15" s="15"/>
      <c r="G15" s="18" t="str">
        <f>IFERROR(VLOOKUP(F15,Lookups!$D$2:$E$20,2,FALSE),"")</f>
        <v/>
      </c>
      <c r="H15" s="15"/>
      <c r="I15" s="15"/>
      <c r="J15" s="15"/>
      <c r="K15" s="15"/>
      <c r="L15" s="17"/>
      <c r="M15" s="17"/>
      <c r="N15" s="18" t="str">
        <f t="shared" si="1"/>
        <v/>
      </c>
      <c r="O15" s="15"/>
      <c r="P15" s="15"/>
      <c r="Q15" s="17"/>
      <c r="R15" s="15"/>
      <c r="S15" s="15"/>
      <c r="T15" s="15"/>
      <c r="U15" s="15"/>
      <c r="V15" s="15"/>
      <c r="W15" s="15"/>
      <c r="X15" s="18" t="str">
        <f>IFERROR(VLOOKUP(W15,Lookups!$G$2:$H$83,2,FALSE),"")</f>
        <v/>
      </c>
      <c r="Y15" s="15"/>
      <c r="Z15" s="15"/>
      <c r="AA15" s="15"/>
      <c r="AB15" s="15"/>
      <c r="AC15" s="15"/>
      <c r="AD15" s="17"/>
      <c r="AE15" s="17"/>
      <c r="AF15" s="18" t="str">
        <f t="shared" si="0"/>
        <v/>
      </c>
      <c r="AG15" s="15"/>
      <c r="AH15" s="15"/>
      <c r="AI15" s="15"/>
      <c r="AJ15" s="18" t="str">
        <f>IFERROR(VLOOKUP(AI15,Lookups!$W$3:$X$24,2,FALSE),"")</f>
        <v/>
      </c>
      <c r="AK15" s="15"/>
      <c r="AL15" s="15"/>
      <c r="AM15" s="17"/>
      <c r="AN15" s="17"/>
    </row>
    <row r="16" spans="1:40" x14ac:dyDescent="0.3">
      <c r="A16" s="15"/>
      <c r="B16" s="15"/>
      <c r="C16" s="15"/>
      <c r="D16" s="17"/>
      <c r="E16" s="17"/>
      <c r="F16" s="15"/>
      <c r="G16" s="18" t="str">
        <f>IFERROR(VLOOKUP(F16,Lookups!$D$2:$E$20,2,FALSE),"")</f>
        <v/>
      </c>
      <c r="H16" s="15"/>
      <c r="I16" s="15"/>
      <c r="J16" s="15"/>
      <c r="K16" s="15"/>
      <c r="L16" s="17"/>
      <c r="M16" s="17"/>
      <c r="N16" s="18" t="str">
        <f t="shared" si="1"/>
        <v/>
      </c>
      <c r="O16" s="15"/>
      <c r="P16" s="15"/>
      <c r="Q16" s="17"/>
      <c r="R16" s="15"/>
      <c r="S16" s="15"/>
      <c r="T16" s="15"/>
      <c r="U16" s="15"/>
      <c r="V16" s="15"/>
      <c r="W16" s="15"/>
      <c r="X16" s="18" t="str">
        <f>IFERROR(VLOOKUP(W16,Lookups!$G$2:$H$83,2,FALSE),"")</f>
        <v/>
      </c>
      <c r="Y16" s="15"/>
      <c r="Z16" s="15"/>
      <c r="AA16" s="15"/>
      <c r="AB16" s="15"/>
      <c r="AC16" s="15"/>
      <c r="AD16" s="17"/>
      <c r="AE16" s="17"/>
      <c r="AF16" s="18" t="str">
        <f t="shared" si="0"/>
        <v/>
      </c>
      <c r="AG16" s="15"/>
      <c r="AH16" s="15"/>
      <c r="AI16" s="15"/>
      <c r="AJ16" s="18" t="str">
        <f>IFERROR(VLOOKUP(AI16,Lookups!$W$3:$X$24,2,FALSE),"")</f>
        <v/>
      </c>
      <c r="AK16" s="15"/>
      <c r="AL16" s="15"/>
      <c r="AM16" s="17"/>
      <c r="AN16" s="17"/>
    </row>
    <row r="17" spans="1:40" x14ac:dyDescent="0.3">
      <c r="A17" s="15"/>
      <c r="B17" s="15"/>
      <c r="C17" s="15"/>
      <c r="D17" s="17"/>
      <c r="E17" s="17"/>
      <c r="F17" s="15"/>
      <c r="G17" s="18" t="str">
        <f>IFERROR(VLOOKUP(F17,Lookups!$D$2:$E$20,2,FALSE),"")</f>
        <v/>
      </c>
      <c r="H17" s="15"/>
      <c r="I17" s="15"/>
      <c r="J17" s="15"/>
      <c r="K17" s="15"/>
      <c r="L17" s="17"/>
      <c r="M17" s="17"/>
      <c r="N17" s="18" t="str">
        <f t="shared" si="1"/>
        <v/>
      </c>
      <c r="O17" s="15"/>
      <c r="P17" s="15"/>
      <c r="Q17" s="17"/>
      <c r="R17" s="15"/>
      <c r="S17" s="15"/>
      <c r="T17" s="15"/>
      <c r="U17" s="15"/>
      <c r="V17" s="15"/>
      <c r="W17" s="15"/>
      <c r="X17" s="18" t="str">
        <f>IFERROR(VLOOKUP(W17,Lookups!$G$2:$H$83,2,FALSE),"")</f>
        <v/>
      </c>
      <c r="Y17" s="15"/>
      <c r="Z17" s="15"/>
      <c r="AA17" s="15"/>
      <c r="AB17" s="15"/>
      <c r="AC17" s="15"/>
      <c r="AD17" s="17"/>
      <c r="AE17" s="17"/>
      <c r="AF17" s="18" t="str">
        <f t="shared" si="0"/>
        <v/>
      </c>
      <c r="AG17" s="15"/>
      <c r="AH17" s="15"/>
      <c r="AI17" s="15"/>
      <c r="AJ17" s="18" t="str">
        <f>IFERROR(VLOOKUP(AI17,Lookups!$W$3:$X$24,2,FALSE),"")</f>
        <v/>
      </c>
      <c r="AK17" s="15"/>
      <c r="AL17" s="15"/>
      <c r="AM17" s="17"/>
      <c r="AN17" s="17"/>
    </row>
    <row r="18" spans="1:40" x14ac:dyDescent="0.3">
      <c r="A18" s="15"/>
      <c r="B18" s="15"/>
      <c r="C18" s="15"/>
      <c r="D18" s="17"/>
      <c r="E18" s="17"/>
      <c r="F18" s="15"/>
      <c r="G18" s="18" t="str">
        <f>IFERROR(VLOOKUP(F18,Lookups!$D$2:$E$20,2,FALSE),"")</f>
        <v/>
      </c>
      <c r="H18" s="15"/>
      <c r="I18" s="15"/>
      <c r="J18" s="15"/>
      <c r="K18" s="15"/>
      <c r="L18" s="17"/>
      <c r="M18" s="17"/>
      <c r="N18" s="18" t="str">
        <f t="shared" si="1"/>
        <v/>
      </c>
      <c r="O18" s="15"/>
      <c r="P18" s="15"/>
      <c r="Q18" s="17"/>
      <c r="R18" s="15"/>
      <c r="S18" s="15"/>
      <c r="T18" s="15"/>
      <c r="U18" s="15"/>
      <c r="V18" s="15"/>
      <c r="W18" s="15"/>
      <c r="X18" s="18" t="str">
        <f>IFERROR(VLOOKUP(W18,Lookups!$G$2:$H$83,2,FALSE),"")</f>
        <v/>
      </c>
      <c r="Y18" s="15"/>
      <c r="Z18" s="15"/>
      <c r="AA18" s="15"/>
      <c r="AB18" s="15"/>
      <c r="AC18" s="15"/>
      <c r="AD18" s="17"/>
      <c r="AE18" s="17"/>
      <c r="AF18" s="18" t="str">
        <f t="shared" si="0"/>
        <v/>
      </c>
      <c r="AG18" s="15"/>
      <c r="AH18" s="15"/>
      <c r="AI18" s="15"/>
      <c r="AJ18" s="18" t="str">
        <f>IFERROR(VLOOKUP(AI18,Lookups!$W$3:$X$24,2,FALSE),"")</f>
        <v/>
      </c>
      <c r="AK18" s="15"/>
      <c r="AL18" s="15"/>
      <c r="AM18" s="17"/>
      <c r="AN18" s="17"/>
    </row>
    <row r="19" spans="1:40" x14ac:dyDescent="0.3">
      <c r="A19" s="15"/>
      <c r="B19" s="15"/>
      <c r="C19" s="15"/>
      <c r="D19" s="17"/>
      <c r="E19" s="17"/>
      <c r="F19" s="15"/>
      <c r="G19" s="18" t="str">
        <f>IFERROR(VLOOKUP(F19,Lookups!$D$2:$E$20,2,FALSE),"")</f>
        <v/>
      </c>
      <c r="H19" s="15"/>
      <c r="I19" s="15"/>
      <c r="J19" s="15"/>
      <c r="K19" s="15"/>
      <c r="L19" s="17"/>
      <c r="M19" s="17"/>
      <c r="N19" s="18" t="str">
        <f t="shared" si="1"/>
        <v/>
      </c>
      <c r="O19" s="15"/>
      <c r="P19" s="15"/>
      <c r="Q19" s="17"/>
      <c r="R19" s="15"/>
      <c r="S19" s="15"/>
      <c r="T19" s="15"/>
      <c r="U19" s="15"/>
      <c r="V19" s="15"/>
      <c r="W19" s="15"/>
      <c r="X19" s="18" t="str">
        <f>IFERROR(VLOOKUP(W19,Lookups!$G$2:$H$83,2,FALSE),"")</f>
        <v/>
      </c>
      <c r="Y19" s="15"/>
      <c r="Z19" s="15"/>
      <c r="AA19" s="15"/>
      <c r="AB19" s="15"/>
      <c r="AC19" s="15"/>
      <c r="AD19" s="17"/>
      <c r="AE19" s="17"/>
      <c r="AF19" s="18" t="str">
        <f t="shared" si="0"/>
        <v/>
      </c>
      <c r="AG19" s="15"/>
      <c r="AH19" s="15"/>
      <c r="AI19" s="15"/>
      <c r="AJ19" s="18" t="str">
        <f>IFERROR(VLOOKUP(AI19,Lookups!$W$3:$X$24,2,FALSE),"")</f>
        <v/>
      </c>
      <c r="AK19" s="15"/>
      <c r="AL19" s="15"/>
      <c r="AM19" s="17"/>
      <c r="AN19" s="17"/>
    </row>
    <row r="20" spans="1:40" x14ac:dyDescent="0.3">
      <c r="A20" s="15"/>
      <c r="B20" s="15"/>
      <c r="C20" s="15"/>
      <c r="D20" s="17"/>
      <c r="E20" s="17"/>
      <c r="F20" s="15"/>
      <c r="G20" s="18" t="str">
        <f>IFERROR(VLOOKUP(F20,Lookups!$D$2:$E$20,2,FALSE),"")</f>
        <v/>
      </c>
      <c r="H20" s="15"/>
      <c r="I20" s="15"/>
      <c r="J20" s="15"/>
      <c r="K20" s="15"/>
      <c r="L20" s="17"/>
      <c r="M20" s="17"/>
      <c r="N20" s="18" t="str">
        <f t="shared" si="1"/>
        <v/>
      </c>
      <c r="O20" s="15"/>
      <c r="P20" s="15"/>
      <c r="Q20" s="17"/>
      <c r="R20" s="15"/>
      <c r="S20" s="15"/>
      <c r="T20" s="15"/>
      <c r="U20" s="15"/>
      <c r="V20" s="15"/>
      <c r="W20" s="15"/>
      <c r="X20" s="18" t="str">
        <f>IFERROR(VLOOKUP(W20,Lookups!$G$2:$H$83,2,FALSE),"")</f>
        <v/>
      </c>
      <c r="Y20" s="15"/>
      <c r="Z20" s="15"/>
      <c r="AA20" s="15"/>
      <c r="AB20" s="15"/>
      <c r="AC20" s="15"/>
      <c r="AD20" s="17"/>
      <c r="AE20" s="17"/>
      <c r="AF20" s="18" t="str">
        <f t="shared" si="0"/>
        <v/>
      </c>
      <c r="AG20" s="15"/>
      <c r="AH20" s="15"/>
      <c r="AI20" s="15"/>
      <c r="AJ20" s="18" t="str">
        <f>IFERROR(VLOOKUP(AI20,Lookups!$W$3:$X$24,2,FALSE),"")</f>
        <v/>
      </c>
      <c r="AK20" s="15"/>
      <c r="AL20" s="15"/>
      <c r="AM20" s="17"/>
      <c r="AN20" s="17"/>
    </row>
    <row r="21" spans="1:40" x14ac:dyDescent="0.3">
      <c r="A21" s="15"/>
      <c r="B21" s="15"/>
      <c r="C21" s="15"/>
      <c r="D21" s="17"/>
      <c r="E21" s="17"/>
      <c r="F21" s="15"/>
      <c r="G21" s="18" t="str">
        <f>IFERROR(VLOOKUP(F21,Lookups!$D$2:$E$20,2,FALSE),"")</f>
        <v/>
      </c>
      <c r="H21" s="15"/>
      <c r="I21" s="15"/>
      <c r="J21" s="15"/>
      <c r="K21" s="15"/>
      <c r="L21" s="17"/>
      <c r="M21" s="17"/>
      <c r="N21" s="18" t="str">
        <f t="shared" si="1"/>
        <v/>
      </c>
      <c r="O21" s="15"/>
      <c r="P21" s="15"/>
      <c r="Q21" s="17"/>
      <c r="R21" s="15"/>
      <c r="S21" s="15"/>
      <c r="T21" s="15"/>
      <c r="U21" s="15"/>
      <c r="V21" s="15"/>
      <c r="W21" s="15"/>
      <c r="X21" s="18" t="str">
        <f>IFERROR(VLOOKUP(W21,Lookups!$G$2:$H$83,2,FALSE),"")</f>
        <v/>
      </c>
      <c r="Y21" s="15"/>
      <c r="Z21" s="15"/>
      <c r="AA21" s="15"/>
      <c r="AB21" s="15"/>
      <c r="AC21" s="15"/>
      <c r="AD21" s="17"/>
      <c r="AE21" s="17"/>
      <c r="AF21" s="18" t="str">
        <f t="shared" si="0"/>
        <v/>
      </c>
      <c r="AG21" s="15"/>
      <c r="AH21" s="15"/>
      <c r="AI21" s="15"/>
      <c r="AJ21" s="18" t="str">
        <f>IFERROR(VLOOKUP(AI21,Lookups!$W$3:$X$24,2,FALSE),"")</f>
        <v/>
      </c>
      <c r="AK21" s="15"/>
      <c r="AL21" s="15"/>
      <c r="AM21" s="17"/>
      <c r="AN21" s="17"/>
    </row>
    <row r="22" spans="1:40" x14ac:dyDescent="0.3">
      <c r="A22" s="15"/>
      <c r="B22" s="15"/>
      <c r="C22" s="15"/>
      <c r="D22" s="17"/>
      <c r="E22" s="17"/>
      <c r="F22" s="15"/>
      <c r="G22" s="18" t="str">
        <f>IFERROR(VLOOKUP(F22,Lookups!$D$2:$E$20,2,FALSE),"")</f>
        <v/>
      </c>
      <c r="H22" s="15"/>
      <c r="I22" s="15"/>
      <c r="J22" s="15"/>
      <c r="K22" s="15"/>
      <c r="L22" s="17"/>
      <c r="M22" s="17"/>
      <c r="N22" s="18" t="str">
        <f t="shared" si="1"/>
        <v/>
      </c>
      <c r="O22" s="15"/>
      <c r="P22" s="15"/>
      <c r="Q22" s="17"/>
      <c r="R22" s="15"/>
      <c r="S22" s="15"/>
      <c r="T22" s="15"/>
      <c r="U22" s="15"/>
      <c r="V22" s="15"/>
      <c r="W22" s="15"/>
      <c r="X22" s="18" t="str">
        <f>IFERROR(VLOOKUP(W22,Lookups!$G$2:$H$83,2,FALSE),"")</f>
        <v/>
      </c>
      <c r="Y22" s="15"/>
      <c r="Z22" s="15"/>
      <c r="AA22" s="15"/>
      <c r="AB22" s="15"/>
      <c r="AC22" s="15"/>
      <c r="AD22" s="17"/>
      <c r="AE22" s="17"/>
      <c r="AF22" s="18" t="str">
        <f t="shared" si="0"/>
        <v/>
      </c>
      <c r="AG22" s="15"/>
      <c r="AH22" s="15"/>
      <c r="AI22" s="15"/>
      <c r="AJ22" s="18" t="str">
        <f>IFERROR(VLOOKUP(AI22,Lookups!$W$3:$X$24,2,FALSE),"")</f>
        <v/>
      </c>
      <c r="AK22" s="15"/>
      <c r="AL22" s="15"/>
      <c r="AM22" s="17"/>
      <c r="AN22" s="17"/>
    </row>
    <row r="23" spans="1:40" x14ac:dyDescent="0.3">
      <c r="A23" s="15"/>
      <c r="B23" s="15"/>
      <c r="C23" s="15"/>
      <c r="D23" s="17"/>
      <c r="E23" s="17"/>
      <c r="F23" s="15"/>
      <c r="G23" s="18" t="str">
        <f>IFERROR(VLOOKUP(F23,Lookups!$D$2:$E$20,2,FALSE),"")</f>
        <v/>
      </c>
      <c r="H23" s="15"/>
      <c r="I23" s="15"/>
      <c r="J23" s="15"/>
      <c r="K23" s="15"/>
      <c r="L23" s="17"/>
      <c r="M23" s="17"/>
      <c r="N23" s="18" t="str">
        <f t="shared" si="1"/>
        <v/>
      </c>
      <c r="O23" s="15"/>
      <c r="P23" s="15"/>
      <c r="Q23" s="17"/>
      <c r="R23" s="15"/>
      <c r="S23" s="15"/>
      <c r="T23" s="15"/>
      <c r="U23" s="15"/>
      <c r="V23" s="15"/>
      <c r="W23" s="15"/>
      <c r="X23" s="18" t="str">
        <f>IFERROR(VLOOKUP(W23,Lookups!$G$2:$H$83,2,FALSE),"")</f>
        <v/>
      </c>
      <c r="Y23" s="15"/>
      <c r="Z23" s="15"/>
      <c r="AA23" s="15"/>
      <c r="AB23" s="15"/>
      <c r="AC23" s="15"/>
      <c r="AD23" s="17"/>
      <c r="AE23" s="17"/>
      <c r="AF23" s="18" t="str">
        <f t="shared" si="0"/>
        <v/>
      </c>
      <c r="AG23" s="15"/>
      <c r="AH23" s="15"/>
      <c r="AI23" s="15"/>
      <c r="AJ23" s="18" t="str">
        <f>IFERROR(VLOOKUP(AI23,Lookups!$W$3:$X$24,2,FALSE),"")</f>
        <v/>
      </c>
      <c r="AK23" s="15"/>
      <c r="AL23" s="15"/>
      <c r="AM23" s="17"/>
      <c r="AN23" s="17"/>
    </row>
    <row r="24" spans="1:40" x14ac:dyDescent="0.3">
      <c r="A24" s="15"/>
      <c r="B24" s="15"/>
      <c r="C24" s="15"/>
      <c r="D24" s="17"/>
      <c r="E24" s="17"/>
      <c r="F24" s="15"/>
      <c r="G24" s="18" t="str">
        <f>IFERROR(VLOOKUP(F24,Lookups!$D$2:$E$20,2,FALSE),"")</f>
        <v/>
      </c>
      <c r="H24" s="15"/>
      <c r="I24" s="15"/>
      <c r="J24" s="15"/>
      <c r="K24" s="15"/>
      <c r="L24" s="17"/>
      <c r="M24" s="17"/>
      <c r="N24" s="18" t="str">
        <f t="shared" si="1"/>
        <v/>
      </c>
      <c r="O24" s="15"/>
      <c r="P24" s="15"/>
      <c r="Q24" s="17"/>
      <c r="R24" s="15"/>
      <c r="S24" s="15"/>
      <c r="T24" s="15"/>
      <c r="U24" s="15"/>
      <c r="V24" s="15"/>
      <c r="W24" s="15"/>
      <c r="X24" s="18" t="str">
        <f>IFERROR(VLOOKUP(W24,Lookups!$G$2:$H$83,2,FALSE),"")</f>
        <v/>
      </c>
      <c r="Y24" s="15"/>
      <c r="Z24" s="15"/>
      <c r="AA24" s="15"/>
      <c r="AB24" s="15"/>
      <c r="AC24" s="15"/>
      <c r="AD24" s="17"/>
      <c r="AE24" s="17"/>
      <c r="AF24" s="18" t="str">
        <f t="shared" si="0"/>
        <v/>
      </c>
      <c r="AG24" s="15"/>
      <c r="AH24" s="15"/>
      <c r="AI24" s="15"/>
      <c r="AJ24" s="18" t="str">
        <f>IFERROR(VLOOKUP(AI24,Lookups!$W$3:$X$24,2,FALSE),"")</f>
        <v/>
      </c>
      <c r="AK24" s="15"/>
      <c r="AL24" s="15"/>
      <c r="AM24" s="17"/>
      <c r="AN24" s="17"/>
    </row>
    <row r="25" spans="1:40" x14ac:dyDescent="0.3">
      <c r="A25" s="15"/>
      <c r="B25" s="15"/>
      <c r="C25" s="15"/>
      <c r="D25" s="17"/>
      <c r="E25" s="17"/>
      <c r="F25" s="15"/>
      <c r="G25" s="18" t="str">
        <f>IFERROR(VLOOKUP(F25,Lookups!$D$2:$E$20,2,FALSE),"")</f>
        <v/>
      </c>
      <c r="H25" s="15"/>
      <c r="I25" s="15"/>
      <c r="J25" s="15"/>
      <c r="K25" s="15"/>
      <c r="L25" s="17"/>
      <c r="M25" s="17"/>
      <c r="N25" s="18" t="str">
        <f t="shared" si="1"/>
        <v/>
      </c>
      <c r="O25" s="15"/>
      <c r="P25" s="15"/>
      <c r="Q25" s="17"/>
      <c r="R25" s="15"/>
      <c r="S25" s="15"/>
      <c r="T25" s="15"/>
      <c r="U25" s="15"/>
      <c r="V25" s="15"/>
      <c r="W25" s="15"/>
      <c r="X25" s="18" t="str">
        <f>IFERROR(VLOOKUP(W25,Lookups!$G$2:$H$83,2,FALSE),"")</f>
        <v/>
      </c>
      <c r="Y25" s="15"/>
      <c r="Z25" s="15"/>
      <c r="AA25" s="15"/>
      <c r="AB25" s="15"/>
      <c r="AC25" s="15"/>
      <c r="AD25" s="17"/>
      <c r="AE25" s="17"/>
      <c r="AF25" s="18" t="str">
        <f t="shared" si="0"/>
        <v/>
      </c>
      <c r="AG25" s="15"/>
      <c r="AH25" s="15"/>
      <c r="AI25" s="15"/>
      <c r="AJ25" s="18" t="str">
        <f>IFERROR(VLOOKUP(AI25,Lookups!$W$3:$X$24,2,FALSE),"")</f>
        <v/>
      </c>
      <c r="AK25" s="15"/>
      <c r="AL25" s="15"/>
      <c r="AM25" s="17"/>
      <c r="AN25" s="17"/>
    </row>
    <row r="26" spans="1:40" x14ac:dyDescent="0.3">
      <c r="A26" s="15"/>
      <c r="B26" s="15"/>
      <c r="C26" s="15"/>
      <c r="D26" s="17"/>
      <c r="E26" s="17"/>
      <c r="F26" s="15"/>
      <c r="G26" s="18" t="str">
        <f>IFERROR(VLOOKUP(F26,Lookups!$D$2:$E$20,2,FALSE),"")</f>
        <v/>
      </c>
      <c r="H26" s="15"/>
      <c r="I26" s="15"/>
      <c r="J26" s="15"/>
      <c r="K26" s="15"/>
      <c r="L26" s="17"/>
      <c r="M26" s="17"/>
      <c r="N26" s="18" t="str">
        <f t="shared" si="1"/>
        <v/>
      </c>
      <c r="O26" s="15"/>
      <c r="P26" s="15"/>
      <c r="Q26" s="17"/>
      <c r="R26" s="15"/>
      <c r="S26" s="15"/>
      <c r="T26" s="15"/>
      <c r="U26" s="15"/>
      <c r="V26" s="15"/>
      <c r="W26" s="15"/>
      <c r="X26" s="18" t="str">
        <f>IFERROR(VLOOKUP(W26,Lookups!$G$2:$H$83,2,FALSE),"")</f>
        <v/>
      </c>
      <c r="Y26" s="15"/>
      <c r="Z26" s="15"/>
      <c r="AA26" s="15"/>
      <c r="AB26" s="15"/>
      <c r="AC26" s="15"/>
      <c r="AD26" s="17"/>
      <c r="AE26" s="17"/>
      <c r="AF26" s="18" t="str">
        <f t="shared" si="0"/>
        <v/>
      </c>
      <c r="AG26" s="15"/>
      <c r="AH26" s="15"/>
      <c r="AI26" s="15"/>
      <c r="AJ26" s="18" t="str">
        <f>IFERROR(VLOOKUP(AI26,Lookups!$W$3:$X$24,2,FALSE),"")</f>
        <v/>
      </c>
      <c r="AK26" s="15"/>
      <c r="AL26" s="15"/>
      <c r="AM26" s="17"/>
      <c r="AN26" s="17"/>
    </row>
    <row r="27" spans="1:40" x14ac:dyDescent="0.3">
      <c r="A27" s="15"/>
      <c r="B27" s="15"/>
      <c r="C27" s="15"/>
      <c r="D27" s="17"/>
      <c r="E27" s="17"/>
      <c r="F27" s="15"/>
      <c r="G27" s="18" t="str">
        <f>IFERROR(VLOOKUP(F27,Lookups!$D$2:$E$20,2,FALSE),"")</f>
        <v/>
      </c>
      <c r="H27" s="15"/>
      <c r="I27" s="15"/>
      <c r="J27" s="15"/>
      <c r="K27" s="15"/>
      <c r="L27" s="17"/>
      <c r="M27" s="17"/>
      <c r="N27" s="18" t="str">
        <f t="shared" si="1"/>
        <v/>
      </c>
      <c r="O27" s="15"/>
      <c r="P27" s="15"/>
      <c r="Q27" s="17"/>
      <c r="R27" s="15"/>
      <c r="S27" s="15"/>
      <c r="T27" s="15"/>
      <c r="U27" s="15"/>
      <c r="V27" s="15"/>
      <c r="W27" s="15"/>
      <c r="X27" s="18" t="str">
        <f>IFERROR(VLOOKUP(W27,Lookups!$G$2:$H$83,2,FALSE),"")</f>
        <v/>
      </c>
      <c r="Y27" s="15"/>
      <c r="Z27" s="15"/>
      <c r="AA27" s="15"/>
      <c r="AB27" s="15"/>
      <c r="AC27" s="15"/>
      <c r="AD27" s="17"/>
      <c r="AE27" s="17"/>
      <c r="AF27" s="18" t="str">
        <f t="shared" si="0"/>
        <v/>
      </c>
      <c r="AG27" s="15"/>
      <c r="AH27" s="15"/>
      <c r="AI27" s="15"/>
      <c r="AJ27" s="18" t="str">
        <f>IFERROR(VLOOKUP(AI27,Lookups!$W$3:$X$24,2,FALSE),"")</f>
        <v/>
      </c>
      <c r="AK27" s="15"/>
      <c r="AL27" s="15"/>
      <c r="AM27" s="17"/>
      <c r="AN27" s="17"/>
    </row>
    <row r="28" spans="1:40" x14ac:dyDescent="0.3">
      <c r="A28" s="15"/>
      <c r="B28" s="15"/>
      <c r="C28" s="15"/>
      <c r="D28" s="17"/>
      <c r="E28" s="17"/>
      <c r="F28" s="15"/>
      <c r="G28" s="18" t="str">
        <f>IFERROR(VLOOKUP(F28,Lookups!$D$2:$E$20,2,FALSE),"")</f>
        <v/>
      </c>
      <c r="H28" s="15"/>
      <c r="I28" s="15"/>
      <c r="J28" s="15"/>
      <c r="K28" s="15"/>
      <c r="L28" s="17"/>
      <c r="M28" s="17"/>
      <c r="N28" s="18" t="str">
        <f t="shared" si="1"/>
        <v/>
      </c>
      <c r="O28" s="15"/>
      <c r="P28" s="15"/>
      <c r="Q28" s="17"/>
      <c r="R28" s="15"/>
      <c r="S28" s="15"/>
      <c r="T28" s="15"/>
      <c r="U28" s="15"/>
      <c r="V28" s="15"/>
      <c r="W28" s="15"/>
      <c r="X28" s="18" t="str">
        <f>IFERROR(VLOOKUP(W28,Lookups!$G$2:$H$83,2,FALSE),"")</f>
        <v/>
      </c>
      <c r="Y28" s="15"/>
      <c r="Z28" s="15"/>
      <c r="AA28" s="15"/>
      <c r="AB28" s="15"/>
      <c r="AC28" s="15"/>
      <c r="AD28" s="17"/>
      <c r="AE28" s="17"/>
      <c r="AF28" s="18" t="str">
        <f t="shared" si="0"/>
        <v/>
      </c>
      <c r="AG28" s="15"/>
      <c r="AH28" s="15"/>
      <c r="AI28" s="15"/>
      <c r="AJ28" s="18" t="str">
        <f>IFERROR(VLOOKUP(AI28,Lookups!$W$3:$X$24,2,FALSE),"")</f>
        <v/>
      </c>
      <c r="AK28" s="15"/>
      <c r="AL28" s="15"/>
      <c r="AM28" s="17"/>
      <c r="AN28" s="17"/>
    </row>
    <row r="29" spans="1:40" x14ac:dyDescent="0.3">
      <c r="A29" s="15"/>
      <c r="B29" s="15"/>
      <c r="C29" s="15"/>
      <c r="D29" s="17"/>
      <c r="E29" s="17"/>
      <c r="F29" s="15"/>
      <c r="G29" s="18" t="str">
        <f>IFERROR(VLOOKUP(F29,Lookups!$D$2:$E$20,2,FALSE),"")</f>
        <v/>
      </c>
      <c r="H29" s="15"/>
      <c r="I29" s="15"/>
      <c r="J29" s="15"/>
      <c r="K29" s="15"/>
      <c r="L29" s="17"/>
      <c r="M29" s="17"/>
      <c r="N29" s="18" t="str">
        <f t="shared" si="1"/>
        <v/>
      </c>
      <c r="O29" s="15"/>
      <c r="P29" s="15"/>
      <c r="Q29" s="17"/>
      <c r="R29" s="15"/>
      <c r="S29" s="15"/>
      <c r="T29" s="15"/>
      <c r="U29" s="15"/>
      <c r="V29" s="15"/>
      <c r="W29" s="15"/>
      <c r="X29" s="18" t="str">
        <f>IFERROR(VLOOKUP(W29,Lookups!$G$2:$H$83,2,FALSE),"")</f>
        <v/>
      </c>
      <c r="Y29" s="15"/>
      <c r="Z29" s="15"/>
      <c r="AA29" s="15"/>
      <c r="AB29" s="15"/>
      <c r="AC29" s="15"/>
      <c r="AD29" s="17"/>
      <c r="AE29" s="17"/>
      <c r="AF29" s="18" t="str">
        <f t="shared" si="0"/>
        <v/>
      </c>
      <c r="AG29" s="15"/>
      <c r="AH29" s="15"/>
      <c r="AI29" s="15"/>
      <c r="AJ29" s="18" t="str">
        <f>IFERROR(VLOOKUP(AI29,Lookups!$W$3:$X$24,2,FALSE),"")</f>
        <v/>
      </c>
      <c r="AK29" s="15"/>
      <c r="AL29" s="15"/>
      <c r="AM29" s="17"/>
      <c r="AN29" s="17"/>
    </row>
    <row r="30" spans="1:40" x14ac:dyDescent="0.3">
      <c r="A30" s="15"/>
      <c r="B30" s="15"/>
      <c r="C30" s="15"/>
      <c r="D30" s="17"/>
      <c r="E30" s="17"/>
      <c r="F30" s="15"/>
      <c r="G30" s="18" t="str">
        <f>IFERROR(VLOOKUP(F30,Lookups!$D$2:$E$20,2,FALSE),"")</f>
        <v/>
      </c>
      <c r="H30" s="15"/>
      <c r="I30" s="15"/>
      <c r="J30" s="15"/>
      <c r="K30" s="15"/>
      <c r="L30" s="17"/>
      <c r="M30" s="17"/>
      <c r="N30" s="18" t="str">
        <f t="shared" si="1"/>
        <v/>
      </c>
      <c r="O30" s="15"/>
      <c r="P30" s="15"/>
      <c r="Q30" s="17"/>
      <c r="R30" s="15"/>
      <c r="S30" s="15"/>
      <c r="T30" s="15"/>
      <c r="U30" s="15"/>
      <c r="V30" s="15"/>
      <c r="W30" s="15"/>
      <c r="X30" s="18" t="str">
        <f>IFERROR(VLOOKUP(W30,Lookups!$G$2:$H$83,2,FALSE),"")</f>
        <v/>
      </c>
      <c r="Y30" s="15"/>
      <c r="Z30" s="15"/>
      <c r="AA30" s="15"/>
      <c r="AB30" s="15"/>
      <c r="AC30" s="15"/>
      <c r="AD30" s="17"/>
      <c r="AE30" s="17"/>
      <c r="AF30" s="18" t="str">
        <f t="shared" si="0"/>
        <v/>
      </c>
      <c r="AG30" s="15"/>
      <c r="AH30" s="15"/>
      <c r="AI30" s="15"/>
      <c r="AJ30" s="18" t="str">
        <f>IFERROR(VLOOKUP(AI30,Lookups!$W$3:$X$24,2,FALSE),"")</f>
        <v/>
      </c>
      <c r="AK30" s="15"/>
      <c r="AL30" s="15"/>
      <c r="AM30" s="17"/>
      <c r="AN30" s="17"/>
    </row>
    <row r="31" spans="1:40" x14ac:dyDescent="0.3">
      <c r="A31" s="15"/>
      <c r="B31" s="15"/>
      <c r="C31" s="15"/>
      <c r="D31" s="17"/>
      <c r="E31" s="17"/>
      <c r="F31" s="15"/>
      <c r="G31" s="18" t="str">
        <f>IFERROR(VLOOKUP(F31,Lookups!$D$2:$E$20,2,FALSE),"")</f>
        <v/>
      </c>
      <c r="H31" s="15"/>
      <c r="I31" s="15"/>
      <c r="J31" s="15"/>
      <c r="K31" s="15"/>
      <c r="L31" s="17"/>
      <c r="M31" s="17"/>
      <c r="N31" s="18" t="str">
        <f t="shared" si="1"/>
        <v/>
      </c>
      <c r="O31" s="15"/>
      <c r="P31" s="15"/>
      <c r="Q31" s="17"/>
      <c r="R31" s="15"/>
      <c r="S31" s="15"/>
      <c r="T31" s="15"/>
      <c r="U31" s="15"/>
      <c r="V31" s="15"/>
      <c r="W31" s="15"/>
      <c r="X31" s="18" t="str">
        <f>IFERROR(VLOOKUP(W31,Lookups!$G$2:$H$83,2,FALSE),"")</f>
        <v/>
      </c>
      <c r="Y31" s="15"/>
      <c r="Z31" s="15"/>
      <c r="AA31" s="15"/>
      <c r="AB31" s="15"/>
      <c r="AC31" s="15"/>
      <c r="AD31" s="17"/>
      <c r="AE31" s="17"/>
      <c r="AF31" s="18" t="str">
        <f t="shared" si="0"/>
        <v/>
      </c>
      <c r="AG31" s="15"/>
      <c r="AH31" s="15"/>
      <c r="AI31" s="15"/>
      <c r="AJ31" s="18" t="str">
        <f>IFERROR(VLOOKUP(AI31,Lookups!$W$3:$X$24,2,FALSE),"")</f>
        <v/>
      </c>
      <c r="AK31" s="15"/>
      <c r="AL31" s="15"/>
      <c r="AM31" s="17"/>
      <c r="AN31" s="17"/>
    </row>
    <row r="32" spans="1:40" x14ac:dyDescent="0.3">
      <c r="A32" s="15"/>
      <c r="B32" s="15"/>
      <c r="C32" s="15"/>
      <c r="D32" s="17"/>
      <c r="E32" s="17"/>
      <c r="F32" s="15"/>
      <c r="G32" s="18" t="str">
        <f>IFERROR(VLOOKUP(F32,Lookups!$D$2:$E$20,2,FALSE),"")</f>
        <v/>
      </c>
      <c r="H32" s="15"/>
      <c r="I32" s="15"/>
      <c r="J32" s="15"/>
      <c r="K32" s="15"/>
      <c r="L32" s="17"/>
      <c r="M32" s="17"/>
      <c r="N32" s="18" t="str">
        <f t="shared" si="1"/>
        <v/>
      </c>
      <c r="O32" s="15"/>
      <c r="P32" s="15"/>
      <c r="Q32" s="17"/>
      <c r="R32" s="15"/>
      <c r="S32" s="15"/>
      <c r="T32" s="15"/>
      <c r="U32" s="15"/>
      <c r="V32" s="15"/>
      <c r="W32" s="15"/>
      <c r="X32" s="18" t="str">
        <f>IFERROR(VLOOKUP(W32,Lookups!$G$2:$H$83,2,FALSE),"")</f>
        <v/>
      </c>
      <c r="Y32" s="15"/>
      <c r="Z32" s="15"/>
      <c r="AA32" s="15"/>
      <c r="AB32" s="15"/>
      <c r="AC32" s="15"/>
      <c r="AD32" s="17"/>
      <c r="AE32" s="17"/>
      <c r="AF32" s="18" t="str">
        <f t="shared" si="0"/>
        <v/>
      </c>
      <c r="AG32" s="15"/>
      <c r="AH32" s="15"/>
      <c r="AI32" s="15"/>
      <c r="AJ32" s="18" t="str">
        <f>IFERROR(VLOOKUP(AI32,Lookups!$W$3:$X$24,2,FALSE),"")</f>
        <v/>
      </c>
      <c r="AK32" s="15"/>
      <c r="AL32" s="15"/>
      <c r="AM32" s="17"/>
      <c r="AN32" s="17"/>
    </row>
    <row r="33" spans="1:40" x14ac:dyDescent="0.3">
      <c r="A33" s="15"/>
      <c r="B33" s="15"/>
      <c r="C33" s="15"/>
      <c r="D33" s="17"/>
      <c r="E33" s="17"/>
      <c r="F33" s="15"/>
      <c r="G33" s="18" t="str">
        <f>IFERROR(VLOOKUP(F33,Lookups!$D$2:$E$20,2,FALSE),"")</f>
        <v/>
      </c>
      <c r="H33" s="15"/>
      <c r="I33" s="15"/>
      <c r="J33" s="15"/>
      <c r="K33" s="15"/>
      <c r="L33" s="17"/>
      <c r="M33" s="17"/>
      <c r="N33" s="18" t="str">
        <f t="shared" si="1"/>
        <v/>
      </c>
      <c r="O33" s="15"/>
      <c r="P33" s="15"/>
      <c r="Q33" s="17"/>
      <c r="R33" s="15"/>
      <c r="S33" s="15"/>
      <c r="T33" s="15"/>
      <c r="U33" s="15"/>
      <c r="V33" s="15"/>
      <c r="W33" s="15"/>
      <c r="X33" s="18" t="str">
        <f>IFERROR(VLOOKUP(W33,Lookups!$G$2:$H$83,2,FALSE),"")</f>
        <v/>
      </c>
      <c r="Y33" s="15"/>
      <c r="Z33" s="15"/>
      <c r="AA33" s="15"/>
      <c r="AB33" s="15"/>
      <c r="AC33" s="15"/>
      <c r="AD33" s="17"/>
      <c r="AE33" s="17"/>
      <c r="AF33" s="18" t="str">
        <f t="shared" si="0"/>
        <v/>
      </c>
      <c r="AG33" s="15"/>
      <c r="AH33" s="15"/>
      <c r="AI33" s="15"/>
      <c r="AJ33" s="18" t="str">
        <f>IFERROR(VLOOKUP(AI33,Lookups!$W$3:$X$24,2,FALSE),"")</f>
        <v/>
      </c>
      <c r="AK33" s="15"/>
      <c r="AL33" s="15"/>
      <c r="AM33" s="17"/>
      <c r="AN33" s="17"/>
    </row>
    <row r="34" spans="1:40" x14ac:dyDescent="0.3">
      <c r="A34" s="15"/>
      <c r="B34" s="15"/>
      <c r="C34" s="15"/>
      <c r="D34" s="17"/>
      <c r="E34" s="17"/>
      <c r="F34" s="15"/>
      <c r="G34" s="18" t="str">
        <f>IFERROR(VLOOKUP(F34,Lookups!$D$2:$E$20,2,FALSE),"")</f>
        <v/>
      </c>
      <c r="H34" s="15"/>
      <c r="I34" s="15"/>
      <c r="J34" s="15"/>
      <c r="K34" s="15"/>
      <c r="L34" s="17"/>
      <c r="M34" s="17"/>
      <c r="N34" s="18" t="str">
        <f t="shared" si="1"/>
        <v/>
      </c>
      <c r="O34" s="15"/>
      <c r="P34" s="15"/>
      <c r="Q34" s="17"/>
      <c r="R34" s="15"/>
      <c r="S34" s="15"/>
      <c r="T34" s="15"/>
      <c r="U34" s="15"/>
      <c r="V34" s="15"/>
      <c r="W34" s="15"/>
      <c r="X34" s="18" t="str">
        <f>IFERROR(VLOOKUP(W34,Lookups!$G$2:$H$83,2,FALSE),"")</f>
        <v/>
      </c>
      <c r="Y34" s="15"/>
      <c r="Z34" s="15"/>
      <c r="AA34" s="15"/>
      <c r="AB34" s="15"/>
      <c r="AC34" s="15"/>
      <c r="AD34" s="17"/>
      <c r="AE34" s="17"/>
      <c r="AF34" s="18" t="str">
        <f t="shared" si="0"/>
        <v/>
      </c>
      <c r="AG34" s="15"/>
      <c r="AH34" s="15"/>
      <c r="AI34" s="15"/>
      <c r="AJ34" s="18" t="str">
        <f>IFERROR(VLOOKUP(AI34,Lookups!$W$3:$X$24,2,FALSE),"")</f>
        <v/>
      </c>
      <c r="AK34" s="15"/>
      <c r="AL34" s="15"/>
      <c r="AM34" s="17"/>
      <c r="AN34" s="17"/>
    </row>
    <row r="35" spans="1:40" x14ac:dyDescent="0.3">
      <c r="A35" s="15"/>
      <c r="B35" s="15"/>
      <c r="C35" s="15"/>
      <c r="D35" s="17"/>
      <c r="E35" s="17"/>
      <c r="F35" s="15"/>
      <c r="G35" s="18" t="str">
        <f>IFERROR(VLOOKUP(F35,Lookups!$D$2:$E$20,2,FALSE),"")</f>
        <v/>
      </c>
      <c r="H35" s="15"/>
      <c r="I35" s="15"/>
      <c r="J35" s="15"/>
      <c r="K35" s="15"/>
      <c r="L35" s="17"/>
      <c r="M35" s="17"/>
      <c r="N35" s="18" t="str">
        <f t="shared" si="1"/>
        <v/>
      </c>
      <c r="O35" s="15"/>
      <c r="P35" s="15"/>
      <c r="Q35" s="17"/>
      <c r="R35" s="15"/>
      <c r="S35" s="15"/>
      <c r="T35" s="15"/>
      <c r="U35" s="15"/>
      <c r="V35" s="15"/>
      <c r="W35" s="15"/>
      <c r="X35" s="18" t="str">
        <f>IFERROR(VLOOKUP(W35,Lookups!$G$2:$H$83,2,FALSE),"")</f>
        <v/>
      </c>
      <c r="Y35" s="15"/>
      <c r="Z35" s="15"/>
      <c r="AA35" s="15"/>
      <c r="AB35" s="15"/>
      <c r="AC35" s="15"/>
      <c r="AD35" s="17"/>
      <c r="AE35" s="17"/>
      <c r="AF35" s="18" t="str">
        <f t="shared" si="0"/>
        <v/>
      </c>
      <c r="AG35" s="15"/>
      <c r="AH35" s="15"/>
      <c r="AI35" s="15"/>
      <c r="AJ35" s="18" t="str">
        <f>IFERROR(VLOOKUP(AI35,Lookups!$W$3:$X$24,2,FALSE),"")</f>
        <v/>
      </c>
      <c r="AK35" s="15"/>
      <c r="AL35" s="15"/>
      <c r="AM35" s="17"/>
      <c r="AN35" s="17"/>
    </row>
    <row r="36" spans="1:40" x14ac:dyDescent="0.3">
      <c r="A36" s="15"/>
      <c r="B36" s="15"/>
      <c r="C36" s="15"/>
      <c r="D36" s="17"/>
      <c r="E36" s="17"/>
      <c r="F36" s="15"/>
      <c r="G36" s="18" t="str">
        <f>IFERROR(VLOOKUP(F36,Lookups!$D$2:$E$20,2,FALSE),"")</f>
        <v/>
      </c>
      <c r="H36" s="15"/>
      <c r="I36" s="15"/>
      <c r="J36" s="15"/>
      <c r="K36" s="15"/>
      <c r="L36" s="17"/>
      <c r="M36" s="17"/>
      <c r="N36" s="18" t="str">
        <f t="shared" si="1"/>
        <v/>
      </c>
      <c r="O36" s="15"/>
      <c r="P36" s="15"/>
      <c r="Q36" s="17"/>
      <c r="R36" s="15"/>
      <c r="S36" s="15"/>
      <c r="T36" s="15"/>
      <c r="U36" s="15"/>
      <c r="V36" s="15"/>
      <c r="W36" s="15"/>
      <c r="X36" s="18" t="str">
        <f>IFERROR(VLOOKUP(W36,Lookups!$G$2:$H$83,2,FALSE),"")</f>
        <v/>
      </c>
      <c r="Y36" s="15"/>
      <c r="Z36" s="15"/>
      <c r="AA36" s="15"/>
      <c r="AB36" s="15"/>
      <c r="AC36" s="15"/>
      <c r="AD36" s="17"/>
      <c r="AE36" s="17"/>
      <c r="AF36" s="18" t="str">
        <f t="shared" si="0"/>
        <v/>
      </c>
      <c r="AG36" s="15"/>
      <c r="AH36" s="15"/>
      <c r="AI36" s="15"/>
      <c r="AJ36" s="18" t="str">
        <f>IFERROR(VLOOKUP(AI36,Lookups!$W$3:$X$24,2,FALSE),"")</f>
        <v/>
      </c>
      <c r="AK36" s="15"/>
      <c r="AL36" s="15"/>
      <c r="AM36" s="17"/>
      <c r="AN36" s="17"/>
    </row>
    <row r="37" spans="1:40" x14ac:dyDescent="0.3">
      <c r="A37" s="15"/>
      <c r="B37" s="15"/>
      <c r="C37" s="15"/>
      <c r="D37" s="17"/>
      <c r="E37" s="17"/>
      <c r="F37" s="15"/>
      <c r="G37" s="18" t="str">
        <f>IFERROR(VLOOKUP(F37,Lookups!$D$2:$E$20,2,FALSE),"")</f>
        <v/>
      </c>
      <c r="H37" s="15"/>
      <c r="I37" s="15"/>
      <c r="J37" s="15"/>
      <c r="K37" s="15"/>
      <c r="L37" s="17"/>
      <c r="M37" s="17"/>
      <c r="N37" s="18" t="str">
        <f t="shared" si="1"/>
        <v/>
      </c>
      <c r="O37" s="15"/>
      <c r="P37" s="15"/>
      <c r="Q37" s="17"/>
      <c r="R37" s="15"/>
      <c r="S37" s="15"/>
      <c r="T37" s="15"/>
      <c r="U37" s="15"/>
      <c r="V37" s="15"/>
      <c r="W37" s="15"/>
      <c r="X37" s="18" t="str">
        <f>IFERROR(VLOOKUP(W37,Lookups!$G$2:$H$83,2,FALSE),"")</f>
        <v/>
      </c>
      <c r="Y37" s="15"/>
      <c r="Z37" s="15"/>
      <c r="AA37" s="15"/>
      <c r="AB37" s="15"/>
      <c r="AC37" s="15"/>
      <c r="AD37" s="17"/>
      <c r="AE37" s="17"/>
      <c r="AF37" s="18" t="str">
        <f t="shared" si="0"/>
        <v/>
      </c>
      <c r="AG37" s="15"/>
      <c r="AH37" s="15"/>
      <c r="AI37" s="15"/>
      <c r="AJ37" s="18" t="str">
        <f>IFERROR(VLOOKUP(AI37,Lookups!$W$3:$X$24,2,FALSE),"")</f>
        <v/>
      </c>
      <c r="AK37" s="15"/>
      <c r="AL37" s="15"/>
      <c r="AM37" s="17"/>
      <c r="AN37" s="17"/>
    </row>
    <row r="38" spans="1:40" x14ac:dyDescent="0.3">
      <c r="A38" s="15"/>
      <c r="B38" s="15"/>
      <c r="C38" s="15"/>
      <c r="D38" s="17"/>
      <c r="E38" s="17"/>
      <c r="F38" s="15"/>
      <c r="G38" s="18" t="str">
        <f>IFERROR(VLOOKUP(F38,Lookups!$D$2:$E$20,2,FALSE),"")</f>
        <v/>
      </c>
      <c r="H38" s="15"/>
      <c r="I38" s="15"/>
      <c r="J38" s="15"/>
      <c r="K38" s="15"/>
      <c r="L38" s="17"/>
      <c r="M38" s="17"/>
      <c r="N38" s="18" t="str">
        <f t="shared" si="1"/>
        <v/>
      </c>
      <c r="O38" s="15"/>
      <c r="P38" s="15"/>
      <c r="Q38" s="17"/>
      <c r="R38" s="15"/>
      <c r="S38" s="15"/>
      <c r="T38" s="15"/>
      <c r="U38" s="15"/>
      <c r="V38" s="15"/>
      <c r="W38" s="15"/>
      <c r="X38" s="18" t="str">
        <f>IFERROR(VLOOKUP(W38,Lookups!$G$2:$H$83,2,FALSE),"")</f>
        <v/>
      </c>
      <c r="Y38" s="15"/>
      <c r="Z38" s="15"/>
      <c r="AA38" s="15"/>
      <c r="AB38" s="15"/>
      <c r="AC38" s="15"/>
      <c r="AD38" s="17"/>
      <c r="AE38" s="17"/>
      <c r="AF38" s="18" t="str">
        <f t="shared" si="0"/>
        <v/>
      </c>
      <c r="AG38" s="15"/>
      <c r="AH38" s="15"/>
      <c r="AI38" s="15"/>
      <c r="AJ38" s="18" t="str">
        <f>IFERROR(VLOOKUP(AI38,Lookups!$W$3:$X$24,2,FALSE),"")</f>
        <v/>
      </c>
      <c r="AK38" s="15"/>
      <c r="AL38" s="15"/>
      <c r="AM38" s="17"/>
      <c r="AN38" s="17"/>
    </row>
    <row r="39" spans="1:40" x14ac:dyDescent="0.3">
      <c r="A39" s="15"/>
      <c r="B39" s="15"/>
      <c r="C39" s="15"/>
      <c r="D39" s="17"/>
      <c r="E39" s="17"/>
      <c r="F39" s="15"/>
      <c r="G39" s="18" t="str">
        <f>IFERROR(VLOOKUP(F39,Lookups!$D$2:$E$20,2,FALSE),"")</f>
        <v/>
      </c>
      <c r="H39" s="15"/>
      <c r="I39" s="15"/>
      <c r="J39" s="15"/>
      <c r="K39" s="15"/>
      <c r="L39" s="17"/>
      <c r="M39" s="17"/>
      <c r="N39" s="18" t="str">
        <f t="shared" si="1"/>
        <v/>
      </c>
      <c r="O39" s="15"/>
      <c r="P39" s="15"/>
      <c r="Q39" s="17"/>
      <c r="R39" s="15"/>
      <c r="S39" s="15"/>
      <c r="T39" s="15"/>
      <c r="U39" s="15"/>
      <c r="V39" s="15"/>
      <c r="W39" s="15"/>
      <c r="X39" s="18" t="str">
        <f>IFERROR(VLOOKUP(W39,Lookups!$G$2:$H$83,2,FALSE),"")</f>
        <v/>
      </c>
      <c r="Y39" s="15"/>
      <c r="Z39" s="15"/>
      <c r="AA39" s="15"/>
      <c r="AB39" s="15"/>
      <c r="AC39" s="15"/>
      <c r="AD39" s="17"/>
      <c r="AE39" s="17"/>
      <c r="AF39" s="18" t="str">
        <f t="shared" si="0"/>
        <v/>
      </c>
      <c r="AG39" s="15"/>
      <c r="AH39" s="15"/>
      <c r="AI39" s="15"/>
      <c r="AJ39" s="18" t="str">
        <f>IFERROR(VLOOKUP(AI39,Lookups!$W$3:$X$24,2,FALSE),"")</f>
        <v/>
      </c>
      <c r="AK39" s="15"/>
      <c r="AL39" s="15"/>
      <c r="AM39" s="17"/>
      <c r="AN39" s="17"/>
    </row>
    <row r="40" spans="1:40" x14ac:dyDescent="0.3">
      <c r="A40" s="15"/>
      <c r="B40" s="15"/>
      <c r="C40" s="15"/>
      <c r="D40" s="17"/>
      <c r="E40" s="17"/>
      <c r="F40" s="15"/>
      <c r="G40" s="18" t="str">
        <f>IFERROR(VLOOKUP(F40,Lookups!$D$2:$E$20,2,FALSE),"")</f>
        <v/>
      </c>
      <c r="H40" s="15"/>
      <c r="I40" s="15"/>
      <c r="J40" s="15"/>
      <c r="K40" s="15"/>
      <c r="L40" s="17"/>
      <c r="M40" s="17"/>
      <c r="N40" s="18" t="str">
        <f t="shared" si="1"/>
        <v/>
      </c>
      <c r="O40" s="15"/>
      <c r="P40" s="15"/>
      <c r="Q40" s="17"/>
      <c r="R40" s="15"/>
      <c r="S40" s="15"/>
      <c r="T40" s="15"/>
      <c r="U40" s="15"/>
      <c r="V40" s="15"/>
      <c r="W40" s="15"/>
      <c r="X40" s="18" t="str">
        <f>IFERROR(VLOOKUP(W40,Lookups!$G$2:$H$83,2,FALSE),"")</f>
        <v/>
      </c>
      <c r="Y40" s="15"/>
      <c r="Z40" s="15"/>
      <c r="AA40" s="15"/>
      <c r="AB40" s="15"/>
      <c r="AC40" s="15"/>
      <c r="AD40" s="17"/>
      <c r="AE40" s="17"/>
      <c r="AF40" s="18" t="str">
        <f t="shared" si="0"/>
        <v/>
      </c>
      <c r="AG40" s="15"/>
      <c r="AH40" s="15"/>
      <c r="AI40" s="15"/>
      <c r="AJ40" s="18" t="str">
        <f>IFERROR(VLOOKUP(AI40,Lookups!$W$3:$X$24,2,FALSE),"")</f>
        <v/>
      </c>
      <c r="AK40" s="15"/>
      <c r="AL40" s="15"/>
      <c r="AM40" s="17"/>
      <c r="AN40" s="17"/>
    </row>
    <row r="41" spans="1:40" x14ac:dyDescent="0.3">
      <c r="A41" s="15"/>
      <c r="B41" s="15"/>
      <c r="C41" s="15"/>
      <c r="D41" s="17"/>
      <c r="E41" s="17"/>
      <c r="F41" s="15"/>
      <c r="G41" s="18" t="str">
        <f>IFERROR(VLOOKUP(F41,Lookups!$D$2:$E$20,2,FALSE),"")</f>
        <v/>
      </c>
      <c r="H41" s="15"/>
      <c r="I41" s="15"/>
      <c r="J41" s="15"/>
      <c r="K41" s="15"/>
      <c r="L41" s="17"/>
      <c r="M41" s="17"/>
      <c r="N41" s="18" t="str">
        <f t="shared" si="1"/>
        <v/>
      </c>
      <c r="O41" s="15"/>
      <c r="P41" s="15"/>
      <c r="Q41" s="17"/>
      <c r="R41" s="15"/>
      <c r="S41" s="15"/>
      <c r="T41" s="15"/>
      <c r="U41" s="15"/>
      <c r="V41" s="15"/>
      <c r="W41" s="15"/>
      <c r="X41" s="18" t="str">
        <f>IFERROR(VLOOKUP(W41,Lookups!$G$2:$H$83,2,FALSE),"")</f>
        <v/>
      </c>
      <c r="Y41" s="15"/>
      <c r="Z41" s="15"/>
      <c r="AA41" s="15"/>
      <c r="AB41" s="15"/>
      <c r="AC41" s="15"/>
      <c r="AD41" s="17"/>
      <c r="AE41" s="17"/>
      <c r="AF41" s="18" t="str">
        <f t="shared" si="0"/>
        <v/>
      </c>
      <c r="AG41" s="15"/>
      <c r="AH41" s="15"/>
      <c r="AI41" s="15"/>
      <c r="AJ41" s="18" t="str">
        <f>IFERROR(VLOOKUP(AI41,Lookups!$W$3:$X$24,2,FALSE),"")</f>
        <v/>
      </c>
      <c r="AK41" s="15"/>
      <c r="AL41" s="15"/>
      <c r="AM41" s="17"/>
      <c r="AN41" s="17"/>
    </row>
    <row r="42" spans="1:40" x14ac:dyDescent="0.3">
      <c r="A42" s="15"/>
      <c r="B42" s="15"/>
      <c r="C42" s="15"/>
      <c r="D42" s="17"/>
      <c r="E42" s="17"/>
      <c r="F42" s="15"/>
      <c r="G42" s="18" t="str">
        <f>IFERROR(VLOOKUP(F42,Lookups!$D$2:$E$20,2,FALSE),"")</f>
        <v/>
      </c>
      <c r="H42" s="15"/>
      <c r="I42" s="15"/>
      <c r="J42" s="15"/>
      <c r="K42" s="15"/>
      <c r="L42" s="17"/>
      <c r="M42" s="17"/>
      <c r="N42" s="18" t="str">
        <f t="shared" si="1"/>
        <v/>
      </c>
      <c r="O42" s="15"/>
      <c r="P42" s="15"/>
      <c r="Q42" s="17"/>
      <c r="R42" s="15"/>
      <c r="S42" s="15"/>
      <c r="T42" s="15"/>
      <c r="U42" s="15"/>
      <c r="V42" s="15"/>
      <c r="W42" s="15"/>
      <c r="X42" s="18" t="str">
        <f>IFERROR(VLOOKUP(W42,Lookups!$G$2:$H$83,2,FALSE),"")</f>
        <v/>
      </c>
      <c r="Y42" s="15"/>
      <c r="Z42" s="15"/>
      <c r="AA42" s="15"/>
      <c r="AB42" s="15"/>
      <c r="AC42" s="15"/>
      <c r="AD42" s="17"/>
      <c r="AE42" s="17"/>
      <c r="AF42" s="18" t="str">
        <f t="shared" si="0"/>
        <v/>
      </c>
      <c r="AG42" s="15"/>
      <c r="AH42" s="15"/>
      <c r="AI42" s="15"/>
      <c r="AJ42" s="18" t="str">
        <f>IFERROR(VLOOKUP(AI42,Lookups!$W$3:$X$24,2,FALSE),"")</f>
        <v/>
      </c>
      <c r="AK42" s="15"/>
      <c r="AL42" s="15"/>
      <c r="AM42" s="17"/>
      <c r="AN42" s="17"/>
    </row>
    <row r="43" spans="1:40" x14ac:dyDescent="0.3">
      <c r="A43" s="15"/>
      <c r="B43" s="15"/>
      <c r="C43" s="15"/>
      <c r="D43" s="17"/>
      <c r="E43" s="17"/>
      <c r="F43" s="15"/>
      <c r="G43" s="18" t="str">
        <f>IFERROR(VLOOKUP(F43,Lookups!$D$2:$E$20,2,FALSE),"")</f>
        <v/>
      </c>
      <c r="H43" s="15"/>
      <c r="I43" s="15"/>
      <c r="J43" s="15"/>
      <c r="K43" s="15"/>
      <c r="L43" s="17"/>
      <c r="M43" s="17"/>
      <c r="N43" s="18" t="str">
        <f t="shared" si="1"/>
        <v/>
      </c>
      <c r="O43" s="15"/>
      <c r="P43" s="15"/>
      <c r="Q43" s="17"/>
      <c r="R43" s="15"/>
      <c r="S43" s="15"/>
      <c r="T43" s="15"/>
      <c r="U43" s="15"/>
      <c r="V43" s="15"/>
      <c r="W43" s="15"/>
      <c r="X43" s="18" t="str">
        <f>IFERROR(VLOOKUP(W43,Lookups!$G$2:$H$83,2,FALSE),"")</f>
        <v/>
      </c>
      <c r="Y43" s="15"/>
      <c r="Z43" s="15"/>
      <c r="AA43" s="15"/>
      <c r="AB43" s="15"/>
      <c r="AC43" s="15"/>
      <c r="AD43" s="17"/>
      <c r="AE43" s="17"/>
      <c r="AF43" s="18" t="str">
        <f t="shared" si="0"/>
        <v/>
      </c>
      <c r="AG43" s="15"/>
      <c r="AH43" s="15"/>
      <c r="AI43" s="15"/>
      <c r="AJ43" s="18" t="str">
        <f>IFERROR(VLOOKUP(AI43,Lookups!$W$3:$X$24,2,FALSE),"")</f>
        <v/>
      </c>
      <c r="AK43" s="15"/>
      <c r="AL43" s="15"/>
      <c r="AM43" s="17"/>
      <c r="AN43" s="17"/>
    </row>
    <row r="44" spans="1:40" x14ac:dyDescent="0.3">
      <c r="A44" s="15"/>
      <c r="B44" s="15"/>
      <c r="C44" s="15"/>
      <c r="D44" s="17"/>
      <c r="E44" s="17"/>
      <c r="F44" s="15"/>
      <c r="G44" s="18" t="str">
        <f>IFERROR(VLOOKUP(F44,Lookups!$D$2:$E$20,2,FALSE),"")</f>
        <v/>
      </c>
      <c r="H44" s="15"/>
      <c r="I44" s="15"/>
      <c r="J44" s="15"/>
      <c r="K44" s="15"/>
      <c r="L44" s="17"/>
      <c r="M44" s="17"/>
      <c r="N44" s="18" t="str">
        <f t="shared" si="1"/>
        <v/>
      </c>
      <c r="O44" s="15"/>
      <c r="P44" s="15"/>
      <c r="Q44" s="17"/>
      <c r="R44" s="15"/>
      <c r="S44" s="15"/>
      <c r="T44" s="15"/>
      <c r="U44" s="15"/>
      <c r="V44" s="15"/>
      <c r="W44" s="15"/>
      <c r="X44" s="18" t="str">
        <f>IFERROR(VLOOKUP(W44,Lookups!$G$2:$H$83,2,FALSE),"")</f>
        <v/>
      </c>
      <c r="Y44" s="15"/>
      <c r="Z44" s="15"/>
      <c r="AA44" s="15"/>
      <c r="AB44" s="15"/>
      <c r="AC44" s="15"/>
      <c r="AD44" s="17"/>
      <c r="AE44" s="17"/>
      <c r="AF44" s="18" t="str">
        <f t="shared" si="0"/>
        <v/>
      </c>
      <c r="AG44" s="15"/>
      <c r="AH44" s="15"/>
      <c r="AI44" s="15"/>
      <c r="AJ44" s="18" t="str">
        <f>IFERROR(VLOOKUP(AI44,Lookups!$W$3:$X$24,2,FALSE),"")</f>
        <v/>
      </c>
      <c r="AK44" s="15"/>
      <c r="AL44" s="15"/>
      <c r="AM44" s="17"/>
      <c r="AN44" s="17"/>
    </row>
    <row r="45" spans="1:40" x14ac:dyDescent="0.3">
      <c r="A45" s="15"/>
      <c r="B45" s="15"/>
      <c r="C45" s="15"/>
      <c r="D45" s="17"/>
      <c r="E45" s="17"/>
      <c r="F45" s="15"/>
      <c r="G45" s="18" t="str">
        <f>IFERROR(VLOOKUP(F45,Lookups!$D$2:$E$20,2,FALSE),"")</f>
        <v/>
      </c>
      <c r="H45" s="15"/>
      <c r="I45" s="15"/>
      <c r="J45" s="15"/>
      <c r="K45" s="15"/>
      <c r="L45" s="17"/>
      <c r="M45" s="17"/>
      <c r="N45" s="18" t="str">
        <f t="shared" si="1"/>
        <v/>
      </c>
      <c r="O45" s="15"/>
      <c r="P45" s="15"/>
      <c r="Q45" s="17"/>
      <c r="R45" s="15"/>
      <c r="S45" s="15"/>
      <c r="T45" s="15"/>
      <c r="U45" s="15"/>
      <c r="V45" s="15"/>
      <c r="W45" s="15"/>
      <c r="X45" s="18" t="str">
        <f>IFERROR(VLOOKUP(W45,Lookups!$G$2:$H$83,2,FALSE),"")</f>
        <v/>
      </c>
      <c r="Y45" s="15"/>
      <c r="Z45" s="15"/>
      <c r="AA45" s="15"/>
      <c r="AB45" s="15"/>
      <c r="AC45" s="15"/>
      <c r="AD45" s="17"/>
      <c r="AE45" s="17"/>
      <c r="AF45" s="18" t="str">
        <f t="shared" si="0"/>
        <v/>
      </c>
      <c r="AG45" s="15"/>
      <c r="AH45" s="15"/>
      <c r="AI45" s="15"/>
      <c r="AJ45" s="18" t="str">
        <f>IFERROR(VLOOKUP(AI45,Lookups!$W$3:$X$24,2,FALSE),"")</f>
        <v/>
      </c>
      <c r="AK45" s="15"/>
      <c r="AL45" s="15"/>
      <c r="AM45" s="17"/>
      <c r="AN45" s="17"/>
    </row>
    <row r="46" spans="1:40" x14ac:dyDescent="0.3">
      <c r="A46" s="15"/>
      <c r="B46" s="15"/>
      <c r="C46" s="15"/>
      <c r="D46" s="17"/>
      <c r="E46" s="17"/>
      <c r="F46" s="15"/>
      <c r="G46" s="18" t="str">
        <f>IFERROR(VLOOKUP(F46,Lookups!$D$2:$E$20,2,FALSE),"")</f>
        <v/>
      </c>
      <c r="H46" s="15"/>
      <c r="I46" s="15"/>
      <c r="J46" s="15"/>
      <c r="K46" s="15"/>
      <c r="L46" s="17"/>
      <c r="M46" s="17"/>
      <c r="N46" s="18" t="str">
        <f t="shared" si="1"/>
        <v/>
      </c>
      <c r="O46" s="15"/>
      <c r="P46" s="15"/>
      <c r="Q46" s="17"/>
      <c r="R46" s="15"/>
      <c r="S46" s="15"/>
      <c r="T46" s="15"/>
      <c r="U46" s="15"/>
      <c r="V46" s="15"/>
      <c r="W46" s="15"/>
      <c r="X46" s="18" t="str">
        <f>IFERROR(VLOOKUP(W46,Lookups!$G$2:$H$83,2,FALSE),"")</f>
        <v/>
      </c>
      <c r="Y46" s="15"/>
      <c r="Z46" s="15"/>
      <c r="AA46" s="15"/>
      <c r="AB46" s="15"/>
      <c r="AC46" s="15"/>
      <c r="AD46" s="17"/>
      <c r="AE46" s="17"/>
      <c r="AF46" s="18" t="str">
        <f t="shared" si="0"/>
        <v/>
      </c>
      <c r="AG46" s="15"/>
      <c r="AH46" s="15"/>
      <c r="AI46" s="15"/>
      <c r="AJ46" s="18" t="str">
        <f>IFERROR(VLOOKUP(AI46,Lookups!$W$3:$X$24,2,FALSE),"")</f>
        <v/>
      </c>
      <c r="AK46" s="15"/>
      <c r="AL46" s="15"/>
      <c r="AM46" s="17"/>
      <c r="AN46" s="17"/>
    </row>
    <row r="47" spans="1:40" x14ac:dyDescent="0.3">
      <c r="A47" s="15"/>
      <c r="B47" s="15"/>
      <c r="C47" s="15"/>
      <c r="D47" s="17"/>
      <c r="E47" s="17"/>
      <c r="F47" s="15"/>
      <c r="G47" s="18" t="str">
        <f>IFERROR(VLOOKUP(F47,Lookups!$D$2:$E$20,2,FALSE),"")</f>
        <v/>
      </c>
      <c r="H47" s="15"/>
      <c r="I47" s="15"/>
      <c r="J47" s="15"/>
      <c r="K47" s="15"/>
      <c r="L47" s="17"/>
      <c r="M47" s="17"/>
      <c r="N47" s="18" t="str">
        <f t="shared" si="1"/>
        <v/>
      </c>
      <c r="O47" s="15"/>
      <c r="P47" s="15"/>
      <c r="Q47" s="17"/>
      <c r="R47" s="15"/>
      <c r="S47" s="15"/>
      <c r="T47" s="15"/>
      <c r="U47" s="15"/>
      <c r="V47" s="15"/>
      <c r="W47" s="15"/>
      <c r="X47" s="18" t="str">
        <f>IFERROR(VLOOKUP(W47,Lookups!$G$2:$H$83,2,FALSE),"")</f>
        <v/>
      </c>
      <c r="Y47" s="15"/>
      <c r="Z47" s="15"/>
      <c r="AA47" s="15"/>
      <c r="AB47" s="15"/>
      <c r="AC47" s="15"/>
      <c r="AD47" s="17"/>
      <c r="AE47" s="17"/>
      <c r="AF47" s="18" t="str">
        <f t="shared" si="0"/>
        <v/>
      </c>
      <c r="AG47" s="15"/>
      <c r="AH47" s="15"/>
      <c r="AI47" s="15"/>
      <c r="AJ47" s="18" t="str">
        <f>IFERROR(VLOOKUP(AI47,Lookups!$W$3:$X$24,2,FALSE),"")</f>
        <v/>
      </c>
      <c r="AK47" s="15"/>
      <c r="AL47" s="15"/>
      <c r="AM47" s="17"/>
      <c r="AN47" s="17"/>
    </row>
    <row r="48" spans="1:40" x14ac:dyDescent="0.3">
      <c r="A48" s="15"/>
      <c r="B48" s="15"/>
      <c r="C48" s="15"/>
      <c r="D48" s="17"/>
      <c r="E48" s="17"/>
      <c r="F48" s="15"/>
      <c r="G48" s="18" t="str">
        <f>IFERROR(VLOOKUP(F48,Lookups!$D$2:$E$20,2,FALSE),"")</f>
        <v/>
      </c>
      <c r="H48" s="15"/>
      <c r="I48" s="15"/>
      <c r="J48" s="15"/>
      <c r="K48" s="15"/>
      <c r="L48" s="17"/>
      <c r="M48" s="17"/>
      <c r="N48" s="18" t="str">
        <f t="shared" si="1"/>
        <v/>
      </c>
      <c r="O48" s="15"/>
      <c r="P48" s="15"/>
      <c r="Q48" s="17"/>
      <c r="R48" s="15"/>
      <c r="S48" s="15"/>
      <c r="T48" s="15"/>
      <c r="U48" s="15"/>
      <c r="V48" s="15"/>
      <c r="W48" s="15"/>
      <c r="X48" s="18" t="str">
        <f>IFERROR(VLOOKUP(W48,Lookups!$G$2:$H$83,2,FALSE),"")</f>
        <v/>
      </c>
      <c r="Y48" s="15"/>
      <c r="Z48" s="15"/>
      <c r="AA48" s="15"/>
      <c r="AB48" s="15"/>
      <c r="AC48" s="15"/>
      <c r="AD48" s="17"/>
      <c r="AE48" s="17"/>
      <c r="AF48" s="18" t="str">
        <f t="shared" si="0"/>
        <v/>
      </c>
      <c r="AG48" s="15"/>
      <c r="AH48" s="15"/>
      <c r="AI48" s="15"/>
      <c r="AJ48" s="18" t="str">
        <f>IFERROR(VLOOKUP(AI48,Lookups!$W$3:$X$24,2,FALSE),"")</f>
        <v/>
      </c>
      <c r="AK48" s="15"/>
      <c r="AL48" s="15"/>
      <c r="AM48" s="17"/>
      <c r="AN48" s="17"/>
    </row>
    <row r="49" spans="1:40" x14ac:dyDescent="0.3">
      <c r="A49" s="15"/>
      <c r="B49" s="15"/>
      <c r="C49" s="15"/>
      <c r="D49" s="17"/>
      <c r="E49" s="17"/>
      <c r="F49" s="15"/>
      <c r="G49" s="18" t="str">
        <f>IFERROR(VLOOKUP(F49,Lookups!$D$2:$E$20,2,FALSE),"")</f>
        <v/>
      </c>
      <c r="H49" s="15"/>
      <c r="I49" s="15"/>
      <c r="J49" s="15"/>
      <c r="K49" s="15"/>
      <c r="L49" s="17"/>
      <c r="M49" s="17"/>
      <c r="N49" s="18" t="str">
        <f t="shared" si="1"/>
        <v/>
      </c>
      <c r="O49" s="15"/>
      <c r="P49" s="15"/>
      <c r="Q49" s="17"/>
      <c r="R49" s="15"/>
      <c r="S49" s="15"/>
      <c r="T49" s="15"/>
      <c r="U49" s="15"/>
      <c r="V49" s="15"/>
      <c r="W49" s="15"/>
      <c r="X49" s="18" t="str">
        <f>IFERROR(VLOOKUP(W49,Lookups!$G$2:$H$83,2,FALSE),"")</f>
        <v/>
      </c>
      <c r="Y49" s="15"/>
      <c r="Z49" s="15"/>
      <c r="AA49" s="15"/>
      <c r="AB49" s="15"/>
      <c r="AC49" s="15"/>
      <c r="AD49" s="17"/>
      <c r="AE49" s="17"/>
      <c r="AF49" s="18" t="str">
        <f t="shared" si="0"/>
        <v/>
      </c>
      <c r="AG49" s="15"/>
      <c r="AH49" s="15"/>
      <c r="AI49" s="15"/>
      <c r="AJ49" s="18" t="str">
        <f>IFERROR(VLOOKUP(AI49,Lookups!$W$3:$X$24,2,FALSE),"")</f>
        <v/>
      </c>
      <c r="AK49" s="15"/>
      <c r="AL49" s="15"/>
      <c r="AM49" s="17"/>
      <c r="AN49" s="17"/>
    </row>
    <row r="50" spans="1:40" x14ac:dyDescent="0.3">
      <c r="A50" s="15"/>
      <c r="B50" s="15"/>
      <c r="C50" s="15"/>
      <c r="D50" s="17"/>
      <c r="E50" s="17"/>
      <c r="F50" s="15"/>
      <c r="G50" s="18" t="str">
        <f>IFERROR(VLOOKUP(F50,Lookups!$D$2:$E$20,2,FALSE),"")</f>
        <v/>
      </c>
      <c r="H50" s="15"/>
      <c r="I50" s="15"/>
      <c r="J50" s="15"/>
      <c r="K50" s="15"/>
      <c r="L50" s="17"/>
      <c r="M50" s="17"/>
      <c r="N50" s="18" t="str">
        <f t="shared" si="1"/>
        <v/>
      </c>
      <c r="O50" s="15"/>
      <c r="P50" s="15"/>
      <c r="Q50" s="17"/>
      <c r="R50" s="15"/>
      <c r="S50" s="15"/>
      <c r="T50" s="15"/>
      <c r="U50" s="15"/>
      <c r="V50" s="15"/>
      <c r="W50" s="15"/>
      <c r="X50" s="18" t="str">
        <f>IFERROR(VLOOKUP(W50,Lookups!$G$2:$H$83,2,FALSE),"")</f>
        <v/>
      </c>
      <c r="Y50" s="15"/>
      <c r="Z50" s="15"/>
      <c r="AA50" s="15"/>
      <c r="AB50" s="15"/>
      <c r="AC50" s="15"/>
      <c r="AD50" s="17"/>
      <c r="AE50" s="17"/>
      <c r="AF50" s="18" t="str">
        <f t="shared" si="0"/>
        <v/>
      </c>
      <c r="AG50" s="15"/>
      <c r="AH50" s="15"/>
      <c r="AI50" s="15"/>
      <c r="AJ50" s="18" t="str">
        <f>IFERROR(VLOOKUP(AI50,Lookups!$W$3:$X$24,2,FALSE),"")</f>
        <v/>
      </c>
      <c r="AK50" s="15"/>
      <c r="AL50" s="15"/>
      <c r="AM50" s="17"/>
      <c r="AN50" s="17"/>
    </row>
    <row r="51" spans="1:40" x14ac:dyDescent="0.3">
      <c r="A51" s="15"/>
      <c r="B51" s="15"/>
      <c r="C51" s="15"/>
      <c r="D51" s="17"/>
      <c r="E51" s="17"/>
      <c r="F51" s="15"/>
      <c r="G51" s="18" t="str">
        <f>IFERROR(VLOOKUP(F51,Lookups!$D$2:$E$20,2,FALSE),"")</f>
        <v/>
      </c>
      <c r="H51" s="15"/>
      <c r="I51" s="15"/>
      <c r="J51" s="15"/>
      <c r="K51" s="15"/>
      <c r="L51" s="17"/>
      <c r="M51" s="17"/>
      <c r="N51" s="18" t="str">
        <f>IF(OR(ISBLANK(L51),ISBLANK(M51)),"",(M51-L51)+1)</f>
        <v/>
      </c>
      <c r="O51" s="15"/>
      <c r="P51" s="15"/>
      <c r="Q51" s="17"/>
      <c r="R51" s="15"/>
      <c r="S51" s="15"/>
      <c r="T51" s="15"/>
      <c r="U51" s="15"/>
      <c r="V51" s="15"/>
      <c r="W51" s="15"/>
      <c r="X51" s="18" t="str">
        <f>IFERROR(VLOOKUP(W51,Lookups!$G$2:$H$83,2,FALSE),"")</f>
        <v/>
      </c>
      <c r="Y51" s="15"/>
      <c r="Z51" s="15"/>
      <c r="AA51" s="15"/>
      <c r="AB51" s="15"/>
      <c r="AC51" s="15"/>
      <c r="AD51" s="17"/>
      <c r="AE51" s="17"/>
      <c r="AF51" s="18" t="str">
        <f>IF(OR(ISBLANK(AD51),ISBLANK(AE51)),"",(AE51-AD51)+1)</f>
        <v/>
      </c>
      <c r="AG51" s="15"/>
      <c r="AH51" s="15"/>
      <c r="AI51" s="15"/>
      <c r="AJ51" s="18" t="str">
        <f>IFERROR(VLOOKUP(AI51,Lookups!$W$3:$X$24,2,FALSE),"")</f>
        <v/>
      </c>
      <c r="AK51" s="15"/>
      <c r="AL51" s="15"/>
      <c r="AM51" s="17"/>
      <c r="AN51" s="17"/>
    </row>
    <row r="52" spans="1:40" x14ac:dyDescent="0.3">
      <c r="A52" s="15"/>
      <c r="B52" s="15"/>
      <c r="C52" s="15"/>
      <c r="D52" s="17"/>
      <c r="E52" s="17"/>
      <c r="F52" s="15"/>
      <c r="G52" s="18" t="str">
        <f>IFERROR(VLOOKUP(F52,Lookups!$D$2:$E$20,2,FALSE),"")</f>
        <v/>
      </c>
      <c r="H52" s="15"/>
      <c r="I52" s="15"/>
      <c r="J52" s="15"/>
      <c r="K52" s="15"/>
      <c r="L52" s="17"/>
      <c r="M52" s="17"/>
      <c r="N52" s="18" t="str">
        <f>IF(OR(ISBLANK(L52),ISBLANK(M52)),"",(M52-L52)+1)</f>
        <v/>
      </c>
      <c r="O52" s="15"/>
      <c r="P52" s="15"/>
      <c r="Q52" s="17"/>
      <c r="R52" s="15"/>
      <c r="S52" s="15"/>
      <c r="T52" s="15"/>
      <c r="U52" s="15"/>
      <c r="V52" s="15"/>
      <c r="W52" s="15"/>
      <c r="X52" s="18" t="str">
        <f>IFERROR(VLOOKUP(W52,Lookups!$G$2:$H$83,2,FALSE),"")</f>
        <v/>
      </c>
      <c r="Y52" s="15"/>
      <c r="Z52" s="15"/>
      <c r="AA52" s="15"/>
      <c r="AB52" s="15"/>
      <c r="AC52" s="15"/>
      <c r="AD52" s="17"/>
      <c r="AE52" s="17"/>
      <c r="AF52" s="18" t="str">
        <f>IF(OR(ISBLANK(AD52),ISBLANK(AE52)),"",(AE52-AD52)+1)</f>
        <v/>
      </c>
      <c r="AG52" s="15"/>
      <c r="AH52" s="15"/>
      <c r="AI52" s="15"/>
      <c r="AJ52" s="18" t="str">
        <f>IFERROR(VLOOKUP(AI52,Lookups!$W$3:$X$24,2,FALSE),"")</f>
        <v/>
      </c>
      <c r="AK52" s="15"/>
      <c r="AL52" s="15"/>
      <c r="AM52" s="17"/>
      <c r="AN52" s="17"/>
    </row>
    <row r="53" spans="1:40" x14ac:dyDescent="0.3">
      <c r="A53" s="15"/>
      <c r="B53" s="15"/>
      <c r="C53" s="15"/>
      <c r="D53" s="17"/>
      <c r="E53" s="17"/>
      <c r="F53" s="15"/>
      <c r="G53" s="18" t="str">
        <f>IFERROR(VLOOKUP(F53,Lookups!$D$2:$E$20,2,FALSE),"")</f>
        <v/>
      </c>
      <c r="H53" s="15"/>
      <c r="I53" s="15"/>
      <c r="J53" s="15"/>
      <c r="K53" s="15"/>
      <c r="L53" s="17"/>
      <c r="M53" s="17"/>
      <c r="N53" s="18" t="str">
        <f>IF(OR(ISBLANK(L53),ISBLANK(M53)),"",(M53-L53)+1)</f>
        <v/>
      </c>
      <c r="O53" s="15"/>
      <c r="P53" s="15"/>
      <c r="Q53" s="17"/>
      <c r="R53" s="15"/>
      <c r="S53" s="15"/>
      <c r="T53" s="15"/>
      <c r="U53" s="15"/>
      <c r="V53" s="15"/>
      <c r="W53" s="15"/>
      <c r="X53" s="18" t="str">
        <f>IFERROR(VLOOKUP(W53,Lookups!$G$2:$H$83,2,FALSE),"")</f>
        <v/>
      </c>
      <c r="Y53" s="15"/>
      <c r="Z53" s="15"/>
      <c r="AA53" s="15"/>
      <c r="AB53" s="15"/>
      <c r="AC53" s="15"/>
      <c r="AD53" s="17"/>
      <c r="AE53" s="17"/>
      <c r="AF53" s="18" t="str">
        <f>IF(OR(ISBLANK(AD53),ISBLANK(AE53)),"",(AE53-AD53)+1)</f>
        <v/>
      </c>
      <c r="AG53" s="15"/>
      <c r="AH53" s="15"/>
      <c r="AI53" s="15"/>
      <c r="AJ53" s="18" t="str">
        <f>IFERROR(VLOOKUP(AI53,Lookups!$W$3:$X$24,2,FALSE),"")</f>
        <v/>
      </c>
      <c r="AK53" s="15"/>
      <c r="AL53" s="15"/>
      <c r="AM53" s="17"/>
      <c r="AN53" s="17"/>
    </row>
    <row r="54" spans="1:40" x14ac:dyDescent="0.3">
      <c r="A54" s="15"/>
      <c r="B54" s="15"/>
      <c r="C54" s="15"/>
      <c r="D54" s="17"/>
      <c r="E54" s="17"/>
      <c r="F54" s="15"/>
      <c r="G54" s="18" t="str">
        <f>IFERROR(VLOOKUP(F54,Lookups!$D$2:$E$20,2,FALSE),"")</f>
        <v/>
      </c>
      <c r="H54" s="15"/>
      <c r="I54" s="15"/>
      <c r="J54" s="15"/>
      <c r="K54" s="15"/>
      <c r="L54" s="17"/>
      <c r="M54" s="17"/>
      <c r="N54" s="18" t="str">
        <f t="shared" ref="N54:N117" si="2">IF(OR(ISBLANK(L54),ISBLANK(M54)),"",(M54-L54)+1)</f>
        <v/>
      </c>
      <c r="O54" s="15"/>
      <c r="P54" s="15"/>
      <c r="Q54" s="17"/>
      <c r="R54" s="15"/>
      <c r="S54" s="15"/>
      <c r="T54" s="15"/>
      <c r="U54" s="15"/>
      <c r="V54" s="15"/>
      <c r="W54" s="15"/>
      <c r="X54" s="18" t="str">
        <f>IFERROR(VLOOKUP(W54,Lookups!$G$2:$H$83,2,FALSE),"")</f>
        <v/>
      </c>
      <c r="Y54" s="15"/>
      <c r="Z54" s="15"/>
      <c r="AA54" s="15"/>
      <c r="AB54" s="15"/>
      <c r="AC54" s="15"/>
      <c r="AD54" s="15"/>
      <c r="AE54" s="15"/>
      <c r="AF54" s="18" t="str">
        <f t="shared" ref="AF54:AF117" si="3">IF(OR(ISBLANK(AD54),ISBLANK(AE54)),"",(AE54-AD54)+1)</f>
        <v/>
      </c>
      <c r="AG54" s="15"/>
      <c r="AH54" s="15"/>
      <c r="AI54" s="15"/>
      <c r="AJ54" s="62" t="str">
        <f>IFERROR(VLOOKUP(AI54,Lookups!$W$3:$X$24,2,FALSE),"")</f>
        <v/>
      </c>
      <c r="AK54" s="15"/>
      <c r="AL54" s="15"/>
      <c r="AM54" s="17"/>
      <c r="AN54" s="17"/>
    </row>
    <row r="55" spans="1:40" x14ac:dyDescent="0.3">
      <c r="A55" s="15"/>
      <c r="B55" s="15"/>
      <c r="C55" s="15"/>
      <c r="D55" s="17"/>
      <c r="E55" s="17"/>
      <c r="F55" s="15"/>
      <c r="G55" s="18" t="str">
        <f>IFERROR(VLOOKUP(F55,Lookups!$D$2:$E$20,2,FALSE),"")</f>
        <v/>
      </c>
      <c r="H55" s="15"/>
      <c r="I55" s="15"/>
      <c r="J55" s="15"/>
      <c r="K55" s="15"/>
      <c r="L55" s="17"/>
      <c r="M55" s="17"/>
      <c r="N55" s="18" t="str">
        <f t="shared" si="2"/>
        <v/>
      </c>
      <c r="O55" s="15"/>
      <c r="P55" s="15"/>
      <c r="Q55" s="17"/>
      <c r="R55" s="15"/>
      <c r="S55" s="15"/>
      <c r="T55" s="15"/>
      <c r="U55" s="15"/>
      <c r="V55" s="15"/>
      <c r="W55" s="15"/>
      <c r="X55" s="18" t="str">
        <f>IFERROR(VLOOKUP(W55,Lookups!$G$2:$H$83,2,FALSE),"")</f>
        <v/>
      </c>
      <c r="Y55" s="15"/>
      <c r="Z55" s="15"/>
      <c r="AA55" s="15"/>
      <c r="AB55" s="15"/>
      <c r="AC55" s="15"/>
      <c r="AD55" s="15"/>
      <c r="AE55" s="15"/>
      <c r="AF55" s="18" t="str">
        <f t="shared" si="3"/>
        <v/>
      </c>
      <c r="AG55" s="15"/>
      <c r="AH55" s="15"/>
      <c r="AI55" s="15"/>
      <c r="AJ55" s="62" t="str">
        <f>IFERROR(VLOOKUP(AI55,Lookups!$W$3:$X$24,2,FALSE),"")</f>
        <v/>
      </c>
      <c r="AK55" s="15"/>
      <c r="AL55" s="15"/>
      <c r="AM55" s="17"/>
      <c r="AN55" s="17"/>
    </row>
    <row r="56" spans="1:40" x14ac:dyDescent="0.3">
      <c r="A56" s="15"/>
      <c r="B56" s="15"/>
      <c r="C56" s="15"/>
      <c r="D56" s="17"/>
      <c r="E56" s="17"/>
      <c r="F56" s="15"/>
      <c r="G56" s="18" t="str">
        <f>IFERROR(VLOOKUP(F56,Lookups!$D$2:$E$20,2,FALSE),"")</f>
        <v/>
      </c>
      <c r="H56" s="15"/>
      <c r="I56" s="15"/>
      <c r="J56" s="15"/>
      <c r="K56" s="15"/>
      <c r="L56" s="17"/>
      <c r="M56" s="17"/>
      <c r="N56" s="18" t="str">
        <f t="shared" si="2"/>
        <v/>
      </c>
      <c r="O56" s="15"/>
      <c r="P56" s="15"/>
      <c r="Q56" s="17"/>
      <c r="R56" s="15"/>
      <c r="S56" s="15"/>
      <c r="T56" s="15"/>
      <c r="U56" s="15"/>
      <c r="V56" s="15"/>
      <c r="W56" s="15"/>
      <c r="X56" s="18" t="str">
        <f>IFERROR(VLOOKUP(W56,Lookups!$G$2:$H$83,2,FALSE),"")</f>
        <v/>
      </c>
      <c r="Y56" s="15"/>
      <c r="Z56" s="15"/>
      <c r="AA56" s="15"/>
      <c r="AB56" s="15"/>
      <c r="AC56" s="15"/>
      <c r="AD56" s="15"/>
      <c r="AE56" s="15"/>
      <c r="AF56" s="18" t="str">
        <f t="shared" si="3"/>
        <v/>
      </c>
      <c r="AG56" s="15"/>
      <c r="AH56" s="15"/>
      <c r="AI56" s="15"/>
      <c r="AJ56" s="62" t="str">
        <f>IFERROR(VLOOKUP(AI56,Lookups!$W$3:$X$24,2,FALSE),"")</f>
        <v/>
      </c>
      <c r="AK56" s="15"/>
      <c r="AL56" s="15"/>
      <c r="AM56" s="17"/>
      <c r="AN56" s="17"/>
    </row>
    <row r="57" spans="1:40" x14ac:dyDescent="0.3">
      <c r="A57" s="15"/>
      <c r="B57" s="15"/>
      <c r="C57" s="15"/>
      <c r="D57" s="17"/>
      <c r="E57" s="17"/>
      <c r="F57" s="15"/>
      <c r="G57" s="18" t="str">
        <f>IFERROR(VLOOKUP(F57,Lookups!$D$2:$E$20,2,FALSE),"")</f>
        <v/>
      </c>
      <c r="H57" s="15"/>
      <c r="I57" s="15"/>
      <c r="J57" s="15"/>
      <c r="K57" s="15"/>
      <c r="L57" s="17"/>
      <c r="M57" s="17"/>
      <c r="N57" s="18" t="str">
        <f t="shared" si="2"/>
        <v/>
      </c>
      <c r="O57" s="15"/>
      <c r="P57" s="15"/>
      <c r="Q57" s="17"/>
      <c r="R57" s="15"/>
      <c r="S57" s="15"/>
      <c r="T57" s="15"/>
      <c r="U57" s="15"/>
      <c r="V57" s="15"/>
      <c r="W57" s="15"/>
      <c r="X57" s="18" t="str">
        <f>IFERROR(VLOOKUP(W57,Lookups!$G$2:$H$83,2,FALSE),"")</f>
        <v/>
      </c>
      <c r="Y57" s="15"/>
      <c r="Z57" s="15"/>
      <c r="AA57" s="15"/>
      <c r="AB57" s="15"/>
      <c r="AC57" s="15"/>
      <c r="AD57" s="15"/>
      <c r="AE57" s="15"/>
      <c r="AF57" s="18" t="str">
        <f t="shared" si="3"/>
        <v/>
      </c>
      <c r="AG57" s="15"/>
      <c r="AH57" s="15"/>
      <c r="AI57" s="15"/>
      <c r="AJ57" s="62" t="str">
        <f>IFERROR(VLOOKUP(AI57,Lookups!$W$3:$X$24,2,FALSE),"")</f>
        <v/>
      </c>
      <c r="AK57" s="15"/>
      <c r="AL57" s="15"/>
      <c r="AM57" s="17"/>
      <c r="AN57" s="17"/>
    </row>
    <row r="58" spans="1:40" x14ac:dyDescent="0.3">
      <c r="A58" s="15"/>
      <c r="B58" s="15"/>
      <c r="C58" s="15"/>
      <c r="D58" s="17"/>
      <c r="E58" s="17"/>
      <c r="F58" s="15"/>
      <c r="G58" s="18" t="str">
        <f>IFERROR(VLOOKUP(F58,Lookups!$D$2:$E$20,2,FALSE),"")</f>
        <v/>
      </c>
      <c r="H58" s="15"/>
      <c r="I58" s="15"/>
      <c r="J58" s="15"/>
      <c r="K58" s="15"/>
      <c r="L58" s="17"/>
      <c r="M58" s="17"/>
      <c r="N58" s="18" t="str">
        <f t="shared" si="2"/>
        <v/>
      </c>
      <c r="O58" s="15"/>
      <c r="P58" s="15"/>
      <c r="Q58" s="17"/>
      <c r="R58" s="15"/>
      <c r="S58" s="15"/>
      <c r="T58" s="15"/>
      <c r="U58" s="15"/>
      <c r="V58" s="15"/>
      <c r="W58" s="15"/>
      <c r="X58" s="18" t="str">
        <f>IFERROR(VLOOKUP(W58,Lookups!$G$2:$H$83,2,FALSE),"")</f>
        <v/>
      </c>
      <c r="Y58" s="15"/>
      <c r="Z58" s="15"/>
      <c r="AA58" s="15"/>
      <c r="AB58" s="15"/>
      <c r="AC58" s="15"/>
      <c r="AD58" s="15"/>
      <c r="AE58" s="15"/>
      <c r="AF58" s="18" t="str">
        <f t="shared" si="3"/>
        <v/>
      </c>
      <c r="AG58" s="15"/>
      <c r="AH58" s="15"/>
      <c r="AI58" s="15"/>
      <c r="AJ58" s="62" t="str">
        <f>IFERROR(VLOOKUP(AI58,Lookups!$W$3:$X$24,2,FALSE),"")</f>
        <v/>
      </c>
      <c r="AK58" s="15"/>
      <c r="AL58" s="15"/>
      <c r="AM58" s="17"/>
      <c r="AN58" s="17"/>
    </row>
    <row r="59" spans="1:40" x14ac:dyDescent="0.3">
      <c r="A59" s="15"/>
      <c r="B59" s="15"/>
      <c r="C59" s="15"/>
      <c r="D59" s="17"/>
      <c r="E59" s="17"/>
      <c r="F59" s="15"/>
      <c r="G59" s="18" t="str">
        <f>IFERROR(VLOOKUP(F59,Lookups!$D$2:$E$20,2,FALSE),"")</f>
        <v/>
      </c>
      <c r="H59" s="15"/>
      <c r="I59" s="15"/>
      <c r="J59" s="15"/>
      <c r="K59" s="15"/>
      <c r="L59" s="17"/>
      <c r="M59" s="17"/>
      <c r="N59" s="18" t="str">
        <f t="shared" si="2"/>
        <v/>
      </c>
      <c r="O59" s="15"/>
      <c r="P59" s="15"/>
      <c r="Q59" s="17"/>
      <c r="R59" s="15"/>
      <c r="S59" s="15"/>
      <c r="T59" s="15"/>
      <c r="U59" s="15"/>
      <c r="V59" s="15"/>
      <c r="W59" s="15"/>
      <c r="X59" s="18" t="str">
        <f>IFERROR(VLOOKUP(W59,Lookups!$G$2:$H$83,2,FALSE),"")</f>
        <v/>
      </c>
      <c r="Y59" s="15"/>
      <c r="Z59" s="15"/>
      <c r="AA59" s="15"/>
      <c r="AB59" s="15"/>
      <c r="AC59" s="15"/>
      <c r="AD59" s="15"/>
      <c r="AE59" s="15"/>
      <c r="AF59" s="18" t="str">
        <f t="shared" si="3"/>
        <v/>
      </c>
      <c r="AG59" s="15"/>
      <c r="AH59" s="15"/>
      <c r="AI59" s="15"/>
      <c r="AJ59" s="62" t="str">
        <f>IFERROR(VLOOKUP(AI59,Lookups!$W$3:$X$24,2,FALSE),"")</f>
        <v/>
      </c>
      <c r="AK59" s="15"/>
      <c r="AL59" s="15"/>
      <c r="AM59" s="17"/>
      <c r="AN59" s="17"/>
    </row>
    <row r="60" spans="1:40" x14ac:dyDescent="0.3">
      <c r="A60" s="15"/>
      <c r="B60" s="15"/>
      <c r="C60" s="15"/>
      <c r="D60" s="17"/>
      <c r="E60" s="17"/>
      <c r="F60" s="15"/>
      <c r="G60" s="18" t="str">
        <f>IFERROR(VLOOKUP(F60,Lookups!$D$2:$E$20,2,FALSE),"")</f>
        <v/>
      </c>
      <c r="H60" s="15"/>
      <c r="I60" s="15"/>
      <c r="J60" s="15"/>
      <c r="K60" s="15"/>
      <c r="L60" s="17"/>
      <c r="M60" s="17"/>
      <c r="N60" s="18" t="str">
        <f t="shared" si="2"/>
        <v/>
      </c>
      <c r="O60" s="15"/>
      <c r="P60" s="15"/>
      <c r="Q60" s="17"/>
      <c r="R60" s="15"/>
      <c r="S60" s="15"/>
      <c r="T60" s="15"/>
      <c r="U60" s="15"/>
      <c r="V60" s="15"/>
      <c r="W60" s="15"/>
      <c r="X60" s="18" t="str">
        <f>IFERROR(VLOOKUP(W60,Lookups!$G$2:$H$83,2,FALSE),"")</f>
        <v/>
      </c>
      <c r="Y60" s="15"/>
      <c r="Z60" s="15"/>
      <c r="AA60" s="15"/>
      <c r="AB60" s="15"/>
      <c r="AC60" s="15"/>
      <c r="AD60" s="15"/>
      <c r="AE60" s="15"/>
      <c r="AF60" s="18" t="str">
        <f t="shared" si="3"/>
        <v/>
      </c>
      <c r="AG60" s="15"/>
      <c r="AH60" s="15"/>
      <c r="AI60" s="15"/>
      <c r="AJ60" s="62" t="str">
        <f>IFERROR(VLOOKUP(AI60,Lookups!$W$3:$X$24,2,FALSE),"")</f>
        <v/>
      </c>
      <c r="AK60" s="15"/>
      <c r="AL60" s="15"/>
      <c r="AM60" s="17"/>
      <c r="AN60" s="17"/>
    </row>
    <row r="61" spans="1:40" x14ac:dyDescent="0.3">
      <c r="A61" s="15"/>
      <c r="B61" s="15"/>
      <c r="C61" s="15"/>
      <c r="D61" s="17"/>
      <c r="E61" s="17"/>
      <c r="F61" s="15"/>
      <c r="G61" s="18" t="str">
        <f>IFERROR(VLOOKUP(F61,Lookups!$D$2:$E$20,2,FALSE),"")</f>
        <v/>
      </c>
      <c r="H61" s="15"/>
      <c r="I61" s="15"/>
      <c r="J61" s="15"/>
      <c r="K61" s="15"/>
      <c r="L61" s="17"/>
      <c r="M61" s="17"/>
      <c r="N61" s="18" t="str">
        <f t="shared" si="2"/>
        <v/>
      </c>
      <c r="O61" s="15"/>
      <c r="P61" s="15"/>
      <c r="Q61" s="17"/>
      <c r="R61" s="15"/>
      <c r="S61" s="15"/>
      <c r="T61" s="15"/>
      <c r="U61" s="15"/>
      <c r="V61" s="15"/>
      <c r="W61" s="15"/>
      <c r="X61" s="18" t="str">
        <f>IFERROR(VLOOKUP(W61,Lookups!$G$2:$H$83,2,FALSE),"")</f>
        <v/>
      </c>
      <c r="Y61" s="15"/>
      <c r="Z61" s="15"/>
      <c r="AA61" s="15"/>
      <c r="AB61" s="15"/>
      <c r="AC61" s="15"/>
      <c r="AD61" s="15"/>
      <c r="AE61" s="15"/>
      <c r="AF61" s="18" t="str">
        <f t="shared" si="3"/>
        <v/>
      </c>
      <c r="AG61" s="15"/>
      <c r="AH61" s="15"/>
      <c r="AI61" s="15"/>
      <c r="AJ61" s="62" t="str">
        <f>IFERROR(VLOOKUP(AI61,Lookups!$W$3:$X$24,2,FALSE),"")</f>
        <v/>
      </c>
      <c r="AK61" s="15"/>
      <c r="AL61" s="15"/>
      <c r="AM61" s="17"/>
      <c r="AN61" s="17"/>
    </row>
    <row r="62" spans="1:40" x14ac:dyDescent="0.3">
      <c r="A62" s="15"/>
      <c r="B62" s="15"/>
      <c r="C62" s="15"/>
      <c r="D62" s="17"/>
      <c r="E62" s="17"/>
      <c r="F62" s="15"/>
      <c r="G62" s="18" t="str">
        <f>IFERROR(VLOOKUP(F62,Lookups!$D$2:$E$20,2,FALSE),"")</f>
        <v/>
      </c>
      <c r="H62" s="15"/>
      <c r="I62" s="15"/>
      <c r="J62" s="15"/>
      <c r="K62" s="15"/>
      <c r="L62" s="17"/>
      <c r="M62" s="17"/>
      <c r="N62" s="18" t="str">
        <f t="shared" si="2"/>
        <v/>
      </c>
      <c r="O62" s="15"/>
      <c r="P62" s="15"/>
      <c r="Q62" s="17"/>
      <c r="R62" s="15"/>
      <c r="S62" s="15"/>
      <c r="T62" s="15"/>
      <c r="U62" s="15"/>
      <c r="V62" s="15"/>
      <c r="W62" s="15"/>
      <c r="X62" s="18" t="str">
        <f>IFERROR(VLOOKUP(W62,Lookups!$G$2:$H$83,2,FALSE),"")</f>
        <v/>
      </c>
      <c r="Y62" s="15"/>
      <c r="Z62" s="15"/>
      <c r="AA62" s="15"/>
      <c r="AB62" s="15"/>
      <c r="AC62" s="15"/>
      <c r="AD62" s="15"/>
      <c r="AE62" s="15"/>
      <c r="AF62" s="18" t="str">
        <f t="shared" si="3"/>
        <v/>
      </c>
      <c r="AG62" s="15"/>
      <c r="AH62" s="15"/>
      <c r="AI62" s="15"/>
      <c r="AJ62" s="62" t="str">
        <f>IFERROR(VLOOKUP(AI62,Lookups!$W$3:$X$24,2,FALSE),"")</f>
        <v/>
      </c>
      <c r="AK62" s="15"/>
      <c r="AL62" s="15"/>
      <c r="AM62" s="17"/>
      <c r="AN62" s="17"/>
    </row>
    <row r="63" spans="1:40" x14ac:dyDescent="0.3">
      <c r="A63" s="15"/>
      <c r="B63" s="15"/>
      <c r="C63" s="15"/>
      <c r="D63" s="17"/>
      <c r="E63" s="17"/>
      <c r="F63" s="15"/>
      <c r="G63" s="18" t="str">
        <f>IFERROR(VLOOKUP(F63,Lookups!$D$2:$E$20,2,FALSE),"")</f>
        <v/>
      </c>
      <c r="H63" s="15"/>
      <c r="I63" s="15"/>
      <c r="J63" s="15"/>
      <c r="K63" s="15"/>
      <c r="L63" s="17"/>
      <c r="M63" s="17"/>
      <c r="N63" s="18" t="str">
        <f t="shared" si="2"/>
        <v/>
      </c>
      <c r="O63" s="15"/>
      <c r="P63" s="15"/>
      <c r="Q63" s="17"/>
      <c r="R63" s="15"/>
      <c r="S63" s="15"/>
      <c r="T63" s="15"/>
      <c r="U63" s="15"/>
      <c r="V63" s="15"/>
      <c r="W63" s="15"/>
      <c r="X63" s="18" t="str">
        <f>IFERROR(VLOOKUP(W63,Lookups!$G$2:$H$83,2,FALSE),"")</f>
        <v/>
      </c>
      <c r="Y63" s="15"/>
      <c r="Z63" s="15"/>
      <c r="AA63" s="15"/>
      <c r="AB63" s="15"/>
      <c r="AC63" s="15"/>
      <c r="AD63" s="15"/>
      <c r="AE63" s="15"/>
      <c r="AF63" s="18" t="str">
        <f t="shared" si="3"/>
        <v/>
      </c>
      <c r="AG63" s="15"/>
      <c r="AH63" s="15"/>
      <c r="AI63" s="15"/>
      <c r="AJ63" s="62" t="str">
        <f>IFERROR(VLOOKUP(AI63,Lookups!$W$3:$X$24,2,FALSE),"")</f>
        <v/>
      </c>
      <c r="AK63" s="15"/>
      <c r="AL63" s="15"/>
      <c r="AM63" s="17"/>
      <c r="AN63" s="17"/>
    </row>
    <row r="64" spans="1:40" x14ac:dyDescent="0.3">
      <c r="A64" s="15"/>
      <c r="B64" s="15"/>
      <c r="C64" s="15"/>
      <c r="D64" s="17"/>
      <c r="E64" s="17"/>
      <c r="F64" s="15"/>
      <c r="G64" s="18" t="str">
        <f>IFERROR(VLOOKUP(F64,Lookups!$D$2:$E$20,2,FALSE),"")</f>
        <v/>
      </c>
      <c r="H64" s="15"/>
      <c r="I64" s="15"/>
      <c r="J64" s="15"/>
      <c r="K64" s="15"/>
      <c r="L64" s="17"/>
      <c r="M64" s="17"/>
      <c r="N64" s="18" t="str">
        <f t="shared" si="2"/>
        <v/>
      </c>
      <c r="O64" s="15"/>
      <c r="P64" s="15"/>
      <c r="Q64" s="17"/>
      <c r="R64" s="15"/>
      <c r="S64" s="15"/>
      <c r="T64" s="15"/>
      <c r="U64" s="15"/>
      <c r="V64" s="15"/>
      <c r="W64" s="15"/>
      <c r="X64" s="18" t="str">
        <f>IFERROR(VLOOKUP(W64,Lookups!$G$2:$H$83,2,FALSE),"")</f>
        <v/>
      </c>
      <c r="Y64" s="15"/>
      <c r="Z64" s="15"/>
      <c r="AA64" s="15"/>
      <c r="AB64" s="15"/>
      <c r="AC64" s="15"/>
      <c r="AD64" s="15"/>
      <c r="AE64" s="15"/>
      <c r="AF64" s="18" t="str">
        <f t="shared" si="3"/>
        <v/>
      </c>
      <c r="AG64" s="15"/>
      <c r="AH64" s="15"/>
      <c r="AI64" s="15"/>
      <c r="AJ64" s="62" t="str">
        <f>IFERROR(VLOOKUP(AI64,Lookups!$W$3:$X$24,2,FALSE),"")</f>
        <v/>
      </c>
      <c r="AK64" s="15"/>
      <c r="AL64" s="15"/>
      <c r="AM64" s="17"/>
      <c r="AN64" s="17"/>
    </row>
    <row r="65" spans="1:40" x14ac:dyDescent="0.3">
      <c r="A65" s="15"/>
      <c r="B65" s="15"/>
      <c r="C65" s="15"/>
      <c r="D65" s="17"/>
      <c r="E65" s="17"/>
      <c r="F65" s="15"/>
      <c r="G65" s="18" t="str">
        <f>IFERROR(VLOOKUP(F65,Lookups!$D$2:$E$20,2,FALSE),"")</f>
        <v/>
      </c>
      <c r="H65" s="15"/>
      <c r="I65" s="15"/>
      <c r="J65" s="15"/>
      <c r="K65" s="15"/>
      <c r="L65" s="17"/>
      <c r="M65" s="17"/>
      <c r="N65" s="18" t="str">
        <f t="shared" si="2"/>
        <v/>
      </c>
      <c r="O65" s="15"/>
      <c r="P65" s="15"/>
      <c r="Q65" s="17"/>
      <c r="R65" s="15"/>
      <c r="S65" s="15"/>
      <c r="T65" s="15"/>
      <c r="U65" s="15"/>
      <c r="V65" s="15"/>
      <c r="W65" s="15"/>
      <c r="X65" s="18" t="str">
        <f>IFERROR(VLOOKUP(W65,Lookups!$G$2:$H$83,2,FALSE),"")</f>
        <v/>
      </c>
      <c r="Y65" s="15"/>
      <c r="Z65" s="15"/>
      <c r="AA65" s="15"/>
      <c r="AB65" s="15"/>
      <c r="AC65" s="15"/>
      <c r="AD65" s="15"/>
      <c r="AE65" s="15"/>
      <c r="AF65" s="18" t="str">
        <f t="shared" si="3"/>
        <v/>
      </c>
      <c r="AG65" s="15"/>
      <c r="AH65" s="15"/>
      <c r="AI65" s="15"/>
      <c r="AJ65" s="62" t="str">
        <f>IFERROR(VLOOKUP(AI65,Lookups!$W$3:$X$24,2,FALSE),"")</f>
        <v/>
      </c>
      <c r="AK65" s="15"/>
      <c r="AL65" s="15"/>
      <c r="AM65" s="17"/>
      <c r="AN65" s="17"/>
    </row>
    <row r="66" spans="1:40" x14ac:dyDescent="0.3">
      <c r="A66" s="15"/>
      <c r="B66" s="15"/>
      <c r="C66" s="15"/>
      <c r="D66" s="17"/>
      <c r="E66" s="17"/>
      <c r="F66" s="15"/>
      <c r="G66" s="18" t="str">
        <f>IFERROR(VLOOKUP(F66,Lookups!$D$2:$E$20,2,FALSE),"")</f>
        <v/>
      </c>
      <c r="H66" s="15"/>
      <c r="I66" s="15"/>
      <c r="J66" s="15"/>
      <c r="K66" s="15"/>
      <c r="L66" s="17"/>
      <c r="M66" s="17"/>
      <c r="N66" s="18" t="str">
        <f t="shared" si="2"/>
        <v/>
      </c>
      <c r="O66" s="15"/>
      <c r="P66" s="15"/>
      <c r="Q66" s="17"/>
      <c r="R66" s="15"/>
      <c r="S66" s="15"/>
      <c r="T66" s="15"/>
      <c r="U66" s="15"/>
      <c r="V66" s="15"/>
      <c r="W66" s="15"/>
      <c r="X66" s="18" t="str">
        <f>IFERROR(VLOOKUP(W66,Lookups!$G$2:$H$83,2,FALSE),"")</f>
        <v/>
      </c>
      <c r="Y66" s="15"/>
      <c r="Z66" s="15"/>
      <c r="AA66" s="15"/>
      <c r="AB66" s="15"/>
      <c r="AC66" s="15"/>
      <c r="AD66" s="15"/>
      <c r="AE66" s="15"/>
      <c r="AF66" s="18" t="str">
        <f t="shared" si="3"/>
        <v/>
      </c>
      <c r="AG66" s="15"/>
      <c r="AH66" s="15"/>
      <c r="AI66" s="15"/>
      <c r="AJ66" s="62" t="str">
        <f>IFERROR(VLOOKUP(AI66,Lookups!$W$3:$X$24,2,FALSE),"")</f>
        <v/>
      </c>
      <c r="AK66" s="15"/>
      <c r="AL66" s="15"/>
      <c r="AM66" s="17"/>
      <c r="AN66" s="17"/>
    </row>
    <row r="67" spans="1:40" x14ac:dyDescent="0.3">
      <c r="A67" s="15"/>
      <c r="B67" s="15"/>
      <c r="C67" s="15"/>
      <c r="D67" s="17"/>
      <c r="E67" s="17"/>
      <c r="F67" s="15"/>
      <c r="G67" s="18" t="str">
        <f>IFERROR(VLOOKUP(F67,Lookups!$D$2:$E$20,2,FALSE),"")</f>
        <v/>
      </c>
      <c r="H67" s="15"/>
      <c r="I67" s="15"/>
      <c r="J67" s="15"/>
      <c r="K67" s="15"/>
      <c r="L67" s="17"/>
      <c r="M67" s="17"/>
      <c r="N67" s="18" t="str">
        <f t="shared" si="2"/>
        <v/>
      </c>
      <c r="O67" s="15"/>
      <c r="P67" s="15"/>
      <c r="Q67" s="17"/>
      <c r="R67" s="15"/>
      <c r="S67" s="15"/>
      <c r="T67" s="15"/>
      <c r="U67" s="15"/>
      <c r="V67" s="15"/>
      <c r="W67" s="15"/>
      <c r="X67" s="18" t="str">
        <f>IFERROR(VLOOKUP(W67,Lookups!$G$2:$H$83,2,FALSE),"")</f>
        <v/>
      </c>
      <c r="Y67" s="15"/>
      <c r="Z67" s="15"/>
      <c r="AA67" s="15"/>
      <c r="AB67" s="15"/>
      <c r="AC67" s="15"/>
      <c r="AD67" s="15"/>
      <c r="AE67" s="15"/>
      <c r="AF67" s="18" t="str">
        <f t="shared" si="3"/>
        <v/>
      </c>
      <c r="AG67" s="15"/>
      <c r="AH67" s="15"/>
      <c r="AI67" s="15"/>
      <c r="AJ67" s="62" t="str">
        <f>IFERROR(VLOOKUP(AI67,Lookups!$W$3:$X$24,2,FALSE),"")</f>
        <v/>
      </c>
      <c r="AK67" s="15"/>
      <c r="AL67" s="15"/>
      <c r="AM67" s="17"/>
      <c r="AN67" s="17"/>
    </row>
    <row r="68" spans="1:40" x14ac:dyDescent="0.3">
      <c r="A68" s="15"/>
      <c r="B68" s="15"/>
      <c r="C68" s="15"/>
      <c r="D68" s="17"/>
      <c r="E68" s="17"/>
      <c r="F68" s="15"/>
      <c r="G68" s="18" t="str">
        <f>IFERROR(VLOOKUP(F68,Lookups!$D$2:$E$20,2,FALSE),"")</f>
        <v/>
      </c>
      <c r="H68" s="15"/>
      <c r="I68" s="15"/>
      <c r="J68" s="15"/>
      <c r="K68" s="15"/>
      <c r="L68" s="17"/>
      <c r="M68" s="17"/>
      <c r="N68" s="18" t="str">
        <f t="shared" si="2"/>
        <v/>
      </c>
      <c r="O68" s="15"/>
      <c r="P68" s="15"/>
      <c r="Q68" s="17"/>
      <c r="R68" s="15"/>
      <c r="S68" s="15"/>
      <c r="T68" s="15"/>
      <c r="U68" s="15"/>
      <c r="V68" s="15"/>
      <c r="W68" s="15"/>
      <c r="X68" s="18" t="str">
        <f>IFERROR(VLOOKUP(W68,Lookups!$G$2:$H$83,2,FALSE),"")</f>
        <v/>
      </c>
      <c r="Y68" s="15"/>
      <c r="Z68" s="15"/>
      <c r="AA68" s="15"/>
      <c r="AB68" s="15"/>
      <c r="AC68" s="15"/>
      <c r="AD68" s="15"/>
      <c r="AE68" s="15"/>
      <c r="AF68" s="18" t="str">
        <f t="shared" si="3"/>
        <v/>
      </c>
      <c r="AG68" s="15"/>
      <c r="AH68" s="15"/>
      <c r="AI68" s="15"/>
      <c r="AJ68" s="62" t="str">
        <f>IFERROR(VLOOKUP(AI68,Lookups!$W$3:$X$24,2,FALSE),"")</f>
        <v/>
      </c>
      <c r="AK68" s="15"/>
      <c r="AL68" s="15"/>
      <c r="AM68" s="17"/>
      <c r="AN68" s="17"/>
    </row>
    <row r="69" spans="1:40" x14ac:dyDescent="0.3">
      <c r="A69" s="15"/>
      <c r="B69" s="15"/>
      <c r="C69" s="15"/>
      <c r="D69" s="17"/>
      <c r="E69" s="17"/>
      <c r="F69" s="15"/>
      <c r="G69" s="18" t="str">
        <f>IFERROR(VLOOKUP(F69,Lookups!$D$2:$E$20,2,FALSE),"")</f>
        <v/>
      </c>
      <c r="H69" s="15"/>
      <c r="I69" s="15"/>
      <c r="J69" s="15"/>
      <c r="K69" s="15"/>
      <c r="L69" s="17"/>
      <c r="M69" s="17"/>
      <c r="N69" s="18" t="str">
        <f t="shared" si="2"/>
        <v/>
      </c>
      <c r="O69" s="15"/>
      <c r="P69" s="15"/>
      <c r="Q69" s="17"/>
      <c r="R69" s="15"/>
      <c r="S69" s="15"/>
      <c r="T69" s="15"/>
      <c r="U69" s="15"/>
      <c r="V69" s="15"/>
      <c r="W69" s="15"/>
      <c r="X69" s="18" t="str">
        <f>IFERROR(VLOOKUP(W69,Lookups!$G$2:$H$83,2,FALSE),"")</f>
        <v/>
      </c>
      <c r="Y69" s="15"/>
      <c r="Z69" s="15"/>
      <c r="AA69" s="15"/>
      <c r="AB69" s="15"/>
      <c r="AC69" s="15"/>
      <c r="AD69" s="15"/>
      <c r="AE69" s="15"/>
      <c r="AF69" s="18" t="str">
        <f t="shared" si="3"/>
        <v/>
      </c>
      <c r="AG69" s="15"/>
      <c r="AH69" s="15"/>
      <c r="AI69" s="15"/>
      <c r="AJ69" s="62" t="str">
        <f>IFERROR(VLOOKUP(AI69,Lookups!$W$3:$X$24,2,FALSE),"")</f>
        <v/>
      </c>
      <c r="AK69" s="15"/>
      <c r="AL69" s="15"/>
      <c r="AM69" s="17"/>
      <c r="AN69" s="17"/>
    </row>
    <row r="70" spans="1:40" x14ac:dyDescent="0.3">
      <c r="A70" s="15"/>
      <c r="B70" s="15"/>
      <c r="C70" s="15"/>
      <c r="D70" s="17"/>
      <c r="E70" s="17"/>
      <c r="F70" s="15"/>
      <c r="G70" s="18" t="str">
        <f>IFERROR(VLOOKUP(F70,Lookups!$D$2:$E$20,2,FALSE),"")</f>
        <v/>
      </c>
      <c r="H70" s="15"/>
      <c r="I70" s="15"/>
      <c r="J70" s="15"/>
      <c r="K70" s="15"/>
      <c r="L70" s="17"/>
      <c r="M70" s="17"/>
      <c r="N70" s="18" t="str">
        <f t="shared" si="2"/>
        <v/>
      </c>
      <c r="O70" s="15"/>
      <c r="P70" s="15"/>
      <c r="Q70" s="17"/>
      <c r="R70" s="15"/>
      <c r="S70" s="15"/>
      <c r="T70" s="15"/>
      <c r="U70" s="15"/>
      <c r="V70" s="15"/>
      <c r="W70" s="15"/>
      <c r="X70" s="18" t="str">
        <f>IFERROR(VLOOKUP(W70,Lookups!$G$2:$H$83,2,FALSE),"")</f>
        <v/>
      </c>
      <c r="Y70" s="15"/>
      <c r="Z70" s="15"/>
      <c r="AA70" s="15"/>
      <c r="AB70" s="15"/>
      <c r="AC70" s="15"/>
      <c r="AD70" s="15"/>
      <c r="AE70" s="15"/>
      <c r="AF70" s="18" t="str">
        <f t="shared" si="3"/>
        <v/>
      </c>
      <c r="AG70" s="15"/>
      <c r="AH70" s="15"/>
      <c r="AI70" s="15"/>
      <c r="AJ70" s="62" t="str">
        <f>IFERROR(VLOOKUP(AI70,Lookups!$W$3:$X$24,2,FALSE),"")</f>
        <v/>
      </c>
      <c r="AK70" s="15"/>
      <c r="AL70" s="15"/>
      <c r="AM70" s="17"/>
      <c r="AN70" s="17"/>
    </row>
    <row r="71" spans="1:40" x14ac:dyDescent="0.3">
      <c r="A71" s="15"/>
      <c r="B71" s="15"/>
      <c r="C71" s="15"/>
      <c r="D71" s="17"/>
      <c r="E71" s="17"/>
      <c r="F71" s="15"/>
      <c r="G71" s="18" t="str">
        <f>IFERROR(VLOOKUP(F71,Lookups!$D$2:$E$20,2,FALSE),"")</f>
        <v/>
      </c>
      <c r="H71" s="15"/>
      <c r="I71" s="15"/>
      <c r="J71" s="15"/>
      <c r="K71" s="15"/>
      <c r="L71" s="17"/>
      <c r="M71" s="17"/>
      <c r="N71" s="18" t="str">
        <f t="shared" si="2"/>
        <v/>
      </c>
      <c r="O71" s="15"/>
      <c r="P71" s="15"/>
      <c r="Q71" s="17"/>
      <c r="R71" s="15"/>
      <c r="S71" s="15"/>
      <c r="T71" s="15"/>
      <c r="U71" s="15"/>
      <c r="V71" s="15"/>
      <c r="W71" s="15"/>
      <c r="X71" s="18" t="str">
        <f>IFERROR(VLOOKUP(W71,Lookups!$G$2:$H$83,2,FALSE),"")</f>
        <v/>
      </c>
      <c r="Y71" s="15"/>
      <c r="Z71" s="15"/>
      <c r="AA71" s="15"/>
      <c r="AB71" s="15"/>
      <c r="AC71" s="15"/>
      <c r="AD71" s="15"/>
      <c r="AE71" s="15"/>
      <c r="AF71" s="18" t="str">
        <f t="shared" si="3"/>
        <v/>
      </c>
      <c r="AG71" s="15"/>
      <c r="AH71" s="15"/>
      <c r="AI71" s="15"/>
      <c r="AJ71" s="62" t="str">
        <f>IFERROR(VLOOKUP(AI71,Lookups!$W$3:$X$24,2,FALSE),"")</f>
        <v/>
      </c>
      <c r="AK71" s="15"/>
      <c r="AL71" s="15"/>
      <c r="AM71" s="17"/>
      <c r="AN71" s="17"/>
    </row>
    <row r="72" spans="1:40" x14ac:dyDescent="0.3">
      <c r="A72" s="15"/>
      <c r="B72" s="15"/>
      <c r="C72" s="15"/>
      <c r="D72" s="17"/>
      <c r="E72" s="17"/>
      <c r="F72" s="15"/>
      <c r="G72" s="18" t="str">
        <f>IFERROR(VLOOKUP(F72,Lookups!$D$2:$E$20,2,FALSE),"")</f>
        <v/>
      </c>
      <c r="H72" s="15"/>
      <c r="I72" s="15"/>
      <c r="J72" s="15"/>
      <c r="K72" s="15"/>
      <c r="L72" s="17"/>
      <c r="M72" s="17"/>
      <c r="N72" s="18" t="str">
        <f t="shared" si="2"/>
        <v/>
      </c>
      <c r="O72" s="15"/>
      <c r="P72" s="15"/>
      <c r="Q72" s="17"/>
      <c r="R72" s="15"/>
      <c r="S72" s="15"/>
      <c r="T72" s="15"/>
      <c r="U72" s="15"/>
      <c r="V72" s="15"/>
      <c r="W72" s="15"/>
      <c r="X72" s="18" t="str">
        <f>IFERROR(VLOOKUP(W72,Lookups!$G$2:$H$83,2,FALSE),"")</f>
        <v/>
      </c>
      <c r="Y72" s="15"/>
      <c r="Z72" s="15"/>
      <c r="AA72" s="15"/>
      <c r="AB72" s="15"/>
      <c r="AC72" s="15"/>
      <c r="AD72" s="15"/>
      <c r="AE72" s="15"/>
      <c r="AF72" s="18" t="str">
        <f t="shared" si="3"/>
        <v/>
      </c>
      <c r="AG72" s="15"/>
      <c r="AH72" s="15"/>
      <c r="AI72" s="15"/>
      <c r="AJ72" s="62" t="str">
        <f>IFERROR(VLOOKUP(AI72,Lookups!$W$3:$X$24,2,FALSE),"")</f>
        <v/>
      </c>
      <c r="AK72" s="15"/>
      <c r="AL72" s="15"/>
      <c r="AM72" s="17"/>
      <c r="AN72" s="17"/>
    </row>
    <row r="73" spans="1:40" x14ac:dyDescent="0.3">
      <c r="A73" s="15"/>
      <c r="B73" s="15"/>
      <c r="C73" s="15"/>
      <c r="D73" s="17"/>
      <c r="E73" s="17"/>
      <c r="F73" s="15"/>
      <c r="G73" s="18" t="str">
        <f>IFERROR(VLOOKUP(F73,Lookups!$D$2:$E$20,2,FALSE),"")</f>
        <v/>
      </c>
      <c r="H73" s="15"/>
      <c r="I73" s="15"/>
      <c r="J73" s="15"/>
      <c r="K73" s="15"/>
      <c r="L73" s="17"/>
      <c r="M73" s="17"/>
      <c r="N73" s="18" t="str">
        <f t="shared" si="2"/>
        <v/>
      </c>
      <c r="O73" s="15"/>
      <c r="P73" s="15"/>
      <c r="Q73" s="17"/>
      <c r="R73" s="15"/>
      <c r="S73" s="15"/>
      <c r="T73" s="15"/>
      <c r="U73" s="15"/>
      <c r="V73" s="15"/>
      <c r="W73" s="15"/>
      <c r="X73" s="18" t="str">
        <f>IFERROR(VLOOKUP(W73,Lookups!$G$2:$H$83,2,FALSE),"")</f>
        <v/>
      </c>
      <c r="Y73" s="15"/>
      <c r="Z73" s="15"/>
      <c r="AA73" s="15"/>
      <c r="AB73" s="15"/>
      <c r="AC73" s="15"/>
      <c r="AD73" s="15"/>
      <c r="AE73" s="15"/>
      <c r="AF73" s="18" t="str">
        <f t="shared" si="3"/>
        <v/>
      </c>
      <c r="AG73" s="15"/>
      <c r="AH73" s="15"/>
      <c r="AI73" s="15"/>
      <c r="AJ73" s="62" t="str">
        <f>IFERROR(VLOOKUP(AI73,Lookups!$W$3:$X$24,2,FALSE),"")</f>
        <v/>
      </c>
      <c r="AK73" s="15"/>
      <c r="AL73" s="15"/>
      <c r="AM73" s="17"/>
      <c r="AN73" s="17"/>
    </row>
    <row r="74" spans="1:40" x14ac:dyDescent="0.3">
      <c r="A74" s="15"/>
      <c r="B74" s="15"/>
      <c r="C74" s="15"/>
      <c r="D74" s="17"/>
      <c r="E74" s="17"/>
      <c r="F74" s="15"/>
      <c r="G74" s="18" t="str">
        <f>IFERROR(VLOOKUP(F74,Lookups!$D$2:$E$20,2,FALSE),"")</f>
        <v/>
      </c>
      <c r="H74" s="15"/>
      <c r="I74" s="15"/>
      <c r="J74" s="15"/>
      <c r="K74" s="15"/>
      <c r="L74" s="17"/>
      <c r="M74" s="17"/>
      <c r="N74" s="18" t="str">
        <f t="shared" si="2"/>
        <v/>
      </c>
      <c r="O74" s="15"/>
      <c r="P74" s="15"/>
      <c r="Q74" s="17"/>
      <c r="R74" s="15"/>
      <c r="S74" s="15"/>
      <c r="T74" s="15"/>
      <c r="U74" s="15"/>
      <c r="V74" s="15"/>
      <c r="W74" s="15"/>
      <c r="X74" s="18" t="str">
        <f>IFERROR(VLOOKUP(W74,Lookups!$G$2:$H$83,2,FALSE),"")</f>
        <v/>
      </c>
      <c r="Y74" s="15"/>
      <c r="Z74" s="15"/>
      <c r="AA74" s="15"/>
      <c r="AB74" s="15"/>
      <c r="AC74" s="15"/>
      <c r="AD74" s="15"/>
      <c r="AE74" s="15"/>
      <c r="AF74" s="18" t="str">
        <f t="shared" si="3"/>
        <v/>
      </c>
      <c r="AG74" s="15"/>
      <c r="AH74" s="15"/>
      <c r="AI74" s="15"/>
      <c r="AJ74" s="62" t="str">
        <f>IFERROR(VLOOKUP(AI74,Lookups!$W$3:$X$24,2,FALSE),"")</f>
        <v/>
      </c>
      <c r="AK74" s="15"/>
      <c r="AL74" s="15"/>
      <c r="AM74" s="17"/>
      <c r="AN74" s="17"/>
    </row>
    <row r="75" spans="1:40" x14ac:dyDescent="0.3">
      <c r="A75" s="15"/>
      <c r="B75" s="15"/>
      <c r="C75" s="15"/>
      <c r="D75" s="17"/>
      <c r="E75" s="17"/>
      <c r="F75" s="15"/>
      <c r="G75" s="18" t="str">
        <f>IFERROR(VLOOKUP(F75,Lookups!$D$2:$E$20,2,FALSE),"")</f>
        <v/>
      </c>
      <c r="H75" s="15"/>
      <c r="I75" s="15"/>
      <c r="J75" s="15"/>
      <c r="K75" s="15"/>
      <c r="L75" s="17"/>
      <c r="M75" s="17"/>
      <c r="N75" s="18" t="str">
        <f t="shared" si="2"/>
        <v/>
      </c>
      <c r="O75" s="15"/>
      <c r="P75" s="15"/>
      <c r="Q75" s="17"/>
      <c r="R75" s="15"/>
      <c r="S75" s="15"/>
      <c r="T75" s="15"/>
      <c r="U75" s="15"/>
      <c r="V75" s="15"/>
      <c r="W75" s="15"/>
      <c r="X75" s="18" t="str">
        <f>IFERROR(VLOOKUP(W75,Lookups!$G$2:$H$83,2,FALSE),"")</f>
        <v/>
      </c>
      <c r="Y75" s="15"/>
      <c r="Z75" s="15"/>
      <c r="AA75" s="15"/>
      <c r="AB75" s="15"/>
      <c r="AC75" s="15"/>
      <c r="AD75" s="15"/>
      <c r="AE75" s="15"/>
      <c r="AF75" s="18" t="str">
        <f t="shared" si="3"/>
        <v/>
      </c>
      <c r="AG75" s="15"/>
      <c r="AH75" s="15"/>
      <c r="AI75" s="15"/>
      <c r="AJ75" s="62" t="str">
        <f>IFERROR(VLOOKUP(AI75,Lookups!$W$3:$X$24,2,FALSE),"")</f>
        <v/>
      </c>
      <c r="AK75" s="15"/>
      <c r="AL75" s="15"/>
      <c r="AM75" s="17"/>
      <c r="AN75" s="17"/>
    </row>
    <row r="76" spans="1:40" x14ac:dyDescent="0.3">
      <c r="A76" s="15"/>
      <c r="B76" s="15"/>
      <c r="C76" s="15"/>
      <c r="D76" s="17"/>
      <c r="E76" s="17"/>
      <c r="F76" s="15"/>
      <c r="G76" s="18" t="str">
        <f>IFERROR(VLOOKUP(F76,Lookups!$D$2:$E$20,2,FALSE),"")</f>
        <v/>
      </c>
      <c r="H76" s="15"/>
      <c r="I76" s="15"/>
      <c r="J76" s="15"/>
      <c r="K76" s="15"/>
      <c r="L76" s="17"/>
      <c r="M76" s="17"/>
      <c r="N76" s="18" t="str">
        <f t="shared" si="2"/>
        <v/>
      </c>
      <c r="O76" s="15"/>
      <c r="P76" s="15"/>
      <c r="Q76" s="17"/>
      <c r="R76" s="15"/>
      <c r="S76" s="15"/>
      <c r="T76" s="15"/>
      <c r="U76" s="15"/>
      <c r="V76" s="15"/>
      <c r="W76" s="15"/>
      <c r="X76" s="18" t="str">
        <f>IFERROR(VLOOKUP(W76,Lookups!$G$2:$H$83,2,FALSE),"")</f>
        <v/>
      </c>
      <c r="Y76" s="15"/>
      <c r="Z76" s="15"/>
      <c r="AA76" s="15"/>
      <c r="AB76" s="15"/>
      <c r="AC76" s="15"/>
      <c r="AD76" s="15"/>
      <c r="AE76" s="15"/>
      <c r="AF76" s="18" t="str">
        <f t="shared" si="3"/>
        <v/>
      </c>
      <c r="AG76" s="15"/>
      <c r="AH76" s="15"/>
      <c r="AI76" s="15"/>
      <c r="AJ76" s="62" t="str">
        <f>IFERROR(VLOOKUP(AI76,Lookups!$W$3:$X$24,2,FALSE),"")</f>
        <v/>
      </c>
      <c r="AK76" s="15"/>
      <c r="AL76" s="15"/>
      <c r="AM76" s="17"/>
      <c r="AN76" s="17"/>
    </row>
    <row r="77" spans="1:40" x14ac:dyDescent="0.3">
      <c r="A77" s="15"/>
      <c r="B77" s="15"/>
      <c r="C77" s="15"/>
      <c r="D77" s="17"/>
      <c r="E77" s="17"/>
      <c r="F77" s="15"/>
      <c r="G77" s="18" t="str">
        <f>IFERROR(VLOOKUP(F77,Lookups!$D$2:$E$20,2,FALSE),"")</f>
        <v/>
      </c>
      <c r="H77" s="15"/>
      <c r="I77" s="15"/>
      <c r="J77" s="15"/>
      <c r="K77" s="15"/>
      <c r="L77" s="17"/>
      <c r="M77" s="17"/>
      <c r="N77" s="18" t="str">
        <f t="shared" si="2"/>
        <v/>
      </c>
      <c r="O77" s="15"/>
      <c r="P77" s="15"/>
      <c r="Q77" s="17"/>
      <c r="R77" s="15"/>
      <c r="S77" s="15"/>
      <c r="T77" s="15"/>
      <c r="U77" s="15"/>
      <c r="V77" s="15"/>
      <c r="W77" s="15"/>
      <c r="X77" s="18" t="str">
        <f>IFERROR(VLOOKUP(W77,Lookups!$G$2:$H$83,2,FALSE),"")</f>
        <v/>
      </c>
      <c r="Y77" s="15"/>
      <c r="Z77" s="15"/>
      <c r="AA77" s="15"/>
      <c r="AB77" s="15"/>
      <c r="AC77" s="15"/>
      <c r="AD77" s="15"/>
      <c r="AE77" s="15"/>
      <c r="AF77" s="18" t="str">
        <f t="shared" si="3"/>
        <v/>
      </c>
      <c r="AG77" s="15"/>
      <c r="AH77" s="15"/>
      <c r="AI77" s="15"/>
      <c r="AJ77" s="62" t="str">
        <f>IFERROR(VLOOKUP(AI77,Lookups!$W$3:$X$24,2,FALSE),"")</f>
        <v/>
      </c>
      <c r="AK77" s="15"/>
      <c r="AL77" s="15"/>
      <c r="AM77" s="17"/>
      <c r="AN77" s="17"/>
    </row>
    <row r="78" spans="1:40" x14ac:dyDescent="0.3">
      <c r="A78" s="15"/>
      <c r="B78" s="15"/>
      <c r="C78" s="15"/>
      <c r="D78" s="17"/>
      <c r="E78" s="17"/>
      <c r="F78" s="15"/>
      <c r="G78" s="18" t="str">
        <f>IFERROR(VLOOKUP(F78,Lookups!$D$2:$E$20,2,FALSE),"")</f>
        <v/>
      </c>
      <c r="H78" s="15"/>
      <c r="I78" s="15"/>
      <c r="J78" s="15"/>
      <c r="K78" s="15"/>
      <c r="L78" s="17"/>
      <c r="M78" s="17"/>
      <c r="N78" s="18" t="str">
        <f t="shared" si="2"/>
        <v/>
      </c>
      <c r="O78" s="15"/>
      <c r="P78" s="15"/>
      <c r="Q78" s="17"/>
      <c r="R78" s="15"/>
      <c r="S78" s="15"/>
      <c r="T78" s="15"/>
      <c r="U78" s="15"/>
      <c r="V78" s="15"/>
      <c r="W78" s="15"/>
      <c r="X78" s="18" t="str">
        <f>IFERROR(VLOOKUP(W78,Lookups!$G$2:$H$83,2,FALSE),"")</f>
        <v/>
      </c>
      <c r="Y78" s="15"/>
      <c r="Z78" s="15"/>
      <c r="AA78" s="15"/>
      <c r="AB78" s="15"/>
      <c r="AC78" s="15"/>
      <c r="AD78" s="15"/>
      <c r="AE78" s="15"/>
      <c r="AF78" s="18" t="str">
        <f t="shared" si="3"/>
        <v/>
      </c>
      <c r="AG78" s="15"/>
      <c r="AH78" s="15"/>
      <c r="AI78" s="15"/>
      <c r="AJ78" s="62" t="str">
        <f>IFERROR(VLOOKUP(AI78,Lookups!$W$3:$X$24,2,FALSE),"")</f>
        <v/>
      </c>
      <c r="AK78" s="15"/>
      <c r="AL78" s="15"/>
      <c r="AM78" s="17"/>
      <c r="AN78" s="17"/>
    </row>
    <row r="79" spans="1:40" x14ac:dyDescent="0.3">
      <c r="A79" s="15"/>
      <c r="B79" s="15"/>
      <c r="C79" s="15"/>
      <c r="D79" s="17"/>
      <c r="E79" s="17"/>
      <c r="F79" s="15"/>
      <c r="G79" s="18" t="str">
        <f>IFERROR(VLOOKUP(F79,Lookups!$D$2:$E$20,2,FALSE),"")</f>
        <v/>
      </c>
      <c r="H79" s="15"/>
      <c r="I79" s="15"/>
      <c r="J79" s="15"/>
      <c r="K79" s="15"/>
      <c r="L79" s="17"/>
      <c r="M79" s="17"/>
      <c r="N79" s="18" t="str">
        <f t="shared" si="2"/>
        <v/>
      </c>
      <c r="O79" s="15"/>
      <c r="P79" s="15"/>
      <c r="Q79" s="17"/>
      <c r="R79" s="15"/>
      <c r="S79" s="15"/>
      <c r="T79" s="15"/>
      <c r="U79" s="15"/>
      <c r="V79" s="15"/>
      <c r="W79" s="15"/>
      <c r="X79" s="18" t="str">
        <f>IFERROR(VLOOKUP(W79,Lookups!$G$2:$H$83,2,FALSE),"")</f>
        <v/>
      </c>
      <c r="Y79" s="15"/>
      <c r="Z79" s="15"/>
      <c r="AA79" s="15"/>
      <c r="AB79" s="15"/>
      <c r="AC79" s="15"/>
      <c r="AD79" s="15"/>
      <c r="AE79" s="15"/>
      <c r="AF79" s="18" t="str">
        <f t="shared" si="3"/>
        <v/>
      </c>
      <c r="AG79" s="15"/>
      <c r="AH79" s="15"/>
      <c r="AI79" s="15"/>
      <c r="AJ79" s="62" t="str">
        <f>IFERROR(VLOOKUP(AI79,Lookups!$W$3:$X$24,2,FALSE),"")</f>
        <v/>
      </c>
      <c r="AK79" s="15"/>
      <c r="AL79" s="15"/>
      <c r="AM79" s="17"/>
      <c r="AN79" s="17"/>
    </row>
    <row r="80" spans="1:40" x14ac:dyDescent="0.3">
      <c r="A80" s="15"/>
      <c r="B80" s="15"/>
      <c r="C80" s="15"/>
      <c r="D80" s="17"/>
      <c r="E80" s="17"/>
      <c r="F80" s="15"/>
      <c r="G80" s="18" t="str">
        <f>IFERROR(VLOOKUP(F80,Lookups!$D$2:$E$20,2,FALSE),"")</f>
        <v/>
      </c>
      <c r="H80" s="15"/>
      <c r="I80" s="15"/>
      <c r="J80" s="15"/>
      <c r="K80" s="15"/>
      <c r="L80" s="17"/>
      <c r="M80" s="17"/>
      <c r="N80" s="18" t="str">
        <f t="shared" si="2"/>
        <v/>
      </c>
      <c r="O80" s="15"/>
      <c r="P80" s="15"/>
      <c r="Q80" s="17"/>
      <c r="R80" s="15"/>
      <c r="S80" s="15"/>
      <c r="T80" s="15"/>
      <c r="U80" s="15"/>
      <c r="V80" s="15"/>
      <c r="W80" s="15"/>
      <c r="X80" s="18" t="str">
        <f>IFERROR(VLOOKUP(W80,Lookups!$G$2:$H$83,2,FALSE),"")</f>
        <v/>
      </c>
      <c r="Y80" s="15"/>
      <c r="Z80" s="15"/>
      <c r="AA80" s="15"/>
      <c r="AB80" s="15"/>
      <c r="AC80" s="15"/>
      <c r="AD80" s="15"/>
      <c r="AE80" s="15"/>
      <c r="AF80" s="18" t="str">
        <f t="shared" si="3"/>
        <v/>
      </c>
      <c r="AG80" s="15"/>
      <c r="AH80" s="15"/>
      <c r="AI80" s="15"/>
      <c r="AJ80" s="62" t="str">
        <f>IFERROR(VLOOKUP(AI80,Lookups!$W$3:$X$24,2,FALSE),"")</f>
        <v/>
      </c>
      <c r="AK80" s="15"/>
      <c r="AL80" s="15"/>
      <c r="AM80" s="17"/>
      <c r="AN80" s="17"/>
    </row>
    <row r="81" spans="1:40" x14ac:dyDescent="0.3">
      <c r="A81" s="15"/>
      <c r="B81" s="15"/>
      <c r="C81" s="15"/>
      <c r="D81" s="17"/>
      <c r="E81" s="17"/>
      <c r="F81" s="15"/>
      <c r="G81" s="18" t="str">
        <f>IFERROR(VLOOKUP(F81,Lookups!$D$2:$E$20,2,FALSE),"")</f>
        <v/>
      </c>
      <c r="H81" s="15"/>
      <c r="I81" s="15"/>
      <c r="J81" s="15"/>
      <c r="K81" s="15"/>
      <c r="L81" s="17"/>
      <c r="M81" s="17"/>
      <c r="N81" s="18" t="str">
        <f t="shared" si="2"/>
        <v/>
      </c>
      <c r="O81" s="15"/>
      <c r="P81" s="15"/>
      <c r="Q81" s="17"/>
      <c r="R81" s="15"/>
      <c r="S81" s="15"/>
      <c r="T81" s="15"/>
      <c r="U81" s="15"/>
      <c r="V81" s="15"/>
      <c r="W81" s="15"/>
      <c r="X81" s="18" t="str">
        <f>IFERROR(VLOOKUP(W81,Lookups!$G$2:$H$83,2,FALSE),"")</f>
        <v/>
      </c>
      <c r="Y81" s="15"/>
      <c r="Z81" s="15"/>
      <c r="AA81" s="15"/>
      <c r="AB81" s="15"/>
      <c r="AC81" s="15"/>
      <c r="AD81" s="15"/>
      <c r="AE81" s="15"/>
      <c r="AF81" s="18" t="str">
        <f t="shared" si="3"/>
        <v/>
      </c>
      <c r="AG81" s="15"/>
      <c r="AH81" s="15"/>
      <c r="AI81" s="15"/>
      <c r="AJ81" s="62" t="str">
        <f>IFERROR(VLOOKUP(AI81,Lookups!$W$3:$X$24,2,FALSE),"")</f>
        <v/>
      </c>
      <c r="AK81" s="15"/>
      <c r="AL81" s="15"/>
      <c r="AM81" s="17"/>
      <c r="AN81" s="17"/>
    </row>
    <row r="82" spans="1:40" x14ac:dyDescent="0.3">
      <c r="A82" s="15"/>
      <c r="B82" s="15"/>
      <c r="C82" s="15"/>
      <c r="D82" s="17"/>
      <c r="E82" s="17"/>
      <c r="F82" s="15"/>
      <c r="G82" s="18" t="str">
        <f>IFERROR(VLOOKUP(F82,Lookups!$D$2:$E$20,2,FALSE),"")</f>
        <v/>
      </c>
      <c r="H82" s="15"/>
      <c r="I82" s="15"/>
      <c r="J82" s="15"/>
      <c r="K82" s="15"/>
      <c r="L82" s="17"/>
      <c r="M82" s="17"/>
      <c r="N82" s="18" t="str">
        <f t="shared" si="2"/>
        <v/>
      </c>
      <c r="O82" s="15"/>
      <c r="P82" s="15"/>
      <c r="Q82" s="17"/>
      <c r="R82" s="15"/>
      <c r="S82" s="15"/>
      <c r="T82" s="15"/>
      <c r="U82" s="15"/>
      <c r="V82" s="15"/>
      <c r="W82" s="15"/>
      <c r="X82" s="18" t="str">
        <f>IFERROR(VLOOKUP(W82,Lookups!$G$2:$H$83,2,FALSE),"")</f>
        <v/>
      </c>
      <c r="Y82" s="15"/>
      <c r="Z82" s="15"/>
      <c r="AA82" s="15"/>
      <c r="AB82" s="15"/>
      <c r="AC82" s="15"/>
      <c r="AD82" s="15"/>
      <c r="AE82" s="15"/>
      <c r="AF82" s="18" t="str">
        <f t="shared" si="3"/>
        <v/>
      </c>
      <c r="AG82" s="15"/>
      <c r="AH82" s="15"/>
      <c r="AI82" s="15"/>
      <c r="AJ82" s="62" t="str">
        <f>IFERROR(VLOOKUP(AI82,Lookups!$W$3:$X$24,2,FALSE),"")</f>
        <v/>
      </c>
      <c r="AK82" s="15"/>
      <c r="AL82" s="15"/>
      <c r="AM82" s="17"/>
      <c r="AN82" s="17"/>
    </row>
    <row r="83" spans="1:40" x14ac:dyDescent="0.3">
      <c r="A83" s="15"/>
      <c r="B83" s="15"/>
      <c r="C83" s="15"/>
      <c r="D83" s="17"/>
      <c r="E83" s="17"/>
      <c r="F83" s="15"/>
      <c r="G83" s="18" t="str">
        <f>IFERROR(VLOOKUP(F83,Lookups!$D$2:$E$20,2,FALSE),"")</f>
        <v/>
      </c>
      <c r="H83" s="15"/>
      <c r="I83" s="15"/>
      <c r="J83" s="15"/>
      <c r="K83" s="15"/>
      <c r="L83" s="17"/>
      <c r="M83" s="17"/>
      <c r="N83" s="18" t="str">
        <f t="shared" si="2"/>
        <v/>
      </c>
      <c r="O83" s="15"/>
      <c r="P83" s="15"/>
      <c r="Q83" s="17"/>
      <c r="R83" s="15"/>
      <c r="S83" s="15"/>
      <c r="T83" s="15"/>
      <c r="U83" s="15"/>
      <c r="V83" s="15"/>
      <c r="W83" s="15"/>
      <c r="X83" s="18" t="str">
        <f>IFERROR(VLOOKUP(W83,Lookups!$G$2:$H$83,2,FALSE),"")</f>
        <v/>
      </c>
      <c r="Y83" s="15"/>
      <c r="Z83" s="15"/>
      <c r="AA83" s="15"/>
      <c r="AB83" s="15"/>
      <c r="AC83" s="15"/>
      <c r="AD83" s="15"/>
      <c r="AE83" s="15"/>
      <c r="AF83" s="18" t="str">
        <f t="shared" si="3"/>
        <v/>
      </c>
      <c r="AG83" s="15"/>
      <c r="AH83" s="15"/>
      <c r="AI83" s="15"/>
      <c r="AJ83" s="62" t="str">
        <f>IFERROR(VLOOKUP(AI83,Lookups!$W$3:$X$24,2,FALSE),"")</f>
        <v/>
      </c>
      <c r="AK83" s="15"/>
      <c r="AL83" s="15"/>
      <c r="AM83" s="17"/>
      <c r="AN83" s="17"/>
    </row>
    <row r="84" spans="1:40" x14ac:dyDescent="0.3">
      <c r="A84" s="15"/>
      <c r="B84" s="15"/>
      <c r="C84" s="15"/>
      <c r="D84" s="17"/>
      <c r="E84" s="17"/>
      <c r="F84" s="15"/>
      <c r="G84" s="18" t="str">
        <f>IFERROR(VLOOKUP(F84,Lookups!$D$2:$E$20,2,FALSE),"")</f>
        <v/>
      </c>
      <c r="H84" s="15"/>
      <c r="I84" s="15"/>
      <c r="J84" s="15"/>
      <c r="K84" s="15"/>
      <c r="L84" s="17"/>
      <c r="M84" s="17"/>
      <c r="N84" s="18" t="str">
        <f t="shared" si="2"/>
        <v/>
      </c>
      <c r="O84" s="15"/>
      <c r="P84" s="15"/>
      <c r="Q84" s="17"/>
      <c r="R84" s="15"/>
      <c r="S84" s="15"/>
      <c r="T84" s="15"/>
      <c r="U84" s="15"/>
      <c r="V84" s="15"/>
      <c r="W84" s="15"/>
      <c r="X84" s="18" t="str">
        <f>IFERROR(VLOOKUP(W84,Lookups!$G$2:$H$83,2,FALSE),"")</f>
        <v/>
      </c>
      <c r="Y84" s="15"/>
      <c r="Z84" s="15"/>
      <c r="AA84" s="15"/>
      <c r="AB84" s="15"/>
      <c r="AC84" s="15"/>
      <c r="AD84" s="15"/>
      <c r="AE84" s="15"/>
      <c r="AF84" s="18" t="str">
        <f t="shared" si="3"/>
        <v/>
      </c>
      <c r="AG84" s="15"/>
      <c r="AH84" s="15"/>
      <c r="AI84" s="15"/>
      <c r="AJ84" s="62" t="str">
        <f>IFERROR(VLOOKUP(AI84,Lookups!$W$3:$X$24,2,FALSE),"")</f>
        <v/>
      </c>
      <c r="AK84" s="15"/>
      <c r="AL84" s="15"/>
      <c r="AM84" s="17"/>
      <c r="AN84" s="17"/>
    </row>
    <row r="85" spans="1:40" x14ac:dyDescent="0.3">
      <c r="A85" s="15"/>
      <c r="B85" s="15"/>
      <c r="C85" s="15"/>
      <c r="D85" s="17"/>
      <c r="E85" s="17"/>
      <c r="F85" s="15"/>
      <c r="G85" s="18" t="str">
        <f>IFERROR(VLOOKUP(F85,Lookups!$D$2:$E$20,2,FALSE),"")</f>
        <v/>
      </c>
      <c r="H85" s="15"/>
      <c r="I85" s="15"/>
      <c r="J85" s="15"/>
      <c r="K85" s="15"/>
      <c r="L85" s="17"/>
      <c r="M85" s="17"/>
      <c r="N85" s="18" t="str">
        <f t="shared" si="2"/>
        <v/>
      </c>
      <c r="O85" s="15"/>
      <c r="P85" s="15"/>
      <c r="Q85" s="17"/>
      <c r="R85" s="15"/>
      <c r="S85" s="15"/>
      <c r="T85" s="15"/>
      <c r="U85" s="15"/>
      <c r="V85" s="15"/>
      <c r="W85" s="15"/>
      <c r="X85" s="18" t="str">
        <f>IFERROR(VLOOKUP(W85,Lookups!$G$2:$H$83,2,FALSE),"")</f>
        <v/>
      </c>
      <c r="Y85" s="15"/>
      <c r="Z85" s="15"/>
      <c r="AA85" s="15"/>
      <c r="AB85" s="15"/>
      <c r="AC85" s="15"/>
      <c r="AD85" s="15"/>
      <c r="AE85" s="15"/>
      <c r="AF85" s="18" t="str">
        <f t="shared" si="3"/>
        <v/>
      </c>
      <c r="AG85" s="15"/>
      <c r="AH85" s="15"/>
      <c r="AI85" s="15"/>
      <c r="AJ85" s="62" t="str">
        <f>IFERROR(VLOOKUP(AI85,Lookups!$W$3:$X$24,2,FALSE),"")</f>
        <v/>
      </c>
      <c r="AK85" s="15"/>
      <c r="AL85" s="15"/>
      <c r="AM85" s="17"/>
      <c r="AN85" s="17"/>
    </row>
    <row r="86" spans="1:40" x14ac:dyDescent="0.3">
      <c r="A86" s="15"/>
      <c r="B86" s="15"/>
      <c r="C86" s="15"/>
      <c r="D86" s="17"/>
      <c r="E86" s="17"/>
      <c r="F86" s="15"/>
      <c r="G86" s="18" t="str">
        <f>IFERROR(VLOOKUP(F86,Lookups!$D$2:$E$20,2,FALSE),"")</f>
        <v/>
      </c>
      <c r="H86" s="15"/>
      <c r="I86" s="15"/>
      <c r="J86" s="15"/>
      <c r="K86" s="15"/>
      <c r="L86" s="17"/>
      <c r="M86" s="17"/>
      <c r="N86" s="18" t="str">
        <f t="shared" si="2"/>
        <v/>
      </c>
      <c r="O86" s="15"/>
      <c r="P86" s="15"/>
      <c r="Q86" s="17"/>
      <c r="R86" s="15"/>
      <c r="S86" s="15"/>
      <c r="T86" s="15"/>
      <c r="U86" s="15"/>
      <c r="V86" s="15"/>
      <c r="W86" s="15"/>
      <c r="X86" s="18" t="str">
        <f>IFERROR(VLOOKUP(W86,Lookups!$G$2:$H$83,2,FALSE),"")</f>
        <v/>
      </c>
      <c r="Y86" s="15"/>
      <c r="Z86" s="15"/>
      <c r="AA86" s="15"/>
      <c r="AB86" s="15"/>
      <c r="AC86" s="15"/>
      <c r="AD86" s="15"/>
      <c r="AE86" s="15"/>
      <c r="AF86" s="18" t="str">
        <f t="shared" si="3"/>
        <v/>
      </c>
      <c r="AG86" s="15"/>
      <c r="AH86" s="15"/>
      <c r="AI86" s="15"/>
      <c r="AJ86" s="62" t="str">
        <f>IFERROR(VLOOKUP(AI86,Lookups!$W$3:$X$24,2,FALSE),"")</f>
        <v/>
      </c>
      <c r="AK86" s="15"/>
      <c r="AL86" s="15"/>
      <c r="AM86" s="17"/>
      <c r="AN86" s="17"/>
    </row>
    <row r="87" spans="1:40" x14ac:dyDescent="0.3">
      <c r="A87" s="15"/>
      <c r="B87" s="15"/>
      <c r="C87" s="15"/>
      <c r="D87" s="17"/>
      <c r="E87" s="17"/>
      <c r="F87" s="15"/>
      <c r="G87" s="18" t="str">
        <f>IFERROR(VLOOKUP(F87,Lookups!$D$2:$E$20,2,FALSE),"")</f>
        <v/>
      </c>
      <c r="H87" s="15"/>
      <c r="I87" s="15"/>
      <c r="J87" s="15"/>
      <c r="K87" s="15"/>
      <c r="L87" s="17"/>
      <c r="M87" s="17"/>
      <c r="N87" s="18" t="str">
        <f t="shared" si="2"/>
        <v/>
      </c>
      <c r="O87" s="15"/>
      <c r="P87" s="15"/>
      <c r="Q87" s="17"/>
      <c r="R87" s="15"/>
      <c r="S87" s="15"/>
      <c r="T87" s="15"/>
      <c r="U87" s="15"/>
      <c r="V87" s="15"/>
      <c r="W87" s="15"/>
      <c r="X87" s="18" t="str">
        <f>IFERROR(VLOOKUP(W87,Lookups!$G$2:$H$83,2,FALSE),"")</f>
        <v/>
      </c>
      <c r="Y87" s="15"/>
      <c r="Z87" s="15"/>
      <c r="AA87" s="15"/>
      <c r="AB87" s="15"/>
      <c r="AC87" s="15"/>
      <c r="AD87" s="15"/>
      <c r="AE87" s="15"/>
      <c r="AF87" s="18" t="str">
        <f t="shared" si="3"/>
        <v/>
      </c>
      <c r="AG87" s="15"/>
      <c r="AH87" s="15"/>
      <c r="AI87" s="15"/>
      <c r="AJ87" s="62" t="str">
        <f>IFERROR(VLOOKUP(AI87,Lookups!$W$3:$X$24,2,FALSE),"")</f>
        <v/>
      </c>
      <c r="AK87" s="15"/>
      <c r="AL87" s="15"/>
      <c r="AM87" s="17"/>
      <c r="AN87" s="17"/>
    </row>
    <row r="88" spans="1:40" x14ac:dyDescent="0.3">
      <c r="A88" s="15"/>
      <c r="B88" s="15"/>
      <c r="C88" s="15"/>
      <c r="D88" s="17"/>
      <c r="E88" s="17"/>
      <c r="F88" s="15"/>
      <c r="G88" s="18" t="str">
        <f>IFERROR(VLOOKUP(F88,Lookups!$D$2:$E$20,2,FALSE),"")</f>
        <v/>
      </c>
      <c r="H88" s="15"/>
      <c r="I88" s="15"/>
      <c r="J88" s="15"/>
      <c r="K88" s="15"/>
      <c r="L88" s="17"/>
      <c r="M88" s="17"/>
      <c r="N88" s="18" t="str">
        <f t="shared" si="2"/>
        <v/>
      </c>
      <c r="O88" s="15"/>
      <c r="P88" s="15"/>
      <c r="Q88" s="17"/>
      <c r="R88" s="15"/>
      <c r="S88" s="15"/>
      <c r="T88" s="15"/>
      <c r="U88" s="15"/>
      <c r="V88" s="15"/>
      <c r="W88" s="15"/>
      <c r="X88" s="18" t="str">
        <f>IFERROR(VLOOKUP(W88,Lookups!$G$2:$H$83,2,FALSE),"")</f>
        <v/>
      </c>
      <c r="Y88" s="15"/>
      <c r="Z88" s="15"/>
      <c r="AA88" s="15"/>
      <c r="AB88" s="15"/>
      <c r="AC88" s="15"/>
      <c r="AD88" s="15"/>
      <c r="AE88" s="15"/>
      <c r="AF88" s="18" t="str">
        <f t="shared" si="3"/>
        <v/>
      </c>
      <c r="AG88" s="15"/>
      <c r="AH88" s="15"/>
      <c r="AI88" s="15"/>
      <c r="AJ88" s="62" t="str">
        <f>IFERROR(VLOOKUP(AI88,Lookups!$W$3:$X$24,2,FALSE),"")</f>
        <v/>
      </c>
      <c r="AK88" s="15"/>
      <c r="AL88" s="15"/>
      <c r="AM88" s="17"/>
      <c r="AN88" s="17"/>
    </row>
    <row r="89" spans="1:40" x14ac:dyDescent="0.3">
      <c r="A89" s="15"/>
      <c r="B89" s="15"/>
      <c r="C89" s="15"/>
      <c r="D89" s="17"/>
      <c r="E89" s="17"/>
      <c r="F89" s="15"/>
      <c r="G89" s="18" t="str">
        <f>IFERROR(VLOOKUP(F89,Lookups!$D$2:$E$20,2,FALSE),"")</f>
        <v/>
      </c>
      <c r="H89" s="15"/>
      <c r="I89" s="15"/>
      <c r="J89" s="15"/>
      <c r="K89" s="15"/>
      <c r="L89" s="17"/>
      <c r="M89" s="17"/>
      <c r="N89" s="18" t="str">
        <f t="shared" si="2"/>
        <v/>
      </c>
      <c r="O89" s="15"/>
      <c r="P89" s="15"/>
      <c r="Q89" s="17"/>
      <c r="R89" s="15"/>
      <c r="S89" s="15"/>
      <c r="T89" s="15"/>
      <c r="U89" s="15"/>
      <c r="V89" s="15"/>
      <c r="W89" s="15"/>
      <c r="X89" s="18" t="str">
        <f>IFERROR(VLOOKUP(W89,Lookups!$G$2:$H$83,2,FALSE),"")</f>
        <v/>
      </c>
      <c r="Y89" s="15"/>
      <c r="Z89" s="15"/>
      <c r="AA89" s="15"/>
      <c r="AB89" s="15"/>
      <c r="AC89" s="15"/>
      <c r="AD89" s="15"/>
      <c r="AE89" s="15"/>
      <c r="AF89" s="18" t="str">
        <f t="shared" si="3"/>
        <v/>
      </c>
      <c r="AG89" s="15"/>
      <c r="AH89" s="15"/>
      <c r="AI89" s="15"/>
      <c r="AJ89" s="62" t="str">
        <f>IFERROR(VLOOKUP(AI89,Lookups!$W$3:$X$24,2,FALSE),"")</f>
        <v/>
      </c>
      <c r="AK89" s="15"/>
      <c r="AL89" s="15"/>
      <c r="AM89" s="17"/>
      <c r="AN89" s="17"/>
    </row>
    <row r="90" spans="1:40" x14ac:dyDescent="0.3">
      <c r="A90" s="15"/>
      <c r="B90" s="15"/>
      <c r="C90" s="15"/>
      <c r="D90" s="17"/>
      <c r="E90" s="17"/>
      <c r="F90" s="15"/>
      <c r="G90" s="18" t="str">
        <f>IFERROR(VLOOKUP(F90,Lookups!$D$2:$E$20,2,FALSE),"")</f>
        <v/>
      </c>
      <c r="H90" s="15"/>
      <c r="I90" s="15"/>
      <c r="J90" s="15"/>
      <c r="K90" s="15"/>
      <c r="L90" s="17"/>
      <c r="M90" s="17"/>
      <c r="N90" s="18" t="str">
        <f t="shared" si="2"/>
        <v/>
      </c>
      <c r="O90" s="15"/>
      <c r="P90" s="15"/>
      <c r="Q90" s="17"/>
      <c r="R90" s="15"/>
      <c r="S90" s="15"/>
      <c r="T90" s="15"/>
      <c r="U90" s="15"/>
      <c r="V90" s="15"/>
      <c r="W90" s="15"/>
      <c r="X90" s="18" t="str">
        <f>IFERROR(VLOOKUP(W90,Lookups!$G$2:$H$83,2,FALSE),"")</f>
        <v/>
      </c>
      <c r="Y90" s="15"/>
      <c r="Z90" s="15"/>
      <c r="AA90" s="15"/>
      <c r="AB90" s="15"/>
      <c r="AC90" s="15"/>
      <c r="AD90" s="15"/>
      <c r="AE90" s="15"/>
      <c r="AF90" s="18" t="str">
        <f t="shared" si="3"/>
        <v/>
      </c>
      <c r="AG90" s="15"/>
      <c r="AH90" s="15"/>
      <c r="AI90" s="15"/>
      <c r="AJ90" s="62" t="str">
        <f>IFERROR(VLOOKUP(AI90,Lookups!$W$3:$X$24,2,FALSE),"")</f>
        <v/>
      </c>
      <c r="AK90" s="15"/>
      <c r="AL90" s="15"/>
      <c r="AM90" s="17"/>
      <c r="AN90" s="17"/>
    </row>
    <row r="91" spans="1:40" x14ac:dyDescent="0.3">
      <c r="A91" s="15"/>
      <c r="B91" s="15"/>
      <c r="C91" s="15"/>
      <c r="D91" s="17"/>
      <c r="E91" s="17"/>
      <c r="F91" s="15"/>
      <c r="G91" s="18" t="str">
        <f>IFERROR(VLOOKUP(F91,Lookups!$D$2:$E$20,2,FALSE),"")</f>
        <v/>
      </c>
      <c r="H91" s="15"/>
      <c r="I91" s="15"/>
      <c r="J91" s="15"/>
      <c r="K91" s="15"/>
      <c r="L91" s="17"/>
      <c r="M91" s="17"/>
      <c r="N91" s="18" t="str">
        <f t="shared" si="2"/>
        <v/>
      </c>
      <c r="O91" s="15"/>
      <c r="P91" s="15"/>
      <c r="Q91" s="17"/>
      <c r="R91" s="15"/>
      <c r="S91" s="15"/>
      <c r="T91" s="15"/>
      <c r="U91" s="15"/>
      <c r="V91" s="15"/>
      <c r="W91" s="15"/>
      <c r="X91" s="18" t="str">
        <f>IFERROR(VLOOKUP(W91,Lookups!$G$2:$H$83,2,FALSE),"")</f>
        <v/>
      </c>
      <c r="Y91" s="15"/>
      <c r="Z91" s="15"/>
      <c r="AA91" s="15"/>
      <c r="AB91" s="15"/>
      <c r="AC91" s="15"/>
      <c r="AD91" s="15"/>
      <c r="AE91" s="15"/>
      <c r="AF91" s="18" t="str">
        <f t="shared" si="3"/>
        <v/>
      </c>
      <c r="AG91" s="15"/>
      <c r="AH91" s="15"/>
      <c r="AI91" s="15"/>
      <c r="AJ91" s="62" t="str">
        <f>IFERROR(VLOOKUP(AI91,Lookups!$W$3:$X$24,2,FALSE),"")</f>
        <v/>
      </c>
      <c r="AK91" s="15"/>
      <c r="AL91" s="15"/>
      <c r="AM91" s="17"/>
      <c r="AN91" s="17"/>
    </row>
    <row r="92" spans="1:40" x14ac:dyDescent="0.3">
      <c r="A92" s="15"/>
      <c r="B92" s="15"/>
      <c r="C92" s="15"/>
      <c r="D92" s="17"/>
      <c r="E92" s="17"/>
      <c r="F92" s="15"/>
      <c r="G92" s="18" t="str">
        <f>IFERROR(VLOOKUP(F92,Lookups!$D$2:$E$20,2,FALSE),"")</f>
        <v/>
      </c>
      <c r="H92" s="15"/>
      <c r="I92" s="15"/>
      <c r="J92" s="15"/>
      <c r="K92" s="15"/>
      <c r="L92" s="17"/>
      <c r="M92" s="17"/>
      <c r="N92" s="18" t="str">
        <f t="shared" si="2"/>
        <v/>
      </c>
      <c r="O92" s="15"/>
      <c r="P92" s="15"/>
      <c r="Q92" s="17"/>
      <c r="R92" s="15"/>
      <c r="S92" s="15"/>
      <c r="T92" s="15"/>
      <c r="U92" s="15"/>
      <c r="V92" s="15"/>
      <c r="W92" s="15"/>
      <c r="X92" s="18" t="str">
        <f>IFERROR(VLOOKUP(W92,Lookups!$G$2:$H$83,2,FALSE),"")</f>
        <v/>
      </c>
      <c r="Y92" s="15"/>
      <c r="Z92" s="15"/>
      <c r="AA92" s="15"/>
      <c r="AB92" s="15"/>
      <c r="AC92" s="15"/>
      <c r="AD92" s="15"/>
      <c r="AE92" s="15"/>
      <c r="AF92" s="18" t="str">
        <f t="shared" si="3"/>
        <v/>
      </c>
      <c r="AG92" s="15"/>
      <c r="AH92" s="15"/>
      <c r="AI92" s="15"/>
      <c r="AJ92" s="62" t="str">
        <f>IFERROR(VLOOKUP(AI92,Lookups!$W$3:$X$24,2,FALSE),"")</f>
        <v/>
      </c>
      <c r="AK92" s="15"/>
      <c r="AL92" s="15"/>
      <c r="AM92" s="17"/>
      <c r="AN92" s="17"/>
    </row>
    <row r="93" spans="1:40" x14ac:dyDescent="0.3">
      <c r="A93" s="15"/>
      <c r="B93" s="15"/>
      <c r="C93" s="15"/>
      <c r="D93" s="17"/>
      <c r="E93" s="17"/>
      <c r="F93" s="15"/>
      <c r="G93" s="18" t="str">
        <f>IFERROR(VLOOKUP(F93,Lookups!$D$2:$E$20,2,FALSE),"")</f>
        <v/>
      </c>
      <c r="H93" s="15"/>
      <c r="I93" s="15"/>
      <c r="J93" s="15"/>
      <c r="K93" s="15"/>
      <c r="L93" s="17"/>
      <c r="M93" s="17"/>
      <c r="N93" s="18" t="str">
        <f t="shared" si="2"/>
        <v/>
      </c>
      <c r="O93" s="15"/>
      <c r="P93" s="15"/>
      <c r="Q93" s="17"/>
      <c r="R93" s="15"/>
      <c r="S93" s="15"/>
      <c r="T93" s="15"/>
      <c r="U93" s="15"/>
      <c r="V93" s="15"/>
      <c r="W93" s="15"/>
      <c r="X93" s="18" t="str">
        <f>IFERROR(VLOOKUP(W93,Lookups!$G$2:$H$83,2,FALSE),"")</f>
        <v/>
      </c>
      <c r="Y93" s="15"/>
      <c r="Z93" s="15"/>
      <c r="AA93" s="15"/>
      <c r="AB93" s="15"/>
      <c r="AC93" s="15"/>
      <c r="AD93" s="15"/>
      <c r="AE93" s="15"/>
      <c r="AF93" s="18" t="str">
        <f t="shared" si="3"/>
        <v/>
      </c>
      <c r="AG93" s="15"/>
      <c r="AH93" s="15"/>
      <c r="AI93" s="15"/>
      <c r="AJ93" s="62" t="str">
        <f>IFERROR(VLOOKUP(AI93,Lookups!$W$3:$X$24,2,FALSE),"")</f>
        <v/>
      </c>
      <c r="AK93" s="15"/>
      <c r="AL93" s="15"/>
      <c r="AM93" s="17"/>
      <c r="AN93" s="17"/>
    </row>
    <row r="94" spans="1:40" x14ac:dyDescent="0.3">
      <c r="A94" s="15"/>
      <c r="B94" s="15"/>
      <c r="C94" s="15"/>
      <c r="D94" s="17"/>
      <c r="E94" s="17"/>
      <c r="F94" s="15"/>
      <c r="G94" s="18" t="str">
        <f>IFERROR(VLOOKUP(F94,Lookups!$D$2:$E$20,2,FALSE),"")</f>
        <v/>
      </c>
      <c r="H94" s="15"/>
      <c r="I94" s="15"/>
      <c r="J94" s="15"/>
      <c r="K94" s="15"/>
      <c r="L94" s="17"/>
      <c r="M94" s="17"/>
      <c r="N94" s="18" t="str">
        <f t="shared" si="2"/>
        <v/>
      </c>
      <c r="O94" s="15"/>
      <c r="P94" s="15"/>
      <c r="Q94" s="17"/>
      <c r="R94" s="15"/>
      <c r="S94" s="15"/>
      <c r="T94" s="15"/>
      <c r="U94" s="15"/>
      <c r="V94" s="15"/>
      <c r="W94" s="15"/>
      <c r="X94" s="18" t="str">
        <f>IFERROR(VLOOKUP(W94,Lookups!$G$2:$H$83,2,FALSE),"")</f>
        <v/>
      </c>
      <c r="Y94" s="15"/>
      <c r="Z94" s="15"/>
      <c r="AA94" s="15"/>
      <c r="AB94" s="15"/>
      <c r="AC94" s="15"/>
      <c r="AD94" s="15"/>
      <c r="AE94" s="15"/>
      <c r="AF94" s="18" t="str">
        <f t="shared" si="3"/>
        <v/>
      </c>
      <c r="AG94" s="15"/>
      <c r="AH94" s="15"/>
      <c r="AI94" s="15"/>
      <c r="AJ94" s="62" t="str">
        <f>IFERROR(VLOOKUP(AI94,Lookups!$W$3:$X$24,2,FALSE),"")</f>
        <v/>
      </c>
      <c r="AK94" s="15"/>
      <c r="AL94" s="15"/>
      <c r="AM94" s="17"/>
      <c r="AN94" s="17"/>
    </row>
    <row r="95" spans="1:40" x14ac:dyDescent="0.3">
      <c r="A95" s="15"/>
      <c r="B95" s="15"/>
      <c r="C95" s="15"/>
      <c r="D95" s="17"/>
      <c r="E95" s="17"/>
      <c r="F95" s="15"/>
      <c r="G95" s="18" t="str">
        <f>IFERROR(VLOOKUP(F95,Lookups!$D$2:$E$20,2,FALSE),"")</f>
        <v/>
      </c>
      <c r="H95" s="15"/>
      <c r="I95" s="15"/>
      <c r="J95" s="15"/>
      <c r="K95" s="15"/>
      <c r="L95" s="17"/>
      <c r="M95" s="17"/>
      <c r="N95" s="18" t="str">
        <f t="shared" si="2"/>
        <v/>
      </c>
      <c r="O95" s="15"/>
      <c r="P95" s="15"/>
      <c r="Q95" s="17"/>
      <c r="R95" s="15"/>
      <c r="S95" s="15"/>
      <c r="T95" s="15"/>
      <c r="U95" s="15"/>
      <c r="V95" s="15"/>
      <c r="W95" s="15"/>
      <c r="X95" s="18" t="str">
        <f>IFERROR(VLOOKUP(W95,Lookups!$G$2:$H$83,2,FALSE),"")</f>
        <v/>
      </c>
      <c r="Y95" s="15"/>
      <c r="Z95" s="15"/>
      <c r="AA95" s="15"/>
      <c r="AB95" s="15"/>
      <c r="AC95" s="15"/>
      <c r="AD95" s="15"/>
      <c r="AE95" s="15"/>
      <c r="AF95" s="18" t="str">
        <f t="shared" si="3"/>
        <v/>
      </c>
      <c r="AG95" s="15"/>
      <c r="AH95" s="15"/>
      <c r="AI95" s="15"/>
      <c r="AJ95" s="62" t="str">
        <f>IFERROR(VLOOKUP(AI95,Lookups!$W$3:$X$24,2,FALSE),"")</f>
        <v/>
      </c>
      <c r="AK95" s="15"/>
      <c r="AL95" s="15"/>
      <c r="AM95" s="17"/>
      <c r="AN95" s="17"/>
    </row>
    <row r="96" spans="1:40" x14ac:dyDescent="0.3">
      <c r="A96" s="15"/>
      <c r="B96" s="15"/>
      <c r="C96" s="15"/>
      <c r="D96" s="17"/>
      <c r="E96" s="17"/>
      <c r="F96" s="15"/>
      <c r="G96" s="18" t="str">
        <f>IFERROR(VLOOKUP(F96,Lookups!$D$2:$E$20,2,FALSE),"")</f>
        <v/>
      </c>
      <c r="H96" s="15"/>
      <c r="I96" s="15"/>
      <c r="J96" s="15"/>
      <c r="K96" s="15"/>
      <c r="L96" s="17"/>
      <c r="M96" s="17"/>
      <c r="N96" s="18" t="str">
        <f t="shared" si="2"/>
        <v/>
      </c>
      <c r="O96" s="15"/>
      <c r="P96" s="15"/>
      <c r="Q96" s="17"/>
      <c r="R96" s="15"/>
      <c r="S96" s="15"/>
      <c r="T96" s="15"/>
      <c r="U96" s="15"/>
      <c r="V96" s="15"/>
      <c r="W96" s="15"/>
      <c r="X96" s="18" t="str">
        <f>IFERROR(VLOOKUP(W96,Lookups!$G$2:$H$83,2,FALSE),"")</f>
        <v/>
      </c>
      <c r="Y96" s="15"/>
      <c r="Z96" s="15"/>
      <c r="AA96" s="15"/>
      <c r="AB96" s="15"/>
      <c r="AC96" s="15"/>
      <c r="AD96" s="15"/>
      <c r="AE96" s="15"/>
      <c r="AF96" s="18" t="str">
        <f t="shared" si="3"/>
        <v/>
      </c>
      <c r="AG96" s="15"/>
      <c r="AH96" s="15"/>
      <c r="AI96" s="15"/>
      <c r="AJ96" s="62" t="str">
        <f>IFERROR(VLOOKUP(AI96,Lookups!$W$3:$X$24,2,FALSE),"")</f>
        <v/>
      </c>
      <c r="AK96" s="15"/>
      <c r="AL96" s="15"/>
      <c r="AM96" s="17"/>
      <c r="AN96" s="17"/>
    </row>
    <row r="97" spans="1:40" x14ac:dyDescent="0.3">
      <c r="A97" s="15"/>
      <c r="B97" s="15"/>
      <c r="C97" s="15"/>
      <c r="D97" s="17"/>
      <c r="E97" s="17"/>
      <c r="F97" s="15"/>
      <c r="G97" s="18" t="str">
        <f>IFERROR(VLOOKUP(F97,Lookups!$D$2:$E$20,2,FALSE),"")</f>
        <v/>
      </c>
      <c r="H97" s="15"/>
      <c r="I97" s="15"/>
      <c r="J97" s="15"/>
      <c r="K97" s="15"/>
      <c r="L97" s="17"/>
      <c r="M97" s="17"/>
      <c r="N97" s="18" t="str">
        <f t="shared" si="2"/>
        <v/>
      </c>
      <c r="O97" s="15"/>
      <c r="P97" s="15"/>
      <c r="Q97" s="17"/>
      <c r="R97" s="15"/>
      <c r="S97" s="15"/>
      <c r="T97" s="15"/>
      <c r="U97" s="15"/>
      <c r="V97" s="15"/>
      <c r="W97" s="15"/>
      <c r="X97" s="18" t="str">
        <f>IFERROR(VLOOKUP(W97,Lookups!$G$2:$H$83,2,FALSE),"")</f>
        <v/>
      </c>
      <c r="Y97" s="15"/>
      <c r="Z97" s="15"/>
      <c r="AA97" s="15"/>
      <c r="AB97" s="15"/>
      <c r="AC97" s="15"/>
      <c r="AD97" s="15"/>
      <c r="AE97" s="15"/>
      <c r="AF97" s="18" t="str">
        <f t="shared" si="3"/>
        <v/>
      </c>
      <c r="AG97" s="15"/>
      <c r="AH97" s="15"/>
      <c r="AI97" s="15"/>
      <c r="AJ97" s="62" t="str">
        <f>IFERROR(VLOOKUP(AI97,Lookups!$W$3:$X$24,2,FALSE),"")</f>
        <v/>
      </c>
      <c r="AK97" s="15"/>
      <c r="AL97" s="15"/>
      <c r="AM97" s="17"/>
      <c r="AN97" s="17"/>
    </row>
    <row r="98" spans="1:40" x14ac:dyDescent="0.3">
      <c r="A98" s="15"/>
      <c r="B98" s="15"/>
      <c r="C98" s="15"/>
      <c r="D98" s="17"/>
      <c r="E98" s="17"/>
      <c r="F98" s="15"/>
      <c r="G98" s="18" t="str">
        <f>IFERROR(VLOOKUP(F98,Lookups!$D$2:$E$20,2,FALSE),"")</f>
        <v/>
      </c>
      <c r="H98" s="15"/>
      <c r="I98" s="15"/>
      <c r="J98" s="15"/>
      <c r="K98" s="15"/>
      <c r="L98" s="17"/>
      <c r="M98" s="17"/>
      <c r="N98" s="18" t="str">
        <f t="shared" si="2"/>
        <v/>
      </c>
      <c r="O98" s="15"/>
      <c r="P98" s="15"/>
      <c r="Q98" s="17"/>
      <c r="R98" s="15"/>
      <c r="S98" s="15"/>
      <c r="T98" s="15"/>
      <c r="U98" s="15"/>
      <c r="V98" s="15"/>
      <c r="W98" s="15"/>
      <c r="X98" s="18" t="str">
        <f>IFERROR(VLOOKUP(W98,Lookups!$G$2:$H$83,2,FALSE),"")</f>
        <v/>
      </c>
      <c r="Y98" s="15"/>
      <c r="Z98" s="15"/>
      <c r="AA98" s="15"/>
      <c r="AB98" s="15"/>
      <c r="AC98" s="15"/>
      <c r="AD98" s="15"/>
      <c r="AE98" s="15"/>
      <c r="AF98" s="18" t="str">
        <f t="shared" si="3"/>
        <v/>
      </c>
      <c r="AG98" s="15"/>
      <c r="AH98" s="15"/>
      <c r="AI98" s="15"/>
      <c r="AJ98" s="62" t="str">
        <f>IFERROR(VLOOKUP(AI98,Lookups!$W$3:$X$24,2,FALSE),"")</f>
        <v/>
      </c>
      <c r="AK98" s="15"/>
      <c r="AL98" s="15"/>
      <c r="AM98" s="17"/>
      <c r="AN98" s="17"/>
    </row>
    <row r="99" spans="1:40" x14ac:dyDescent="0.3">
      <c r="A99" s="15"/>
      <c r="B99" s="15"/>
      <c r="C99" s="15"/>
      <c r="D99" s="17"/>
      <c r="E99" s="17"/>
      <c r="F99" s="15"/>
      <c r="G99" s="18" t="str">
        <f>IFERROR(VLOOKUP(F99,Lookups!$D$2:$E$20,2,FALSE),"")</f>
        <v/>
      </c>
      <c r="H99" s="15"/>
      <c r="I99" s="15"/>
      <c r="J99" s="15"/>
      <c r="K99" s="15"/>
      <c r="L99" s="17"/>
      <c r="M99" s="17"/>
      <c r="N99" s="18" t="str">
        <f t="shared" si="2"/>
        <v/>
      </c>
      <c r="O99" s="15"/>
      <c r="P99" s="15"/>
      <c r="Q99" s="17"/>
      <c r="R99" s="15"/>
      <c r="S99" s="15"/>
      <c r="T99" s="15"/>
      <c r="U99" s="15"/>
      <c r="V99" s="15"/>
      <c r="W99" s="15"/>
      <c r="X99" s="18" t="str">
        <f>IFERROR(VLOOKUP(W99,Lookups!$G$2:$H$83,2,FALSE),"")</f>
        <v/>
      </c>
      <c r="Y99" s="15"/>
      <c r="Z99" s="15"/>
      <c r="AA99" s="15"/>
      <c r="AB99" s="15"/>
      <c r="AC99" s="15"/>
      <c r="AD99" s="15"/>
      <c r="AE99" s="15"/>
      <c r="AF99" s="18" t="str">
        <f t="shared" si="3"/>
        <v/>
      </c>
      <c r="AG99" s="15"/>
      <c r="AH99" s="15"/>
      <c r="AI99" s="15"/>
      <c r="AJ99" s="62" t="str">
        <f>IFERROR(VLOOKUP(AI99,Lookups!$W$3:$X$24,2,FALSE),"")</f>
        <v/>
      </c>
      <c r="AK99" s="15"/>
      <c r="AL99" s="15"/>
      <c r="AM99" s="17"/>
      <c r="AN99" s="17"/>
    </row>
    <row r="100" spans="1:40" x14ac:dyDescent="0.3">
      <c r="A100" s="15"/>
      <c r="B100" s="15"/>
      <c r="C100" s="15"/>
      <c r="D100" s="17"/>
      <c r="E100" s="17"/>
      <c r="F100" s="15"/>
      <c r="G100" s="18" t="str">
        <f>IFERROR(VLOOKUP(F100,Lookups!$D$2:$E$20,2,FALSE),"")</f>
        <v/>
      </c>
      <c r="H100" s="15"/>
      <c r="I100" s="15"/>
      <c r="J100" s="15"/>
      <c r="K100" s="15"/>
      <c r="L100" s="17"/>
      <c r="M100" s="17"/>
      <c r="N100" s="18" t="str">
        <f t="shared" si="2"/>
        <v/>
      </c>
      <c r="O100" s="15"/>
      <c r="P100" s="15"/>
      <c r="Q100" s="17"/>
      <c r="R100" s="15"/>
      <c r="S100" s="15"/>
      <c r="T100" s="15"/>
      <c r="U100" s="15"/>
      <c r="V100" s="15"/>
      <c r="W100" s="15"/>
      <c r="X100" s="18" t="str">
        <f>IFERROR(VLOOKUP(W100,Lookups!$G$2:$H$83,2,FALSE),"")</f>
        <v/>
      </c>
      <c r="Y100" s="15"/>
      <c r="Z100" s="15"/>
      <c r="AA100" s="15"/>
      <c r="AB100" s="15"/>
      <c r="AC100" s="15"/>
      <c r="AD100" s="15"/>
      <c r="AE100" s="15"/>
      <c r="AF100" s="18" t="str">
        <f t="shared" si="3"/>
        <v/>
      </c>
      <c r="AG100" s="15"/>
      <c r="AH100" s="15"/>
      <c r="AI100" s="15"/>
      <c r="AJ100" s="62" t="str">
        <f>IFERROR(VLOOKUP(AI100,Lookups!$W$3:$X$24,2,FALSE),"")</f>
        <v/>
      </c>
      <c r="AK100" s="15"/>
      <c r="AL100" s="15"/>
      <c r="AM100" s="17"/>
      <c r="AN100" s="17"/>
    </row>
    <row r="101" spans="1:40" x14ac:dyDescent="0.3">
      <c r="A101" s="15"/>
      <c r="B101" s="15"/>
      <c r="C101" s="15"/>
      <c r="D101" s="17"/>
      <c r="E101" s="17"/>
      <c r="F101" s="15"/>
      <c r="G101" s="18" t="str">
        <f>IFERROR(VLOOKUP(F101,Lookups!$D$2:$E$20,2,FALSE),"")</f>
        <v/>
      </c>
      <c r="H101" s="15"/>
      <c r="I101" s="15"/>
      <c r="J101" s="15"/>
      <c r="K101" s="15"/>
      <c r="L101" s="17"/>
      <c r="M101" s="17"/>
      <c r="N101" s="18" t="str">
        <f t="shared" si="2"/>
        <v/>
      </c>
      <c r="O101" s="15"/>
      <c r="P101" s="15"/>
      <c r="Q101" s="17"/>
      <c r="R101" s="15"/>
      <c r="S101" s="15"/>
      <c r="T101" s="15"/>
      <c r="U101" s="15"/>
      <c r="V101" s="15"/>
      <c r="W101" s="15"/>
      <c r="X101" s="18" t="str">
        <f>IFERROR(VLOOKUP(W101,Lookups!$G$2:$H$83,2,FALSE),"")</f>
        <v/>
      </c>
      <c r="Y101" s="15"/>
      <c r="Z101" s="15"/>
      <c r="AA101" s="15"/>
      <c r="AB101" s="15"/>
      <c r="AC101" s="15"/>
      <c r="AD101" s="15"/>
      <c r="AE101" s="15"/>
      <c r="AF101" s="18" t="str">
        <f t="shared" si="3"/>
        <v/>
      </c>
      <c r="AG101" s="15"/>
      <c r="AH101" s="15"/>
      <c r="AI101" s="15"/>
      <c r="AJ101" s="62" t="str">
        <f>IFERROR(VLOOKUP(AI101,Lookups!$W$3:$X$24,2,FALSE),"")</f>
        <v/>
      </c>
      <c r="AK101" s="15"/>
      <c r="AL101" s="15"/>
      <c r="AM101" s="17"/>
      <c r="AN101" s="17"/>
    </row>
    <row r="102" spans="1:40" x14ac:dyDescent="0.3">
      <c r="A102" s="15"/>
      <c r="B102" s="15"/>
      <c r="C102" s="15"/>
      <c r="D102" s="17"/>
      <c r="E102" s="17"/>
      <c r="F102" s="15"/>
      <c r="G102" s="18" t="str">
        <f>IFERROR(VLOOKUP(F102,Lookups!$D$2:$E$20,2,FALSE),"")</f>
        <v/>
      </c>
      <c r="H102" s="15"/>
      <c r="I102" s="15"/>
      <c r="J102" s="15"/>
      <c r="K102" s="15"/>
      <c r="L102" s="17"/>
      <c r="M102" s="17"/>
      <c r="N102" s="18" t="str">
        <f t="shared" si="2"/>
        <v/>
      </c>
      <c r="O102" s="15"/>
      <c r="P102" s="15"/>
      <c r="Q102" s="17"/>
      <c r="R102" s="15"/>
      <c r="S102" s="15"/>
      <c r="T102" s="15"/>
      <c r="U102" s="15"/>
      <c r="V102" s="15"/>
      <c r="W102" s="15"/>
      <c r="X102" s="18" t="str">
        <f>IFERROR(VLOOKUP(W102,Lookups!$G$2:$H$83,2,FALSE),"")</f>
        <v/>
      </c>
      <c r="Y102" s="15"/>
      <c r="Z102" s="15"/>
      <c r="AA102" s="15"/>
      <c r="AB102" s="15"/>
      <c r="AC102" s="15"/>
      <c r="AD102" s="15"/>
      <c r="AE102" s="15"/>
      <c r="AF102" s="18" t="str">
        <f t="shared" si="3"/>
        <v/>
      </c>
      <c r="AG102" s="15"/>
      <c r="AH102" s="15"/>
      <c r="AI102" s="15"/>
      <c r="AJ102" s="62" t="str">
        <f>IFERROR(VLOOKUP(AI102,Lookups!$W$3:$X$24,2,FALSE),"")</f>
        <v/>
      </c>
      <c r="AK102" s="15"/>
      <c r="AL102" s="15"/>
      <c r="AM102" s="17"/>
      <c r="AN102" s="17"/>
    </row>
    <row r="103" spans="1:40" x14ac:dyDescent="0.3">
      <c r="A103" s="15"/>
      <c r="B103" s="15"/>
      <c r="C103" s="15"/>
      <c r="D103" s="17"/>
      <c r="E103" s="17"/>
      <c r="F103" s="15"/>
      <c r="G103" s="18" t="str">
        <f>IFERROR(VLOOKUP(F103,Lookups!$D$2:$E$20,2,FALSE),"")</f>
        <v/>
      </c>
      <c r="H103" s="15"/>
      <c r="I103" s="15"/>
      <c r="J103" s="15"/>
      <c r="K103" s="15"/>
      <c r="L103" s="17"/>
      <c r="M103" s="17"/>
      <c r="N103" s="18" t="str">
        <f t="shared" si="2"/>
        <v/>
      </c>
      <c r="O103" s="15"/>
      <c r="P103" s="15"/>
      <c r="Q103" s="17"/>
      <c r="R103" s="15"/>
      <c r="S103" s="15"/>
      <c r="T103" s="15"/>
      <c r="U103" s="15"/>
      <c r="V103" s="15"/>
      <c r="W103" s="15"/>
      <c r="X103" s="18" t="str">
        <f>IFERROR(VLOOKUP(W103,Lookups!$G$2:$H$83,2,FALSE),"")</f>
        <v/>
      </c>
      <c r="Y103" s="15"/>
      <c r="Z103" s="15"/>
      <c r="AA103" s="15"/>
      <c r="AB103" s="15"/>
      <c r="AC103" s="15"/>
      <c r="AD103" s="15"/>
      <c r="AE103" s="15"/>
      <c r="AF103" s="18" t="str">
        <f t="shared" si="3"/>
        <v/>
      </c>
      <c r="AG103" s="15"/>
      <c r="AH103" s="15"/>
      <c r="AI103" s="15"/>
      <c r="AJ103" s="62" t="str">
        <f>IFERROR(VLOOKUP(AI103,Lookups!$W$3:$X$24,2,FALSE),"")</f>
        <v/>
      </c>
      <c r="AK103" s="15"/>
      <c r="AL103" s="15"/>
      <c r="AM103" s="17"/>
      <c r="AN103" s="17"/>
    </row>
    <row r="104" spans="1:40" x14ac:dyDescent="0.3">
      <c r="A104" s="15"/>
      <c r="B104" s="15"/>
      <c r="C104" s="15"/>
      <c r="D104" s="17"/>
      <c r="E104" s="17"/>
      <c r="F104" s="15"/>
      <c r="G104" s="18" t="str">
        <f>IFERROR(VLOOKUP(F104,Lookups!$D$2:$E$20,2,FALSE),"")</f>
        <v/>
      </c>
      <c r="H104" s="15"/>
      <c r="I104" s="15"/>
      <c r="J104" s="15"/>
      <c r="K104" s="15"/>
      <c r="L104" s="17"/>
      <c r="M104" s="17"/>
      <c r="N104" s="18" t="str">
        <f t="shared" si="2"/>
        <v/>
      </c>
      <c r="O104" s="15"/>
      <c r="P104" s="15"/>
      <c r="Q104" s="17"/>
      <c r="R104" s="15"/>
      <c r="S104" s="15"/>
      <c r="T104" s="15"/>
      <c r="U104" s="15"/>
      <c r="V104" s="15"/>
      <c r="W104" s="15"/>
      <c r="X104" s="18" t="str">
        <f>IFERROR(VLOOKUP(W104,Lookups!$G$2:$H$83,2,FALSE),"")</f>
        <v/>
      </c>
      <c r="Y104" s="15"/>
      <c r="Z104" s="15"/>
      <c r="AA104" s="15"/>
      <c r="AB104" s="15"/>
      <c r="AC104" s="15"/>
      <c r="AD104" s="15"/>
      <c r="AE104" s="15"/>
      <c r="AF104" s="18" t="str">
        <f t="shared" si="3"/>
        <v/>
      </c>
      <c r="AG104" s="15"/>
      <c r="AH104" s="15"/>
      <c r="AI104" s="15"/>
      <c r="AJ104" s="62" t="str">
        <f>IFERROR(VLOOKUP(AI104,Lookups!$W$3:$X$24,2,FALSE),"")</f>
        <v/>
      </c>
      <c r="AK104" s="15"/>
      <c r="AL104" s="15"/>
      <c r="AM104" s="17"/>
      <c r="AN104" s="17"/>
    </row>
    <row r="105" spans="1:40" x14ac:dyDescent="0.3">
      <c r="A105" s="15"/>
      <c r="B105" s="15"/>
      <c r="C105" s="15"/>
      <c r="D105" s="17"/>
      <c r="E105" s="17"/>
      <c r="F105" s="15"/>
      <c r="G105" s="18" t="str">
        <f>IFERROR(VLOOKUP(F105,Lookups!$D$2:$E$20,2,FALSE),"")</f>
        <v/>
      </c>
      <c r="H105" s="15"/>
      <c r="I105" s="15"/>
      <c r="J105" s="15"/>
      <c r="K105" s="15"/>
      <c r="L105" s="17"/>
      <c r="M105" s="17"/>
      <c r="N105" s="18" t="str">
        <f t="shared" si="2"/>
        <v/>
      </c>
      <c r="O105" s="15"/>
      <c r="P105" s="15"/>
      <c r="Q105" s="17"/>
      <c r="R105" s="15"/>
      <c r="S105" s="15"/>
      <c r="T105" s="15"/>
      <c r="U105" s="15"/>
      <c r="V105" s="15"/>
      <c r="W105" s="15"/>
      <c r="X105" s="18" t="str">
        <f>IFERROR(VLOOKUP(W105,Lookups!$G$2:$H$83,2,FALSE),"")</f>
        <v/>
      </c>
      <c r="Y105" s="15"/>
      <c r="Z105" s="15"/>
      <c r="AA105" s="15"/>
      <c r="AB105" s="15"/>
      <c r="AC105" s="15"/>
      <c r="AD105" s="15"/>
      <c r="AE105" s="15"/>
      <c r="AF105" s="18" t="str">
        <f t="shared" si="3"/>
        <v/>
      </c>
      <c r="AG105" s="15"/>
      <c r="AH105" s="15"/>
      <c r="AI105" s="15"/>
      <c r="AJ105" s="62" t="str">
        <f>IFERROR(VLOOKUP(AI105,Lookups!$W$3:$X$24,2,FALSE),"")</f>
        <v/>
      </c>
      <c r="AK105" s="15"/>
      <c r="AL105" s="15"/>
      <c r="AM105" s="17"/>
      <c r="AN105" s="17"/>
    </row>
    <row r="106" spans="1:40" x14ac:dyDescent="0.3">
      <c r="A106" s="15"/>
      <c r="B106" s="15"/>
      <c r="C106" s="15"/>
      <c r="D106" s="17"/>
      <c r="E106" s="17"/>
      <c r="F106" s="15"/>
      <c r="G106" s="18" t="str">
        <f>IFERROR(VLOOKUP(F106,Lookups!$D$2:$E$20,2,FALSE),"")</f>
        <v/>
      </c>
      <c r="H106" s="15"/>
      <c r="I106" s="15"/>
      <c r="J106" s="15"/>
      <c r="K106" s="15"/>
      <c r="L106" s="17"/>
      <c r="M106" s="17"/>
      <c r="N106" s="18" t="str">
        <f t="shared" si="2"/>
        <v/>
      </c>
      <c r="O106" s="15"/>
      <c r="P106" s="15"/>
      <c r="Q106" s="17"/>
      <c r="R106" s="15"/>
      <c r="S106" s="15"/>
      <c r="T106" s="15"/>
      <c r="U106" s="15"/>
      <c r="V106" s="15"/>
      <c r="W106" s="15"/>
      <c r="X106" s="18" t="str">
        <f>IFERROR(VLOOKUP(W106,Lookups!$G$2:$H$83,2,FALSE),"")</f>
        <v/>
      </c>
      <c r="Y106" s="15"/>
      <c r="Z106" s="15"/>
      <c r="AA106" s="15"/>
      <c r="AB106" s="15"/>
      <c r="AC106" s="15"/>
      <c r="AD106" s="15"/>
      <c r="AE106" s="15"/>
      <c r="AF106" s="18" t="str">
        <f t="shared" si="3"/>
        <v/>
      </c>
      <c r="AG106" s="15"/>
      <c r="AH106" s="15"/>
      <c r="AI106" s="15"/>
      <c r="AJ106" s="62" t="str">
        <f>IFERROR(VLOOKUP(AI106,Lookups!$W$3:$X$24,2,FALSE),"")</f>
        <v/>
      </c>
      <c r="AK106" s="15"/>
      <c r="AL106" s="15"/>
      <c r="AM106" s="17"/>
      <c r="AN106" s="17"/>
    </row>
    <row r="107" spans="1:40" x14ac:dyDescent="0.3">
      <c r="A107" s="15"/>
      <c r="B107" s="15"/>
      <c r="C107" s="15"/>
      <c r="D107" s="17"/>
      <c r="E107" s="17"/>
      <c r="F107" s="15"/>
      <c r="G107" s="18" t="str">
        <f>IFERROR(VLOOKUP(F107,Lookups!$D$2:$E$20,2,FALSE),"")</f>
        <v/>
      </c>
      <c r="H107" s="15"/>
      <c r="I107" s="15"/>
      <c r="J107" s="15"/>
      <c r="K107" s="15"/>
      <c r="L107" s="17"/>
      <c r="M107" s="17"/>
      <c r="N107" s="18" t="str">
        <f t="shared" si="2"/>
        <v/>
      </c>
      <c r="O107" s="15"/>
      <c r="P107" s="15"/>
      <c r="Q107" s="17"/>
      <c r="R107" s="15"/>
      <c r="S107" s="15"/>
      <c r="T107" s="15"/>
      <c r="U107" s="15"/>
      <c r="V107" s="15"/>
      <c r="W107" s="15"/>
      <c r="X107" s="18" t="str">
        <f>IFERROR(VLOOKUP(W107,Lookups!$G$2:$H$83,2,FALSE),"")</f>
        <v/>
      </c>
      <c r="Y107" s="15"/>
      <c r="Z107" s="15"/>
      <c r="AA107" s="15"/>
      <c r="AB107" s="15"/>
      <c r="AC107" s="15"/>
      <c r="AD107" s="15"/>
      <c r="AE107" s="15"/>
      <c r="AF107" s="18" t="str">
        <f t="shared" si="3"/>
        <v/>
      </c>
      <c r="AG107" s="15"/>
      <c r="AH107" s="15"/>
      <c r="AI107" s="15"/>
      <c r="AJ107" s="62" t="str">
        <f>IFERROR(VLOOKUP(AI107,Lookups!$W$3:$X$24,2,FALSE),"")</f>
        <v/>
      </c>
      <c r="AK107" s="15"/>
      <c r="AL107" s="15"/>
      <c r="AM107" s="17"/>
      <c r="AN107" s="17"/>
    </row>
    <row r="108" spans="1:40" x14ac:dyDescent="0.3">
      <c r="A108" s="15"/>
      <c r="B108" s="15"/>
      <c r="C108" s="15"/>
      <c r="D108" s="17"/>
      <c r="E108" s="17"/>
      <c r="F108" s="15"/>
      <c r="G108" s="18" t="str">
        <f>IFERROR(VLOOKUP(F108,Lookups!$D$2:$E$20,2,FALSE),"")</f>
        <v/>
      </c>
      <c r="H108" s="15"/>
      <c r="I108" s="15"/>
      <c r="J108" s="15"/>
      <c r="K108" s="15"/>
      <c r="L108" s="17"/>
      <c r="M108" s="17"/>
      <c r="N108" s="18" t="str">
        <f t="shared" si="2"/>
        <v/>
      </c>
      <c r="O108" s="15"/>
      <c r="P108" s="15"/>
      <c r="Q108" s="17"/>
      <c r="R108" s="15"/>
      <c r="S108" s="15"/>
      <c r="T108" s="15"/>
      <c r="U108" s="15"/>
      <c r="V108" s="15"/>
      <c r="W108" s="15"/>
      <c r="X108" s="18" t="str">
        <f>IFERROR(VLOOKUP(W108,Lookups!$G$2:$H$83,2,FALSE),"")</f>
        <v/>
      </c>
      <c r="Y108" s="15"/>
      <c r="Z108" s="15"/>
      <c r="AA108" s="15"/>
      <c r="AB108" s="15"/>
      <c r="AC108" s="15"/>
      <c r="AD108" s="15"/>
      <c r="AE108" s="15"/>
      <c r="AF108" s="18" t="str">
        <f t="shared" si="3"/>
        <v/>
      </c>
      <c r="AG108" s="15"/>
      <c r="AH108" s="15"/>
      <c r="AI108" s="15"/>
      <c r="AJ108" s="62" t="str">
        <f>IFERROR(VLOOKUP(AI108,Lookups!$W$3:$X$24,2,FALSE),"")</f>
        <v/>
      </c>
      <c r="AK108" s="15"/>
      <c r="AL108" s="15"/>
      <c r="AM108" s="17"/>
      <c r="AN108" s="17"/>
    </row>
    <row r="109" spans="1:40" x14ac:dyDescent="0.3">
      <c r="A109" s="15"/>
      <c r="B109" s="15"/>
      <c r="C109" s="15"/>
      <c r="D109" s="17"/>
      <c r="E109" s="17"/>
      <c r="F109" s="15"/>
      <c r="G109" s="18" t="str">
        <f>IFERROR(VLOOKUP(F109,Lookups!$D$2:$E$20,2,FALSE),"")</f>
        <v/>
      </c>
      <c r="H109" s="15"/>
      <c r="I109" s="15"/>
      <c r="J109" s="15"/>
      <c r="K109" s="15"/>
      <c r="L109" s="17"/>
      <c r="M109" s="17"/>
      <c r="N109" s="18" t="str">
        <f t="shared" si="2"/>
        <v/>
      </c>
      <c r="O109" s="15"/>
      <c r="P109" s="15"/>
      <c r="Q109" s="17"/>
      <c r="R109" s="15"/>
      <c r="S109" s="15"/>
      <c r="T109" s="15"/>
      <c r="U109" s="15"/>
      <c r="V109" s="15"/>
      <c r="W109" s="15"/>
      <c r="X109" s="18" t="str">
        <f>IFERROR(VLOOKUP(W109,Lookups!$G$2:$H$83,2,FALSE),"")</f>
        <v/>
      </c>
      <c r="Y109" s="15"/>
      <c r="Z109" s="15"/>
      <c r="AA109" s="15"/>
      <c r="AB109" s="15"/>
      <c r="AC109" s="15"/>
      <c r="AD109" s="15"/>
      <c r="AE109" s="15"/>
      <c r="AF109" s="18" t="str">
        <f t="shared" si="3"/>
        <v/>
      </c>
      <c r="AG109" s="15"/>
      <c r="AH109" s="15"/>
      <c r="AI109" s="15"/>
      <c r="AJ109" s="62" t="str">
        <f>IFERROR(VLOOKUP(AI109,Lookups!$W$3:$X$24,2,FALSE),"")</f>
        <v/>
      </c>
      <c r="AK109" s="15"/>
      <c r="AL109" s="15"/>
      <c r="AM109" s="17"/>
      <c r="AN109" s="17"/>
    </row>
    <row r="110" spans="1:40" x14ac:dyDescent="0.3">
      <c r="A110" s="15"/>
      <c r="B110" s="15"/>
      <c r="C110" s="15"/>
      <c r="D110" s="17"/>
      <c r="E110" s="17"/>
      <c r="F110" s="15"/>
      <c r="G110" s="18" t="str">
        <f>IFERROR(VLOOKUP(F110,Lookups!$D$2:$E$20,2,FALSE),"")</f>
        <v/>
      </c>
      <c r="H110" s="15"/>
      <c r="I110" s="15"/>
      <c r="J110" s="15"/>
      <c r="K110" s="15"/>
      <c r="L110" s="17"/>
      <c r="M110" s="17"/>
      <c r="N110" s="18" t="str">
        <f t="shared" si="2"/>
        <v/>
      </c>
      <c r="O110" s="15"/>
      <c r="P110" s="15"/>
      <c r="Q110" s="17"/>
      <c r="R110" s="15"/>
      <c r="S110" s="15"/>
      <c r="T110" s="15"/>
      <c r="U110" s="15"/>
      <c r="V110" s="15"/>
      <c r="W110" s="15"/>
      <c r="X110" s="18" t="str">
        <f>IFERROR(VLOOKUP(W110,Lookups!$G$2:$H$83,2,FALSE),"")</f>
        <v/>
      </c>
      <c r="Y110" s="15"/>
      <c r="Z110" s="15"/>
      <c r="AA110" s="15"/>
      <c r="AB110" s="15"/>
      <c r="AC110" s="15"/>
      <c r="AD110" s="15"/>
      <c r="AE110" s="15"/>
      <c r="AF110" s="18" t="str">
        <f t="shared" si="3"/>
        <v/>
      </c>
      <c r="AG110" s="15"/>
      <c r="AH110" s="15"/>
      <c r="AI110" s="15"/>
      <c r="AJ110" s="62" t="str">
        <f>IFERROR(VLOOKUP(AI110,Lookups!$W$3:$X$24,2,FALSE),"")</f>
        <v/>
      </c>
      <c r="AK110" s="15"/>
      <c r="AL110" s="15"/>
      <c r="AM110" s="17"/>
      <c r="AN110" s="17"/>
    </row>
    <row r="111" spans="1:40" x14ac:dyDescent="0.3">
      <c r="A111" s="15"/>
      <c r="B111" s="15"/>
      <c r="C111" s="15"/>
      <c r="D111" s="17"/>
      <c r="E111" s="17"/>
      <c r="F111" s="15"/>
      <c r="G111" s="18" t="str">
        <f>IFERROR(VLOOKUP(F111,Lookups!$D$2:$E$20,2,FALSE),"")</f>
        <v/>
      </c>
      <c r="H111" s="15"/>
      <c r="I111" s="15"/>
      <c r="J111" s="15"/>
      <c r="K111" s="15"/>
      <c r="L111" s="17"/>
      <c r="M111" s="17"/>
      <c r="N111" s="18" t="str">
        <f t="shared" si="2"/>
        <v/>
      </c>
      <c r="O111" s="15"/>
      <c r="P111" s="15"/>
      <c r="Q111" s="17"/>
      <c r="R111" s="15"/>
      <c r="S111" s="15"/>
      <c r="T111" s="15"/>
      <c r="U111" s="15"/>
      <c r="V111" s="15"/>
      <c r="W111" s="15"/>
      <c r="X111" s="18" t="str">
        <f>IFERROR(VLOOKUP(W111,Lookups!$G$2:$H$83,2,FALSE),"")</f>
        <v/>
      </c>
      <c r="Y111" s="15"/>
      <c r="Z111" s="15"/>
      <c r="AA111" s="15"/>
      <c r="AB111" s="15"/>
      <c r="AC111" s="15"/>
      <c r="AD111" s="15"/>
      <c r="AE111" s="15"/>
      <c r="AF111" s="18" t="str">
        <f t="shared" si="3"/>
        <v/>
      </c>
      <c r="AG111" s="15"/>
      <c r="AH111" s="15"/>
      <c r="AI111" s="15"/>
      <c r="AJ111" s="62" t="str">
        <f>IFERROR(VLOOKUP(AI111,Lookups!$W$3:$X$24,2,FALSE),"")</f>
        <v/>
      </c>
      <c r="AK111" s="15"/>
      <c r="AL111" s="15"/>
      <c r="AM111" s="17"/>
      <c r="AN111" s="17"/>
    </row>
    <row r="112" spans="1:40" x14ac:dyDescent="0.3">
      <c r="A112" s="15"/>
      <c r="B112" s="15"/>
      <c r="C112" s="15"/>
      <c r="D112" s="17"/>
      <c r="E112" s="17"/>
      <c r="F112" s="15"/>
      <c r="G112" s="18" t="str">
        <f>IFERROR(VLOOKUP(F112,Lookups!$D$2:$E$20,2,FALSE),"")</f>
        <v/>
      </c>
      <c r="H112" s="15"/>
      <c r="I112" s="15"/>
      <c r="J112" s="15"/>
      <c r="K112" s="15"/>
      <c r="L112" s="17"/>
      <c r="M112" s="17"/>
      <c r="N112" s="18" t="str">
        <f t="shared" si="2"/>
        <v/>
      </c>
      <c r="O112" s="15"/>
      <c r="P112" s="15"/>
      <c r="Q112" s="17"/>
      <c r="R112" s="15"/>
      <c r="S112" s="15"/>
      <c r="T112" s="15"/>
      <c r="U112" s="15"/>
      <c r="V112" s="15"/>
      <c r="W112" s="15"/>
      <c r="X112" s="18" t="str">
        <f>IFERROR(VLOOKUP(W112,Lookups!$G$2:$H$83,2,FALSE),"")</f>
        <v/>
      </c>
      <c r="Y112" s="15"/>
      <c r="Z112" s="15"/>
      <c r="AA112" s="15"/>
      <c r="AB112" s="15"/>
      <c r="AC112" s="15"/>
      <c r="AD112" s="15"/>
      <c r="AE112" s="15"/>
      <c r="AF112" s="18" t="str">
        <f t="shared" si="3"/>
        <v/>
      </c>
      <c r="AG112" s="15"/>
      <c r="AH112" s="15"/>
      <c r="AI112" s="15"/>
      <c r="AJ112" s="62" t="str">
        <f>IFERROR(VLOOKUP(AI112,Lookups!$W$3:$X$24,2,FALSE),"")</f>
        <v/>
      </c>
      <c r="AK112" s="15"/>
      <c r="AL112" s="15"/>
      <c r="AM112" s="17"/>
      <c r="AN112" s="17"/>
    </row>
    <row r="113" spans="1:40" x14ac:dyDescent="0.3">
      <c r="A113" s="15"/>
      <c r="B113" s="15"/>
      <c r="C113" s="15"/>
      <c r="D113" s="17"/>
      <c r="E113" s="17"/>
      <c r="F113" s="15"/>
      <c r="G113" s="18" t="str">
        <f>IFERROR(VLOOKUP(F113,Lookups!$D$2:$E$20,2,FALSE),"")</f>
        <v/>
      </c>
      <c r="H113" s="15"/>
      <c r="I113" s="15"/>
      <c r="J113" s="15"/>
      <c r="K113" s="15"/>
      <c r="L113" s="17"/>
      <c r="M113" s="17"/>
      <c r="N113" s="18" t="str">
        <f t="shared" si="2"/>
        <v/>
      </c>
      <c r="O113" s="15"/>
      <c r="P113" s="15"/>
      <c r="Q113" s="17"/>
      <c r="R113" s="15"/>
      <c r="S113" s="15"/>
      <c r="T113" s="15"/>
      <c r="U113" s="15"/>
      <c r="V113" s="15"/>
      <c r="W113" s="15"/>
      <c r="X113" s="18" t="str">
        <f>IFERROR(VLOOKUP(W113,Lookups!$G$2:$H$83,2,FALSE),"")</f>
        <v/>
      </c>
      <c r="Y113" s="15"/>
      <c r="Z113" s="15"/>
      <c r="AA113" s="15"/>
      <c r="AB113" s="15"/>
      <c r="AC113" s="15"/>
      <c r="AD113" s="15"/>
      <c r="AE113" s="15"/>
      <c r="AF113" s="18" t="str">
        <f t="shared" si="3"/>
        <v/>
      </c>
      <c r="AG113" s="15"/>
      <c r="AH113" s="15"/>
      <c r="AI113" s="15"/>
      <c r="AJ113" s="62" t="str">
        <f>IFERROR(VLOOKUP(AI113,Lookups!$W$3:$X$24,2,FALSE),"")</f>
        <v/>
      </c>
      <c r="AK113" s="15"/>
      <c r="AL113" s="15"/>
      <c r="AM113" s="17"/>
      <c r="AN113" s="17"/>
    </row>
    <row r="114" spans="1:40" x14ac:dyDescent="0.3">
      <c r="A114" s="15"/>
      <c r="B114" s="15"/>
      <c r="C114" s="15"/>
      <c r="D114" s="17"/>
      <c r="E114" s="17"/>
      <c r="F114" s="15"/>
      <c r="G114" s="18" t="str">
        <f>IFERROR(VLOOKUP(F114,Lookups!$D$2:$E$20,2,FALSE),"")</f>
        <v/>
      </c>
      <c r="H114" s="15"/>
      <c r="I114" s="15"/>
      <c r="J114" s="15"/>
      <c r="K114" s="15"/>
      <c r="L114" s="17"/>
      <c r="M114" s="17"/>
      <c r="N114" s="18" t="str">
        <f t="shared" si="2"/>
        <v/>
      </c>
      <c r="O114" s="15"/>
      <c r="P114" s="15"/>
      <c r="Q114" s="17"/>
      <c r="R114" s="15"/>
      <c r="S114" s="15"/>
      <c r="T114" s="15"/>
      <c r="U114" s="15"/>
      <c r="V114" s="15"/>
      <c r="W114" s="15"/>
      <c r="X114" s="18" t="str">
        <f>IFERROR(VLOOKUP(W114,Lookups!$G$2:$H$83,2,FALSE),"")</f>
        <v/>
      </c>
      <c r="Y114" s="15"/>
      <c r="Z114" s="15"/>
      <c r="AA114" s="15"/>
      <c r="AB114" s="15"/>
      <c r="AC114" s="15"/>
      <c r="AD114" s="15"/>
      <c r="AE114" s="15"/>
      <c r="AF114" s="18" t="str">
        <f t="shared" si="3"/>
        <v/>
      </c>
      <c r="AG114" s="15"/>
      <c r="AH114" s="15"/>
      <c r="AI114" s="15"/>
      <c r="AJ114" s="62" t="str">
        <f>IFERROR(VLOOKUP(AI114,Lookups!$W$3:$X$24,2,FALSE),"")</f>
        <v/>
      </c>
      <c r="AK114" s="15"/>
      <c r="AL114" s="15"/>
      <c r="AM114" s="17"/>
      <c r="AN114" s="17"/>
    </row>
    <row r="115" spans="1:40" x14ac:dyDescent="0.3">
      <c r="A115" s="15"/>
      <c r="B115" s="15"/>
      <c r="C115" s="15"/>
      <c r="D115" s="17"/>
      <c r="E115" s="17"/>
      <c r="F115" s="15"/>
      <c r="G115" s="18" t="str">
        <f>IFERROR(VLOOKUP(F115,Lookups!$D$2:$E$20,2,FALSE),"")</f>
        <v/>
      </c>
      <c r="H115" s="15"/>
      <c r="I115" s="15"/>
      <c r="J115" s="15"/>
      <c r="K115" s="15"/>
      <c r="L115" s="17"/>
      <c r="M115" s="17"/>
      <c r="N115" s="18" t="str">
        <f t="shared" si="2"/>
        <v/>
      </c>
      <c r="O115" s="15"/>
      <c r="P115" s="15"/>
      <c r="Q115" s="17"/>
      <c r="R115" s="15"/>
      <c r="S115" s="15"/>
      <c r="T115" s="15"/>
      <c r="U115" s="15"/>
      <c r="V115" s="15"/>
      <c r="W115" s="15"/>
      <c r="X115" s="18" t="str">
        <f>IFERROR(VLOOKUP(W115,Lookups!$G$2:$H$83,2,FALSE),"")</f>
        <v/>
      </c>
      <c r="Y115" s="15"/>
      <c r="Z115" s="15"/>
      <c r="AA115" s="15"/>
      <c r="AB115" s="15"/>
      <c r="AC115" s="15"/>
      <c r="AD115" s="15"/>
      <c r="AE115" s="15"/>
      <c r="AF115" s="18" t="str">
        <f t="shared" si="3"/>
        <v/>
      </c>
      <c r="AG115" s="15"/>
      <c r="AH115" s="15"/>
      <c r="AI115" s="15"/>
      <c r="AJ115" s="62" t="str">
        <f>IFERROR(VLOOKUP(AI115,Lookups!$W$3:$X$24,2,FALSE),"")</f>
        <v/>
      </c>
      <c r="AK115" s="15"/>
      <c r="AL115" s="15"/>
      <c r="AM115" s="17"/>
      <c r="AN115" s="17"/>
    </row>
    <row r="116" spans="1:40" x14ac:dyDescent="0.3">
      <c r="A116" s="15"/>
      <c r="B116" s="15"/>
      <c r="C116" s="15"/>
      <c r="D116" s="17"/>
      <c r="E116" s="17"/>
      <c r="F116" s="15"/>
      <c r="G116" s="18" t="str">
        <f>IFERROR(VLOOKUP(F116,Lookups!$D$2:$E$20,2,FALSE),"")</f>
        <v/>
      </c>
      <c r="H116" s="15"/>
      <c r="I116" s="15"/>
      <c r="J116" s="15"/>
      <c r="K116" s="15"/>
      <c r="L116" s="17"/>
      <c r="M116" s="17"/>
      <c r="N116" s="18" t="str">
        <f t="shared" si="2"/>
        <v/>
      </c>
      <c r="O116" s="15"/>
      <c r="P116" s="15"/>
      <c r="Q116" s="17"/>
      <c r="R116" s="15"/>
      <c r="S116" s="15"/>
      <c r="T116" s="15"/>
      <c r="U116" s="15"/>
      <c r="V116" s="15"/>
      <c r="W116" s="15"/>
      <c r="X116" s="18" t="str">
        <f>IFERROR(VLOOKUP(W116,Lookups!$G$2:$H$83,2,FALSE),"")</f>
        <v/>
      </c>
      <c r="Y116" s="15"/>
      <c r="Z116" s="15"/>
      <c r="AA116" s="15"/>
      <c r="AB116" s="15"/>
      <c r="AC116" s="15"/>
      <c r="AD116" s="15"/>
      <c r="AE116" s="15"/>
      <c r="AF116" s="18" t="str">
        <f t="shared" si="3"/>
        <v/>
      </c>
      <c r="AG116" s="15"/>
      <c r="AH116" s="15"/>
      <c r="AI116" s="15"/>
      <c r="AJ116" s="62" t="str">
        <f>IFERROR(VLOOKUP(AI116,Lookups!$W$3:$X$24,2,FALSE),"")</f>
        <v/>
      </c>
      <c r="AK116" s="15"/>
      <c r="AL116" s="15"/>
      <c r="AM116" s="17"/>
      <c r="AN116" s="17"/>
    </row>
    <row r="117" spans="1:40" x14ac:dyDescent="0.3">
      <c r="A117" s="15"/>
      <c r="B117" s="15"/>
      <c r="C117" s="15"/>
      <c r="D117" s="17"/>
      <c r="E117" s="17"/>
      <c r="F117" s="15"/>
      <c r="G117" s="18" t="str">
        <f>IFERROR(VLOOKUP(F117,Lookups!$D$2:$E$20,2,FALSE),"")</f>
        <v/>
      </c>
      <c r="H117" s="15"/>
      <c r="I117" s="15"/>
      <c r="J117" s="15"/>
      <c r="K117" s="15"/>
      <c r="L117" s="17"/>
      <c r="M117" s="17"/>
      <c r="N117" s="18" t="str">
        <f t="shared" si="2"/>
        <v/>
      </c>
      <c r="O117" s="15"/>
      <c r="P117" s="15"/>
      <c r="Q117" s="17"/>
      <c r="R117" s="15"/>
      <c r="S117" s="15"/>
      <c r="T117" s="15"/>
      <c r="U117" s="15"/>
      <c r="V117" s="15"/>
      <c r="W117" s="15"/>
      <c r="X117" s="18" t="str">
        <f>IFERROR(VLOOKUP(W117,Lookups!$G$2:$H$83,2,FALSE),"")</f>
        <v/>
      </c>
      <c r="Y117" s="15"/>
      <c r="Z117" s="15"/>
      <c r="AA117" s="15"/>
      <c r="AB117" s="15"/>
      <c r="AC117" s="15"/>
      <c r="AD117" s="15"/>
      <c r="AE117" s="15"/>
      <c r="AF117" s="18" t="str">
        <f t="shared" si="3"/>
        <v/>
      </c>
      <c r="AG117" s="15"/>
      <c r="AH117" s="15"/>
      <c r="AI117" s="15"/>
      <c r="AJ117" s="62" t="str">
        <f>IFERROR(VLOOKUP(AI117,Lookups!$W$3:$X$24,2,FALSE),"")</f>
        <v/>
      </c>
      <c r="AK117" s="15"/>
      <c r="AL117" s="15"/>
      <c r="AM117" s="17"/>
      <c r="AN117" s="17"/>
    </row>
    <row r="118" spans="1:40" x14ac:dyDescent="0.3">
      <c r="A118" s="15"/>
      <c r="B118" s="15"/>
      <c r="C118" s="15"/>
      <c r="D118" s="17"/>
      <c r="E118" s="17"/>
      <c r="F118" s="15"/>
      <c r="G118" s="18" t="str">
        <f>IFERROR(VLOOKUP(F118,Lookups!$D$2:$E$20,2,FALSE),"")</f>
        <v/>
      </c>
      <c r="H118" s="15"/>
      <c r="I118" s="15"/>
      <c r="J118" s="15"/>
      <c r="K118" s="15"/>
      <c r="L118" s="17"/>
      <c r="M118" s="17"/>
      <c r="N118" s="18" t="str">
        <f t="shared" ref="N118:N181" si="4">IF(OR(ISBLANK(L118),ISBLANK(M118)),"",(M118-L118)+1)</f>
        <v/>
      </c>
      <c r="O118" s="15"/>
      <c r="P118" s="15"/>
      <c r="Q118" s="17"/>
      <c r="R118" s="15"/>
      <c r="S118" s="15"/>
      <c r="T118" s="15"/>
      <c r="U118" s="15"/>
      <c r="V118" s="15"/>
      <c r="W118" s="15"/>
      <c r="X118" s="18" t="str">
        <f>IFERROR(VLOOKUP(W118,Lookups!$G$2:$H$83,2,FALSE),"")</f>
        <v/>
      </c>
      <c r="Y118" s="15"/>
      <c r="Z118" s="15"/>
      <c r="AA118" s="15"/>
      <c r="AB118" s="15"/>
      <c r="AC118" s="15"/>
      <c r="AD118" s="15"/>
      <c r="AE118" s="15"/>
      <c r="AF118" s="18" t="str">
        <f t="shared" ref="AF118:AF181" si="5">IF(OR(ISBLANK(AD118),ISBLANK(AE118)),"",(AE118-AD118)+1)</f>
        <v/>
      </c>
      <c r="AG118" s="15"/>
      <c r="AH118" s="15"/>
      <c r="AI118" s="15"/>
      <c r="AJ118" s="62" t="str">
        <f>IFERROR(VLOOKUP(AI118,Lookups!$W$3:$X$24,2,FALSE),"")</f>
        <v/>
      </c>
      <c r="AK118" s="15"/>
      <c r="AL118" s="15"/>
      <c r="AM118" s="17"/>
      <c r="AN118" s="17"/>
    </row>
    <row r="119" spans="1:40" x14ac:dyDescent="0.3">
      <c r="A119" s="15"/>
      <c r="B119" s="15"/>
      <c r="C119" s="15"/>
      <c r="D119" s="17"/>
      <c r="E119" s="17"/>
      <c r="F119" s="15"/>
      <c r="G119" s="18" t="str">
        <f>IFERROR(VLOOKUP(F119,Lookups!$D$2:$E$20,2,FALSE),"")</f>
        <v/>
      </c>
      <c r="H119" s="15"/>
      <c r="I119" s="15"/>
      <c r="J119" s="15"/>
      <c r="K119" s="15"/>
      <c r="L119" s="17"/>
      <c r="M119" s="17"/>
      <c r="N119" s="18" t="str">
        <f t="shared" si="4"/>
        <v/>
      </c>
      <c r="O119" s="15"/>
      <c r="P119" s="15"/>
      <c r="Q119" s="17"/>
      <c r="R119" s="15"/>
      <c r="S119" s="15"/>
      <c r="T119" s="15"/>
      <c r="U119" s="15"/>
      <c r="V119" s="15"/>
      <c r="W119" s="15"/>
      <c r="X119" s="18" t="str">
        <f>IFERROR(VLOOKUP(W119,Lookups!$G$2:$H$83,2,FALSE),"")</f>
        <v/>
      </c>
      <c r="Y119" s="15"/>
      <c r="Z119" s="15"/>
      <c r="AA119" s="15"/>
      <c r="AB119" s="15"/>
      <c r="AC119" s="15"/>
      <c r="AD119" s="15"/>
      <c r="AE119" s="15"/>
      <c r="AF119" s="18" t="str">
        <f t="shared" si="5"/>
        <v/>
      </c>
      <c r="AG119" s="15"/>
      <c r="AH119" s="15"/>
      <c r="AI119" s="15"/>
      <c r="AJ119" s="62" t="str">
        <f>IFERROR(VLOOKUP(AI119,Lookups!$W$3:$X$24,2,FALSE),"")</f>
        <v/>
      </c>
      <c r="AK119" s="15"/>
      <c r="AL119" s="15"/>
      <c r="AM119" s="17"/>
      <c r="AN119" s="17"/>
    </row>
    <row r="120" spans="1:40" x14ac:dyDescent="0.3">
      <c r="A120" s="15"/>
      <c r="B120" s="15"/>
      <c r="C120" s="15"/>
      <c r="D120" s="17"/>
      <c r="E120" s="17"/>
      <c r="F120" s="15"/>
      <c r="G120" s="18" t="str">
        <f>IFERROR(VLOOKUP(F120,Lookups!$D$2:$E$20,2,FALSE),"")</f>
        <v/>
      </c>
      <c r="H120" s="15"/>
      <c r="I120" s="15"/>
      <c r="J120" s="15"/>
      <c r="K120" s="15"/>
      <c r="L120" s="17"/>
      <c r="M120" s="17"/>
      <c r="N120" s="18" t="str">
        <f t="shared" si="4"/>
        <v/>
      </c>
      <c r="O120" s="15"/>
      <c r="P120" s="15"/>
      <c r="Q120" s="17"/>
      <c r="R120" s="15"/>
      <c r="S120" s="15"/>
      <c r="T120" s="15"/>
      <c r="U120" s="15"/>
      <c r="V120" s="15"/>
      <c r="W120" s="15"/>
      <c r="X120" s="18" t="str">
        <f>IFERROR(VLOOKUP(W120,Lookups!$G$2:$H$83,2,FALSE),"")</f>
        <v/>
      </c>
      <c r="Y120" s="15"/>
      <c r="Z120" s="15"/>
      <c r="AA120" s="15"/>
      <c r="AB120" s="15"/>
      <c r="AC120" s="15"/>
      <c r="AD120" s="15"/>
      <c r="AE120" s="15"/>
      <c r="AF120" s="18" t="str">
        <f t="shared" si="5"/>
        <v/>
      </c>
      <c r="AG120" s="15"/>
      <c r="AH120" s="15"/>
      <c r="AI120" s="15"/>
      <c r="AJ120" s="62" t="str">
        <f>IFERROR(VLOOKUP(AI120,Lookups!$W$3:$X$24,2,FALSE),"")</f>
        <v/>
      </c>
      <c r="AK120" s="15"/>
      <c r="AL120" s="15"/>
      <c r="AM120" s="17"/>
      <c r="AN120" s="17"/>
    </row>
    <row r="121" spans="1:40" x14ac:dyDescent="0.3">
      <c r="A121" s="15"/>
      <c r="B121" s="15"/>
      <c r="C121" s="15"/>
      <c r="D121" s="17"/>
      <c r="E121" s="17"/>
      <c r="F121" s="15"/>
      <c r="G121" s="18" t="str">
        <f>IFERROR(VLOOKUP(F121,Lookups!$D$2:$E$20,2,FALSE),"")</f>
        <v/>
      </c>
      <c r="H121" s="15"/>
      <c r="I121" s="15"/>
      <c r="J121" s="15"/>
      <c r="K121" s="15"/>
      <c r="L121" s="17"/>
      <c r="M121" s="17"/>
      <c r="N121" s="18" t="str">
        <f t="shared" si="4"/>
        <v/>
      </c>
      <c r="O121" s="15"/>
      <c r="P121" s="15"/>
      <c r="Q121" s="17"/>
      <c r="R121" s="15"/>
      <c r="S121" s="15"/>
      <c r="T121" s="15"/>
      <c r="U121" s="15"/>
      <c r="V121" s="15"/>
      <c r="W121" s="15"/>
      <c r="X121" s="18" t="str">
        <f>IFERROR(VLOOKUP(W121,Lookups!$G$2:$H$83,2,FALSE),"")</f>
        <v/>
      </c>
      <c r="Y121" s="15"/>
      <c r="Z121" s="15"/>
      <c r="AA121" s="15"/>
      <c r="AB121" s="15"/>
      <c r="AC121" s="15"/>
      <c r="AD121" s="15"/>
      <c r="AE121" s="15"/>
      <c r="AF121" s="18" t="str">
        <f t="shared" si="5"/>
        <v/>
      </c>
      <c r="AG121" s="15"/>
      <c r="AH121" s="15"/>
      <c r="AI121" s="15"/>
      <c r="AJ121" s="62" t="str">
        <f>IFERROR(VLOOKUP(AI121,Lookups!$W$3:$X$24,2,FALSE),"")</f>
        <v/>
      </c>
      <c r="AK121" s="15"/>
      <c r="AL121" s="15"/>
      <c r="AM121" s="17"/>
      <c r="AN121" s="17"/>
    </row>
    <row r="122" spans="1:40" x14ac:dyDescent="0.3">
      <c r="A122" s="15"/>
      <c r="B122" s="15"/>
      <c r="C122" s="15"/>
      <c r="D122" s="17"/>
      <c r="E122" s="17"/>
      <c r="F122" s="15"/>
      <c r="G122" s="18" t="str">
        <f>IFERROR(VLOOKUP(F122,Lookups!$D$2:$E$20,2,FALSE),"")</f>
        <v/>
      </c>
      <c r="H122" s="15"/>
      <c r="I122" s="15"/>
      <c r="J122" s="15"/>
      <c r="K122" s="15"/>
      <c r="L122" s="17"/>
      <c r="M122" s="17"/>
      <c r="N122" s="18" t="str">
        <f t="shared" si="4"/>
        <v/>
      </c>
      <c r="O122" s="15"/>
      <c r="P122" s="15"/>
      <c r="Q122" s="17"/>
      <c r="R122" s="15"/>
      <c r="S122" s="15"/>
      <c r="T122" s="15"/>
      <c r="U122" s="15"/>
      <c r="V122" s="15"/>
      <c r="W122" s="15"/>
      <c r="X122" s="18" t="str">
        <f>IFERROR(VLOOKUP(W122,Lookups!$G$2:$H$83,2,FALSE),"")</f>
        <v/>
      </c>
      <c r="Y122" s="15"/>
      <c r="Z122" s="15"/>
      <c r="AA122" s="15"/>
      <c r="AB122" s="15"/>
      <c r="AC122" s="15"/>
      <c r="AD122" s="15"/>
      <c r="AE122" s="15"/>
      <c r="AF122" s="18" t="str">
        <f t="shared" si="5"/>
        <v/>
      </c>
      <c r="AG122" s="15"/>
      <c r="AH122" s="15"/>
      <c r="AI122" s="15"/>
      <c r="AJ122" s="62" t="str">
        <f>IFERROR(VLOOKUP(AI122,Lookups!$W$3:$X$24,2,FALSE),"")</f>
        <v/>
      </c>
      <c r="AK122" s="15"/>
      <c r="AL122" s="15"/>
      <c r="AM122" s="17"/>
      <c r="AN122" s="17"/>
    </row>
    <row r="123" spans="1:40" x14ac:dyDescent="0.3">
      <c r="A123" s="15"/>
      <c r="B123" s="15"/>
      <c r="C123" s="15"/>
      <c r="D123" s="17"/>
      <c r="E123" s="17"/>
      <c r="F123" s="15"/>
      <c r="G123" s="18" t="str">
        <f>IFERROR(VLOOKUP(F123,Lookups!$D$2:$E$20,2,FALSE),"")</f>
        <v/>
      </c>
      <c r="H123" s="15"/>
      <c r="I123" s="15"/>
      <c r="J123" s="15"/>
      <c r="K123" s="15"/>
      <c r="L123" s="17"/>
      <c r="M123" s="17"/>
      <c r="N123" s="18" t="str">
        <f t="shared" si="4"/>
        <v/>
      </c>
      <c r="O123" s="15"/>
      <c r="P123" s="15"/>
      <c r="Q123" s="17"/>
      <c r="R123" s="15"/>
      <c r="S123" s="15"/>
      <c r="T123" s="15"/>
      <c r="U123" s="15"/>
      <c r="V123" s="15"/>
      <c r="W123" s="15"/>
      <c r="X123" s="18" t="str">
        <f>IFERROR(VLOOKUP(W123,Lookups!$G$2:$H$83,2,FALSE),"")</f>
        <v/>
      </c>
      <c r="Y123" s="15"/>
      <c r="Z123" s="15"/>
      <c r="AA123" s="15"/>
      <c r="AB123" s="15"/>
      <c r="AC123" s="15"/>
      <c r="AD123" s="15"/>
      <c r="AE123" s="15"/>
      <c r="AF123" s="18" t="str">
        <f t="shared" si="5"/>
        <v/>
      </c>
      <c r="AG123" s="15"/>
      <c r="AH123" s="15"/>
      <c r="AI123" s="15"/>
      <c r="AJ123" s="62" t="str">
        <f>IFERROR(VLOOKUP(AI123,Lookups!$W$3:$X$24,2,FALSE),"")</f>
        <v/>
      </c>
      <c r="AK123" s="15"/>
      <c r="AL123" s="15"/>
      <c r="AM123" s="17"/>
      <c r="AN123" s="17"/>
    </row>
    <row r="124" spans="1:40" x14ac:dyDescent="0.3">
      <c r="A124" s="15"/>
      <c r="B124" s="15"/>
      <c r="C124" s="15"/>
      <c r="D124" s="17"/>
      <c r="E124" s="17"/>
      <c r="F124" s="15"/>
      <c r="G124" s="18" t="str">
        <f>IFERROR(VLOOKUP(F124,Lookups!$D$2:$E$20,2,FALSE),"")</f>
        <v/>
      </c>
      <c r="H124" s="15"/>
      <c r="I124" s="15"/>
      <c r="J124" s="15"/>
      <c r="K124" s="15"/>
      <c r="L124" s="17"/>
      <c r="M124" s="17"/>
      <c r="N124" s="18" t="str">
        <f t="shared" si="4"/>
        <v/>
      </c>
      <c r="O124" s="15"/>
      <c r="P124" s="15"/>
      <c r="Q124" s="17"/>
      <c r="R124" s="15"/>
      <c r="S124" s="15"/>
      <c r="T124" s="15"/>
      <c r="U124" s="15"/>
      <c r="V124" s="15"/>
      <c r="W124" s="15"/>
      <c r="X124" s="18" t="str">
        <f>IFERROR(VLOOKUP(W124,Lookups!$G$2:$H$83,2,FALSE),"")</f>
        <v/>
      </c>
      <c r="Y124" s="15"/>
      <c r="Z124" s="15"/>
      <c r="AA124" s="15"/>
      <c r="AB124" s="15"/>
      <c r="AC124" s="15"/>
      <c r="AD124" s="15"/>
      <c r="AE124" s="15"/>
      <c r="AF124" s="18" t="str">
        <f t="shared" si="5"/>
        <v/>
      </c>
      <c r="AG124" s="15"/>
      <c r="AH124" s="15"/>
      <c r="AI124" s="15"/>
      <c r="AJ124" s="62" t="str">
        <f>IFERROR(VLOOKUP(AI124,Lookups!$W$3:$X$24,2,FALSE),"")</f>
        <v/>
      </c>
      <c r="AK124" s="15"/>
      <c r="AL124" s="15"/>
      <c r="AM124" s="17"/>
      <c r="AN124" s="17"/>
    </row>
    <row r="125" spans="1:40" x14ac:dyDescent="0.3">
      <c r="A125" s="15"/>
      <c r="B125" s="15"/>
      <c r="C125" s="15"/>
      <c r="D125" s="17"/>
      <c r="E125" s="17"/>
      <c r="F125" s="15"/>
      <c r="G125" s="18" t="str">
        <f>IFERROR(VLOOKUP(F125,Lookups!$D$2:$E$20,2,FALSE),"")</f>
        <v/>
      </c>
      <c r="H125" s="15"/>
      <c r="I125" s="15"/>
      <c r="J125" s="15"/>
      <c r="K125" s="15"/>
      <c r="L125" s="17"/>
      <c r="M125" s="17"/>
      <c r="N125" s="18" t="str">
        <f t="shared" si="4"/>
        <v/>
      </c>
      <c r="O125" s="15"/>
      <c r="P125" s="15"/>
      <c r="Q125" s="17"/>
      <c r="R125" s="15"/>
      <c r="S125" s="15"/>
      <c r="T125" s="15"/>
      <c r="U125" s="15"/>
      <c r="V125" s="15"/>
      <c r="W125" s="15"/>
      <c r="X125" s="18" t="str">
        <f>IFERROR(VLOOKUP(W125,Lookups!$G$2:$H$83,2,FALSE),"")</f>
        <v/>
      </c>
      <c r="Y125" s="15"/>
      <c r="Z125" s="15"/>
      <c r="AA125" s="15"/>
      <c r="AB125" s="15"/>
      <c r="AC125" s="15"/>
      <c r="AD125" s="15"/>
      <c r="AE125" s="15"/>
      <c r="AF125" s="18" t="str">
        <f t="shared" si="5"/>
        <v/>
      </c>
      <c r="AG125" s="15"/>
      <c r="AH125" s="15"/>
      <c r="AI125" s="15"/>
      <c r="AJ125" s="62" t="str">
        <f>IFERROR(VLOOKUP(AI125,Lookups!$W$3:$X$24,2,FALSE),"")</f>
        <v/>
      </c>
      <c r="AK125" s="15"/>
      <c r="AL125" s="15"/>
      <c r="AM125" s="17"/>
      <c r="AN125" s="17"/>
    </row>
    <row r="126" spans="1:40" x14ac:dyDescent="0.3">
      <c r="A126" s="15"/>
      <c r="B126" s="15"/>
      <c r="C126" s="15"/>
      <c r="D126" s="17"/>
      <c r="E126" s="17"/>
      <c r="F126" s="15"/>
      <c r="G126" s="18" t="str">
        <f>IFERROR(VLOOKUP(F126,Lookups!$D$2:$E$20,2,FALSE),"")</f>
        <v/>
      </c>
      <c r="H126" s="15"/>
      <c r="I126" s="15"/>
      <c r="J126" s="15"/>
      <c r="K126" s="15"/>
      <c r="L126" s="17"/>
      <c r="M126" s="17"/>
      <c r="N126" s="18" t="str">
        <f t="shared" si="4"/>
        <v/>
      </c>
      <c r="O126" s="15"/>
      <c r="P126" s="15"/>
      <c r="Q126" s="17"/>
      <c r="R126" s="15"/>
      <c r="S126" s="15"/>
      <c r="T126" s="15"/>
      <c r="U126" s="15"/>
      <c r="V126" s="15"/>
      <c r="W126" s="15"/>
      <c r="X126" s="18" t="str">
        <f>IFERROR(VLOOKUP(W126,Lookups!$G$2:$H$83,2,FALSE),"")</f>
        <v/>
      </c>
      <c r="Y126" s="15"/>
      <c r="Z126" s="15"/>
      <c r="AA126" s="15"/>
      <c r="AB126" s="15"/>
      <c r="AC126" s="15"/>
      <c r="AD126" s="15"/>
      <c r="AE126" s="15"/>
      <c r="AF126" s="18" t="str">
        <f t="shared" si="5"/>
        <v/>
      </c>
      <c r="AG126" s="15"/>
      <c r="AH126" s="15"/>
      <c r="AI126" s="15"/>
      <c r="AJ126" s="62" t="str">
        <f>IFERROR(VLOOKUP(AI126,Lookups!$W$3:$X$24,2,FALSE),"")</f>
        <v/>
      </c>
      <c r="AK126" s="15"/>
      <c r="AL126" s="15"/>
      <c r="AM126" s="17"/>
      <c r="AN126" s="17"/>
    </row>
    <row r="127" spans="1:40" x14ac:dyDescent="0.3">
      <c r="A127" s="15"/>
      <c r="B127" s="15"/>
      <c r="C127" s="15"/>
      <c r="D127" s="17"/>
      <c r="E127" s="17"/>
      <c r="F127" s="15"/>
      <c r="G127" s="18" t="str">
        <f>IFERROR(VLOOKUP(F127,Lookups!$D$2:$E$20,2,FALSE),"")</f>
        <v/>
      </c>
      <c r="H127" s="15"/>
      <c r="I127" s="15"/>
      <c r="J127" s="15"/>
      <c r="K127" s="15"/>
      <c r="L127" s="17"/>
      <c r="M127" s="17"/>
      <c r="N127" s="18" t="str">
        <f t="shared" si="4"/>
        <v/>
      </c>
      <c r="O127" s="15"/>
      <c r="P127" s="15"/>
      <c r="Q127" s="17"/>
      <c r="R127" s="15"/>
      <c r="S127" s="15"/>
      <c r="T127" s="15"/>
      <c r="U127" s="15"/>
      <c r="V127" s="15"/>
      <c r="W127" s="15"/>
      <c r="X127" s="18" t="str">
        <f>IFERROR(VLOOKUP(W127,Lookups!$G$2:$H$83,2,FALSE),"")</f>
        <v/>
      </c>
      <c r="Y127" s="15"/>
      <c r="Z127" s="15"/>
      <c r="AA127" s="15"/>
      <c r="AB127" s="15"/>
      <c r="AC127" s="15"/>
      <c r="AD127" s="15"/>
      <c r="AE127" s="15"/>
      <c r="AF127" s="18" t="str">
        <f t="shared" si="5"/>
        <v/>
      </c>
      <c r="AG127" s="15"/>
      <c r="AH127" s="15"/>
      <c r="AI127" s="15"/>
      <c r="AJ127" s="62" t="str">
        <f>IFERROR(VLOOKUP(AI127,Lookups!$W$3:$X$24,2,FALSE),"")</f>
        <v/>
      </c>
      <c r="AK127" s="15"/>
      <c r="AL127" s="15"/>
      <c r="AM127" s="17"/>
      <c r="AN127" s="17"/>
    </row>
    <row r="128" spans="1:40" x14ac:dyDescent="0.3">
      <c r="A128" s="15"/>
      <c r="B128" s="15"/>
      <c r="C128" s="15"/>
      <c r="D128" s="17"/>
      <c r="E128" s="17"/>
      <c r="F128" s="15"/>
      <c r="G128" s="18" t="str">
        <f>IFERROR(VLOOKUP(F128,Lookups!$D$2:$E$20,2,FALSE),"")</f>
        <v/>
      </c>
      <c r="H128" s="15"/>
      <c r="I128" s="15"/>
      <c r="J128" s="15"/>
      <c r="K128" s="15"/>
      <c r="L128" s="17"/>
      <c r="M128" s="17"/>
      <c r="N128" s="18" t="str">
        <f t="shared" si="4"/>
        <v/>
      </c>
      <c r="O128" s="15"/>
      <c r="P128" s="15"/>
      <c r="Q128" s="17"/>
      <c r="R128" s="15"/>
      <c r="S128" s="15"/>
      <c r="T128" s="15"/>
      <c r="U128" s="15"/>
      <c r="V128" s="15"/>
      <c r="W128" s="15"/>
      <c r="X128" s="18" t="str">
        <f>IFERROR(VLOOKUP(W128,Lookups!$G$2:$H$83,2,FALSE),"")</f>
        <v/>
      </c>
      <c r="Y128" s="15"/>
      <c r="Z128" s="15"/>
      <c r="AA128" s="15"/>
      <c r="AB128" s="15"/>
      <c r="AC128" s="15"/>
      <c r="AD128" s="15"/>
      <c r="AE128" s="15"/>
      <c r="AF128" s="18" t="str">
        <f t="shared" si="5"/>
        <v/>
      </c>
      <c r="AG128" s="15"/>
      <c r="AH128" s="15"/>
      <c r="AI128" s="15"/>
      <c r="AJ128" s="62" t="str">
        <f>IFERROR(VLOOKUP(AI128,Lookups!$W$3:$X$24,2,FALSE),"")</f>
        <v/>
      </c>
      <c r="AK128" s="15"/>
      <c r="AL128" s="15"/>
      <c r="AM128" s="17"/>
      <c r="AN128" s="17"/>
    </row>
    <row r="129" spans="1:40" x14ac:dyDescent="0.3">
      <c r="A129" s="15"/>
      <c r="B129" s="15"/>
      <c r="C129" s="15"/>
      <c r="D129" s="17"/>
      <c r="E129" s="17"/>
      <c r="F129" s="15"/>
      <c r="G129" s="18" t="str">
        <f>IFERROR(VLOOKUP(F129,Lookups!$D$2:$E$20,2,FALSE),"")</f>
        <v/>
      </c>
      <c r="H129" s="15"/>
      <c r="I129" s="15"/>
      <c r="J129" s="15"/>
      <c r="K129" s="15"/>
      <c r="L129" s="17"/>
      <c r="M129" s="17"/>
      <c r="N129" s="18" t="str">
        <f t="shared" si="4"/>
        <v/>
      </c>
      <c r="O129" s="15"/>
      <c r="P129" s="15"/>
      <c r="Q129" s="17"/>
      <c r="R129" s="15"/>
      <c r="S129" s="15"/>
      <c r="T129" s="15"/>
      <c r="U129" s="15"/>
      <c r="V129" s="15"/>
      <c r="W129" s="15"/>
      <c r="X129" s="18" t="str">
        <f>IFERROR(VLOOKUP(W129,Lookups!$G$2:$H$83,2,FALSE),"")</f>
        <v/>
      </c>
      <c r="Y129" s="15"/>
      <c r="Z129" s="15"/>
      <c r="AA129" s="15"/>
      <c r="AB129" s="15"/>
      <c r="AC129" s="15"/>
      <c r="AD129" s="15"/>
      <c r="AE129" s="15"/>
      <c r="AF129" s="18" t="str">
        <f t="shared" si="5"/>
        <v/>
      </c>
      <c r="AG129" s="15"/>
      <c r="AH129" s="15"/>
      <c r="AI129" s="15"/>
      <c r="AJ129" s="62" t="str">
        <f>IFERROR(VLOOKUP(AI129,Lookups!$W$3:$X$24,2,FALSE),"")</f>
        <v/>
      </c>
      <c r="AK129" s="15"/>
      <c r="AL129" s="15"/>
      <c r="AM129" s="17"/>
      <c r="AN129" s="17"/>
    </row>
    <row r="130" spans="1:40" x14ac:dyDescent="0.3">
      <c r="A130" s="15"/>
      <c r="B130" s="15"/>
      <c r="C130" s="15"/>
      <c r="D130" s="17"/>
      <c r="E130" s="17"/>
      <c r="F130" s="15"/>
      <c r="G130" s="18" t="str">
        <f>IFERROR(VLOOKUP(F130,Lookups!$D$2:$E$20,2,FALSE),"")</f>
        <v/>
      </c>
      <c r="H130" s="15"/>
      <c r="I130" s="15"/>
      <c r="J130" s="15"/>
      <c r="K130" s="15"/>
      <c r="L130" s="17"/>
      <c r="M130" s="17"/>
      <c r="N130" s="18" t="str">
        <f t="shared" si="4"/>
        <v/>
      </c>
      <c r="O130" s="15"/>
      <c r="P130" s="15"/>
      <c r="Q130" s="17"/>
      <c r="R130" s="15"/>
      <c r="S130" s="15"/>
      <c r="T130" s="15"/>
      <c r="U130" s="15"/>
      <c r="V130" s="15"/>
      <c r="W130" s="15"/>
      <c r="X130" s="18" t="str">
        <f>IFERROR(VLOOKUP(W130,Lookups!$G$2:$H$83,2,FALSE),"")</f>
        <v/>
      </c>
      <c r="Y130" s="15"/>
      <c r="Z130" s="15"/>
      <c r="AA130" s="15"/>
      <c r="AB130" s="15"/>
      <c r="AC130" s="15"/>
      <c r="AD130" s="15"/>
      <c r="AE130" s="15"/>
      <c r="AF130" s="18" t="str">
        <f t="shared" si="5"/>
        <v/>
      </c>
      <c r="AG130" s="15"/>
      <c r="AH130" s="15"/>
      <c r="AI130" s="15"/>
      <c r="AJ130" s="62" t="str">
        <f>IFERROR(VLOOKUP(AI130,Lookups!$W$3:$X$24,2,FALSE),"")</f>
        <v/>
      </c>
      <c r="AK130" s="15"/>
      <c r="AL130" s="15"/>
      <c r="AM130" s="17"/>
      <c r="AN130" s="17"/>
    </row>
    <row r="131" spans="1:40" x14ac:dyDescent="0.3">
      <c r="A131" s="15"/>
      <c r="B131" s="15"/>
      <c r="C131" s="15"/>
      <c r="D131" s="17"/>
      <c r="E131" s="17"/>
      <c r="F131" s="15"/>
      <c r="G131" s="18" t="str">
        <f>IFERROR(VLOOKUP(F131,Lookups!$D$2:$E$20,2,FALSE),"")</f>
        <v/>
      </c>
      <c r="H131" s="15"/>
      <c r="I131" s="15"/>
      <c r="J131" s="15"/>
      <c r="K131" s="15"/>
      <c r="L131" s="17"/>
      <c r="M131" s="17"/>
      <c r="N131" s="18" t="str">
        <f t="shared" si="4"/>
        <v/>
      </c>
      <c r="O131" s="15"/>
      <c r="P131" s="15"/>
      <c r="Q131" s="17"/>
      <c r="R131" s="15"/>
      <c r="S131" s="15"/>
      <c r="T131" s="15"/>
      <c r="U131" s="15"/>
      <c r="V131" s="15"/>
      <c r="W131" s="15"/>
      <c r="X131" s="18" t="str">
        <f>IFERROR(VLOOKUP(W131,Lookups!$G$2:$H$83,2,FALSE),"")</f>
        <v/>
      </c>
      <c r="Y131" s="15"/>
      <c r="Z131" s="15"/>
      <c r="AA131" s="15"/>
      <c r="AB131" s="15"/>
      <c r="AC131" s="15"/>
      <c r="AD131" s="15"/>
      <c r="AE131" s="15"/>
      <c r="AF131" s="18" t="str">
        <f t="shared" si="5"/>
        <v/>
      </c>
      <c r="AG131" s="15"/>
      <c r="AH131" s="15"/>
      <c r="AI131" s="15"/>
      <c r="AJ131" s="62" t="str">
        <f>IFERROR(VLOOKUP(AI131,Lookups!$W$3:$X$24,2,FALSE),"")</f>
        <v/>
      </c>
      <c r="AK131" s="15"/>
      <c r="AL131" s="15"/>
      <c r="AM131" s="17"/>
      <c r="AN131" s="17"/>
    </row>
    <row r="132" spans="1:40" x14ac:dyDescent="0.3">
      <c r="A132" s="15"/>
      <c r="B132" s="15"/>
      <c r="C132" s="15"/>
      <c r="D132" s="17"/>
      <c r="E132" s="17"/>
      <c r="F132" s="15"/>
      <c r="G132" s="18" t="str">
        <f>IFERROR(VLOOKUP(F132,Lookups!$D$2:$E$20,2,FALSE),"")</f>
        <v/>
      </c>
      <c r="H132" s="15"/>
      <c r="I132" s="15"/>
      <c r="J132" s="15"/>
      <c r="K132" s="15"/>
      <c r="L132" s="17"/>
      <c r="M132" s="17"/>
      <c r="N132" s="18" t="str">
        <f t="shared" si="4"/>
        <v/>
      </c>
      <c r="O132" s="15"/>
      <c r="P132" s="15"/>
      <c r="Q132" s="17"/>
      <c r="R132" s="15"/>
      <c r="S132" s="15"/>
      <c r="T132" s="15"/>
      <c r="U132" s="15"/>
      <c r="V132" s="15"/>
      <c r="W132" s="15"/>
      <c r="X132" s="18" t="str">
        <f>IFERROR(VLOOKUP(W132,Lookups!$G$2:$H$83,2,FALSE),"")</f>
        <v/>
      </c>
      <c r="Y132" s="15"/>
      <c r="Z132" s="15"/>
      <c r="AA132" s="15"/>
      <c r="AB132" s="15"/>
      <c r="AC132" s="15"/>
      <c r="AD132" s="15"/>
      <c r="AE132" s="15"/>
      <c r="AF132" s="18" t="str">
        <f t="shared" si="5"/>
        <v/>
      </c>
      <c r="AG132" s="15"/>
      <c r="AH132" s="15"/>
      <c r="AI132" s="15"/>
      <c r="AJ132" s="62" t="str">
        <f>IFERROR(VLOOKUP(AI132,Lookups!$W$3:$X$24,2,FALSE),"")</f>
        <v/>
      </c>
      <c r="AK132" s="15"/>
      <c r="AL132" s="15"/>
      <c r="AM132" s="17"/>
      <c r="AN132" s="17"/>
    </row>
    <row r="133" spans="1:40" x14ac:dyDescent="0.3">
      <c r="A133" s="15"/>
      <c r="B133" s="15"/>
      <c r="C133" s="15"/>
      <c r="D133" s="17"/>
      <c r="E133" s="17"/>
      <c r="F133" s="15"/>
      <c r="G133" s="18" t="str">
        <f>IFERROR(VLOOKUP(F133,Lookups!$D$2:$E$20,2,FALSE),"")</f>
        <v/>
      </c>
      <c r="H133" s="15"/>
      <c r="I133" s="15"/>
      <c r="J133" s="15"/>
      <c r="K133" s="15"/>
      <c r="L133" s="17"/>
      <c r="M133" s="17"/>
      <c r="N133" s="18" t="str">
        <f t="shared" si="4"/>
        <v/>
      </c>
      <c r="O133" s="15"/>
      <c r="P133" s="15"/>
      <c r="Q133" s="17"/>
      <c r="R133" s="15"/>
      <c r="S133" s="15"/>
      <c r="T133" s="15"/>
      <c r="U133" s="15"/>
      <c r="V133" s="15"/>
      <c r="W133" s="15"/>
      <c r="X133" s="18" t="str">
        <f>IFERROR(VLOOKUP(W133,Lookups!$G$2:$H$83,2,FALSE),"")</f>
        <v/>
      </c>
      <c r="Y133" s="15"/>
      <c r="Z133" s="15"/>
      <c r="AA133" s="15"/>
      <c r="AB133" s="15"/>
      <c r="AC133" s="15"/>
      <c r="AD133" s="15"/>
      <c r="AE133" s="15"/>
      <c r="AF133" s="18" t="str">
        <f t="shared" si="5"/>
        <v/>
      </c>
      <c r="AG133" s="15"/>
      <c r="AH133" s="15"/>
      <c r="AI133" s="15"/>
      <c r="AJ133" s="62" t="str">
        <f>IFERROR(VLOOKUP(AI133,Lookups!$W$3:$X$24,2,FALSE),"")</f>
        <v/>
      </c>
      <c r="AK133" s="15"/>
      <c r="AL133" s="15"/>
      <c r="AM133" s="17"/>
      <c r="AN133" s="17"/>
    </row>
    <row r="134" spans="1:40" x14ac:dyDescent="0.3">
      <c r="A134" s="15"/>
      <c r="B134" s="15"/>
      <c r="C134" s="15"/>
      <c r="D134" s="17"/>
      <c r="E134" s="17"/>
      <c r="F134" s="15"/>
      <c r="G134" s="18" t="str">
        <f>IFERROR(VLOOKUP(F134,Lookups!$D$2:$E$20,2,FALSE),"")</f>
        <v/>
      </c>
      <c r="H134" s="15"/>
      <c r="I134" s="15"/>
      <c r="J134" s="15"/>
      <c r="K134" s="15"/>
      <c r="L134" s="17"/>
      <c r="M134" s="17"/>
      <c r="N134" s="18" t="str">
        <f t="shared" si="4"/>
        <v/>
      </c>
      <c r="O134" s="15"/>
      <c r="P134" s="15"/>
      <c r="Q134" s="17"/>
      <c r="R134" s="15"/>
      <c r="S134" s="15"/>
      <c r="T134" s="15"/>
      <c r="U134" s="15"/>
      <c r="V134" s="15"/>
      <c r="W134" s="15"/>
      <c r="X134" s="18" t="str">
        <f>IFERROR(VLOOKUP(W134,Lookups!$G$2:$H$83,2,FALSE),"")</f>
        <v/>
      </c>
      <c r="Y134" s="15"/>
      <c r="Z134" s="15"/>
      <c r="AA134" s="15"/>
      <c r="AB134" s="15"/>
      <c r="AC134" s="15"/>
      <c r="AD134" s="15"/>
      <c r="AE134" s="15"/>
      <c r="AF134" s="18" t="str">
        <f t="shared" si="5"/>
        <v/>
      </c>
      <c r="AG134" s="15"/>
      <c r="AH134" s="15"/>
      <c r="AI134" s="15"/>
      <c r="AJ134" s="62" t="str">
        <f>IFERROR(VLOOKUP(AI134,Lookups!$W$3:$X$24,2,FALSE),"")</f>
        <v/>
      </c>
      <c r="AK134" s="15"/>
      <c r="AL134" s="15"/>
      <c r="AM134" s="17"/>
      <c r="AN134" s="17"/>
    </row>
    <row r="135" spans="1:40" x14ac:dyDescent="0.3">
      <c r="A135" s="15"/>
      <c r="B135" s="15"/>
      <c r="C135" s="15"/>
      <c r="D135" s="17"/>
      <c r="E135" s="17"/>
      <c r="F135" s="15"/>
      <c r="G135" s="18" t="str">
        <f>IFERROR(VLOOKUP(F135,Lookups!$D$2:$E$20,2,FALSE),"")</f>
        <v/>
      </c>
      <c r="H135" s="15"/>
      <c r="I135" s="15"/>
      <c r="J135" s="15"/>
      <c r="K135" s="15"/>
      <c r="L135" s="17"/>
      <c r="M135" s="17"/>
      <c r="N135" s="18" t="str">
        <f t="shared" si="4"/>
        <v/>
      </c>
      <c r="O135" s="15"/>
      <c r="P135" s="15"/>
      <c r="Q135" s="17"/>
      <c r="R135" s="15"/>
      <c r="S135" s="15"/>
      <c r="T135" s="15"/>
      <c r="U135" s="15"/>
      <c r="V135" s="15"/>
      <c r="W135" s="15"/>
      <c r="X135" s="18" t="str">
        <f>IFERROR(VLOOKUP(W135,Lookups!$G$2:$H$83,2,FALSE),"")</f>
        <v/>
      </c>
      <c r="Y135" s="15"/>
      <c r="Z135" s="15"/>
      <c r="AA135" s="15"/>
      <c r="AB135" s="15"/>
      <c r="AC135" s="15"/>
      <c r="AD135" s="15"/>
      <c r="AE135" s="15"/>
      <c r="AF135" s="18" t="str">
        <f t="shared" si="5"/>
        <v/>
      </c>
      <c r="AG135" s="15"/>
      <c r="AH135" s="15"/>
      <c r="AI135" s="15"/>
      <c r="AJ135" s="62" t="str">
        <f>IFERROR(VLOOKUP(AI135,Lookups!$W$3:$X$24,2,FALSE),"")</f>
        <v/>
      </c>
      <c r="AK135" s="15"/>
      <c r="AL135" s="15"/>
      <c r="AM135" s="17"/>
      <c r="AN135" s="17"/>
    </row>
    <row r="136" spans="1:40" x14ac:dyDescent="0.3">
      <c r="A136" s="15"/>
      <c r="B136" s="15"/>
      <c r="C136" s="15"/>
      <c r="D136" s="17"/>
      <c r="E136" s="17"/>
      <c r="F136" s="15"/>
      <c r="G136" s="18" t="str">
        <f>IFERROR(VLOOKUP(F136,Lookups!$D$2:$E$20,2,FALSE),"")</f>
        <v/>
      </c>
      <c r="H136" s="15"/>
      <c r="I136" s="15"/>
      <c r="J136" s="15"/>
      <c r="K136" s="15"/>
      <c r="L136" s="17"/>
      <c r="M136" s="17"/>
      <c r="N136" s="18" t="str">
        <f t="shared" si="4"/>
        <v/>
      </c>
      <c r="O136" s="15"/>
      <c r="P136" s="15"/>
      <c r="Q136" s="17"/>
      <c r="R136" s="15"/>
      <c r="S136" s="15"/>
      <c r="T136" s="15"/>
      <c r="U136" s="15"/>
      <c r="V136" s="15"/>
      <c r="W136" s="15"/>
      <c r="X136" s="18" t="str">
        <f>IFERROR(VLOOKUP(W136,Lookups!$G$2:$H$83,2,FALSE),"")</f>
        <v/>
      </c>
      <c r="Y136" s="15"/>
      <c r="Z136" s="15"/>
      <c r="AA136" s="15"/>
      <c r="AB136" s="15"/>
      <c r="AC136" s="15"/>
      <c r="AD136" s="15"/>
      <c r="AE136" s="15"/>
      <c r="AF136" s="18" t="str">
        <f t="shared" si="5"/>
        <v/>
      </c>
      <c r="AG136" s="15"/>
      <c r="AH136" s="15"/>
      <c r="AI136" s="15"/>
      <c r="AJ136" s="62" t="str">
        <f>IFERROR(VLOOKUP(AI136,Lookups!$W$3:$X$24,2,FALSE),"")</f>
        <v/>
      </c>
      <c r="AK136" s="15"/>
      <c r="AL136" s="15"/>
      <c r="AM136" s="17"/>
      <c r="AN136" s="17"/>
    </row>
    <row r="137" spans="1:40" x14ac:dyDescent="0.3">
      <c r="A137" s="15"/>
      <c r="B137" s="15"/>
      <c r="C137" s="15"/>
      <c r="D137" s="17"/>
      <c r="E137" s="17"/>
      <c r="F137" s="15"/>
      <c r="G137" s="18" t="str">
        <f>IFERROR(VLOOKUP(F137,Lookups!$D$2:$E$20,2,FALSE),"")</f>
        <v/>
      </c>
      <c r="H137" s="15"/>
      <c r="I137" s="15"/>
      <c r="J137" s="15"/>
      <c r="K137" s="15"/>
      <c r="L137" s="17"/>
      <c r="M137" s="17"/>
      <c r="N137" s="18" t="str">
        <f t="shared" si="4"/>
        <v/>
      </c>
      <c r="O137" s="15"/>
      <c r="P137" s="15"/>
      <c r="Q137" s="17"/>
      <c r="R137" s="15"/>
      <c r="S137" s="15"/>
      <c r="T137" s="15"/>
      <c r="U137" s="15"/>
      <c r="V137" s="15"/>
      <c r="W137" s="15"/>
      <c r="X137" s="18" t="str">
        <f>IFERROR(VLOOKUP(W137,Lookups!$G$2:$H$83,2,FALSE),"")</f>
        <v/>
      </c>
      <c r="Y137" s="15"/>
      <c r="Z137" s="15"/>
      <c r="AA137" s="15"/>
      <c r="AB137" s="15"/>
      <c r="AC137" s="15"/>
      <c r="AD137" s="15"/>
      <c r="AE137" s="15"/>
      <c r="AF137" s="18" t="str">
        <f t="shared" si="5"/>
        <v/>
      </c>
      <c r="AG137" s="15"/>
      <c r="AH137" s="15"/>
      <c r="AI137" s="15"/>
      <c r="AJ137" s="62" t="str">
        <f>IFERROR(VLOOKUP(AI137,Lookups!$W$3:$X$24,2,FALSE),"")</f>
        <v/>
      </c>
      <c r="AK137" s="15"/>
      <c r="AL137" s="15"/>
      <c r="AM137" s="17"/>
      <c r="AN137" s="17"/>
    </row>
    <row r="138" spans="1:40" x14ac:dyDescent="0.3">
      <c r="A138" s="15"/>
      <c r="B138" s="15"/>
      <c r="C138" s="15"/>
      <c r="D138" s="17"/>
      <c r="E138" s="17"/>
      <c r="F138" s="15"/>
      <c r="G138" s="18" t="str">
        <f>IFERROR(VLOOKUP(F138,Lookups!$D$2:$E$20,2,FALSE),"")</f>
        <v/>
      </c>
      <c r="H138" s="15"/>
      <c r="I138" s="15"/>
      <c r="J138" s="15"/>
      <c r="K138" s="15"/>
      <c r="L138" s="17"/>
      <c r="M138" s="17"/>
      <c r="N138" s="18" t="str">
        <f t="shared" si="4"/>
        <v/>
      </c>
      <c r="O138" s="15"/>
      <c r="P138" s="15"/>
      <c r="Q138" s="17"/>
      <c r="R138" s="15"/>
      <c r="S138" s="15"/>
      <c r="T138" s="15"/>
      <c r="U138" s="15"/>
      <c r="V138" s="15"/>
      <c r="W138" s="15"/>
      <c r="X138" s="18" t="str">
        <f>IFERROR(VLOOKUP(W138,Lookups!$G$2:$H$83,2,FALSE),"")</f>
        <v/>
      </c>
      <c r="Y138" s="15"/>
      <c r="Z138" s="15"/>
      <c r="AA138" s="15"/>
      <c r="AB138" s="15"/>
      <c r="AC138" s="15"/>
      <c r="AD138" s="15"/>
      <c r="AE138" s="15"/>
      <c r="AF138" s="18" t="str">
        <f t="shared" si="5"/>
        <v/>
      </c>
      <c r="AG138" s="15"/>
      <c r="AH138" s="15"/>
      <c r="AI138" s="15"/>
      <c r="AJ138" s="62" t="str">
        <f>IFERROR(VLOOKUP(AI138,Lookups!$W$3:$X$24,2,FALSE),"")</f>
        <v/>
      </c>
      <c r="AK138" s="15"/>
      <c r="AL138" s="15"/>
      <c r="AM138" s="17"/>
      <c r="AN138" s="17"/>
    </row>
    <row r="139" spans="1:40" x14ac:dyDescent="0.3">
      <c r="A139" s="15"/>
      <c r="B139" s="15"/>
      <c r="C139" s="15"/>
      <c r="D139" s="17"/>
      <c r="E139" s="17"/>
      <c r="F139" s="15"/>
      <c r="G139" s="18" t="str">
        <f>IFERROR(VLOOKUP(F139,Lookups!$D$2:$E$20,2,FALSE),"")</f>
        <v/>
      </c>
      <c r="H139" s="15"/>
      <c r="I139" s="15"/>
      <c r="J139" s="15"/>
      <c r="K139" s="15"/>
      <c r="L139" s="17"/>
      <c r="M139" s="17"/>
      <c r="N139" s="18" t="str">
        <f t="shared" si="4"/>
        <v/>
      </c>
      <c r="O139" s="15"/>
      <c r="P139" s="15"/>
      <c r="Q139" s="17"/>
      <c r="R139" s="15"/>
      <c r="S139" s="15"/>
      <c r="T139" s="15"/>
      <c r="U139" s="15"/>
      <c r="V139" s="15"/>
      <c r="W139" s="15"/>
      <c r="X139" s="18" t="str">
        <f>IFERROR(VLOOKUP(W139,Lookups!$G$2:$H$83,2,FALSE),"")</f>
        <v/>
      </c>
      <c r="Y139" s="15"/>
      <c r="Z139" s="15"/>
      <c r="AA139" s="15"/>
      <c r="AB139" s="15"/>
      <c r="AC139" s="15"/>
      <c r="AD139" s="15"/>
      <c r="AE139" s="15"/>
      <c r="AF139" s="18" t="str">
        <f t="shared" si="5"/>
        <v/>
      </c>
      <c r="AG139" s="15"/>
      <c r="AH139" s="15"/>
      <c r="AI139" s="15"/>
      <c r="AJ139" s="62" t="str">
        <f>IFERROR(VLOOKUP(AI139,Lookups!$W$3:$X$24,2,FALSE),"")</f>
        <v/>
      </c>
      <c r="AK139" s="15"/>
      <c r="AL139" s="15"/>
      <c r="AM139" s="17"/>
      <c r="AN139" s="17"/>
    </row>
    <row r="140" spans="1:40" x14ac:dyDescent="0.3">
      <c r="A140" s="15"/>
      <c r="B140" s="15"/>
      <c r="C140" s="15"/>
      <c r="D140" s="17"/>
      <c r="E140" s="17"/>
      <c r="F140" s="15"/>
      <c r="G140" s="18" t="str">
        <f>IFERROR(VLOOKUP(F140,Lookups!$D$2:$E$20,2,FALSE),"")</f>
        <v/>
      </c>
      <c r="H140" s="15"/>
      <c r="I140" s="15"/>
      <c r="J140" s="15"/>
      <c r="K140" s="15"/>
      <c r="L140" s="17"/>
      <c r="M140" s="17"/>
      <c r="N140" s="18" t="str">
        <f t="shared" si="4"/>
        <v/>
      </c>
      <c r="O140" s="15"/>
      <c r="P140" s="15"/>
      <c r="Q140" s="17"/>
      <c r="R140" s="15"/>
      <c r="S140" s="15"/>
      <c r="T140" s="15"/>
      <c r="U140" s="15"/>
      <c r="V140" s="15"/>
      <c r="W140" s="15"/>
      <c r="X140" s="18" t="str">
        <f>IFERROR(VLOOKUP(W140,Lookups!$G$2:$H$83,2,FALSE),"")</f>
        <v/>
      </c>
      <c r="Y140" s="15"/>
      <c r="Z140" s="15"/>
      <c r="AA140" s="15"/>
      <c r="AB140" s="15"/>
      <c r="AC140" s="15"/>
      <c r="AD140" s="15"/>
      <c r="AE140" s="15"/>
      <c r="AF140" s="18" t="str">
        <f t="shared" si="5"/>
        <v/>
      </c>
      <c r="AG140" s="15"/>
      <c r="AH140" s="15"/>
      <c r="AI140" s="15"/>
      <c r="AJ140" s="62" t="str">
        <f>IFERROR(VLOOKUP(AI140,Lookups!$W$3:$X$24,2,FALSE),"")</f>
        <v/>
      </c>
      <c r="AK140" s="15"/>
      <c r="AL140" s="15"/>
      <c r="AM140" s="17"/>
      <c r="AN140" s="17"/>
    </row>
    <row r="141" spans="1:40" x14ac:dyDescent="0.3">
      <c r="A141" s="15"/>
      <c r="B141" s="15"/>
      <c r="C141" s="15"/>
      <c r="D141" s="17"/>
      <c r="E141" s="17"/>
      <c r="F141" s="15"/>
      <c r="G141" s="18" t="str">
        <f>IFERROR(VLOOKUP(F141,Lookups!$D$2:$E$20,2,FALSE),"")</f>
        <v/>
      </c>
      <c r="H141" s="15"/>
      <c r="I141" s="15"/>
      <c r="J141" s="15"/>
      <c r="K141" s="15"/>
      <c r="L141" s="17"/>
      <c r="M141" s="17"/>
      <c r="N141" s="18" t="str">
        <f t="shared" si="4"/>
        <v/>
      </c>
      <c r="O141" s="15"/>
      <c r="P141" s="15"/>
      <c r="Q141" s="17"/>
      <c r="R141" s="15"/>
      <c r="S141" s="15"/>
      <c r="T141" s="15"/>
      <c r="U141" s="15"/>
      <c r="V141" s="15"/>
      <c r="W141" s="15"/>
      <c r="X141" s="18" t="str">
        <f>IFERROR(VLOOKUP(W141,Lookups!$G$2:$H$83,2,FALSE),"")</f>
        <v/>
      </c>
      <c r="Y141" s="15"/>
      <c r="Z141" s="15"/>
      <c r="AA141" s="15"/>
      <c r="AB141" s="15"/>
      <c r="AC141" s="15"/>
      <c r="AD141" s="15"/>
      <c r="AE141" s="15"/>
      <c r="AF141" s="18" t="str">
        <f t="shared" si="5"/>
        <v/>
      </c>
      <c r="AG141" s="15"/>
      <c r="AH141" s="15"/>
      <c r="AI141" s="15"/>
      <c r="AJ141" s="62" t="str">
        <f>IFERROR(VLOOKUP(AI141,Lookups!$W$3:$X$24,2,FALSE),"")</f>
        <v/>
      </c>
      <c r="AK141" s="15"/>
      <c r="AL141" s="15"/>
      <c r="AM141" s="17"/>
      <c r="AN141" s="17"/>
    </row>
    <row r="142" spans="1:40" x14ac:dyDescent="0.3">
      <c r="A142" s="15"/>
      <c r="B142" s="15"/>
      <c r="C142" s="15"/>
      <c r="D142" s="17"/>
      <c r="E142" s="17"/>
      <c r="F142" s="15"/>
      <c r="G142" s="18" t="str">
        <f>IFERROR(VLOOKUP(F142,Lookups!$D$2:$E$20,2,FALSE),"")</f>
        <v/>
      </c>
      <c r="H142" s="15"/>
      <c r="I142" s="15"/>
      <c r="J142" s="15"/>
      <c r="K142" s="15"/>
      <c r="L142" s="17"/>
      <c r="M142" s="17"/>
      <c r="N142" s="18" t="str">
        <f t="shared" si="4"/>
        <v/>
      </c>
      <c r="O142" s="15"/>
      <c r="P142" s="15"/>
      <c r="Q142" s="17"/>
      <c r="R142" s="15"/>
      <c r="S142" s="15"/>
      <c r="T142" s="15"/>
      <c r="U142" s="15"/>
      <c r="V142" s="15"/>
      <c r="W142" s="15"/>
      <c r="X142" s="18" t="str">
        <f>IFERROR(VLOOKUP(W142,Lookups!$G$2:$H$83,2,FALSE),"")</f>
        <v/>
      </c>
      <c r="Y142" s="15"/>
      <c r="Z142" s="15"/>
      <c r="AA142" s="15"/>
      <c r="AB142" s="15"/>
      <c r="AC142" s="15"/>
      <c r="AD142" s="15"/>
      <c r="AE142" s="15"/>
      <c r="AF142" s="18" t="str">
        <f t="shared" si="5"/>
        <v/>
      </c>
      <c r="AG142" s="15"/>
      <c r="AH142" s="15"/>
      <c r="AI142" s="15"/>
      <c r="AJ142" s="62" t="str">
        <f>IFERROR(VLOOKUP(AI142,Lookups!$W$3:$X$24,2,FALSE),"")</f>
        <v/>
      </c>
      <c r="AK142" s="15"/>
      <c r="AL142" s="15"/>
      <c r="AM142" s="17"/>
      <c r="AN142" s="17"/>
    </row>
    <row r="143" spans="1:40" x14ac:dyDescent="0.3">
      <c r="A143" s="15"/>
      <c r="B143" s="15"/>
      <c r="C143" s="15"/>
      <c r="D143" s="17"/>
      <c r="E143" s="17"/>
      <c r="F143" s="15"/>
      <c r="G143" s="18" t="str">
        <f>IFERROR(VLOOKUP(F143,Lookups!$D$2:$E$20,2,FALSE),"")</f>
        <v/>
      </c>
      <c r="H143" s="15"/>
      <c r="I143" s="15"/>
      <c r="J143" s="15"/>
      <c r="K143" s="15"/>
      <c r="L143" s="17"/>
      <c r="M143" s="17"/>
      <c r="N143" s="18" t="str">
        <f t="shared" si="4"/>
        <v/>
      </c>
      <c r="O143" s="15"/>
      <c r="P143" s="15"/>
      <c r="Q143" s="17"/>
      <c r="R143" s="15"/>
      <c r="S143" s="15"/>
      <c r="T143" s="15"/>
      <c r="U143" s="15"/>
      <c r="V143" s="15"/>
      <c r="W143" s="15"/>
      <c r="X143" s="18" t="str">
        <f>IFERROR(VLOOKUP(W143,Lookups!$G$2:$H$83,2,FALSE),"")</f>
        <v/>
      </c>
      <c r="Y143" s="15"/>
      <c r="Z143" s="15"/>
      <c r="AA143" s="15"/>
      <c r="AB143" s="15"/>
      <c r="AC143" s="15"/>
      <c r="AD143" s="15"/>
      <c r="AE143" s="15"/>
      <c r="AF143" s="18" t="str">
        <f t="shared" si="5"/>
        <v/>
      </c>
      <c r="AG143" s="15"/>
      <c r="AH143" s="15"/>
      <c r="AI143" s="15"/>
      <c r="AJ143" s="62" t="str">
        <f>IFERROR(VLOOKUP(AI143,Lookups!$W$3:$X$24,2,FALSE),"")</f>
        <v/>
      </c>
      <c r="AK143" s="15"/>
      <c r="AL143" s="15"/>
      <c r="AM143" s="17"/>
      <c r="AN143" s="17"/>
    </row>
    <row r="144" spans="1:40" x14ac:dyDescent="0.3">
      <c r="A144" s="15"/>
      <c r="B144" s="15"/>
      <c r="C144" s="15"/>
      <c r="D144" s="17"/>
      <c r="E144" s="17"/>
      <c r="F144" s="15"/>
      <c r="G144" s="18" t="str">
        <f>IFERROR(VLOOKUP(F144,Lookups!$D$2:$E$20,2,FALSE),"")</f>
        <v/>
      </c>
      <c r="H144" s="15"/>
      <c r="I144" s="15"/>
      <c r="J144" s="15"/>
      <c r="K144" s="15"/>
      <c r="L144" s="17"/>
      <c r="M144" s="17"/>
      <c r="N144" s="18" t="str">
        <f t="shared" si="4"/>
        <v/>
      </c>
      <c r="O144" s="15"/>
      <c r="P144" s="15"/>
      <c r="Q144" s="17"/>
      <c r="R144" s="15"/>
      <c r="S144" s="15"/>
      <c r="T144" s="15"/>
      <c r="U144" s="15"/>
      <c r="V144" s="15"/>
      <c r="W144" s="15"/>
      <c r="X144" s="18" t="str">
        <f>IFERROR(VLOOKUP(W144,Lookups!$G$2:$H$83,2,FALSE),"")</f>
        <v/>
      </c>
      <c r="Y144" s="15"/>
      <c r="Z144" s="15"/>
      <c r="AA144" s="15"/>
      <c r="AB144" s="15"/>
      <c r="AC144" s="15"/>
      <c r="AD144" s="15"/>
      <c r="AE144" s="15"/>
      <c r="AF144" s="18" t="str">
        <f t="shared" si="5"/>
        <v/>
      </c>
      <c r="AG144" s="15"/>
      <c r="AH144" s="15"/>
      <c r="AI144" s="15"/>
      <c r="AJ144" s="62" t="str">
        <f>IFERROR(VLOOKUP(AI144,Lookups!$W$3:$X$24,2,FALSE),"")</f>
        <v/>
      </c>
      <c r="AK144" s="15"/>
      <c r="AL144" s="15"/>
      <c r="AM144" s="17"/>
      <c r="AN144" s="17"/>
    </row>
    <row r="145" spans="1:40" x14ac:dyDescent="0.3">
      <c r="A145" s="15"/>
      <c r="B145" s="15"/>
      <c r="C145" s="15"/>
      <c r="D145" s="17"/>
      <c r="E145" s="17"/>
      <c r="F145" s="15"/>
      <c r="G145" s="18" t="str">
        <f>IFERROR(VLOOKUP(F145,Lookups!$D$2:$E$20,2,FALSE),"")</f>
        <v/>
      </c>
      <c r="H145" s="15"/>
      <c r="I145" s="15"/>
      <c r="J145" s="15"/>
      <c r="K145" s="15"/>
      <c r="L145" s="17"/>
      <c r="M145" s="17"/>
      <c r="N145" s="18" t="str">
        <f t="shared" si="4"/>
        <v/>
      </c>
      <c r="O145" s="15"/>
      <c r="P145" s="15"/>
      <c r="Q145" s="17"/>
      <c r="R145" s="15"/>
      <c r="S145" s="15"/>
      <c r="T145" s="15"/>
      <c r="U145" s="15"/>
      <c r="V145" s="15"/>
      <c r="W145" s="15"/>
      <c r="X145" s="18" t="str">
        <f>IFERROR(VLOOKUP(W145,Lookups!$G$2:$H$83,2,FALSE),"")</f>
        <v/>
      </c>
      <c r="Y145" s="15"/>
      <c r="Z145" s="15"/>
      <c r="AA145" s="15"/>
      <c r="AB145" s="15"/>
      <c r="AC145" s="15"/>
      <c r="AD145" s="15"/>
      <c r="AE145" s="15"/>
      <c r="AF145" s="18" t="str">
        <f t="shared" si="5"/>
        <v/>
      </c>
      <c r="AG145" s="15"/>
      <c r="AH145" s="15"/>
      <c r="AI145" s="15"/>
      <c r="AJ145" s="62" t="str">
        <f>IFERROR(VLOOKUP(AI145,Lookups!$W$3:$X$24,2,FALSE),"")</f>
        <v/>
      </c>
      <c r="AK145" s="15"/>
      <c r="AL145" s="15"/>
      <c r="AM145" s="17"/>
      <c r="AN145" s="17"/>
    </row>
    <row r="146" spans="1:40" x14ac:dyDescent="0.3">
      <c r="A146" s="15"/>
      <c r="B146" s="15"/>
      <c r="C146" s="15"/>
      <c r="D146" s="17"/>
      <c r="E146" s="17"/>
      <c r="F146" s="15"/>
      <c r="G146" s="18" t="str">
        <f>IFERROR(VLOOKUP(F146,Lookups!$D$2:$E$20,2,FALSE),"")</f>
        <v/>
      </c>
      <c r="H146" s="15"/>
      <c r="I146" s="15"/>
      <c r="J146" s="15"/>
      <c r="K146" s="15"/>
      <c r="L146" s="17"/>
      <c r="M146" s="17"/>
      <c r="N146" s="18" t="str">
        <f t="shared" si="4"/>
        <v/>
      </c>
      <c r="O146" s="15"/>
      <c r="P146" s="15"/>
      <c r="Q146" s="17"/>
      <c r="R146" s="15"/>
      <c r="S146" s="15"/>
      <c r="T146" s="15"/>
      <c r="U146" s="15"/>
      <c r="V146" s="15"/>
      <c r="W146" s="15"/>
      <c r="X146" s="18" t="str">
        <f>IFERROR(VLOOKUP(W146,Lookups!$G$2:$H$83,2,FALSE),"")</f>
        <v/>
      </c>
      <c r="Y146" s="15"/>
      <c r="Z146" s="15"/>
      <c r="AA146" s="15"/>
      <c r="AB146" s="15"/>
      <c r="AC146" s="15"/>
      <c r="AD146" s="15"/>
      <c r="AE146" s="15"/>
      <c r="AF146" s="18" t="str">
        <f t="shared" si="5"/>
        <v/>
      </c>
      <c r="AG146" s="15"/>
      <c r="AH146" s="15"/>
      <c r="AI146" s="15"/>
      <c r="AJ146" s="62" t="str">
        <f>IFERROR(VLOOKUP(AI146,Lookups!$W$3:$X$24,2,FALSE),"")</f>
        <v/>
      </c>
      <c r="AK146" s="15"/>
      <c r="AL146" s="15"/>
      <c r="AM146" s="17"/>
      <c r="AN146" s="17"/>
    </row>
    <row r="147" spans="1:40" x14ac:dyDescent="0.3">
      <c r="A147" s="15"/>
      <c r="B147" s="15"/>
      <c r="C147" s="15"/>
      <c r="D147" s="17"/>
      <c r="E147" s="17"/>
      <c r="F147" s="15"/>
      <c r="G147" s="18" t="str">
        <f>IFERROR(VLOOKUP(F147,Lookups!$D$2:$E$20,2,FALSE),"")</f>
        <v/>
      </c>
      <c r="H147" s="15"/>
      <c r="I147" s="15"/>
      <c r="J147" s="15"/>
      <c r="K147" s="15"/>
      <c r="L147" s="17"/>
      <c r="M147" s="17"/>
      <c r="N147" s="18" t="str">
        <f t="shared" si="4"/>
        <v/>
      </c>
      <c r="O147" s="15"/>
      <c r="P147" s="15"/>
      <c r="Q147" s="17"/>
      <c r="R147" s="15"/>
      <c r="S147" s="15"/>
      <c r="T147" s="15"/>
      <c r="U147" s="15"/>
      <c r="V147" s="15"/>
      <c r="W147" s="15"/>
      <c r="X147" s="18" t="str">
        <f>IFERROR(VLOOKUP(W147,Lookups!$G$2:$H$83,2,FALSE),"")</f>
        <v/>
      </c>
      <c r="Y147" s="15"/>
      <c r="Z147" s="15"/>
      <c r="AA147" s="15"/>
      <c r="AB147" s="15"/>
      <c r="AC147" s="15"/>
      <c r="AD147" s="15"/>
      <c r="AE147" s="15"/>
      <c r="AF147" s="18" t="str">
        <f t="shared" si="5"/>
        <v/>
      </c>
      <c r="AG147" s="15"/>
      <c r="AH147" s="15"/>
      <c r="AI147" s="15"/>
      <c r="AJ147" s="62" t="str">
        <f>IFERROR(VLOOKUP(AI147,Lookups!$W$3:$X$24,2,FALSE),"")</f>
        <v/>
      </c>
      <c r="AK147" s="15"/>
      <c r="AL147" s="15"/>
      <c r="AM147" s="17"/>
      <c r="AN147" s="17"/>
    </row>
    <row r="148" spans="1:40" x14ac:dyDescent="0.3">
      <c r="A148" s="15"/>
      <c r="B148" s="15"/>
      <c r="C148" s="15"/>
      <c r="D148" s="17"/>
      <c r="E148" s="17"/>
      <c r="F148" s="15"/>
      <c r="G148" s="18" t="str">
        <f>IFERROR(VLOOKUP(F148,Lookups!$D$2:$E$20,2,FALSE),"")</f>
        <v/>
      </c>
      <c r="H148" s="15"/>
      <c r="I148" s="15"/>
      <c r="J148" s="15"/>
      <c r="K148" s="15"/>
      <c r="L148" s="17"/>
      <c r="M148" s="17"/>
      <c r="N148" s="18" t="str">
        <f t="shared" si="4"/>
        <v/>
      </c>
      <c r="O148" s="15"/>
      <c r="P148" s="15"/>
      <c r="Q148" s="17"/>
      <c r="R148" s="15"/>
      <c r="S148" s="15"/>
      <c r="T148" s="15"/>
      <c r="U148" s="15"/>
      <c r="V148" s="15"/>
      <c r="W148" s="15"/>
      <c r="X148" s="18" t="str">
        <f>IFERROR(VLOOKUP(W148,Lookups!$G$2:$H$83,2,FALSE),"")</f>
        <v/>
      </c>
      <c r="Y148" s="15"/>
      <c r="Z148" s="15"/>
      <c r="AA148" s="15"/>
      <c r="AB148" s="15"/>
      <c r="AC148" s="15"/>
      <c r="AD148" s="15"/>
      <c r="AE148" s="15"/>
      <c r="AF148" s="18" t="str">
        <f t="shared" si="5"/>
        <v/>
      </c>
      <c r="AG148" s="15"/>
      <c r="AH148" s="15"/>
      <c r="AI148" s="15"/>
      <c r="AJ148" s="62" t="str">
        <f>IFERROR(VLOOKUP(AI148,Lookups!$W$3:$X$24,2,FALSE),"")</f>
        <v/>
      </c>
      <c r="AK148" s="15"/>
      <c r="AL148" s="15"/>
      <c r="AM148" s="17"/>
      <c r="AN148" s="17"/>
    </row>
    <row r="149" spans="1:40" x14ac:dyDescent="0.3">
      <c r="A149" s="15"/>
      <c r="B149" s="15"/>
      <c r="C149" s="15"/>
      <c r="D149" s="17"/>
      <c r="E149" s="17"/>
      <c r="F149" s="15"/>
      <c r="G149" s="18" t="str">
        <f>IFERROR(VLOOKUP(F149,Lookups!$D$2:$E$20,2,FALSE),"")</f>
        <v/>
      </c>
      <c r="H149" s="15"/>
      <c r="I149" s="15"/>
      <c r="J149" s="15"/>
      <c r="K149" s="15"/>
      <c r="L149" s="17"/>
      <c r="M149" s="17"/>
      <c r="N149" s="18" t="str">
        <f t="shared" si="4"/>
        <v/>
      </c>
      <c r="O149" s="15"/>
      <c r="P149" s="15"/>
      <c r="Q149" s="17"/>
      <c r="R149" s="15"/>
      <c r="S149" s="15"/>
      <c r="T149" s="15"/>
      <c r="U149" s="15"/>
      <c r="V149" s="15"/>
      <c r="W149" s="15"/>
      <c r="X149" s="18" t="str">
        <f>IFERROR(VLOOKUP(W149,Lookups!$G$2:$H$83,2,FALSE),"")</f>
        <v/>
      </c>
      <c r="Y149" s="15"/>
      <c r="Z149" s="15"/>
      <c r="AA149" s="15"/>
      <c r="AB149" s="15"/>
      <c r="AC149" s="15"/>
      <c r="AD149" s="15"/>
      <c r="AE149" s="15"/>
      <c r="AF149" s="18" t="str">
        <f t="shared" si="5"/>
        <v/>
      </c>
      <c r="AG149" s="15"/>
      <c r="AH149" s="15"/>
      <c r="AI149" s="15"/>
      <c r="AJ149" s="62" t="str">
        <f>IFERROR(VLOOKUP(AI149,Lookups!$W$3:$X$24,2,FALSE),"")</f>
        <v/>
      </c>
      <c r="AK149" s="15"/>
      <c r="AL149" s="15"/>
      <c r="AM149" s="17"/>
      <c r="AN149" s="17"/>
    </row>
    <row r="150" spans="1:40" x14ac:dyDescent="0.3">
      <c r="A150" s="15"/>
      <c r="B150" s="15"/>
      <c r="C150" s="15"/>
      <c r="D150" s="17"/>
      <c r="E150" s="17"/>
      <c r="F150" s="15"/>
      <c r="G150" s="18" t="str">
        <f>IFERROR(VLOOKUP(F150,Lookups!$D$2:$E$20,2,FALSE),"")</f>
        <v/>
      </c>
      <c r="H150" s="15"/>
      <c r="I150" s="15"/>
      <c r="J150" s="15"/>
      <c r="K150" s="15"/>
      <c r="L150" s="17"/>
      <c r="M150" s="17"/>
      <c r="N150" s="18" t="str">
        <f t="shared" si="4"/>
        <v/>
      </c>
      <c r="O150" s="15"/>
      <c r="P150" s="15"/>
      <c r="Q150" s="17"/>
      <c r="R150" s="15"/>
      <c r="S150" s="15"/>
      <c r="T150" s="15"/>
      <c r="U150" s="15"/>
      <c r="V150" s="15"/>
      <c r="W150" s="15"/>
      <c r="X150" s="18" t="str">
        <f>IFERROR(VLOOKUP(W150,Lookups!$G$2:$H$83,2,FALSE),"")</f>
        <v/>
      </c>
      <c r="Y150" s="15"/>
      <c r="Z150" s="15"/>
      <c r="AA150" s="15"/>
      <c r="AB150" s="15"/>
      <c r="AC150" s="15"/>
      <c r="AD150" s="15"/>
      <c r="AE150" s="15"/>
      <c r="AF150" s="18" t="str">
        <f t="shared" si="5"/>
        <v/>
      </c>
      <c r="AG150" s="15"/>
      <c r="AH150" s="15"/>
      <c r="AI150" s="15"/>
      <c r="AJ150" s="62" t="str">
        <f>IFERROR(VLOOKUP(AI150,Lookups!$W$3:$X$24,2,FALSE),"")</f>
        <v/>
      </c>
      <c r="AK150" s="15"/>
      <c r="AL150" s="15"/>
      <c r="AM150" s="17"/>
      <c r="AN150" s="17"/>
    </row>
    <row r="151" spans="1:40" x14ac:dyDescent="0.3">
      <c r="A151" s="15"/>
      <c r="B151" s="15"/>
      <c r="C151" s="15"/>
      <c r="D151" s="17"/>
      <c r="E151" s="17"/>
      <c r="F151" s="15"/>
      <c r="G151" s="18" t="str">
        <f>IFERROR(VLOOKUP(F151,Lookups!$D$2:$E$20,2,FALSE),"")</f>
        <v/>
      </c>
      <c r="H151" s="15"/>
      <c r="I151" s="15"/>
      <c r="J151" s="15"/>
      <c r="K151" s="15"/>
      <c r="L151" s="17"/>
      <c r="M151" s="17"/>
      <c r="N151" s="18" t="str">
        <f t="shared" si="4"/>
        <v/>
      </c>
      <c r="O151" s="15"/>
      <c r="P151" s="15"/>
      <c r="Q151" s="17"/>
      <c r="R151" s="15"/>
      <c r="S151" s="15"/>
      <c r="T151" s="15"/>
      <c r="U151" s="15"/>
      <c r="V151" s="15"/>
      <c r="W151" s="15"/>
      <c r="X151" s="18" t="str">
        <f>IFERROR(VLOOKUP(W151,Lookups!$G$2:$H$83,2,FALSE),"")</f>
        <v/>
      </c>
      <c r="Y151" s="15"/>
      <c r="Z151" s="15"/>
      <c r="AA151" s="15"/>
      <c r="AB151" s="15"/>
      <c r="AC151" s="15"/>
      <c r="AD151" s="15"/>
      <c r="AE151" s="15"/>
      <c r="AF151" s="18" t="str">
        <f t="shared" si="5"/>
        <v/>
      </c>
      <c r="AG151" s="15"/>
      <c r="AH151" s="15"/>
      <c r="AI151" s="15"/>
      <c r="AJ151" s="62" t="str">
        <f>IFERROR(VLOOKUP(AI151,Lookups!$W$3:$X$24,2,FALSE),"")</f>
        <v/>
      </c>
      <c r="AK151" s="15"/>
      <c r="AL151" s="15"/>
      <c r="AM151" s="17"/>
      <c r="AN151" s="17"/>
    </row>
    <row r="152" spans="1:40" x14ac:dyDescent="0.3">
      <c r="A152" s="15"/>
      <c r="B152" s="15"/>
      <c r="C152" s="15"/>
      <c r="D152" s="17"/>
      <c r="E152" s="17"/>
      <c r="F152" s="15"/>
      <c r="G152" s="18" t="str">
        <f>IFERROR(VLOOKUP(F152,Lookups!$D$2:$E$20,2,FALSE),"")</f>
        <v/>
      </c>
      <c r="H152" s="15"/>
      <c r="I152" s="15"/>
      <c r="J152" s="15"/>
      <c r="K152" s="15"/>
      <c r="L152" s="17"/>
      <c r="M152" s="17"/>
      <c r="N152" s="18" t="str">
        <f t="shared" si="4"/>
        <v/>
      </c>
      <c r="O152" s="15"/>
      <c r="P152" s="15"/>
      <c r="Q152" s="17"/>
      <c r="R152" s="15"/>
      <c r="S152" s="15"/>
      <c r="T152" s="15"/>
      <c r="U152" s="15"/>
      <c r="V152" s="15"/>
      <c r="W152" s="15"/>
      <c r="X152" s="18" t="str">
        <f>IFERROR(VLOOKUP(W152,Lookups!$G$2:$H$83,2,FALSE),"")</f>
        <v/>
      </c>
      <c r="Y152" s="15"/>
      <c r="Z152" s="15"/>
      <c r="AA152" s="15"/>
      <c r="AB152" s="15"/>
      <c r="AC152" s="15"/>
      <c r="AD152" s="15"/>
      <c r="AE152" s="15"/>
      <c r="AF152" s="18" t="str">
        <f t="shared" si="5"/>
        <v/>
      </c>
      <c r="AG152" s="15"/>
      <c r="AH152" s="15"/>
      <c r="AI152" s="15"/>
      <c r="AJ152" s="62" t="str">
        <f>IFERROR(VLOOKUP(AI152,Lookups!$W$3:$X$24,2,FALSE),"")</f>
        <v/>
      </c>
      <c r="AK152" s="15"/>
      <c r="AL152" s="15"/>
      <c r="AM152" s="17"/>
      <c r="AN152" s="17"/>
    </row>
    <row r="153" spans="1:40" x14ac:dyDescent="0.3">
      <c r="A153" s="15"/>
      <c r="B153" s="15"/>
      <c r="C153" s="15"/>
      <c r="D153" s="17"/>
      <c r="E153" s="17"/>
      <c r="F153" s="15"/>
      <c r="G153" s="18" t="str">
        <f>IFERROR(VLOOKUP(F153,Lookups!$D$2:$E$20,2,FALSE),"")</f>
        <v/>
      </c>
      <c r="H153" s="15"/>
      <c r="I153" s="15"/>
      <c r="J153" s="15"/>
      <c r="K153" s="15"/>
      <c r="L153" s="17"/>
      <c r="M153" s="17"/>
      <c r="N153" s="18" t="str">
        <f t="shared" si="4"/>
        <v/>
      </c>
      <c r="O153" s="15"/>
      <c r="P153" s="15"/>
      <c r="Q153" s="17"/>
      <c r="R153" s="15"/>
      <c r="S153" s="15"/>
      <c r="T153" s="15"/>
      <c r="U153" s="15"/>
      <c r="V153" s="15"/>
      <c r="W153" s="15"/>
      <c r="X153" s="18" t="str">
        <f>IFERROR(VLOOKUP(W153,Lookups!$G$2:$H$83,2,FALSE),"")</f>
        <v/>
      </c>
      <c r="Y153" s="15"/>
      <c r="Z153" s="15"/>
      <c r="AA153" s="15"/>
      <c r="AB153" s="15"/>
      <c r="AC153" s="15"/>
      <c r="AD153" s="15"/>
      <c r="AE153" s="15"/>
      <c r="AF153" s="18" t="str">
        <f t="shared" si="5"/>
        <v/>
      </c>
      <c r="AG153" s="15"/>
      <c r="AH153" s="15"/>
      <c r="AI153" s="15"/>
      <c r="AJ153" s="62" t="str">
        <f>IFERROR(VLOOKUP(AI153,Lookups!$W$3:$X$24,2,FALSE),"")</f>
        <v/>
      </c>
      <c r="AK153" s="15"/>
      <c r="AL153" s="15"/>
      <c r="AM153" s="17"/>
      <c r="AN153" s="17"/>
    </row>
    <row r="154" spans="1:40" x14ac:dyDescent="0.3">
      <c r="A154" s="15"/>
      <c r="B154" s="15"/>
      <c r="C154" s="15"/>
      <c r="D154" s="17"/>
      <c r="E154" s="17"/>
      <c r="F154" s="15"/>
      <c r="G154" s="18" t="str">
        <f>IFERROR(VLOOKUP(F154,Lookups!$D$2:$E$20,2,FALSE),"")</f>
        <v/>
      </c>
      <c r="H154" s="15"/>
      <c r="I154" s="15"/>
      <c r="J154" s="15"/>
      <c r="K154" s="15"/>
      <c r="L154" s="17"/>
      <c r="M154" s="17"/>
      <c r="N154" s="18" t="str">
        <f t="shared" si="4"/>
        <v/>
      </c>
      <c r="O154" s="15"/>
      <c r="P154" s="15"/>
      <c r="Q154" s="17"/>
      <c r="R154" s="15"/>
      <c r="S154" s="15"/>
      <c r="T154" s="15"/>
      <c r="U154" s="15"/>
      <c r="V154" s="15"/>
      <c r="W154" s="15"/>
      <c r="X154" s="18" t="str">
        <f>IFERROR(VLOOKUP(W154,Lookups!$G$2:$H$83,2,FALSE),"")</f>
        <v/>
      </c>
      <c r="Y154" s="15"/>
      <c r="Z154" s="15"/>
      <c r="AA154" s="15"/>
      <c r="AB154" s="15"/>
      <c r="AC154" s="15"/>
      <c r="AD154" s="15"/>
      <c r="AE154" s="15"/>
      <c r="AF154" s="18" t="str">
        <f t="shared" si="5"/>
        <v/>
      </c>
      <c r="AG154" s="15"/>
      <c r="AH154" s="15"/>
      <c r="AI154" s="15"/>
      <c r="AJ154" s="62" t="str">
        <f>IFERROR(VLOOKUP(AI154,Lookups!$W$3:$X$24,2,FALSE),"")</f>
        <v/>
      </c>
      <c r="AK154" s="15"/>
      <c r="AL154" s="15"/>
      <c r="AM154" s="17"/>
      <c r="AN154" s="17"/>
    </row>
    <row r="155" spans="1:40" x14ac:dyDescent="0.3">
      <c r="A155" s="15"/>
      <c r="B155" s="15"/>
      <c r="C155" s="15"/>
      <c r="D155" s="17"/>
      <c r="E155" s="17"/>
      <c r="F155" s="15"/>
      <c r="G155" s="18" t="str">
        <f>IFERROR(VLOOKUP(F155,Lookups!$D$2:$E$20,2,FALSE),"")</f>
        <v/>
      </c>
      <c r="H155" s="15"/>
      <c r="I155" s="15"/>
      <c r="J155" s="15"/>
      <c r="K155" s="15"/>
      <c r="L155" s="17"/>
      <c r="M155" s="17"/>
      <c r="N155" s="18" t="str">
        <f t="shared" si="4"/>
        <v/>
      </c>
      <c r="O155" s="15"/>
      <c r="P155" s="15"/>
      <c r="Q155" s="17"/>
      <c r="R155" s="15"/>
      <c r="S155" s="15"/>
      <c r="T155" s="15"/>
      <c r="U155" s="15"/>
      <c r="V155" s="15"/>
      <c r="W155" s="15"/>
      <c r="X155" s="18" t="str">
        <f>IFERROR(VLOOKUP(W155,Lookups!$G$2:$H$83,2,FALSE),"")</f>
        <v/>
      </c>
      <c r="Y155" s="15"/>
      <c r="Z155" s="15"/>
      <c r="AA155" s="15"/>
      <c r="AB155" s="15"/>
      <c r="AC155" s="15"/>
      <c r="AD155" s="15"/>
      <c r="AE155" s="15"/>
      <c r="AF155" s="18" t="str">
        <f t="shared" si="5"/>
        <v/>
      </c>
      <c r="AG155" s="15"/>
      <c r="AH155" s="15"/>
      <c r="AI155" s="15"/>
      <c r="AJ155" s="62" t="str">
        <f>IFERROR(VLOOKUP(AI155,Lookups!$W$3:$X$24,2,FALSE),"")</f>
        <v/>
      </c>
      <c r="AK155" s="15"/>
      <c r="AL155" s="15"/>
      <c r="AM155" s="17"/>
      <c r="AN155" s="17"/>
    </row>
    <row r="156" spans="1:40" x14ac:dyDescent="0.3">
      <c r="A156" s="15"/>
      <c r="B156" s="15"/>
      <c r="C156" s="15"/>
      <c r="D156" s="17"/>
      <c r="E156" s="17"/>
      <c r="F156" s="15"/>
      <c r="G156" s="18" t="str">
        <f>IFERROR(VLOOKUP(F156,Lookups!$D$2:$E$20,2,FALSE),"")</f>
        <v/>
      </c>
      <c r="H156" s="15"/>
      <c r="I156" s="15"/>
      <c r="J156" s="15"/>
      <c r="K156" s="15"/>
      <c r="L156" s="17"/>
      <c r="M156" s="17"/>
      <c r="N156" s="18" t="str">
        <f t="shared" si="4"/>
        <v/>
      </c>
      <c r="O156" s="15"/>
      <c r="P156" s="15"/>
      <c r="Q156" s="17"/>
      <c r="R156" s="15"/>
      <c r="S156" s="15"/>
      <c r="T156" s="15"/>
      <c r="U156" s="15"/>
      <c r="V156" s="15"/>
      <c r="W156" s="15"/>
      <c r="X156" s="18" t="str">
        <f>IFERROR(VLOOKUP(W156,Lookups!$G$2:$H$83,2,FALSE),"")</f>
        <v/>
      </c>
      <c r="Y156" s="15"/>
      <c r="Z156" s="15"/>
      <c r="AA156" s="15"/>
      <c r="AB156" s="15"/>
      <c r="AC156" s="15"/>
      <c r="AD156" s="15"/>
      <c r="AE156" s="15"/>
      <c r="AF156" s="18" t="str">
        <f t="shared" si="5"/>
        <v/>
      </c>
      <c r="AG156" s="15"/>
      <c r="AH156" s="15"/>
      <c r="AI156" s="15"/>
      <c r="AJ156" s="62" t="str">
        <f>IFERROR(VLOOKUP(AI156,Lookups!$W$3:$X$24,2,FALSE),"")</f>
        <v/>
      </c>
      <c r="AK156" s="15"/>
      <c r="AL156" s="15"/>
      <c r="AM156" s="17"/>
      <c r="AN156" s="17"/>
    </row>
    <row r="157" spans="1:40" x14ac:dyDescent="0.3">
      <c r="A157" s="15"/>
      <c r="B157" s="15"/>
      <c r="C157" s="15"/>
      <c r="D157" s="17"/>
      <c r="E157" s="17"/>
      <c r="F157" s="15"/>
      <c r="G157" s="18" t="str">
        <f>IFERROR(VLOOKUP(F157,Lookups!$D$2:$E$20,2,FALSE),"")</f>
        <v/>
      </c>
      <c r="H157" s="15"/>
      <c r="I157" s="15"/>
      <c r="J157" s="15"/>
      <c r="K157" s="15"/>
      <c r="L157" s="17"/>
      <c r="M157" s="17"/>
      <c r="N157" s="18" t="str">
        <f t="shared" si="4"/>
        <v/>
      </c>
      <c r="O157" s="15"/>
      <c r="P157" s="15"/>
      <c r="Q157" s="17"/>
      <c r="R157" s="15"/>
      <c r="S157" s="15"/>
      <c r="T157" s="15"/>
      <c r="U157" s="15"/>
      <c r="V157" s="15"/>
      <c r="W157" s="15"/>
      <c r="X157" s="18" t="str">
        <f>IFERROR(VLOOKUP(W157,Lookups!$G$2:$H$83,2,FALSE),"")</f>
        <v/>
      </c>
      <c r="Y157" s="15"/>
      <c r="Z157" s="15"/>
      <c r="AA157" s="15"/>
      <c r="AB157" s="15"/>
      <c r="AC157" s="15"/>
      <c r="AD157" s="15"/>
      <c r="AE157" s="15"/>
      <c r="AF157" s="18" t="str">
        <f t="shared" si="5"/>
        <v/>
      </c>
      <c r="AG157" s="15"/>
      <c r="AH157" s="15"/>
      <c r="AI157" s="15"/>
      <c r="AJ157" s="62" t="str">
        <f>IFERROR(VLOOKUP(AI157,Lookups!$W$3:$X$24,2,FALSE),"")</f>
        <v/>
      </c>
      <c r="AK157" s="15"/>
      <c r="AL157" s="15"/>
      <c r="AM157" s="17"/>
      <c r="AN157" s="17"/>
    </row>
    <row r="158" spans="1:40" x14ac:dyDescent="0.3">
      <c r="A158" s="15"/>
      <c r="B158" s="15"/>
      <c r="C158" s="15"/>
      <c r="D158" s="17"/>
      <c r="E158" s="17"/>
      <c r="F158" s="15"/>
      <c r="G158" s="18" t="str">
        <f>IFERROR(VLOOKUP(F158,Lookups!$D$2:$E$20,2,FALSE),"")</f>
        <v/>
      </c>
      <c r="H158" s="15"/>
      <c r="I158" s="15"/>
      <c r="J158" s="15"/>
      <c r="K158" s="15"/>
      <c r="L158" s="17"/>
      <c r="M158" s="17"/>
      <c r="N158" s="18" t="str">
        <f t="shared" si="4"/>
        <v/>
      </c>
      <c r="O158" s="15"/>
      <c r="P158" s="15"/>
      <c r="Q158" s="17"/>
      <c r="R158" s="15"/>
      <c r="S158" s="15"/>
      <c r="T158" s="15"/>
      <c r="U158" s="15"/>
      <c r="V158" s="15"/>
      <c r="W158" s="15"/>
      <c r="X158" s="18" t="str">
        <f>IFERROR(VLOOKUP(W158,Lookups!$G$2:$H$83,2,FALSE),"")</f>
        <v/>
      </c>
      <c r="Y158" s="15"/>
      <c r="Z158" s="15"/>
      <c r="AA158" s="15"/>
      <c r="AB158" s="15"/>
      <c r="AC158" s="15"/>
      <c r="AD158" s="15"/>
      <c r="AE158" s="15"/>
      <c r="AF158" s="18" t="str">
        <f t="shared" si="5"/>
        <v/>
      </c>
      <c r="AG158" s="15"/>
      <c r="AH158" s="15"/>
      <c r="AI158" s="15"/>
      <c r="AJ158" s="62" t="str">
        <f>IFERROR(VLOOKUP(AI158,Lookups!$W$3:$X$24,2,FALSE),"")</f>
        <v/>
      </c>
      <c r="AK158" s="15"/>
      <c r="AL158" s="15"/>
      <c r="AM158" s="17"/>
      <c r="AN158" s="17"/>
    </row>
    <row r="159" spans="1:40" x14ac:dyDescent="0.3">
      <c r="A159" s="15"/>
      <c r="B159" s="15"/>
      <c r="C159" s="15"/>
      <c r="D159" s="17"/>
      <c r="E159" s="17"/>
      <c r="F159" s="15"/>
      <c r="G159" s="18" t="str">
        <f>IFERROR(VLOOKUP(F159,Lookups!$D$2:$E$20,2,FALSE),"")</f>
        <v/>
      </c>
      <c r="H159" s="15"/>
      <c r="I159" s="15"/>
      <c r="J159" s="15"/>
      <c r="K159" s="15"/>
      <c r="L159" s="17"/>
      <c r="M159" s="17"/>
      <c r="N159" s="18" t="str">
        <f t="shared" si="4"/>
        <v/>
      </c>
      <c r="O159" s="15"/>
      <c r="P159" s="15"/>
      <c r="Q159" s="17"/>
      <c r="R159" s="15"/>
      <c r="S159" s="15"/>
      <c r="T159" s="15"/>
      <c r="U159" s="15"/>
      <c r="V159" s="15"/>
      <c r="W159" s="15"/>
      <c r="X159" s="18" t="str">
        <f>IFERROR(VLOOKUP(W159,Lookups!$G$2:$H$83,2,FALSE),"")</f>
        <v/>
      </c>
      <c r="Y159" s="15"/>
      <c r="Z159" s="15"/>
      <c r="AA159" s="15"/>
      <c r="AB159" s="15"/>
      <c r="AC159" s="15"/>
      <c r="AD159" s="15"/>
      <c r="AE159" s="15"/>
      <c r="AF159" s="18" t="str">
        <f t="shared" si="5"/>
        <v/>
      </c>
      <c r="AG159" s="15"/>
      <c r="AH159" s="15"/>
      <c r="AI159" s="15"/>
      <c r="AJ159" s="62" t="str">
        <f>IFERROR(VLOOKUP(AI159,Lookups!$W$3:$X$24,2,FALSE),"")</f>
        <v/>
      </c>
      <c r="AK159" s="15"/>
      <c r="AL159" s="15"/>
      <c r="AM159" s="17"/>
      <c r="AN159" s="17"/>
    </row>
    <row r="160" spans="1:40" x14ac:dyDescent="0.3">
      <c r="A160" s="15"/>
      <c r="B160" s="15"/>
      <c r="C160" s="15"/>
      <c r="D160" s="17"/>
      <c r="E160" s="17"/>
      <c r="F160" s="15"/>
      <c r="G160" s="18" t="str">
        <f>IFERROR(VLOOKUP(F160,Lookups!$D$2:$E$20,2,FALSE),"")</f>
        <v/>
      </c>
      <c r="H160" s="15"/>
      <c r="I160" s="15"/>
      <c r="J160" s="15"/>
      <c r="K160" s="15"/>
      <c r="L160" s="17"/>
      <c r="M160" s="17"/>
      <c r="N160" s="18" t="str">
        <f t="shared" si="4"/>
        <v/>
      </c>
      <c r="O160" s="15"/>
      <c r="P160" s="15"/>
      <c r="Q160" s="17"/>
      <c r="R160" s="15"/>
      <c r="S160" s="15"/>
      <c r="T160" s="15"/>
      <c r="U160" s="15"/>
      <c r="V160" s="15"/>
      <c r="W160" s="15"/>
      <c r="X160" s="18" t="str">
        <f>IFERROR(VLOOKUP(W160,Lookups!$G$2:$H$83,2,FALSE),"")</f>
        <v/>
      </c>
      <c r="Y160" s="15"/>
      <c r="Z160" s="15"/>
      <c r="AA160" s="15"/>
      <c r="AB160" s="15"/>
      <c r="AC160" s="15"/>
      <c r="AD160" s="15"/>
      <c r="AE160" s="15"/>
      <c r="AF160" s="18" t="str">
        <f t="shared" si="5"/>
        <v/>
      </c>
      <c r="AG160" s="15"/>
      <c r="AH160" s="15"/>
      <c r="AI160" s="15"/>
      <c r="AJ160" s="62" t="str">
        <f>IFERROR(VLOOKUP(AI160,Lookups!$W$3:$X$24,2,FALSE),"")</f>
        <v/>
      </c>
      <c r="AK160" s="15"/>
      <c r="AL160" s="15"/>
      <c r="AM160" s="17"/>
      <c r="AN160" s="17"/>
    </row>
    <row r="161" spans="1:40" x14ac:dyDescent="0.3">
      <c r="A161" s="15"/>
      <c r="B161" s="15"/>
      <c r="C161" s="15"/>
      <c r="D161" s="17"/>
      <c r="E161" s="17"/>
      <c r="F161" s="15"/>
      <c r="G161" s="18" t="str">
        <f>IFERROR(VLOOKUP(F161,Lookups!$D$2:$E$20,2,FALSE),"")</f>
        <v/>
      </c>
      <c r="H161" s="15"/>
      <c r="I161" s="15"/>
      <c r="J161" s="15"/>
      <c r="K161" s="15"/>
      <c r="L161" s="17"/>
      <c r="M161" s="17"/>
      <c r="N161" s="18" t="str">
        <f t="shared" si="4"/>
        <v/>
      </c>
      <c r="O161" s="15"/>
      <c r="P161" s="15"/>
      <c r="Q161" s="17"/>
      <c r="R161" s="15"/>
      <c r="S161" s="15"/>
      <c r="T161" s="15"/>
      <c r="U161" s="15"/>
      <c r="V161" s="15"/>
      <c r="W161" s="15"/>
      <c r="X161" s="18" t="str">
        <f>IFERROR(VLOOKUP(W161,Lookups!$G$2:$H$83,2,FALSE),"")</f>
        <v/>
      </c>
      <c r="Y161" s="15"/>
      <c r="Z161" s="15"/>
      <c r="AA161" s="15"/>
      <c r="AB161" s="15"/>
      <c r="AC161" s="15"/>
      <c r="AD161" s="15"/>
      <c r="AE161" s="15"/>
      <c r="AF161" s="18" t="str">
        <f t="shared" si="5"/>
        <v/>
      </c>
      <c r="AG161" s="15"/>
      <c r="AH161" s="15"/>
      <c r="AI161" s="15"/>
      <c r="AJ161" s="62" t="str">
        <f>IFERROR(VLOOKUP(AI161,Lookups!$W$3:$X$24,2,FALSE),"")</f>
        <v/>
      </c>
      <c r="AK161" s="15"/>
      <c r="AL161" s="15"/>
      <c r="AM161" s="17"/>
      <c r="AN161" s="17"/>
    </row>
    <row r="162" spans="1:40" x14ac:dyDescent="0.3">
      <c r="A162" s="15"/>
      <c r="B162" s="15"/>
      <c r="C162" s="15"/>
      <c r="D162" s="17"/>
      <c r="E162" s="17"/>
      <c r="F162" s="15"/>
      <c r="G162" s="18" t="str">
        <f>IFERROR(VLOOKUP(F162,Lookups!$D$2:$E$20,2,FALSE),"")</f>
        <v/>
      </c>
      <c r="H162" s="15"/>
      <c r="I162" s="15"/>
      <c r="J162" s="15"/>
      <c r="K162" s="15"/>
      <c r="L162" s="17"/>
      <c r="M162" s="17"/>
      <c r="N162" s="18" t="str">
        <f t="shared" si="4"/>
        <v/>
      </c>
      <c r="O162" s="15"/>
      <c r="P162" s="15"/>
      <c r="Q162" s="17"/>
      <c r="R162" s="15"/>
      <c r="S162" s="15"/>
      <c r="T162" s="15"/>
      <c r="U162" s="15"/>
      <c r="V162" s="15"/>
      <c r="W162" s="15"/>
      <c r="X162" s="18" t="str">
        <f>IFERROR(VLOOKUP(W162,Lookups!$G$2:$H$83,2,FALSE),"")</f>
        <v/>
      </c>
      <c r="Y162" s="15"/>
      <c r="Z162" s="15"/>
      <c r="AA162" s="15"/>
      <c r="AB162" s="15"/>
      <c r="AC162" s="15"/>
      <c r="AD162" s="15"/>
      <c r="AE162" s="15"/>
      <c r="AF162" s="18" t="str">
        <f t="shared" si="5"/>
        <v/>
      </c>
      <c r="AG162" s="15"/>
      <c r="AH162" s="15"/>
      <c r="AI162" s="15"/>
      <c r="AJ162" s="62" t="str">
        <f>IFERROR(VLOOKUP(AI162,Lookups!$W$3:$X$24,2,FALSE),"")</f>
        <v/>
      </c>
      <c r="AK162" s="15"/>
      <c r="AL162" s="15"/>
      <c r="AM162" s="17"/>
      <c r="AN162" s="17"/>
    </row>
    <row r="163" spans="1:40" x14ac:dyDescent="0.3">
      <c r="A163" s="15"/>
      <c r="B163" s="15"/>
      <c r="C163" s="15"/>
      <c r="D163" s="17"/>
      <c r="E163" s="17"/>
      <c r="F163" s="15"/>
      <c r="G163" s="18" t="str">
        <f>IFERROR(VLOOKUP(F163,Lookups!$D$2:$E$20,2,FALSE),"")</f>
        <v/>
      </c>
      <c r="H163" s="15"/>
      <c r="I163" s="15"/>
      <c r="J163" s="15"/>
      <c r="K163" s="15"/>
      <c r="L163" s="17"/>
      <c r="M163" s="17"/>
      <c r="N163" s="18" t="str">
        <f t="shared" si="4"/>
        <v/>
      </c>
      <c r="O163" s="15"/>
      <c r="P163" s="15"/>
      <c r="Q163" s="17"/>
      <c r="R163" s="15"/>
      <c r="S163" s="15"/>
      <c r="T163" s="15"/>
      <c r="U163" s="15"/>
      <c r="V163" s="15"/>
      <c r="W163" s="15"/>
      <c r="X163" s="18" t="str">
        <f>IFERROR(VLOOKUP(W163,Lookups!$G$2:$H$83,2,FALSE),"")</f>
        <v/>
      </c>
      <c r="Y163" s="15"/>
      <c r="Z163" s="15"/>
      <c r="AA163" s="15"/>
      <c r="AB163" s="15"/>
      <c r="AC163" s="15"/>
      <c r="AD163" s="15"/>
      <c r="AE163" s="15"/>
      <c r="AF163" s="18" t="str">
        <f t="shared" si="5"/>
        <v/>
      </c>
      <c r="AG163" s="15"/>
      <c r="AH163" s="15"/>
      <c r="AI163" s="15"/>
      <c r="AJ163" s="62" t="str">
        <f>IFERROR(VLOOKUP(AI163,Lookups!$W$3:$X$24,2,FALSE),"")</f>
        <v/>
      </c>
      <c r="AK163" s="15"/>
      <c r="AL163" s="15"/>
      <c r="AM163" s="17"/>
      <c r="AN163" s="17"/>
    </row>
    <row r="164" spans="1:40" x14ac:dyDescent="0.3">
      <c r="A164" s="15"/>
      <c r="B164" s="15"/>
      <c r="C164" s="15"/>
      <c r="D164" s="17"/>
      <c r="E164" s="17"/>
      <c r="F164" s="15"/>
      <c r="G164" s="18" t="str">
        <f>IFERROR(VLOOKUP(F164,Lookups!$D$2:$E$20,2,FALSE),"")</f>
        <v/>
      </c>
      <c r="H164" s="15"/>
      <c r="I164" s="15"/>
      <c r="J164" s="15"/>
      <c r="K164" s="15"/>
      <c r="L164" s="17"/>
      <c r="M164" s="17"/>
      <c r="N164" s="18" t="str">
        <f t="shared" si="4"/>
        <v/>
      </c>
      <c r="O164" s="15"/>
      <c r="P164" s="15"/>
      <c r="Q164" s="17"/>
      <c r="R164" s="15"/>
      <c r="S164" s="15"/>
      <c r="T164" s="15"/>
      <c r="U164" s="15"/>
      <c r="V164" s="15"/>
      <c r="W164" s="15"/>
      <c r="X164" s="18" t="str">
        <f>IFERROR(VLOOKUP(W164,Lookups!$G$2:$H$83,2,FALSE),"")</f>
        <v/>
      </c>
      <c r="Y164" s="15"/>
      <c r="Z164" s="15"/>
      <c r="AA164" s="15"/>
      <c r="AB164" s="15"/>
      <c r="AC164" s="15"/>
      <c r="AD164" s="15"/>
      <c r="AE164" s="15"/>
      <c r="AF164" s="18" t="str">
        <f t="shared" si="5"/>
        <v/>
      </c>
      <c r="AG164" s="15"/>
      <c r="AH164" s="15"/>
      <c r="AI164" s="15"/>
      <c r="AJ164" s="62" t="str">
        <f>IFERROR(VLOOKUP(AI164,Lookups!$W$3:$X$24,2,FALSE),"")</f>
        <v/>
      </c>
      <c r="AK164" s="15"/>
      <c r="AL164" s="15"/>
      <c r="AM164" s="17"/>
      <c r="AN164" s="17"/>
    </row>
    <row r="165" spans="1:40" x14ac:dyDescent="0.3">
      <c r="A165" s="15"/>
      <c r="B165" s="15"/>
      <c r="C165" s="15"/>
      <c r="D165" s="17"/>
      <c r="E165" s="17"/>
      <c r="F165" s="15"/>
      <c r="G165" s="18" t="str">
        <f>IFERROR(VLOOKUP(F165,Lookups!$D$2:$E$20,2,FALSE),"")</f>
        <v/>
      </c>
      <c r="H165" s="15"/>
      <c r="I165" s="15"/>
      <c r="J165" s="15"/>
      <c r="K165" s="15"/>
      <c r="L165" s="17"/>
      <c r="M165" s="17"/>
      <c r="N165" s="18" t="str">
        <f t="shared" si="4"/>
        <v/>
      </c>
      <c r="O165" s="15"/>
      <c r="P165" s="15"/>
      <c r="Q165" s="17"/>
      <c r="R165" s="15"/>
      <c r="S165" s="15"/>
      <c r="T165" s="15"/>
      <c r="U165" s="15"/>
      <c r="V165" s="15"/>
      <c r="W165" s="15"/>
      <c r="X165" s="18" t="str">
        <f>IFERROR(VLOOKUP(W165,Lookups!$G$2:$H$83,2,FALSE),"")</f>
        <v/>
      </c>
      <c r="Y165" s="15"/>
      <c r="Z165" s="15"/>
      <c r="AA165" s="15"/>
      <c r="AB165" s="15"/>
      <c r="AC165" s="15"/>
      <c r="AD165" s="15"/>
      <c r="AE165" s="15"/>
      <c r="AF165" s="18" t="str">
        <f t="shared" si="5"/>
        <v/>
      </c>
      <c r="AG165" s="15"/>
      <c r="AH165" s="15"/>
      <c r="AI165" s="15"/>
      <c r="AJ165" s="62" t="str">
        <f>IFERROR(VLOOKUP(AI165,Lookups!$W$3:$X$24,2,FALSE),"")</f>
        <v/>
      </c>
      <c r="AK165" s="15"/>
      <c r="AL165" s="15"/>
      <c r="AM165" s="17"/>
      <c r="AN165" s="17"/>
    </row>
    <row r="166" spans="1:40" x14ac:dyDescent="0.3">
      <c r="A166" s="15"/>
      <c r="B166" s="15"/>
      <c r="C166" s="15"/>
      <c r="D166" s="17"/>
      <c r="E166" s="17"/>
      <c r="F166" s="15"/>
      <c r="G166" s="18" t="str">
        <f>IFERROR(VLOOKUP(F166,Lookups!$D$2:$E$20,2,FALSE),"")</f>
        <v/>
      </c>
      <c r="H166" s="15"/>
      <c r="I166" s="15"/>
      <c r="J166" s="15"/>
      <c r="K166" s="15"/>
      <c r="L166" s="17"/>
      <c r="M166" s="17"/>
      <c r="N166" s="18" t="str">
        <f t="shared" si="4"/>
        <v/>
      </c>
      <c r="O166" s="15"/>
      <c r="P166" s="15"/>
      <c r="Q166" s="17"/>
      <c r="R166" s="15"/>
      <c r="S166" s="15"/>
      <c r="T166" s="15"/>
      <c r="U166" s="15"/>
      <c r="V166" s="15"/>
      <c r="W166" s="15"/>
      <c r="X166" s="18" t="str">
        <f>IFERROR(VLOOKUP(W166,Lookups!$G$2:$H$83,2,FALSE),"")</f>
        <v/>
      </c>
      <c r="Y166" s="15"/>
      <c r="Z166" s="15"/>
      <c r="AA166" s="15"/>
      <c r="AB166" s="15"/>
      <c r="AC166" s="15"/>
      <c r="AD166" s="15"/>
      <c r="AE166" s="15"/>
      <c r="AF166" s="18" t="str">
        <f t="shared" si="5"/>
        <v/>
      </c>
      <c r="AG166" s="15"/>
      <c r="AH166" s="15"/>
      <c r="AI166" s="15"/>
      <c r="AJ166" s="62" t="str">
        <f>IFERROR(VLOOKUP(AI166,Lookups!$W$3:$X$24,2,FALSE),"")</f>
        <v/>
      </c>
      <c r="AK166" s="15"/>
      <c r="AL166" s="15"/>
      <c r="AM166" s="17"/>
      <c r="AN166" s="17"/>
    </row>
    <row r="167" spans="1:40" x14ac:dyDescent="0.3">
      <c r="A167" s="15"/>
      <c r="B167" s="15"/>
      <c r="C167" s="15"/>
      <c r="D167" s="17"/>
      <c r="E167" s="17"/>
      <c r="F167" s="15"/>
      <c r="G167" s="18" t="str">
        <f>IFERROR(VLOOKUP(F167,Lookups!$D$2:$E$20,2,FALSE),"")</f>
        <v/>
      </c>
      <c r="H167" s="15"/>
      <c r="I167" s="15"/>
      <c r="J167" s="15"/>
      <c r="K167" s="15"/>
      <c r="L167" s="17"/>
      <c r="M167" s="17"/>
      <c r="N167" s="18" t="str">
        <f t="shared" si="4"/>
        <v/>
      </c>
      <c r="O167" s="15"/>
      <c r="P167" s="15"/>
      <c r="Q167" s="17"/>
      <c r="R167" s="15"/>
      <c r="S167" s="15"/>
      <c r="T167" s="15"/>
      <c r="U167" s="15"/>
      <c r="V167" s="15"/>
      <c r="W167" s="15"/>
      <c r="X167" s="18" t="str">
        <f>IFERROR(VLOOKUP(W167,Lookups!$G$2:$H$83,2,FALSE),"")</f>
        <v/>
      </c>
      <c r="Y167" s="15"/>
      <c r="Z167" s="15"/>
      <c r="AA167" s="15"/>
      <c r="AB167" s="15"/>
      <c r="AC167" s="15"/>
      <c r="AD167" s="15"/>
      <c r="AE167" s="15"/>
      <c r="AF167" s="18" t="str">
        <f t="shared" si="5"/>
        <v/>
      </c>
      <c r="AG167" s="15"/>
      <c r="AH167" s="15"/>
      <c r="AI167" s="15"/>
      <c r="AJ167" s="62" t="str">
        <f>IFERROR(VLOOKUP(AI167,Lookups!$W$3:$X$24,2,FALSE),"")</f>
        <v/>
      </c>
      <c r="AK167" s="15"/>
      <c r="AL167" s="15"/>
      <c r="AM167" s="17"/>
      <c r="AN167" s="17"/>
    </row>
    <row r="168" spans="1:40" x14ac:dyDescent="0.3">
      <c r="A168" s="15"/>
      <c r="B168" s="15"/>
      <c r="C168" s="15"/>
      <c r="D168" s="17"/>
      <c r="E168" s="17"/>
      <c r="F168" s="15"/>
      <c r="G168" s="18" t="str">
        <f>IFERROR(VLOOKUP(F168,Lookups!$D$2:$E$20,2,FALSE),"")</f>
        <v/>
      </c>
      <c r="H168" s="15"/>
      <c r="I168" s="15"/>
      <c r="J168" s="15"/>
      <c r="K168" s="15"/>
      <c r="L168" s="17"/>
      <c r="M168" s="17"/>
      <c r="N168" s="18" t="str">
        <f t="shared" si="4"/>
        <v/>
      </c>
      <c r="O168" s="15"/>
      <c r="P168" s="15"/>
      <c r="Q168" s="17"/>
      <c r="R168" s="15"/>
      <c r="S168" s="15"/>
      <c r="T168" s="15"/>
      <c r="U168" s="15"/>
      <c r="V168" s="15"/>
      <c r="W168" s="15"/>
      <c r="X168" s="18" t="str">
        <f>IFERROR(VLOOKUP(W168,Lookups!$G$2:$H$83,2,FALSE),"")</f>
        <v/>
      </c>
      <c r="Y168" s="15"/>
      <c r="Z168" s="15"/>
      <c r="AA168" s="15"/>
      <c r="AB168" s="15"/>
      <c r="AC168" s="15"/>
      <c r="AD168" s="15"/>
      <c r="AE168" s="15"/>
      <c r="AF168" s="18" t="str">
        <f t="shared" si="5"/>
        <v/>
      </c>
      <c r="AG168" s="15"/>
      <c r="AH168" s="15"/>
      <c r="AI168" s="15"/>
      <c r="AJ168" s="62" t="str">
        <f>IFERROR(VLOOKUP(AI168,Lookups!$W$3:$X$24,2,FALSE),"")</f>
        <v/>
      </c>
      <c r="AK168" s="15"/>
      <c r="AL168" s="15"/>
      <c r="AM168" s="17"/>
      <c r="AN168" s="17"/>
    </row>
    <row r="169" spans="1:40" x14ac:dyDescent="0.3">
      <c r="A169" s="15"/>
      <c r="B169" s="15"/>
      <c r="C169" s="15"/>
      <c r="D169" s="17"/>
      <c r="E169" s="17"/>
      <c r="F169" s="15"/>
      <c r="G169" s="18" t="str">
        <f>IFERROR(VLOOKUP(F169,Lookups!$D$2:$E$20,2,FALSE),"")</f>
        <v/>
      </c>
      <c r="H169" s="15"/>
      <c r="I169" s="15"/>
      <c r="J169" s="15"/>
      <c r="K169" s="15"/>
      <c r="L169" s="17"/>
      <c r="M169" s="17"/>
      <c r="N169" s="18" t="str">
        <f t="shared" si="4"/>
        <v/>
      </c>
      <c r="O169" s="15"/>
      <c r="P169" s="15"/>
      <c r="Q169" s="17"/>
      <c r="R169" s="15"/>
      <c r="S169" s="15"/>
      <c r="T169" s="15"/>
      <c r="U169" s="15"/>
      <c r="V169" s="15"/>
      <c r="W169" s="15"/>
      <c r="X169" s="18" t="str">
        <f>IFERROR(VLOOKUP(W169,Lookups!$G$2:$H$83,2,FALSE),"")</f>
        <v/>
      </c>
      <c r="Y169" s="15"/>
      <c r="Z169" s="15"/>
      <c r="AA169" s="15"/>
      <c r="AB169" s="15"/>
      <c r="AC169" s="15"/>
      <c r="AD169" s="15"/>
      <c r="AE169" s="15"/>
      <c r="AF169" s="18" t="str">
        <f t="shared" si="5"/>
        <v/>
      </c>
      <c r="AG169" s="15"/>
      <c r="AH169" s="15"/>
      <c r="AI169" s="15"/>
      <c r="AJ169" s="62" t="str">
        <f>IFERROR(VLOOKUP(AI169,Lookups!$W$3:$X$24,2,FALSE),"")</f>
        <v/>
      </c>
      <c r="AK169" s="15"/>
      <c r="AL169" s="15"/>
      <c r="AM169" s="17"/>
      <c r="AN169" s="17"/>
    </row>
    <row r="170" spans="1:40" x14ac:dyDescent="0.3">
      <c r="A170" s="15"/>
      <c r="B170" s="15"/>
      <c r="C170" s="15"/>
      <c r="D170" s="17"/>
      <c r="E170" s="17"/>
      <c r="F170" s="15"/>
      <c r="G170" s="18" t="str">
        <f>IFERROR(VLOOKUP(F170,Lookups!$D$2:$E$20,2,FALSE),"")</f>
        <v/>
      </c>
      <c r="H170" s="15"/>
      <c r="I170" s="15"/>
      <c r="J170" s="15"/>
      <c r="K170" s="15"/>
      <c r="L170" s="17"/>
      <c r="M170" s="17"/>
      <c r="N170" s="18" t="str">
        <f t="shared" si="4"/>
        <v/>
      </c>
      <c r="O170" s="15"/>
      <c r="P170" s="15"/>
      <c r="Q170" s="17"/>
      <c r="R170" s="15"/>
      <c r="S170" s="15"/>
      <c r="T170" s="15"/>
      <c r="U170" s="15"/>
      <c r="V170" s="15"/>
      <c r="W170" s="15"/>
      <c r="X170" s="18" t="str">
        <f>IFERROR(VLOOKUP(W170,Lookups!$G$2:$H$83,2,FALSE),"")</f>
        <v/>
      </c>
      <c r="Y170" s="15"/>
      <c r="Z170" s="15"/>
      <c r="AA170" s="15"/>
      <c r="AB170" s="15"/>
      <c r="AC170" s="15"/>
      <c r="AD170" s="15"/>
      <c r="AE170" s="15"/>
      <c r="AF170" s="18" t="str">
        <f t="shared" si="5"/>
        <v/>
      </c>
      <c r="AG170" s="15"/>
      <c r="AH170" s="15"/>
      <c r="AI170" s="15"/>
      <c r="AJ170" s="62" t="str">
        <f>IFERROR(VLOOKUP(AI170,Lookups!$W$3:$X$24,2,FALSE),"")</f>
        <v/>
      </c>
      <c r="AK170" s="15"/>
      <c r="AL170" s="15"/>
      <c r="AM170" s="17"/>
      <c r="AN170" s="17"/>
    </row>
    <row r="171" spans="1:40" x14ac:dyDescent="0.3">
      <c r="A171" s="15"/>
      <c r="B171" s="15"/>
      <c r="C171" s="15"/>
      <c r="D171" s="17"/>
      <c r="E171" s="17"/>
      <c r="F171" s="15"/>
      <c r="G171" s="18" t="str">
        <f>IFERROR(VLOOKUP(F171,Lookups!$D$2:$E$20,2,FALSE),"")</f>
        <v/>
      </c>
      <c r="H171" s="15"/>
      <c r="I171" s="15"/>
      <c r="J171" s="15"/>
      <c r="K171" s="15"/>
      <c r="L171" s="17"/>
      <c r="M171" s="17"/>
      <c r="N171" s="18" t="str">
        <f t="shared" si="4"/>
        <v/>
      </c>
      <c r="O171" s="15"/>
      <c r="P171" s="15"/>
      <c r="Q171" s="17"/>
      <c r="R171" s="15"/>
      <c r="S171" s="15"/>
      <c r="T171" s="15"/>
      <c r="U171" s="15"/>
      <c r="V171" s="15"/>
      <c r="W171" s="15"/>
      <c r="X171" s="18" t="str">
        <f>IFERROR(VLOOKUP(W171,Lookups!$G$2:$H$83,2,FALSE),"")</f>
        <v/>
      </c>
      <c r="Y171" s="15"/>
      <c r="Z171" s="15"/>
      <c r="AA171" s="15"/>
      <c r="AB171" s="15"/>
      <c r="AC171" s="15"/>
      <c r="AD171" s="15"/>
      <c r="AE171" s="15"/>
      <c r="AF171" s="18" t="str">
        <f t="shared" si="5"/>
        <v/>
      </c>
      <c r="AG171" s="15"/>
      <c r="AH171" s="15"/>
      <c r="AI171" s="15"/>
      <c r="AJ171" s="62" t="str">
        <f>IFERROR(VLOOKUP(AI171,Lookups!$W$3:$X$24,2,FALSE),"")</f>
        <v/>
      </c>
      <c r="AK171" s="15"/>
      <c r="AL171" s="15"/>
      <c r="AM171" s="17"/>
      <c r="AN171" s="17"/>
    </row>
    <row r="172" spans="1:40" x14ac:dyDescent="0.3">
      <c r="A172" s="15"/>
      <c r="B172" s="15"/>
      <c r="C172" s="15"/>
      <c r="D172" s="17"/>
      <c r="E172" s="17"/>
      <c r="F172" s="15"/>
      <c r="G172" s="18" t="str">
        <f>IFERROR(VLOOKUP(F172,Lookups!$D$2:$E$20,2,FALSE),"")</f>
        <v/>
      </c>
      <c r="H172" s="15"/>
      <c r="I172" s="15"/>
      <c r="J172" s="15"/>
      <c r="K172" s="15"/>
      <c r="L172" s="17"/>
      <c r="M172" s="17"/>
      <c r="N172" s="18" t="str">
        <f t="shared" si="4"/>
        <v/>
      </c>
      <c r="O172" s="15"/>
      <c r="P172" s="15"/>
      <c r="Q172" s="17"/>
      <c r="R172" s="15"/>
      <c r="S172" s="15"/>
      <c r="T172" s="15"/>
      <c r="U172" s="15"/>
      <c r="V172" s="15"/>
      <c r="W172" s="15"/>
      <c r="X172" s="18" t="str">
        <f>IFERROR(VLOOKUP(W172,Lookups!$G$2:$H$83,2,FALSE),"")</f>
        <v/>
      </c>
      <c r="Y172" s="15"/>
      <c r="Z172" s="15"/>
      <c r="AA172" s="15"/>
      <c r="AB172" s="15"/>
      <c r="AC172" s="15"/>
      <c r="AD172" s="15"/>
      <c r="AE172" s="15"/>
      <c r="AF172" s="18" t="str">
        <f t="shared" si="5"/>
        <v/>
      </c>
      <c r="AG172" s="15"/>
      <c r="AH172" s="15"/>
      <c r="AI172" s="15"/>
      <c r="AJ172" s="62" t="str">
        <f>IFERROR(VLOOKUP(AI172,Lookups!$W$3:$X$24,2,FALSE),"")</f>
        <v/>
      </c>
      <c r="AK172" s="15"/>
      <c r="AL172" s="15"/>
      <c r="AM172" s="17"/>
      <c r="AN172" s="17"/>
    </row>
    <row r="173" spans="1:40" x14ac:dyDescent="0.3">
      <c r="A173" s="15"/>
      <c r="B173" s="15"/>
      <c r="C173" s="15"/>
      <c r="D173" s="17"/>
      <c r="E173" s="17"/>
      <c r="F173" s="15"/>
      <c r="G173" s="18" t="str">
        <f>IFERROR(VLOOKUP(F173,Lookups!$D$2:$E$20,2,FALSE),"")</f>
        <v/>
      </c>
      <c r="H173" s="15"/>
      <c r="I173" s="15"/>
      <c r="J173" s="15"/>
      <c r="K173" s="15"/>
      <c r="L173" s="17"/>
      <c r="M173" s="17"/>
      <c r="N173" s="18" t="str">
        <f t="shared" si="4"/>
        <v/>
      </c>
      <c r="O173" s="15"/>
      <c r="P173" s="15"/>
      <c r="Q173" s="17"/>
      <c r="R173" s="15"/>
      <c r="S173" s="15"/>
      <c r="T173" s="15"/>
      <c r="U173" s="15"/>
      <c r="V173" s="15"/>
      <c r="W173" s="15"/>
      <c r="X173" s="18" t="str">
        <f>IFERROR(VLOOKUP(W173,Lookups!$G$2:$H$83,2,FALSE),"")</f>
        <v/>
      </c>
      <c r="Y173" s="15"/>
      <c r="Z173" s="15"/>
      <c r="AA173" s="15"/>
      <c r="AB173" s="15"/>
      <c r="AC173" s="15"/>
      <c r="AD173" s="15"/>
      <c r="AE173" s="15"/>
      <c r="AF173" s="18" t="str">
        <f t="shared" si="5"/>
        <v/>
      </c>
      <c r="AG173" s="15"/>
      <c r="AH173" s="15"/>
      <c r="AI173" s="15"/>
      <c r="AJ173" s="62" t="str">
        <f>IFERROR(VLOOKUP(AI173,Lookups!$W$3:$X$24,2,FALSE),"")</f>
        <v/>
      </c>
      <c r="AK173" s="15"/>
      <c r="AL173" s="15"/>
      <c r="AM173" s="17"/>
      <c r="AN173" s="17"/>
    </row>
    <row r="174" spans="1:40" x14ac:dyDescent="0.3">
      <c r="A174" s="15"/>
      <c r="B174" s="15"/>
      <c r="C174" s="15"/>
      <c r="D174" s="17"/>
      <c r="E174" s="17"/>
      <c r="F174" s="15"/>
      <c r="G174" s="18" t="str">
        <f>IFERROR(VLOOKUP(F174,Lookups!$D$2:$E$20,2,FALSE),"")</f>
        <v/>
      </c>
      <c r="H174" s="15"/>
      <c r="I174" s="15"/>
      <c r="J174" s="15"/>
      <c r="K174" s="15"/>
      <c r="L174" s="17"/>
      <c r="M174" s="17"/>
      <c r="N174" s="18" t="str">
        <f t="shared" si="4"/>
        <v/>
      </c>
      <c r="O174" s="15"/>
      <c r="P174" s="15"/>
      <c r="Q174" s="17"/>
      <c r="R174" s="15"/>
      <c r="S174" s="15"/>
      <c r="T174" s="15"/>
      <c r="U174" s="15"/>
      <c r="V174" s="15"/>
      <c r="W174" s="15"/>
      <c r="X174" s="18" t="str">
        <f>IFERROR(VLOOKUP(W174,Lookups!$G$2:$H$83,2,FALSE),"")</f>
        <v/>
      </c>
      <c r="Y174" s="15"/>
      <c r="Z174" s="15"/>
      <c r="AA174" s="15"/>
      <c r="AB174" s="15"/>
      <c r="AC174" s="15"/>
      <c r="AD174" s="15"/>
      <c r="AE174" s="15"/>
      <c r="AF174" s="18" t="str">
        <f t="shared" si="5"/>
        <v/>
      </c>
      <c r="AG174" s="15"/>
      <c r="AH174" s="15"/>
      <c r="AI174" s="15"/>
      <c r="AJ174" s="62" t="str">
        <f>IFERROR(VLOOKUP(AI174,Lookups!$W$3:$X$24,2,FALSE),"")</f>
        <v/>
      </c>
      <c r="AK174" s="15"/>
      <c r="AL174" s="15"/>
      <c r="AM174" s="17"/>
      <c r="AN174" s="17"/>
    </row>
    <row r="175" spans="1:40" x14ac:dyDescent="0.3">
      <c r="A175" s="15"/>
      <c r="B175" s="15"/>
      <c r="C175" s="15"/>
      <c r="D175" s="17"/>
      <c r="E175" s="17"/>
      <c r="F175" s="15"/>
      <c r="G175" s="18" t="str">
        <f>IFERROR(VLOOKUP(F175,Lookups!$D$2:$E$20,2,FALSE),"")</f>
        <v/>
      </c>
      <c r="H175" s="15"/>
      <c r="I175" s="15"/>
      <c r="J175" s="15"/>
      <c r="K175" s="15"/>
      <c r="L175" s="17"/>
      <c r="M175" s="17"/>
      <c r="N175" s="18" t="str">
        <f t="shared" si="4"/>
        <v/>
      </c>
      <c r="O175" s="15"/>
      <c r="P175" s="15"/>
      <c r="Q175" s="17"/>
      <c r="R175" s="15"/>
      <c r="S175" s="15"/>
      <c r="T175" s="15"/>
      <c r="U175" s="15"/>
      <c r="V175" s="15"/>
      <c r="W175" s="15"/>
      <c r="X175" s="18" t="str">
        <f>IFERROR(VLOOKUP(W175,Lookups!$G$2:$H$83,2,FALSE),"")</f>
        <v/>
      </c>
      <c r="Y175" s="15"/>
      <c r="Z175" s="15"/>
      <c r="AA175" s="15"/>
      <c r="AB175" s="15"/>
      <c r="AC175" s="15"/>
      <c r="AD175" s="15"/>
      <c r="AE175" s="15"/>
      <c r="AF175" s="18" t="str">
        <f t="shared" si="5"/>
        <v/>
      </c>
      <c r="AG175" s="15"/>
      <c r="AH175" s="15"/>
      <c r="AI175" s="15"/>
      <c r="AJ175" s="62" t="str">
        <f>IFERROR(VLOOKUP(AI175,Lookups!$W$3:$X$24,2,FALSE),"")</f>
        <v/>
      </c>
      <c r="AK175" s="15"/>
      <c r="AL175" s="15"/>
      <c r="AM175" s="17"/>
      <c r="AN175" s="17"/>
    </row>
    <row r="176" spans="1:40" x14ac:dyDescent="0.3">
      <c r="A176" s="15"/>
      <c r="B176" s="15"/>
      <c r="C176" s="15"/>
      <c r="D176" s="17"/>
      <c r="E176" s="17"/>
      <c r="F176" s="15"/>
      <c r="G176" s="18" t="str">
        <f>IFERROR(VLOOKUP(F176,Lookups!$D$2:$E$20,2,FALSE),"")</f>
        <v/>
      </c>
      <c r="H176" s="15"/>
      <c r="I176" s="15"/>
      <c r="J176" s="15"/>
      <c r="K176" s="15"/>
      <c r="L176" s="17"/>
      <c r="M176" s="17"/>
      <c r="N176" s="18" t="str">
        <f t="shared" si="4"/>
        <v/>
      </c>
      <c r="O176" s="15"/>
      <c r="P176" s="15"/>
      <c r="Q176" s="17"/>
      <c r="R176" s="15"/>
      <c r="S176" s="15"/>
      <c r="T176" s="15"/>
      <c r="U176" s="15"/>
      <c r="V176" s="15"/>
      <c r="W176" s="15"/>
      <c r="X176" s="18" t="str">
        <f>IFERROR(VLOOKUP(W176,Lookups!$G$2:$H$83,2,FALSE),"")</f>
        <v/>
      </c>
      <c r="Y176" s="15"/>
      <c r="Z176" s="15"/>
      <c r="AA176" s="15"/>
      <c r="AB176" s="15"/>
      <c r="AC176" s="15"/>
      <c r="AD176" s="15"/>
      <c r="AE176" s="15"/>
      <c r="AF176" s="18" t="str">
        <f t="shared" si="5"/>
        <v/>
      </c>
      <c r="AG176" s="15"/>
      <c r="AH176" s="15"/>
      <c r="AI176" s="15"/>
      <c r="AJ176" s="62" t="str">
        <f>IFERROR(VLOOKUP(AI176,Lookups!$W$3:$X$24,2,FALSE),"")</f>
        <v/>
      </c>
      <c r="AK176" s="15"/>
      <c r="AL176" s="15"/>
      <c r="AM176" s="17"/>
      <c r="AN176" s="17"/>
    </row>
    <row r="177" spans="1:40" x14ac:dyDescent="0.3">
      <c r="A177" s="15"/>
      <c r="B177" s="15"/>
      <c r="C177" s="15"/>
      <c r="D177" s="17"/>
      <c r="E177" s="17"/>
      <c r="F177" s="15"/>
      <c r="G177" s="18" t="str">
        <f>IFERROR(VLOOKUP(F177,Lookups!$D$2:$E$20,2,FALSE),"")</f>
        <v/>
      </c>
      <c r="H177" s="15"/>
      <c r="I177" s="15"/>
      <c r="J177" s="15"/>
      <c r="K177" s="15"/>
      <c r="L177" s="17"/>
      <c r="M177" s="17"/>
      <c r="N177" s="18" t="str">
        <f t="shared" si="4"/>
        <v/>
      </c>
      <c r="O177" s="15"/>
      <c r="P177" s="15"/>
      <c r="Q177" s="17"/>
      <c r="R177" s="15"/>
      <c r="S177" s="15"/>
      <c r="T177" s="15"/>
      <c r="U177" s="15"/>
      <c r="V177" s="15"/>
      <c r="W177" s="15"/>
      <c r="X177" s="18" t="str">
        <f>IFERROR(VLOOKUP(W177,Lookups!$G$2:$H$83,2,FALSE),"")</f>
        <v/>
      </c>
      <c r="Y177" s="15"/>
      <c r="Z177" s="15"/>
      <c r="AA177" s="15"/>
      <c r="AB177" s="15"/>
      <c r="AC177" s="15"/>
      <c r="AD177" s="15"/>
      <c r="AE177" s="15"/>
      <c r="AF177" s="18" t="str">
        <f t="shared" si="5"/>
        <v/>
      </c>
      <c r="AG177" s="15"/>
      <c r="AH177" s="15"/>
      <c r="AI177" s="15"/>
      <c r="AJ177" s="62" t="str">
        <f>IFERROR(VLOOKUP(AI177,Lookups!$W$3:$X$24,2,FALSE),"")</f>
        <v/>
      </c>
      <c r="AK177" s="15"/>
      <c r="AL177" s="15"/>
      <c r="AM177" s="17"/>
      <c r="AN177" s="17"/>
    </row>
    <row r="178" spans="1:40" x14ac:dyDescent="0.3">
      <c r="A178" s="15"/>
      <c r="B178" s="15"/>
      <c r="C178" s="15"/>
      <c r="D178" s="17"/>
      <c r="E178" s="17"/>
      <c r="F178" s="15"/>
      <c r="G178" s="18" t="str">
        <f>IFERROR(VLOOKUP(F178,Lookups!$D$2:$E$20,2,FALSE),"")</f>
        <v/>
      </c>
      <c r="H178" s="15"/>
      <c r="I178" s="15"/>
      <c r="J178" s="15"/>
      <c r="K178" s="15"/>
      <c r="L178" s="17"/>
      <c r="M178" s="17"/>
      <c r="N178" s="18" t="str">
        <f t="shared" si="4"/>
        <v/>
      </c>
      <c r="O178" s="15"/>
      <c r="P178" s="15"/>
      <c r="Q178" s="17"/>
      <c r="R178" s="15"/>
      <c r="S178" s="15"/>
      <c r="T178" s="15"/>
      <c r="U178" s="15"/>
      <c r="V178" s="15"/>
      <c r="W178" s="15"/>
      <c r="X178" s="18" t="str">
        <f>IFERROR(VLOOKUP(W178,Lookups!$G$2:$H$83,2,FALSE),"")</f>
        <v/>
      </c>
      <c r="Y178" s="15"/>
      <c r="Z178" s="15"/>
      <c r="AA178" s="15"/>
      <c r="AB178" s="15"/>
      <c r="AC178" s="15"/>
      <c r="AD178" s="15"/>
      <c r="AE178" s="15"/>
      <c r="AF178" s="18" t="str">
        <f t="shared" si="5"/>
        <v/>
      </c>
      <c r="AG178" s="15"/>
      <c r="AH178" s="15"/>
      <c r="AI178" s="15"/>
      <c r="AJ178" s="62" t="str">
        <f>IFERROR(VLOOKUP(AI178,Lookups!$W$3:$X$24,2,FALSE),"")</f>
        <v/>
      </c>
      <c r="AK178" s="15"/>
      <c r="AL178" s="15"/>
      <c r="AM178" s="17"/>
      <c r="AN178" s="17"/>
    </row>
    <row r="179" spans="1:40" x14ac:dyDescent="0.3">
      <c r="A179" s="15"/>
      <c r="B179" s="15"/>
      <c r="C179" s="15"/>
      <c r="D179" s="17"/>
      <c r="E179" s="17"/>
      <c r="F179" s="15"/>
      <c r="G179" s="18" t="str">
        <f>IFERROR(VLOOKUP(F179,Lookups!$D$2:$E$20,2,FALSE),"")</f>
        <v/>
      </c>
      <c r="H179" s="15"/>
      <c r="I179" s="15"/>
      <c r="J179" s="15"/>
      <c r="K179" s="15"/>
      <c r="L179" s="17"/>
      <c r="M179" s="17"/>
      <c r="N179" s="18" t="str">
        <f t="shared" si="4"/>
        <v/>
      </c>
      <c r="O179" s="15"/>
      <c r="P179" s="15"/>
      <c r="Q179" s="17"/>
      <c r="R179" s="15"/>
      <c r="S179" s="15"/>
      <c r="T179" s="15"/>
      <c r="U179" s="15"/>
      <c r="V179" s="15"/>
      <c r="W179" s="15"/>
      <c r="X179" s="18" t="str">
        <f>IFERROR(VLOOKUP(W179,Lookups!$G$2:$H$83,2,FALSE),"")</f>
        <v/>
      </c>
      <c r="Y179" s="15"/>
      <c r="Z179" s="15"/>
      <c r="AA179" s="15"/>
      <c r="AB179" s="15"/>
      <c r="AC179" s="15"/>
      <c r="AD179" s="15"/>
      <c r="AE179" s="15"/>
      <c r="AF179" s="18" t="str">
        <f t="shared" si="5"/>
        <v/>
      </c>
      <c r="AG179" s="15"/>
      <c r="AH179" s="15"/>
      <c r="AI179" s="15"/>
      <c r="AJ179" s="62" t="str">
        <f>IFERROR(VLOOKUP(AI179,Lookups!$W$3:$X$24,2,FALSE),"")</f>
        <v/>
      </c>
      <c r="AK179" s="15"/>
      <c r="AL179" s="15"/>
      <c r="AM179" s="17"/>
      <c r="AN179" s="17"/>
    </row>
    <row r="180" spans="1:40" x14ac:dyDescent="0.3">
      <c r="A180" s="15"/>
      <c r="B180" s="15"/>
      <c r="C180" s="15"/>
      <c r="D180" s="17"/>
      <c r="E180" s="17"/>
      <c r="F180" s="15"/>
      <c r="G180" s="18" t="str">
        <f>IFERROR(VLOOKUP(F180,Lookups!$D$2:$E$20,2,FALSE),"")</f>
        <v/>
      </c>
      <c r="H180" s="15"/>
      <c r="I180" s="15"/>
      <c r="J180" s="15"/>
      <c r="K180" s="15"/>
      <c r="L180" s="17"/>
      <c r="M180" s="17"/>
      <c r="N180" s="18" t="str">
        <f t="shared" si="4"/>
        <v/>
      </c>
      <c r="O180" s="15"/>
      <c r="P180" s="15"/>
      <c r="Q180" s="17"/>
      <c r="R180" s="15"/>
      <c r="S180" s="15"/>
      <c r="T180" s="15"/>
      <c r="U180" s="15"/>
      <c r="V180" s="15"/>
      <c r="W180" s="15"/>
      <c r="X180" s="18" t="str">
        <f>IFERROR(VLOOKUP(W180,Lookups!$G$2:$H$83,2,FALSE),"")</f>
        <v/>
      </c>
      <c r="Y180" s="15"/>
      <c r="Z180" s="15"/>
      <c r="AA180" s="15"/>
      <c r="AB180" s="15"/>
      <c r="AC180" s="15"/>
      <c r="AD180" s="15"/>
      <c r="AE180" s="15"/>
      <c r="AF180" s="18" t="str">
        <f t="shared" si="5"/>
        <v/>
      </c>
      <c r="AG180" s="15"/>
      <c r="AH180" s="15"/>
      <c r="AI180" s="15"/>
      <c r="AJ180" s="62" t="str">
        <f>IFERROR(VLOOKUP(AI180,Lookups!$W$3:$X$24,2,FALSE),"")</f>
        <v/>
      </c>
      <c r="AK180" s="15"/>
      <c r="AL180" s="15"/>
      <c r="AM180" s="17"/>
      <c r="AN180" s="17"/>
    </row>
    <row r="181" spans="1:40" x14ac:dyDescent="0.3">
      <c r="A181" s="15"/>
      <c r="B181" s="15"/>
      <c r="C181" s="15"/>
      <c r="D181" s="17"/>
      <c r="E181" s="17"/>
      <c r="F181" s="15"/>
      <c r="G181" s="18" t="str">
        <f>IFERROR(VLOOKUP(F181,Lookups!$D$2:$E$20,2,FALSE),"")</f>
        <v/>
      </c>
      <c r="H181" s="15"/>
      <c r="I181" s="15"/>
      <c r="J181" s="15"/>
      <c r="K181" s="15"/>
      <c r="L181" s="17"/>
      <c r="M181" s="17"/>
      <c r="N181" s="18" t="str">
        <f t="shared" si="4"/>
        <v/>
      </c>
      <c r="O181" s="15"/>
      <c r="P181" s="15"/>
      <c r="Q181" s="17"/>
      <c r="R181" s="15"/>
      <c r="S181" s="15"/>
      <c r="T181" s="15"/>
      <c r="U181" s="15"/>
      <c r="V181" s="15"/>
      <c r="W181" s="15"/>
      <c r="X181" s="18" t="str">
        <f>IFERROR(VLOOKUP(W181,Lookups!$G$2:$H$83,2,FALSE),"")</f>
        <v/>
      </c>
      <c r="Y181" s="15"/>
      <c r="Z181" s="15"/>
      <c r="AA181" s="15"/>
      <c r="AB181" s="15"/>
      <c r="AC181" s="15"/>
      <c r="AD181" s="15"/>
      <c r="AE181" s="15"/>
      <c r="AF181" s="18" t="str">
        <f t="shared" si="5"/>
        <v/>
      </c>
      <c r="AG181" s="15"/>
      <c r="AH181" s="15"/>
      <c r="AI181" s="15"/>
      <c r="AJ181" s="62" t="str">
        <f>IFERROR(VLOOKUP(AI181,Lookups!$W$3:$X$24,2,FALSE),"")</f>
        <v/>
      </c>
      <c r="AK181" s="15"/>
      <c r="AL181" s="15"/>
      <c r="AM181" s="17"/>
      <c r="AN181" s="17"/>
    </row>
    <row r="182" spans="1:40" x14ac:dyDescent="0.3">
      <c r="A182" s="15"/>
      <c r="B182" s="15"/>
      <c r="C182" s="15"/>
      <c r="D182" s="17"/>
      <c r="E182" s="17"/>
      <c r="F182" s="15"/>
      <c r="G182" s="18" t="str">
        <f>IFERROR(VLOOKUP(F182,Lookups!$D$2:$E$20,2,FALSE),"")</f>
        <v/>
      </c>
      <c r="H182" s="15"/>
      <c r="I182" s="15"/>
      <c r="J182" s="15"/>
      <c r="K182" s="15"/>
      <c r="L182" s="17"/>
      <c r="M182" s="17"/>
      <c r="N182" s="18" t="str">
        <f t="shared" ref="N182:N245" si="6">IF(OR(ISBLANK(L182),ISBLANK(M182)),"",(M182-L182)+1)</f>
        <v/>
      </c>
      <c r="O182" s="15"/>
      <c r="P182" s="15"/>
      <c r="Q182" s="17"/>
      <c r="R182" s="15"/>
      <c r="S182" s="15"/>
      <c r="T182" s="15"/>
      <c r="U182" s="15"/>
      <c r="V182" s="15"/>
      <c r="W182" s="15"/>
      <c r="X182" s="18" t="str">
        <f>IFERROR(VLOOKUP(W182,Lookups!$G$2:$H$83,2,FALSE),"")</f>
        <v/>
      </c>
      <c r="Y182" s="15"/>
      <c r="Z182" s="15"/>
      <c r="AA182" s="15"/>
      <c r="AB182" s="15"/>
      <c r="AC182" s="15"/>
      <c r="AD182" s="15"/>
      <c r="AE182" s="15"/>
      <c r="AF182" s="18" t="str">
        <f t="shared" ref="AF182:AF245" si="7">IF(OR(ISBLANK(AD182),ISBLANK(AE182)),"",(AE182-AD182)+1)</f>
        <v/>
      </c>
      <c r="AG182" s="15"/>
      <c r="AH182" s="15"/>
      <c r="AI182" s="15"/>
      <c r="AJ182" s="62" t="str">
        <f>IFERROR(VLOOKUP(AI182,Lookups!$W$3:$X$24,2,FALSE),"")</f>
        <v/>
      </c>
      <c r="AK182" s="15"/>
      <c r="AL182" s="15"/>
      <c r="AM182" s="17"/>
      <c r="AN182" s="17"/>
    </row>
    <row r="183" spans="1:40" x14ac:dyDescent="0.3">
      <c r="A183" s="15"/>
      <c r="B183" s="15"/>
      <c r="C183" s="15"/>
      <c r="D183" s="17"/>
      <c r="E183" s="17"/>
      <c r="F183" s="15"/>
      <c r="G183" s="18" t="str">
        <f>IFERROR(VLOOKUP(F183,Lookups!$D$2:$E$20,2,FALSE),"")</f>
        <v/>
      </c>
      <c r="H183" s="15"/>
      <c r="I183" s="15"/>
      <c r="J183" s="15"/>
      <c r="K183" s="15"/>
      <c r="L183" s="17"/>
      <c r="M183" s="17"/>
      <c r="N183" s="18" t="str">
        <f t="shared" si="6"/>
        <v/>
      </c>
      <c r="O183" s="15"/>
      <c r="P183" s="15"/>
      <c r="Q183" s="17"/>
      <c r="R183" s="15"/>
      <c r="S183" s="15"/>
      <c r="T183" s="15"/>
      <c r="U183" s="15"/>
      <c r="V183" s="15"/>
      <c r="W183" s="15"/>
      <c r="X183" s="18" t="str">
        <f>IFERROR(VLOOKUP(W183,Lookups!$G$2:$H$83,2,FALSE),"")</f>
        <v/>
      </c>
      <c r="Y183" s="15"/>
      <c r="Z183" s="15"/>
      <c r="AA183" s="15"/>
      <c r="AB183" s="15"/>
      <c r="AC183" s="15"/>
      <c r="AD183" s="15"/>
      <c r="AE183" s="15"/>
      <c r="AF183" s="18" t="str">
        <f t="shared" si="7"/>
        <v/>
      </c>
      <c r="AG183" s="15"/>
      <c r="AH183" s="15"/>
      <c r="AI183" s="15"/>
      <c r="AJ183" s="62" t="str">
        <f>IFERROR(VLOOKUP(AI183,Lookups!$W$3:$X$24,2,FALSE),"")</f>
        <v/>
      </c>
      <c r="AK183" s="15"/>
      <c r="AL183" s="15"/>
      <c r="AM183" s="17"/>
      <c r="AN183" s="17"/>
    </row>
    <row r="184" spans="1:40" x14ac:dyDescent="0.3">
      <c r="A184" s="15"/>
      <c r="B184" s="15"/>
      <c r="C184" s="15"/>
      <c r="D184" s="17"/>
      <c r="E184" s="17"/>
      <c r="F184" s="15"/>
      <c r="G184" s="18" t="str">
        <f>IFERROR(VLOOKUP(F184,Lookups!$D$2:$E$20,2,FALSE),"")</f>
        <v/>
      </c>
      <c r="H184" s="15"/>
      <c r="I184" s="15"/>
      <c r="J184" s="15"/>
      <c r="K184" s="15"/>
      <c r="L184" s="17"/>
      <c r="M184" s="17"/>
      <c r="N184" s="18" t="str">
        <f t="shared" si="6"/>
        <v/>
      </c>
      <c r="O184" s="15"/>
      <c r="P184" s="15"/>
      <c r="Q184" s="17"/>
      <c r="R184" s="15"/>
      <c r="S184" s="15"/>
      <c r="T184" s="15"/>
      <c r="U184" s="15"/>
      <c r="V184" s="15"/>
      <c r="W184" s="15"/>
      <c r="X184" s="18" t="str">
        <f>IFERROR(VLOOKUP(W184,Lookups!$G$2:$H$83,2,FALSE),"")</f>
        <v/>
      </c>
      <c r="Y184" s="15"/>
      <c r="Z184" s="15"/>
      <c r="AA184" s="15"/>
      <c r="AB184" s="15"/>
      <c r="AC184" s="15"/>
      <c r="AD184" s="15"/>
      <c r="AE184" s="15"/>
      <c r="AF184" s="18" t="str">
        <f t="shared" si="7"/>
        <v/>
      </c>
      <c r="AG184" s="15"/>
      <c r="AH184" s="15"/>
      <c r="AI184" s="15"/>
      <c r="AJ184" s="62" t="str">
        <f>IFERROR(VLOOKUP(AI184,Lookups!$W$3:$X$24,2,FALSE),"")</f>
        <v/>
      </c>
      <c r="AK184" s="15"/>
      <c r="AL184" s="15"/>
      <c r="AM184" s="17"/>
      <c r="AN184" s="17"/>
    </row>
    <row r="185" spans="1:40" x14ac:dyDescent="0.3">
      <c r="A185" s="15"/>
      <c r="B185" s="15"/>
      <c r="C185" s="15"/>
      <c r="D185" s="17"/>
      <c r="E185" s="17"/>
      <c r="F185" s="15"/>
      <c r="G185" s="18" t="str">
        <f>IFERROR(VLOOKUP(F185,Lookups!$D$2:$E$20,2,FALSE),"")</f>
        <v/>
      </c>
      <c r="H185" s="15"/>
      <c r="I185" s="15"/>
      <c r="J185" s="15"/>
      <c r="K185" s="15"/>
      <c r="L185" s="17"/>
      <c r="M185" s="17"/>
      <c r="N185" s="18" t="str">
        <f t="shared" si="6"/>
        <v/>
      </c>
      <c r="O185" s="15"/>
      <c r="P185" s="15"/>
      <c r="Q185" s="17"/>
      <c r="R185" s="15"/>
      <c r="S185" s="15"/>
      <c r="T185" s="15"/>
      <c r="U185" s="15"/>
      <c r="V185" s="15"/>
      <c r="W185" s="15"/>
      <c r="X185" s="18" t="str">
        <f>IFERROR(VLOOKUP(W185,Lookups!$G$2:$H$83,2,FALSE),"")</f>
        <v/>
      </c>
      <c r="Y185" s="15"/>
      <c r="Z185" s="15"/>
      <c r="AA185" s="15"/>
      <c r="AB185" s="15"/>
      <c r="AC185" s="15"/>
      <c r="AD185" s="15"/>
      <c r="AE185" s="15"/>
      <c r="AF185" s="18" t="str">
        <f t="shared" si="7"/>
        <v/>
      </c>
      <c r="AG185" s="15"/>
      <c r="AH185" s="15"/>
      <c r="AI185" s="15"/>
      <c r="AJ185" s="62" t="str">
        <f>IFERROR(VLOOKUP(AI185,Lookups!$W$3:$X$24,2,FALSE),"")</f>
        <v/>
      </c>
      <c r="AK185" s="15"/>
      <c r="AL185" s="15"/>
      <c r="AM185" s="17"/>
      <c r="AN185" s="17"/>
    </row>
    <row r="186" spans="1:40" x14ac:dyDescent="0.3">
      <c r="A186" s="15"/>
      <c r="B186" s="15"/>
      <c r="C186" s="15"/>
      <c r="D186" s="17"/>
      <c r="E186" s="17"/>
      <c r="F186" s="15"/>
      <c r="G186" s="18" t="str">
        <f>IFERROR(VLOOKUP(F186,Lookups!$D$2:$E$20,2,FALSE),"")</f>
        <v/>
      </c>
      <c r="H186" s="15"/>
      <c r="I186" s="15"/>
      <c r="J186" s="15"/>
      <c r="K186" s="15"/>
      <c r="L186" s="17"/>
      <c r="M186" s="17"/>
      <c r="N186" s="18" t="str">
        <f t="shared" si="6"/>
        <v/>
      </c>
      <c r="O186" s="15"/>
      <c r="P186" s="15"/>
      <c r="Q186" s="17"/>
      <c r="R186" s="15"/>
      <c r="S186" s="15"/>
      <c r="T186" s="15"/>
      <c r="U186" s="15"/>
      <c r="V186" s="15"/>
      <c r="W186" s="15"/>
      <c r="X186" s="18" t="str">
        <f>IFERROR(VLOOKUP(W186,Lookups!$G$2:$H$83,2,FALSE),"")</f>
        <v/>
      </c>
      <c r="Y186" s="15"/>
      <c r="Z186" s="15"/>
      <c r="AA186" s="15"/>
      <c r="AB186" s="15"/>
      <c r="AC186" s="15"/>
      <c r="AD186" s="15"/>
      <c r="AE186" s="15"/>
      <c r="AF186" s="18" t="str">
        <f t="shared" si="7"/>
        <v/>
      </c>
      <c r="AG186" s="15"/>
      <c r="AH186" s="15"/>
      <c r="AI186" s="15"/>
      <c r="AJ186" s="62" t="str">
        <f>IFERROR(VLOOKUP(AI186,Lookups!$W$3:$X$24,2,FALSE),"")</f>
        <v/>
      </c>
      <c r="AK186" s="15"/>
      <c r="AL186" s="15"/>
      <c r="AM186" s="17"/>
      <c r="AN186" s="17"/>
    </row>
    <row r="187" spans="1:40" x14ac:dyDescent="0.3">
      <c r="A187" s="15"/>
      <c r="B187" s="15"/>
      <c r="C187" s="15"/>
      <c r="D187" s="17"/>
      <c r="E187" s="17"/>
      <c r="F187" s="15"/>
      <c r="G187" s="18" t="str">
        <f>IFERROR(VLOOKUP(F187,Lookups!$D$2:$E$20,2,FALSE),"")</f>
        <v/>
      </c>
      <c r="H187" s="15"/>
      <c r="I187" s="15"/>
      <c r="J187" s="15"/>
      <c r="K187" s="15"/>
      <c r="L187" s="17"/>
      <c r="M187" s="17"/>
      <c r="N187" s="18" t="str">
        <f t="shared" si="6"/>
        <v/>
      </c>
      <c r="O187" s="15"/>
      <c r="P187" s="15"/>
      <c r="Q187" s="17"/>
      <c r="R187" s="15"/>
      <c r="S187" s="15"/>
      <c r="T187" s="15"/>
      <c r="U187" s="15"/>
      <c r="V187" s="15"/>
      <c r="W187" s="15"/>
      <c r="X187" s="18" t="str">
        <f>IFERROR(VLOOKUP(W187,Lookups!$G$2:$H$83,2,FALSE),"")</f>
        <v/>
      </c>
      <c r="Y187" s="15"/>
      <c r="Z187" s="15"/>
      <c r="AA187" s="15"/>
      <c r="AB187" s="15"/>
      <c r="AC187" s="15"/>
      <c r="AD187" s="15"/>
      <c r="AE187" s="15"/>
      <c r="AF187" s="18" t="str">
        <f t="shared" si="7"/>
        <v/>
      </c>
      <c r="AG187" s="15"/>
      <c r="AH187" s="15"/>
      <c r="AI187" s="15"/>
      <c r="AJ187" s="62" t="str">
        <f>IFERROR(VLOOKUP(AI187,Lookups!$W$3:$X$24,2,FALSE),"")</f>
        <v/>
      </c>
      <c r="AK187" s="15"/>
      <c r="AL187" s="15"/>
      <c r="AM187" s="17"/>
      <c r="AN187" s="17"/>
    </row>
    <row r="188" spans="1:40" x14ac:dyDescent="0.3">
      <c r="A188" s="15"/>
      <c r="B188" s="15"/>
      <c r="C188" s="15"/>
      <c r="D188" s="17"/>
      <c r="E188" s="17"/>
      <c r="F188" s="15"/>
      <c r="G188" s="18" t="str">
        <f>IFERROR(VLOOKUP(F188,Lookups!$D$2:$E$20,2,FALSE),"")</f>
        <v/>
      </c>
      <c r="H188" s="15"/>
      <c r="I188" s="15"/>
      <c r="J188" s="15"/>
      <c r="K188" s="15"/>
      <c r="L188" s="17"/>
      <c r="M188" s="17"/>
      <c r="N188" s="18" t="str">
        <f t="shared" si="6"/>
        <v/>
      </c>
      <c r="O188" s="15"/>
      <c r="P188" s="15"/>
      <c r="Q188" s="17"/>
      <c r="R188" s="15"/>
      <c r="S188" s="15"/>
      <c r="T188" s="15"/>
      <c r="U188" s="15"/>
      <c r="V188" s="15"/>
      <c r="W188" s="15"/>
      <c r="X188" s="18" t="str">
        <f>IFERROR(VLOOKUP(W188,Lookups!$G$2:$H$83,2,FALSE),"")</f>
        <v/>
      </c>
      <c r="Y188" s="15"/>
      <c r="Z188" s="15"/>
      <c r="AA188" s="15"/>
      <c r="AB188" s="15"/>
      <c r="AC188" s="15"/>
      <c r="AD188" s="15"/>
      <c r="AE188" s="15"/>
      <c r="AF188" s="18" t="str">
        <f t="shared" si="7"/>
        <v/>
      </c>
      <c r="AG188" s="15"/>
      <c r="AH188" s="15"/>
      <c r="AI188" s="15"/>
      <c r="AJ188" s="62" t="str">
        <f>IFERROR(VLOOKUP(AI188,Lookups!$W$3:$X$24,2,FALSE),"")</f>
        <v/>
      </c>
      <c r="AK188" s="15"/>
      <c r="AL188" s="15"/>
      <c r="AM188" s="17"/>
      <c r="AN188" s="17"/>
    </row>
    <row r="189" spans="1:40" x14ac:dyDescent="0.3">
      <c r="A189" s="15"/>
      <c r="B189" s="15"/>
      <c r="C189" s="15"/>
      <c r="D189" s="17"/>
      <c r="E189" s="17"/>
      <c r="F189" s="15"/>
      <c r="G189" s="18" t="str">
        <f>IFERROR(VLOOKUP(F189,Lookups!$D$2:$E$20,2,FALSE),"")</f>
        <v/>
      </c>
      <c r="H189" s="15"/>
      <c r="I189" s="15"/>
      <c r="J189" s="15"/>
      <c r="K189" s="15"/>
      <c r="L189" s="17"/>
      <c r="M189" s="17"/>
      <c r="N189" s="18" t="str">
        <f t="shared" si="6"/>
        <v/>
      </c>
      <c r="O189" s="15"/>
      <c r="P189" s="15"/>
      <c r="Q189" s="17"/>
      <c r="R189" s="15"/>
      <c r="S189" s="15"/>
      <c r="T189" s="15"/>
      <c r="U189" s="15"/>
      <c r="V189" s="15"/>
      <c r="W189" s="15"/>
      <c r="X189" s="18" t="str">
        <f>IFERROR(VLOOKUP(W189,Lookups!$G$2:$H$83,2,FALSE),"")</f>
        <v/>
      </c>
      <c r="Y189" s="15"/>
      <c r="Z189" s="15"/>
      <c r="AA189" s="15"/>
      <c r="AB189" s="15"/>
      <c r="AC189" s="15"/>
      <c r="AD189" s="15"/>
      <c r="AE189" s="15"/>
      <c r="AF189" s="18" t="str">
        <f t="shared" si="7"/>
        <v/>
      </c>
      <c r="AG189" s="15"/>
      <c r="AH189" s="15"/>
      <c r="AI189" s="15"/>
      <c r="AJ189" s="62" t="str">
        <f>IFERROR(VLOOKUP(AI189,Lookups!$W$3:$X$24,2,FALSE),"")</f>
        <v/>
      </c>
      <c r="AK189" s="15"/>
      <c r="AL189" s="15"/>
      <c r="AM189" s="17"/>
      <c r="AN189" s="17"/>
    </row>
    <row r="190" spans="1:40" x14ac:dyDescent="0.3">
      <c r="A190" s="15"/>
      <c r="B190" s="15"/>
      <c r="C190" s="15"/>
      <c r="D190" s="17"/>
      <c r="E190" s="17"/>
      <c r="F190" s="15"/>
      <c r="G190" s="18" t="str">
        <f>IFERROR(VLOOKUP(F190,Lookups!$D$2:$E$20,2,FALSE),"")</f>
        <v/>
      </c>
      <c r="H190" s="15"/>
      <c r="I190" s="15"/>
      <c r="J190" s="15"/>
      <c r="K190" s="15"/>
      <c r="L190" s="17"/>
      <c r="M190" s="17"/>
      <c r="N190" s="18" t="str">
        <f t="shared" si="6"/>
        <v/>
      </c>
      <c r="O190" s="15"/>
      <c r="P190" s="15"/>
      <c r="Q190" s="17"/>
      <c r="R190" s="15"/>
      <c r="S190" s="15"/>
      <c r="T190" s="15"/>
      <c r="U190" s="15"/>
      <c r="V190" s="15"/>
      <c r="W190" s="15"/>
      <c r="X190" s="18" t="str">
        <f>IFERROR(VLOOKUP(W190,Lookups!$G$2:$H$83,2,FALSE),"")</f>
        <v/>
      </c>
      <c r="Y190" s="15"/>
      <c r="Z190" s="15"/>
      <c r="AA190" s="15"/>
      <c r="AB190" s="15"/>
      <c r="AC190" s="15"/>
      <c r="AD190" s="15"/>
      <c r="AE190" s="15"/>
      <c r="AF190" s="18" t="str">
        <f t="shared" si="7"/>
        <v/>
      </c>
      <c r="AG190" s="15"/>
      <c r="AH190" s="15"/>
      <c r="AI190" s="15"/>
      <c r="AJ190" s="62" t="str">
        <f>IFERROR(VLOOKUP(AI190,Lookups!$W$3:$X$24,2,FALSE),"")</f>
        <v/>
      </c>
      <c r="AK190" s="15"/>
      <c r="AL190" s="15"/>
      <c r="AM190" s="17"/>
      <c r="AN190" s="17"/>
    </row>
    <row r="191" spans="1:40" x14ac:dyDescent="0.3">
      <c r="A191" s="15"/>
      <c r="B191" s="15"/>
      <c r="C191" s="15"/>
      <c r="D191" s="17"/>
      <c r="E191" s="17"/>
      <c r="F191" s="15"/>
      <c r="G191" s="18" t="str">
        <f>IFERROR(VLOOKUP(F191,Lookups!$D$2:$E$20,2,FALSE),"")</f>
        <v/>
      </c>
      <c r="H191" s="15"/>
      <c r="I191" s="15"/>
      <c r="J191" s="15"/>
      <c r="K191" s="15"/>
      <c r="L191" s="17"/>
      <c r="M191" s="17"/>
      <c r="N191" s="18" t="str">
        <f t="shared" si="6"/>
        <v/>
      </c>
      <c r="O191" s="15"/>
      <c r="P191" s="15"/>
      <c r="Q191" s="17"/>
      <c r="R191" s="15"/>
      <c r="S191" s="15"/>
      <c r="T191" s="15"/>
      <c r="U191" s="15"/>
      <c r="V191" s="15"/>
      <c r="W191" s="15"/>
      <c r="X191" s="18" t="str">
        <f>IFERROR(VLOOKUP(W191,Lookups!$G$2:$H$83,2,FALSE),"")</f>
        <v/>
      </c>
      <c r="Y191" s="15"/>
      <c r="Z191" s="15"/>
      <c r="AA191" s="15"/>
      <c r="AB191" s="15"/>
      <c r="AC191" s="15"/>
      <c r="AD191" s="15"/>
      <c r="AE191" s="15"/>
      <c r="AF191" s="18" t="str">
        <f t="shared" si="7"/>
        <v/>
      </c>
      <c r="AG191" s="15"/>
      <c r="AH191" s="15"/>
      <c r="AI191" s="15"/>
      <c r="AJ191" s="62" t="str">
        <f>IFERROR(VLOOKUP(AI191,Lookups!$W$3:$X$24,2,FALSE),"")</f>
        <v/>
      </c>
      <c r="AK191" s="15"/>
      <c r="AL191" s="15"/>
      <c r="AM191" s="17"/>
      <c r="AN191" s="17"/>
    </row>
    <row r="192" spans="1:40" x14ac:dyDescent="0.3">
      <c r="A192" s="15"/>
      <c r="B192" s="15"/>
      <c r="C192" s="15"/>
      <c r="D192" s="17"/>
      <c r="E192" s="17"/>
      <c r="F192" s="15"/>
      <c r="G192" s="18" t="str">
        <f>IFERROR(VLOOKUP(F192,Lookups!$D$2:$E$20,2,FALSE),"")</f>
        <v/>
      </c>
      <c r="H192" s="15"/>
      <c r="I192" s="15"/>
      <c r="J192" s="15"/>
      <c r="K192" s="15"/>
      <c r="L192" s="17"/>
      <c r="M192" s="17"/>
      <c r="N192" s="18" t="str">
        <f t="shared" si="6"/>
        <v/>
      </c>
      <c r="O192" s="15"/>
      <c r="P192" s="15"/>
      <c r="Q192" s="17"/>
      <c r="R192" s="15"/>
      <c r="S192" s="15"/>
      <c r="T192" s="15"/>
      <c r="U192" s="15"/>
      <c r="V192" s="15"/>
      <c r="W192" s="15"/>
      <c r="X192" s="18" t="str">
        <f>IFERROR(VLOOKUP(W192,Lookups!$G$2:$H$83,2,FALSE),"")</f>
        <v/>
      </c>
      <c r="Y192" s="15"/>
      <c r="Z192" s="15"/>
      <c r="AA192" s="15"/>
      <c r="AB192" s="15"/>
      <c r="AC192" s="15"/>
      <c r="AD192" s="15"/>
      <c r="AE192" s="15"/>
      <c r="AF192" s="18" t="str">
        <f t="shared" si="7"/>
        <v/>
      </c>
      <c r="AG192" s="15"/>
      <c r="AH192" s="15"/>
      <c r="AI192" s="15"/>
      <c r="AJ192" s="62" t="str">
        <f>IFERROR(VLOOKUP(AI192,Lookups!$W$3:$X$24,2,FALSE),"")</f>
        <v/>
      </c>
      <c r="AK192" s="15"/>
      <c r="AL192" s="15"/>
      <c r="AM192" s="17"/>
      <c r="AN192" s="17"/>
    </row>
    <row r="193" spans="1:40" x14ac:dyDescent="0.3">
      <c r="A193" s="15"/>
      <c r="B193" s="15"/>
      <c r="C193" s="15"/>
      <c r="D193" s="17"/>
      <c r="E193" s="17"/>
      <c r="F193" s="15"/>
      <c r="G193" s="18" t="str">
        <f>IFERROR(VLOOKUP(F193,Lookups!$D$2:$E$20,2,FALSE),"")</f>
        <v/>
      </c>
      <c r="H193" s="15"/>
      <c r="I193" s="15"/>
      <c r="J193" s="15"/>
      <c r="K193" s="15"/>
      <c r="L193" s="17"/>
      <c r="M193" s="17"/>
      <c r="N193" s="18" t="str">
        <f t="shared" si="6"/>
        <v/>
      </c>
      <c r="O193" s="15"/>
      <c r="P193" s="15"/>
      <c r="Q193" s="17"/>
      <c r="R193" s="15"/>
      <c r="S193" s="15"/>
      <c r="T193" s="15"/>
      <c r="U193" s="15"/>
      <c r="V193" s="15"/>
      <c r="W193" s="15"/>
      <c r="X193" s="18" t="str">
        <f>IFERROR(VLOOKUP(W193,Lookups!$G$2:$H$83,2,FALSE),"")</f>
        <v/>
      </c>
      <c r="Y193" s="15"/>
      <c r="Z193" s="15"/>
      <c r="AA193" s="15"/>
      <c r="AB193" s="15"/>
      <c r="AC193" s="15"/>
      <c r="AD193" s="15"/>
      <c r="AE193" s="15"/>
      <c r="AF193" s="18" t="str">
        <f t="shared" si="7"/>
        <v/>
      </c>
      <c r="AG193" s="15"/>
      <c r="AH193" s="15"/>
      <c r="AI193" s="15"/>
      <c r="AJ193" s="62" t="str">
        <f>IFERROR(VLOOKUP(AI193,Lookups!$W$3:$X$24,2,FALSE),"")</f>
        <v/>
      </c>
      <c r="AK193" s="15"/>
      <c r="AL193" s="15"/>
      <c r="AM193" s="17"/>
      <c r="AN193" s="17"/>
    </row>
    <row r="194" spans="1:40" x14ac:dyDescent="0.3">
      <c r="A194" s="15"/>
      <c r="B194" s="15"/>
      <c r="C194" s="15"/>
      <c r="D194" s="17"/>
      <c r="E194" s="17"/>
      <c r="F194" s="15"/>
      <c r="G194" s="18" t="str">
        <f>IFERROR(VLOOKUP(F194,Lookups!$D$2:$E$20,2,FALSE),"")</f>
        <v/>
      </c>
      <c r="H194" s="15"/>
      <c r="I194" s="15"/>
      <c r="J194" s="15"/>
      <c r="K194" s="15"/>
      <c r="L194" s="17"/>
      <c r="M194" s="17"/>
      <c r="N194" s="18" t="str">
        <f t="shared" si="6"/>
        <v/>
      </c>
      <c r="O194" s="15"/>
      <c r="P194" s="15"/>
      <c r="Q194" s="17"/>
      <c r="R194" s="15"/>
      <c r="S194" s="15"/>
      <c r="T194" s="15"/>
      <c r="U194" s="15"/>
      <c r="V194" s="15"/>
      <c r="W194" s="15"/>
      <c r="X194" s="18" t="str">
        <f>IFERROR(VLOOKUP(W194,Lookups!$G$2:$H$83,2,FALSE),"")</f>
        <v/>
      </c>
      <c r="Y194" s="15"/>
      <c r="Z194" s="15"/>
      <c r="AA194" s="15"/>
      <c r="AB194" s="15"/>
      <c r="AC194" s="15"/>
      <c r="AD194" s="15"/>
      <c r="AE194" s="15"/>
      <c r="AF194" s="18" t="str">
        <f t="shared" si="7"/>
        <v/>
      </c>
      <c r="AG194" s="15"/>
      <c r="AH194" s="15"/>
      <c r="AI194" s="15"/>
      <c r="AJ194" s="62" t="str">
        <f>IFERROR(VLOOKUP(AI194,Lookups!$W$3:$X$24,2,FALSE),"")</f>
        <v/>
      </c>
      <c r="AK194" s="15"/>
      <c r="AL194" s="15"/>
      <c r="AM194" s="17"/>
      <c r="AN194" s="17"/>
    </row>
    <row r="195" spans="1:40" x14ac:dyDescent="0.3">
      <c r="A195" s="15"/>
      <c r="B195" s="15"/>
      <c r="C195" s="15"/>
      <c r="D195" s="17"/>
      <c r="E195" s="17"/>
      <c r="F195" s="15"/>
      <c r="G195" s="18" t="str">
        <f>IFERROR(VLOOKUP(F195,Lookups!$D$2:$E$20,2,FALSE),"")</f>
        <v/>
      </c>
      <c r="H195" s="15"/>
      <c r="I195" s="15"/>
      <c r="J195" s="15"/>
      <c r="K195" s="15"/>
      <c r="L195" s="17"/>
      <c r="M195" s="17"/>
      <c r="N195" s="18" t="str">
        <f t="shared" si="6"/>
        <v/>
      </c>
      <c r="O195" s="15"/>
      <c r="P195" s="15"/>
      <c r="Q195" s="17"/>
      <c r="R195" s="15"/>
      <c r="S195" s="15"/>
      <c r="T195" s="15"/>
      <c r="U195" s="15"/>
      <c r="V195" s="15"/>
      <c r="W195" s="15"/>
      <c r="X195" s="18" t="str">
        <f>IFERROR(VLOOKUP(W195,Lookups!$G$2:$H$83,2,FALSE),"")</f>
        <v/>
      </c>
      <c r="Y195" s="15"/>
      <c r="Z195" s="15"/>
      <c r="AA195" s="15"/>
      <c r="AB195" s="15"/>
      <c r="AC195" s="15"/>
      <c r="AD195" s="15"/>
      <c r="AE195" s="15"/>
      <c r="AF195" s="18" t="str">
        <f t="shared" si="7"/>
        <v/>
      </c>
      <c r="AG195" s="15"/>
      <c r="AH195" s="15"/>
      <c r="AI195" s="15"/>
      <c r="AJ195" s="62" t="str">
        <f>IFERROR(VLOOKUP(AI195,Lookups!$W$3:$X$24,2,FALSE),"")</f>
        <v/>
      </c>
      <c r="AK195" s="15"/>
      <c r="AL195" s="15"/>
      <c r="AM195" s="17"/>
      <c r="AN195" s="17"/>
    </row>
    <row r="196" spans="1:40" x14ac:dyDescent="0.3">
      <c r="A196" s="15"/>
      <c r="B196" s="15"/>
      <c r="C196" s="15"/>
      <c r="D196" s="17"/>
      <c r="E196" s="17"/>
      <c r="F196" s="15"/>
      <c r="G196" s="18" t="str">
        <f>IFERROR(VLOOKUP(F196,Lookups!$D$2:$E$20,2,FALSE),"")</f>
        <v/>
      </c>
      <c r="H196" s="15"/>
      <c r="I196" s="15"/>
      <c r="J196" s="15"/>
      <c r="K196" s="15"/>
      <c r="L196" s="17"/>
      <c r="M196" s="17"/>
      <c r="N196" s="18" t="str">
        <f t="shared" si="6"/>
        <v/>
      </c>
      <c r="O196" s="15"/>
      <c r="P196" s="15"/>
      <c r="Q196" s="17"/>
      <c r="R196" s="15"/>
      <c r="S196" s="15"/>
      <c r="T196" s="15"/>
      <c r="U196" s="15"/>
      <c r="V196" s="15"/>
      <c r="W196" s="15"/>
      <c r="X196" s="18" t="str">
        <f>IFERROR(VLOOKUP(W196,Lookups!$G$2:$H$83,2,FALSE),"")</f>
        <v/>
      </c>
      <c r="Y196" s="15"/>
      <c r="Z196" s="15"/>
      <c r="AA196" s="15"/>
      <c r="AB196" s="15"/>
      <c r="AC196" s="15"/>
      <c r="AD196" s="15"/>
      <c r="AE196" s="15"/>
      <c r="AF196" s="18" t="str">
        <f t="shared" si="7"/>
        <v/>
      </c>
      <c r="AG196" s="15"/>
      <c r="AH196" s="15"/>
      <c r="AI196" s="15"/>
      <c r="AJ196" s="62" t="str">
        <f>IFERROR(VLOOKUP(AI196,Lookups!$W$3:$X$24,2,FALSE),"")</f>
        <v/>
      </c>
      <c r="AK196" s="15"/>
      <c r="AL196" s="15"/>
      <c r="AM196" s="17"/>
      <c r="AN196" s="17"/>
    </row>
    <row r="197" spans="1:40" x14ac:dyDescent="0.3">
      <c r="A197" s="15"/>
      <c r="B197" s="15"/>
      <c r="C197" s="15"/>
      <c r="D197" s="17"/>
      <c r="E197" s="17"/>
      <c r="F197" s="15"/>
      <c r="G197" s="18" t="str">
        <f>IFERROR(VLOOKUP(F197,Lookups!$D$2:$E$20,2,FALSE),"")</f>
        <v/>
      </c>
      <c r="H197" s="15"/>
      <c r="I197" s="15"/>
      <c r="J197" s="15"/>
      <c r="K197" s="15"/>
      <c r="L197" s="17"/>
      <c r="M197" s="17"/>
      <c r="N197" s="18" t="str">
        <f t="shared" si="6"/>
        <v/>
      </c>
      <c r="O197" s="15"/>
      <c r="P197" s="15"/>
      <c r="Q197" s="17"/>
      <c r="R197" s="15"/>
      <c r="S197" s="15"/>
      <c r="T197" s="15"/>
      <c r="U197" s="15"/>
      <c r="V197" s="15"/>
      <c r="W197" s="15"/>
      <c r="X197" s="18" t="str">
        <f>IFERROR(VLOOKUP(W197,Lookups!$G$2:$H$83,2,FALSE),"")</f>
        <v/>
      </c>
      <c r="Y197" s="15"/>
      <c r="Z197" s="15"/>
      <c r="AA197" s="15"/>
      <c r="AB197" s="15"/>
      <c r="AC197" s="15"/>
      <c r="AD197" s="15"/>
      <c r="AE197" s="15"/>
      <c r="AF197" s="18" t="str">
        <f t="shared" si="7"/>
        <v/>
      </c>
      <c r="AG197" s="15"/>
      <c r="AH197" s="15"/>
      <c r="AI197" s="15"/>
      <c r="AJ197" s="62" t="str">
        <f>IFERROR(VLOOKUP(AI197,Lookups!$W$3:$X$24,2,FALSE),"")</f>
        <v/>
      </c>
      <c r="AK197" s="15"/>
      <c r="AL197" s="15"/>
      <c r="AM197" s="17"/>
      <c r="AN197" s="17"/>
    </row>
    <row r="198" spans="1:40" x14ac:dyDescent="0.3">
      <c r="A198" s="15"/>
      <c r="B198" s="15"/>
      <c r="C198" s="15"/>
      <c r="D198" s="17"/>
      <c r="E198" s="17"/>
      <c r="F198" s="15"/>
      <c r="G198" s="18" t="str">
        <f>IFERROR(VLOOKUP(F198,Lookups!$D$2:$E$20,2,FALSE),"")</f>
        <v/>
      </c>
      <c r="H198" s="15"/>
      <c r="I198" s="15"/>
      <c r="J198" s="15"/>
      <c r="K198" s="15"/>
      <c r="L198" s="17"/>
      <c r="M198" s="17"/>
      <c r="N198" s="18" t="str">
        <f t="shared" si="6"/>
        <v/>
      </c>
      <c r="O198" s="15"/>
      <c r="P198" s="15"/>
      <c r="Q198" s="17"/>
      <c r="R198" s="15"/>
      <c r="S198" s="15"/>
      <c r="T198" s="15"/>
      <c r="U198" s="15"/>
      <c r="V198" s="15"/>
      <c r="W198" s="15"/>
      <c r="X198" s="18" t="str">
        <f>IFERROR(VLOOKUP(W198,Lookups!$G$2:$H$83,2,FALSE),"")</f>
        <v/>
      </c>
      <c r="Y198" s="15"/>
      <c r="Z198" s="15"/>
      <c r="AA198" s="15"/>
      <c r="AB198" s="15"/>
      <c r="AC198" s="15"/>
      <c r="AD198" s="15"/>
      <c r="AE198" s="15"/>
      <c r="AF198" s="18" t="str">
        <f t="shared" si="7"/>
        <v/>
      </c>
      <c r="AG198" s="15"/>
      <c r="AH198" s="15"/>
      <c r="AI198" s="15"/>
      <c r="AJ198" s="62" t="str">
        <f>IFERROR(VLOOKUP(AI198,Lookups!$W$3:$X$24,2,FALSE),"")</f>
        <v/>
      </c>
      <c r="AK198" s="15"/>
      <c r="AL198" s="15"/>
      <c r="AM198" s="17"/>
      <c r="AN198" s="17"/>
    </row>
    <row r="199" spans="1:40" x14ac:dyDescent="0.3">
      <c r="A199" s="15"/>
      <c r="B199" s="15"/>
      <c r="C199" s="15"/>
      <c r="D199" s="17"/>
      <c r="E199" s="17"/>
      <c r="F199" s="15"/>
      <c r="G199" s="18" t="str">
        <f>IFERROR(VLOOKUP(F199,Lookups!$D$2:$E$20,2,FALSE),"")</f>
        <v/>
      </c>
      <c r="H199" s="15"/>
      <c r="I199" s="15"/>
      <c r="J199" s="15"/>
      <c r="K199" s="15"/>
      <c r="L199" s="17"/>
      <c r="M199" s="17"/>
      <c r="N199" s="18" t="str">
        <f t="shared" si="6"/>
        <v/>
      </c>
      <c r="O199" s="15"/>
      <c r="P199" s="15"/>
      <c r="Q199" s="17"/>
      <c r="R199" s="15"/>
      <c r="S199" s="15"/>
      <c r="T199" s="15"/>
      <c r="U199" s="15"/>
      <c r="V199" s="15"/>
      <c r="W199" s="15"/>
      <c r="X199" s="18" t="str">
        <f>IFERROR(VLOOKUP(W199,Lookups!$G$2:$H$83,2,FALSE),"")</f>
        <v/>
      </c>
      <c r="Y199" s="15"/>
      <c r="Z199" s="15"/>
      <c r="AA199" s="15"/>
      <c r="AB199" s="15"/>
      <c r="AC199" s="15"/>
      <c r="AD199" s="15"/>
      <c r="AE199" s="15"/>
      <c r="AF199" s="18" t="str">
        <f t="shared" si="7"/>
        <v/>
      </c>
      <c r="AG199" s="15"/>
      <c r="AH199" s="15"/>
      <c r="AI199" s="15"/>
      <c r="AJ199" s="62" t="str">
        <f>IFERROR(VLOOKUP(AI199,Lookups!$W$3:$X$24,2,FALSE),"")</f>
        <v/>
      </c>
      <c r="AK199" s="15"/>
      <c r="AL199" s="15"/>
      <c r="AM199" s="17"/>
      <c r="AN199" s="17"/>
    </row>
    <row r="200" spans="1:40" x14ac:dyDescent="0.3">
      <c r="A200" s="15"/>
      <c r="B200" s="15"/>
      <c r="C200" s="15"/>
      <c r="D200" s="17"/>
      <c r="E200" s="17"/>
      <c r="F200" s="15"/>
      <c r="G200" s="18" t="str">
        <f>IFERROR(VLOOKUP(F200,Lookups!$D$2:$E$20,2,FALSE),"")</f>
        <v/>
      </c>
      <c r="H200" s="15"/>
      <c r="I200" s="15"/>
      <c r="J200" s="15"/>
      <c r="K200" s="15"/>
      <c r="L200" s="17"/>
      <c r="M200" s="17"/>
      <c r="N200" s="18" t="str">
        <f t="shared" si="6"/>
        <v/>
      </c>
      <c r="O200" s="15"/>
      <c r="P200" s="15"/>
      <c r="Q200" s="17"/>
      <c r="R200" s="15"/>
      <c r="S200" s="15"/>
      <c r="T200" s="15"/>
      <c r="U200" s="15"/>
      <c r="V200" s="15"/>
      <c r="W200" s="15"/>
      <c r="X200" s="18" t="str">
        <f>IFERROR(VLOOKUP(W200,Lookups!$G$2:$H$83,2,FALSE),"")</f>
        <v/>
      </c>
      <c r="Y200" s="15"/>
      <c r="Z200" s="15"/>
      <c r="AA200" s="15"/>
      <c r="AB200" s="15"/>
      <c r="AC200" s="15"/>
      <c r="AD200" s="15"/>
      <c r="AE200" s="15"/>
      <c r="AF200" s="18" t="str">
        <f t="shared" si="7"/>
        <v/>
      </c>
      <c r="AG200" s="15"/>
      <c r="AH200" s="15"/>
      <c r="AI200" s="15"/>
      <c r="AJ200" s="62" t="str">
        <f>IFERROR(VLOOKUP(AI200,Lookups!$W$3:$X$24,2,FALSE),"")</f>
        <v/>
      </c>
      <c r="AK200" s="15"/>
      <c r="AL200" s="15"/>
      <c r="AM200" s="17"/>
      <c r="AN200" s="17"/>
    </row>
    <row r="201" spans="1:40" x14ac:dyDescent="0.3">
      <c r="A201" s="15"/>
      <c r="B201" s="15"/>
      <c r="C201" s="15"/>
      <c r="D201" s="17"/>
      <c r="E201" s="17"/>
      <c r="F201" s="15"/>
      <c r="G201" s="18" t="str">
        <f>IFERROR(VLOOKUP(F201,Lookups!$D$2:$E$20,2,FALSE),"")</f>
        <v/>
      </c>
      <c r="H201" s="15"/>
      <c r="I201" s="15"/>
      <c r="J201" s="15"/>
      <c r="K201" s="15"/>
      <c r="L201" s="17"/>
      <c r="M201" s="17"/>
      <c r="N201" s="18" t="str">
        <f t="shared" si="6"/>
        <v/>
      </c>
      <c r="O201" s="15"/>
      <c r="P201" s="15"/>
      <c r="Q201" s="17"/>
      <c r="R201" s="15"/>
      <c r="S201" s="15"/>
      <c r="T201" s="15"/>
      <c r="U201" s="15"/>
      <c r="V201" s="15"/>
      <c r="W201" s="15"/>
      <c r="X201" s="18" t="str">
        <f>IFERROR(VLOOKUP(W201,Lookups!$G$2:$H$83,2,FALSE),"")</f>
        <v/>
      </c>
      <c r="Y201" s="15"/>
      <c r="Z201" s="15"/>
      <c r="AA201" s="15"/>
      <c r="AB201" s="15"/>
      <c r="AC201" s="15"/>
      <c r="AD201" s="15"/>
      <c r="AE201" s="15"/>
      <c r="AF201" s="18" t="str">
        <f t="shared" si="7"/>
        <v/>
      </c>
      <c r="AG201" s="15"/>
      <c r="AH201" s="15"/>
      <c r="AI201" s="15"/>
      <c r="AJ201" s="62" t="str">
        <f>IFERROR(VLOOKUP(AI201,Lookups!$W$3:$X$24,2,FALSE),"")</f>
        <v/>
      </c>
      <c r="AK201" s="15"/>
      <c r="AL201" s="15"/>
      <c r="AM201" s="17"/>
      <c r="AN201" s="17"/>
    </row>
    <row r="202" spans="1:40" x14ac:dyDescent="0.3">
      <c r="A202" s="15"/>
      <c r="B202" s="15"/>
      <c r="C202" s="15"/>
      <c r="D202" s="17"/>
      <c r="E202" s="17"/>
      <c r="F202" s="15"/>
      <c r="G202" s="18" t="str">
        <f>IFERROR(VLOOKUP(F202,Lookups!$D$2:$E$20,2,FALSE),"")</f>
        <v/>
      </c>
      <c r="H202" s="15"/>
      <c r="I202" s="15"/>
      <c r="J202" s="15"/>
      <c r="K202" s="15"/>
      <c r="L202" s="17"/>
      <c r="M202" s="17"/>
      <c r="N202" s="18" t="str">
        <f t="shared" si="6"/>
        <v/>
      </c>
      <c r="O202" s="15"/>
      <c r="P202" s="15"/>
      <c r="Q202" s="17"/>
      <c r="R202" s="15"/>
      <c r="S202" s="15"/>
      <c r="T202" s="15"/>
      <c r="U202" s="15"/>
      <c r="V202" s="15"/>
      <c r="W202" s="15"/>
      <c r="X202" s="18" t="str">
        <f>IFERROR(VLOOKUP(W202,Lookups!$G$2:$H$83,2,FALSE),"")</f>
        <v/>
      </c>
      <c r="Y202" s="15"/>
      <c r="Z202" s="15"/>
      <c r="AA202" s="15"/>
      <c r="AB202" s="15"/>
      <c r="AC202" s="15"/>
      <c r="AD202" s="15"/>
      <c r="AE202" s="15"/>
      <c r="AF202" s="18" t="str">
        <f t="shared" si="7"/>
        <v/>
      </c>
      <c r="AG202" s="15"/>
      <c r="AH202" s="15"/>
      <c r="AI202" s="15"/>
      <c r="AJ202" s="62" t="str">
        <f>IFERROR(VLOOKUP(AI202,Lookups!$W$3:$X$24,2,FALSE),"")</f>
        <v/>
      </c>
      <c r="AK202" s="15"/>
      <c r="AL202" s="15"/>
      <c r="AM202" s="17"/>
      <c r="AN202" s="17"/>
    </row>
    <row r="203" spans="1:40" x14ac:dyDescent="0.3">
      <c r="A203" s="15"/>
      <c r="B203" s="15"/>
      <c r="C203" s="15"/>
      <c r="D203" s="17"/>
      <c r="E203" s="17"/>
      <c r="F203" s="15"/>
      <c r="G203" s="18" t="str">
        <f>IFERROR(VLOOKUP(F203,Lookups!$D$2:$E$20,2,FALSE),"")</f>
        <v/>
      </c>
      <c r="H203" s="15"/>
      <c r="I203" s="15"/>
      <c r="J203" s="15"/>
      <c r="K203" s="15"/>
      <c r="L203" s="17"/>
      <c r="M203" s="17"/>
      <c r="N203" s="18" t="str">
        <f t="shared" si="6"/>
        <v/>
      </c>
      <c r="O203" s="15"/>
      <c r="P203" s="15"/>
      <c r="Q203" s="17"/>
      <c r="R203" s="15"/>
      <c r="S203" s="15"/>
      <c r="T203" s="15"/>
      <c r="U203" s="15"/>
      <c r="V203" s="15"/>
      <c r="W203" s="15"/>
      <c r="X203" s="18" t="str">
        <f>IFERROR(VLOOKUP(W203,Lookups!$G$2:$H$83,2,FALSE),"")</f>
        <v/>
      </c>
      <c r="Y203" s="15"/>
      <c r="Z203" s="15"/>
      <c r="AA203" s="15"/>
      <c r="AB203" s="15"/>
      <c r="AC203" s="15"/>
      <c r="AD203" s="15"/>
      <c r="AE203" s="15"/>
      <c r="AF203" s="18" t="str">
        <f t="shared" si="7"/>
        <v/>
      </c>
      <c r="AG203" s="15"/>
      <c r="AH203" s="15"/>
      <c r="AI203" s="15"/>
      <c r="AJ203" s="62" t="str">
        <f>IFERROR(VLOOKUP(AI203,Lookups!$W$3:$X$24,2,FALSE),"")</f>
        <v/>
      </c>
      <c r="AK203" s="15"/>
      <c r="AL203" s="15"/>
      <c r="AM203" s="17"/>
      <c r="AN203" s="17"/>
    </row>
    <row r="204" spans="1:40" x14ac:dyDescent="0.3">
      <c r="A204" s="15"/>
      <c r="B204" s="15"/>
      <c r="C204" s="15"/>
      <c r="D204" s="17"/>
      <c r="E204" s="17"/>
      <c r="F204" s="15"/>
      <c r="G204" s="18" t="str">
        <f>IFERROR(VLOOKUP(F204,Lookups!$D$2:$E$20,2,FALSE),"")</f>
        <v/>
      </c>
      <c r="H204" s="15"/>
      <c r="I204" s="15"/>
      <c r="J204" s="15"/>
      <c r="K204" s="15"/>
      <c r="L204" s="17"/>
      <c r="M204" s="17"/>
      <c r="N204" s="18" t="str">
        <f t="shared" si="6"/>
        <v/>
      </c>
      <c r="O204" s="15"/>
      <c r="P204" s="15"/>
      <c r="Q204" s="17"/>
      <c r="R204" s="15"/>
      <c r="S204" s="15"/>
      <c r="T204" s="15"/>
      <c r="U204" s="15"/>
      <c r="V204" s="15"/>
      <c r="W204" s="15"/>
      <c r="X204" s="18" t="str">
        <f>IFERROR(VLOOKUP(W204,Lookups!$G$2:$H$83,2,FALSE),"")</f>
        <v/>
      </c>
      <c r="Y204" s="15"/>
      <c r="Z204" s="15"/>
      <c r="AA204" s="15"/>
      <c r="AB204" s="15"/>
      <c r="AC204" s="15"/>
      <c r="AD204" s="15"/>
      <c r="AE204" s="15"/>
      <c r="AF204" s="18" t="str">
        <f t="shared" si="7"/>
        <v/>
      </c>
      <c r="AG204" s="15"/>
      <c r="AH204" s="15"/>
      <c r="AI204" s="15"/>
      <c r="AJ204" s="62" t="str">
        <f>IFERROR(VLOOKUP(AI204,Lookups!$W$3:$X$24,2,FALSE),"")</f>
        <v/>
      </c>
      <c r="AK204" s="15"/>
      <c r="AL204" s="15"/>
      <c r="AM204" s="17"/>
      <c r="AN204" s="17"/>
    </row>
    <row r="205" spans="1:40" x14ac:dyDescent="0.3">
      <c r="A205" s="15"/>
      <c r="B205" s="15"/>
      <c r="C205" s="15"/>
      <c r="D205" s="17"/>
      <c r="E205" s="17"/>
      <c r="F205" s="15"/>
      <c r="G205" s="18" t="str">
        <f>IFERROR(VLOOKUP(F205,Lookups!$D$2:$E$20,2,FALSE),"")</f>
        <v/>
      </c>
      <c r="H205" s="15"/>
      <c r="I205" s="15"/>
      <c r="J205" s="15"/>
      <c r="K205" s="15"/>
      <c r="L205" s="17"/>
      <c r="M205" s="17"/>
      <c r="N205" s="18" t="str">
        <f t="shared" si="6"/>
        <v/>
      </c>
      <c r="O205" s="15"/>
      <c r="P205" s="15"/>
      <c r="Q205" s="17"/>
      <c r="R205" s="15"/>
      <c r="S205" s="15"/>
      <c r="T205" s="15"/>
      <c r="U205" s="15"/>
      <c r="V205" s="15"/>
      <c r="W205" s="15"/>
      <c r="X205" s="18" t="str">
        <f>IFERROR(VLOOKUP(W205,Lookups!$G$2:$H$83,2,FALSE),"")</f>
        <v/>
      </c>
      <c r="Y205" s="15"/>
      <c r="Z205" s="15"/>
      <c r="AA205" s="15"/>
      <c r="AB205" s="15"/>
      <c r="AC205" s="15"/>
      <c r="AD205" s="15"/>
      <c r="AE205" s="15"/>
      <c r="AF205" s="18" t="str">
        <f t="shared" si="7"/>
        <v/>
      </c>
      <c r="AG205" s="15"/>
      <c r="AH205" s="15"/>
      <c r="AI205" s="15"/>
      <c r="AJ205" s="62" t="str">
        <f>IFERROR(VLOOKUP(AI205,Lookups!$W$3:$X$24,2,FALSE),"")</f>
        <v/>
      </c>
      <c r="AK205" s="15"/>
      <c r="AL205" s="15"/>
      <c r="AM205" s="17"/>
      <c r="AN205" s="17"/>
    </row>
    <row r="206" spans="1:40" x14ac:dyDescent="0.3">
      <c r="A206" s="15"/>
      <c r="B206" s="15"/>
      <c r="C206" s="15"/>
      <c r="D206" s="17"/>
      <c r="E206" s="17"/>
      <c r="F206" s="15"/>
      <c r="G206" s="18" t="str">
        <f>IFERROR(VLOOKUP(F206,Lookups!$D$2:$E$20,2,FALSE),"")</f>
        <v/>
      </c>
      <c r="H206" s="15"/>
      <c r="I206" s="15"/>
      <c r="J206" s="15"/>
      <c r="K206" s="15"/>
      <c r="L206" s="17"/>
      <c r="M206" s="17"/>
      <c r="N206" s="18" t="str">
        <f t="shared" si="6"/>
        <v/>
      </c>
      <c r="O206" s="15"/>
      <c r="P206" s="15"/>
      <c r="Q206" s="17"/>
      <c r="R206" s="15"/>
      <c r="S206" s="15"/>
      <c r="T206" s="15"/>
      <c r="U206" s="15"/>
      <c r="V206" s="15"/>
      <c r="W206" s="15"/>
      <c r="X206" s="18" t="str">
        <f>IFERROR(VLOOKUP(W206,Lookups!$G$2:$H$83,2,FALSE),"")</f>
        <v/>
      </c>
      <c r="Y206" s="15"/>
      <c r="Z206" s="15"/>
      <c r="AA206" s="15"/>
      <c r="AB206" s="15"/>
      <c r="AC206" s="15"/>
      <c r="AD206" s="15"/>
      <c r="AE206" s="15"/>
      <c r="AF206" s="18" t="str">
        <f t="shared" si="7"/>
        <v/>
      </c>
      <c r="AG206" s="15"/>
      <c r="AH206" s="15"/>
      <c r="AI206" s="15"/>
      <c r="AJ206" s="62" t="str">
        <f>IFERROR(VLOOKUP(AI206,Lookups!$W$3:$X$24,2,FALSE),"")</f>
        <v/>
      </c>
      <c r="AK206" s="15"/>
      <c r="AL206" s="15"/>
      <c r="AM206" s="17"/>
      <c r="AN206" s="17"/>
    </row>
    <row r="207" spans="1:40" x14ac:dyDescent="0.3">
      <c r="A207" s="15"/>
      <c r="B207" s="15"/>
      <c r="C207" s="15"/>
      <c r="D207" s="17"/>
      <c r="E207" s="17"/>
      <c r="F207" s="15"/>
      <c r="G207" s="18" t="str">
        <f>IFERROR(VLOOKUP(F207,Lookups!$D$2:$E$20,2,FALSE),"")</f>
        <v/>
      </c>
      <c r="H207" s="15"/>
      <c r="I207" s="15"/>
      <c r="J207" s="15"/>
      <c r="K207" s="15"/>
      <c r="L207" s="17"/>
      <c r="M207" s="17"/>
      <c r="N207" s="18" t="str">
        <f t="shared" si="6"/>
        <v/>
      </c>
      <c r="O207" s="15"/>
      <c r="P207" s="15"/>
      <c r="Q207" s="17"/>
      <c r="R207" s="15"/>
      <c r="S207" s="15"/>
      <c r="T207" s="15"/>
      <c r="U207" s="15"/>
      <c r="V207" s="15"/>
      <c r="W207" s="15"/>
      <c r="X207" s="18" t="str">
        <f>IFERROR(VLOOKUP(W207,Lookups!$G$2:$H$83,2,FALSE),"")</f>
        <v/>
      </c>
      <c r="Y207" s="15"/>
      <c r="Z207" s="15"/>
      <c r="AA207" s="15"/>
      <c r="AB207" s="15"/>
      <c r="AC207" s="15"/>
      <c r="AD207" s="15"/>
      <c r="AE207" s="15"/>
      <c r="AF207" s="18" t="str">
        <f t="shared" si="7"/>
        <v/>
      </c>
      <c r="AG207" s="15"/>
      <c r="AH207" s="15"/>
      <c r="AI207" s="15"/>
      <c r="AJ207" s="62" t="str">
        <f>IFERROR(VLOOKUP(AI207,Lookups!$W$3:$X$24,2,FALSE),"")</f>
        <v/>
      </c>
      <c r="AK207" s="15"/>
      <c r="AL207" s="15"/>
      <c r="AM207" s="17"/>
      <c r="AN207" s="17"/>
    </row>
    <row r="208" spans="1:40" x14ac:dyDescent="0.3">
      <c r="A208" s="15"/>
      <c r="B208" s="15"/>
      <c r="C208" s="15"/>
      <c r="D208" s="17"/>
      <c r="E208" s="17"/>
      <c r="F208" s="15"/>
      <c r="G208" s="18" t="str">
        <f>IFERROR(VLOOKUP(F208,Lookups!$D$2:$E$20,2,FALSE),"")</f>
        <v/>
      </c>
      <c r="H208" s="15"/>
      <c r="I208" s="15"/>
      <c r="J208" s="15"/>
      <c r="K208" s="15"/>
      <c r="L208" s="17"/>
      <c r="M208" s="17"/>
      <c r="N208" s="18" t="str">
        <f t="shared" si="6"/>
        <v/>
      </c>
      <c r="O208" s="15"/>
      <c r="P208" s="15"/>
      <c r="Q208" s="17"/>
      <c r="R208" s="15"/>
      <c r="S208" s="15"/>
      <c r="T208" s="15"/>
      <c r="U208" s="15"/>
      <c r="V208" s="15"/>
      <c r="W208" s="15"/>
      <c r="X208" s="18" t="str">
        <f>IFERROR(VLOOKUP(W208,Lookups!$G$2:$H$83,2,FALSE),"")</f>
        <v/>
      </c>
      <c r="Y208" s="15"/>
      <c r="Z208" s="15"/>
      <c r="AA208" s="15"/>
      <c r="AB208" s="15"/>
      <c r="AC208" s="15"/>
      <c r="AD208" s="15"/>
      <c r="AE208" s="15"/>
      <c r="AF208" s="18" t="str">
        <f t="shared" si="7"/>
        <v/>
      </c>
      <c r="AG208" s="15"/>
      <c r="AH208" s="15"/>
      <c r="AI208" s="15"/>
      <c r="AJ208" s="62" t="str">
        <f>IFERROR(VLOOKUP(AI208,Lookups!$W$3:$X$24,2,FALSE),"")</f>
        <v/>
      </c>
      <c r="AK208" s="15"/>
      <c r="AL208" s="15"/>
      <c r="AM208" s="17"/>
      <c r="AN208" s="17"/>
    </row>
    <row r="209" spans="1:40" x14ac:dyDescent="0.3">
      <c r="A209" s="15"/>
      <c r="B209" s="15"/>
      <c r="C209" s="15"/>
      <c r="D209" s="17"/>
      <c r="E209" s="17"/>
      <c r="F209" s="15"/>
      <c r="G209" s="18" t="str">
        <f>IFERROR(VLOOKUP(F209,Lookups!$D$2:$E$20,2,FALSE),"")</f>
        <v/>
      </c>
      <c r="H209" s="15"/>
      <c r="I209" s="15"/>
      <c r="J209" s="15"/>
      <c r="K209" s="15"/>
      <c r="L209" s="17"/>
      <c r="M209" s="17"/>
      <c r="N209" s="18" t="str">
        <f t="shared" si="6"/>
        <v/>
      </c>
      <c r="O209" s="15"/>
      <c r="P209" s="15"/>
      <c r="Q209" s="17"/>
      <c r="R209" s="15"/>
      <c r="S209" s="15"/>
      <c r="T209" s="15"/>
      <c r="U209" s="15"/>
      <c r="V209" s="15"/>
      <c r="W209" s="15"/>
      <c r="X209" s="18" t="str">
        <f>IFERROR(VLOOKUP(W209,Lookups!$G$2:$H$83,2,FALSE),"")</f>
        <v/>
      </c>
      <c r="Y209" s="15"/>
      <c r="Z209" s="15"/>
      <c r="AA209" s="15"/>
      <c r="AB209" s="15"/>
      <c r="AC209" s="15"/>
      <c r="AD209" s="15"/>
      <c r="AE209" s="15"/>
      <c r="AF209" s="18" t="str">
        <f t="shared" si="7"/>
        <v/>
      </c>
      <c r="AG209" s="15"/>
      <c r="AH209" s="15"/>
      <c r="AI209" s="15"/>
      <c r="AJ209" s="62" t="str">
        <f>IFERROR(VLOOKUP(AI209,Lookups!$W$3:$X$24,2,FALSE),"")</f>
        <v/>
      </c>
      <c r="AK209" s="15"/>
      <c r="AL209" s="15"/>
      <c r="AM209" s="17"/>
      <c r="AN209" s="17"/>
    </row>
    <row r="210" spans="1:40" x14ac:dyDescent="0.3">
      <c r="A210" s="15"/>
      <c r="B210" s="15"/>
      <c r="C210" s="15"/>
      <c r="D210" s="17"/>
      <c r="E210" s="17"/>
      <c r="F210" s="15"/>
      <c r="G210" s="18" t="str">
        <f>IFERROR(VLOOKUP(F210,Lookups!$D$2:$E$20,2,FALSE),"")</f>
        <v/>
      </c>
      <c r="H210" s="15"/>
      <c r="I210" s="15"/>
      <c r="J210" s="15"/>
      <c r="K210" s="15"/>
      <c r="L210" s="17"/>
      <c r="M210" s="17"/>
      <c r="N210" s="18" t="str">
        <f t="shared" si="6"/>
        <v/>
      </c>
      <c r="O210" s="15"/>
      <c r="P210" s="15"/>
      <c r="Q210" s="17"/>
      <c r="R210" s="15"/>
      <c r="S210" s="15"/>
      <c r="T210" s="15"/>
      <c r="U210" s="15"/>
      <c r="V210" s="15"/>
      <c r="W210" s="15"/>
      <c r="X210" s="18" t="str">
        <f>IFERROR(VLOOKUP(W210,Lookups!$G$2:$H$83,2,FALSE),"")</f>
        <v/>
      </c>
      <c r="Y210" s="15"/>
      <c r="Z210" s="15"/>
      <c r="AA210" s="15"/>
      <c r="AB210" s="15"/>
      <c r="AC210" s="15"/>
      <c r="AD210" s="15"/>
      <c r="AE210" s="15"/>
      <c r="AF210" s="18" t="str">
        <f t="shared" si="7"/>
        <v/>
      </c>
      <c r="AG210" s="15"/>
      <c r="AH210" s="15"/>
      <c r="AI210" s="15"/>
      <c r="AJ210" s="62" t="str">
        <f>IFERROR(VLOOKUP(AI210,Lookups!$W$3:$X$24,2,FALSE),"")</f>
        <v/>
      </c>
      <c r="AK210" s="15"/>
      <c r="AL210" s="15"/>
      <c r="AM210" s="17"/>
      <c r="AN210" s="17"/>
    </row>
    <row r="211" spans="1:40" x14ac:dyDescent="0.3">
      <c r="A211" s="15"/>
      <c r="B211" s="15"/>
      <c r="C211" s="15"/>
      <c r="D211" s="17"/>
      <c r="E211" s="17"/>
      <c r="F211" s="15"/>
      <c r="G211" s="18" t="str">
        <f>IFERROR(VLOOKUP(F211,Lookups!$D$2:$E$20,2,FALSE),"")</f>
        <v/>
      </c>
      <c r="H211" s="15"/>
      <c r="I211" s="15"/>
      <c r="J211" s="15"/>
      <c r="K211" s="15"/>
      <c r="L211" s="17"/>
      <c r="M211" s="17"/>
      <c r="N211" s="18" t="str">
        <f t="shared" si="6"/>
        <v/>
      </c>
      <c r="O211" s="15"/>
      <c r="P211" s="15"/>
      <c r="Q211" s="17"/>
      <c r="R211" s="15"/>
      <c r="S211" s="15"/>
      <c r="T211" s="15"/>
      <c r="U211" s="15"/>
      <c r="V211" s="15"/>
      <c r="W211" s="15"/>
      <c r="X211" s="18" t="str">
        <f>IFERROR(VLOOKUP(W211,Lookups!$G$2:$H$83,2,FALSE),"")</f>
        <v/>
      </c>
      <c r="Y211" s="15"/>
      <c r="Z211" s="15"/>
      <c r="AA211" s="15"/>
      <c r="AB211" s="15"/>
      <c r="AC211" s="15"/>
      <c r="AD211" s="15"/>
      <c r="AE211" s="15"/>
      <c r="AF211" s="18" t="str">
        <f t="shared" si="7"/>
        <v/>
      </c>
      <c r="AG211" s="15"/>
      <c r="AH211" s="15"/>
      <c r="AI211" s="15"/>
      <c r="AJ211" s="62" t="str">
        <f>IFERROR(VLOOKUP(AI211,Lookups!$W$3:$X$24,2,FALSE),"")</f>
        <v/>
      </c>
      <c r="AK211" s="15"/>
      <c r="AL211" s="15"/>
      <c r="AM211" s="17"/>
      <c r="AN211" s="17"/>
    </row>
    <row r="212" spans="1:40" x14ac:dyDescent="0.3">
      <c r="A212" s="15"/>
      <c r="B212" s="15"/>
      <c r="C212" s="15"/>
      <c r="D212" s="17"/>
      <c r="E212" s="17"/>
      <c r="F212" s="15"/>
      <c r="G212" s="18" t="str">
        <f>IFERROR(VLOOKUP(F212,Lookups!$D$2:$E$20,2,FALSE),"")</f>
        <v/>
      </c>
      <c r="H212" s="15"/>
      <c r="I212" s="15"/>
      <c r="J212" s="15"/>
      <c r="K212" s="15"/>
      <c r="L212" s="17"/>
      <c r="M212" s="17"/>
      <c r="N212" s="18" t="str">
        <f t="shared" si="6"/>
        <v/>
      </c>
      <c r="O212" s="15"/>
      <c r="P212" s="15"/>
      <c r="Q212" s="17"/>
      <c r="R212" s="15"/>
      <c r="S212" s="15"/>
      <c r="T212" s="15"/>
      <c r="U212" s="15"/>
      <c r="V212" s="15"/>
      <c r="W212" s="15"/>
      <c r="X212" s="18" t="str">
        <f>IFERROR(VLOOKUP(W212,Lookups!$G$2:$H$83,2,FALSE),"")</f>
        <v/>
      </c>
      <c r="Y212" s="15"/>
      <c r="Z212" s="15"/>
      <c r="AA212" s="15"/>
      <c r="AB212" s="15"/>
      <c r="AC212" s="15"/>
      <c r="AD212" s="15"/>
      <c r="AE212" s="15"/>
      <c r="AF212" s="18" t="str">
        <f t="shared" si="7"/>
        <v/>
      </c>
      <c r="AG212" s="15"/>
      <c r="AH212" s="15"/>
      <c r="AI212" s="15"/>
      <c r="AJ212" s="62" t="str">
        <f>IFERROR(VLOOKUP(AI212,Lookups!$W$3:$X$24,2,FALSE),"")</f>
        <v/>
      </c>
      <c r="AK212" s="15"/>
      <c r="AL212" s="15"/>
      <c r="AM212" s="17"/>
      <c r="AN212" s="17"/>
    </row>
    <row r="213" spans="1:40" x14ac:dyDescent="0.3">
      <c r="A213" s="15"/>
      <c r="B213" s="15"/>
      <c r="C213" s="15"/>
      <c r="D213" s="17"/>
      <c r="E213" s="17"/>
      <c r="F213" s="15"/>
      <c r="G213" s="18" t="str">
        <f>IFERROR(VLOOKUP(F213,Lookups!$D$2:$E$20,2,FALSE),"")</f>
        <v/>
      </c>
      <c r="H213" s="15"/>
      <c r="I213" s="15"/>
      <c r="J213" s="15"/>
      <c r="K213" s="15"/>
      <c r="L213" s="17"/>
      <c r="M213" s="17"/>
      <c r="N213" s="18" t="str">
        <f t="shared" si="6"/>
        <v/>
      </c>
      <c r="O213" s="15"/>
      <c r="P213" s="15"/>
      <c r="Q213" s="17"/>
      <c r="R213" s="15"/>
      <c r="S213" s="15"/>
      <c r="T213" s="15"/>
      <c r="U213" s="15"/>
      <c r="V213" s="15"/>
      <c r="W213" s="15"/>
      <c r="X213" s="18" t="str">
        <f>IFERROR(VLOOKUP(W213,Lookups!$G$2:$H$83,2,FALSE),"")</f>
        <v/>
      </c>
      <c r="Y213" s="15"/>
      <c r="Z213" s="15"/>
      <c r="AA213" s="15"/>
      <c r="AB213" s="15"/>
      <c r="AC213" s="15"/>
      <c r="AD213" s="15"/>
      <c r="AE213" s="15"/>
      <c r="AF213" s="18" t="str">
        <f t="shared" si="7"/>
        <v/>
      </c>
      <c r="AG213" s="15"/>
      <c r="AH213" s="15"/>
      <c r="AI213" s="15"/>
      <c r="AJ213" s="62" t="str">
        <f>IFERROR(VLOOKUP(AI213,Lookups!$W$3:$X$24,2,FALSE),"")</f>
        <v/>
      </c>
      <c r="AK213" s="15"/>
      <c r="AL213" s="15"/>
      <c r="AM213" s="17"/>
      <c r="AN213" s="17"/>
    </row>
    <row r="214" spans="1:40" x14ac:dyDescent="0.3">
      <c r="A214" s="15"/>
      <c r="B214" s="15"/>
      <c r="C214" s="15"/>
      <c r="D214" s="17"/>
      <c r="E214" s="17"/>
      <c r="F214" s="15"/>
      <c r="G214" s="18" t="str">
        <f>IFERROR(VLOOKUP(F214,Lookups!$D$2:$E$20,2,FALSE),"")</f>
        <v/>
      </c>
      <c r="H214" s="15"/>
      <c r="I214" s="15"/>
      <c r="J214" s="15"/>
      <c r="K214" s="15"/>
      <c r="L214" s="17"/>
      <c r="M214" s="17"/>
      <c r="N214" s="18" t="str">
        <f t="shared" si="6"/>
        <v/>
      </c>
      <c r="O214" s="15"/>
      <c r="P214" s="15"/>
      <c r="Q214" s="17"/>
      <c r="R214" s="15"/>
      <c r="S214" s="15"/>
      <c r="T214" s="15"/>
      <c r="U214" s="15"/>
      <c r="V214" s="15"/>
      <c r="W214" s="15"/>
      <c r="X214" s="18" t="str">
        <f>IFERROR(VLOOKUP(W214,Lookups!$G$2:$H$83,2,FALSE),"")</f>
        <v/>
      </c>
      <c r="Y214" s="15"/>
      <c r="Z214" s="15"/>
      <c r="AA214" s="15"/>
      <c r="AB214" s="15"/>
      <c r="AC214" s="15"/>
      <c r="AD214" s="15"/>
      <c r="AE214" s="15"/>
      <c r="AF214" s="18" t="str">
        <f t="shared" si="7"/>
        <v/>
      </c>
      <c r="AG214" s="15"/>
      <c r="AH214" s="15"/>
      <c r="AI214" s="15"/>
      <c r="AJ214" s="62" t="str">
        <f>IFERROR(VLOOKUP(AI214,Lookups!$W$3:$X$24,2,FALSE),"")</f>
        <v/>
      </c>
      <c r="AK214" s="15"/>
      <c r="AL214" s="15"/>
      <c r="AM214" s="17"/>
      <c r="AN214" s="17"/>
    </row>
    <row r="215" spans="1:40" x14ac:dyDescent="0.3">
      <c r="A215" s="15"/>
      <c r="B215" s="15"/>
      <c r="C215" s="15"/>
      <c r="D215" s="17"/>
      <c r="E215" s="17"/>
      <c r="F215" s="15"/>
      <c r="G215" s="18" t="str">
        <f>IFERROR(VLOOKUP(F215,Lookups!$D$2:$E$20,2,FALSE),"")</f>
        <v/>
      </c>
      <c r="H215" s="15"/>
      <c r="I215" s="15"/>
      <c r="J215" s="15"/>
      <c r="K215" s="15"/>
      <c r="L215" s="17"/>
      <c r="M215" s="17"/>
      <c r="N215" s="18" t="str">
        <f t="shared" si="6"/>
        <v/>
      </c>
      <c r="O215" s="15"/>
      <c r="P215" s="15"/>
      <c r="Q215" s="17"/>
      <c r="R215" s="15"/>
      <c r="S215" s="15"/>
      <c r="T215" s="15"/>
      <c r="U215" s="15"/>
      <c r="V215" s="15"/>
      <c r="W215" s="15"/>
      <c r="X215" s="18" t="str">
        <f>IFERROR(VLOOKUP(W215,Lookups!$G$2:$H$83,2,FALSE),"")</f>
        <v/>
      </c>
      <c r="Y215" s="15"/>
      <c r="Z215" s="15"/>
      <c r="AA215" s="15"/>
      <c r="AB215" s="15"/>
      <c r="AC215" s="15"/>
      <c r="AD215" s="15"/>
      <c r="AE215" s="15"/>
      <c r="AF215" s="18" t="str">
        <f t="shared" si="7"/>
        <v/>
      </c>
      <c r="AG215" s="15"/>
      <c r="AH215" s="15"/>
      <c r="AI215" s="15"/>
      <c r="AJ215" s="62" t="str">
        <f>IFERROR(VLOOKUP(AI215,Lookups!$W$3:$X$24,2,FALSE),"")</f>
        <v/>
      </c>
      <c r="AK215" s="15"/>
      <c r="AL215" s="15"/>
      <c r="AM215" s="17"/>
      <c r="AN215" s="17"/>
    </row>
    <row r="216" spans="1:40" x14ac:dyDescent="0.3">
      <c r="A216" s="15"/>
      <c r="B216" s="15"/>
      <c r="C216" s="15"/>
      <c r="D216" s="17"/>
      <c r="E216" s="17"/>
      <c r="F216" s="15"/>
      <c r="G216" s="18" t="str">
        <f>IFERROR(VLOOKUP(F216,Lookups!$D$2:$E$20,2,FALSE),"")</f>
        <v/>
      </c>
      <c r="H216" s="15"/>
      <c r="I216" s="15"/>
      <c r="J216" s="15"/>
      <c r="K216" s="15"/>
      <c r="L216" s="17"/>
      <c r="M216" s="17"/>
      <c r="N216" s="18" t="str">
        <f t="shared" si="6"/>
        <v/>
      </c>
      <c r="O216" s="15"/>
      <c r="P216" s="15"/>
      <c r="Q216" s="17"/>
      <c r="R216" s="15"/>
      <c r="S216" s="15"/>
      <c r="T216" s="15"/>
      <c r="U216" s="15"/>
      <c r="V216" s="15"/>
      <c r="W216" s="15"/>
      <c r="X216" s="18" t="str">
        <f>IFERROR(VLOOKUP(W216,Lookups!$G$2:$H$83,2,FALSE),"")</f>
        <v/>
      </c>
      <c r="Y216" s="15"/>
      <c r="Z216" s="15"/>
      <c r="AA216" s="15"/>
      <c r="AB216" s="15"/>
      <c r="AC216" s="15"/>
      <c r="AD216" s="15"/>
      <c r="AE216" s="15"/>
      <c r="AF216" s="18" t="str">
        <f t="shared" si="7"/>
        <v/>
      </c>
      <c r="AG216" s="15"/>
      <c r="AH216" s="15"/>
      <c r="AI216" s="15"/>
      <c r="AJ216" s="62" t="str">
        <f>IFERROR(VLOOKUP(AI216,Lookups!$W$3:$X$24,2,FALSE),"")</f>
        <v/>
      </c>
      <c r="AK216" s="15"/>
      <c r="AL216" s="15"/>
      <c r="AM216" s="17"/>
      <c r="AN216" s="17"/>
    </row>
    <row r="217" spans="1:40" x14ac:dyDescent="0.3">
      <c r="A217" s="15"/>
      <c r="B217" s="15"/>
      <c r="C217" s="15"/>
      <c r="D217" s="17"/>
      <c r="E217" s="17"/>
      <c r="F217" s="15"/>
      <c r="G217" s="18" t="str">
        <f>IFERROR(VLOOKUP(F217,Lookups!$D$2:$E$20,2,FALSE),"")</f>
        <v/>
      </c>
      <c r="H217" s="15"/>
      <c r="I217" s="15"/>
      <c r="J217" s="15"/>
      <c r="K217" s="15"/>
      <c r="L217" s="17"/>
      <c r="M217" s="17"/>
      <c r="N217" s="18" t="str">
        <f t="shared" si="6"/>
        <v/>
      </c>
      <c r="O217" s="15"/>
      <c r="P217" s="15"/>
      <c r="Q217" s="17"/>
      <c r="R217" s="15"/>
      <c r="S217" s="15"/>
      <c r="T217" s="15"/>
      <c r="U217" s="15"/>
      <c r="V217" s="15"/>
      <c r="W217" s="15"/>
      <c r="X217" s="18" t="str">
        <f>IFERROR(VLOOKUP(W217,Lookups!$G$2:$H$83,2,FALSE),"")</f>
        <v/>
      </c>
      <c r="Y217" s="15"/>
      <c r="Z217" s="15"/>
      <c r="AA217" s="15"/>
      <c r="AB217" s="15"/>
      <c r="AC217" s="15"/>
      <c r="AD217" s="15"/>
      <c r="AE217" s="15"/>
      <c r="AF217" s="18" t="str">
        <f t="shared" si="7"/>
        <v/>
      </c>
      <c r="AG217" s="15"/>
      <c r="AH217" s="15"/>
      <c r="AI217" s="15"/>
      <c r="AJ217" s="62" t="str">
        <f>IFERROR(VLOOKUP(AI217,Lookups!$W$3:$X$24,2,FALSE),"")</f>
        <v/>
      </c>
      <c r="AK217" s="15"/>
      <c r="AL217" s="15"/>
      <c r="AM217" s="17"/>
      <c r="AN217" s="17"/>
    </row>
    <row r="218" spans="1:40" x14ac:dyDescent="0.3">
      <c r="A218" s="15"/>
      <c r="B218" s="15"/>
      <c r="C218" s="15"/>
      <c r="D218" s="17"/>
      <c r="E218" s="17"/>
      <c r="F218" s="15"/>
      <c r="G218" s="18" t="str">
        <f>IFERROR(VLOOKUP(F218,Lookups!$D$2:$E$20,2,FALSE),"")</f>
        <v/>
      </c>
      <c r="H218" s="15"/>
      <c r="I218" s="15"/>
      <c r="J218" s="15"/>
      <c r="K218" s="15"/>
      <c r="L218" s="17"/>
      <c r="M218" s="17"/>
      <c r="N218" s="18" t="str">
        <f t="shared" si="6"/>
        <v/>
      </c>
      <c r="O218" s="15"/>
      <c r="P218" s="15"/>
      <c r="Q218" s="17"/>
      <c r="R218" s="15"/>
      <c r="S218" s="15"/>
      <c r="T218" s="15"/>
      <c r="U218" s="15"/>
      <c r="V218" s="15"/>
      <c r="W218" s="15"/>
      <c r="X218" s="18" t="str">
        <f>IFERROR(VLOOKUP(W218,Lookups!$G$2:$H$83,2,FALSE),"")</f>
        <v/>
      </c>
      <c r="Y218" s="15"/>
      <c r="Z218" s="15"/>
      <c r="AA218" s="15"/>
      <c r="AB218" s="15"/>
      <c r="AC218" s="15"/>
      <c r="AD218" s="15"/>
      <c r="AE218" s="15"/>
      <c r="AF218" s="18" t="str">
        <f t="shared" si="7"/>
        <v/>
      </c>
      <c r="AG218" s="15"/>
      <c r="AH218" s="15"/>
      <c r="AI218" s="15"/>
      <c r="AJ218" s="62" t="str">
        <f>IFERROR(VLOOKUP(AI218,Lookups!$W$3:$X$24,2,FALSE),"")</f>
        <v/>
      </c>
      <c r="AK218" s="15"/>
      <c r="AL218" s="15"/>
      <c r="AM218" s="17"/>
      <c r="AN218" s="17"/>
    </row>
    <row r="219" spans="1:40" x14ac:dyDescent="0.3">
      <c r="A219" s="15"/>
      <c r="B219" s="15"/>
      <c r="C219" s="15"/>
      <c r="D219" s="17"/>
      <c r="E219" s="17"/>
      <c r="F219" s="15"/>
      <c r="G219" s="18" t="str">
        <f>IFERROR(VLOOKUP(F219,Lookups!$D$2:$E$20,2,FALSE),"")</f>
        <v/>
      </c>
      <c r="H219" s="15"/>
      <c r="I219" s="15"/>
      <c r="J219" s="15"/>
      <c r="K219" s="15"/>
      <c r="L219" s="17"/>
      <c r="M219" s="17"/>
      <c r="N219" s="18" t="str">
        <f t="shared" si="6"/>
        <v/>
      </c>
      <c r="O219" s="15"/>
      <c r="P219" s="15"/>
      <c r="Q219" s="17"/>
      <c r="R219" s="15"/>
      <c r="S219" s="15"/>
      <c r="T219" s="15"/>
      <c r="U219" s="15"/>
      <c r="V219" s="15"/>
      <c r="W219" s="15"/>
      <c r="X219" s="18" t="str">
        <f>IFERROR(VLOOKUP(W219,Lookups!$G$2:$H$83,2,FALSE),"")</f>
        <v/>
      </c>
      <c r="Y219" s="15"/>
      <c r="Z219" s="15"/>
      <c r="AA219" s="15"/>
      <c r="AB219" s="15"/>
      <c r="AC219" s="15"/>
      <c r="AD219" s="15"/>
      <c r="AE219" s="15"/>
      <c r="AF219" s="18" t="str">
        <f t="shared" si="7"/>
        <v/>
      </c>
      <c r="AG219" s="15"/>
      <c r="AH219" s="15"/>
      <c r="AI219" s="15"/>
      <c r="AJ219" s="62" t="str">
        <f>IFERROR(VLOOKUP(AI219,Lookups!$W$3:$X$24,2,FALSE),"")</f>
        <v/>
      </c>
      <c r="AK219" s="15"/>
      <c r="AL219" s="15"/>
      <c r="AM219" s="17"/>
      <c r="AN219" s="17"/>
    </row>
    <row r="220" spans="1:40" x14ac:dyDescent="0.3">
      <c r="A220" s="15"/>
      <c r="B220" s="15"/>
      <c r="C220" s="15"/>
      <c r="D220" s="17"/>
      <c r="E220" s="17"/>
      <c r="F220" s="15"/>
      <c r="G220" s="18" t="str">
        <f>IFERROR(VLOOKUP(F220,Lookups!$D$2:$E$20,2,FALSE),"")</f>
        <v/>
      </c>
      <c r="H220" s="15"/>
      <c r="I220" s="15"/>
      <c r="J220" s="15"/>
      <c r="K220" s="15"/>
      <c r="L220" s="17"/>
      <c r="M220" s="17"/>
      <c r="N220" s="18" t="str">
        <f t="shared" si="6"/>
        <v/>
      </c>
      <c r="O220" s="15"/>
      <c r="P220" s="15"/>
      <c r="Q220" s="17"/>
      <c r="R220" s="15"/>
      <c r="S220" s="15"/>
      <c r="T220" s="15"/>
      <c r="U220" s="15"/>
      <c r="V220" s="15"/>
      <c r="W220" s="15"/>
      <c r="X220" s="18" t="str">
        <f>IFERROR(VLOOKUP(W220,Lookups!$G$2:$H$83,2,FALSE),"")</f>
        <v/>
      </c>
      <c r="Y220" s="15"/>
      <c r="Z220" s="15"/>
      <c r="AA220" s="15"/>
      <c r="AB220" s="15"/>
      <c r="AC220" s="15"/>
      <c r="AD220" s="15"/>
      <c r="AE220" s="15"/>
      <c r="AF220" s="18" t="str">
        <f t="shared" si="7"/>
        <v/>
      </c>
      <c r="AG220" s="15"/>
      <c r="AH220" s="15"/>
      <c r="AI220" s="15"/>
      <c r="AJ220" s="62" t="str">
        <f>IFERROR(VLOOKUP(AI220,Lookups!$W$3:$X$24,2,FALSE),"")</f>
        <v/>
      </c>
      <c r="AK220" s="15"/>
      <c r="AL220" s="15"/>
      <c r="AM220" s="17"/>
      <c r="AN220" s="17"/>
    </row>
    <row r="221" spans="1:40" x14ac:dyDescent="0.3">
      <c r="A221" s="15"/>
      <c r="B221" s="15"/>
      <c r="C221" s="15"/>
      <c r="D221" s="17"/>
      <c r="E221" s="17"/>
      <c r="F221" s="15"/>
      <c r="G221" s="18" t="str">
        <f>IFERROR(VLOOKUP(F221,Lookups!$D$2:$E$20,2,FALSE),"")</f>
        <v/>
      </c>
      <c r="H221" s="15"/>
      <c r="I221" s="15"/>
      <c r="J221" s="15"/>
      <c r="K221" s="15"/>
      <c r="L221" s="17"/>
      <c r="M221" s="17"/>
      <c r="N221" s="18" t="str">
        <f t="shared" si="6"/>
        <v/>
      </c>
      <c r="O221" s="15"/>
      <c r="P221" s="15"/>
      <c r="Q221" s="17"/>
      <c r="R221" s="15"/>
      <c r="S221" s="15"/>
      <c r="T221" s="15"/>
      <c r="U221" s="15"/>
      <c r="V221" s="15"/>
      <c r="W221" s="15"/>
      <c r="X221" s="18" t="str">
        <f>IFERROR(VLOOKUP(W221,Lookups!$G$2:$H$83,2,FALSE),"")</f>
        <v/>
      </c>
      <c r="Y221" s="15"/>
      <c r="Z221" s="15"/>
      <c r="AA221" s="15"/>
      <c r="AB221" s="15"/>
      <c r="AC221" s="15"/>
      <c r="AD221" s="15"/>
      <c r="AE221" s="15"/>
      <c r="AF221" s="18" t="str">
        <f t="shared" si="7"/>
        <v/>
      </c>
      <c r="AG221" s="15"/>
      <c r="AH221" s="15"/>
      <c r="AI221" s="15"/>
      <c r="AJ221" s="62" t="str">
        <f>IFERROR(VLOOKUP(AI221,Lookups!$W$3:$X$24,2,FALSE),"")</f>
        <v/>
      </c>
      <c r="AK221" s="15"/>
      <c r="AL221" s="15"/>
      <c r="AM221" s="17"/>
      <c r="AN221" s="17"/>
    </row>
    <row r="222" spans="1:40" x14ac:dyDescent="0.3">
      <c r="A222" s="15"/>
      <c r="B222" s="15"/>
      <c r="C222" s="15"/>
      <c r="D222" s="17"/>
      <c r="E222" s="17"/>
      <c r="F222" s="15"/>
      <c r="G222" s="18" t="str">
        <f>IFERROR(VLOOKUP(F222,Lookups!$D$2:$E$20,2,FALSE),"")</f>
        <v/>
      </c>
      <c r="H222" s="15"/>
      <c r="I222" s="15"/>
      <c r="J222" s="15"/>
      <c r="K222" s="15"/>
      <c r="L222" s="17"/>
      <c r="M222" s="17"/>
      <c r="N222" s="18" t="str">
        <f t="shared" si="6"/>
        <v/>
      </c>
      <c r="O222" s="15"/>
      <c r="P222" s="15"/>
      <c r="Q222" s="17"/>
      <c r="R222" s="15"/>
      <c r="S222" s="15"/>
      <c r="T222" s="15"/>
      <c r="U222" s="15"/>
      <c r="V222" s="15"/>
      <c r="W222" s="15"/>
      <c r="X222" s="18" t="str">
        <f>IFERROR(VLOOKUP(W222,Lookups!$G$2:$H$83,2,FALSE),"")</f>
        <v/>
      </c>
      <c r="Y222" s="15"/>
      <c r="Z222" s="15"/>
      <c r="AA222" s="15"/>
      <c r="AB222" s="15"/>
      <c r="AC222" s="15"/>
      <c r="AD222" s="15"/>
      <c r="AE222" s="15"/>
      <c r="AF222" s="18" t="str">
        <f t="shared" si="7"/>
        <v/>
      </c>
      <c r="AG222" s="15"/>
      <c r="AH222" s="15"/>
      <c r="AI222" s="15"/>
      <c r="AJ222" s="62" t="str">
        <f>IFERROR(VLOOKUP(AI222,Lookups!$W$3:$X$24,2,FALSE),"")</f>
        <v/>
      </c>
      <c r="AK222" s="15"/>
      <c r="AL222" s="15"/>
      <c r="AM222" s="17"/>
      <c r="AN222" s="17"/>
    </row>
    <row r="223" spans="1:40" x14ac:dyDescent="0.3">
      <c r="A223" s="15"/>
      <c r="B223" s="15"/>
      <c r="C223" s="15"/>
      <c r="D223" s="17"/>
      <c r="E223" s="17"/>
      <c r="F223" s="15"/>
      <c r="G223" s="18" t="str">
        <f>IFERROR(VLOOKUP(F223,Lookups!$D$2:$E$20,2,FALSE),"")</f>
        <v/>
      </c>
      <c r="H223" s="15"/>
      <c r="I223" s="15"/>
      <c r="J223" s="15"/>
      <c r="K223" s="15"/>
      <c r="L223" s="17"/>
      <c r="M223" s="17"/>
      <c r="N223" s="18" t="str">
        <f t="shared" si="6"/>
        <v/>
      </c>
      <c r="O223" s="15"/>
      <c r="P223" s="15"/>
      <c r="Q223" s="17"/>
      <c r="R223" s="15"/>
      <c r="S223" s="15"/>
      <c r="T223" s="15"/>
      <c r="U223" s="15"/>
      <c r="V223" s="15"/>
      <c r="W223" s="15"/>
      <c r="X223" s="18" t="str">
        <f>IFERROR(VLOOKUP(W223,Lookups!$G$2:$H$83,2,FALSE),"")</f>
        <v/>
      </c>
      <c r="Y223" s="15"/>
      <c r="Z223" s="15"/>
      <c r="AA223" s="15"/>
      <c r="AB223" s="15"/>
      <c r="AC223" s="15"/>
      <c r="AD223" s="15"/>
      <c r="AE223" s="15"/>
      <c r="AF223" s="18" t="str">
        <f t="shared" si="7"/>
        <v/>
      </c>
      <c r="AG223" s="15"/>
      <c r="AH223" s="15"/>
      <c r="AI223" s="15"/>
      <c r="AJ223" s="62" t="str">
        <f>IFERROR(VLOOKUP(AI223,Lookups!$W$3:$X$24,2,FALSE),"")</f>
        <v/>
      </c>
      <c r="AK223" s="15"/>
      <c r="AL223" s="15"/>
      <c r="AM223" s="17"/>
      <c r="AN223" s="17"/>
    </row>
    <row r="224" spans="1:40" x14ac:dyDescent="0.3">
      <c r="A224" s="15"/>
      <c r="B224" s="15"/>
      <c r="C224" s="15"/>
      <c r="D224" s="17"/>
      <c r="E224" s="17"/>
      <c r="F224" s="15"/>
      <c r="G224" s="18" t="str">
        <f>IFERROR(VLOOKUP(F224,Lookups!$D$2:$E$20,2,FALSE),"")</f>
        <v/>
      </c>
      <c r="H224" s="15"/>
      <c r="I224" s="15"/>
      <c r="J224" s="15"/>
      <c r="K224" s="15"/>
      <c r="L224" s="17"/>
      <c r="M224" s="17"/>
      <c r="N224" s="18" t="str">
        <f t="shared" si="6"/>
        <v/>
      </c>
      <c r="O224" s="15"/>
      <c r="P224" s="15"/>
      <c r="Q224" s="17"/>
      <c r="R224" s="15"/>
      <c r="S224" s="15"/>
      <c r="T224" s="15"/>
      <c r="U224" s="15"/>
      <c r="V224" s="15"/>
      <c r="W224" s="15"/>
      <c r="X224" s="18" t="str">
        <f>IFERROR(VLOOKUP(W224,Lookups!$G$2:$H$83,2,FALSE),"")</f>
        <v/>
      </c>
      <c r="Y224" s="15"/>
      <c r="Z224" s="15"/>
      <c r="AA224" s="15"/>
      <c r="AB224" s="15"/>
      <c r="AC224" s="15"/>
      <c r="AD224" s="15"/>
      <c r="AE224" s="15"/>
      <c r="AF224" s="18" t="str">
        <f t="shared" si="7"/>
        <v/>
      </c>
      <c r="AG224" s="15"/>
      <c r="AH224" s="15"/>
      <c r="AI224" s="15"/>
      <c r="AJ224" s="62" t="str">
        <f>IFERROR(VLOOKUP(AI224,Lookups!$W$3:$X$24,2,FALSE),"")</f>
        <v/>
      </c>
      <c r="AK224" s="15"/>
      <c r="AL224" s="15"/>
      <c r="AM224" s="17"/>
      <c r="AN224" s="17"/>
    </row>
    <row r="225" spans="1:40" x14ac:dyDescent="0.3">
      <c r="A225" s="15"/>
      <c r="B225" s="15"/>
      <c r="C225" s="15"/>
      <c r="D225" s="17"/>
      <c r="E225" s="17"/>
      <c r="F225" s="15"/>
      <c r="G225" s="18" t="str">
        <f>IFERROR(VLOOKUP(F225,Lookups!$D$2:$E$20,2,FALSE),"")</f>
        <v/>
      </c>
      <c r="H225" s="15"/>
      <c r="I225" s="15"/>
      <c r="J225" s="15"/>
      <c r="K225" s="15"/>
      <c r="L225" s="17"/>
      <c r="M225" s="17"/>
      <c r="N225" s="18" t="str">
        <f t="shared" si="6"/>
        <v/>
      </c>
      <c r="O225" s="15"/>
      <c r="P225" s="15"/>
      <c r="Q225" s="17"/>
      <c r="R225" s="15"/>
      <c r="S225" s="15"/>
      <c r="T225" s="15"/>
      <c r="U225" s="15"/>
      <c r="V225" s="15"/>
      <c r="W225" s="15"/>
      <c r="X225" s="18" t="str">
        <f>IFERROR(VLOOKUP(W225,Lookups!$G$2:$H$83,2,FALSE),"")</f>
        <v/>
      </c>
      <c r="Y225" s="15"/>
      <c r="Z225" s="15"/>
      <c r="AA225" s="15"/>
      <c r="AB225" s="15"/>
      <c r="AC225" s="15"/>
      <c r="AD225" s="15"/>
      <c r="AE225" s="15"/>
      <c r="AF225" s="18" t="str">
        <f t="shared" si="7"/>
        <v/>
      </c>
      <c r="AG225" s="15"/>
      <c r="AH225" s="15"/>
      <c r="AI225" s="15"/>
      <c r="AJ225" s="62" t="str">
        <f>IFERROR(VLOOKUP(AI225,Lookups!$W$3:$X$24,2,FALSE),"")</f>
        <v/>
      </c>
      <c r="AK225" s="15"/>
      <c r="AL225" s="15"/>
      <c r="AM225" s="17"/>
      <c r="AN225" s="17"/>
    </row>
    <row r="226" spans="1:40" x14ac:dyDescent="0.3">
      <c r="A226" s="15"/>
      <c r="B226" s="15"/>
      <c r="C226" s="15"/>
      <c r="D226" s="17"/>
      <c r="E226" s="17"/>
      <c r="F226" s="15"/>
      <c r="G226" s="18" t="str">
        <f>IFERROR(VLOOKUP(F226,Lookups!$D$2:$E$20,2,FALSE),"")</f>
        <v/>
      </c>
      <c r="H226" s="15"/>
      <c r="I226" s="15"/>
      <c r="J226" s="15"/>
      <c r="K226" s="15"/>
      <c r="L226" s="17"/>
      <c r="M226" s="17"/>
      <c r="N226" s="18" t="str">
        <f t="shared" si="6"/>
        <v/>
      </c>
      <c r="O226" s="15"/>
      <c r="P226" s="15"/>
      <c r="Q226" s="17"/>
      <c r="R226" s="15"/>
      <c r="S226" s="15"/>
      <c r="T226" s="15"/>
      <c r="U226" s="15"/>
      <c r="V226" s="15"/>
      <c r="W226" s="15"/>
      <c r="X226" s="18" t="str">
        <f>IFERROR(VLOOKUP(W226,Lookups!$G$2:$H$83,2,FALSE),"")</f>
        <v/>
      </c>
      <c r="Y226" s="15"/>
      <c r="Z226" s="15"/>
      <c r="AA226" s="15"/>
      <c r="AB226" s="15"/>
      <c r="AC226" s="15"/>
      <c r="AD226" s="15"/>
      <c r="AE226" s="15"/>
      <c r="AF226" s="18" t="str">
        <f t="shared" si="7"/>
        <v/>
      </c>
      <c r="AG226" s="15"/>
      <c r="AH226" s="15"/>
      <c r="AI226" s="15"/>
      <c r="AJ226" s="62" t="str">
        <f>IFERROR(VLOOKUP(AI226,Lookups!$W$3:$X$24,2,FALSE),"")</f>
        <v/>
      </c>
      <c r="AK226" s="15"/>
      <c r="AL226" s="15"/>
      <c r="AM226" s="17"/>
      <c r="AN226" s="17"/>
    </row>
    <row r="227" spans="1:40" x14ac:dyDescent="0.3">
      <c r="A227" s="15"/>
      <c r="B227" s="15"/>
      <c r="C227" s="15"/>
      <c r="D227" s="17"/>
      <c r="E227" s="17"/>
      <c r="F227" s="15"/>
      <c r="G227" s="18" t="str">
        <f>IFERROR(VLOOKUP(F227,Lookups!$D$2:$E$20,2,FALSE),"")</f>
        <v/>
      </c>
      <c r="H227" s="15"/>
      <c r="I227" s="15"/>
      <c r="J227" s="15"/>
      <c r="K227" s="15"/>
      <c r="L227" s="17"/>
      <c r="M227" s="17"/>
      <c r="N227" s="18" t="str">
        <f t="shared" si="6"/>
        <v/>
      </c>
      <c r="O227" s="15"/>
      <c r="P227" s="15"/>
      <c r="Q227" s="17"/>
      <c r="R227" s="15"/>
      <c r="S227" s="15"/>
      <c r="T227" s="15"/>
      <c r="U227" s="15"/>
      <c r="V227" s="15"/>
      <c r="W227" s="15"/>
      <c r="X227" s="18" t="str">
        <f>IFERROR(VLOOKUP(W227,Lookups!$G$2:$H$83,2,FALSE),"")</f>
        <v/>
      </c>
      <c r="Y227" s="15"/>
      <c r="Z227" s="15"/>
      <c r="AA227" s="15"/>
      <c r="AB227" s="15"/>
      <c r="AC227" s="15"/>
      <c r="AD227" s="15"/>
      <c r="AE227" s="15"/>
      <c r="AF227" s="18" t="str">
        <f t="shared" si="7"/>
        <v/>
      </c>
      <c r="AG227" s="15"/>
      <c r="AH227" s="15"/>
      <c r="AI227" s="15"/>
      <c r="AJ227" s="62" t="str">
        <f>IFERROR(VLOOKUP(AI227,Lookups!$W$3:$X$24,2,FALSE),"")</f>
        <v/>
      </c>
      <c r="AK227" s="15"/>
      <c r="AL227" s="15"/>
      <c r="AM227" s="17"/>
      <c r="AN227" s="17"/>
    </row>
    <row r="228" spans="1:40" x14ac:dyDescent="0.3">
      <c r="A228" s="15"/>
      <c r="B228" s="15"/>
      <c r="C228" s="15"/>
      <c r="D228" s="17"/>
      <c r="E228" s="17"/>
      <c r="F228" s="15"/>
      <c r="G228" s="18" t="str">
        <f>IFERROR(VLOOKUP(F228,Lookups!$D$2:$E$20,2,FALSE),"")</f>
        <v/>
      </c>
      <c r="H228" s="15"/>
      <c r="I228" s="15"/>
      <c r="J228" s="15"/>
      <c r="K228" s="15"/>
      <c r="L228" s="17"/>
      <c r="M228" s="17"/>
      <c r="N228" s="18" t="str">
        <f t="shared" si="6"/>
        <v/>
      </c>
      <c r="O228" s="15"/>
      <c r="P228" s="15"/>
      <c r="Q228" s="17"/>
      <c r="R228" s="15"/>
      <c r="S228" s="15"/>
      <c r="T228" s="15"/>
      <c r="U228" s="15"/>
      <c r="V228" s="15"/>
      <c r="W228" s="15"/>
      <c r="X228" s="18" t="str">
        <f>IFERROR(VLOOKUP(W228,Lookups!$G$2:$H$83,2,FALSE),"")</f>
        <v/>
      </c>
      <c r="Y228" s="15"/>
      <c r="Z228" s="15"/>
      <c r="AA228" s="15"/>
      <c r="AB228" s="15"/>
      <c r="AC228" s="15"/>
      <c r="AD228" s="15"/>
      <c r="AE228" s="15"/>
      <c r="AF228" s="18" t="str">
        <f t="shared" si="7"/>
        <v/>
      </c>
      <c r="AG228" s="15"/>
      <c r="AH228" s="15"/>
      <c r="AI228" s="15"/>
      <c r="AJ228" s="62" t="str">
        <f>IFERROR(VLOOKUP(AI228,Lookups!$W$3:$X$24,2,FALSE),"")</f>
        <v/>
      </c>
      <c r="AK228" s="15"/>
      <c r="AL228" s="15"/>
      <c r="AM228" s="17"/>
      <c r="AN228" s="17"/>
    </row>
    <row r="229" spans="1:40" x14ac:dyDescent="0.3">
      <c r="A229" s="15"/>
      <c r="B229" s="15"/>
      <c r="C229" s="15"/>
      <c r="D229" s="17"/>
      <c r="E229" s="17"/>
      <c r="F229" s="15"/>
      <c r="G229" s="18" t="str">
        <f>IFERROR(VLOOKUP(F229,Lookups!$D$2:$E$20,2,FALSE),"")</f>
        <v/>
      </c>
      <c r="H229" s="15"/>
      <c r="I229" s="15"/>
      <c r="J229" s="15"/>
      <c r="K229" s="15"/>
      <c r="L229" s="17"/>
      <c r="M229" s="17"/>
      <c r="N229" s="18" t="str">
        <f t="shared" si="6"/>
        <v/>
      </c>
      <c r="O229" s="15"/>
      <c r="P229" s="15"/>
      <c r="Q229" s="17"/>
      <c r="R229" s="15"/>
      <c r="S229" s="15"/>
      <c r="T229" s="15"/>
      <c r="U229" s="15"/>
      <c r="V229" s="15"/>
      <c r="W229" s="15"/>
      <c r="X229" s="18" t="str">
        <f>IFERROR(VLOOKUP(W229,Lookups!$G$2:$H$83,2,FALSE),"")</f>
        <v/>
      </c>
      <c r="Y229" s="15"/>
      <c r="Z229" s="15"/>
      <c r="AA229" s="15"/>
      <c r="AB229" s="15"/>
      <c r="AC229" s="15"/>
      <c r="AD229" s="15"/>
      <c r="AE229" s="15"/>
      <c r="AF229" s="18" t="str">
        <f t="shared" si="7"/>
        <v/>
      </c>
      <c r="AG229" s="15"/>
      <c r="AH229" s="15"/>
      <c r="AI229" s="15"/>
      <c r="AJ229" s="62" t="str">
        <f>IFERROR(VLOOKUP(AI229,Lookups!$W$3:$X$24,2,FALSE),"")</f>
        <v/>
      </c>
      <c r="AK229" s="15"/>
      <c r="AL229" s="15"/>
      <c r="AM229" s="17"/>
      <c r="AN229" s="17"/>
    </row>
    <row r="230" spans="1:40" x14ac:dyDescent="0.3">
      <c r="A230" s="15"/>
      <c r="B230" s="15"/>
      <c r="C230" s="15"/>
      <c r="D230" s="17"/>
      <c r="E230" s="17"/>
      <c r="F230" s="15"/>
      <c r="G230" s="18" t="str">
        <f>IFERROR(VLOOKUP(F230,Lookups!$D$2:$E$20,2,FALSE),"")</f>
        <v/>
      </c>
      <c r="H230" s="15"/>
      <c r="I230" s="15"/>
      <c r="J230" s="15"/>
      <c r="K230" s="15"/>
      <c r="L230" s="17"/>
      <c r="M230" s="17"/>
      <c r="N230" s="18" t="str">
        <f t="shared" si="6"/>
        <v/>
      </c>
      <c r="O230" s="15"/>
      <c r="P230" s="15"/>
      <c r="Q230" s="17"/>
      <c r="R230" s="15"/>
      <c r="S230" s="15"/>
      <c r="T230" s="15"/>
      <c r="U230" s="15"/>
      <c r="V230" s="15"/>
      <c r="W230" s="15"/>
      <c r="X230" s="18" t="str">
        <f>IFERROR(VLOOKUP(W230,Lookups!$G$2:$H$83,2,FALSE),"")</f>
        <v/>
      </c>
      <c r="Y230" s="15"/>
      <c r="Z230" s="15"/>
      <c r="AA230" s="15"/>
      <c r="AB230" s="15"/>
      <c r="AC230" s="15"/>
      <c r="AD230" s="15"/>
      <c r="AE230" s="15"/>
      <c r="AF230" s="18" t="str">
        <f t="shared" si="7"/>
        <v/>
      </c>
      <c r="AG230" s="15"/>
      <c r="AH230" s="15"/>
      <c r="AI230" s="15"/>
      <c r="AJ230" s="62" t="str">
        <f>IFERROR(VLOOKUP(AI230,Lookups!$W$3:$X$24,2,FALSE),"")</f>
        <v/>
      </c>
      <c r="AK230" s="15"/>
      <c r="AL230" s="15"/>
      <c r="AM230" s="17"/>
      <c r="AN230" s="17"/>
    </row>
    <row r="231" spans="1:40" x14ac:dyDescent="0.3">
      <c r="A231" s="15"/>
      <c r="B231" s="15"/>
      <c r="C231" s="15"/>
      <c r="D231" s="17"/>
      <c r="E231" s="17"/>
      <c r="F231" s="15"/>
      <c r="G231" s="18" t="str">
        <f>IFERROR(VLOOKUP(F231,Lookups!$D$2:$E$20,2,FALSE),"")</f>
        <v/>
      </c>
      <c r="H231" s="15"/>
      <c r="I231" s="15"/>
      <c r="J231" s="15"/>
      <c r="K231" s="15"/>
      <c r="L231" s="17"/>
      <c r="M231" s="17"/>
      <c r="N231" s="18" t="str">
        <f t="shared" si="6"/>
        <v/>
      </c>
      <c r="O231" s="15"/>
      <c r="P231" s="15"/>
      <c r="Q231" s="17"/>
      <c r="R231" s="15"/>
      <c r="S231" s="15"/>
      <c r="T231" s="15"/>
      <c r="U231" s="15"/>
      <c r="V231" s="15"/>
      <c r="W231" s="15"/>
      <c r="X231" s="18" t="str">
        <f>IFERROR(VLOOKUP(W231,Lookups!$G$2:$H$83,2,FALSE),"")</f>
        <v/>
      </c>
      <c r="Y231" s="15"/>
      <c r="Z231" s="15"/>
      <c r="AA231" s="15"/>
      <c r="AB231" s="15"/>
      <c r="AC231" s="15"/>
      <c r="AD231" s="15"/>
      <c r="AE231" s="15"/>
      <c r="AF231" s="18" t="str">
        <f t="shared" si="7"/>
        <v/>
      </c>
      <c r="AG231" s="15"/>
      <c r="AH231" s="15"/>
      <c r="AI231" s="15"/>
      <c r="AJ231" s="62" t="str">
        <f>IFERROR(VLOOKUP(AI231,Lookups!$W$3:$X$24,2,FALSE),"")</f>
        <v/>
      </c>
      <c r="AK231" s="15"/>
      <c r="AL231" s="15"/>
      <c r="AM231" s="17"/>
      <c r="AN231" s="17"/>
    </row>
    <row r="232" spans="1:40" x14ac:dyDescent="0.3">
      <c r="A232" s="15"/>
      <c r="B232" s="15"/>
      <c r="C232" s="15"/>
      <c r="D232" s="17"/>
      <c r="E232" s="17"/>
      <c r="F232" s="15"/>
      <c r="G232" s="18" t="str">
        <f>IFERROR(VLOOKUP(F232,Lookups!$D$2:$E$20,2,FALSE),"")</f>
        <v/>
      </c>
      <c r="H232" s="15"/>
      <c r="I232" s="15"/>
      <c r="J232" s="15"/>
      <c r="K232" s="15"/>
      <c r="L232" s="17"/>
      <c r="M232" s="17"/>
      <c r="N232" s="18" t="str">
        <f t="shared" si="6"/>
        <v/>
      </c>
      <c r="O232" s="15"/>
      <c r="P232" s="15"/>
      <c r="Q232" s="17"/>
      <c r="R232" s="15"/>
      <c r="S232" s="15"/>
      <c r="T232" s="15"/>
      <c r="U232" s="15"/>
      <c r="V232" s="15"/>
      <c r="W232" s="15"/>
      <c r="X232" s="18" t="str">
        <f>IFERROR(VLOOKUP(W232,Lookups!$G$2:$H$83,2,FALSE),"")</f>
        <v/>
      </c>
      <c r="Y232" s="15"/>
      <c r="Z232" s="15"/>
      <c r="AA232" s="15"/>
      <c r="AB232" s="15"/>
      <c r="AC232" s="15"/>
      <c r="AD232" s="15"/>
      <c r="AE232" s="15"/>
      <c r="AF232" s="18" t="str">
        <f t="shared" si="7"/>
        <v/>
      </c>
      <c r="AG232" s="15"/>
      <c r="AH232" s="15"/>
      <c r="AI232" s="15"/>
      <c r="AJ232" s="62" t="str">
        <f>IFERROR(VLOOKUP(AI232,Lookups!$W$3:$X$24,2,FALSE),"")</f>
        <v/>
      </c>
      <c r="AK232" s="15"/>
      <c r="AL232" s="15"/>
      <c r="AM232" s="17"/>
      <c r="AN232" s="17"/>
    </row>
    <row r="233" spans="1:40" x14ac:dyDescent="0.3">
      <c r="A233" s="15"/>
      <c r="B233" s="15"/>
      <c r="C233" s="15"/>
      <c r="D233" s="17"/>
      <c r="E233" s="17"/>
      <c r="F233" s="15"/>
      <c r="G233" s="18" t="str">
        <f>IFERROR(VLOOKUP(F233,Lookups!$D$2:$E$20,2,FALSE),"")</f>
        <v/>
      </c>
      <c r="H233" s="15"/>
      <c r="I233" s="15"/>
      <c r="J233" s="15"/>
      <c r="K233" s="15"/>
      <c r="L233" s="17"/>
      <c r="M233" s="17"/>
      <c r="N233" s="18" t="str">
        <f t="shared" si="6"/>
        <v/>
      </c>
      <c r="O233" s="15"/>
      <c r="P233" s="15"/>
      <c r="Q233" s="17"/>
      <c r="R233" s="15"/>
      <c r="S233" s="15"/>
      <c r="T233" s="15"/>
      <c r="U233" s="15"/>
      <c r="V233" s="15"/>
      <c r="W233" s="15"/>
      <c r="X233" s="18" t="str">
        <f>IFERROR(VLOOKUP(W233,Lookups!$G$2:$H$83,2,FALSE),"")</f>
        <v/>
      </c>
      <c r="Y233" s="15"/>
      <c r="Z233" s="15"/>
      <c r="AA233" s="15"/>
      <c r="AB233" s="15"/>
      <c r="AC233" s="15"/>
      <c r="AD233" s="15"/>
      <c r="AE233" s="15"/>
      <c r="AF233" s="18" t="str">
        <f t="shared" si="7"/>
        <v/>
      </c>
      <c r="AG233" s="15"/>
      <c r="AH233" s="15"/>
      <c r="AI233" s="15"/>
      <c r="AJ233" s="62" t="str">
        <f>IFERROR(VLOOKUP(AI233,Lookups!$W$3:$X$24,2,FALSE),"")</f>
        <v/>
      </c>
      <c r="AK233" s="15"/>
      <c r="AL233" s="15"/>
      <c r="AM233" s="17"/>
      <c r="AN233" s="17"/>
    </row>
    <row r="234" spans="1:40" x14ac:dyDescent="0.3">
      <c r="A234" s="15"/>
      <c r="B234" s="15"/>
      <c r="C234" s="15"/>
      <c r="D234" s="17"/>
      <c r="E234" s="17"/>
      <c r="F234" s="15"/>
      <c r="G234" s="18" t="str">
        <f>IFERROR(VLOOKUP(F234,Lookups!$D$2:$E$20,2,FALSE),"")</f>
        <v/>
      </c>
      <c r="H234" s="15"/>
      <c r="I234" s="15"/>
      <c r="J234" s="15"/>
      <c r="K234" s="15"/>
      <c r="L234" s="17"/>
      <c r="M234" s="17"/>
      <c r="N234" s="18" t="str">
        <f t="shared" si="6"/>
        <v/>
      </c>
      <c r="O234" s="15"/>
      <c r="P234" s="15"/>
      <c r="Q234" s="17"/>
      <c r="R234" s="15"/>
      <c r="S234" s="15"/>
      <c r="T234" s="15"/>
      <c r="U234" s="15"/>
      <c r="V234" s="15"/>
      <c r="W234" s="15"/>
      <c r="X234" s="18" t="str">
        <f>IFERROR(VLOOKUP(W234,Lookups!$G$2:$H$83,2,FALSE),"")</f>
        <v/>
      </c>
      <c r="Y234" s="15"/>
      <c r="Z234" s="15"/>
      <c r="AA234" s="15"/>
      <c r="AB234" s="15"/>
      <c r="AC234" s="15"/>
      <c r="AD234" s="15"/>
      <c r="AE234" s="15"/>
      <c r="AF234" s="18" t="str">
        <f t="shared" si="7"/>
        <v/>
      </c>
      <c r="AG234" s="15"/>
      <c r="AH234" s="15"/>
      <c r="AI234" s="15"/>
      <c r="AJ234" s="62" t="str">
        <f>IFERROR(VLOOKUP(AI234,Lookups!$W$3:$X$24,2,FALSE),"")</f>
        <v/>
      </c>
      <c r="AK234" s="15"/>
      <c r="AL234" s="15"/>
      <c r="AM234" s="17"/>
      <c r="AN234" s="17"/>
    </row>
    <row r="235" spans="1:40" x14ac:dyDescent="0.3">
      <c r="A235" s="15"/>
      <c r="B235" s="15"/>
      <c r="C235" s="15"/>
      <c r="D235" s="17"/>
      <c r="E235" s="17"/>
      <c r="F235" s="15"/>
      <c r="G235" s="18" t="str">
        <f>IFERROR(VLOOKUP(F235,Lookups!$D$2:$E$20,2,FALSE),"")</f>
        <v/>
      </c>
      <c r="H235" s="15"/>
      <c r="I235" s="15"/>
      <c r="J235" s="15"/>
      <c r="K235" s="15"/>
      <c r="L235" s="17"/>
      <c r="M235" s="17"/>
      <c r="N235" s="18" t="str">
        <f t="shared" si="6"/>
        <v/>
      </c>
      <c r="O235" s="15"/>
      <c r="P235" s="15"/>
      <c r="Q235" s="17"/>
      <c r="R235" s="15"/>
      <c r="S235" s="15"/>
      <c r="T235" s="15"/>
      <c r="U235" s="15"/>
      <c r="V235" s="15"/>
      <c r="W235" s="15"/>
      <c r="X235" s="18" t="str">
        <f>IFERROR(VLOOKUP(W235,Lookups!$G$2:$H$83,2,FALSE),"")</f>
        <v/>
      </c>
      <c r="Y235" s="15"/>
      <c r="Z235" s="15"/>
      <c r="AA235" s="15"/>
      <c r="AB235" s="15"/>
      <c r="AC235" s="15"/>
      <c r="AD235" s="15"/>
      <c r="AE235" s="15"/>
      <c r="AF235" s="18" t="str">
        <f t="shared" si="7"/>
        <v/>
      </c>
      <c r="AG235" s="15"/>
      <c r="AH235" s="15"/>
      <c r="AI235" s="15"/>
      <c r="AJ235" s="62" t="str">
        <f>IFERROR(VLOOKUP(AI235,Lookups!$W$3:$X$24,2,FALSE),"")</f>
        <v/>
      </c>
      <c r="AK235" s="15"/>
      <c r="AL235" s="15"/>
      <c r="AM235" s="17"/>
      <c r="AN235" s="17"/>
    </row>
    <row r="236" spans="1:40" x14ac:dyDescent="0.3">
      <c r="A236" s="15"/>
      <c r="B236" s="15"/>
      <c r="C236" s="15"/>
      <c r="D236" s="17"/>
      <c r="E236" s="17"/>
      <c r="F236" s="15"/>
      <c r="G236" s="18" t="str">
        <f>IFERROR(VLOOKUP(F236,Lookups!$D$2:$E$20,2,FALSE),"")</f>
        <v/>
      </c>
      <c r="H236" s="15"/>
      <c r="I236" s="15"/>
      <c r="J236" s="15"/>
      <c r="K236" s="15"/>
      <c r="L236" s="17"/>
      <c r="M236" s="17"/>
      <c r="N236" s="18" t="str">
        <f t="shared" si="6"/>
        <v/>
      </c>
      <c r="O236" s="15"/>
      <c r="P236" s="15"/>
      <c r="Q236" s="17"/>
      <c r="R236" s="15"/>
      <c r="S236" s="15"/>
      <c r="T236" s="15"/>
      <c r="U236" s="15"/>
      <c r="V236" s="15"/>
      <c r="W236" s="15"/>
      <c r="X236" s="18" t="str">
        <f>IFERROR(VLOOKUP(W236,Lookups!$G$2:$H$83,2,FALSE),"")</f>
        <v/>
      </c>
      <c r="Y236" s="15"/>
      <c r="Z236" s="15"/>
      <c r="AA236" s="15"/>
      <c r="AB236" s="15"/>
      <c r="AC236" s="15"/>
      <c r="AD236" s="15"/>
      <c r="AE236" s="15"/>
      <c r="AF236" s="18" t="str">
        <f t="shared" si="7"/>
        <v/>
      </c>
      <c r="AG236" s="15"/>
      <c r="AH236" s="15"/>
      <c r="AI236" s="15"/>
      <c r="AJ236" s="62" t="str">
        <f>IFERROR(VLOOKUP(AI236,Lookups!$W$3:$X$24,2,FALSE),"")</f>
        <v/>
      </c>
      <c r="AK236" s="15"/>
      <c r="AL236" s="15"/>
      <c r="AM236" s="17"/>
      <c r="AN236" s="17"/>
    </row>
    <row r="237" spans="1:40" x14ac:dyDescent="0.3">
      <c r="A237" s="15"/>
      <c r="B237" s="15"/>
      <c r="C237" s="15"/>
      <c r="D237" s="17"/>
      <c r="E237" s="17"/>
      <c r="F237" s="15"/>
      <c r="G237" s="18" t="str">
        <f>IFERROR(VLOOKUP(F237,Lookups!$D$2:$E$20,2,FALSE),"")</f>
        <v/>
      </c>
      <c r="H237" s="15"/>
      <c r="I237" s="15"/>
      <c r="J237" s="15"/>
      <c r="K237" s="15"/>
      <c r="L237" s="17"/>
      <c r="M237" s="17"/>
      <c r="N237" s="18" t="str">
        <f t="shared" si="6"/>
        <v/>
      </c>
      <c r="O237" s="15"/>
      <c r="P237" s="15"/>
      <c r="Q237" s="17"/>
      <c r="R237" s="15"/>
      <c r="S237" s="15"/>
      <c r="T237" s="15"/>
      <c r="U237" s="15"/>
      <c r="V237" s="15"/>
      <c r="W237" s="15"/>
      <c r="X237" s="18" t="str">
        <f>IFERROR(VLOOKUP(W237,Lookups!$G$2:$H$83,2,FALSE),"")</f>
        <v/>
      </c>
      <c r="Y237" s="15"/>
      <c r="Z237" s="15"/>
      <c r="AA237" s="15"/>
      <c r="AB237" s="15"/>
      <c r="AC237" s="15"/>
      <c r="AD237" s="15"/>
      <c r="AE237" s="15"/>
      <c r="AF237" s="18" t="str">
        <f t="shared" si="7"/>
        <v/>
      </c>
      <c r="AG237" s="15"/>
      <c r="AH237" s="15"/>
      <c r="AI237" s="15"/>
      <c r="AJ237" s="62" t="str">
        <f>IFERROR(VLOOKUP(AI237,Lookups!$W$3:$X$24,2,FALSE),"")</f>
        <v/>
      </c>
      <c r="AK237" s="15"/>
      <c r="AL237" s="15"/>
      <c r="AM237" s="17"/>
      <c r="AN237" s="17"/>
    </row>
    <row r="238" spans="1:40" x14ac:dyDescent="0.3">
      <c r="A238" s="15"/>
      <c r="B238" s="15"/>
      <c r="C238" s="15"/>
      <c r="D238" s="17"/>
      <c r="E238" s="17"/>
      <c r="F238" s="15"/>
      <c r="G238" s="18" t="str">
        <f>IFERROR(VLOOKUP(F238,Lookups!$D$2:$E$20,2,FALSE),"")</f>
        <v/>
      </c>
      <c r="H238" s="15"/>
      <c r="I238" s="15"/>
      <c r="J238" s="15"/>
      <c r="K238" s="15"/>
      <c r="L238" s="17"/>
      <c r="M238" s="17"/>
      <c r="N238" s="18" t="str">
        <f t="shared" si="6"/>
        <v/>
      </c>
      <c r="O238" s="15"/>
      <c r="P238" s="15"/>
      <c r="Q238" s="17"/>
      <c r="R238" s="15"/>
      <c r="S238" s="15"/>
      <c r="T238" s="15"/>
      <c r="U238" s="15"/>
      <c r="V238" s="15"/>
      <c r="W238" s="15"/>
      <c r="X238" s="18" t="str">
        <f>IFERROR(VLOOKUP(W238,Lookups!$G$2:$H$83,2,FALSE),"")</f>
        <v/>
      </c>
      <c r="Y238" s="15"/>
      <c r="Z238" s="15"/>
      <c r="AA238" s="15"/>
      <c r="AB238" s="15"/>
      <c r="AC238" s="15"/>
      <c r="AD238" s="15"/>
      <c r="AE238" s="15"/>
      <c r="AF238" s="18" t="str">
        <f t="shared" si="7"/>
        <v/>
      </c>
      <c r="AG238" s="15"/>
      <c r="AH238" s="15"/>
      <c r="AI238" s="15"/>
      <c r="AJ238" s="62" t="str">
        <f>IFERROR(VLOOKUP(AI238,Lookups!$W$3:$X$24,2,FALSE),"")</f>
        <v/>
      </c>
      <c r="AK238" s="15"/>
      <c r="AL238" s="15"/>
      <c r="AM238" s="17"/>
      <c r="AN238" s="17"/>
    </row>
    <row r="239" spans="1:40" x14ac:dyDescent="0.3">
      <c r="A239" s="15"/>
      <c r="B239" s="15"/>
      <c r="C239" s="15"/>
      <c r="D239" s="17"/>
      <c r="E239" s="17"/>
      <c r="F239" s="15"/>
      <c r="G239" s="18" t="str">
        <f>IFERROR(VLOOKUP(F239,Lookups!$D$2:$E$20,2,FALSE),"")</f>
        <v/>
      </c>
      <c r="H239" s="15"/>
      <c r="I239" s="15"/>
      <c r="J239" s="15"/>
      <c r="K239" s="15"/>
      <c r="L239" s="17"/>
      <c r="M239" s="17"/>
      <c r="N239" s="18" t="str">
        <f t="shared" si="6"/>
        <v/>
      </c>
      <c r="O239" s="15"/>
      <c r="P239" s="15"/>
      <c r="Q239" s="17"/>
      <c r="R239" s="15"/>
      <c r="S239" s="15"/>
      <c r="T239" s="15"/>
      <c r="U239" s="15"/>
      <c r="V239" s="15"/>
      <c r="W239" s="15"/>
      <c r="X239" s="18" t="str">
        <f>IFERROR(VLOOKUP(W239,Lookups!$G$2:$H$83,2,FALSE),"")</f>
        <v/>
      </c>
      <c r="Y239" s="15"/>
      <c r="Z239" s="15"/>
      <c r="AA239" s="15"/>
      <c r="AB239" s="15"/>
      <c r="AC239" s="15"/>
      <c r="AD239" s="15"/>
      <c r="AE239" s="15"/>
      <c r="AF239" s="18" t="str">
        <f t="shared" si="7"/>
        <v/>
      </c>
      <c r="AG239" s="15"/>
      <c r="AH239" s="15"/>
      <c r="AI239" s="15"/>
      <c r="AJ239" s="62" t="str">
        <f>IFERROR(VLOOKUP(AI239,Lookups!$W$3:$X$24,2,FALSE),"")</f>
        <v/>
      </c>
      <c r="AK239" s="15"/>
      <c r="AL239" s="15"/>
      <c r="AM239" s="17"/>
      <c r="AN239" s="17"/>
    </row>
    <row r="240" spans="1:40" x14ac:dyDescent="0.3">
      <c r="A240" s="15"/>
      <c r="B240" s="15"/>
      <c r="C240" s="15"/>
      <c r="D240" s="17"/>
      <c r="E240" s="17"/>
      <c r="F240" s="15"/>
      <c r="G240" s="18" t="str">
        <f>IFERROR(VLOOKUP(F240,Lookups!$D$2:$E$20,2,FALSE),"")</f>
        <v/>
      </c>
      <c r="H240" s="15"/>
      <c r="I240" s="15"/>
      <c r="J240" s="15"/>
      <c r="K240" s="15"/>
      <c r="L240" s="17"/>
      <c r="M240" s="17"/>
      <c r="N240" s="18" t="str">
        <f t="shared" si="6"/>
        <v/>
      </c>
      <c r="O240" s="15"/>
      <c r="P240" s="15"/>
      <c r="Q240" s="17"/>
      <c r="R240" s="15"/>
      <c r="S240" s="15"/>
      <c r="T240" s="15"/>
      <c r="U240" s="15"/>
      <c r="V240" s="15"/>
      <c r="W240" s="15"/>
      <c r="X240" s="18" t="str">
        <f>IFERROR(VLOOKUP(W240,Lookups!$G$2:$H$83,2,FALSE),"")</f>
        <v/>
      </c>
      <c r="Y240" s="15"/>
      <c r="Z240" s="15"/>
      <c r="AA240" s="15"/>
      <c r="AB240" s="15"/>
      <c r="AC240" s="15"/>
      <c r="AD240" s="15"/>
      <c r="AE240" s="15"/>
      <c r="AF240" s="18" t="str">
        <f t="shared" si="7"/>
        <v/>
      </c>
      <c r="AG240" s="15"/>
      <c r="AH240" s="15"/>
      <c r="AI240" s="15"/>
      <c r="AJ240" s="62" t="str">
        <f>IFERROR(VLOOKUP(AI240,Lookups!$W$3:$X$24,2,FALSE),"")</f>
        <v/>
      </c>
      <c r="AK240" s="15"/>
      <c r="AL240" s="15"/>
      <c r="AM240" s="17"/>
      <c r="AN240" s="17"/>
    </row>
    <row r="241" spans="1:40" x14ac:dyDescent="0.3">
      <c r="A241" s="15"/>
      <c r="B241" s="15"/>
      <c r="C241" s="15"/>
      <c r="D241" s="17"/>
      <c r="E241" s="17"/>
      <c r="F241" s="15"/>
      <c r="G241" s="18" t="str">
        <f>IFERROR(VLOOKUP(F241,Lookups!$D$2:$E$20,2,FALSE),"")</f>
        <v/>
      </c>
      <c r="H241" s="15"/>
      <c r="I241" s="15"/>
      <c r="J241" s="15"/>
      <c r="K241" s="15"/>
      <c r="L241" s="17"/>
      <c r="M241" s="17"/>
      <c r="N241" s="18" t="str">
        <f t="shared" si="6"/>
        <v/>
      </c>
      <c r="O241" s="15"/>
      <c r="P241" s="15"/>
      <c r="Q241" s="17"/>
      <c r="R241" s="15"/>
      <c r="S241" s="15"/>
      <c r="T241" s="15"/>
      <c r="U241" s="15"/>
      <c r="V241" s="15"/>
      <c r="W241" s="15"/>
      <c r="X241" s="18" t="str">
        <f>IFERROR(VLOOKUP(W241,Lookups!$G$2:$H$83,2,FALSE),"")</f>
        <v/>
      </c>
      <c r="Y241" s="15"/>
      <c r="Z241" s="15"/>
      <c r="AA241" s="15"/>
      <c r="AB241" s="15"/>
      <c r="AC241" s="15"/>
      <c r="AD241" s="15"/>
      <c r="AE241" s="15"/>
      <c r="AF241" s="18" t="str">
        <f t="shared" si="7"/>
        <v/>
      </c>
      <c r="AG241" s="15"/>
      <c r="AH241" s="15"/>
      <c r="AI241" s="15"/>
      <c r="AJ241" s="62" t="str">
        <f>IFERROR(VLOOKUP(AI241,Lookups!$W$3:$X$24,2,FALSE),"")</f>
        <v/>
      </c>
      <c r="AK241" s="15"/>
      <c r="AL241" s="15"/>
      <c r="AM241" s="17"/>
      <c r="AN241" s="17"/>
    </row>
    <row r="242" spans="1:40" x14ac:dyDescent="0.3">
      <c r="A242" s="15"/>
      <c r="B242" s="15"/>
      <c r="C242" s="15"/>
      <c r="D242" s="17"/>
      <c r="E242" s="17"/>
      <c r="F242" s="15"/>
      <c r="G242" s="18" t="str">
        <f>IFERROR(VLOOKUP(F242,Lookups!$D$2:$E$20,2,FALSE),"")</f>
        <v/>
      </c>
      <c r="H242" s="15"/>
      <c r="I242" s="15"/>
      <c r="J242" s="15"/>
      <c r="K242" s="15"/>
      <c r="L242" s="17"/>
      <c r="M242" s="17"/>
      <c r="N242" s="18" t="str">
        <f t="shared" si="6"/>
        <v/>
      </c>
      <c r="O242" s="15"/>
      <c r="P242" s="15"/>
      <c r="Q242" s="17"/>
      <c r="R242" s="15"/>
      <c r="S242" s="15"/>
      <c r="T242" s="15"/>
      <c r="U242" s="15"/>
      <c r="V242" s="15"/>
      <c r="W242" s="15"/>
      <c r="X242" s="18" t="str">
        <f>IFERROR(VLOOKUP(W242,Lookups!$G$2:$H$83,2,FALSE),"")</f>
        <v/>
      </c>
      <c r="Y242" s="15"/>
      <c r="Z242" s="15"/>
      <c r="AA242" s="15"/>
      <c r="AB242" s="15"/>
      <c r="AC242" s="15"/>
      <c r="AD242" s="15"/>
      <c r="AE242" s="15"/>
      <c r="AF242" s="18" t="str">
        <f t="shared" si="7"/>
        <v/>
      </c>
      <c r="AG242" s="15"/>
      <c r="AH242" s="15"/>
      <c r="AI242" s="15"/>
      <c r="AJ242" s="62" t="str">
        <f>IFERROR(VLOOKUP(AI242,Lookups!$W$3:$X$24,2,FALSE),"")</f>
        <v/>
      </c>
      <c r="AK242" s="15"/>
      <c r="AL242" s="15"/>
      <c r="AM242" s="17"/>
      <c r="AN242" s="17"/>
    </row>
    <row r="243" spans="1:40" x14ac:dyDescent="0.3">
      <c r="A243" s="15"/>
      <c r="B243" s="15"/>
      <c r="C243" s="15"/>
      <c r="D243" s="17"/>
      <c r="E243" s="17"/>
      <c r="F243" s="15"/>
      <c r="G243" s="18" t="str">
        <f>IFERROR(VLOOKUP(F243,Lookups!$D$2:$E$20,2,FALSE),"")</f>
        <v/>
      </c>
      <c r="H243" s="15"/>
      <c r="I243" s="15"/>
      <c r="J243" s="15"/>
      <c r="K243" s="15"/>
      <c r="L243" s="17"/>
      <c r="M243" s="17"/>
      <c r="N243" s="18" t="str">
        <f t="shared" si="6"/>
        <v/>
      </c>
      <c r="O243" s="15"/>
      <c r="P243" s="15"/>
      <c r="Q243" s="17"/>
      <c r="R243" s="15"/>
      <c r="S243" s="15"/>
      <c r="T243" s="15"/>
      <c r="U243" s="15"/>
      <c r="V243" s="15"/>
      <c r="W243" s="15"/>
      <c r="X243" s="18" t="str">
        <f>IFERROR(VLOOKUP(W243,Lookups!$G$2:$H$83,2,FALSE),"")</f>
        <v/>
      </c>
      <c r="Y243" s="15"/>
      <c r="Z243" s="15"/>
      <c r="AA243" s="15"/>
      <c r="AB243" s="15"/>
      <c r="AC243" s="15"/>
      <c r="AD243" s="15"/>
      <c r="AE243" s="15"/>
      <c r="AF243" s="18" t="str">
        <f t="shared" si="7"/>
        <v/>
      </c>
      <c r="AG243" s="15"/>
      <c r="AH243" s="15"/>
      <c r="AI243" s="15"/>
      <c r="AJ243" s="62" t="str">
        <f>IFERROR(VLOOKUP(AI243,Lookups!$W$3:$X$24,2,FALSE),"")</f>
        <v/>
      </c>
      <c r="AK243" s="15"/>
      <c r="AL243" s="15"/>
      <c r="AM243" s="17"/>
      <c r="AN243" s="17"/>
    </row>
    <row r="244" spans="1:40" x14ac:dyDescent="0.3">
      <c r="A244" s="15"/>
      <c r="B244" s="15"/>
      <c r="C244" s="15"/>
      <c r="D244" s="17"/>
      <c r="E244" s="17"/>
      <c r="F244" s="15"/>
      <c r="G244" s="18" t="str">
        <f>IFERROR(VLOOKUP(F244,Lookups!$D$2:$E$20,2,FALSE),"")</f>
        <v/>
      </c>
      <c r="H244" s="15"/>
      <c r="I244" s="15"/>
      <c r="J244" s="15"/>
      <c r="K244" s="15"/>
      <c r="L244" s="17"/>
      <c r="M244" s="17"/>
      <c r="N244" s="18" t="str">
        <f t="shared" si="6"/>
        <v/>
      </c>
      <c r="O244" s="15"/>
      <c r="P244" s="15"/>
      <c r="Q244" s="17"/>
      <c r="R244" s="15"/>
      <c r="S244" s="15"/>
      <c r="T244" s="15"/>
      <c r="U244" s="15"/>
      <c r="V244" s="15"/>
      <c r="W244" s="15"/>
      <c r="X244" s="18" t="str">
        <f>IFERROR(VLOOKUP(W244,Lookups!$G$2:$H$83,2,FALSE),"")</f>
        <v/>
      </c>
      <c r="Y244" s="15"/>
      <c r="Z244" s="15"/>
      <c r="AA244" s="15"/>
      <c r="AB244" s="15"/>
      <c r="AC244" s="15"/>
      <c r="AD244" s="15"/>
      <c r="AE244" s="15"/>
      <c r="AF244" s="18" t="str">
        <f t="shared" si="7"/>
        <v/>
      </c>
      <c r="AG244" s="15"/>
      <c r="AH244" s="15"/>
      <c r="AI244" s="15"/>
      <c r="AJ244" s="62" t="str">
        <f>IFERROR(VLOOKUP(AI244,Lookups!$W$3:$X$24,2,FALSE),"")</f>
        <v/>
      </c>
      <c r="AK244" s="15"/>
      <c r="AL244" s="15"/>
      <c r="AM244" s="17"/>
      <c r="AN244" s="17"/>
    </row>
    <row r="245" spans="1:40" x14ac:dyDescent="0.3">
      <c r="A245" s="15"/>
      <c r="B245" s="15"/>
      <c r="C245" s="15"/>
      <c r="D245" s="17"/>
      <c r="E245" s="17"/>
      <c r="F245" s="15"/>
      <c r="G245" s="18" t="str">
        <f>IFERROR(VLOOKUP(F245,Lookups!$D$2:$E$20,2,FALSE),"")</f>
        <v/>
      </c>
      <c r="H245" s="15"/>
      <c r="I245" s="15"/>
      <c r="J245" s="15"/>
      <c r="K245" s="15"/>
      <c r="L245" s="17"/>
      <c r="M245" s="17"/>
      <c r="N245" s="18" t="str">
        <f t="shared" si="6"/>
        <v/>
      </c>
      <c r="O245" s="15"/>
      <c r="P245" s="15"/>
      <c r="Q245" s="17"/>
      <c r="R245" s="15"/>
      <c r="S245" s="15"/>
      <c r="T245" s="15"/>
      <c r="U245" s="15"/>
      <c r="V245" s="15"/>
      <c r="W245" s="15"/>
      <c r="X245" s="18" t="str">
        <f>IFERROR(VLOOKUP(W245,Lookups!$G$2:$H$83,2,FALSE),"")</f>
        <v/>
      </c>
      <c r="Y245" s="15"/>
      <c r="Z245" s="15"/>
      <c r="AA245" s="15"/>
      <c r="AB245" s="15"/>
      <c r="AC245" s="15"/>
      <c r="AD245" s="15"/>
      <c r="AE245" s="15"/>
      <c r="AF245" s="18" t="str">
        <f t="shared" si="7"/>
        <v/>
      </c>
      <c r="AG245" s="15"/>
      <c r="AH245" s="15"/>
      <c r="AI245" s="15"/>
      <c r="AJ245" s="62" t="str">
        <f>IFERROR(VLOOKUP(AI245,Lookups!$W$3:$X$24,2,FALSE),"")</f>
        <v/>
      </c>
      <c r="AK245" s="15"/>
      <c r="AL245" s="15"/>
      <c r="AM245" s="17"/>
      <c r="AN245" s="17"/>
    </row>
    <row r="246" spans="1:40" x14ac:dyDescent="0.3">
      <c r="A246" s="15"/>
      <c r="B246" s="15"/>
      <c r="C246" s="15"/>
      <c r="D246" s="17"/>
      <c r="E246" s="17"/>
      <c r="F246" s="15"/>
      <c r="G246" s="18" t="str">
        <f>IFERROR(VLOOKUP(F246,Lookups!$D$2:$E$20,2,FALSE),"")</f>
        <v/>
      </c>
      <c r="H246" s="15"/>
      <c r="I246" s="15"/>
      <c r="J246" s="15"/>
      <c r="K246" s="15"/>
      <c r="L246" s="17"/>
      <c r="M246" s="17"/>
      <c r="N246" s="18" t="str">
        <f t="shared" ref="N246:N309" si="8">IF(OR(ISBLANK(L246),ISBLANK(M246)),"",(M246-L246)+1)</f>
        <v/>
      </c>
      <c r="O246" s="15"/>
      <c r="P246" s="15"/>
      <c r="Q246" s="17"/>
      <c r="R246" s="15"/>
      <c r="S246" s="15"/>
      <c r="T246" s="15"/>
      <c r="U246" s="15"/>
      <c r="V246" s="15"/>
      <c r="W246" s="15"/>
      <c r="X246" s="18" t="str">
        <f>IFERROR(VLOOKUP(W246,Lookups!$G$2:$H$83,2,FALSE),"")</f>
        <v/>
      </c>
      <c r="Y246" s="15"/>
      <c r="Z246" s="15"/>
      <c r="AA246" s="15"/>
      <c r="AB246" s="15"/>
      <c r="AC246" s="15"/>
      <c r="AD246" s="15"/>
      <c r="AE246" s="15"/>
      <c r="AF246" s="18" t="str">
        <f t="shared" ref="AF246:AF309" si="9">IF(OR(ISBLANK(AD246),ISBLANK(AE246)),"",(AE246-AD246)+1)</f>
        <v/>
      </c>
      <c r="AG246" s="15"/>
      <c r="AH246" s="15"/>
      <c r="AI246" s="15"/>
      <c r="AJ246" s="62" t="str">
        <f>IFERROR(VLOOKUP(AI246,Lookups!$W$3:$X$24,2,FALSE),"")</f>
        <v/>
      </c>
      <c r="AK246" s="15"/>
      <c r="AL246" s="15"/>
      <c r="AM246" s="17"/>
      <c r="AN246" s="17"/>
    </row>
    <row r="247" spans="1:40" x14ac:dyDescent="0.3">
      <c r="A247" s="15"/>
      <c r="B247" s="15"/>
      <c r="C247" s="15"/>
      <c r="D247" s="17"/>
      <c r="E247" s="17"/>
      <c r="F247" s="15"/>
      <c r="G247" s="18" t="str">
        <f>IFERROR(VLOOKUP(F247,Lookups!$D$2:$E$20,2,FALSE),"")</f>
        <v/>
      </c>
      <c r="H247" s="15"/>
      <c r="I247" s="15"/>
      <c r="J247" s="15"/>
      <c r="K247" s="15"/>
      <c r="L247" s="17"/>
      <c r="M247" s="17"/>
      <c r="N247" s="18" t="str">
        <f t="shared" si="8"/>
        <v/>
      </c>
      <c r="O247" s="15"/>
      <c r="P247" s="15"/>
      <c r="Q247" s="17"/>
      <c r="R247" s="15"/>
      <c r="S247" s="15"/>
      <c r="T247" s="15"/>
      <c r="U247" s="15"/>
      <c r="V247" s="15"/>
      <c r="W247" s="15"/>
      <c r="X247" s="18" t="str">
        <f>IFERROR(VLOOKUP(W247,Lookups!$G$2:$H$83,2,FALSE),"")</f>
        <v/>
      </c>
      <c r="Y247" s="15"/>
      <c r="Z247" s="15"/>
      <c r="AA247" s="15"/>
      <c r="AB247" s="15"/>
      <c r="AC247" s="15"/>
      <c r="AD247" s="15"/>
      <c r="AE247" s="15"/>
      <c r="AF247" s="18" t="str">
        <f t="shared" si="9"/>
        <v/>
      </c>
      <c r="AG247" s="15"/>
      <c r="AH247" s="15"/>
      <c r="AI247" s="15"/>
      <c r="AJ247" s="62" t="str">
        <f>IFERROR(VLOOKUP(AI247,Lookups!$W$3:$X$24,2,FALSE),"")</f>
        <v/>
      </c>
      <c r="AK247" s="15"/>
      <c r="AL247" s="15"/>
      <c r="AM247" s="17"/>
      <c r="AN247" s="17"/>
    </row>
    <row r="248" spans="1:40" x14ac:dyDescent="0.3">
      <c r="A248" s="15"/>
      <c r="B248" s="15"/>
      <c r="C248" s="15"/>
      <c r="D248" s="17"/>
      <c r="E248" s="17"/>
      <c r="F248" s="15"/>
      <c r="G248" s="18" t="str">
        <f>IFERROR(VLOOKUP(F248,Lookups!$D$2:$E$20,2,FALSE),"")</f>
        <v/>
      </c>
      <c r="H248" s="15"/>
      <c r="I248" s="15"/>
      <c r="J248" s="15"/>
      <c r="K248" s="15"/>
      <c r="L248" s="17"/>
      <c r="M248" s="17"/>
      <c r="N248" s="18" t="str">
        <f t="shared" si="8"/>
        <v/>
      </c>
      <c r="O248" s="15"/>
      <c r="P248" s="15"/>
      <c r="Q248" s="17"/>
      <c r="R248" s="15"/>
      <c r="S248" s="15"/>
      <c r="T248" s="15"/>
      <c r="U248" s="15"/>
      <c r="V248" s="15"/>
      <c r="W248" s="15"/>
      <c r="X248" s="18" t="str">
        <f>IFERROR(VLOOKUP(W248,Lookups!$G$2:$H$83,2,FALSE),"")</f>
        <v/>
      </c>
      <c r="Y248" s="15"/>
      <c r="Z248" s="15"/>
      <c r="AA248" s="15"/>
      <c r="AB248" s="15"/>
      <c r="AC248" s="15"/>
      <c r="AD248" s="15"/>
      <c r="AE248" s="15"/>
      <c r="AF248" s="18" t="str">
        <f t="shared" si="9"/>
        <v/>
      </c>
      <c r="AG248" s="15"/>
      <c r="AH248" s="15"/>
      <c r="AI248" s="15"/>
      <c r="AJ248" s="62" t="str">
        <f>IFERROR(VLOOKUP(AI248,Lookups!$W$3:$X$24,2,FALSE),"")</f>
        <v/>
      </c>
      <c r="AK248" s="15"/>
      <c r="AL248" s="15"/>
      <c r="AM248" s="17"/>
      <c r="AN248" s="17"/>
    </row>
    <row r="249" spans="1:40" x14ac:dyDescent="0.3">
      <c r="A249" s="15"/>
      <c r="B249" s="15"/>
      <c r="C249" s="15"/>
      <c r="D249" s="17"/>
      <c r="E249" s="17"/>
      <c r="F249" s="15"/>
      <c r="G249" s="18" t="str">
        <f>IFERROR(VLOOKUP(F249,Lookups!$D$2:$E$20,2,FALSE),"")</f>
        <v/>
      </c>
      <c r="H249" s="15"/>
      <c r="I249" s="15"/>
      <c r="J249" s="15"/>
      <c r="K249" s="15"/>
      <c r="L249" s="17"/>
      <c r="M249" s="17"/>
      <c r="N249" s="18" t="str">
        <f t="shared" si="8"/>
        <v/>
      </c>
      <c r="O249" s="15"/>
      <c r="P249" s="15"/>
      <c r="Q249" s="17"/>
      <c r="R249" s="15"/>
      <c r="S249" s="15"/>
      <c r="T249" s="15"/>
      <c r="U249" s="15"/>
      <c r="V249" s="15"/>
      <c r="W249" s="15"/>
      <c r="X249" s="18" t="str">
        <f>IFERROR(VLOOKUP(W249,Lookups!$G$2:$H$83,2,FALSE),"")</f>
        <v/>
      </c>
      <c r="Y249" s="15"/>
      <c r="Z249" s="15"/>
      <c r="AA249" s="15"/>
      <c r="AB249" s="15"/>
      <c r="AC249" s="15"/>
      <c r="AD249" s="15"/>
      <c r="AE249" s="15"/>
      <c r="AF249" s="18" t="str">
        <f t="shared" si="9"/>
        <v/>
      </c>
      <c r="AG249" s="15"/>
      <c r="AH249" s="15"/>
      <c r="AI249" s="15"/>
      <c r="AJ249" s="62" t="str">
        <f>IFERROR(VLOOKUP(AI249,Lookups!$W$3:$X$24,2,FALSE),"")</f>
        <v/>
      </c>
      <c r="AK249" s="15"/>
      <c r="AL249" s="15"/>
      <c r="AM249" s="17"/>
      <c r="AN249" s="17"/>
    </row>
    <row r="250" spans="1:40" x14ac:dyDescent="0.3">
      <c r="A250" s="15"/>
      <c r="B250" s="15"/>
      <c r="C250" s="15"/>
      <c r="D250" s="17"/>
      <c r="E250" s="17"/>
      <c r="F250" s="15"/>
      <c r="G250" s="18" t="str">
        <f>IFERROR(VLOOKUP(F250,Lookups!$D$2:$E$20,2,FALSE),"")</f>
        <v/>
      </c>
      <c r="H250" s="15"/>
      <c r="I250" s="15"/>
      <c r="J250" s="15"/>
      <c r="K250" s="15"/>
      <c r="L250" s="17"/>
      <c r="M250" s="17"/>
      <c r="N250" s="18" t="str">
        <f t="shared" si="8"/>
        <v/>
      </c>
      <c r="O250" s="15"/>
      <c r="P250" s="15"/>
      <c r="Q250" s="17"/>
      <c r="R250" s="15"/>
      <c r="S250" s="15"/>
      <c r="T250" s="15"/>
      <c r="U250" s="15"/>
      <c r="V250" s="15"/>
      <c r="W250" s="15"/>
      <c r="X250" s="18" t="str">
        <f>IFERROR(VLOOKUP(W250,Lookups!$G$2:$H$83,2,FALSE),"")</f>
        <v/>
      </c>
      <c r="Y250" s="15"/>
      <c r="Z250" s="15"/>
      <c r="AA250" s="15"/>
      <c r="AB250" s="15"/>
      <c r="AC250" s="15"/>
      <c r="AD250" s="15"/>
      <c r="AE250" s="15"/>
      <c r="AF250" s="18" t="str">
        <f t="shared" si="9"/>
        <v/>
      </c>
      <c r="AG250" s="15"/>
      <c r="AH250" s="15"/>
      <c r="AI250" s="15"/>
      <c r="AJ250" s="62" t="str">
        <f>IFERROR(VLOOKUP(AI250,Lookups!$W$3:$X$24,2,FALSE),"")</f>
        <v/>
      </c>
      <c r="AK250" s="15"/>
      <c r="AL250" s="15"/>
      <c r="AM250" s="17"/>
      <c r="AN250" s="17"/>
    </row>
    <row r="251" spans="1:40" x14ac:dyDescent="0.3">
      <c r="A251" s="15"/>
      <c r="B251" s="15"/>
      <c r="C251" s="15"/>
      <c r="D251" s="17"/>
      <c r="E251" s="17"/>
      <c r="F251" s="15"/>
      <c r="G251" s="18" t="str">
        <f>IFERROR(VLOOKUP(F251,Lookups!$D$2:$E$20,2,FALSE),"")</f>
        <v/>
      </c>
      <c r="H251" s="15"/>
      <c r="I251" s="15"/>
      <c r="J251" s="15"/>
      <c r="K251" s="15"/>
      <c r="L251" s="17"/>
      <c r="M251" s="17"/>
      <c r="N251" s="18" t="str">
        <f t="shared" si="8"/>
        <v/>
      </c>
      <c r="O251" s="15"/>
      <c r="P251" s="15"/>
      <c r="Q251" s="17"/>
      <c r="R251" s="15"/>
      <c r="S251" s="15"/>
      <c r="T251" s="15"/>
      <c r="U251" s="15"/>
      <c r="V251" s="15"/>
      <c r="W251" s="15"/>
      <c r="X251" s="18" t="str">
        <f>IFERROR(VLOOKUP(W251,Lookups!$G$2:$H$83,2,FALSE),"")</f>
        <v/>
      </c>
      <c r="Y251" s="15"/>
      <c r="Z251" s="15"/>
      <c r="AA251" s="15"/>
      <c r="AB251" s="15"/>
      <c r="AC251" s="15"/>
      <c r="AD251" s="15"/>
      <c r="AE251" s="15"/>
      <c r="AF251" s="18" t="str">
        <f t="shared" si="9"/>
        <v/>
      </c>
      <c r="AG251" s="15"/>
      <c r="AH251" s="15"/>
      <c r="AI251" s="15"/>
      <c r="AJ251" s="62" t="str">
        <f>IFERROR(VLOOKUP(AI251,Lookups!$W$3:$X$24,2,FALSE),"")</f>
        <v/>
      </c>
      <c r="AK251" s="15"/>
      <c r="AL251" s="15"/>
      <c r="AM251" s="17"/>
      <c r="AN251" s="17"/>
    </row>
    <row r="252" spans="1:40" x14ac:dyDescent="0.3">
      <c r="A252" s="15"/>
      <c r="B252" s="15"/>
      <c r="C252" s="15"/>
      <c r="D252" s="17"/>
      <c r="E252" s="17"/>
      <c r="F252" s="15"/>
      <c r="G252" s="18" t="str">
        <f>IFERROR(VLOOKUP(F252,Lookups!$D$2:$E$20,2,FALSE),"")</f>
        <v/>
      </c>
      <c r="H252" s="15"/>
      <c r="I252" s="15"/>
      <c r="J252" s="15"/>
      <c r="K252" s="15"/>
      <c r="L252" s="17"/>
      <c r="M252" s="17"/>
      <c r="N252" s="18" t="str">
        <f t="shared" si="8"/>
        <v/>
      </c>
      <c r="O252" s="15"/>
      <c r="P252" s="15"/>
      <c r="Q252" s="17"/>
      <c r="R252" s="15"/>
      <c r="S252" s="15"/>
      <c r="T252" s="15"/>
      <c r="U252" s="15"/>
      <c r="V252" s="15"/>
      <c r="W252" s="15"/>
      <c r="X252" s="18" t="str">
        <f>IFERROR(VLOOKUP(W252,Lookups!$G$2:$H$83,2,FALSE),"")</f>
        <v/>
      </c>
      <c r="Y252" s="15"/>
      <c r="Z252" s="15"/>
      <c r="AA252" s="15"/>
      <c r="AB252" s="15"/>
      <c r="AC252" s="15"/>
      <c r="AD252" s="15"/>
      <c r="AE252" s="15"/>
      <c r="AF252" s="18" t="str">
        <f t="shared" si="9"/>
        <v/>
      </c>
      <c r="AG252" s="15"/>
      <c r="AH252" s="15"/>
      <c r="AI252" s="15"/>
      <c r="AJ252" s="62" t="str">
        <f>IFERROR(VLOOKUP(AI252,Lookups!$W$3:$X$24,2,FALSE),"")</f>
        <v/>
      </c>
      <c r="AK252" s="15"/>
      <c r="AL252" s="15"/>
      <c r="AM252" s="17"/>
      <c r="AN252" s="17"/>
    </row>
    <row r="253" spans="1:40" x14ac:dyDescent="0.3">
      <c r="A253" s="15"/>
      <c r="B253" s="15"/>
      <c r="C253" s="15"/>
      <c r="D253" s="17"/>
      <c r="E253" s="17"/>
      <c r="F253" s="15"/>
      <c r="G253" s="18" t="str">
        <f>IFERROR(VLOOKUP(F253,Lookups!$D$2:$E$20,2,FALSE),"")</f>
        <v/>
      </c>
      <c r="H253" s="15"/>
      <c r="I253" s="15"/>
      <c r="J253" s="15"/>
      <c r="K253" s="15"/>
      <c r="L253" s="17"/>
      <c r="M253" s="17"/>
      <c r="N253" s="18" t="str">
        <f t="shared" si="8"/>
        <v/>
      </c>
      <c r="O253" s="15"/>
      <c r="P253" s="15"/>
      <c r="Q253" s="17"/>
      <c r="R253" s="15"/>
      <c r="S253" s="15"/>
      <c r="T253" s="15"/>
      <c r="U253" s="15"/>
      <c r="V253" s="15"/>
      <c r="W253" s="15"/>
      <c r="X253" s="18" t="str">
        <f>IFERROR(VLOOKUP(W253,Lookups!$G$2:$H$83,2,FALSE),"")</f>
        <v/>
      </c>
      <c r="Y253" s="15"/>
      <c r="Z253" s="15"/>
      <c r="AA253" s="15"/>
      <c r="AB253" s="15"/>
      <c r="AC253" s="15"/>
      <c r="AD253" s="15"/>
      <c r="AE253" s="15"/>
      <c r="AF253" s="18" t="str">
        <f t="shared" si="9"/>
        <v/>
      </c>
      <c r="AG253" s="15"/>
      <c r="AH253" s="15"/>
      <c r="AI253" s="15"/>
      <c r="AJ253" s="62" t="str">
        <f>IFERROR(VLOOKUP(AI253,Lookups!$W$3:$X$24,2,FALSE),"")</f>
        <v/>
      </c>
      <c r="AK253" s="15"/>
      <c r="AL253" s="15"/>
      <c r="AM253" s="17"/>
      <c r="AN253" s="17"/>
    </row>
    <row r="254" spans="1:40" x14ac:dyDescent="0.3">
      <c r="A254" s="15"/>
      <c r="B254" s="15"/>
      <c r="C254" s="15"/>
      <c r="D254" s="17"/>
      <c r="E254" s="17"/>
      <c r="F254" s="15"/>
      <c r="G254" s="18" t="str">
        <f>IFERROR(VLOOKUP(F254,Lookups!$D$2:$E$20,2,FALSE),"")</f>
        <v/>
      </c>
      <c r="H254" s="15"/>
      <c r="I254" s="15"/>
      <c r="J254" s="15"/>
      <c r="K254" s="15"/>
      <c r="L254" s="17"/>
      <c r="M254" s="17"/>
      <c r="N254" s="18" t="str">
        <f t="shared" si="8"/>
        <v/>
      </c>
      <c r="O254" s="15"/>
      <c r="P254" s="15"/>
      <c r="Q254" s="17"/>
      <c r="R254" s="15"/>
      <c r="S254" s="15"/>
      <c r="T254" s="15"/>
      <c r="U254" s="15"/>
      <c r="V254" s="15"/>
      <c r="W254" s="15"/>
      <c r="X254" s="18" t="str">
        <f>IFERROR(VLOOKUP(W254,Lookups!$G$2:$H$83,2,FALSE),"")</f>
        <v/>
      </c>
      <c r="Y254" s="15"/>
      <c r="Z254" s="15"/>
      <c r="AA254" s="15"/>
      <c r="AB254" s="15"/>
      <c r="AC254" s="15"/>
      <c r="AD254" s="15"/>
      <c r="AE254" s="15"/>
      <c r="AF254" s="18" t="str">
        <f t="shared" si="9"/>
        <v/>
      </c>
      <c r="AG254" s="15"/>
      <c r="AH254" s="15"/>
      <c r="AI254" s="15"/>
      <c r="AJ254" s="62" t="str">
        <f>IFERROR(VLOOKUP(AI254,Lookups!$W$3:$X$24,2,FALSE),"")</f>
        <v/>
      </c>
      <c r="AK254" s="15"/>
      <c r="AL254" s="15"/>
      <c r="AM254" s="17"/>
      <c r="AN254" s="17"/>
    </row>
    <row r="255" spans="1:40" x14ac:dyDescent="0.3">
      <c r="A255" s="15"/>
      <c r="B255" s="15"/>
      <c r="C255" s="15"/>
      <c r="D255" s="17"/>
      <c r="E255" s="17"/>
      <c r="F255" s="15"/>
      <c r="G255" s="18" t="str">
        <f>IFERROR(VLOOKUP(F255,Lookups!$D$2:$E$20,2,FALSE),"")</f>
        <v/>
      </c>
      <c r="H255" s="15"/>
      <c r="I255" s="15"/>
      <c r="J255" s="15"/>
      <c r="K255" s="15"/>
      <c r="L255" s="17"/>
      <c r="M255" s="17"/>
      <c r="N255" s="18" t="str">
        <f t="shared" si="8"/>
        <v/>
      </c>
      <c r="O255" s="15"/>
      <c r="P255" s="15"/>
      <c r="Q255" s="17"/>
      <c r="R255" s="15"/>
      <c r="S255" s="15"/>
      <c r="T255" s="15"/>
      <c r="U255" s="15"/>
      <c r="V255" s="15"/>
      <c r="W255" s="15"/>
      <c r="X255" s="18" t="str">
        <f>IFERROR(VLOOKUP(W255,Lookups!$G$2:$H$83,2,FALSE),"")</f>
        <v/>
      </c>
      <c r="Y255" s="15"/>
      <c r="Z255" s="15"/>
      <c r="AA255" s="15"/>
      <c r="AB255" s="15"/>
      <c r="AC255" s="15"/>
      <c r="AD255" s="15"/>
      <c r="AE255" s="15"/>
      <c r="AF255" s="18" t="str">
        <f t="shared" si="9"/>
        <v/>
      </c>
      <c r="AG255" s="15"/>
      <c r="AH255" s="15"/>
      <c r="AI255" s="15"/>
      <c r="AJ255" s="62" t="str">
        <f>IFERROR(VLOOKUP(AI255,Lookups!$W$3:$X$24,2,FALSE),"")</f>
        <v/>
      </c>
      <c r="AK255" s="15"/>
      <c r="AL255" s="15"/>
      <c r="AM255" s="17"/>
      <c r="AN255" s="17"/>
    </row>
    <row r="256" spans="1:40" x14ac:dyDescent="0.3">
      <c r="A256" s="15"/>
      <c r="B256" s="15"/>
      <c r="C256" s="15"/>
      <c r="D256" s="17"/>
      <c r="E256" s="17"/>
      <c r="F256" s="15"/>
      <c r="G256" s="18" t="str">
        <f>IFERROR(VLOOKUP(F256,Lookups!$D$2:$E$20,2,FALSE),"")</f>
        <v/>
      </c>
      <c r="H256" s="15"/>
      <c r="I256" s="15"/>
      <c r="J256" s="15"/>
      <c r="K256" s="15"/>
      <c r="L256" s="17"/>
      <c r="M256" s="17"/>
      <c r="N256" s="18" t="str">
        <f t="shared" si="8"/>
        <v/>
      </c>
      <c r="O256" s="15"/>
      <c r="P256" s="15"/>
      <c r="Q256" s="17"/>
      <c r="R256" s="15"/>
      <c r="S256" s="15"/>
      <c r="T256" s="15"/>
      <c r="U256" s="15"/>
      <c r="V256" s="15"/>
      <c r="W256" s="15"/>
      <c r="X256" s="18" t="str">
        <f>IFERROR(VLOOKUP(W256,Lookups!$G$2:$H$83,2,FALSE),"")</f>
        <v/>
      </c>
      <c r="Y256" s="15"/>
      <c r="Z256" s="15"/>
      <c r="AA256" s="15"/>
      <c r="AB256" s="15"/>
      <c r="AC256" s="15"/>
      <c r="AD256" s="15"/>
      <c r="AE256" s="15"/>
      <c r="AF256" s="18" t="str">
        <f t="shared" si="9"/>
        <v/>
      </c>
      <c r="AG256" s="15"/>
      <c r="AH256" s="15"/>
      <c r="AI256" s="15"/>
      <c r="AJ256" s="62" t="str">
        <f>IFERROR(VLOOKUP(AI256,Lookups!$W$3:$X$24,2,FALSE),"")</f>
        <v/>
      </c>
      <c r="AK256" s="15"/>
      <c r="AL256" s="15"/>
      <c r="AM256" s="17"/>
      <c r="AN256" s="17"/>
    </row>
    <row r="257" spans="1:40" x14ac:dyDescent="0.3">
      <c r="A257" s="15"/>
      <c r="B257" s="15"/>
      <c r="C257" s="15"/>
      <c r="D257" s="17"/>
      <c r="E257" s="17"/>
      <c r="F257" s="15"/>
      <c r="G257" s="18" t="str">
        <f>IFERROR(VLOOKUP(F257,Lookups!$D$2:$E$20,2,FALSE),"")</f>
        <v/>
      </c>
      <c r="H257" s="15"/>
      <c r="I257" s="15"/>
      <c r="J257" s="15"/>
      <c r="K257" s="15"/>
      <c r="L257" s="17"/>
      <c r="M257" s="17"/>
      <c r="N257" s="18" t="str">
        <f t="shared" si="8"/>
        <v/>
      </c>
      <c r="O257" s="15"/>
      <c r="P257" s="15"/>
      <c r="Q257" s="17"/>
      <c r="R257" s="15"/>
      <c r="S257" s="15"/>
      <c r="T257" s="15"/>
      <c r="U257" s="15"/>
      <c r="V257" s="15"/>
      <c r="W257" s="15"/>
      <c r="X257" s="18" t="str">
        <f>IFERROR(VLOOKUP(W257,Lookups!$G$2:$H$83,2,FALSE),"")</f>
        <v/>
      </c>
      <c r="Y257" s="15"/>
      <c r="Z257" s="15"/>
      <c r="AA257" s="15"/>
      <c r="AB257" s="15"/>
      <c r="AC257" s="15"/>
      <c r="AD257" s="15"/>
      <c r="AE257" s="15"/>
      <c r="AF257" s="18" t="str">
        <f t="shared" si="9"/>
        <v/>
      </c>
      <c r="AG257" s="15"/>
      <c r="AH257" s="15"/>
      <c r="AI257" s="15"/>
      <c r="AJ257" s="62" t="str">
        <f>IFERROR(VLOOKUP(AI257,Lookups!$W$3:$X$24,2,FALSE),"")</f>
        <v/>
      </c>
      <c r="AK257" s="15"/>
      <c r="AL257" s="15"/>
      <c r="AM257" s="17"/>
      <c r="AN257" s="17"/>
    </row>
    <row r="258" spans="1:40" x14ac:dyDescent="0.3">
      <c r="A258" s="15"/>
      <c r="B258" s="15"/>
      <c r="C258" s="15"/>
      <c r="D258" s="17"/>
      <c r="E258" s="17"/>
      <c r="F258" s="15"/>
      <c r="G258" s="18" t="str">
        <f>IFERROR(VLOOKUP(F258,Lookups!$D$2:$E$20,2,FALSE),"")</f>
        <v/>
      </c>
      <c r="H258" s="15"/>
      <c r="I258" s="15"/>
      <c r="J258" s="15"/>
      <c r="K258" s="15"/>
      <c r="L258" s="17"/>
      <c r="M258" s="17"/>
      <c r="N258" s="18" t="str">
        <f t="shared" si="8"/>
        <v/>
      </c>
      <c r="O258" s="15"/>
      <c r="P258" s="15"/>
      <c r="Q258" s="17"/>
      <c r="R258" s="15"/>
      <c r="S258" s="15"/>
      <c r="T258" s="15"/>
      <c r="U258" s="15"/>
      <c r="V258" s="15"/>
      <c r="W258" s="15"/>
      <c r="X258" s="18" t="str">
        <f>IFERROR(VLOOKUP(W258,Lookups!$G$2:$H$83,2,FALSE),"")</f>
        <v/>
      </c>
      <c r="Y258" s="15"/>
      <c r="Z258" s="15"/>
      <c r="AA258" s="15"/>
      <c r="AB258" s="15"/>
      <c r="AC258" s="15"/>
      <c r="AD258" s="15"/>
      <c r="AE258" s="15"/>
      <c r="AF258" s="18" t="str">
        <f t="shared" si="9"/>
        <v/>
      </c>
      <c r="AG258" s="15"/>
      <c r="AH258" s="15"/>
      <c r="AI258" s="15"/>
      <c r="AJ258" s="62" t="str">
        <f>IFERROR(VLOOKUP(AI258,Lookups!$W$3:$X$24,2,FALSE),"")</f>
        <v/>
      </c>
      <c r="AK258" s="15"/>
      <c r="AL258" s="15"/>
      <c r="AM258" s="17"/>
      <c r="AN258" s="17"/>
    </row>
    <row r="259" spans="1:40" x14ac:dyDescent="0.3">
      <c r="A259" s="15"/>
      <c r="B259" s="15"/>
      <c r="C259" s="15"/>
      <c r="D259" s="17"/>
      <c r="E259" s="17"/>
      <c r="F259" s="15"/>
      <c r="G259" s="18" t="str">
        <f>IFERROR(VLOOKUP(F259,Lookups!$D$2:$E$20,2,FALSE),"")</f>
        <v/>
      </c>
      <c r="H259" s="15"/>
      <c r="I259" s="15"/>
      <c r="J259" s="15"/>
      <c r="K259" s="15"/>
      <c r="L259" s="17"/>
      <c r="M259" s="17"/>
      <c r="N259" s="18" t="str">
        <f t="shared" si="8"/>
        <v/>
      </c>
      <c r="O259" s="15"/>
      <c r="P259" s="15"/>
      <c r="Q259" s="17"/>
      <c r="R259" s="15"/>
      <c r="S259" s="15"/>
      <c r="T259" s="15"/>
      <c r="U259" s="15"/>
      <c r="V259" s="15"/>
      <c r="W259" s="15"/>
      <c r="X259" s="18" t="str">
        <f>IFERROR(VLOOKUP(W259,Lookups!$G$2:$H$83,2,FALSE),"")</f>
        <v/>
      </c>
      <c r="Y259" s="15"/>
      <c r="Z259" s="15"/>
      <c r="AA259" s="15"/>
      <c r="AB259" s="15"/>
      <c r="AC259" s="15"/>
      <c r="AD259" s="15"/>
      <c r="AE259" s="15"/>
      <c r="AF259" s="18" t="str">
        <f t="shared" si="9"/>
        <v/>
      </c>
      <c r="AG259" s="15"/>
      <c r="AH259" s="15"/>
      <c r="AI259" s="15"/>
      <c r="AJ259" s="62" t="str">
        <f>IFERROR(VLOOKUP(AI259,Lookups!$W$3:$X$24,2,FALSE),"")</f>
        <v/>
      </c>
      <c r="AK259" s="15"/>
      <c r="AL259" s="15"/>
      <c r="AM259" s="17"/>
      <c r="AN259" s="17"/>
    </row>
    <row r="260" spans="1:40" x14ac:dyDescent="0.3">
      <c r="A260" s="15"/>
      <c r="B260" s="15"/>
      <c r="C260" s="15"/>
      <c r="D260" s="17"/>
      <c r="E260" s="17"/>
      <c r="F260" s="15"/>
      <c r="G260" s="18" t="str">
        <f>IFERROR(VLOOKUP(F260,Lookups!$D$2:$E$20,2,FALSE),"")</f>
        <v/>
      </c>
      <c r="H260" s="15"/>
      <c r="I260" s="15"/>
      <c r="J260" s="15"/>
      <c r="K260" s="15"/>
      <c r="L260" s="17"/>
      <c r="M260" s="17"/>
      <c r="N260" s="18" t="str">
        <f t="shared" si="8"/>
        <v/>
      </c>
      <c r="O260" s="15"/>
      <c r="P260" s="15"/>
      <c r="Q260" s="17"/>
      <c r="R260" s="15"/>
      <c r="S260" s="15"/>
      <c r="T260" s="15"/>
      <c r="U260" s="15"/>
      <c r="V260" s="15"/>
      <c r="W260" s="15"/>
      <c r="X260" s="18" t="str">
        <f>IFERROR(VLOOKUP(W260,Lookups!$G$2:$H$83,2,FALSE),"")</f>
        <v/>
      </c>
      <c r="Y260" s="15"/>
      <c r="Z260" s="15"/>
      <c r="AA260" s="15"/>
      <c r="AB260" s="15"/>
      <c r="AC260" s="15"/>
      <c r="AD260" s="15"/>
      <c r="AE260" s="15"/>
      <c r="AF260" s="18" t="str">
        <f t="shared" si="9"/>
        <v/>
      </c>
      <c r="AG260" s="15"/>
      <c r="AH260" s="15"/>
      <c r="AI260" s="15"/>
      <c r="AJ260" s="62" t="str">
        <f>IFERROR(VLOOKUP(AI260,Lookups!$W$3:$X$24,2,FALSE),"")</f>
        <v/>
      </c>
      <c r="AK260" s="15"/>
      <c r="AL260" s="15"/>
      <c r="AM260" s="17"/>
      <c r="AN260" s="17"/>
    </row>
    <row r="261" spans="1:40" x14ac:dyDescent="0.3">
      <c r="A261" s="15"/>
      <c r="B261" s="15"/>
      <c r="C261" s="15"/>
      <c r="D261" s="17"/>
      <c r="E261" s="17"/>
      <c r="F261" s="15"/>
      <c r="G261" s="18" t="str">
        <f>IFERROR(VLOOKUP(F261,Lookups!$D$2:$E$20,2,FALSE),"")</f>
        <v/>
      </c>
      <c r="H261" s="15"/>
      <c r="I261" s="15"/>
      <c r="J261" s="15"/>
      <c r="K261" s="15"/>
      <c r="L261" s="17"/>
      <c r="M261" s="17"/>
      <c r="N261" s="18" t="str">
        <f t="shared" si="8"/>
        <v/>
      </c>
      <c r="O261" s="15"/>
      <c r="P261" s="15"/>
      <c r="Q261" s="17"/>
      <c r="R261" s="15"/>
      <c r="S261" s="15"/>
      <c r="T261" s="15"/>
      <c r="U261" s="15"/>
      <c r="V261" s="15"/>
      <c r="W261" s="15"/>
      <c r="X261" s="18" t="str">
        <f>IFERROR(VLOOKUP(W261,Lookups!$G$2:$H$83,2,FALSE),"")</f>
        <v/>
      </c>
      <c r="Y261" s="15"/>
      <c r="Z261" s="15"/>
      <c r="AA261" s="15"/>
      <c r="AB261" s="15"/>
      <c r="AC261" s="15"/>
      <c r="AD261" s="15"/>
      <c r="AE261" s="15"/>
      <c r="AF261" s="18" t="str">
        <f t="shared" si="9"/>
        <v/>
      </c>
      <c r="AG261" s="15"/>
      <c r="AH261" s="15"/>
      <c r="AI261" s="15"/>
      <c r="AJ261" s="62" t="str">
        <f>IFERROR(VLOOKUP(AI261,Lookups!$W$3:$X$24,2,FALSE),"")</f>
        <v/>
      </c>
      <c r="AK261" s="15"/>
      <c r="AL261" s="15"/>
      <c r="AM261" s="17"/>
      <c r="AN261" s="17"/>
    </row>
    <row r="262" spans="1:40" x14ac:dyDescent="0.3">
      <c r="A262" s="15"/>
      <c r="B262" s="15"/>
      <c r="C262" s="15"/>
      <c r="D262" s="17"/>
      <c r="E262" s="17"/>
      <c r="F262" s="15"/>
      <c r="G262" s="18" t="str">
        <f>IFERROR(VLOOKUP(F262,Lookups!$D$2:$E$20,2,FALSE),"")</f>
        <v/>
      </c>
      <c r="H262" s="15"/>
      <c r="I262" s="15"/>
      <c r="J262" s="15"/>
      <c r="K262" s="15"/>
      <c r="L262" s="17"/>
      <c r="M262" s="17"/>
      <c r="N262" s="18" t="str">
        <f t="shared" si="8"/>
        <v/>
      </c>
      <c r="O262" s="15"/>
      <c r="P262" s="15"/>
      <c r="Q262" s="17"/>
      <c r="R262" s="15"/>
      <c r="S262" s="15"/>
      <c r="T262" s="15"/>
      <c r="U262" s="15"/>
      <c r="V262" s="15"/>
      <c r="W262" s="15"/>
      <c r="X262" s="18" t="str">
        <f>IFERROR(VLOOKUP(W262,Lookups!$G$2:$H$83,2,FALSE),"")</f>
        <v/>
      </c>
      <c r="Y262" s="15"/>
      <c r="Z262" s="15"/>
      <c r="AA262" s="15"/>
      <c r="AB262" s="15"/>
      <c r="AC262" s="15"/>
      <c r="AD262" s="15"/>
      <c r="AE262" s="15"/>
      <c r="AF262" s="18" t="str">
        <f t="shared" si="9"/>
        <v/>
      </c>
      <c r="AG262" s="15"/>
      <c r="AH262" s="15"/>
      <c r="AI262" s="15"/>
      <c r="AJ262" s="62" t="str">
        <f>IFERROR(VLOOKUP(AI262,Lookups!$W$3:$X$24,2,FALSE),"")</f>
        <v/>
      </c>
      <c r="AK262" s="15"/>
      <c r="AL262" s="15"/>
      <c r="AM262" s="17"/>
      <c r="AN262" s="17"/>
    </row>
    <row r="263" spans="1:40" x14ac:dyDescent="0.3">
      <c r="A263" s="15"/>
      <c r="B263" s="15"/>
      <c r="C263" s="15"/>
      <c r="D263" s="17"/>
      <c r="E263" s="17"/>
      <c r="F263" s="15"/>
      <c r="G263" s="18" t="str">
        <f>IFERROR(VLOOKUP(F263,Lookups!$D$2:$E$20,2,FALSE),"")</f>
        <v/>
      </c>
      <c r="H263" s="15"/>
      <c r="I263" s="15"/>
      <c r="J263" s="15"/>
      <c r="K263" s="15"/>
      <c r="L263" s="17"/>
      <c r="M263" s="17"/>
      <c r="N263" s="18" t="str">
        <f t="shared" si="8"/>
        <v/>
      </c>
      <c r="O263" s="15"/>
      <c r="P263" s="15"/>
      <c r="Q263" s="17"/>
      <c r="R263" s="15"/>
      <c r="S263" s="15"/>
      <c r="T263" s="15"/>
      <c r="U263" s="15"/>
      <c r="V263" s="15"/>
      <c r="W263" s="15"/>
      <c r="X263" s="18" t="str">
        <f>IFERROR(VLOOKUP(W263,Lookups!$G$2:$H$83,2,FALSE),"")</f>
        <v/>
      </c>
      <c r="Y263" s="15"/>
      <c r="Z263" s="15"/>
      <c r="AA263" s="15"/>
      <c r="AB263" s="15"/>
      <c r="AC263" s="15"/>
      <c r="AD263" s="15"/>
      <c r="AE263" s="15"/>
      <c r="AF263" s="18" t="str">
        <f t="shared" si="9"/>
        <v/>
      </c>
      <c r="AG263" s="15"/>
      <c r="AH263" s="15"/>
      <c r="AI263" s="15"/>
      <c r="AJ263" s="62" t="str">
        <f>IFERROR(VLOOKUP(AI263,Lookups!$W$3:$X$24,2,FALSE),"")</f>
        <v/>
      </c>
      <c r="AK263" s="15"/>
      <c r="AL263" s="15"/>
      <c r="AM263" s="17"/>
      <c r="AN263" s="17"/>
    </row>
    <row r="264" spans="1:40" x14ac:dyDescent="0.3">
      <c r="A264" s="15"/>
      <c r="B264" s="15"/>
      <c r="C264" s="15"/>
      <c r="D264" s="17"/>
      <c r="E264" s="17"/>
      <c r="F264" s="15"/>
      <c r="G264" s="18" t="str">
        <f>IFERROR(VLOOKUP(F264,Lookups!$D$2:$E$20,2,FALSE),"")</f>
        <v/>
      </c>
      <c r="H264" s="15"/>
      <c r="I264" s="15"/>
      <c r="J264" s="15"/>
      <c r="K264" s="15"/>
      <c r="L264" s="17"/>
      <c r="M264" s="17"/>
      <c r="N264" s="18" t="str">
        <f t="shared" si="8"/>
        <v/>
      </c>
      <c r="O264" s="15"/>
      <c r="P264" s="15"/>
      <c r="Q264" s="17"/>
      <c r="R264" s="15"/>
      <c r="S264" s="15"/>
      <c r="T264" s="15"/>
      <c r="U264" s="15"/>
      <c r="V264" s="15"/>
      <c r="W264" s="15"/>
      <c r="X264" s="18" t="str">
        <f>IFERROR(VLOOKUP(W264,Lookups!$G$2:$H$83,2,FALSE),"")</f>
        <v/>
      </c>
      <c r="Y264" s="15"/>
      <c r="Z264" s="15"/>
      <c r="AA264" s="15"/>
      <c r="AB264" s="15"/>
      <c r="AC264" s="15"/>
      <c r="AD264" s="15"/>
      <c r="AE264" s="15"/>
      <c r="AF264" s="18" t="str">
        <f t="shared" si="9"/>
        <v/>
      </c>
      <c r="AG264" s="15"/>
      <c r="AH264" s="15"/>
      <c r="AI264" s="15"/>
      <c r="AJ264" s="62" t="str">
        <f>IFERROR(VLOOKUP(AI264,Lookups!$W$3:$X$24,2,FALSE),"")</f>
        <v/>
      </c>
      <c r="AK264" s="15"/>
      <c r="AL264" s="15"/>
      <c r="AM264" s="17"/>
      <c r="AN264" s="17"/>
    </row>
    <row r="265" spans="1:40" x14ac:dyDescent="0.3">
      <c r="A265" s="15"/>
      <c r="B265" s="15"/>
      <c r="C265" s="15"/>
      <c r="D265" s="17"/>
      <c r="E265" s="17"/>
      <c r="F265" s="15"/>
      <c r="G265" s="18" t="str">
        <f>IFERROR(VLOOKUP(F265,Lookups!$D$2:$E$20,2,FALSE),"")</f>
        <v/>
      </c>
      <c r="H265" s="15"/>
      <c r="I265" s="15"/>
      <c r="J265" s="15"/>
      <c r="K265" s="15"/>
      <c r="L265" s="17"/>
      <c r="M265" s="17"/>
      <c r="N265" s="18" t="str">
        <f t="shared" si="8"/>
        <v/>
      </c>
      <c r="O265" s="15"/>
      <c r="P265" s="15"/>
      <c r="Q265" s="17"/>
      <c r="R265" s="15"/>
      <c r="S265" s="15"/>
      <c r="T265" s="15"/>
      <c r="U265" s="15"/>
      <c r="V265" s="15"/>
      <c r="W265" s="15"/>
      <c r="X265" s="18" t="str">
        <f>IFERROR(VLOOKUP(W265,Lookups!$G$2:$H$83,2,FALSE),"")</f>
        <v/>
      </c>
      <c r="Y265" s="15"/>
      <c r="Z265" s="15"/>
      <c r="AA265" s="15"/>
      <c r="AB265" s="15"/>
      <c r="AC265" s="15"/>
      <c r="AD265" s="15"/>
      <c r="AE265" s="15"/>
      <c r="AF265" s="18" t="str">
        <f t="shared" si="9"/>
        <v/>
      </c>
      <c r="AG265" s="15"/>
      <c r="AH265" s="15"/>
      <c r="AI265" s="15"/>
      <c r="AJ265" s="62" t="str">
        <f>IFERROR(VLOOKUP(AI265,Lookups!$W$3:$X$24,2,FALSE),"")</f>
        <v/>
      </c>
      <c r="AK265" s="15"/>
      <c r="AL265" s="15"/>
      <c r="AM265" s="17"/>
      <c r="AN265" s="17"/>
    </row>
    <row r="266" spans="1:40" x14ac:dyDescent="0.3">
      <c r="A266" s="15"/>
      <c r="B266" s="15"/>
      <c r="C266" s="15"/>
      <c r="D266" s="17"/>
      <c r="E266" s="17"/>
      <c r="F266" s="15"/>
      <c r="G266" s="18" t="str">
        <f>IFERROR(VLOOKUP(F266,Lookups!$D$2:$E$20,2,FALSE),"")</f>
        <v/>
      </c>
      <c r="H266" s="15"/>
      <c r="I266" s="15"/>
      <c r="J266" s="15"/>
      <c r="K266" s="15"/>
      <c r="L266" s="17"/>
      <c r="M266" s="17"/>
      <c r="N266" s="18" t="str">
        <f t="shared" si="8"/>
        <v/>
      </c>
      <c r="O266" s="15"/>
      <c r="P266" s="15"/>
      <c r="Q266" s="17"/>
      <c r="R266" s="15"/>
      <c r="S266" s="15"/>
      <c r="T266" s="15"/>
      <c r="U266" s="15"/>
      <c r="V266" s="15"/>
      <c r="W266" s="15"/>
      <c r="X266" s="18" t="str">
        <f>IFERROR(VLOOKUP(W266,Lookups!$G$2:$H$83,2,FALSE),"")</f>
        <v/>
      </c>
      <c r="Y266" s="15"/>
      <c r="Z266" s="15"/>
      <c r="AA266" s="15"/>
      <c r="AB266" s="15"/>
      <c r="AC266" s="15"/>
      <c r="AD266" s="15"/>
      <c r="AE266" s="15"/>
      <c r="AF266" s="18" t="str">
        <f t="shared" si="9"/>
        <v/>
      </c>
      <c r="AG266" s="15"/>
      <c r="AH266" s="15"/>
      <c r="AI266" s="15"/>
      <c r="AJ266" s="62" t="str">
        <f>IFERROR(VLOOKUP(AI266,Lookups!$W$3:$X$24,2,FALSE),"")</f>
        <v/>
      </c>
      <c r="AK266" s="15"/>
      <c r="AL266" s="15"/>
      <c r="AM266" s="17"/>
      <c r="AN266" s="17"/>
    </row>
    <row r="267" spans="1:40" x14ac:dyDescent="0.3">
      <c r="A267" s="15"/>
      <c r="B267" s="15"/>
      <c r="C267" s="15"/>
      <c r="D267" s="17"/>
      <c r="E267" s="17"/>
      <c r="F267" s="15"/>
      <c r="G267" s="18" t="str">
        <f>IFERROR(VLOOKUP(F267,Lookups!$D$2:$E$20,2,FALSE),"")</f>
        <v/>
      </c>
      <c r="H267" s="15"/>
      <c r="I267" s="15"/>
      <c r="J267" s="15"/>
      <c r="K267" s="15"/>
      <c r="L267" s="17"/>
      <c r="M267" s="17"/>
      <c r="N267" s="18" t="str">
        <f t="shared" si="8"/>
        <v/>
      </c>
      <c r="O267" s="15"/>
      <c r="P267" s="15"/>
      <c r="Q267" s="17"/>
      <c r="R267" s="15"/>
      <c r="S267" s="15"/>
      <c r="T267" s="15"/>
      <c r="U267" s="15"/>
      <c r="V267" s="15"/>
      <c r="W267" s="15"/>
      <c r="X267" s="18" t="str">
        <f>IFERROR(VLOOKUP(W267,Lookups!$G$2:$H$83,2,FALSE),"")</f>
        <v/>
      </c>
      <c r="Y267" s="15"/>
      <c r="Z267" s="15"/>
      <c r="AA267" s="15"/>
      <c r="AB267" s="15"/>
      <c r="AC267" s="15"/>
      <c r="AD267" s="15"/>
      <c r="AE267" s="15"/>
      <c r="AF267" s="18" t="str">
        <f t="shared" si="9"/>
        <v/>
      </c>
      <c r="AG267" s="15"/>
      <c r="AH267" s="15"/>
      <c r="AI267" s="15"/>
      <c r="AJ267" s="62" t="str">
        <f>IFERROR(VLOOKUP(AI267,Lookups!$W$3:$X$24,2,FALSE),"")</f>
        <v/>
      </c>
      <c r="AK267" s="15"/>
      <c r="AL267" s="15"/>
      <c r="AM267" s="17"/>
      <c r="AN267" s="17"/>
    </row>
    <row r="268" spans="1:40" x14ac:dyDescent="0.3">
      <c r="A268" s="15"/>
      <c r="B268" s="15"/>
      <c r="C268" s="15"/>
      <c r="D268" s="17"/>
      <c r="E268" s="17"/>
      <c r="F268" s="15"/>
      <c r="G268" s="18" t="str">
        <f>IFERROR(VLOOKUP(F268,Lookups!$D$2:$E$20,2,FALSE),"")</f>
        <v/>
      </c>
      <c r="H268" s="15"/>
      <c r="I268" s="15"/>
      <c r="J268" s="15"/>
      <c r="K268" s="15"/>
      <c r="L268" s="17"/>
      <c r="M268" s="17"/>
      <c r="N268" s="18" t="str">
        <f t="shared" si="8"/>
        <v/>
      </c>
      <c r="O268" s="15"/>
      <c r="P268" s="15"/>
      <c r="Q268" s="17"/>
      <c r="R268" s="15"/>
      <c r="S268" s="15"/>
      <c r="T268" s="15"/>
      <c r="U268" s="15"/>
      <c r="V268" s="15"/>
      <c r="W268" s="15"/>
      <c r="X268" s="18" t="str">
        <f>IFERROR(VLOOKUP(W268,Lookups!$G$2:$H$83,2,FALSE),"")</f>
        <v/>
      </c>
      <c r="Y268" s="15"/>
      <c r="Z268" s="15"/>
      <c r="AA268" s="15"/>
      <c r="AB268" s="15"/>
      <c r="AC268" s="15"/>
      <c r="AD268" s="15"/>
      <c r="AE268" s="15"/>
      <c r="AF268" s="18" t="str">
        <f t="shared" si="9"/>
        <v/>
      </c>
      <c r="AG268" s="15"/>
      <c r="AH268" s="15"/>
      <c r="AI268" s="15"/>
      <c r="AJ268" s="62" t="str">
        <f>IFERROR(VLOOKUP(AI268,Lookups!$W$3:$X$24,2,FALSE),"")</f>
        <v/>
      </c>
      <c r="AK268" s="15"/>
      <c r="AL268" s="15"/>
      <c r="AM268" s="17"/>
      <c r="AN268" s="17"/>
    </row>
    <row r="269" spans="1:40" x14ac:dyDescent="0.3">
      <c r="A269" s="15"/>
      <c r="B269" s="15"/>
      <c r="C269" s="15"/>
      <c r="D269" s="17"/>
      <c r="E269" s="17"/>
      <c r="F269" s="15"/>
      <c r="G269" s="18" t="str">
        <f>IFERROR(VLOOKUP(F269,Lookups!$D$2:$E$20,2,FALSE),"")</f>
        <v/>
      </c>
      <c r="H269" s="15"/>
      <c r="I269" s="15"/>
      <c r="J269" s="15"/>
      <c r="K269" s="15"/>
      <c r="L269" s="17"/>
      <c r="M269" s="17"/>
      <c r="N269" s="18" t="str">
        <f t="shared" si="8"/>
        <v/>
      </c>
      <c r="O269" s="15"/>
      <c r="P269" s="15"/>
      <c r="Q269" s="17"/>
      <c r="R269" s="15"/>
      <c r="S269" s="15"/>
      <c r="T269" s="15"/>
      <c r="U269" s="15"/>
      <c r="V269" s="15"/>
      <c r="W269" s="15"/>
      <c r="X269" s="18" t="str">
        <f>IFERROR(VLOOKUP(W269,Lookups!$G$2:$H$83,2,FALSE),"")</f>
        <v/>
      </c>
      <c r="Y269" s="15"/>
      <c r="Z269" s="15"/>
      <c r="AA269" s="15"/>
      <c r="AB269" s="15"/>
      <c r="AC269" s="15"/>
      <c r="AD269" s="15"/>
      <c r="AE269" s="15"/>
      <c r="AF269" s="18" t="str">
        <f t="shared" si="9"/>
        <v/>
      </c>
      <c r="AG269" s="15"/>
      <c r="AH269" s="15"/>
      <c r="AI269" s="15"/>
      <c r="AJ269" s="62" t="str">
        <f>IFERROR(VLOOKUP(AI269,Lookups!$W$3:$X$24,2,FALSE),"")</f>
        <v/>
      </c>
      <c r="AK269" s="15"/>
      <c r="AL269" s="15"/>
      <c r="AM269" s="17"/>
      <c r="AN269" s="17"/>
    </row>
    <row r="270" spans="1:40" x14ac:dyDescent="0.3">
      <c r="A270" s="15"/>
      <c r="B270" s="15"/>
      <c r="C270" s="15"/>
      <c r="D270" s="17"/>
      <c r="E270" s="17"/>
      <c r="F270" s="15"/>
      <c r="G270" s="18" t="str">
        <f>IFERROR(VLOOKUP(F270,Lookups!$D$2:$E$20,2,FALSE),"")</f>
        <v/>
      </c>
      <c r="H270" s="15"/>
      <c r="I270" s="15"/>
      <c r="J270" s="15"/>
      <c r="K270" s="15"/>
      <c r="L270" s="17"/>
      <c r="M270" s="17"/>
      <c r="N270" s="18" t="str">
        <f t="shared" si="8"/>
        <v/>
      </c>
      <c r="O270" s="15"/>
      <c r="P270" s="15"/>
      <c r="Q270" s="17"/>
      <c r="R270" s="15"/>
      <c r="S270" s="15"/>
      <c r="T270" s="15"/>
      <c r="U270" s="15"/>
      <c r="V270" s="15"/>
      <c r="W270" s="15"/>
      <c r="X270" s="18" t="str">
        <f>IFERROR(VLOOKUP(W270,Lookups!$G$2:$H$83,2,FALSE),"")</f>
        <v/>
      </c>
      <c r="Y270" s="15"/>
      <c r="Z270" s="15"/>
      <c r="AA270" s="15"/>
      <c r="AB270" s="15"/>
      <c r="AC270" s="15"/>
      <c r="AD270" s="15"/>
      <c r="AE270" s="15"/>
      <c r="AF270" s="18" t="str">
        <f t="shared" si="9"/>
        <v/>
      </c>
      <c r="AG270" s="15"/>
      <c r="AH270" s="15"/>
      <c r="AI270" s="15"/>
      <c r="AJ270" s="62" t="str">
        <f>IFERROR(VLOOKUP(AI270,Lookups!$W$3:$X$24,2,FALSE),"")</f>
        <v/>
      </c>
      <c r="AK270" s="15"/>
      <c r="AL270" s="15"/>
      <c r="AM270" s="17"/>
      <c r="AN270" s="17"/>
    </row>
    <row r="271" spans="1:40" x14ac:dyDescent="0.3">
      <c r="A271" s="15"/>
      <c r="B271" s="15"/>
      <c r="C271" s="15"/>
      <c r="D271" s="17"/>
      <c r="E271" s="17"/>
      <c r="F271" s="15"/>
      <c r="G271" s="18" t="str">
        <f>IFERROR(VLOOKUP(F271,Lookups!$D$2:$E$20,2,FALSE),"")</f>
        <v/>
      </c>
      <c r="H271" s="15"/>
      <c r="I271" s="15"/>
      <c r="J271" s="15"/>
      <c r="K271" s="15"/>
      <c r="L271" s="17"/>
      <c r="M271" s="17"/>
      <c r="N271" s="18" t="str">
        <f t="shared" si="8"/>
        <v/>
      </c>
      <c r="O271" s="15"/>
      <c r="P271" s="15"/>
      <c r="Q271" s="17"/>
      <c r="R271" s="15"/>
      <c r="S271" s="15"/>
      <c r="T271" s="15"/>
      <c r="U271" s="15"/>
      <c r="V271" s="15"/>
      <c r="W271" s="15"/>
      <c r="X271" s="18" t="str">
        <f>IFERROR(VLOOKUP(W271,Lookups!$G$2:$H$83,2,FALSE),"")</f>
        <v/>
      </c>
      <c r="Y271" s="15"/>
      <c r="Z271" s="15"/>
      <c r="AA271" s="15"/>
      <c r="AB271" s="15"/>
      <c r="AC271" s="15"/>
      <c r="AD271" s="15"/>
      <c r="AE271" s="15"/>
      <c r="AF271" s="18" t="str">
        <f t="shared" si="9"/>
        <v/>
      </c>
      <c r="AG271" s="15"/>
      <c r="AH271" s="15"/>
      <c r="AI271" s="15"/>
      <c r="AJ271" s="62" t="str">
        <f>IFERROR(VLOOKUP(AI271,Lookups!$W$3:$X$24,2,FALSE),"")</f>
        <v/>
      </c>
      <c r="AK271" s="15"/>
      <c r="AL271" s="15"/>
      <c r="AM271" s="17"/>
      <c r="AN271" s="17"/>
    </row>
    <row r="272" spans="1:40" x14ac:dyDescent="0.3">
      <c r="A272" s="15"/>
      <c r="B272" s="15"/>
      <c r="C272" s="15"/>
      <c r="D272" s="17"/>
      <c r="E272" s="17"/>
      <c r="F272" s="15"/>
      <c r="G272" s="18" t="str">
        <f>IFERROR(VLOOKUP(F272,Lookups!$D$2:$E$20,2,FALSE),"")</f>
        <v/>
      </c>
      <c r="H272" s="15"/>
      <c r="I272" s="15"/>
      <c r="J272" s="15"/>
      <c r="K272" s="15"/>
      <c r="L272" s="17"/>
      <c r="M272" s="17"/>
      <c r="N272" s="18" t="str">
        <f t="shared" si="8"/>
        <v/>
      </c>
      <c r="O272" s="15"/>
      <c r="P272" s="15"/>
      <c r="Q272" s="17"/>
      <c r="R272" s="15"/>
      <c r="S272" s="15"/>
      <c r="T272" s="15"/>
      <c r="U272" s="15"/>
      <c r="V272" s="15"/>
      <c r="W272" s="15"/>
      <c r="X272" s="18" t="str">
        <f>IFERROR(VLOOKUP(W272,Lookups!$G$2:$H$83,2,FALSE),"")</f>
        <v/>
      </c>
      <c r="Y272" s="15"/>
      <c r="Z272" s="15"/>
      <c r="AA272" s="15"/>
      <c r="AB272" s="15"/>
      <c r="AC272" s="15"/>
      <c r="AD272" s="15"/>
      <c r="AE272" s="15"/>
      <c r="AF272" s="18" t="str">
        <f t="shared" si="9"/>
        <v/>
      </c>
      <c r="AG272" s="15"/>
      <c r="AH272" s="15"/>
      <c r="AI272" s="15"/>
      <c r="AJ272" s="62" t="str">
        <f>IFERROR(VLOOKUP(AI272,Lookups!$W$3:$X$24,2,FALSE),"")</f>
        <v/>
      </c>
      <c r="AK272" s="15"/>
      <c r="AL272" s="15"/>
      <c r="AM272" s="17"/>
      <c r="AN272" s="17"/>
    </row>
    <row r="273" spans="1:40" x14ac:dyDescent="0.3">
      <c r="A273" s="15"/>
      <c r="B273" s="15"/>
      <c r="C273" s="15"/>
      <c r="D273" s="17"/>
      <c r="E273" s="17"/>
      <c r="F273" s="15"/>
      <c r="G273" s="18" t="str">
        <f>IFERROR(VLOOKUP(F273,Lookups!$D$2:$E$20,2,FALSE),"")</f>
        <v/>
      </c>
      <c r="H273" s="15"/>
      <c r="I273" s="15"/>
      <c r="J273" s="15"/>
      <c r="K273" s="15"/>
      <c r="L273" s="17"/>
      <c r="M273" s="17"/>
      <c r="N273" s="18" t="str">
        <f t="shared" si="8"/>
        <v/>
      </c>
      <c r="O273" s="15"/>
      <c r="P273" s="15"/>
      <c r="Q273" s="17"/>
      <c r="R273" s="15"/>
      <c r="S273" s="15"/>
      <c r="T273" s="15"/>
      <c r="U273" s="15"/>
      <c r="V273" s="15"/>
      <c r="W273" s="15"/>
      <c r="X273" s="18" t="str">
        <f>IFERROR(VLOOKUP(W273,Lookups!$G$2:$H$83,2,FALSE),"")</f>
        <v/>
      </c>
      <c r="Y273" s="15"/>
      <c r="Z273" s="15"/>
      <c r="AA273" s="15"/>
      <c r="AB273" s="15"/>
      <c r="AC273" s="15"/>
      <c r="AD273" s="15"/>
      <c r="AE273" s="15"/>
      <c r="AF273" s="18" t="str">
        <f t="shared" si="9"/>
        <v/>
      </c>
      <c r="AG273" s="15"/>
      <c r="AH273" s="15"/>
      <c r="AI273" s="15"/>
      <c r="AJ273" s="62" t="str">
        <f>IFERROR(VLOOKUP(AI273,Lookups!$W$3:$X$24,2,FALSE),"")</f>
        <v/>
      </c>
      <c r="AK273" s="15"/>
      <c r="AL273" s="15"/>
      <c r="AM273" s="17"/>
      <c r="AN273" s="17"/>
    </row>
    <row r="274" spans="1:40" x14ac:dyDescent="0.3">
      <c r="A274" s="15"/>
      <c r="B274" s="15"/>
      <c r="C274" s="15"/>
      <c r="D274" s="17"/>
      <c r="E274" s="17"/>
      <c r="F274" s="15"/>
      <c r="G274" s="18" t="str">
        <f>IFERROR(VLOOKUP(F274,Lookups!$D$2:$E$20,2,FALSE),"")</f>
        <v/>
      </c>
      <c r="H274" s="15"/>
      <c r="I274" s="15"/>
      <c r="J274" s="15"/>
      <c r="K274" s="15"/>
      <c r="L274" s="17"/>
      <c r="M274" s="17"/>
      <c r="N274" s="18" t="str">
        <f t="shared" si="8"/>
        <v/>
      </c>
      <c r="O274" s="15"/>
      <c r="P274" s="15"/>
      <c r="Q274" s="17"/>
      <c r="R274" s="15"/>
      <c r="S274" s="15"/>
      <c r="T274" s="15"/>
      <c r="U274" s="15"/>
      <c r="V274" s="15"/>
      <c r="W274" s="15"/>
      <c r="X274" s="18" t="str">
        <f>IFERROR(VLOOKUP(W274,Lookups!$G$2:$H$83,2,FALSE),"")</f>
        <v/>
      </c>
      <c r="Y274" s="15"/>
      <c r="Z274" s="15"/>
      <c r="AA274" s="15"/>
      <c r="AB274" s="15"/>
      <c r="AC274" s="15"/>
      <c r="AD274" s="15"/>
      <c r="AE274" s="15"/>
      <c r="AF274" s="18" t="str">
        <f t="shared" si="9"/>
        <v/>
      </c>
      <c r="AG274" s="15"/>
      <c r="AH274" s="15"/>
      <c r="AI274" s="15"/>
      <c r="AJ274" s="62" t="str">
        <f>IFERROR(VLOOKUP(AI274,Lookups!$W$3:$X$24,2,FALSE),"")</f>
        <v/>
      </c>
      <c r="AK274" s="15"/>
      <c r="AL274" s="15"/>
      <c r="AM274" s="17"/>
      <c r="AN274" s="17"/>
    </row>
    <row r="275" spans="1:40" x14ac:dyDescent="0.3">
      <c r="A275" s="15"/>
      <c r="B275" s="15"/>
      <c r="C275" s="15"/>
      <c r="D275" s="17"/>
      <c r="E275" s="17"/>
      <c r="F275" s="15"/>
      <c r="G275" s="18" t="str">
        <f>IFERROR(VLOOKUP(F275,Lookups!$D$2:$E$20,2,FALSE),"")</f>
        <v/>
      </c>
      <c r="H275" s="15"/>
      <c r="I275" s="15"/>
      <c r="J275" s="15"/>
      <c r="K275" s="15"/>
      <c r="L275" s="17"/>
      <c r="M275" s="17"/>
      <c r="N275" s="18" t="str">
        <f t="shared" si="8"/>
        <v/>
      </c>
      <c r="O275" s="15"/>
      <c r="P275" s="15"/>
      <c r="Q275" s="17"/>
      <c r="R275" s="15"/>
      <c r="S275" s="15"/>
      <c r="T275" s="15"/>
      <c r="U275" s="15"/>
      <c r="V275" s="15"/>
      <c r="W275" s="15"/>
      <c r="X275" s="18" t="str">
        <f>IFERROR(VLOOKUP(W275,Lookups!$G$2:$H$83,2,FALSE),"")</f>
        <v/>
      </c>
      <c r="Y275" s="15"/>
      <c r="Z275" s="15"/>
      <c r="AA275" s="15"/>
      <c r="AB275" s="15"/>
      <c r="AC275" s="15"/>
      <c r="AD275" s="15"/>
      <c r="AE275" s="15"/>
      <c r="AF275" s="18" t="str">
        <f t="shared" si="9"/>
        <v/>
      </c>
      <c r="AG275" s="15"/>
      <c r="AH275" s="15"/>
      <c r="AI275" s="15"/>
      <c r="AJ275" s="62" t="str">
        <f>IFERROR(VLOOKUP(AI275,Lookups!$W$3:$X$24,2,FALSE),"")</f>
        <v/>
      </c>
      <c r="AK275" s="15"/>
      <c r="AL275" s="15"/>
      <c r="AM275" s="17"/>
      <c r="AN275" s="17"/>
    </row>
    <row r="276" spans="1:40" x14ac:dyDescent="0.3">
      <c r="A276" s="15"/>
      <c r="B276" s="15"/>
      <c r="C276" s="15"/>
      <c r="D276" s="17"/>
      <c r="E276" s="17"/>
      <c r="F276" s="15"/>
      <c r="G276" s="18" t="str">
        <f>IFERROR(VLOOKUP(F276,Lookups!$D$2:$E$20,2,FALSE),"")</f>
        <v/>
      </c>
      <c r="H276" s="15"/>
      <c r="I276" s="15"/>
      <c r="J276" s="15"/>
      <c r="K276" s="15"/>
      <c r="L276" s="17"/>
      <c r="M276" s="17"/>
      <c r="N276" s="18" t="str">
        <f t="shared" si="8"/>
        <v/>
      </c>
      <c r="O276" s="15"/>
      <c r="P276" s="15"/>
      <c r="Q276" s="17"/>
      <c r="R276" s="15"/>
      <c r="S276" s="15"/>
      <c r="T276" s="15"/>
      <c r="U276" s="15"/>
      <c r="V276" s="15"/>
      <c r="W276" s="15"/>
      <c r="X276" s="18" t="str">
        <f>IFERROR(VLOOKUP(W276,Lookups!$G$2:$H$83,2,FALSE),"")</f>
        <v/>
      </c>
      <c r="Y276" s="15"/>
      <c r="Z276" s="15"/>
      <c r="AA276" s="15"/>
      <c r="AB276" s="15"/>
      <c r="AC276" s="15"/>
      <c r="AD276" s="15"/>
      <c r="AE276" s="15"/>
      <c r="AF276" s="18" t="str">
        <f t="shared" si="9"/>
        <v/>
      </c>
      <c r="AG276" s="15"/>
      <c r="AH276" s="15"/>
      <c r="AI276" s="15"/>
      <c r="AJ276" s="62" t="str">
        <f>IFERROR(VLOOKUP(AI276,Lookups!$W$3:$X$24,2,FALSE),"")</f>
        <v/>
      </c>
      <c r="AK276" s="15"/>
      <c r="AL276" s="15"/>
      <c r="AM276" s="17"/>
      <c r="AN276" s="17"/>
    </row>
    <row r="277" spans="1:40" x14ac:dyDescent="0.3">
      <c r="A277" s="15"/>
      <c r="B277" s="15"/>
      <c r="C277" s="15"/>
      <c r="D277" s="17"/>
      <c r="E277" s="17"/>
      <c r="F277" s="15"/>
      <c r="G277" s="18" t="str">
        <f>IFERROR(VLOOKUP(F277,Lookups!$D$2:$E$20,2,FALSE),"")</f>
        <v/>
      </c>
      <c r="H277" s="15"/>
      <c r="I277" s="15"/>
      <c r="J277" s="15"/>
      <c r="K277" s="15"/>
      <c r="L277" s="17"/>
      <c r="M277" s="17"/>
      <c r="N277" s="18" t="str">
        <f t="shared" si="8"/>
        <v/>
      </c>
      <c r="O277" s="15"/>
      <c r="P277" s="15"/>
      <c r="Q277" s="17"/>
      <c r="R277" s="15"/>
      <c r="S277" s="15"/>
      <c r="T277" s="15"/>
      <c r="U277" s="15"/>
      <c r="V277" s="15"/>
      <c r="W277" s="15"/>
      <c r="X277" s="18" t="str">
        <f>IFERROR(VLOOKUP(W277,Lookups!$G$2:$H$83,2,FALSE),"")</f>
        <v/>
      </c>
      <c r="Y277" s="15"/>
      <c r="Z277" s="15"/>
      <c r="AA277" s="15"/>
      <c r="AB277" s="15"/>
      <c r="AC277" s="15"/>
      <c r="AD277" s="15"/>
      <c r="AE277" s="15"/>
      <c r="AF277" s="18" t="str">
        <f t="shared" si="9"/>
        <v/>
      </c>
      <c r="AG277" s="15"/>
      <c r="AH277" s="15"/>
      <c r="AI277" s="15"/>
      <c r="AJ277" s="62" t="str">
        <f>IFERROR(VLOOKUP(AI277,Lookups!$W$3:$X$24,2,FALSE),"")</f>
        <v/>
      </c>
      <c r="AK277" s="15"/>
      <c r="AL277" s="15"/>
      <c r="AM277" s="17"/>
      <c r="AN277" s="17"/>
    </row>
    <row r="278" spans="1:40" x14ac:dyDescent="0.3">
      <c r="A278" s="15"/>
      <c r="B278" s="15"/>
      <c r="C278" s="15"/>
      <c r="D278" s="17"/>
      <c r="E278" s="17"/>
      <c r="F278" s="15"/>
      <c r="G278" s="18" t="str">
        <f>IFERROR(VLOOKUP(F278,Lookups!$D$2:$E$20,2,FALSE),"")</f>
        <v/>
      </c>
      <c r="H278" s="15"/>
      <c r="I278" s="15"/>
      <c r="J278" s="15"/>
      <c r="K278" s="15"/>
      <c r="L278" s="17"/>
      <c r="M278" s="17"/>
      <c r="N278" s="18" t="str">
        <f t="shared" si="8"/>
        <v/>
      </c>
      <c r="O278" s="15"/>
      <c r="P278" s="15"/>
      <c r="Q278" s="17"/>
      <c r="R278" s="15"/>
      <c r="S278" s="15"/>
      <c r="T278" s="15"/>
      <c r="U278" s="15"/>
      <c r="V278" s="15"/>
      <c r="W278" s="15"/>
      <c r="X278" s="18" t="str">
        <f>IFERROR(VLOOKUP(W278,Lookups!$G$2:$H$83,2,FALSE),"")</f>
        <v/>
      </c>
      <c r="Y278" s="15"/>
      <c r="Z278" s="15"/>
      <c r="AA278" s="15"/>
      <c r="AB278" s="15"/>
      <c r="AC278" s="15"/>
      <c r="AD278" s="15"/>
      <c r="AE278" s="15"/>
      <c r="AF278" s="18" t="str">
        <f t="shared" si="9"/>
        <v/>
      </c>
      <c r="AG278" s="15"/>
      <c r="AH278" s="15"/>
      <c r="AI278" s="15"/>
      <c r="AJ278" s="62" t="str">
        <f>IFERROR(VLOOKUP(AI278,Lookups!$W$3:$X$24,2,FALSE),"")</f>
        <v/>
      </c>
      <c r="AK278" s="15"/>
      <c r="AL278" s="15"/>
      <c r="AM278" s="17"/>
      <c r="AN278" s="17"/>
    </row>
    <row r="279" spans="1:40" x14ac:dyDescent="0.3">
      <c r="A279" s="15"/>
      <c r="B279" s="15"/>
      <c r="C279" s="15"/>
      <c r="D279" s="17"/>
      <c r="E279" s="17"/>
      <c r="F279" s="15"/>
      <c r="G279" s="18" t="str">
        <f>IFERROR(VLOOKUP(F279,Lookups!$D$2:$E$20,2,FALSE),"")</f>
        <v/>
      </c>
      <c r="H279" s="15"/>
      <c r="I279" s="15"/>
      <c r="J279" s="15"/>
      <c r="K279" s="15"/>
      <c r="L279" s="17"/>
      <c r="M279" s="17"/>
      <c r="N279" s="18" t="str">
        <f t="shared" si="8"/>
        <v/>
      </c>
      <c r="O279" s="15"/>
      <c r="P279" s="15"/>
      <c r="Q279" s="17"/>
      <c r="R279" s="15"/>
      <c r="S279" s="15"/>
      <c r="T279" s="15"/>
      <c r="U279" s="15"/>
      <c r="V279" s="15"/>
      <c r="W279" s="15"/>
      <c r="X279" s="18" t="str">
        <f>IFERROR(VLOOKUP(W279,Lookups!$G$2:$H$83,2,FALSE),"")</f>
        <v/>
      </c>
      <c r="Y279" s="15"/>
      <c r="Z279" s="15"/>
      <c r="AA279" s="15"/>
      <c r="AB279" s="15"/>
      <c r="AC279" s="15"/>
      <c r="AD279" s="15"/>
      <c r="AE279" s="15"/>
      <c r="AF279" s="18" t="str">
        <f t="shared" si="9"/>
        <v/>
      </c>
      <c r="AG279" s="15"/>
      <c r="AH279" s="15"/>
      <c r="AI279" s="15"/>
      <c r="AJ279" s="62" t="str">
        <f>IFERROR(VLOOKUP(AI279,Lookups!$W$3:$X$24,2,FALSE),"")</f>
        <v/>
      </c>
      <c r="AK279" s="15"/>
      <c r="AL279" s="15"/>
      <c r="AM279" s="17"/>
      <c r="AN279" s="17"/>
    </row>
    <row r="280" spans="1:40" x14ac:dyDescent="0.3">
      <c r="A280" s="15"/>
      <c r="B280" s="15"/>
      <c r="C280" s="15"/>
      <c r="D280" s="17"/>
      <c r="E280" s="17"/>
      <c r="F280" s="15"/>
      <c r="G280" s="18" t="str">
        <f>IFERROR(VLOOKUP(F280,Lookups!$D$2:$E$20,2,FALSE),"")</f>
        <v/>
      </c>
      <c r="H280" s="15"/>
      <c r="I280" s="15"/>
      <c r="J280" s="15"/>
      <c r="K280" s="15"/>
      <c r="L280" s="17"/>
      <c r="M280" s="17"/>
      <c r="N280" s="18" t="str">
        <f t="shared" si="8"/>
        <v/>
      </c>
      <c r="O280" s="15"/>
      <c r="P280" s="15"/>
      <c r="Q280" s="17"/>
      <c r="R280" s="15"/>
      <c r="S280" s="15"/>
      <c r="T280" s="15"/>
      <c r="U280" s="15"/>
      <c r="V280" s="15"/>
      <c r="W280" s="15"/>
      <c r="X280" s="18" t="str">
        <f>IFERROR(VLOOKUP(W280,Lookups!$G$2:$H$83,2,FALSE),"")</f>
        <v/>
      </c>
      <c r="Y280" s="15"/>
      <c r="Z280" s="15"/>
      <c r="AA280" s="15"/>
      <c r="AB280" s="15"/>
      <c r="AC280" s="15"/>
      <c r="AD280" s="15"/>
      <c r="AE280" s="15"/>
      <c r="AF280" s="18" t="str">
        <f t="shared" si="9"/>
        <v/>
      </c>
      <c r="AG280" s="15"/>
      <c r="AH280" s="15"/>
      <c r="AI280" s="15"/>
      <c r="AJ280" s="62" t="str">
        <f>IFERROR(VLOOKUP(AI280,Lookups!$W$3:$X$24,2,FALSE),"")</f>
        <v/>
      </c>
      <c r="AK280" s="15"/>
      <c r="AL280" s="15"/>
      <c r="AM280" s="17"/>
      <c r="AN280" s="17"/>
    </row>
    <row r="281" spans="1:40" x14ac:dyDescent="0.3">
      <c r="A281" s="15"/>
      <c r="B281" s="15"/>
      <c r="C281" s="15"/>
      <c r="D281" s="17"/>
      <c r="E281" s="17"/>
      <c r="F281" s="15"/>
      <c r="G281" s="18" t="str">
        <f>IFERROR(VLOOKUP(F281,Lookups!$D$2:$E$20,2,FALSE),"")</f>
        <v/>
      </c>
      <c r="H281" s="15"/>
      <c r="I281" s="15"/>
      <c r="J281" s="15"/>
      <c r="K281" s="15"/>
      <c r="L281" s="17"/>
      <c r="M281" s="17"/>
      <c r="N281" s="18" t="str">
        <f t="shared" si="8"/>
        <v/>
      </c>
      <c r="O281" s="15"/>
      <c r="P281" s="15"/>
      <c r="Q281" s="17"/>
      <c r="R281" s="15"/>
      <c r="S281" s="15"/>
      <c r="T281" s="15"/>
      <c r="U281" s="15"/>
      <c r="V281" s="15"/>
      <c r="W281" s="15"/>
      <c r="X281" s="18" t="str">
        <f>IFERROR(VLOOKUP(W281,Lookups!$G$2:$H$83,2,FALSE),"")</f>
        <v/>
      </c>
      <c r="Y281" s="15"/>
      <c r="Z281" s="15"/>
      <c r="AA281" s="15"/>
      <c r="AB281" s="15"/>
      <c r="AC281" s="15"/>
      <c r="AD281" s="15"/>
      <c r="AE281" s="15"/>
      <c r="AF281" s="18" t="str">
        <f t="shared" si="9"/>
        <v/>
      </c>
      <c r="AG281" s="15"/>
      <c r="AH281" s="15"/>
      <c r="AI281" s="15"/>
      <c r="AJ281" s="62" t="str">
        <f>IFERROR(VLOOKUP(AI281,Lookups!$W$3:$X$24,2,FALSE),"")</f>
        <v/>
      </c>
      <c r="AK281" s="15"/>
      <c r="AL281" s="15"/>
      <c r="AM281" s="17"/>
      <c r="AN281" s="17"/>
    </row>
    <row r="282" spans="1:40" x14ac:dyDescent="0.3">
      <c r="A282" s="15"/>
      <c r="B282" s="15"/>
      <c r="C282" s="15"/>
      <c r="D282" s="17"/>
      <c r="E282" s="17"/>
      <c r="F282" s="15"/>
      <c r="G282" s="18" t="str">
        <f>IFERROR(VLOOKUP(F282,Lookups!$D$2:$E$20,2,FALSE),"")</f>
        <v/>
      </c>
      <c r="H282" s="15"/>
      <c r="I282" s="15"/>
      <c r="J282" s="15"/>
      <c r="K282" s="15"/>
      <c r="L282" s="17"/>
      <c r="M282" s="17"/>
      <c r="N282" s="18" t="str">
        <f t="shared" si="8"/>
        <v/>
      </c>
      <c r="O282" s="15"/>
      <c r="P282" s="15"/>
      <c r="Q282" s="17"/>
      <c r="R282" s="15"/>
      <c r="S282" s="15"/>
      <c r="T282" s="15"/>
      <c r="U282" s="15"/>
      <c r="V282" s="15"/>
      <c r="W282" s="15"/>
      <c r="X282" s="18" t="str">
        <f>IFERROR(VLOOKUP(W282,Lookups!$G$2:$H$83,2,FALSE),"")</f>
        <v/>
      </c>
      <c r="Y282" s="15"/>
      <c r="Z282" s="15"/>
      <c r="AA282" s="15"/>
      <c r="AB282" s="15"/>
      <c r="AC282" s="15"/>
      <c r="AD282" s="15"/>
      <c r="AE282" s="15"/>
      <c r="AF282" s="18" t="str">
        <f t="shared" si="9"/>
        <v/>
      </c>
      <c r="AG282" s="15"/>
      <c r="AH282" s="15"/>
      <c r="AI282" s="15"/>
      <c r="AJ282" s="62" t="str">
        <f>IFERROR(VLOOKUP(AI282,Lookups!$W$3:$X$24,2,FALSE),"")</f>
        <v/>
      </c>
      <c r="AK282" s="15"/>
      <c r="AL282" s="15"/>
      <c r="AM282" s="17"/>
      <c r="AN282" s="17"/>
    </row>
    <row r="283" spans="1:40" x14ac:dyDescent="0.3">
      <c r="A283" s="15"/>
      <c r="B283" s="15"/>
      <c r="C283" s="15"/>
      <c r="D283" s="17"/>
      <c r="E283" s="17"/>
      <c r="F283" s="15"/>
      <c r="G283" s="18" t="str">
        <f>IFERROR(VLOOKUP(F283,Lookups!$D$2:$E$20,2,FALSE),"")</f>
        <v/>
      </c>
      <c r="H283" s="15"/>
      <c r="I283" s="15"/>
      <c r="J283" s="15"/>
      <c r="K283" s="15"/>
      <c r="L283" s="17"/>
      <c r="M283" s="17"/>
      <c r="N283" s="18" t="str">
        <f t="shared" si="8"/>
        <v/>
      </c>
      <c r="O283" s="15"/>
      <c r="P283" s="15"/>
      <c r="Q283" s="17"/>
      <c r="R283" s="15"/>
      <c r="S283" s="15"/>
      <c r="T283" s="15"/>
      <c r="U283" s="15"/>
      <c r="V283" s="15"/>
      <c r="W283" s="15"/>
      <c r="X283" s="18" t="str">
        <f>IFERROR(VLOOKUP(W283,Lookups!$G$2:$H$83,2,FALSE),"")</f>
        <v/>
      </c>
      <c r="Y283" s="15"/>
      <c r="Z283" s="15"/>
      <c r="AA283" s="15"/>
      <c r="AB283" s="15"/>
      <c r="AC283" s="15"/>
      <c r="AD283" s="15"/>
      <c r="AE283" s="15"/>
      <c r="AF283" s="18" t="str">
        <f t="shared" si="9"/>
        <v/>
      </c>
      <c r="AG283" s="15"/>
      <c r="AH283" s="15"/>
      <c r="AI283" s="15"/>
      <c r="AJ283" s="62" t="str">
        <f>IFERROR(VLOOKUP(AI283,Lookups!$W$3:$X$24,2,FALSE),"")</f>
        <v/>
      </c>
      <c r="AK283" s="15"/>
      <c r="AL283" s="15"/>
      <c r="AM283" s="17"/>
      <c r="AN283" s="17"/>
    </row>
    <row r="284" spans="1:40" x14ac:dyDescent="0.3">
      <c r="A284" s="15"/>
      <c r="B284" s="15"/>
      <c r="C284" s="15"/>
      <c r="D284" s="17"/>
      <c r="E284" s="17"/>
      <c r="F284" s="15"/>
      <c r="G284" s="18" t="str">
        <f>IFERROR(VLOOKUP(F284,Lookups!$D$2:$E$20,2,FALSE),"")</f>
        <v/>
      </c>
      <c r="H284" s="15"/>
      <c r="I284" s="15"/>
      <c r="J284" s="15"/>
      <c r="K284" s="15"/>
      <c r="L284" s="17"/>
      <c r="M284" s="17"/>
      <c r="N284" s="18" t="str">
        <f t="shared" si="8"/>
        <v/>
      </c>
      <c r="O284" s="15"/>
      <c r="P284" s="15"/>
      <c r="Q284" s="17"/>
      <c r="R284" s="15"/>
      <c r="S284" s="15"/>
      <c r="T284" s="15"/>
      <c r="U284" s="15"/>
      <c r="V284" s="15"/>
      <c r="W284" s="15"/>
      <c r="X284" s="18" t="str">
        <f>IFERROR(VLOOKUP(W284,Lookups!$G$2:$H$83,2,FALSE),"")</f>
        <v/>
      </c>
      <c r="Y284" s="15"/>
      <c r="Z284" s="15"/>
      <c r="AA284" s="15"/>
      <c r="AB284" s="15"/>
      <c r="AC284" s="15"/>
      <c r="AD284" s="15"/>
      <c r="AE284" s="15"/>
      <c r="AF284" s="18" t="str">
        <f t="shared" si="9"/>
        <v/>
      </c>
      <c r="AG284" s="15"/>
      <c r="AH284" s="15"/>
      <c r="AI284" s="15"/>
      <c r="AJ284" s="62" t="str">
        <f>IFERROR(VLOOKUP(AI284,Lookups!$W$3:$X$24,2,FALSE),"")</f>
        <v/>
      </c>
      <c r="AK284" s="15"/>
      <c r="AL284" s="15"/>
      <c r="AM284" s="17"/>
      <c r="AN284" s="17"/>
    </row>
    <row r="285" spans="1:40" x14ac:dyDescent="0.3">
      <c r="A285" s="15"/>
      <c r="B285" s="15"/>
      <c r="C285" s="15"/>
      <c r="D285" s="17"/>
      <c r="E285" s="17"/>
      <c r="F285" s="15"/>
      <c r="G285" s="18" t="str">
        <f>IFERROR(VLOOKUP(F285,Lookups!$D$2:$E$20,2,FALSE),"")</f>
        <v/>
      </c>
      <c r="H285" s="15"/>
      <c r="I285" s="15"/>
      <c r="J285" s="15"/>
      <c r="K285" s="15"/>
      <c r="L285" s="17"/>
      <c r="M285" s="17"/>
      <c r="N285" s="18" t="str">
        <f t="shared" si="8"/>
        <v/>
      </c>
      <c r="O285" s="15"/>
      <c r="P285" s="15"/>
      <c r="Q285" s="17"/>
      <c r="R285" s="15"/>
      <c r="S285" s="15"/>
      <c r="T285" s="15"/>
      <c r="U285" s="15"/>
      <c r="V285" s="15"/>
      <c r="W285" s="15"/>
      <c r="X285" s="18" t="str">
        <f>IFERROR(VLOOKUP(W285,Lookups!$G$2:$H$83,2,FALSE),"")</f>
        <v/>
      </c>
      <c r="Y285" s="15"/>
      <c r="Z285" s="15"/>
      <c r="AA285" s="15"/>
      <c r="AB285" s="15"/>
      <c r="AC285" s="15"/>
      <c r="AD285" s="15"/>
      <c r="AE285" s="15"/>
      <c r="AF285" s="18" t="str">
        <f t="shared" si="9"/>
        <v/>
      </c>
      <c r="AG285" s="15"/>
      <c r="AH285" s="15"/>
      <c r="AI285" s="15"/>
      <c r="AJ285" s="62" t="str">
        <f>IFERROR(VLOOKUP(AI285,Lookups!$W$3:$X$24,2,FALSE),"")</f>
        <v/>
      </c>
      <c r="AK285" s="15"/>
      <c r="AL285" s="15"/>
      <c r="AM285" s="17"/>
      <c r="AN285" s="17"/>
    </row>
    <row r="286" spans="1:40" x14ac:dyDescent="0.3">
      <c r="A286" s="15"/>
      <c r="B286" s="15"/>
      <c r="C286" s="15"/>
      <c r="D286" s="17"/>
      <c r="E286" s="17"/>
      <c r="F286" s="15"/>
      <c r="G286" s="18" t="str">
        <f>IFERROR(VLOOKUP(F286,Lookups!$D$2:$E$20,2,FALSE),"")</f>
        <v/>
      </c>
      <c r="H286" s="15"/>
      <c r="I286" s="15"/>
      <c r="J286" s="15"/>
      <c r="K286" s="15"/>
      <c r="L286" s="17"/>
      <c r="M286" s="17"/>
      <c r="N286" s="18" t="str">
        <f t="shared" si="8"/>
        <v/>
      </c>
      <c r="O286" s="15"/>
      <c r="P286" s="15"/>
      <c r="Q286" s="17"/>
      <c r="R286" s="15"/>
      <c r="S286" s="15"/>
      <c r="T286" s="15"/>
      <c r="U286" s="15"/>
      <c r="V286" s="15"/>
      <c r="W286" s="15"/>
      <c r="X286" s="18" t="str">
        <f>IFERROR(VLOOKUP(W286,Lookups!$G$2:$H$83,2,FALSE),"")</f>
        <v/>
      </c>
      <c r="Y286" s="15"/>
      <c r="Z286" s="15"/>
      <c r="AA286" s="15"/>
      <c r="AB286" s="15"/>
      <c r="AC286" s="15"/>
      <c r="AD286" s="15"/>
      <c r="AE286" s="15"/>
      <c r="AF286" s="18" t="str">
        <f t="shared" si="9"/>
        <v/>
      </c>
      <c r="AG286" s="15"/>
      <c r="AH286" s="15"/>
      <c r="AI286" s="15"/>
      <c r="AJ286" s="62" t="str">
        <f>IFERROR(VLOOKUP(AI286,Lookups!$W$3:$X$24,2,FALSE),"")</f>
        <v/>
      </c>
      <c r="AK286" s="15"/>
      <c r="AL286" s="15"/>
      <c r="AM286" s="17"/>
      <c r="AN286" s="17"/>
    </row>
    <row r="287" spans="1:40" x14ac:dyDescent="0.3">
      <c r="A287" s="15"/>
      <c r="B287" s="15"/>
      <c r="C287" s="15"/>
      <c r="D287" s="17"/>
      <c r="E287" s="17"/>
      <c r="F287" s="15"/>
      <c r="G287" s="18" t="str">
        <f>IFERROR(VLOOKUP(F287,Lookups!$D$2:$E$20,2,FALSE),"")</f>
        <v/>
      </c>
      <c r="H287" s="15"/>
      <c r="I287" s="15"/>
      <c r="J287" s="15"/>
      <c r="K287" s="15"/>
      <c r="L287" s="17"/>
      <c r="M287" s="17"/>
      <c r="N287" s="18" t="str">
        <f t="shared" si="8"/>
        <v/>
      </c>
      <c r="O287" s="15"/>
      <c r="P287" s="15"/>
      <c r="Q287" s="17"/>
      <c r="R287" s="15"/>
      <c r="S287" s="15"/>
      <c r="T287" s="15"/>
      <c r="U287" s="15"/>
      <c r="V287" s="15"/>
      <c r="W287" s="15"/>
      <c r="X287" s="18" t="str">
        <f>IFERROR(VLOOKUP(W287,Lookups!$G$2:$H$83,2,FALSE),"")</f>
        <v/>
      </c>
      <c r="Y287" s="15"/>
      <c r="Z287" s="15"/>
      <c r="AA287" s="15"/>
      <c r="AB287" s="15"/>
      <c r="AC287" s="15"/>
      <c r="AD287" s="15"/>
      <c r="AE287" s="15"/>
      <c r="AF287" s="18" t="str">
        <f t="shared" si="9"/>
        <v/>
      </c>
      <c r="AG287" s="15"/>
      <c r="AH287" s="15"/>
      <c r="AI287" s="15"/>
      <c r="AJ287" s="62" t="str">
        <f>IFERROR(VLOOKUP(AI287,Lookups!$W$3:$X$24,2,FALSE),"")</f>
        <v/>
      </c>
      <c r="AK287" s="15"/>
      <c r="AL287" s="15"/>
      <c r="AM287" s="17"/>
      <c r="AN287" s="17"/>
    </row>
    <row r="288" spans="1:40" x14ac:dyDescent="0.3">
      <c r="A288" s="15"/>
      <c r="B288" s="15"/>
      <c r="C288" s="15"/>
      <c r="D288" s="17"/>
      <c r="E288" s="17"/>
      <c r="F288" s="15"/>
      <c r="G288" s="18" t="str">
        <f>IFERROR(VLOOKUP(F288,Lookups!$D$2:$E$20,2,FALSE),"")</f>
        <v/>
      </c>
      <c r="H288" s="15"/>
      <c r="I288" s="15"/>
      <c r="J288" s="15"/>
      <c r="K288" s="15"/>
      <c r="L288" s="17"/>
      <c r="M288" s="17"/>
      <c r="N288" s="18" t="str">
        <f t="shared" si="8"/>
        <v/>
      </c>
      <c r="O288" s="15"/>
      <c r="P288" s="15"/>
      <c r="Q288" s="17"/>
      <c r="R288" s="15"/>
      <c r="S288" s="15"/>
      <c r="T288" s="15"/>
      <c r="U288" s="15"/>
      <c r="V288" s="15"/>
      <c r="W288" s="15"/>
      <c r="X288" s="18" t="str">
        <f>IFERROR(VLOOKUP(W288,Lookups!$G$2:$H$83,2,FALSE),"")</f>
        <v/>
      </c>
      <c r="Y288" s="15"/>
      <c r="Z288" s="15"/>
      <c r="AA288" s="15"/>
      <c r="AB288" s="15"/>
      <c r="AC288" s="15"/>
      <c r="AD288" s="15"/>
      <c r="AE288" s="15"/>
      <c r="AF288" s="18" t="str">
        <f t="shared" si="9"/>
        <v/>
      </c>
      <c r="AG288" s="15"/>
      <c r="AH288" s="15"/>
      <c r="AI288" s="15"/>
      <c r="AJ288" s="62" t="str">
        <f>IFERROR(VLOOKUP(AI288,Lookups!$W$3:$X$24,2,FALSE),"")</f>
        <v/>
      </c>
      <c r="AK288" s="15"/>
      <c r="AL288" s="15"/>
      <c r="AM288" s="17"/>
      <c r="AN288" s="17"/>
    </row>
    <row r="289" spans="1:40" x14ac:dyDescent="0.3">
      <c r="A289" s="15"/>
      <c r="B289" s="15"/>
      <c r="C289" s="15"/>
      <c r="D289" s="17"/>
      <c r="E289" s="17"/>
      <c r="F289" s="15"/>
      <c r="G289" s="18" t="str">
        <f>IFERROR(VLOOKUP(F289,Lookups!$D$2:$E$20,2,FALSE),"")</f>
        <v/>
      </c>
      <c r="H289" s="15"/>
      <c r="I289" s="15"/>
      <c r="J289" s="15"/>
      <c r="K289" s="15"/>
      <c r="L289" s="17"/>
      <c r="M289" s="17"/>
      <c r="N289" s="18" t="str">
        <f t="shared" si="8"/>
        <v/>
      </c>
      <c r="O289" s="15"/>
      <c r="P289" s="15"/>
      <c r="Q289" s="17"/>
      <c r="R289" s="15"/>
      <c r="S289" s="15"/>
      <c r="T289" s="15"/>
      <c r="U289" s="15"/>
      <c r="V289" s="15"/>
      <c r="W289" s="15"/>
      <c r="X289" s="18" t="str">
        <f>IFERROR(VLOOKUP(W289,Lookups!$G$2:$H$83,2,FALSE),"")</f>
        <v/>
      </c>
      <c r="Y289" s="15"/>
      <c r="Z289" s="15"/>
      <c r="AA289" s="15"/>
      <c r="AB289" s="15"/>
      <c r="AC289" s="15"/>
      <c r="AD289" s="15"/>
      <c r="AE289" s="15"/>
      <c r="AF289" s="18" t="str">
        <f t="shared" si="9"/>
        <v/>
      </c>
      <c r="AG289" s="15"/>
      <c r="AH289" s="15"/>
      <c r="AI289" s="15"/>
      <c r="AJ289" s="62" t="str">
        <f>IFERROR(VLOOKUP(AI289,Lookups!$W$3:$X$24,2,FALSE),"")</f>
        <v/>
      </c>
      <c r="AK289" s="15"/>
      <c r="AL289" s="15"/>
      <c r="AM289" s="17"/>
      <c r="AN289" s="17"/>
    </row>
    <row r="290" spans="1:40" x14ac:dyDescent="0.3">
      <c r="A290" s="15"/>
      <c r="B290" s="15"/>
      <c r="C290" s="15"/>
      <c r="D290" s="17"/>
      <c r="E290" s="17"/>
      <c r="F290" s="15"/>
      <c r="G290" s="18" t="str">
        <f>IFERROR(VLOOKUP(F290,Lookups!$D$2:$E$20,2,FALSE),"")</f>
        <v/>
      </c>
      <c r="H290" s="15"/>
      <c r="I290" s="15"/>
      <c r="J290" s="15"/>
      <c r="K290" s="15"/>
      <c r="L290" s="17"/>
      <c r="M290" s="17"/>
      <c r="N290" s="18" t="str">
        <f t="shared" si="8"/>
        <v/>
      </c>
      <c r="O290" s="15"/>
      <c r="P290" s="15"/>
      <c r="Q290" s="17"/>
      <c r="R290" s="15"/>
      <c r="S290" s="15"/>
      <c r="T290" s="15"/>
      <c r="U290" s="15"/>
      <c r="V290" s="15"/>
      <c r="W290" s="15"/>
      <c r="X290" s="18" t="str">
        <f>IFERROR(VLOOKUP(W290,Lookups!$G$2:$H$83,2,FALSE),"")</f>
        <v/>
      </c>
      <c r="Y290" s="15"/>
      <c r="Z290" s="15"/>
      <c r="AA290" s="15"/>
      <c r="AB290" s="15"/>
      <c r="AC290" s="15"/>
      <c r="AD290" s="15"/>
      <c r="AE290" s="15"/>
      <c r="AF290" s="18" t="str">
        <f t="shared" si="9"/>
        <v/>
      </c>
      <c r="AG290" s="15"/>
      <c r="AH290" s="15"/>
      <c r="AI290" s="15"/>
      <c r="AJ290" s="62" t="str">
        <f>IFERROR(VLOOKUP(AI290,Lookups!$W$3:$X$24,2,FALSE),"")</f>
        <v/>
      </c>
      <c r="AK290" s="15"/>
      <c r="AL290" s="15"/>
      <c r="AM290" s="17"/>
      <c r="AN290" s="17"/>
    </row>
    <row r="291" spans="1:40" x14ac:dyDescent="0.3">
      <c r="A291" s="15"/>
      <c r="B291" s="15"/>
      <c r="C291" s="15"/>
      <c r="D291" s="17"/>
      <c r="E291" s="17"/>
      <c r="F291" s="15"/>
      <c r="G291" s="18" t="str">
        <f>IFERROR(VLOOKUP(F291,Lookups!$D$2:$E$20,2,FALSE),"")</f>
        <v/>
      </c>
      <c r="H291" s="15"/>
      <c r="I291" s="15"/>
      <c r="J291" s="15"/>
      <c r="K291" s="15"/>
      <c r="L291" s="17"/>
      <c r="M291" s="17"/>
      <c r="N291" s="18" t="str">
        <f t="shared" si="8"/>
        <v/>
      </c>
      <c r="O291" s="15"/>
      <c r="P291" s="15"/>
      <c r="Q291" s="17"/>
      <c r="R291" s="15"/>
      <c r="S291" s="15"/>
      <c r="T291" s="15"/>
      <c r="U291" s="15"/>
      <c r="V291" s="15"/>
      <c r="W291" s="15"/>
      <c r="X291" s="18" t="str">
        <f>IFERROR(VLOOKUP(W291,Lookups!$G$2:$H$83,2,FALSE),"")</f>
        <v/>
      </c>
      <c r="Y291" s="15"/>
      <c r="Z291" s="15"/>
      <c r="AA291" s="15"/>
      <c r="AB291" s="15"/>
      <c r="AC291" s="15"/>
      <c r="AD291" s="15"/>
      <c r="AE291" s="15"/>
      <c r="AF291" s="18" t="str">
        <f t="shared" si="9"/>
        <v/>
      </c>
      <c r="AG291" s="15"/>
      <c r="AH291" s="15"/>
      <c r="AI291" s="15"/>
      <c r="AJ291" s="62" t="str">
        <f>IFERROR(VLOOKUP(AI291,Lookups!$W$3:$X$24,2,FALSE),"")</f>
        <v/>
      </c>
      <c r="AK291" s="15"/>
      <c r="AL291" s="15"/>
      <c r="AM291" s="17"/>
      <c r="AN291" s="17"/>
    </row>
    <row r="292" spans="1:40" x14ac:dyDescent="0.3">
      <c r="A292" s="15"/>
      <c r="B292" s="15"/>
      <c r="C292" s="15"/>
      <c r="D292" s="17"/>
      <c r="E292" s="17"/>
      <c r="F292" s="15"/>
      <c r="G292" s="18" t="str">
        <f>IFERROR(VLOOKUP(F292,Lookups!$D$2:$E$20,2,FALSE),"")</f>
        <v/>
      </c>
      <c r="H292" s="15"/>
      <c r="I292" s="15"/>
      <c r="J292" s="15"/>
      <c r="K292" s="15"/>
      <c r="L292" s="17"/>
      <c r="M292" s="17"/>
      <c r="N292" s="18" t="str">
        <f t="shared" si="8"/>
        <v/>
      </c>
      <c r="O292" s="15"/>
      <c r="P292" s="15"/>
      <c r="Q292" s="17"/>
      <c r="R292" s="15"/>
      <c r="S292" s="15"/>
      <c r="T292" s="15"/>
      <c r="U292" s="15"/>
      <c r="V292" s="15"/>
      <c r="W292" s="15"/>
      <c r="X292" s="18" t="str">
        <f>IFERROR(VLOOKUP(W292,Lookups!$G$2:$H$83,2,FALSE),"")</f>
        <v/>
      </c>
      <c r="Y292" s="15"/>
      <c r="Z292" s="15"/>
      <c r="AA292" s="15"/>
      <c r="AB292" s="15"/>
      <c r="AC292" s="15"/>
      <c r="AD292" s="15"/>
      <c r="AE292" s="15"/>
      <c r="AF292" s="18" t="str">
        <f t="shared" si="9"/>
        <v/>
      </c>
      <c r="AG292" s="15"/>
      <c r="AH292" s="15"/>
      <c r="AI292" s="15"/>
      <c r="AJ292" s="62" t="str">
        <f>IFERROR(VLOOKUP(AI292,Lookups!$W$3:$X$24,2,FALSE),"")</f>
        <v/>
      </c>
      <c r="AK292" s="15"/>
      <c r="AL292" s="15"/>
      <c r="AM292" s="17"/>
      <c r="AN292" s="17"/>
    </row>
    <row r="293" spans="1:40" x14ac:dyDescent="0.3">
      <c r="A293" s="15"/>
      <c r="B293" s="15"/>
      <c r="C293" s="15"/>
      <c r="D293" s="17"/>
      <c r="E293" s="17"/>
      <c r="F293" s="15"/>
      <c r="G293" s="18" t="str">
        <f>IFERROR(VLOOKUP(F293,Lookups!$D$2:$E$20,2,FALSE),"")</f>
        <v/>
      </c>
      <c r="H293" s="15"/>
      <c r="I293" s="15"/>
      <c r="J293" s="15"/>
      <c r="K293" s="15"/>
      <c r="L293" s="17"/>
      <c r="M293" s="17"/>
      <c r="N293" s="18" t="str">
        <f t="shared" si="8"/>
        <v/>
      </c>
      <c r="O293" s="15"/>
      <c r="P293" s="15"/>
      <c r="Q293" s="17"/>
      <c r="R293" s="15"/>
      <c r="S293" s="15"/>
      <c r="T293" s="15"/>
      <c r="U293" s="15"/>
      <c r="V293" s="15"/>
      <c r="W293" s="15"/>
      <c r="X293" s="18" t="str">
        <f>IFERROR(VLOOKUP(W293,Lookups!$G$2:$H$83,2,FALSE),"")</f>
        <v/>
      </c>
      <c r="Y293" s="15"/>
      <c r="Z293" s="15"/>
      <c r="AA293" s="15"/>
      <c r="AB293" s="15"/>
      <c r="AC293" s="15"/>
      <c r="AD293" s="15"/>
      <c r="AE293" s="15"/>
      <c r="AF293" s="18" t="str">
        <f t="shared" si="9"/>
        <v/>
      </c>
      <c r="AG293" s="15"/>
      <c r="AH293" s="15"/>
      <c r="AI293" s="15"/>
      <c r="AJ293" s="62" t="str">
        <f>IFERROR(VLOOKUP(AI293,Lookups!$W$3:$X$24,2,FALSE),"")</f>
        <v/>
      </c>
      <c r="AK293" s="15"/>
      <c r="AL293" s="15"/>
      <c r="AM293" s="17"/>
      <c r="AN293" s="17"/>
    </row>
    <row r="294" spans="1:40" x14ac:dyDescent="0.3">
      <c r="A294" s="15"/>
      <c r="B294" s="15"/>
      <c r="C294" s="15"/>
      <c r="D294" s="17"/>
      <c r="E294" s="17"/>
      <c r="F294" s="15"/>
      <c r="G294" s="18" t="str">
        <f>IFERROR(VLOOKUP(F294,Lookups!$D$2:$E$20,2,FALSE),"")</f>
        <v/>
      </c>
      <c r="H294" s="15"/>
      <c r="I294" s="15"/>
      <c r="J294" s="15"/>
      <c r="K294" s="15"/>
      <c r="L294" s="17"/>
      <c r="M294" s="17"/>
      <c r="N294" s="18" t="str">
        <f t="shared" si="8"/>
        <v/>
      </c>
      <c r="O294" s="15"/>
      <c r="P294" s="15"/>
      <c r="Q294" s="17"/>
      <c r="R294" s="15"/>
      <c r="S294" s="15"/>
      <c r="T294" s="15"/>
      <c r="U294" s="15"/>
      <c r="V294" s="15"/>
      <c r="W294" s="15"/>
      <c r="X294" s="18" t="str">
        <f>IFERROR(VLOOKUP(W294,Lookups!$G$2:$H$83,2,FALSE),"")</f>
        <v/>
      </c>
      <c r="Y294" s="15"/>
      <c r="Z294" s="15"/>
      <c r="AA294" s="15"/>
      <c r="AB294" s="15"/>
      <c r="AC294" s="15"/>
      <c r="AD294" s="15"/>
      <c r="AE294" s="15"/>
      <c r="AF294" s="18" t="str">
        <f t="shared" si="9"/>
        <v/>
      </c>
      <c r="AG294" s="15"/>
      <c r="AH294" s="15"/>
      <c r="AI294" s="15"/>
      <c r="AJ294" s="62" t="str">
        <f>IFERROR(VLOOKUP(AI294,Lookups!$W$3:$X$24,2,FALSE),"")</f>
        <v/>
      </c>
      <c r="AK294" s="15"/>
      <c r="AL294" s="15"/>
      <c r="AM294" s="17"/>
      <c r="AN294" s="17"/>
    </row>
    <row r="295" spans="1:40" x14ac:dyDescent="0.3">
      <c r="A295" s="15"/>
      <c r="B295" s="15"/>
      <c r="C295" s="15"/>
      <c r="D295" s="17"/>
      <c r="E295" s="17"/>
      <c r="F295" s="15"/>
      <c r="G295" s="18" t="str">
        <f>IFERROR(VLOOKUP(F295,Lookups!$D$2:$E$20,2,FALSE),"")</f>
        <v/>
      </c>
      <c r="H295" s="15"/>
      <c r="I295" s="15"/>
      <c r="J295" s="15"/>
      <c r="K295" s="15"/>
      <c r="L295" s="17"/>
      <c r="M295" s="17"/>
      <c r="N295" s="18" t="str">
        <f t="shared" si="8"/>
        <v/>
      </c>
      <c r="O295" s="15"/>
      <c r="P295" s="15"/>
      <c r="Q295" s="17"/>
      <c r="R295" s="15"/>
      <c r="S295" s="15"/>
      <c r="T295" s="15"/>
      <c r="U295" s="15"/>
      <c r="V295" s="15"/>
      <c r="W295" s="15"/>
      <c r="X295" s="18" t="str">
        <f>IFERROR(VLOOKUP(W295,Lookups!$G$2:$H$83,2,FALSE),"")</f>
        <v/>
      </c>
      <c r="Y295" s="15"/>
      <c r="Z295" s="15"/>
      <c r="AA295" s="15"/>
      <c r="AB295" s="15"/>
      <c r="AC295" s="15"/>
      <c r="AD295" s="15"/>
      <c r="AE295" s="15"/>
      <c r="AF295" s="18" t="str">
        <f t="shared" si="9"/>
        <v/>
      </c>
      <c r="AG295" s="15"/>
      <c r="AH295" s="15"/>
      <c r="AI295" s="15"/>
      <c r="AJ295" s="62" t="str">
        <f>IFERROR(VLOOKUP(AI295,Lookups!$W$3:$X$24,2,FALSE),"")</f>
        <v/>
      </c>
      <c r="AK295" s="15"/>
      <c r="AL295" s="15"/>
      <c r="AM295" s="17"/>
      <c r="AN295" s="17"/>
    </row>
    <row r="296" spans="1:40" x14ac:dyDescent="0.3">
      <c r="A296" s="15"/>
      <c r="B296" s="15"/>
      <c r="C296" s="15"/>
      <c r="D296" s="17"/>
      <c r="E296" s="17"/>
      <c r="F296" s="15"/>
      <c r="G296" s="18" t="str">
        <f>IFERROR(VLOOKUP(F296,Lookups!$D$2:$E$20,2,FALSE),"")</f>
        <v/>
      </c>
      <c r="H296" s="15"/>
      <c r="I296" s="15"/>
      <c r="J296" s="15"/>
      <c r="K296" s="15"/>
      <c r="L296" s="17"/>
      <c r="M296" s="17"/>
      <c r="N296" s="18" t="str">
        <f t="shared" si="8"/>
        <v/>
      </c>
      <c r="O296" s="15"/>
      <c r="P296" s="15"/>
      <c r="Q296" s="17"/>
      <c r="R296" s="15"/>
      <c r="S296" s="15"/>
      <c r="T296" s="15"/>
      <c r="U296" s="15"/>
      <c r="V296" s="15"/>
      <c r="W296" s="15"/>
      <c r="X296" s="18" t="str">
        <f>IFERROR(VLOOKUP(W296,Lookups!$G$2:$H$83,2,FALSE),"")</f>
        <v/>
      </c>
      <c r="Y296" s="15"/>
      <c r="Z296" s="15"/>
      <c r="AA296" s="15"/>
      <c r="AB296" s="15"/>
      <c r="AC296" s="15"/>
      <c r="AD296" s="15"/>
      <c r="AE296" s="15"/>
      <c r="AF296" s="18" t="str">
        <f t="shared" si="9"/>
        <v/>
      </c>
      <c r="AG296" s="15"/>
      <c r="AH296" s="15"/>
      <c r="AI296" s="15"/>
      <c r="AJ296" s="62" t="str">
        <f>IFERROR(VLOOKUP(AI296,Lookups!$W$3:$X$24,2,FALSE),"")</f>
        <v/>
      </c>
      <c r="AK296" s="15"/>
      <c r="AL296" s="15"/>
      <c r="AM296" s="17"/>
      <c r="AN296" s="17"/>
    </row>
    <row r="297" spans="1:40" x14ac:dyDescent="0.3">
      <c r="A297" s="15"/>
      <c r="B297" s="15"/>
      <c r="C297" s="15"/>
      <c r="D297" s="17"/>
      <c r="E297" s="17"/>
      <c r="F297" s="15"/>
      <c r="G297" s="18" t="str">
        <f>IFERROR(VLOOKUP(F297,Lookups!$D$2:$E$20,2,FALSE),"")</f>
        <v/>
      </c>
      <c r="H297" s="15"/>
      <c r="I297" s="15"/>
      <c r="J297" s="15"/>
      <c r="K297" s="15"/>
      <c r="L297" s="17"/>
      <c r="M297" s="17"/>
      <c r="N297" s="18" t="str">
        <f t="shared" si="8"/>
        <v/>
      </c>
      <c r="O297" s="15"/>
      <c r="P297" s="15"/>
      <c r="Q297" s="17"/>
      <c r="R297" s="15"/>
      <c r="S297" s="15"/>
      <c r="T297" s="15"/>
      <c r="U297" s="15"/>
      <c r="V297" s="15"/>
      <c r="W297" s="15"/>
      <c r="X297" s="18" t="str">
        <f>IFERROR(VLOOKUP(W297,Lookups!$G$2:$H$83,2,FALSE),"")</f>
        <v/>
      </c>
      <c r="Y297" s="15"/>
      <c r="Z297" s="15"/>
      <c r="AA297" s="15"/>
      <c r="AB297" s="15"/>
      <c r="AC297" s="15"/>
      <c r="AD297" s="15"/>
      <c r="AE297" s="15"/>
      <c r="AF297" s="18" t="str">
        <f t="shared" si="9"/>
        <v/>
      </c>
      <c r="AG297" s="15"/>
      <c r="AH297" s="15"/>
      <c r="AI297" s="15"/>
      <c r="AJ297" s="62" t="str">
        <f>IFERROR(VLOOKUP(AI297,Lookups!$W$3:$X$24,2,FALSE),"")</f>
        <v/>
      </c>
      <c r="AK297" s="15"/>
      <c r="AL297" s="15"/>
      <c r="AM297" s="17"/>
      <c r="AN297" s="17"/>
    </row>
    <row r="298" spans="1:40" x14ac:dyDescent="0.3">
      <c r="A298" s="15"/>
      <c r="B298" s="15"/>
      <c r="C298" s="15"/>
      <c r="D298" s="17"/>
      <c r="E298" s="17"/>
      <c r="F298" s="15"/>
      <c r="G298" s="18" t="str">
        <f>IFERROR(VLOOKUP(F298,Lookups!$D$2:$E$20,2,FALSE),"")</f>
        <v/>
      </c>
      <c r="H298" s="15"/>
      <c r="I298" s="15"/>
      <c r="J298" s="15"/>
      <c r="K298" s="15"/>
      <c r="L298" s="17"/>
      <c r="M298" s="17"/>
      <c r="N298" s="18" t="str">
        <f t="shared" si="8"/>
        <v/>
      </c>
      <c r="O298" s="15"/>
      <c r="P298" s="15"/>
      <c r="Q298" s="17"/>
      <c r="R298" s="15"/>
      <c r="S298" s="15"/>
      <c r="T298" s="15"/>
      <c r="U298" s="15"/>
      <c r="V298" s="15"/>
      <c r="W298" s="15"/>
      <c r="X298" s="18" t="str">
        <f>IFERROR(VLOOKUP(W298,Lookups!$G$2:$H$83,2,FALSE),"")</f>
        <v/>
      </c>
      <c r="Y298" s="15"/>
      <c r="Z298" s="15"/>
      <c r="AA298" s="15"/>
      <c r="AB298" s="15"/>
      <c r="AC298" s="15"/>
      <c r="AD298" s="15"/>
      <c r="AE298" s="15"/>
      <c r="AF298" s="18" t="str">
        <f t="shared" si="9"/>
        <v/>
      </c>
      <c r="AG298" s="15"/>
      <c r="AH298" s="15"/>
      <c r="AI298" s="15"/>
      <c r="AJ298" s="62" t="str">
        <f>IFERROR(VLOOKUP(AI298,Lookups!$W$3:$X$24,2,FALSE),"")</f>
        <v/>
      </c>
      <c r="AK298" s="15"/>
      <c r="AL298" s="15"/>
      <c r="AM298" s="17"/>
      <c r="AN298" s="17"/>
    </row>
    <row r="299" spans="1:40" x14ac:dyDescent="0.3">
      <c r="A299" s="15"/>
      <c r="B299" s="15"/>
      <c r="C299" s="15"/>
      <c r="D299" s="17"/>
      <c r="E299" s="17"/>
      <c r="F299" s="15"/>
      <c r="G299" s="18" t="str">
        <f>IFERROR(VLOOKUP(F299,Lookups!$D$2:$E$20,2,FALSE),"")</f>
        <v/>
      </c>
      <c r="H299" s="15"/>
      <c r="I299" s="15"/>
      <c r="J299" s="15"/>
      <c r="K299" s="15"/>
      <c r="L299" s="17"/>
      <c r="M299" s="17"/>
      <c r="N299" s="18" t="str">
        <f t="shared" si="8"/>
        <v/>
      </c>
      <c r="O299" s="15"/>
      <c r="P299" s="15"/>
      <c r="Q299" s="17"/>
      <c r="R299" s="15"/>
      <c r="S299" s="15"/>
      <c r="T299" s="15"/>
      <c r="U299" s="15"/>
      <c r="V299" s="15"/>
      <c r="W299" s="15"/>
      <c r="X299" s="18" t="str">
        <f>IFERROR(VLOOKUP(W299,Lookups!$G$2:$H$83,2,FALSE),"")</f>
        <v/>
      </c>
      <c r="Y299" s="15"/>
      <c r="Z299" s="15"/>
      <c r="AA299" s="15"/>
      <c r="AB299" s="15"/>
      <c r="AC299" s="15"/>
      <c r="AD299" s="15"/>
      <c r="AE299" s="15"/>
      <c r="AF299" s="18" t="str">
        <f t="shared" si="9"/>
        <v/>
      </c>
      <c r="AG299" s="15"/>
      <c r="AH299" s="15"/>
      <c r="AI299" s="15"/>
      <c r="AJ299" s="62" t="str">
        <f>IFERROR(VLOOKUP(AI299,Lookups!$W$3:$X$24,2,FALSE),"")</f>
        <v/>
      </c>
      <c r="AK299" s="15"/>
      <c r="AL299" s="15"/>
      <c r="AM299" s="17"/>
      <c r="AN299" s="17"/>
    </row>
    <row r="300" spans="1:40" x14ac:dyDescent="0.3">
      <c r="A300" s="15"/>
      <c r="B300" s="15"/>
      <c r="C300" s="15"/>
      <c r="D300" s="17"/>
      <c r="E300" s="17"/>
      <c r="F300" s="15"/>
      <c r="G300" s="18" t="str">
        <f>IFERROR(VLOOKUP(F300,Lookups!$D$2:$E$20,2,FALSE),"")</f>
        <v/>
      </c>
      <c r="H300" s="15"/>
      <c r="I300" s="15"/>
      <c r="J300" s="15"/>
      <c r="K300" s="15"/>
      <c r="L300" s="17"/>
      <c r="M300" s="17"/>
      <c r="N300" s="18" t="str">
        <f t="shared" si="8"/>
        <v/>
      </c>
      <c r="O300" s="15"/>
      <c r="P300" s="15"/>
      <c r="Q300" s="17"/>
      <c r="R300" s="15"/>
      <c r="S300" s="15"/>
      <c r="T300" s="15"/>
      <c r="U300" s="15"/>
      <c r="V300" s="15"/>
      <c r="W300" s="15"/>
      <c r="X300" s="18" t="str">
        <f>IFERROR(VLOOKUP(W300,Lookups!$G$2:$H$83,2,FALSE),"")</f>
        <v/>
      </c>
      <c r="Y300" s="15"/>
      <c r="Z300" s="15"/>
      <c r="AA300" s="15"/>
      <c r="AB300" s="15"/>
      <c r="AC300" s="15"/>
      <c r="AD300" s="15"/>
      <c r="AE300" s="15"/>
      <c r="AF300" s="18" t="str">
        <f t="shared" si="9"/>
        <v/>
      </c>
      <c r="AG300" s="15"/>
      <c r="AH300" s="15"/>
      <c r="AI300" s="15"/>
      <c r="AJ300" s="62" t="str">
        <f>IFERROR(VLOOKUP(AI300,Lookups!$W$3:$X$24,2,FALSE),"")</f>
        <v/>
      </c>
      <c r="AK300" s="15"/>
      <c r="AL300" s="15"/>
      <c r="AM300" s="17"/>
      <c r="AN300" s="17"/>
    </row>
    <row r="301" spans="1:40" x14ac:dyDescent="0.3">
      <c r="A301" s="15"/>
      <c r="B301" s="15"/>
      <c r="C301" s="15"/>
      <c r="D301" s="17"/>
      <c r="E301" s="17"/>
      <c r="F301" s="15"/>
      <c r="G301" s="18" t="str">
        <f>IFERROR(VLOOKUP(F301,Lookups!$D$2:$E$20,2,FALSE),"")</f>
        <v/>
      </c>
      <c r="H301" s="15"/>
      <c r="I301" s="15"/>
      <c r="J301" s="15"/>
      <c r="K301" s="15"/>
      <c r="L301" s="17"/>
      <c r="M301" s="17"/>
      <c r="N301" s="18" t="str">
        <f t="shared" si="8"/>
        <v/>
      </c>
      <c r="O301" s="15"/>
      <c r="P301" s="15"/>
      <c r="Q301" s="17"/>
      <c r="R301" s="15"/>
      <c r="S301" s="15"/>
      <c r="T301" s="15"/>
      <c r="U301" s="15"/>
      <c r="V301" s="15"/>
      <c r="W301" s="15"/>
      <c r="X301" s="18" t="str">
        <f>IFERROR(VLOOKUP(W301,Lookups!$G$2:$H$83,2,FALSE),"")</f>
        <v/>
      </c>
      <c r="Y301" s="15"/>
      <c r="Z301" s="15"/>
      <c r="AA301" s="15"/>
      <c r="AB301" s="15"/>
      <c r="AC301" s="15"/>
      <c r="AD301" s="15"/>
      <c r="AE301" s="15"/>
      <c r="AF301" s="18" t="str">
        <f t="shared" si="9"/>
        <v/>
      </c>
      <c r="AG301" s="15"/>
      <c r="AH301" s="15"/>
      <c r="AI301" s="15"/>
      <c r="AJ301" s="62" t="str">
        <f>IFERROR(VLOOKUP(AI301,Lookups!$W$3:$X$24,2,FALSE),"")</f>
        <v/>
      </c>
      <c r="AK301" s="15"/>
      <c r="AL301" s="15"/>
      <c r="AM301" s="17"/>
      <c r="AN301" s="17"/>
    </row>
    <row r="302" spans="1:40" x14ac:dyDescent="0.3">
      <c r="A302" s="15"/>
      <c r="B302" s="15"/>
      <c r="C302" s="15"/>
      <c r="D302" s="17"/>
      <c r="E302" s="17"/>
      <c r="F302" s="15"/>
      <c r="G302" s="18" t="str">
        <f>IFERROR(VLOOKUP(F302,Lookups!$D$2:$E$20,2,FALSE),"")</f>
        <v/>
      </c>
      <c r="H302" s="15"/>
      <c r="I302" s="15"/>
      <c r="J302" s="15"/>
      <c r="K302" s="15"/>
      <c r="L302" s="17"/>
      <c r="M302" s="17"/>
      <c r="N302" s="18" t="str">
        <f t="shared" si="8"/>
        <v/>
      </c>
      <c r="O302" s="15"/>
      <c r="P302" s="15"/>
      <c r="Q302" s="17"/>
      <c r="R302" s="15"/>
      <c r="S302" s="15"/>
      <c r="T302" s="15"/>
      <c r="U302" s="15"/>
      <c r="V302" s="15"/>
      <c r="W302" s="15"/>
      <c r="X302" s="18" t="str">
        <f>IFERROR(VLOOKUP(W302,Lookups!$G$2:$H$83,2,FALSE),"")</f>
        <v/>
      </c>
      <c r="Y302" s="15"/>
      <c r="Z302" s="15"/>
      <c r="AA302" s="15"/>
      <c r="AB302" s="15"/>
      <c r="AC302" s="15"/>
      <c r="AD302" s="15"/>
      <c r="AE302" s="15"/>
      <c r="AF302" s="18" t="str">
        <f t="shared" si="9"/>
        <v/>
      </c>
      <c r="AG302" s="15"/>
      <c r="AH302" s="15"/>
      <c r="AI302" s="15"/>
      <c r="AJ302" s="62" t="str">
        <f>IFERROR(VLOOKUP(AI302,Lookups!$W$3:$X$24,2,FALSE),"")</f>
        <v/>
      </c>
      <c r="AK302" s="15"/>
      <c r="AL302" s="15"/>
      <c r="AM302" s="17"/>
      <c r="AN302" s="17"/>
    </row>
    <row r="303" spans="1:40" x14ac:dyDescent="0.3">
      <c r="A303" s="15"/>
      <c r="B303" s="15"/>
      <c r="C303" s="15"/>
      <c r="D303" s="17"/>
      <c r="E303" s="17"/>
      <c r="F303" s="15"/>
      <c r="G303" s="18" t="str">
        <f>IFERROR(VLOOKUP(F303,Lookups!$D$2:$E$20,2,FALSE),"")</f>
        <v/>
      </c>
      <c r="H303" s="15"/>
      <c r="I303" s="15"/>
      <c r="J303" s="15"/>
      <c r="K303" s="15"/>
      <c r="L303" s="17"/>
      <c r="M303" s="17"/>
      <c r="N303" s="18" t="str">
        <f t="shared" si="8"/>
        <v/>
      </c>
      <c r="O303" s="15"/>
      <c r="P303" s="15"/>
      <c r="Q303" s="17"/>
      <c r="R303" s="15"/>
      <c r="S303" s="15"/>
      <c r="T303" s="15"/>
      <c r="U303" s="15"/>
      <c r="V303" s="15"/>
      <c r="W303" s="15"/>
      <c r="X303" s="18" t="str">
        <f>IFERROR(VLOOKUP(W303,Lookups!$G$2:$H$83,2,FALSE),"")</f>
        <v/>
      </c>
      <c r="Y303" s="15"/>
      <c r="Z303" s="15"/>
      <c r="AA303" s="15"/>
      <c r="AB303" s="15"/>
      <c r="AC303" s="15"/>
      <c r="AD303" s="15"/>
      <c r="AE303" s="15"/>
      <c r="AF303" s="18" t="str">
        <f t="shared" si="9"/>
        <v/>
      </c>
      <c r="AG303" s="15"/>
      <c r="AH303" s="15"/>
      <c r="AI303" s="15"/>
      <c r="AJ303" s="62" t="str">
        <f>IFERROR(VLOOKUP(AI303,Lookups!$W$3:$X$24,2,FALSE),"")</f>
        <v/>
      </c>
      <c r="AK303" s="15"/>
      <c r="AL303" s="15"/>
      <c r="AM303" s="17"/>
      <c r="AN303" s="17"/>
    </row>
    <row r="304" spans="1:40" x14ac:dyDescent="0.3">
      <c r="A304" s="15"/>
      <c r="B304" s="15"/>
      <c r="C304" s="15"/>
      <c r="D304" s="17"/>
      <c r="E304" s="17"/>
      <c r="F304" s="15"/>
      <c r="G304" s="18" t="str">
        <f>IFERROR(VLOOKUP(F304,Lookups!$D$2:$E$20,2,FALSE),"")</f>
        <v/>
      </c>
      <c r="H304" s="15"/>
      <c r="I304" s="15"/>
      <c r="J304" s="15"/>
      <c r="K304" s="15"/>
      <c r="L304" s="17"/>
      <c r="M304" s="17"/>
      <c r="N304" s="18" t="str">
        <f t="shared" si="8"/>
        <v/>
      </c>
      <c r="O304" s="15"/>
      <c r="P304" s="15"/>
      <c r="Q304" s="17"/>
      <c r="R304" s="15"/>
      <c r="S304" s="15"/>
      <c r="T304" s="15"/>
      <c r="U304" s="15"/>
      <c r="V304" s="15"/>
      <c r="W304" s="15"/>
      <c r="X304" s="18" t="str">
        <f>IFERROR(VLOOKUP(W304,Lookups!$G$2:$H$83,2,FALSE),"")</f>
        <v/>
      </c>
      <c r="Y304" s="15"/>
      <c r="Z304" s="15"/>
      <c r="AA304" s="15"/>
      <c r="AB304" s="15"/>
      <c r="AC304" s="15"/>
      <c r="AD304" s="15"/>
      <c r="AE304" s="15"/>
      <c r="AF304" s="18" t="str">
        <f t="shared" si="9"/>
        <v/>
      </c>
      <c r="AG304" s="15"/>
      <c r="AH304" s="15"/>
      <c r="AI304" s="15"/>
      <c r="AJ304" s="62" t="str">
        <f>IFERROR(VLOOKUP(AI304,Lookups!$W$3:$X$24,2,FALSE),"")</f>
        <v/>
      </c>
      <c r="AK304" s="15"/>
      <c r="AL304" s="15"/>
      <c r="AM304" s="17"/>
      <c r="AN304" s="17"/>
    </row>
    <row r="305" spans="1:40" x14ac:dyDescent="0.3">
      <c r="A305" s="15"/>
      <c r="B305" s="15"/>
      <c r="C305" s="15"/>
      <c r="D305" s="17"/>
      <c r="E305" s="17"/>
      <c r="F305" s="15"/>
      <c r="G305" s="18" t="str">
        <f>IFERROR(VLOOKUP(F305,Lookups!$D$2:$E$20,2,FALSE),"")</f>
        <v/>
      </c>
      <c r="H305" s="15"/>
      <c r="I305" s="15"/>
      <c r="J305" s="15"/>
      <c r="K305" s="15"/>
      <c r="L305" s="17"/>
      <c r="M305" s="17"/>
      <c r="N305" s="18" t="str">
        <f t="shared" si="8"/>
        <v/>
      </c>
      <c r="O305" s="15"/>
      <c r="P305" s="15"/>
      <c r="Q305" s="17"/>
      <c r="R305" s="15"/>
      <c r="S305" s="15"/>
      <c r="T305" s="15"/>
      <c r="U305" s="15"/>
      <c r="V305" s="15"/>
      <c r="W305" s="15"/>
      <c r="X305" s="18" t="str">
        <f>IFERROR(VLOOKUP(W305,Lookups!$G$2:$H$83,2,FALSE),"")</f>
        <v/>
      </c>
      <c r="Y305" s="15"/>
      <c r="Z305" s="15"/>
      <c r="AA305" s="15"/>
      <c r="AB305" s="15"/>
      <c r="AC305" s="15"/>
      <c r="AD305" s="15"/>
      <c r="AE305" s="15"/>
      <c r="AF305" s="18" t="str">
        <f t="shared" si="9"/>
        <v/>
      </c>
      <c r="AG305" s="15"/>
      <c r="AH305" s="15"/>
      <c r="AI305" s="15"/>
      <c r="AJ305" s="62" t="str">
        <f>IFERROR(VLOOKUP(AI305,Lookups!$W$3:$X$24,2,FALSE),"")</f>
        <v/>
      </c>
      <c r="AK305" s="15"/>
      <c r="AL305" s="15"/>
      <c r="AM305" s="17"/>
      <c r="AN305" s="17"/>
    </row>
    <row r="306" spans="1:40" x14ac:dyDescent="0.3">
      <c r="A306" s="15"/>
      <c r="B306" s="15"/>
      <c r="C306" s="15"/>
      <c r="D306" s="17"/>
      <c r="E306" s="17"/>
      <c r="F306" s="15"/>
      <c r="G306" s="18" t="str">
        <f>IFERROR(VLOOKUP(F306,Lookups!$D$2:$E$20,2,FALSE),"")</f>
        <v/>
      </c>
      <c r="H306" s="15"/>
      <c r="I306" s="15"/>
      <c r="J306" s="15"/>
      <c r="K306" s="15"/>
      <c r="L306" s="17"/>
      <c r="M306" s="17"/>
      <c r="N306" s="18" t="str">
        <f t="shared" si="8"/>
        <v/>
      </c>
      <c r="O306" s="15"/>
      <c r="P306" s="15"/>
      <c r="Q306" s="17"/>
      <c r="R306" s="15"/>
      <c r="S306" s="15"/>
      <c r="T306" s="15"/>
      <c r="U306" s="15"/>
      <c r="V306" s="15"/>
      <c r="W306" s="15"/>
      <c r="X306" s="18" t="str">
        <f>IFERROR(VLOOKUP(W306,Lookups!$G$2:$H$83,2,FALSE),"")</f>
        <v/>
      </c>
      <c r="Y306" s="15"/>
      <c r="Z306" s="15"/>
      <c r="AA306" s="15"/>
      <c r="AB306" s="15"/>
      <c r="AC306" s="15"/>
      <c r="AD306" s="15"/>
      <c r="AE306" s="15"/>
      <c r="AF306" s="18" t="str">
        <f t="shared" si="9"/>
        <v/>
      </c>
      <c r="AG306" s="15"/>
      <c r="AH306" s="15"/>
      <c r="AI306" s="15"/>
      <c r="AJ306" s="62" t="str">
        <f>IFERROR(VLOOKUP(AI306,Lookups!$W$3:$X$24,2,FALSE),"")</f>
        <v/>
      </c>
      <c r="AK306" s="15"/>
      <c r="AL306" s="15"/>
      <c r="AM306" s="17"/>
      <c r="AN306" s="17"/>
    </row>
    <row r="307" spans="1:40" x14ac:dyDescent="0.3">
      <c r="A307" s="15"/>
      <c r="B307" s="15"/>
      <c r="C307" s="15"/>
      <c r="D307" s="17"/>
      <c r="E307" s="17"/>
      <c r="F307" s="15"/>
      <c r="G307" s="18" t="str">
        <f>IFERROR(VLOOKUP(F307,Lookups!$D$2:$E$20,2,FALSE),"")</f>
        <v/>
      </c>
      <c r="H307" s="15"/>
      <c r="I307" s="15"/>
      <c r="J307" s="15"/>
      <c r="K307" s="15"/>
      <c r="L307" s="17"/>
      <c r="M307" s="17"/>
      <c r="N307" s="18" t="str">
        <f t="shared" si="8"/>
        <v/>
      </c>
      <c r="O307" s="15"/>
      <c r="P307" s="15"/>
      <c r="Q307" s="17"/>
      <c r="R307" s="15"/>
      <c r="S307" s="15"/>
      <c r="T307" s="15"/>
      <c r="U307" s="15"/>
      <c r="V307" s="15"/>
      <c r="W307" s="15"/>
      <c r="X307" s="18" t="str">
        <f>IFERROR(VLOOKUP(W307,Lookups!$G$2:$H$83,2,FALSE),"")</f>
        <v/>
      </c>
      <c r="Y307" s="15"/>
      <c r="Z307" s="15"/>
      <c r="AA307" s="15"/>
      <c r="AB307" s="15"/>
      <c r="AC307" s="15"/>
      <c r="AD307" s="15"/>
      <c r="AE307" s="15"/>
      <c r="AF307" s="18" t="str">
        <f t="shared" si="9"/>
        <v/>
      </c>
      <c r="AG307" s="15"/>
      <c r="AH307" s="15"/>
      <c r="AI307" s="15"/>
      <c r="AJ307" s="62" t="str">
        <f>IFERROR(VLOOKUP(AI307,Lookups!$W$3:$X$24,2,FALSE),"")</f>
        <v/>
      </c>
      <c r="AK307" s="15"/>
      <c r="AL307" s="15"/>
      <c r="AM307" s="17"/>
      <c r="AN307" s="17"/>
    </row>
    <row r="308" spans="1:40" x14ac:dyDescent="0.3">
      <c r="A308" s="15"/>
      <c r="B308" s="15"/>
      <c r="C308" s="15"/>
      <c r="D308" s="17"/>
      <c r="E308" s="17"/>
      <c r="F308" s="15"/>
      <c r="G308" s="18" t="str">
        <f>IFERROR(VLOOKUP(F308,Lookups!$D$2:$E$20,2,FALSE),"")</f>
        <v/>
      </c>
      <c r="H308" s="15"/>
      <c r="I308" s="15"/>
      <c r="J308" s="15"/>
      <c r="K308" s="15"/>
      <c r="L308" s="17"/>
      <c r="M308" s="17"/>
      <c r="N308" s="18" t="str">
        <f t="shared" si="8"/>
        <v/>
      </c>
      <c r="O308" s="15"/>
      <c r="P308" s="15"/>
      <c r="Q308" s="17"/>
      <c r="R308" s="15"/>
      <c r="S308" s="15"/>
      <c r="T308" s="15"/>
      <c r="U308" s="15"/>
      <c r="V308" s="15"/>
      <c r="W308" s="15"/>
      <c r="X308" s="18" t="str">
        <f>IFERROR(VLOOKUP(W308,Lookups!$G$2:$H$83,2,FALSE),"")</f>
        <v/>
      </c>
      <c r="Y308" s="15"/>
      <c r="Z308" s="15"/>
      <c r="AA308" s="15"/>
      <c r="AB308" s="15"/>
      <c r="AC308" s="15"/>
      <c r="AD308" s="15"/>
      <c r="AE308" s="15"/>
      <c r="AF308" s="18" t="str">
        <f t="shared" si="9"/>
        <v/>
      </c>
      <c r="AG308" s="15"/>
      <c r="AH308" s="15"/>
      <c r="AI308" s="15"/>
      <c r="AJ308" s="62" t="str">
        <f>IFERROR(VLOOKUP(AI308,Lookups!$W$3:$X$24,2,FALSE),"")</f>
        <v/>
      </c>
      <c r="AK308" s="15"/>
      <c r="AL308" s="15"/>
      <c r="AM308" s="17"/>
      <c r="AN308" s="17"/>
    </row>
    <row r="309" spans="1:40" x14ac:dyDescent="0.3">
      <c r="A309" s="15"/>
      <c r="B309" s="15"/>
      <c r="C309" s="15"/>
      <c r="D309" s="17"/>
      <c r="E309" s="17"/>
      <c r="F309" s="15"/>
      <c r="G309" s="18" t="str">
        <f>IFERROR(VLOOKUP(F309,Lookups!$D$2:$E$20,2,FALSE),"")</f>
        <v/>
      </c>
      <c r="H309" s="15"/>
      <c r="I309" s="15"/>
      <c r="J309" s="15"/>
      <c r="K309" s="15"/>
      <c r="L309" s="17"/>
      <c r="M309" s="17"/>
      <c r="N309" s="18" t="str">
        <f t="shared" si="8"/>
        <v/>
      </c>
      <c r="O309" s="15"/>
      <c r="P309" s="15"/>
      <c r="Q309" s="17"/>
      <c r="R309" s="15"/>
      <c r="S309" s="15"/>
      <c r="T309" s="15"/>
      <c r="U309" s="15"/>
      <c r="V309" s="15"/>
      <c r="W309" s="15"/>
      <c r="X309" s="18" t="str">
        <f>IFERROR(VLOOKUP(W309,Lookups!$G$2:$H$83,2,FALSE),"")</f>
        <v/>
      </c>
      <c r="Y309" s="15"/>
      <c r="Z309" s="15"/>
      <c r="AA309" s="15"/>
      <c r="AB309" s="15"/>
      <c r="AC309" s="15"/>
      <c r="AD309" s="15"/>
      <c r="AE309" s="15"/>
      <c r="AF309" s="18" t="str">
        <f t="shared" si="9"/>
        <v/>
      </c>
      <c r="AG309" s="15"/>
      <c r="AH309" s="15"/>
      <c r="AI309" s="15"/>
      <c r="AJ309" s="62" t="str">
        <f>IFERROR(VLOOKUP(AI309,Lookups!$W$3:$X$24,2,FALSE),"")</f>
        <v/>
      </c>
      <c r="AK309" s="15"/>
      <c r="AL309" s="15"/>
      <c r="AM309" s="17"/>
      <c r="AN309" s="17"/>
    </row>
    <row r="310" spans="1:40" x14ac:dyDescent="0.3">
      <c r="A310" s="15"/>
      <c r="B310" s="15"/>
      <c r="C310" s="15"/>
      <c r="D310" s="17"/>
      <c r="E310" s="17"/>
      <c r="F310" s="15"/>
      <c r="G310" s="18" t="str">
        <f>IFERROR(VLOOKUP(F310,Lookups!$D$2:$E$20,2,FALSE),"")</f>
        <v/>
      </c>
      <c r="H310" s="15"/>
      <c r="I310" s="15"/>
      <c r="J310" s="15"/>
      <c r="K310" s="15"/>
      <c r="L310" s="17"/>
      <c r="M310" s="17"/>
      <c r="N310" s="18" t="str">
        <f t="shared" ref="N310:N373" si="10">IF(OR(ISBLANK(L310),ISBLANK(M310)),"",(M310-L310)+1)</f>
        <v/>
      </c>
      <c r="O310" s="15"/>
      <c r="P310" s="15"/>
      <c r="Q310" s="17"/>
      <c r="R310" s="15"/>
      <c r="S310" s="15"/>
      <c r="T310" s="15"/>
      <c r="U310" s="15"/>
      <c r="V310" s="15"/>
      <c r="W310" s="15"/>
      <c r="X310" s="18" t="str">
        <f>IFERROR(VLOOKUP(W310,Lookups!$G$2:$H$83,2,FALSE),"")</f>
        <v/>
      </c>
      <c r="Y310" s="15"/>
      <c r="Z310" s="15"/>
      <c r="AA310" s="15"/>
      <c r="AB310" s="15"/>
      <c r="AC310" s="15"/>
      <c r="AD310" s="15"/>
      <c r="AE310" s="15"/>
      <c r="AF310" s="18" t="str">
        <f t="shared" ref="AF310:AF373" si="11">IF(OR(ISBLANK(AD310),ISBLANK(AE310)),"",(AE310-AD310)+1)</f>
        <v/>
      </c>
      <c r="AG310" s="15"/>
      <c r="AH310" s="15"/>
      <c r="AI310" s="15"/>
      <c r="AJ310" s="62" t="str">
        <f>IFERROR(VLOOKUP(AI310,Lookups!$W$3:$X$24,2,FALSE),"")</f>
        <v/>
      </c>
      <c r="AK310" s="15"/>
      <c r="AL310" s="15"/>
      <c r="AM310" s="17"/>
      <c r="AN310" s="17"/>
    </row>
    <row r="311" spans="1:40" x14ac:dyDescent="0.3">
      <c r="A311" s="15"/>
      <c r="B311" s="15"/>
      <c r="C311" s="15"/>
      <c r="D311" s="17"/>
      <c r="E311" s="17"/>
      <c r="F311" s="15"/>
      <c r="G311" s="18" t="str">
        <f>IFERROR(VLOOKUP(F311,Lookups!$D$2:$E$20,2,FALSE),"")</f>
        <v/>
      </c>
      <c r="H311" s="15"/>
      <c r="I311" s="15"/>
      <c r="J311" s="15"/>
      <c r="K311" s="15"/>
      <c r="L311" s="17"/>
      <c r="M311" s="17"/>
      <c r="N311" s="18" t="str">
        <f t="shared" si="10"/>
        <v/>
      </c>
      <c r="O311" s="15"/>
      <c r="P311" s="15"/>
      <c r="Q311" s="17"/>
      <c r="R311" s="15"/>
      <c r="S311" s="15"/>
      <c r="T311" s="15"/>
      <c r="U311" s="15"/>
      <c r="V311" s="15"/>
      <c r="W311" s="15"/>
      <c r="X311" s="18" t="str">
        <f>IFERROR(VLOOKUP(W311,Lookups!$G$2:$H$83,2,FALSE),"")</f>
        <v/>
      </c>
      <c r="Y311" s="15"/>
      <c r="Z311" s="15"/>
      <c r="AA311" s="15"/>
      <c r="AB311" s="15"/>
      <c r="AC311" s="15"/>
      <c r="AD311" s="15"/>
      <c r="AE311" s="15"/>
      <c r="AF311" s="18" t="str">
        <f t="shared" si="11"/>
        <v/>
      </c>
      <c r="AG311" s="15"/>
      <c r="AH311" s="15"/>
      <c r="AI311" s="15"/>
      <c r="AJ311" s="62" t="str">
        <f>IFERROR(VLOOKUP(AI311,Lookups!$W$3:$X$24,2,FALSE),"")</f>
        <v/>
      </c>
      <c r="AK311" s="15"/>
      <c r="AL311" s="15"/>
      <c r="AM311" s="17"/>
      <c r="AN311" s="17"/>
    </row>
    <row r="312" spans="1:40" x14ac:dyDescent="0.3">
      <c r="A312" s="15"/>
      <c r="B312" s="15"/>
      <c r="C312" s="15"/>
      <c r="D312" s="17"/>
      <c r="E312" s="17"/>
      <c r="F312" s="15"/>
      <c r="G312" s="18" t="str">
        <f>IFERROR(VLOOKUP(F312,Lookups!$D$2:$E$20,2,FALSE),"")</f>
        <v/>
      </c>
      <c r="H312" s="15"/>
      <c r="I312" s="15"/>
      <c r="J312" s="15"/>
      <c r="K312" s="15"/>
      <c r="L312" s="17"/>
      <c r="M312" s="17"/>
      <c r="N312" s="18" t="str">
        <f t="shared" si="10"/>
        <v/>
      </c>
      <c r="O312" s="15"/>
      <c r="P312" s="15"/>
      <c r="Q312" s="17"/>
      <c r="R312" s="15"/>
      <c r="S312" s="15"/>
      <c r="T312" s="15"/>
      <c r="U312" s="15"/>
      <c r="V312" s="15"/>
      <c r="W312" s="15"/>
      <c r="X312" s="18" t="str">
        <f>IFERROR(VLOOKUP(W312,Lookups!$G$2:$H$83,2,FALSE),"")</f>
        <v/>
      </c>
      <c r="Y312" s="15"/>
      <c r="Z312" s="15"/>
      <c r="AA312" s="15"/>
      <c r="AB312" s="15"/>
      <c r="AC312" s="15"/>
      <c r="AD312" s="15"/>
      <c r="AE312" s="15"/>
      <c r="AF312" s="18" t="str">
        <f t="shared" si="11"/>
        <v/>
      </c>
      <c r="AG312" s="15"/>
      <c r="AH312" s="15"/>
      <c r="AI312" s="15"/>
      <c r="AJ312" s="62" t="str">
        <f>IFERROR(VLOOKUP(AI312,Lookups!$W$3:$X$24,2,FALSE),"")</f>
        <v/>
      </c>
      <c r="AK312" s="15"/>
      <c r="AL312" s="15"/>
      <c r="AM312" s="17"/>
      <c r="AN312" s="17"/>
    </row>
    <row r="313" spans="1:40" x14ac:dyDescent="0.3">
      <c r="A313" s="15"/>
      <c r="B313" s="15"/>
      <c r="C313" s="15"/>
      <c r="D313" s="17"/>
      <c r="E313" s="17"/>
      <c r="F313" s="15"/>
      <c r="G313" s="18" t="str">
        <f>IFERROR(VLOOKUP(F313,Lookups!$D$2:$E$20,2,FALSE),"")</f>
        <v/>
      </c>
      <c r="H313" s="15"/>
      <c r="I313" s="15"/>
      <c r="J313" s="15"/>
      <c r="K313" s="15"/>
      <c r="L313" s="17"/>
      <c r="M313" s="17"/>
      <c r="N313" s="18" t="str">
        <f t="shared" si="10"/>
        <v/>
      </c>
      <c r="O313" s="15"/>
      <c r="P313" s="15"/>
      <c r="Q313" s="17"/>
      <c r="R313" s="15"/>
      <c r="S313" s="15"/>
      <c r="T313" s="15"/>
      <c r="U313" s="15"/>
      <c r="V313" s="15"/>
      <c r="W313" s="15"/>
      <c r="X313" s="18" t="str">
        <f>IFERROR(VLOOKUP(W313,Lookups!$G$2:$H$83,2,FALSE),"")</f>
        <v/>
      </c>
      <c r="Y313" s="15"/>
      <c r="Z313" s="15"/>
      <c r="AA313" s="15"/>
      <c r="AB313" s="15"/>
      <c r="AC313" s="15"/>
      <c r="AD313" s="15"/>
      <c r="AE313" s="15"/>
      <c r="AF313" s="18" t="str">
        <f t="shared" si="11"/>
        <v/>
      </c>
      <c r="AG313" s="15"/>
      <c r="AH313" s="15"/>
      <c r="AI313" s="15"/>
      <c r="AJ313" s="62" t="str">
        <f>IFERROR(VLOOKUP(AI313,Lookups!$W$3:$X$24,2,FALSE),"")</f>
        <v/>
      </c>
      <c r="AK313" s="15"/>
      <c r="AL313" s="15"/>
      <c r="AM313" s="17"/>
      <c r="AN313" s="17"/>
    </row>
    <row r="314" spans="1:40" x14ac:dyDescent="0.3">
      <c r="A314" s="15"/>
      <c r="B314" s="15"/>
      <c r="C314" s="15"/>
      <c r="D314" s="17"/>
      <c r="E314" s="17"/>
      <c r="F314" s="15"/>
      <c r="G314" s="18" t="str">
        <f>IFERROR(VLOOKUP(F314,Lookups!$D$2:$E$20,2,FALSE),"")</f>
        <v/>
      </c>
      <c r="H314" s="15"/>
      <c r="I314" s="15"/>
      <c r="J314" s="15"/>
      <c r="K314" s="15"/>
      <c r="L314" s="17"/>
      <c r="M314" s="17"/>
      <c r="N314" s="18" t="str">
        <f t="shared" si="10"/>
        <v/>
      </c>
      <c r="O314" s="15"/>
      <c r="P314" s="15"/>
      <c r="Q314" s="17"/>
      <c r="R314" s="15"/>
      <c r="S314" s="15"/>
      <c r="T314" s="15"/>
      <c r="U314" s="15"/>
      <c r="V314" s="15"/>
      <c r="W314" s="15"/>
      <c r="X314" s="18" t="str">
        <f>IFERROR(VLOOKUP(W314,Lookups!$G$2:$H$83,2,FALSE),"")</f>
        <v/>
      </c>
      <c r="Y314" s="15"/>
      <c r="Z314" s="15"/>
      <c r="AA314" s="15"/>
      <c r="AB314" s="15"/>
      <c r="AC314" s="15"/>
      <c r="AD314" s="15"/>
      <c r="AE314" s="15"/>
      <c r="AF314" s="18" t="str">
        <f t="shared" si="11"/>
        <v/>
      </c>
      <c r="AG314" s="15"/>
      <c r="AH314" s="15"/>
      <c r="AI314" s="15"/>
      <c r="AJ314" s="62" t="str">
        <f>IFERROR(VLOOKUP(AI314,Lookups!$W$3:$X$24,2,FALSE),"")</f>
        <v/>
      </c>
      <c r="AK314" s="15"/>
      <c r="AL314" s="15"/>
      <c r="AM314" s="17"/>
      <c r="AN314" s="17"/>
    </row>
    <row r="315" spans="1:40" x14ac:dyDescent="0.3">
      <c r="A315" s="15"/>
      <c r="B315" s="15"/>
      <c r="C315" s="15"/>
      <c r="D315" s="17"/>
      <c r="E315" s="17"/>
      <c r="F315" s="15"/>
      <c r="G315" s="18" t="str">
        <f>IFERROR(VLOOKUP(F315,Lookups!$D$2:$E$20,2,FALSE),"")</f>
        <v/>
      </c>
      <c r="H315" s="15"/>
      <c r="I315" s="15"/>
      <c r="J315" s="15"/>
      <c r="K315" s="15"/>
      <c r="L315" s="17"/>
      <c r="M315" s="17"/>
      <c r="N315" s="18" t="str">
        <f t="shared" si="10"/>
        <v/>
      </c>
      <c r="O315" s="15"/>
      <c r="P315" s="15"/>
      <c r="Q315" s="17"/>
      <c r="R315" s="15"/>
      <c r="S315" s="15"/>
      <c r="T315" s="15"/>
      <c r="U315" s="15"/>
      <c r="V315" s="15"/>
      <c r="W315" s="15"/>
      <c r="X315" s="18" t="str">
        <f>IFERROR(VLOOKUP(W315,Lookups!$G$2:$H$83,2,FALSE),"")</f>
        <v/>
      </c>
      <c r="Y315" s="15"/>
      <c r="Z315" s="15"/>
      <c r="AA315" s="15"/>
      <c r="AB315" s="15"/>
      <c r="AC315" s="15"/>
      <c r="AD315" s="15"/>
      <c r="AE315" s="15"/>
      <c r="AF315" s="18" t="str">
        <f t="shared" si="11"/>
        <v/>
      </c>
      <c r="AG315" s="15"/>
      <c r="AH315" s="15"/>
      <c r="AI315" s="15"/>
      <c r="AJ315" s="62" t="str">
        <f>IFERROR(VLOOKUP(AI315,Lookups!$W$3:$X$24,2,FALSE),"")</f>
        <v/>
      </c>
      <c r="AK315" s="15"/>
      <c r="AL315" s="15"/>
      <c r="AM315" s="17"/>
      <c r="AN315" s="17"/>
    </row>
    <row r="316" spans="1:40" x14ac:dyDescent="0.3">
      <c r="A316" s="15"/>
      <c r="B316" s="15"/>
      <c r="C316" s="15"/>
      <c r="D316" s="17"/>
      <c r="E316" s="17"/>
      <c r="F316" s="15"/>
      <c r="G316" s="18" t="str">
        <f>IFERROR(VLOOKUP(F316,Lookups!$D$2:$E$20,2,FALSE),"")</f>
        <v/>
      </c>
      <c r="H316" s="15"/>
      <c r="I316" s="15"/>
      <c r="J316" s="15"/>
      <c r="K316" s="15"/>
      <c r="L316" s="17"/>
      <c r="M316" s="17"/>
      <c r="N316" s="18" t="str">
        <f t="shared" si="10"/>
        <v/>
      </c>
      <c r="O316" s="15"/>
      <c r="P316" s="15"/>
      <c r="Q316" s="17"/>
      <c r="R316" s="15"/>
      <c r="S316" s="15"/>
      <c r="T316" s="15"/>
      <c r="U316" s="15"/>
      <c r="V316" s="15"/>
      <c r="W316" s="15"/>
      <c r="X316" s="18" t="str">
        <f>IFERROR(VLOOKUP(W316,Lookups!$G$2:$H$83,2,FALSE),"")</f>
        <v/>
      </c>
      <c r="Y316" s="15"/>
      <c r="Z316" s="15"/>
      <c r="AA316" s="15"/>
      <c r="AB316" s="15"/>
      <c r="AC316" s="15"/>
      <c r="AD316" s="15"/>
      <c r="AE316" s="15"/>
      <c r="AF316" s="18" t="str">
        <f t="shared" si="11"/>
        <v/>
      </c>
      <c r="AG316" s="15"/>
      <c r="AH316" s="15"/>
      <c r="AI316" s="15"/>
      <c r="AJ316" s="62" t="str">
        <f>IFERROR(VLOOKUP(AI316,Lookups!$W$3:$X$24,2,FALSE),"")</f>
        <v/>
      </c>
      <c r="AK316" s="15"/>
      <c r="AL316" s="15"/>
      <c r="AM316" s="17"/>
      <c r="AN316" s="17"/>
    </row>
    <row r="317" spans="1:40" x14ac:dyDescent="0.3">
      <c r="A317" s="15"/>
      <c r="B317" s="15"/>
      <c r="C317" s="15"/>
      <c r="D317" s="17"/>
      <c r="E317" s="17"/>
      <c r="F317" s="15"/>
      <c r="G317" s="18" t="str">
        <f>IFERROR(VLOOKUP(F317,Lookups!$D$2:$E$20,2,FALSE),"")</f>
        <v/>
      </c>
      <c r="H317" s="15"/>
      <c r="I317" s="15"/>
      <c r="J317" s="15"/>
      <c r="K317" s="15"/>
      <c r="L317" s="17"/>
      <c r="M317" s="17"/>
      <c r="N317" s="18" t="str">
        <f t="shared" si="10"/>
        <v/>
      </c>
      <c r="O317" s="15"/>
      <c r="P317" s="15"/>
      <c r="Q317" s="17"/>
      <c r="R317" s="15"/>
      <c r="S317" s="15"/>
      <c r="T317" s="15"/>
      <c r="U317" s="15"/>
      <c r="V317" s="15"/>
      <c r="W317" s="15"/>
      <c r="X317" s="18" t="str">
        <f>IFERROR(VLOOKUP(W317,Lookups!$G$2:$H$83,2,FALSE),"")</f>
        <v/>
      </c>
      <c r="Y317" s="15"/>
      <c r="Z317" s="15"/>
      <c r="AA317" s="15"/>
      <c r="AB317" s="15"/>
      <c r="AC317" s="15"/>
      <c r="AD317" s="15"/>
      <c r="AE317" s="15"/>
      <c r="AF317" s="18" t="str">
        <f t="shared" si="11"/>
        <v/>
      </c>
      <c r="AG317" s="15"/>
      <c r="AH317" s="15"/>
      <c r="AI317" s="15"/>
      <c r="AJ317" s="62" t="str">
        <f>IFERROR(VLOOKUP(AI317,Lookups!$W$3:$X$24,2,FALSE),"")</f>
        <v/>
      </c>
      <c r="AK317" s="15"/>
      <c r="AL317" s="15"/>
      <c r="AM317" s="17"/>
      <c r="AN317" s="17"/>
    </row>
    <row r="318" spans="1:40" x14ac:dyDescent="0.3">
      <c r="A318" s="15"/>
      <c r="B318" s="15"/>
      <c r="C318" s="15"/>
      <c r="D318" s="17"/>
      <c r="E318" s="17"/>
      <c r="F318" s="15"/>
      <c r="G318" s="18" t="str">
        <f>IFERROR(VLOOKUP(F318,Lookups!$D$2:$E$20,2,FALSE),"")</f>
        <v/>
      </c>
      <c r="H318" s="15"/>
      <c r="I318" s="15"/>
      <c r="J318" s="15"/>
      <c r="K318" s="15"/>
      <c r="L318" s="17"/>
      <c r="M318" s="17"/>
      <c r="N318" s="18" t="str">
        <f t="shared" si="10"/>
        <v/>
      </c>
      <c r="O318" s="15"/>
      <c r="P318" s="15"/>
      <c r="Q318" s="17"/>
      <c r="R318" s="15"/>
      <c r="S318" s="15"/>
      <c r="T318" s="15"/>
      <c r="U318" s="15"/>
      <c r="V318" s="15"/>
      <c r="W318" s="15"/>
      <c r="X318" s="18" t="str">
        <f>IFERROR(VLOOKUP(W318,Lookups!$G$2:$H$83,2,FALSE),"")</f>
        <v/>
      </c>
      <c r="Y318" s="15"/>
      <c r="Z318" s="15"/>
      <c r="AA318" s="15"/>
      <c r="AB318" s="15"/>
      <c r="AC318" s="15"/>
      <c r="AD318" s="15"/>
      <c r="AE318" s="15"/>
      <c r="AF318" s="18" t="str">
        <f t="shared" si="11"/>
        <v/>
      </c>
      <c r="AG318" s="15"/>
      <c r="AH318" s="15"/>
      <c r="AI318" s="15"/>
      <c r="AJ318" s="62" t="str">
        <f>IFERROR(VLOOKUP(AI318,Lookups!$W$3:$X$24,2,FALSE),"")</f>
        <v/>
      </c>
      <c r="AK318" s="15"/>
      <c r="AL318" s="15"/>
      <c r="AM318" s="17"/>
      <c r="AN318" s="17"/>
    </row>
    <row r="319" spans="1:40" x14ac:dyDescent="0.3">
      <c r="A319" s="15"/>
      <c r="B319" s="15"/>
      <c r="C319" s="15"/>
      <c r="D319" s="17"/>
      <c r="E319" s="17"/>
      <c r="F319" s="15"/>
      <c r="G319" s="18" t="str">
        <f>IFERROR(VLOOKUP(F319,Lookups!$D$2:$E$20,2,FALSE),"")</f>
        <v/>
      </c>
      <c r="H319" s="15"/>
      <c r="I319" s="15"/>
      <c r="J319" s="15"/>
      <c r="K319" s="15"/>
      <c r="L319" s="17"/>
      <c r="M319" s="17"/>
      <c r="N319" s="18" t="str">
        <f t="shared" si="10"/>
        <v/>
      </c>
      <c r="O319" s="15"/>
      <c r="P319" s="15"/>
      <c r="Q319" s="17"/>
      <c r="R319" s="15"/>
      <c r="S319" s="15"/>
      <c r="T319" s="15"/>
      <c r="U319" s="15"/>
      <c r="V319" s="15"/>
      <c r="W319" s="15"/>
      <c r="X319" s="18" t="str">
        <f>IFERROR(VLOOKUP(W319,Lookups!$G$2:$H$83,2,FALSE),"")</f>
        <v/>
      </c>
      <c r="Y319" s="15"/>
      <c r="Z319" s="15"/>
      <c r="AA319" s="15"/>
      <c r="AB319" s="15"/>
      <c r="AC319" s="15"/>
      <c r="AD319" s="15"/>
      <c r="AE319" s="15"/>
      <c r="AF319" s="18" t="str">
        <f t="shared" si="11"/>
        <v/>
      </c>
      <c r="AG319" s="15"/>
      <c r="AH319" s="15"/>
      <c r="AI319" s="15"/>
      <c r="AJ319" s="62" t="str">
        <f>IFERROR(VLOOKUP(AI319,Lookups!$W$3:$X$24,2,FALSE),"")</f>
        <v/>
      </c>
      <c r="AK319" s="15"/>
      <c r="AL319" s="15"/>
      <c r="AM319" s="17"/>
      <c r="AN319" s="17"/>
    </row>
    <row r="320" spans="1:40" x14ac:dyDescent="0.3">
      <c r="A320" s="15"/>
      <c r="B320" s="15"/>
      <c r="C320" s="15"/>
      <c r="D320" s="17"/>
      <c r="E320" s="17"/>
      <c r="F320" s="15"/>
      <c r="G320" s="18" t="str">
        <f>IFERROR(VLOOKUP(F320,Lookups!$D$2:$E$20,2,FALSE),"")</f>
        <v/>
      </c>
      <c r="H320" s="15"/>
      <c r="I320" s="15"/>
      <c r="J320" s="15"/>
      <c r="K320" s="15"/>
      <c r="L320" s="17"/>
      <c r="M320" s="17"/>
      <c r="N320" s="18" t="str">
        <f t="shared" si="10"/>
        <v/>
      </c>
      <c r="O320" s="15"/>
      <c r="P320" s="15"/>
      <c r="Q320" s="17"/>
      <c r="R320" s="15"/>
      <c r="S320" s="15"/>
      <c r="T320" s="15"/>
      <c r="U320" s="15"/>
      <c r="V320" s="15"/>
      <c r="W320" s="15"/>
      <c r="X320" s="18" t="str">
        <f>IFERROR(VLOOKUP(W320,Lookups!$G$2:$H$83,2,FALSE),"")</f>
        <v/>
      </c>
      <c r="Y320" s="15"/>
      <c r="Z320" s="15"/>
      <c r="AA320" s="15"/>
      <c r="AB320" s="15"/>
      <c r="AC320" s="15"/>
      <c r="AD320" s="15"/>
      <c r="AE320" s="15"/>
      <c r="AF320" s="18" t="str">
        <f t="shared" si="11"/>
        <v/>
      </c>
      <c r="AG320" s="15"/>
      <c r="AH320" s="15"/>
      <c r="AI320" s="15"/>
      <c r="AJ320" s="62" t="str">
        <f>IFERROR(VLOOKUP(AI320,Lookups!$W$3:$X$24,2,FALSE),"")</f>
        <v/>
      </c>
      <c r="AK320" s="15"/>
      <c r="AL320" s="15"/>
      <c r="AM320" s="17"/>
      <c r="AN320" s="17"/>
    </row>
    <row r="321" spans="1:40" x14ac:dyDescent="0.3">
      <c r="A321" s="15"/>
      <c r="B321" s="15"/>
      <c r="C321" s="15"/>
      <c r="D321" s="17"/>
      <c r="E321" s="17"/>
      <c r="F321" s="15"/>
      <c r="G321" s="18" t="str">
        <f>IFERROR(VLOOKUP(F321,Lookups!$D$2:$E$20,2,FALSE),"")</f>
        <v/>
      </c>
      <c r="H321" s="15"/>
      <c r="I321" s="15"/>
      <c r="J321" s="15"/>
      <c r="K321" s="15"/>
      <c r="L321" s="17"/>
      <c r="M321" s="17"/>
      <c r="N321" s="18" t="str">
        <f t="shared" si="10"/>
        <v/>
      </c>
      <c r="O321" s="15"/>
      <c r="P321" s="15"/>
      <c r="Q321" s="17"/>
      <c r="R321" s="15"/>
      <c r="S321" s="15"/>
      <c r="T321" s="15"/>
      <c r="U321" s="15"/>
      <c r="V321" s="15"/>
      <c r="W321" s="15"/>
      <c r="X321" s="18" t="str">
        <f>IFERROR(VLOOKUP(W321,Lookups!$G$2:$H$83,2,FALSE),"")</f>
        <v/>
      </c>
      <c r="Y321" s="15"/>
      <c r="Z321" s="15"/>
      <c r="AA321" s="15"/>
      <c r="AB321" s="15"/>
      <c r="AC321" s="15"/>
      <c r="AD321" s="15"/>
      <c r="AE321" s="15"/>
      <c r="AF321" s="18" t="str">
        <f t="shared" si="11"/>
        <v/>
      </c>
      <c r="AG321" s="15"/>
      <c r="AH321" s="15"/>
      <c r="AI321" s="15"/>
      <c r="AJ321" s="62" t="str">
        <f>IFERROR(VLOOKUP(AI321,Lookups!$W$3:$X$24,2,FALSE),"")</f>
        <v/>
      </c>
      <c r="AK321" s="15"/>
      <c r="AL321" s="15"/>
      <c r="AM321" s="17"/>
      <c r="AN321" s="17"/>
    </row>
    <row r="322" spans="1:40" x14ac:dyDescent="0.3">
      <c r="A322" s="15"/>
      <c r="B322" s="15"/>
      <c r="C322" s="15"/>
      <c r="D322" s="17"/>
      <c r="E322" s="17"/>
      <c r="F322" s="15"/>
      <c r="G322" s="18" t="str">
        <f>IFERROR(VLOOKUP(F322,Lookups!$D$2:$E$20,2,FALSE),"")</f>
        <v/>
      </c>
      <c r="H322" s="15"/>
      <c r="I322" s="15"/>
      <c r="J322" s="15"/>
      <c r="K322" s="15"/>
      <c r="L322" s="17"/>
      <c r="M322" s="17"/>
      <c r="N322" s="18" t="str">
        <f t="shared" si="10"/>
        <v/>
      </c>
      <c r="O322" s="15"/>
      <c r="P322" s="15"/>
      <c r="Q322" s="17"/>
      <c r="R322" s="15"/>
      <c r="S322" s="15"/>
      <c r="T322" s="15"/>
      <c r="U322" s="15"/>
      <c r="V322" s="15"/>
      <c r="W322" s="15"/>
      <c r="X322" s="18" t="str">
        <f>IFERROR(VLOOKUP(W322,Lookups!$G$2:$H$83,2,FALSE),"")</f>
        <v/>
      </c>
      <c r="Y322" s="15"/>
      <c r="Z322" s="15"/>
      <c r="AA322" s="15"/>
      <c r="AB322" s="15"/>
      <c r="AC322" s="15"/>
      <c r="AD322" s="15"/>
      <c r="AE322" s="15"/>
      <c r="AF322" s="18" t="str">
        <f t="shared" si="11"/>
        <v/>
      </c>
      <c r="AG322" s="15"/>
      <c r="AH322" s="15"/>
      <c r="AI322" s="15"/>
      <c r="AJ322" s="62" t="str">
        <f>IFERROR(VLOOKUP(AI322,Lookups!$W$3:$X$24,2,FALSE),"")</f>
        <v/>
      </c>
      <c r="AK322" s="15"/>
      <c r="AL322" s="15"/>
      <c r="AM322" s="17"/>
      <c r="AN322" s="17"/>
    </row>
    <row r="323" spans="1:40" x14ac:dyDescent="0.3">
      <c r="A323" s="15"/>
      <c r="B323" s="15"/>
      <c r="C323" s="15"/>
      <c r="D323" s="17"/>
      <c r="E323" s="17"/>
      <c r="F323" s="15"/>
      <c r="G323" s="18" t="str">
        <f>IFERROR(VLOOKUP(F323,Lookups!$D$2:$E$20,2,FALSE),"")</f>
        <v/>
      </c>
      <c r="H323" s="15"/>
      <c r="I323" s="15"/>
      <c r="J323" s="15"/>
      <c r="K323" s="15"/>
      <c r="L323" s="17"/>
      <c r="M323" s="17"/>
      <c r="N323" s="18" t="str">
        <f t="shared" si="10"/>
        <v/>
      </c>
      <c r="O323" s="15"/>
      <c r="P323" s="15"/>
      <c r="Q323" s="17"/>
      <c r="R323" s="15"/>
      <c r="S323" s="15"/>
      <c r="T323" s="15"/>
      <c r="U323" s="15"/>
      <c r="V323" s="15"/>
      <c r="W323" s="15"/>
      <c r="X323" s="18" t="str">
        <f>IFERROR(VLOOKUP(W323,Lookups!$G$2:$H$83,2,FALSE),"")</f>
        <v/>
      </c>
      <c r="Y323" s="15"/>
      <c r="Z323" s="15"/>
      <c r="AA323" s="15"/>
      <c r="AB323" s="15"/>
      <c r="AC323" s="15"/>
      <c r="AD323" s="15"/>
      <c r="AE323" s="15"/>
      <c r="AF323" s="18" t="str">
        <f t="shared" si="11"/>
        <v/>
      </c>
      <c r="AG323" s="15"/>
      <c r="AH323" s="15"/>
      <c r="AI323" s="15"/>
      <c r="AJ323" s="62" t="str">
        <f>IFERROR(VLOOKUP(AI323,Lookups!$W$3:$X$24,2,FALSE),"")</f>
        <v/>
      </c>
      <c r="AK323" s="15"/>
      <c r="AL323" s="15"/>
      <c r="AM323" s="17"/>
      <c r="AN323" s="17"/>
    </row>
    <row r="324" spans="1:40" x14ac:dyDescent="0.3">
      <c r="A324" s="15"/>
      <c r="B324" s="15"/>
      <c r="C324" s="15"/>
      <c r="D324" s="17"/>
      <c r="E324" s="17"/>
      <c r="F324" s="15"/>
      <c r="G324" s="18" t="str">
        <f>IFERROR(VLOOKUP(F324,Lookups!$D$2:$E$20,2,FALSE),"")</f>
        <v/>
      </c>
      <c r="H324" s="15"/>
      <c r="I324" s="15"/>
      <c r="J324" s="15"/>
      <c r="K324" s="15"/>
      <c r="L324" s="17"/>
      <c r="M324" s="17"/>
      <c r="N324" s="18" t="str">
        <f t="shared" si="10"/>
        <v/>
      </c>
      <c r="O324" s="15"/>
      <c r="P324" s="15"/>
      <c r="Q324" s="17"/>
      <c r="R324" s="15"/>
      <c r="S324" s="15"/>
      <c r="T324" s="15"/>
      <c r="U324" s="15"/>
      <c r="V324" s="15"/>
      <c r="W324" s="15"/>
      <c r="X324" s="18" t="str">
        <f>IFERROR(VLOOKUP(W324,Lookups!$G$2:$H$83,2,FALSE),"")</f>
        <v/>
      </c>
      <c r="Y324" s="15"/>
      <c r="Z324" s="15"/>
      <c r="AA324" s="15"/>
      <c r="AB324" s="15"/>
      <c r="AC324" s="15"/>
      <c r="AD324" s="15"/>
      <c r="AE324" s="15"/>
      <c r="AF324" s="18" t="str">
        <f t="shared" si="11"/>
        <v/>
      </c>
      <c r="AG324" s="15"/>
      <c r="AH324" s="15"/>
      <c r="AI324" s="15"/>
      <c r="AJ324" s="62" t="str">
        <f>IFERROR(VLOOKUP(AI324,Lookups!$W$3:$X$24,2,FALSE),"")</f>
        <v/>
      </c>
      <c r="AK324" s="15"/>
      <c r="AL324" s="15"/>
      <c r="AM324" s="17"/>
      <c r="AN324" s="17"/>
    </row>
    <row r="325" spans="1:40" x14ac:dyDescent="0.3">
      <c r="A325" s="15"/>
      <c r="B325" s="15"/>
      <c r="C325" s="15"/>
      <c r="D325" s="17"/>
      <c r="E325" s="17"/>
      <c r="F325" s="15"/>
      <c r="G325" s="18" t="str">
        <f>IFERROR(VLOOKUP(F325,Lookups!$D$2:$E$20,2,FALSE),"")</f>
        <v/>
      </c>
      <c r="H325" s="15"/>
      <c r="I325" s="15"/>
      <c r="J325" s="15"/>
      <c r="K325" s="15"/>
      <c r="L325" s="17"/>
      <c r="M325" s="17"/>
      <c r="N325" s="18" t="str">
        <f t="shared" si="10"/>
        <v/>
      </c>
      <c r="O325" s="15"/>
      <c r="P325" s="15"/>
      <c r="Q325" s="17"/>
      <c r="R325" s="15"/>
      <c r="S325" s="15"/>
      <c r="T325" s="15"/>
      <c r="U325" s="15"/>
      <c r="V325" s="15"/>
      <c r="W325" s="15"/>
      <c r="X325" s="18" t="str">
        <f>IFERROR(VLOOKUP(W325,Lookups!$G$2:$H$83,2,FALSE),"")</f>
        <v/>
      </c>
      <c r="Y325" s="15"/>
      <c r="Z325" s="15"/>
      <c r="AA325" s="15"/>
      <c r="AB325" s="15"/>
      <c r="AC325" s="15"/>
      <c r="AD325" s="15"/>
      <c r="AE325" s="15"/>
      <c r="AF325" s="18" t="str">
        <f t="shared" si="11"/>
        <v/>
      </c>
      <c r="AG325" s="15"/>
      <c r="AH325" s="15"/>
      <c r="AI325" s="15"/>
      <c r="AJ325" s="62" t="str">
        <f>IFERROR(VLOOKUP(AI325,Lookups!$W$3:$X$24,2,FALSE),"")</f>
        <v/>
      </c>
      <c r="AK325" s="15"/>
      <c r="AL325" s="15"/>
      <c r="AM325" s="17"/>
      <c r="AN325" s="17"/>
    </row>
    <row r="326" spans="1:40" x14ac:dyDescent="0.3">
      <c r="A326" s="15"/>
      <c r="B326" s="15"/>
      <c r="C326" s="15"/>
      <c r="D326" s="17"/>
      <c r="E326" s="17"/>
      <c r="F326" s="15"/>
      <c r="G326" s="18" t="str">
        <f>IFERROR(VLOOKUP(F326,Lookups!$D$2:$E$20,2,FALSE),"")</f>
        <v/>
      </c>
      <c r="H326" s="15"/>
      <c r="I326" s="15"/>
      <c r="J326" s="15"/>
      <c r="K326" s="15"/>
      <c r="L326" s="17"/>
      <c r="M326" s="17"/>
      <c r="N326" s="18" t="str">
        <f t="shared" si="10"/>
        <v/>
      </c>
      <c r="O326" s="15"/>
      <c r="P326" s="15"/>
      <c r="Q326" s="17"/>
      <c r="R326" s="15"/>
      <c r="S326" s="15"/>
      <c r="T326" s="15"/>
      <c r="U326" s="15"/>
      <c r="V326" s="15"/>
      <c r="W326" s="15"/>
      <c r="X326" s="18" t="str">
        <f>IFERROR(VLOOKUP(W326,Lookups!$G$2:$H$83,2,FALSE),"")</f>
        <v/>
      </c>
      <c r="Y326" s="15"/>
      <c r="Z326" s="15"/>
      <c r="AA326" s="15"/>
      <c r="AB326" s="15"/>
      <c r="AC326" s="15"/>
      <c r="AD326" s="15"/>
      <c r="AE326" s="15"/>
      <c r="AF326" s="18" t="str">
        <f t="shared" si="11"/>
        <v/>
      </c>
      <c r="AG326" s="15"/>
      <c r="AH326" s="15"/>
      <c r="AI326" s="15"/>
      <c r="AJ326" s="62" t="str">
        <f>IFERROR(VLOOKUP(AI326,Lookups!$W$3:$X$24,2,FALSE),"")</f>
        <v/>
      </c>
      <c r="AK326" s="15"/>
      <c r="AL326" s="15"/>
      <c r="AM326" s="17"/>
      <c r="AN326" s="17"/>
    </row>
    <row r="327" spans="1:40" x14ac:dyDescent="0.3">
      <c r="A327" s="15"/>
      <c r="B327" s="15"/>
      <c r="C327" s="15"/>
      <c r="D327" s="17"/>
      <c r="E327" s="17"/>
      <c r="F327" s="15"/>
      <c r="G327" s="18" t="str">
        <f>IFERROR(VLOOKUP(F327,Lookups!$D$2:$E$20,2,FALSE),"")</f>
        <v/>
      </c>
      <c r="H327" s="15"/>
      <c r="I327" s="15"/>
      <c r="J327" s="15"/>
      <c r="K327" s="15"/>
      <c r="L327" s="17"/>
      <c r="M327" s="17"/>
      <c r="N327" s="18" t="str">
        <f t="shared" si="10"/>
        <v/>
      </c>
      <c r="O327" s="15"/>
      <c r="P327" s="15"/>
      <c r="Q327" s="17"/>
      <c r="R327" s="15"/>
      <c r="S327" s="15"/>
      <c r="T327" s="15"/>
      <c r="U327" s="15"/>
      <c r="V327" s="15"/>
      <c r="W327" s="15"/>
      <c r="X327" s="18" t="str">
        <f>IFERROR(VLOOKUP(W327,Lookups!$G$2:$H$83,2,FALSE),"")</f>
        <v/>
      </c>
      <c r="Y327" s="15"/>
      <c r="Z327" s="15"/>
      <c r="AA327" s="15"/>
      <c r="AB327" s="15"/>
      <c r="AC327" s="15"/>
      <c r="AD327" s="15"/>
      <c r="AE327" s="15"/>
      <c r="AF327" s="18" t="str">
        <f t="shared" si="11"/>
        <v/>
      </c>
      <c r="AG327" s="15"/>
      <c r="AH327" s="15"/>
      <c r="AI327" s="15"/>
      <c r="AJ327" s="62" t="str">
        <f>IFERROR(VLOOKUP(AI327,Lookups!$W$3:$X$24,2,FALSE),"")</f>
        <v/>
      </c>
      <c r="AK327" s="15"/>
      <c r="AL327" s="15"/>
      <c r="AM327" s="17"/>
      <c r="AN327" s="17"/>
    </row>
    <row r="328" spans="1:40" x14ac:dyDescent="0.3">
      <c r="A328" s="15"/>
      <c r="B328" s="15"/>
      <c r="C328" s="15"/>
      <c r="D328" s="17"/>
      <c r="E328" s="17"/>
      <c r="F328" s="15"/>
      <c r="G328" s="18" t="str">
        <f>IFERROR(VLOOKUP(F328,Lookups!$D$2:$E$20,2,FALSE),"")</f>
        <v/>
      </c>
      <c r="H328" s="15"/>
      <c r="I328" s="15"/>
      <c r="J328" s="15"/>
      <c r="K328" s="15"/>
      <c r="L328" s="17"/>
      <c r="M328" s="17"/>
      <c r="N328" s="18" t="str">
        <f t="shared" si="10"/>
        <v/>
      </c>
      <c r="O328" s="15"/>
      <c r="P328" s="15"/>
      <c r="Q328" s="17"/>
      <c r="R328" s="15"/>
      <c r="S328" s="15"/>
      <c r="T328" s="15"/>
      <c r="U328" s="15"/>
      <c r="V328" s="15"/>
      <c r="W328" s="15"/>
      <c r="X328" s="18" t="str">
        <f>IFERROR(VLOOKUP(W328,Lookups!$G$2:$H$83,2,FALSE),"")</f>
        <v/>
      </c>
      <c r="Y328" s="15"/>
      <c r="Z328" s="15"/>
      <c r="AA328" s="15"/>
      <c r="AB328" s="15"/>
      <c r="AC328" s="15"/>
      <c r="AD328" s="15"/>
      <c r="AE328" s="15"/>
      <c r="AF328" s="18" t="str">
        <f t="shared" si="11"/>
        <v/>
      </c>
      <c r="AG328" s="15"/>
      <c r="AH328" s="15"/>
      <c r="AI328" s="15"/>
      <c r="AJ328" s="62" t="str">
        <f>IFERROR(VLOOKUP(AI328,Lookups!$W$3:$X$24,2,FALSE),"")</f>
        <v/>
      </c>
      <c r="AK328" s="15"/>
      <c r="AL328" s="15"/>
      <c r="AM328" s="17"/>
      <c r="AN328" s="17"/>
    </row>
    <row r="329" spans="1:40" x14ac:dyDescent="0.3">
      <c r="A329" s="15"/>
      <c r="B329" s="15"/>
      <c r="C329" s="15"/>
      <c r="D329" s="17"/>
      <c r="E329" s="17"/>
      <c r="F329" s="15"/>
      <c r="G329" s="18" t="str">
        <f>IFERROR(VLOOKUP(F329,Lookups!$D$2:$E$20,2,FALSE),"")</f>
        <v/>
      </c>
      <c r="H329" s="15"/>
      <c r="I329" s="15"/>
      <c r="J329" s="15"/>
      <c r="K329" s="15"/>
      <c r="L329" s="17"/>
      <c r="M329" s="17"/>
      <c r="N329" s="18" t="str">
        <f t="shared" si="10"/>
        <v/>
      </c>
      <c r="O329" s="15"/>
      <c r="P329" s="15"/>
      <c r="Q329" s="17"/>
      <c r="R329" s="15"/>
      <c r="S329" s="15"/>
      <c r="T329" s="15"/>
      <c r="U329" s="15"/>
      <c r="V329" s="15"/>
      <c r="W329" s="15"/>
      <c r="X329" s="18" t="str">
        <f>IFERROR(VLOOKUP(W329,Lookups!$G$2:$H$83,2,FALSE),"")</f>
        <v/>
      </c>
      <c r="Y329" s="15"/>
      <c r="Z329" s="15"/>
      <c r="AA329" s="15"/>
      <c r="AB329" s="15"/>
      <c r="AC329" s="15"/>
      <c r="AD329" s="15"/>
      <c r="AE329" s="15"/>
      <c r="AF329" s="18" t="str">
        <f t="shared" si="11"/>
        <v/>
      </c>
      <c r="AG329" s="15"/>
      <c r="AH329" s="15"/>
      <c r="AI329" s="15"/>
      <c r="AJ329" s="62" t="str">
        <f>IFERROR(VLOOKUP(AI329,Lookups!$W$3:$X$24,2,FALSE),"")</f>
        <v/>
      </c>
      <c r="AK329" s="15"/>
      <c r="AL329" s="15"/>
      <c r="AM329" s="17"/>
      <c r="AN329" s="17"/>
    </row>
    <row r="330" spans="1:40" x14ac:dyDescent="0.3">
      <c r="A330" s="15"/>
      <c r="B330" s="15"/>
      <c r="C330" s="15"/>
      <c r="D330" s="17"/>
      <c r="E330" s="17"/>
      <c r="F330" s="15"/>
      <c r="G330" s="18" t="str">
        <f>IFERROR(VLOOKUP(F330,Lookups!$D$2:$E$20,2,FALSE),"")</f>
        <v/>
      </c>
      <c r="H330" s="15"/>
      <c r="I330" s="15"/>
      <c r="J330" s="15"/>
      <c r="K330" s="15"/>
      <c r="L330" s="17"/>
      <c r="M330" s="17"/>
      <c r="N330" s="18" t="str">
        <f t="shared" si="10"/>
        <v/>
      </c>
      <c r="O330" s="15"/>
      <c r="P330" s="15"/>
      <c r="Q330" s="17"/>
      <c r="R330" s="15"/>
      <c r="S330" s="15"/>
      <c r="T330" s="15"/>
      <c r="U330" s="15"/>
      <c r="V330" s="15"/>
      <c r="W330" s="15"/>
      <c r="X330" s="18" t="str">
        <f>IFERROR(VLOOKUP(W330,Lookups!$G$2:$H$83,2,FALSE),"")</f>
        <v/>
      </c>
      <c r="Y330" s="15"/>
      <c r="Z330" s="15"/>
      <c r="AA330" s="15"/>
      <c r="AB330" s="15"/>
      <c r="AC330" s="15"/>
      <c r="AD330" s="15"/>
      <c r="AE330" s="15"/>
      <c r="AF330" s="18" t="str">
        <f t="shared" si="11"/>
        <v/>
      </c>
      <c r="AG330" s="15"/>
      <c r="AH330" s="15"/>
      <c r="AI330" s="15"/>
      <c r="AJ330" s="62" t="str">
        <f>IFERROR(VLOOKUP(AI330,Lookups!$W$3:$X$24,2,FALSE),"")</f>
        <v/>
      </c>
      <c r="AK330" s="15"/>
      <c r="AL330" s="15"/>
      <c r="AM330" s="17"/>
      <c r="AN330" s="17"/>
    </row>
    <row r="331" spans="1:40" x14ac:dyDescent="0.3">
      <c r="A331" s="15"/>
      <c r="B331" s="15"/>
      <c r="C331" s="15"/>
      <c r="D331" s="17"/>
      <c r="E331" s="17"/>
      <c r="F331" s="15"/>
      <c r="G331" s="18" t="str">
        <f>IFERROR(VLOOKUP(F331,Lookups!$D$2:$E$20,2,FALSE),"")</f>
        <v/>
      </c>
      <c r="H331" s="15"/>
      <c r="I331" s="15"/>
      <c r="J331" s="15"/>
      <c r="K331" s="15"/>
      <c r="L331" s="17"/>
      <c r="M331" s="17"/>
      <c r="N331" s="18" t="str">
        <f t="shared" si="10"/>
        <v/>
      </c>
      <c r="O331" s="15"/>
      <c r="P331" s="15"/>
      <c r="Q331" s="17"/>
      <c r="R331" s="15"/>
      <c r="S331" s="15"/>
      <c r="T331" s="15"/>
      <c r="U331" s="15"/>
      <c r="V331" s="15"/>
      <c r="W331" s="15"/>
      <c r="X331" s="18" t="str">
        <f>IFERROR(VLOOKUP(W331,Lookups!$G$2:$H$83,2,FALSE),"")</f>
        <v/>
      </c>
      <c r="Y331" s="15"/>
      <c r="Z331" s="15"/>
      <c r="AA331" s="15"/>
      <c r="AB331" s="15"/>
      <c r="AC331" s="15"/>
      <c r="AD331" s="15"/>
      <c r="AE331" s="15"/>
      <c r="AF331" s="18" t="str">
        <f t="shared" si="11"/>
        <v/>
      </c>
      <c r="AG331" s="15"/>
      <c r="AH331" s="15"/>
      <c r="AI331" s="15"/>
      <c r="AJ331" s="62" t="str">
        <f>IFERROR(VLOOKUP(AI331,Lookups!$W$3:$X$24,2,FALSE),"")</f>
        <v/>
      </c>
      <c r="AK331" s="15"/>
      <c r="AL331" s="15"/>
      <c r="AM331" s="17"/>
      <c r="AN331" s="17"/>
    </row>
    <row r="332" spans="1:40" x14ac:dyDescent="0.3">
      <c r="A332" s="15"/>
      <c r="B332" s="15"/>
      <c r="C332" s="15"/>
      <c r="D332" s="17"/>
      <c r="E332" s="17"/>
      <c r="F332" s="15"/>
      <c r="G332" s="18" t="str">
        <f>IFERROR(VLOOKUP(F332,Lookups!$D$2:$E$20,2,FALSE),"")</f>
        <v/>
      </c>
      <c r="H332" s="15"/>
      <c r="I332" s="15"/>
      <c r="J332" s="15"/>
      <c r="K332" s="15"/>
      <c r="L332" s="17"/>
      <c r="M332" s="17"/>
      <c r="N332" s="18" t="str">
        <f t="shared" si="10"/>
        <v/>
      </c>
      <c r="O332" s="15"/>
      <c r="P332" s="15"/>
      <c r="Q332" s="17"/>
      <c r="R332" s="15"/>
      <c r="S332" s="15"/>
      <c r="T332" s="15"/>
      <c r="U332" s="15"/>
      <c r="V332" s="15"/>
      <c r="W332" s="15"/>
      <c r="X332" s="18" t="str">
        <f>IFERROR(VLOOKUP(W332,Lookups!$G$2:$H$83,2,FALSE),"")</f>
        <v/>
      </c>
      <c r="Y332" s="15"/>
      <c r="Z332" s="15"/>
      <c r="AA332" s="15"/>
      <c r="AB332" s="15"/>
      <c r="AC332" s="15"/>
      <c r="AD332" s="15"/>
      <c r="AE332" s="15"/>
      <c r="AF332" s="18" t="str">
        <f t="shared" si="11"/>
        <v/>
      </c>
      <c r="AG332" s="15"/>
      <c r="AH332" s="15"/>
      <c r="AI332" s="15"/>
      <c r="AJ332" s="62" t="str">
        <f>IFERROR(VLOOKUP(AI332,Lookups!$W$3:$X$24,2,FALSE),"")</f>
        <v/>
      </c>
      <c r="AK332" s="15"/>
      <c r="AL332" s="15"/>
      <c r="AM332" s="17"/>
      <c r="AN332" s="17"/>
    </row>
    <row r="333" spans="1:40" x14ac:dyDescent="0.3">
      <c r="A333" s="15"/>
      <c r="B333" s="15"/>
      <c r="C333" s="15"/>
      <c r="D333" s="17"/>
      <c r="E333" s="17"/>
      <c r="F333" s="15"/>
      <c r="G333" s="18" t="str">
        <f>IFERROR(VLOOKUP(F333,Lookups!$D$2:$E$20,2,FALSE),"")</f>
        <v/>
      </c>
      <c r="H333" s="15"/>
      <c r="I333" s="15"/>
      <c r="J333" s="15"/>
      <c r="K333" s="15"/>
      <c r="L333" s="17"/>
      <c r="M333" s="17"/>
      <c r="N333" s="18" t="str">
        <f t="shared" si="10"/>
        <v/>
      </c>
      <c r="O333" s="15"/>
      <c r="P333" s="15"/>
      <c r="Q333" s="17"/>
      <c r="R333" s="15"/>
      <c r="S333" s="15"/>
      <c r="T333" s="15"/>
      <c r="U333" s="15"/>
      <c r="V333" s="15"/>
      <c r="W333" s="15"/>
      <c r="X333" s="18" t="str">
        <f>IFERROR(VLOOKUP(W333,Lookups!$G$2:$H$83,2,FALSE),"")</f>
        <v/>
      </c>
      <c r="Y333" s="15"/>
      <c r="Z333" s="15"/>
      <c r="AA333" s="15"/>
      <c r="AB333" s="15"/>
      <c r="AC333" s="15"/>
      <c r="AD333" s="15"/>
      <c r="AE333" s="15"/>
      <c r="AF333" s="18" t="str">
        <f t="shared" si="11"/>
        <v/>
      </c>
      <c r="AG333" s="15"/>
      <c r="AH333" s="15"/>
      <c r="AI333" s="15"/>
      <c r="AJ333" s="62" t="str">
        <f>IFERROR(VLOOKUP(AI333,Lookups!$W$3:$X$24,2,FALSE),"")</f>
        <v/>
      </c>
      <c r="AK333" s="15"/>
      <c r="AL333" s="15"/>
      <c r="AM333" s="17"/>
      <c r="AN333" s="17"/>
    </row>
    <row r="334" spans="1:40" x14ac:dyDescent="0.3">
      <c r="A334" s="15"/>
      <c r="B334" s="15"/>
      <c r="C334" s="15"/>
      <c r="D334" s="17"/>
      <c r="E334" s="17"/>
      <c r="F334" s="15"/>
      <c r="G334" s="18" t="str">
        <f>IFERROR(VLOOKUP(F334,Lookups!$D$2:$E$20,2,FALSE),"")</f>
        <v/>
      </c>
      <c r="H334" s="15"/>
      <c r="I334" s="15"/>
      <c r="J334" s="15"/>
      <c r="K334" s="15"/>
      <c r="L334" s="17"/>
      <c r="M334" s="17"/>
      <c r="N334" s="18" t="str">
        <f t="shared" si="10"/>
        <v/>
      </c>
      <c r="O334" s="15"/>
      <c r="P334" s="15"/>
      <c r="Q334" s="17"/>
      <c r="R334" s="15"/>
      <c r="S334" s="15"/>
      <c r="T334" s="15"/>
      <c r="U334" s="15"/>
      <c r="V334" s="15"/>
      <c r="W334" s="15"/>
      <c r="X334" s="18" t="str">
        <f>IFERROR(VLOOKUP(W334,Lookups!$G$2:$H$83,2,FALSE),"")</f>
        <v/>
      </c>
      <c r="Y334" s="15"/>
      <c r="Z334" s="15"/>
      <c r="AA334" s="15"/>
      <c r="AB334" s="15"/>
      <c r="AC334" s="15"/>
      <c r="AD334" s="15"/>
      <c r="AE334" s="15"/>
      <c r="AF334" s="18" t="str">
        <f t="shared" si="11"/>
        <v/>
      </c>
      <c r="AG334" s="15"/>
      <c r="AH334" s="15"/>
      <c r="AI334" s="15"/>
      <c r="AJ334" s="62" t="str">
        <f>IFERROR(VLOOKUP(AI334,Lookups!$W$3:$X$24,2,FALSE),"")</f>
        <v/>
      </c>
      <c r="AK334" s="15"/>
      <c r="AL334" s="15"/>
      <c r="AM334" s="17"/>
      <c r="AN334" s="17"/>
    </row>
    <row r="335" spans="1:40" x14ac:dyDescent="0.3">
      <c r="A335" s="15"/>
      <c r="B335" s="15"/>
      <c r="C335" s="15"/>
      <c r="D335" s="17"/>
      <c r="E335" s="17"/>
      <c r="F335" s="15"/>
      <c r="G335" s="18" t="str">
        <f>IFERROR(VLOOKUP(F335,Lookups!$D$2:$E$20,2,FALSE),"")</f>
        <v/>
      </c>
      <c r="H335" s="15"/>
      <c r="I335" s="15"/>
      <c r="J335" s="15"/>
      <c r="K335" s="15"/>
      <c r="L335" s="17"/>
      <c r="M335" s="17"/>
      <c r="N335" s="18" t="str">
        <f t="shared" si="10"/>
        <v/>
      </c>
      <c r="O335" s="15"/>
      <c r="P335" s="15"/>
      <c r="Q335" s="17"/>
      <c r="R335" s="15"/>
      <c r="S335" s="15"/>
      <c r="T335" s="15"/>
      <c r="U335" s="15"/>
      <c r="V335" s="15"/>
      <c r="W335" s="15"/>
      <c r="X335" s="18" t="str">
        <f>IFERROR(VLOOKUP(W335,Lookups!$G$2:$H$83,2,FALSE),"")</f>
        <v/>
      </c>
      <c r="Y335" s="15"/>
      <c r="Z335" s="15"/>
      <c r="AA335" s="15"/>
      <c r="AB335" s="15"/>
      <c r="AC335" s="15"/>
      <c r="AD335" s="15"/>
      <c r="AE335" s="15"/>
      <c r="AF335" s="18" t="str">
        <f t="shared" si="11"/>
        <v/>
      </c>
      <c r="AG335" s="15"/>
      <c r="AH335" s="15"/>
      <c r="AI335" s="15"/>
      <c r="AJ335" s="62" t="str">
        <f>IFERROR(VLOOKUP(AI335,Lookups!$W$3:$X$24,2,FALSE),"")</f>
        <v/>
      </c>
      <c r="AK335" s="15"/>
      <c r="AL335" s="15"/>
      <c r="AM335" s="17"/>
      <c r="AN335" s="17"/>
    </row>
    <row r="336" spans="1:40" x14ac:dyDescent="0.3">
      <c r="A336" s="15"/>
      <c r="B336" s="15"/>
      <c r="C336" s="15"/>
      <c r="D336" s="17"/>
      <c r="E336" s="17"/>
      <c r="F336" s="15"/>
      <c r="G336" s="18" t="str">
        <f>IFERROR(VLOOKUP(F336,Lookups!$D$2:$E$20,2,FALSE),"")</f>
        <v/>
      </c>
      <c r="H336" s="15"/>
      <c r="I336" s="15"/>
      <c r="J336" s="15"/>
      <c r="K336" s="15"/>
      <c r="L336" s="17"/>
      <c r="M336" s="17"/>
      <c r="N336" s="18" t="str">
        <f t="shared" si="10"/>
        <v/>
      </c>
      <c r="O336" s="15"/>
      <c r="P336" s="15"/>
      <c r="Q336" s="17"/>
      <c r="R336" s="15"/>
      <c r="S336" s="15"/>
      <c r="T336" s="15"/>
      <c r="U336" s="15"/>
      <c r="V336" s="15"/>
      <c r="W336" s="15"/>
      <c r="X336" s="18" t="str">
        <f>IFERROR(VLOOKUP(W336,Lookups!$G$2:$H$83,2,FALSE),"")</f>
        <v/>
      </c>
      <c r="Y336" s="15"/>
      <c r="Z336" s="15"/>
      <c r="AA336" s="15"/>
      <c r="AB336" s="15"/>
      <c r="AC336" s="15"/>
      <c r="AD336" s="15"/>
      <c r="AE336" s="15"/>
      <c r="AF336" s="18" t="str">
        <f t="shared" si="11"/>
        <v/>
      </c>
      <c r="AG336" s="15"/>
      <c r="AH336" s="15"/>
      <c r="AI336" s="15"/>
      <c r="AJ336" s="62" t="str">
        <f>IFERROR(VLOOKUP(AI336,Lookups!$W$3:$X$24,2,FALSE),"")</f>
        <v/>
      </c>
      <c r="AK336" s="15"/>
      <c r="AL336" s="15"/>
      <c r="AM336" s="17"/>
      <c r="AN336" s="17"/>
    </row>
    <row r="337" spans="1:40" x14ac:dyDescent="0.3">
      <c r="A337" s="15"/>
      <c r="B337" s="15"/>
      <c r="C337" s="15"/>
      <c r="D337" s="17"/>
      <c r="E337" s="17"/>
      <c r="F337" s="15"/>
      <c r="G337" s="18" t="str">
        <f>IFERROR(VLOOKUP(F337,Lookups!$D$2:$E$20,2,FALSE),"")</f>
        <v/>
      </c>
      <c r="H337" s="15"/>
      <c r="I337" s="15"/>
      <c r="J337" s="15"/>
      <c r="K337" s="15"/>
      <c r="L337" s="17"/>
      <c r="M337" s="17"/>
      <c r="N337" s="18" t="str">
        <f t="shared" si="10"/>
        <v/>
      </c>
      <c r="O337" s="15"/>
      <c r="P337" s="15"/>
      <c r="Q337" s="17"/>
      <c r="R337" s="15"/>
      <c r="S337" s="15"/>
      <c r="T337" s="15"/>
      <c r="U337" s="15"/>
      <c r="V337" s="15"/>
      <c r="W337" s="15"/>
      <c r="X337" s="18" t="str">
        <f>IFERROR(VLOOKUP(W337,Lookups!$G$2:$H$83,2,FALSE),"")</f>
        <v/>
      </c>
      <c r="Y337" s="15"/>
      <c r="Z337" s="15"/>
      <c r="AA337" s="15"/>
      <c r="AB337" s="15"/>
      <c r="AC337" s="15"/>
      <c r="AD337" s="15"/>
      <c r="AE337" s="15"/>
      <c r="AF337" s="18" t="str">
        <f t="shared" si="11"/>
        <v/>
      </c>
      <c r="AG337" s="15"/>
      <c r="AH337" s="15"/>
      <c r="AI337" s="15"/>
      <c r="AJ337" s="62" t="str">
        <f>IFERROR(VLOOKUP(AI337,Lookups!$W$3:$X$24,2,FALSE),"")</f>
        <v/>
      </c>
      <c r="AK337" s="15"/>
      <c r="AL337" s="15"/>
      <c r="AM337" s="17"/>
      <c r="AN337" s="17"/>
    </row>
    <row r="338" spans="1:40" x14ac:dyDescent="0.3">
      <c r="A338" s="15"/>
      <c r="B338" s="15"/>
      <c r="C338" s="15"/>
      <c r="D338" s="17"/>
      <c r="E338" s="17"/>
      <c r="F338" s="15"/>
      <c r="G338" s="18" t="str">
        <f>IFERROR(VLOOKUP(F338,Lookups!$D$2:$E$20,2,FALSE),"")</f>
        <v/>
      </c>
      <c r="H338" s="15"/>
      <c r="I338" s="15"/>
      <c r="J338" s="15"/>
      <c r="K338" s="15"/>
      <c r="L338" s="17"/>
      <c r="M338" s="17"/>
      <c r="N338" s="18" t="str">
        <f t="shared" si="10"/>
        <v/>
      </c>
      <c r="O338" s="15"/>
      <c r="P338" s="15"/>
      <c r="Q338" s="17"/>
      <c r="R338" s="15"/>
      <c r="S338" s="15"/>
      <c r="T338" s="15"/>
      <c r="U338" s="15"/>
      <c r="V338" s="15"/>
      <c r="W338" s="15"/>
      <c r="X338" s="18" t="str">
        <f>IFERROR(VLOOKUP(W338,Lookups!$G$2:$H$83,2,FALSE),"")</f>
        <v/>
      </c>
      <c r="Y338" s="15"/>
      <c r="Z338" s="15"/>
      <c r="AA338" s="15"/>
      <c r="AB338" s="15"/>
      <c r="AC338" s="15"/>
      <c r="AD338" s="15"/>
      <c r="AE338" s="15"/>
      <c r="AF338" s="18" t="str">
        <f t="shared" si="11"/>
        <v/>
      </c>
      <c r="AG338" s="15"/>
      <c r="AH338" s="15"/>
      <c r="AI338" s="15"/>
      <c r="AJ338" s="62" t="str">
        <f>IFERROR(VLOOKUP(AI338,Lookups!$W$3:$X$24,2,FALSE),"")</f>
        <v/>
      </c>
      <c r="AK338" s="15"/>
      <c r="AL338" s="15"/>
      <c r="AM338" s="17"/>
      <c r="AN338" s="17"/>
    </row>
    <row r="339" spans="1:40" x14ac:dyDescent="0.3">
      <c r="A339" s="15"/>
      <c r="B339" s="15"/>
      <c r="C339" s="15"/>
      <c r="D339" s="17"/>
      <c r="E339" s="17"/>
      <c r="F339" s="15"/>
      <c r="G339" s="18" t="str">
        <f>IFERROR(VLOOKUP(F339,Lookups!$D$2:$E$20,2,FALSE),"")</f>
        <v/>
      </c>
      <c r="H339" s="15"/>
      <c r="I339" s="15"/>
      <c r="J339" s="15"/>
      <c r="K339" s="15"/>
      <c r="L339" s="17"/>
      <c r="M339" s="17"/>
      <c r="N339" s="18" t="str">
        <f t="shared" si="10"/>
        <v/>
      </c>
      <c r="O339" s="15"/>
      <c r="P339" s="15"/>
      <c r="Q339" s="17"/>
      <c r="R339" s="15"/>
      <c r="S339" s="15"/>
      <c r="T339" s="15"/>
      <c r="U339" s="15"/>
      <c r="V339" s="15"/>
      <c r="W339" s="15"/>
      <c r="X339" s="18" t="str">
        <f>IFERROR(VLOOKUP(W339,Lookups!$G$2:$H$83,2,FALSE),"")</f>
        <v/>
      </c>
      <c r="Y339" s="15"/>
      <c r="Z339" s="15"/>
      <c r="AA339" s="15"/>
      <c r="AB339" s="15"/>
      <c r="AC339" s="15"/>
      <c r="AD339" s="15"/>
      <c r="AE339" s="15"/>
      <c r="AF339" s="18" t="str">
        <f t="shared" si="11"/>
        <v/>
      </c>
      <c r="AG339" s="15"/>
      <c r="AH339" s="15"/>
      <c r="AI339" s="15"/>
      <c r="AJ339" s="62" t="str">
        <f>IFERROR(VLOOKUP(AI339,Lookups!$W$3:$X$24,2,FALSE),"")</f>
        <v/>
      </c>
      <c r="AK339" s="15"/>
      <c r="AL339" s="15"/>
      <c r="AM339" s="17"/>
      <c r="AN339" s="17"/>
    </row>
    <row r="340" spans="1:40" x14ac:dyDescent="0.3">
      <c r="A340" s="15"/>
      <c r="B340" s="15"/>
      <c r="C340" s="15"/>
      <c r="D340" s="17"/>
      <c r="E340" s="17"/>
      <c r="F340" s="15"/>
      <c r="G340" s="18" t="str">
        <f>IFERROR(VLOOKUP(F340,Lookups!$D$2:$E$20,2,FALSE),"")</f>
        <v/>
      </c>
      <c r="H340" s="15"/>
      <c r="I340" s="15"/>
      <c r="J340" s="15"/>
      <c r="K340" s="15"/>
      <c r="L340" s="17"/>
      <c r="M340" s="17"/>
      <c r="N340" s="18" t="str">
        <f t="shared" si="10"/>
        <v/>
      </c>
      <c r="O340" s="15"/>
      <c r="P340" s="15"/>
      <c r="Q340" s="17"/>
      <c r="R340" s="15"/>
      <c r="S340" s="15"/>
      <c r="T340" s="15"/>
      <c r="U340" s="15"/>
      <c r="V340" s="15"/>
      <c r="W340" s="15"/>
      <c r="X340" s="18" t="str">
        <f>IFERROR(VLOOKUP(W340,Lookups!$G$2:$H$83,2,FALSE),"")</f>
        <v/>
      </c>
      <c r="Y340" s="15"/>
      <c r="Z340" s="15"/>
      <c r="AA340" s="15"/>
      <c r="AB340" s="15"/>
      <c r="AC340" s="15"/>
      <c r="AD340" s="15"/>
      <c r="AE340" s="15"/>
      <c r="AF340" s="18" t="str">
        <f t="shared" si="11"/>
        <v/>
      </c>
      <c r="AG340" s="15"/>
      <c r="AH340" s="15"/>
      <c r="AI340" s="15"/>
      <c r="AJ340" s="62" t="str">
        <f>IFERROR(VLOOKUP(AI340,Lookups!$W$3:$X$24,2,FALSE),"")</f>
        <v/>
      </c>
      <c r="AK340" s="15"/>
      <c r="AL340" s="15"/>
      <c r="AM340" s="17"/>
      <c r="AN340" s="17"/>
    </row>
    <row r="341" spans="1:40" x14ac:dyDescent="0.3">
      <c r="A341" s="15"/>
      <c r="B341" s="15"/>
      <c r="C341" s="15"/>
      <c r="D341" s="17"/>
      <c r="E341" s="17"/>
      <c r="F341" s="15"/>
      <c r="G341" s="18" t="str">
        <f>IFERROR(VLOOKUP(F341,Lookups!$D$2:$E$20,2,FALSE),"")</f>
        <v/>
      </c>
      <c r="H341" s="15"/>
      <c r="I341" s="15"/>
      <c r="J341" s="15"/>
      <c r="K341" s="15"/>
      <c r="L341" s="17"/>
      <c r="M341" s="17"/>
      <c r="N341" s="18" t="str">
        <f t="shared" si="10"/>
        <v/>
      </c>
      <c r="O341" s="15"/>
      <c r="P341" s="15"/>
      <c r="Q341" s="17"/>
      <c r="R341" s="15"/>
      <c r="S341" s="15"/>
      <c r="T341" s="15"/>
      <c r="U341" s="15"/>
      <c r="V341" s="15"/>
      <c r="W341" s="15"/>
      <c r="X341" s="18" t="str">
        <f>IFERROR(VLOOKUP(W341,Lookups!$G$2:$H$83,2,FALSE),"")</f>
        <v/>
      </c>
      <c r="Y341" s="15"/>
      <c r="Z341" s="15"/>
      <c r="AA341" s="15"/>
      <c r="AB341" s="15"/>
      <c r="AC341" s="15"/>
      <c r="AD341" s="15"/>
      <c r="AE341" s="15"/>
      <c r="AF341" s="18" t="str">
        <f t="shared" si="11"/>
        <v/>
      </c>
      <c r="AG341" s="15"/>
      <c r="AH341" s="15"/>
      <c r="AI341" s="15"/>
      <c r="AJ341" s="62" t="str">
        <f>IFERROR(VLOOKUP(AI341,Lookups!$W$3:$X$24,2,FALSE),"")</f>
        <v/>
      </c>
      <c r="AK341" s="15"/>
      <c r="AL341" s="15"/>
      <c r="AM341" s="17"/>
      <c r="AN341" s="17"/>
    </row>
    <row r="342" spans="1:40" x14ac:dyDescent="0.3">
      <c r="A342" s="15"/>
      <c r="B342" s="15"/>
      <c r="C342" s="15"/>
      <c r="D342" s="17"/>
      <c r="E342" s="17"/>
      <c r="F342" s="15"/>
      <c r="G342" s="18" t="str">
        <f>IFERROR(VLOOKUP(F342,Lookups!$D$2:$E$20,2,FALSE),"")</f>
        <v/>
      </c>
      <c r="H342" s="15"/>
      <c r="I342" s="15"/>
      <c r="J342" s="15"/>
      <c r="K342" s="15"/>
      <c r="L342" s="17"/>
      <c r="M342" s="17"/>
      <c r="N342" s="18" t="str">
        <f t="shared" si="10"/>
        <v/>
      </c>
      <c r="O342" s="15"/>
      <c r="P342" s="15"/>
      <c r="Q342" s="17"/>
      <c r="R342" s="15"/>
      <c r="S342" s="15"/>
      <c r="T342" s="15"/>
      <c r="U342" s="15"/>
      <c r="V342" s="15"/>
      <c r="W342" s="15"/>
      <c r="X342" s="18" t="str">
        <f>IFERROR(VLOOKUP(W342,Lookups!$G$2:$H$83,2,FALSE),"")</f>
        <v/>
      </c>
      <c r="Y342" s="15"/>
      <c r="Z342" s="15"/>
      <c r="AA342" s="15"/>
      <c r="AB342" s="15"/>
      <c r="AC342" s="15"/>
      <c r="AD342" s="15"/>
      <c r="AE342" s="15"/>
      <c r="AF342" s="18" t="str">
        <f t="shared" si="11"/>
        <v/>
      </c>
      <c r="AG342" s="15"/>
      <c r="AH342" s="15"/>
      <c r="AI342" s="15"/>
      <c r="AJ342" s="62" t="str">
        <f>IFERROR(VLOOKUP(AI342,Lookups!$W$3:$X$24,2,FALSE),"")</f>
        <v/>
      </c>
      <c r="AK342" s="15"/>
      <c r="AL342" s="15"/>
      <c r="AM342" s="17"/>
      <c r="AN342" s="17"/>
    </row>
    <row r="343" spans="1:40" x14ac:dyDescent="0.3">
      <c r="A343" s="15"/>
      <c r="B343" s="15"/>
      <c r="C343" s="15"/>
      <c r="D343" s="17"/>
      <c r="E343" s="17"/>
      <c r="F343" s="15"/>
      <c r="G343" s="18" t="str">
        <f>IFERROR(VLOOKUP(F343,Lookups!$D$2:$E$20,2,FALSE),"")</f>
        <v/>
      </c>
      <c r="H343" s="15"/>
      <c r="I343" s="15"/>
      <c r="J343" s="15"/>
      <c r="K343" s="15"/>
      <c r="L343" s="17"/>
      <c r="M343" s="17"/>
      <c r="N343" s="18" t="str">
        <f t="shared" si="10"/>
        <v/>
      </c>
      <c r="O343" s="15"/>
      <c r="P343" s="15"/>
      <c r="Q343" s="17"/>
      <c r="R343" s="15"/>
      <c r="S343" s="15"/>
      <c r="T343" s="15"/>
      <c r="U343" s="15"/>
      <c r="V343" s="15"/>
      <c r="W343" s="15"/>
      <c r="X343" s="18" t="str">
        <f>IFERROR(VLOOKUP(W343,Lookups!$G$2:$H$83,2,FALSE),"")</f>
        <v/>
      </c>
      <c r="Y343" s="15"/>
      <c r="Z343" s="15"/>
      <c r="AA343" s="15"/>
      <c r="AB343" s="15"/>
      <c r="AC343" s="15"/>
      <c r="AD343" s="15"/>
      <c r="AE343" s="15"/>
      <c r="AF343" s="18" t="str">
        <f t="shared" si="11"/>
        <v/>
      </c>
      <c r="AG343" s="15"/>
      <c r="AH343" s="15"/>
      <c r="AI343" s="15"/>
      <c r="AJ343" s="62" t="str">
        <f>IFERROR(VLOOKUP(AI343,Lookups!$W$3:$X$24,2,FALSE),"")</f>
        <v/>
      </c>
      <c r="AK343" s="15"/>
      <c r="AL343" s="15"/>
      <c r="AM343" s="17"/>
      <c r="AN343" s="17"/>
    </row>
    <row r="344" spans="1:40" x14ac:dyDescent="0.3">
      <c r="A344" s="15"/>
      <c r="B344" s="15"/>
      <c r="C344" s="15"/>
      <c r="D344" s="17"/>
      <c r="E344" s="17"/>
      <c r="F344" s="15"/>
      <c r="G344" s="18" t="str">
        <f>IFERROR(VLOOKUP(F344,Lookups!$D$2:$E$20,2,FALSE),"")</f>
        <v/>
      </c>
      <c r="H344" s="15"/>
      <c r="I344" s="15"/>
      <c r="J344" s="15"/>
      <c r="K344" s="15"/>
      <c r="L344" s="17"/>
      <c r="M344" s="17"/>
      <c r="N344" s="18" t="str">
        <f t="shared" si="10"/>
        <v/>
      </c>
      <c r="O344" s="15"/>
      <c r="P344" s="15"/>
      <c r="Q344" s="17"/>
      <c r="R344" s="15"/>
      <c r="S344" s="15"/>
      <c r="T344" s="15"/>
      <c r="U344" s="15"/>
      <c r="V344" s="15"/>
      <c r="W344" s="15"/>
      <c r="X344" s="18" t="str">
        <f>IFERROR(VLOOKUP(W344,Lookups!$G$2:$H$83,2,FALSE),"")</f>
        <v/>
      </c>
      <c r="Y344" s="15"/>
      <c r="Z344" s="15"/>
      <c r="AA344" s="15"/>
      <c r="AB344" s="15"/>
      <c r="AC344" s="15"/>
      <c r="AD344" s="15"/>
      <c r="AE344" s="15"/>
      <c r="AF344" s="18" t="str">
        <f t="shared" si="11"/>
        <v/>
      </c>
      <c r="AG344" s="15"/>
      <c r="AH344" s="15"/>
      <c r="AI344" s="15"/>
      <c r="AJ344" s="62" t="str">
        <f>IFERROR(VLOOKUP(AI344,Lookups!$W$3:$X$24,2,FALSE),"")</f>
        <v/>
      </c>
      <c r="AK344" s="15"/>
      <c r="AL344" s="15"/>
      <c r="AM344" s="17"/>
      <c r="AN344" s="17"/>
    </row>
    <row r="345" spans="1:40" x14ac:dyDescent="0.3">
      <c r="A345" s="15"/>
      <c r="B345" s="15"/>
      <c r="C345" s="15"/>
      <c r="D345" s="17"/>
      <c r="E345" s="17"/>
      <c r="F345" s="15"/>
      <c r="G345" s="18" t="str">
        <f>IFERROR(VLOOKUP(F345,Lookups!$D$2:$E$20,2,FALSE),"")</f>
        <v/>
      </c>
      <c r="H345" s="15"/>
      <c r="I345" s="15"/>
      <c r="J345" s="15"/>
      <c r="K345" s="15"/>
      <c r="L345" s="17"/>
      <c r="M345" s="17"/>
      <c r="N345" s="18" t="str">
        <f t="shared" si="10"/>
        <v/>
      </c>
      <c r="O345" s="15"/>
      <c r="P345" s="15"/>
      <c r="Q345" s="17"/>
      <c r="R345" s="15"/>
      <c r="S345" s="15"/>
      <c r="T345" s="15"/>
      <c r="U345" s="15"/>
      <c r="V345" s="15"/>
      <c r="W345" s="15"/>
      <c r="X345" s="18" t="str">
        <f>IFERROR(VLOOKUP(W345,Lookups!$G$2:$H$83,2,FALSE),"")</f>
        <v/>
      </c>
      <c r="Y345" s="15"/>
      <c r="Z345" s="15"/>
      <c r="AA345" s="15"/>
      <c r="AB345" s="15"/>
      <c r="AC345" s="15"/>
      <c r="AD345" s="15"/>
      <c r="AE345" s="15"/>
      <c r="AF345" s="18" t="str">
        <f t="shared" si="11"/>
        <v/>
      </c>
      <c r="AG345" s="15"/>
      <c r="AH345" s="15"/>
      <c r="AI345" s="15"/>
      <c r="AJ345" s="62" t="str">
        <f>IFERROR(VLOOKUP(AI345,Lookups!$W$3:$X$24,2,FALSE),"")</f>
        <v/>
      </c>
      <c r="AK345" s="15"/>
      <c r="AL345" s="15"/>
      <c r="AM345" s="17"/>
      <c r="AN345" s="17"/>
    </row>
    <row r="346" spans="1:40" x14ac:dyDescent="0.3">
      <c r="A346" s="15"/>
      <c r="B346" s="15"/>
      <c r="C346" s="15"/>
      <c r="D346" s="17"/>
      <c r="E346" s="17"/>
      <c r="F346" s="15"/>
      <c r="G346" s="18" t="str">
        <f>IFERROR(VLOOKUP(F346,Lookups!$D$2:$E$20,2,FALSE),"")</f>
        <v/>
      </c>
      <c r="H346" s="15"/>
      <c r="I346" s="15"/>
      <c r="J346" s="15"/>
      <c r="K346" s="15"/>
      <c r="L346" s="17"/>
      <c r="M346" s="17"/>
      <c r="N346" s="18" t="str">
        <f t="shared" si="10"/>
        <v/>
      </c>
      <c r="O346" s="15"/>
      <c r="P346" s="15"/>
      <c r="Q346" s="17"/>
      <c r="R346" s="15"/>
      <c r="S346" s="15"/>
      <c r="T346" s="15"/>
      <c r="U346" s="15"/>
      <c r="V346" s="15"/>
      <c r="W346" s="15"/>
      <c r="X346" s="18" t="str">
        <f>IFERROR(VLOOKUP(W346,Lookups!$G$2:$H$83,2,FALSE),"")</f>
        <v/>
      </c>
      <c r="Y346" s="15"/>
      <c r="Z346" s="15"/>
      <c r="AA346" s="15"/>
      <c r="AB346" s="15"/>
      <c r="AC346" s="15"/>
      <c r="AD346" s="15"/>
      <c r="AE346" s="15"/>
      <c r="AF346" s="18" t="str">
        <f t="shared" si="11"/>
        <v/>
      </c>
      <c r="AG346" s="15"/>
      <c r="AH346" s="15"/>
      <c r="AI346" s="15"/>
      <c r="AJ346" s="62" t="str">
        <f>IFERROR(VLOOKUP(AI346,Lookups!$W$3:$X$24,2,FALSE),"")</f>
        <v/>
      </c>
      <c r="AK346" s="15"/>
      <c r="AL346" s="15"/>
      <c r="AM346" s="17"/>
      <c r="AN346" s="17"/>
    </row>
    <row r="347" spans="1:40" x14ac:dyDescent="0.3">
      <c r="A347" s="15"/>
      <c r="B347" s="15"/>
      <c r="C347" s="15"/>
      <c r="D347" s="17"/>
      <c r="E347" s="17"/>
      <c r="F347" s="15"/>
      <c r="G347" s="18" t="str">
        <f>IFERROR(VLOOKUP(F347,Lookups!$D$2:$E$20,2,FALSE),"")</f>
        <v/>
      </c>
      <c r="H347" s="15"/>
      <c r="I347" s="15"/>
      <c r="J347" s="15"/>
      <c r="K347" s="15"/>
      <c r="L347" s="17"/>
      <c r="M347" s="17"/>
      <c r="N347" s="18" t="str">
        <f t="shared" si="10"/>
        <v/>
      </c>
      <c r="O347" s="15"/>
      <c r="P347" s="15"/>
      <c r="Q347" s="17"/>
      <c r="R347" s="15"/>
      <c r="S347" s="15"/>
      <c r="T347" s="15"/>
      <c r="U347" s="15"/>
      <c r="V347" s="15"/>
      <c r="W347" s="15"/>
      <c r="X347" s="18" t="str">
        <f>IFERROR(VLOOKUP(W347,Lookups!$G$2:$H$83,2,FALSE),"")</f>
        <v/>
      </c>
      <c r="Y347" s="15"/>
      <c r="Z347" s="15"/>
      <c r="AA347" s="15"/>
      <c r="AB347" s="15"/>
      <c r="AC347" s="15"/>
      <c r="AD347" s="15"/>
      <c r="AE347" s="15"/>
      <c r="AF347" s="18" t="str">
        <f t="shared" si="11"/>
        <v/>
      </c>
      <c r="AG347" s="15"/>
      <c r="AH347" s="15"/>
      <c r="AI347" s="15"/>
      <c r="AJ347" s="62" t="str">
        <f>IFERROR(VLOOKUP(AI347,Lookups!$W$3:$X$24,2,FALSE),"")</f>
        <v/>
      </c>
      <c r="AK347" s="15"/>
      <c r="AL347" s="15"/>
      <c r="AM347" s="17"/>
      <c r="AN347" s="17"/>
    </row>
    <row r="348" spans="1:40" x14ac:dyDescent="0.3">
      <c r="A348" s="15"/>
      <c r="B348" s="15"/>
      <c r="C348" s="15"/>
      <c r="D348" s="17"/>
      <c r="E348" s="17"/>
      <c r="F348" s="15"/>
      <c r="G348" s="18" t="str">
        <f>IFERROR(VLOOKUP(F348,Lookups!$D$2:$E$20,2,FALSE),"")</f>
        <v/>
      </c>
      <c r="H348" s="15"/>
      <c r="I348" s="15"/>
      <c r="J348" s="15"/>
      <c r="K348" s="15"/>
      <c r="L348" s="17"/>
      <c r="M348" s="17"/>
      <c r="N348" s="18" t="str">
        <f t="shared" si="10"/>
        <v/>
      </c>
      <c r="O348" s="15"/>
      <c r="P348" s="15"/>
      <c r="Q348" s="17"/>
      <c r="R348" s="15"/>
      <c r="S348" s="15"/>
      <c r="T348" s="15"/>
      <c r="U348" s="15"/>
      <c r="V348" s="15"/>
      <c r="W348" s="15"/>
      <c r="X348" s="18" t="str">
        <f>IFERROR(VLOOKUP(W348,Lookups!$G$2:$H$83,2,FALSE),"")</f>
        <v/>
      </c>
      <c r="Y348" s="15"/>
      <c r="Z348" s="15"/>
      <c r="AA348" s="15"/>
      <c r="AB348" s="15"/>
      <c r="AC348" s="15"/>
      <c r="AD348" s="15"/>
      <c r="AE348" s="15"/>
      <c r="AF348" s="18" t="str">
        <f t="shared" si="11"/>
        <v/>
      </c>
      <c r="AG348" s="15"/>
      <c r="AH348" s="15"/>
      <c r="AI348" s="15"/>
      <c r="AJ348" s="62" t="str">
        <f>IFERROR(VLOOKUP(AI348,Lookups!$W$3:$X$24,2,FALSE),"")</f>
        <v/>
      </c>
      <c r="AK348" s="15"/>
      <c r="AL348" s="15"/>
      <c r="AM348" s="17"/>
      <c r="AN348" s="17"/>
    </row>
    <row r="349" spans="1:40" x14ac:dyDescent="0.3">
      <c r="A349" s="15"/>
      <c r="B349" s="15"/>
      <c r="C349" s="15"/>
      <c r="D349" s="17"/>
      <c r="E349" s="17"/>
      <c r="F349" s="15"/>
      <c r="G349" s="18" t="str">
        <f>IFERROR(VLOOKUP(F349,Lookups!$D$2:$E$20,2,FALSE),"")</f>
        <v/>
      </c>
      <c r="H349" s="15"/>
      <c r="I349" s="15"/>
      <c r="J349" s="15"/>
      <c r="K349" s="15"/>
      <c r="L349" s="17"/>
      <c r="M349" s="17"/>
      <c r="N349" s="18" t="str">
        <f t="shared" si="10"/>
        <v/>
      </c>
      <c r="O349" s="15"/>
      <c r="P349" s="15"/>
      <c r="Q349" s="17"/>
      <c r="R349" s="15"/>
      <c r="S349" s="15"/>
      <c r="T349" s="15"/>
      <c r="U349" s="15"/>
      <c r="V349" s="15"/>
      <c r="W349" s="15"/>
      <c r="X349" s="18" t="str">
        <f>IFERROR(VLOOKUP(W349,Lookups!$G$2:$H$83,2,FALSE),"")</f>
        <v/>
      </c>
      <c r="Y349" s="15"/>
      <c r="Z349" s="15"/>
      <c r="AA349" s="15"/>
      <c r="AB349" s="15"/>
      <c r="AC349" s="15"/>
      <c r="AD349" s="15"/>
      <c r="AE349" s="15"/>
      <c r="AF349" s="18" t="str">
        <f t="shared" si="11"/>
        <v/>
      </c>
      <c r="AG349" s="15"/>
      <c r="AH349" s="15"/>
      <c r="AI349" s="15"/>
      <c r="AJ349" s="62" t="str">
        <f>IFERROR(VLOOKUP(AI349,Lookups!$W$3:$X$24,2,FALSE),"")</f>
        <v/>
      </c>
      <c r="AK349" s="15"/>
      <c r="AL349" s="15"/>
      <c r="AM349" s="17"/>
      <c r="AN349" s="17"/>
    </row>
    <row r="350" spans="1:40" x14ac:dyDescent="0.3">
      <c r="A350" s="15"/>
      <c r="B350" s="15"/>
      <c r="C350" s="15"/>
      <c r="D350" s="17"/>
      <c r="E350" s="17"/>
      <c r="F350" s="15"/>
      <c r="G350" s="18" t="str">
        <f>IFERROR(VLOOKUP(F350,Lookups!$D$2:$E$20,2,FALSE),"")</f>
        <v/>
      </c>
      <c r="H350" s="15"/>
      <c r="I350" s="15"/>
      <c r="J350" s="15"/>
      <c r="K350" s="15"/>
      <c r="L350" s="17"/>
      <c r="M350" s="17"/>
      <c r="N350" s="18" t="str">
        <f t="shared" si="10"/>
        <v/>
      </c>
      <c r="O350" s="15"/>
      <c r="P350" s="15"/>
      <c r="Q350" s="17"/>
      <c r="R350" s="15"/>
      <c r="S350" s="15"/>
      <c r="T350" s="15"/>
      <c r="U350" s="15"/>
      <c r="V350" s="15"/>
      <c r="W350" s="15"/>
      <c r="X350" s="18" t="str">
        <f>IFERROR(VLOOKUP(W350,Lookups!$G$2:$H$83,2,FALSE),"")</f>
        <v/>
      </c>
      <c r="Y350" s="15"/>
      <c r="Z350" s="15"/>
      <c r="AA350" s="15"/>
      <c r="AB350" s="15"/>
      <c r="AC350" s="15"/>
      <c r="AD350" s="15"/>
      <c r="AE350" s="15"/>
      <c r="AF350" s="18" t="str">
        <f t="shared" si="11"/>
        <v/>
      </c>
      <c r="AG350" s="15"/>
      <c r="AH350" s="15"/>
      <c r="AI350" s="15"/>
      <c r="AJ350" s="62" t="str">
        <f>IFERROR(VLOOKUP(AI350,Lookups!$W$3:$X$24,2,FALSE),"")</f>
        <v/>
      </c>
      <c r="AK350" s="15"/>
      <c r="AL350" s="15"/>
      <c r="AM350" s="17"/>
      <c r="AN350" s="17"/>
    </row>
    <row r="351" spans="1:40" x14ac:dyDescent="0.3">
      <c r="A351" s="15"/>
      <c r="B351" s="15"/>
      <c r="C351" s="15"/>
      <c r="D351" s="17"/>
      <c r="E351" s="17"/>
      <c r="F351" s="15"/>
      <c r="G351" s="18" t="str">
        <f>IFERROR(VLOOKUP(F351,Lookups!$D$2:$E$20,2,FALSE),"")</f>
        <v/>
      </c>
      <c r="H351" s="15"/>
      <c r="I351" s="15"/>
      <c r="J351" s="15"/>
      <c r="K351" s="15"/>
      <c r="L351" s="17"/>
      <c r="M351" s="17"/>
      <c r="N351" s="18" t="str">
        <f t="shared" si="10"/>
        <v/>
      </c>
      <c r="O351" s="15"/>
      <c r="P351" s="15"/>
      <c r="Q351" s="17"/>
      <c r="R351" s="15"/>
      <c r="S351" s="15"/>
      <c r="T351" s="15"/>
      <c r="U351" s="15"/>
      <c r="V351" s="15"/>
      <c r="W351" s="15"/>
      <c r="X351" s="18" t="str">
        <f>IFERROR(VLOOKUP(W351,Lookups!$G$2:$H$83,2,FALSE),"")</f>
        <v/>
      </c>
      <c r="Y351" s="15"/>
      <c r="Z351" s="15"/>
      <c r="AA351" s="15"/>
      <c r="AB351" s="15"/>
      <c r="AC351" s="15"/>
      <c r="AD351" s="15"/>
      <c r="AE351" s="15"/>
      <c r="AF351" s="18" t="str">
        <f t="shared" si="11"/>
        <v/>
      </c>
      <c r="AG351" s="15"/>
      <c r="AH351" s="15"/>
      <c r="AI351" s="15"/>
      <c r="AJ351" s="62" t="str">
        <f>IFERROR(VLOOKUP(AI351,Lookups!$W$3:$X$24,2,FALSE),"")</f>
        <v/>
      </c>
      <c r="AK351" s="15"/>
      <c r="AL351" s="15"/>
      <c r="AM351" s="17"/>
      <c r="AN351" s="17"/>
    </row>
    <row r="352" spans="1:40" x14ac:dyDescent="0.3">
      <c r="A352" s="15"/>
      <c r="B352" s="15"/>
      <c r="C352" s="15"/>
      <c r="D352" s="17"/>
      <c r="E352" s="17"/>
      <c r="F352" s="15"/>
      <c r="G352" s="18" t="str">
        <f>IFERROR(VLOOKUP(F352,Lookups!$D$2:$E$20,2,FALSE),"")</f>
        <v/>
      </c>
      <c r="H352" s="15"/>
      <c r="I352" s="15"/>
      <c r="J352" s="15"/>
      <c r="K352" s="15"/>
      <c r="L352" s="17"/>
      <c r="M352" s="17"/>
      <c r="N352" s="18" t="str">
        <f t="shared" si="10"/>
        <v/>
      </c>
      <c r="O352" s="15"/>
      <c r="P352" s="15"/>
      <c r="Q352" s="17"/>
      <c r="R352" s="15"/>
      <c r="S352" s="15"/>
      <c r="T352" s="15"/>
      <c r="U352" s="15"/>
      <c r="V352" s="15"/>
      <c r="W352" s="15"/>
      <c r="X352" s="18" t="str">
        <f>IFERROR(VLOOKUP(W352,Lookups!$G$2:$H$83,2,FALSE),"")</f>
        <v/>
      </c>
      <c r="Y352" s="15"/>
      <c r="Z352" s="15"/>
      <c r="AA352" s="15"/>
      <c r="AB352" s="15"/>
      <c r="AC352" s="15"/>
      <c r="AD352" s="15"/>
      <c r="AE352" s="15"/>
      <c r="AF352" s="18" t="str">
        <f t="shared" si="11"/>
        <v/>
      </c>
      <c r="AG352" s="15"/>
      <c r="AH352" s="15"/>
      <c r="AI352" s="15"/>
      <c r="AJ352" s="62" t="str">
        <f>IFERROR(VLOOKUP(AI352,Lookups!$W$3:$X$24,2,FALSE),"")</f>
        <v/>
      </c>
      <c r="AK352" s="15"/>
      <c r="AL352" s="15"/>
      <c r="AM352" s="17"/>
      <c r="AN352" s="17"/>
    </row>
    <row r="353" spans="1:40" x14ac:dyDescent="0.3">
      <c r="A353" s="15"/>
      <c r="B353" s="15"/>
      <c r="C353" s="15"/>
      <c r="D353" s="17"/>
      <c r="E353" s="17"/>
      <c r="F353" s="15"/>
      <c r="G353" s="18" t="str">
        <f>IFERROR(VLOOKUP(F353,Lookups!$D$2:$E$20,2,FALSE),"")</f>
        <v/>
      </c>
      <c r="H353" s="15"/>
      <c r="I353" s="15"/>
      <c r="J353" s="15"/>
      <c r="K353" s="15"/>
      <c r="L353" s="17"/>
      <c r="M353" s="17"/>
      <c r="N353" s="18" t="str">
        <f t="shared" si="10"/>
        <v/>
      </c>
      <c r="O353" s="15"/>
      <c r="P353" s="15"/>
      <c r="Q353" s="17"/>
      <c r="R353" s="15"/>
      <c r="S353" s="15"/>
      <c r="T353" s="15"/>
      <c r="U353" s="15"/>
      <c r="V353" s="15"/>
      <c r="W353" s="15"/>
      <c r="X353" s="18" t="str">
        <f>IFERROR(VLOOKUP(W353,Lookups!$G$2:$H$83,2,FALSE),"")</f>
        <v/>
      </c>
      <c r="Y353" s="15"/>
      <c r="Z353" s="15"/>
      <c r="AA353" s="15"/>
      <c r="AB353" s="15"/>
      <c r="AC353" s="15"/>
      <c r="AD353" s="15"/>
      <c r="AE353" s="15"/>
      <c r="AF353" s="18" t="str">
        <f t="shared" si="11"/>
        <v/>
      </c>
      <c r="AG353" s="15"/>
      <c r="AH353" s="15"/>
      <c r="AI353" s="15"/>
      <c r="AJ353" s="62" t="str">
        <f>IFERROR(VLOOKUP(AI353,Lookups!$W$3:$X$24,2,FALSE),"")</f>
        <v/>
      </c>
      <c r="AK353" s="15"/>
      <c r="AL353" s="15"/>
      <c r="AM353" s="17"/>
      <c r="AN353" s="17"/>
    </row>
    <row r="354" spans="1:40" x14ac:dyDescent="0.3">
      <c r="A354" s="15"/>
      <c r="B354" s="15"/>
      <c r="C354" s="15"/>
      <c r="D354" s="17"/>
      <c r="E354" s="17"/>
      <c r="F354" s="15"/>
      <c r="G354" s="18" t="str">
        <f>IFERROR(VLOOKUP(F354,Lookups!$D$2:$E$20,2,FALSE),"")</f>
        <v/>
      </c>
      <c r="H354" s="15"/>
      <c r="I354" s="15"/>
      <c r="J354" s="15"/>
      <c r="K354" s="15"/>
      <c r="L354" s="17"/>
      <c r="M354" s="17"/>
      <c r="N354" s="18" t="str">
        <f t="shared" si="10"/>
        <v/>
      </c>
      <c r="O354" s="15"/>
      <c r="P354" s="15"/>
      <c r="Q354" s="17"/>
      <c r="R354" s="15"/>
      <c r="S354" s="15"/>
      <c r="T354" s="15"/>
      <c r="U354" s="15"/>
      <c r="V354" s="15"/>
      <c r="W354" s="15"/>
      <c r="X354" s="18" t="str">
        <f>IFERROR(VLOOKUP(W354,Lookups!$G$2:$H$83,2,FALSE),"")</f>
        <v/>
      </c>
      <c r="Y354" s="15"/>
      <c r="Z354" s="15"/>
      <c r="AA354" s="15"/>
      <c r="AB354" s="15"/>
      <c r="AC354" s="15"/>
      <c r="AD354" s="15"/>
      <c r="AE354" s="15"/>
      <c r="AF354" s="18" t="str">
        <f t="shared" si="11"/>
        <v/>
      </c>
      <c r="AG354" s="15"/>
      <c r="AH354" s="15"/>
      <c r="AI354" s="15"/>
      <c r="AJ354" s="62" t="str">
        <f>IFERROR(VLOOKUP(AI354,Lookups!$W$3:$X$24,2,FALSE),"")</f>
        <v/>
      </c>
      <c r="AK354" s="15"/>
      <c r="AL354" s="15"/>
      <c r="AM354" s="17"/>
      <c r="AN354" s="17"/>
    </row>
    <row r="355" spans="1:40" x14ac:dyDescent="0.3">
      <c r="A355" s="15"/>
      <c r="B355" s="15"/>
      <c r="C355" s="15"/>
      <c r="D355" s="17"/>
      <c r="E355" s="17"/>
      <c r="F355" s="15"/>
      <c r="G355" s="18" t="str">
        <f>IFERROR(VLOOKUP(F355,Lookups!$D$2:$E$20,2,FALSE),"")</f>
        <v/>
      </c>
      <c r="H355" s="15"/>
      <c r="I355" s="15"/>
      <c r="J355" s="15"/>
      <c r="K355" s="15"/>
      <c r="L355" s="17"/>
      <c r="M355" s="17"/>
      <c r="N355" s="18" t="str">
        <f t="shared" si="10"/>
        <v/>
      </c>
      <c r="O355" s="15"/>
      <c r="P355" s="15"/>
      <c r="Q355" s="17"/>
      <c r="R355" s="15"/>
      <c r="S355" s="15"/>
      <c r="T355" s="15"/>
      <c r="U355" s="15"/>
      <c r="V355" s="15"/>
      <c r="W355" s="15"/>
      <c r="X355" s="18" t="str">
        <f>IFERROR(VLOOKUP(W355,Lookups!$G$2:$H$83,2,FALSE),"")</f>
        <v/>
      </c>
      <c r="Y355" s="15"/>
      <c r="Z355" s="15"/>
      <c r="AA355" s="15"/>
      <c r="AB355" s="15"/>
      <c r="AC355" s="15"/>
      <c r="AD355" s="15"/>
      <c r="AE355" s="15"/>
      <c r="AF355" s="18" t="str">
        <f t="shared" si="11"/>
        <v/>
      </c>
      <c r="AG355" s="15"/>
      <c r="AH355" s="15"/>
      <c r="AI355" s="15"/>
      <c r="AJ355" s="62" t="str">
        <f>IFERROR(VLOOKUP(AI355,Lookups!$W$3:$X$24,2,FALSE),"")</f>
        <v/>
      </c>
      <c r="AK355" s="15"/>
      <c r="AL355" s="15"/>
      <c r="AM355" s="17"/>
      <c r="AN355" s="17"/>
    </row>
    <row r="356" spans="1:40" x14ac:dyDescent="0.3">
      <c r="A356" s="15"/>
      <c r="B356" s="15"/>
      <c r="C356" s="15"/>
      <c r="D356" s="17"/>
      <c r="E356" s="17"/>
      <c r="F356" s="15"/>
      <c r="G356" s="18" t="str">
        <f>IFERROR(VLOOKUP(F356,Lookups!$D$2:$E$20,2,FALSE),"")</f>
        <v/>
      </c>
      <c r="H356" s="15"/>
      <c r="I356" s="15"/>
      <c r="J356" s="15"/>
      <c r="K356" s="15"/>
      <c r="L356" s="17"/>
      <c r="M356" s="17"/>
      <c r="N356" s="18" t="str">
        <f t="shared" si="10"/>
        <v/>
      </c>
      <c r="O356" s="15"/>
      <c r="P356" s="15"/>
      <c r="Q356" s="17"/>
      <c r="R356" s="15"/>
      <c r="S356" s="15"/>
      <c r="T356" s="15"/>
      <c r="U356" s="15"/>
      <c r="V356" s="15"/>
      <c r="W356" s="15"/>
      <c r="X356" s="18" t="str">
        <f>IFERROR(VLOOKUP(W356,Lookups!$G$2:$H$83,2,FALSE),"")</f>
        <v/>
      </c>
      <c r="Y356" s="15"/>
      <c r="Z356" s="15"/>
      <c r="AA356" s="15"/>
      <c r="AB356" s="15"/>
      <c r="AC356" s="15"/>
      <c r="AD356" s="15"/>
      <c r="AE356" s="15"/>
      <c r="AF356" s="18" t="str">
        <f t="shared" si="11"/>
        <v/>
      </c>
      <c r="AG356" s="15"/>
      <c r="AH356" s="15"/>
      <c r="AI356" s="15"/>
      <c r="AJ356" s="62" t="str">
        <f>IFERROR(VLOOKUP(AI356,Lookups!$W$3:$X$24,2,FALSE),"")</f>
        <v/>
      </c>
      <c r="AK356" s="15"/>
      <c r="AL356" s="15"/>
      <c r="AM356" s="17"/>
      <c r="AN356" s="17"/>
    </row>
    <row r="357" spans="1:40" x14ac:dyDescent="0.3">
      <c r="A357" s="15"/>
      <c r="B357" s="15"/>
      <c r="C357" s="15"/>
      <c r="D357" s="17"/>
      <c r="E357" s="17"/>
      <c r="F357" s="15"/>
      <c r="G357" s="18" t="str">
        <f>IFERROR(VLOOKUP(F357,Lookups!$D$2:$E$20,2,FALSE),"")</f>
        <v/>
      </c>
      <c r="H357" s="15"/>
      <c r="I357" s="15"/>
      <c r="J357" s="15"/>
      <c r="K357" s="15"/>
      <c r="L357" s="17"/>
      <c r="M357" s="17"/>
      <c r="N357" s="18" t="str">
        <f t="shared" si="10"/>
        <v/>
      </c>
      <c r="O357" s="15"/>
      <c r="P357" s="15"/>
      <c r="Q357" s="17"/>
      <c r="R357" s="15"/>
      <c r="S357" s="15"/>
      <c r="T357" s="15"/>
      <c r="U357" s="15"/>
      <c r="V357" s="15"/>
      <c r="W357" s="15"/>
      <c r="X357" s="18" t="str">
        <f>IFERROR(VLOOKUP(W357,Lookups!$G$2:$H$83,2,FALSE),"")</f>
        <v/>
      </c>
      <c r="Y357" s="15"/>
      <c r="Z357" s="15"/>
      <c r="AA357" s="15"/>
      <c r="AB357" s="15"/>
      <c r="AC357" s="15"/>
      <c r="AD357" s="15"/>
      <c r="AE357" s="15"/>
      <c r="AF357" s="18" t="str">
        <f t="shared" si="11"/>
        <v/>
      </c>
      <c r="AG357" s="15"/>
      <c r="AH357" s="15"/>
      <c r="AI357" s="15"/>
      <c r="AJ357" s="62" t="str">
        <f>IFERROR(VLOOKUP(AI357,Lookups!$W$3:$X$24,2,FALSE),"")</f>
        <v/>
      </c>
      <c r="AK357" s="15"/>
      <c r="AL357" s="15"/>
      <c r="AM357" s="17"/>
      <c r="AN357" s="17"/>
    </row>
    <row r="358" spans="1:40" x14ac:dyDescent="0.3">
      <c r="A358" s="15"/>
      <c r="B358" s="15"/>
      <c r="C358" s="15"/>
      <c r="D358" s="17"/>
      <c r="E358" s="17"/>
      <c r="F358" s="15"/>
      <c r="G358" s="18" t="str">
        <f>IFERROR(VLOOKUP(F358,Lookups!$D$2:$E$20,2,FALSE),"")</f>
        <v/>
      </c>
      <c r="H358" s="15"/>
      <c r="I358" s="15"/>
      <c r="J358" s="15"/>
      <c r="K358" s="15"/>
      <c r="L358" s="17"/>
      <c r="M358" s="17"/>
      <c r="N358" s="18" t="str">
        <f t="shared" si="10"/>
        <v/>
      </c>
      <c r="O358" s="15"/>
      <c r="P358" s="15"/>
      <c r="Q358" s="17"/>
      <c r="R358" s="15"/>
      <c r="S358" s="15"/>
      <c r="T358" s="15"/>
      <c r="U358" s="15"/>
      <c r="V358" s="15"/>
      <c r="W358" s="15"/>
      <c r="X358" s="18" t="str">
        <f>IFERROR(VLOOKUP(W358,Lookups!$G$2:$H$83,2,FALSE),"")</f>
        <v/>
      </c>
      <c r="Y358" s="15"/>
      <c r="Z358" s="15"/>
      <c r="AA358" s="15"/>
      <c r="AB358" s="15"/>
      <c r="AC358" s="15"/>
      <c r="AD358" s="15"/>
      <c r="AE358" s="15"/>
      <c r="AF358" s="18" t="str">
        <f t="shared" si="11"/>
        <v/>
      </c>
      <c r="AG358" s="15"/>
      <c r="AH358" s="15"/>
      <c r="AI358" s="15"/>
      <c r="AJ358" s="62" t="str">
        <f>IFERROR(VLOOKUP(AI358,Lookups!$W$3:$X$24,2,FALSE),"")</f>
        <v/>
      </c>
      <c r="AK358" s="15"/>
      <c r="AL358" s="15"/>
      <c r="AM358" s="17"/>
      <c r="AN358" s="17"/>
    </row>
    <row r="359" spans="1:40" x14ac:dyDescent="0.3">
      <c r="A359" s="15"/>
      <c r="B359" s="15"/>
      <c r="C359" s="15"/>
      <c r="D359" s="17"/>
      <c r="E359" s="17"/>
      <c r="F359" s="15"/>
      <c r="G359" s="18" t="str">
        <f>IFERROR(VLOOKUP(F359,Lookups!$D$2:$E$20,2,FALSE),"")</f>
        <v/>
      </c>
      <c r="H359" s="15"/>
      <c r="I359" s="15"/>
      <c r="J359" s="15"/>
      <c r="K359" s="15"/>
      <c r="L359" s="17"/>
      <c r="M359" s="17"/>
      <c r="N359" s="18" t="str">
        <f t="shared" si="10"/>
        <v/>
      </c>
      <c r="O359" s="15"/>
      <c r="P359" s="15"/>
      <c r="Q359" s="17"/>
      <c r="R359" s="15"/>
      <c r="S359" s="15"/>
      <c r="T359" s="15"/>
      <c r="U359" s="15"/>
      <c r="V359" s="15"/>
      <c r="W359" s="15"/>
      <c r="X359" s="18" t="str">
        <f>IFERROR(VLOOKUP(W359,Lookups!$G$2:$H$83,2,FALSE),"")</f>
        <v/>
      </c>
      <c r="Y359" s="15"/>
      <c r="Z359" s="15"/>
      <c r="AA359" s="15"/>
      <c r="AB359" s="15"/>
      <c r="AC359" s="15"/>
      <c r="AD359" s="15"/>
      <c r="AE359" s="15"/>
      <c r="AF359" s="18" t="str">
        <f t="shared" si="11"/>
        <v/>
      </c>
      <c r="AG359" s="15"/>
      <c r="AH359" s="15"/>
      <c r="AI359" s="15"/>
      <c r="AJ359" s="62" t="str">
        <f>IFERROR(VLOOKUP(AI359,Lookups!$W$3:$X$24,2,FALSE),"")</f>
        <v/>
      </c>
      <c r="AK359" s="15"/>
      <c r="AL359" s="15"/>
      <c r="AM359" s="17"/>
      <c r="AN359" s="17"/>
    </row>
    <row r="360" spans="1:40" x14ac:dyDescent="0.3">
      <c r="A360" s="15"/>
      <c r="B360" s="15"/>
      <c r="C360" s="15"/>
      <c r="D360" s="17"/>
      <c r="E360" s="17"/>
      <c r="F360" s="15"/>
      <c r="G360" s="18" t="str">
        <f>IFERROR(VLOOKUP(F360,Lookups!$D$2:$E$20,2,FALSE),"")</f>
        <v/>
      </c>
      <c r="H360" s="15"/>
      <c r="I360" s="15"/>
      <c r="J360" s="15"/>
      <c r="K360" s="15"/>
      <c r="L360" s="17"/>
      <c r="M360" s="17"/>
      <c r="N360" s="18" t="str">
        <f t="shared" si="10"/>
        <v/>
      </c>
      <c r="O360" s="15"/>
      <c r="P360" s="15"/>
      <c r="Q360" s="17"/>
      <c r="R360" s="15"/>
      <c r="S360" s="15"/>
      <c r="T360" s="15"/>
      <c r="U360" s="15"/>
      <c r="V360" s="15"/>
      <c r="W360" s="15"/>
      <c r="X360" s="18" t="str">
        <f>IFERROR(VLOOKUP(W360,Lookups!$G$2:$H$83,2,FALSE),"")</f>
        <v/>
      </c>
      <c r="Y360" s="15"/>
      <c r="Z360" s="15"/>
      <c r="AA360" s="15"/>
      <c r="AB360" s="15"/>
      <c r="AC360" s="15"/>
      <c r="AD360" s="15"/>
      <c r="AE360" s="15"/>
      <c r="AF360" s="18" t="str">
        <f t="shared" si="11"/>
        <v/>
      </c>
      <c r="AG360" s="15"/>
      <c r="AH360" s="15"/>
      <c r="AI360" s="15"/>
      <c r="AJ360" s="62" t="str">
        <f>IFERROR(VLOOKUP(AI360,Lookups!$W$3:$X$24,2,FALSE),"")</f>
        <v/>
      </c>
      <c r="AK360" s="15"/>
      <c r="AL360" s="15"/>
      <c r="AM360" s="17"/>
      <c r="AN360" s="17"/>
    </row>
    <row r="361" spans="1:40" x14ac:dyDescent="0.3">
      <c r="A361" s="15"/>
      <c r="B361" s="15"/>
      <c r="C361" s="15"/>
      <c r="D361" s="17"/>
      <c r="E361" s="17"/>
      <c r="F361" s="15"/>
      <c r="G361" s="18" t="str">
        <f>IFERROR(VLOOKUP(F361,Lookups!$D$2:$E$20,2,FALSE),"")</f>
        <v/>
      </c>
      <c r="H361" s="15"/>
      <c r="I361" s="15"/>
      <c r="J361" s="15"/>
      <c r="K361" s="15"/>
      <c r="L361" s="17"/>
      <c r="M361" s="17"/>
      <c r="N361" s="18" t="str">
        <f t="shared" si="10"/>
        <v/>
      </c>
      <c r="O361" s="15"/>
      <c r="P361" s="15"/>
      <c r="Q361" s="17"/>
      <c r="R361" s="15"/>
      <c r="S361" s="15"/>
      <c r="T361" s="15"/>
      <c r="U361" s="15"/>
      <c r="V361" s="15"/>
      <c r="W361" s="15"/>
      <c r="X361" s="18" t="str">
        <f>IFERROR(VLOOKUP(W361,Lookups!$G$2:$H$83,2,FALSE),"")</f>
        <v/>
      </c>
      <c r="Y361" s="15"/>
      <c r="Z361" s="15"/>
      <c r="AA361" s="15"/>
      <c r="AB361" s="15"/>
      <c r="AC361" s="15"/>
      <c r="AD361" s="15"/>
      <c r="AE361" s="15"/>
      <c r="AF361" s="18" t="str">
        <f t="shared" si="11"/>
        <v/>
      </c>
      <c r="AG361" s="15"/>
      <c r="AH361" s="15"/>
      <c r="AI361" s="15"/>
      <c r="AJ361" s="62" t="str">
        <f>IFERROR(VLOOKUP(AI361,Lookups!$W$3:$X$24,2,FALSE),"")</f>
        <v/>
      </c>
      <c r="AK361" s="15"/>
      <c r="AL361" s="15"/>
      <c r="AM361" s="17"/>
      <c r="AN361" s="17"/>
    </row>
    <row r="362" spans="1:40" x14ac:dyDescent="0.3">
      <c r="A362" s="15"/>
      <c r="B362" s="15"/>
      <c r="C362" s="15"/>
      <c r="D362" s="17"/>
      <c r="E362" s="17"/>
      <c r="F362" s="15"/>
      <c r="G362" s="18" t="str">
        <f>IFERROR(VLOOKUP(F362,Lookups!$D$2:$E$20,2,FALSE),"")</f>
        <v/>
      </c>
      <c r="H362" s="15"/>
      <c r="I362" s="15"/>
      <c r="J362" s="15"/>
      <c r="K362" s="15"/>
      <c r="L362" s="17"/>
      <c r="M362" s="17"/>
      <c r="N362" s="18" t="str">
        <f t="shared" si="10"/>
        <v/>
      </c>
      <c r="O362" s="15"/>
      <c r="P362" s="15"/>
      <c r="Q362" s="17"/>
      <c r="R362" s="15"/>
      <c r="S362" s="15"/>
      <c r="T362" s="15"/>
      <c r="U362" s="15"/>
      <c r="V362" s="15"/>
      <c r="W362" s="15"/>
      <c r="X362" s="18" t="str">
        <f>IFERROR(VLOOKUP(W362,Lookups!$G$2:$H$83,2,FALSE),"")</f>
        <v/>
      </c>
      <c r="Y362" s="15"/>
      <c r="Z362" s="15"/>
      <c r="AA362" s="15"/>
      <c r="AB362" s="15"/>
      <c r="AC362" s="15"/>
      <c r="AD362" s="15"/>
      <c r="AE362" s="15"/>
      <c r="AF362" s="18" t="str">
        <f t="shared" si="11"/>
        <v/>
      </c>
      <c r="AG362" s="15"/>
      <c r="AH362" s="15"/>
      <c r="AI362" s="15"/>
      <c r="AJ362" s="62" t="str">
        <f>IFERROR(VLOOKUP(AI362,Lookups!$W$3:$X$24,2,FALSE),"")</f>
        <v/>
      </c>
      <c r="AK362" s="15"/>
      <c r="AL362" s="15"/>
      <c r="AM362" s="17"/>
      <c r="AN362" s="17"/>
    </row>
    <row r="363" spans="1:40" x14ac:dyDescent="0.3">
      <c r="A363" s="15"/>
      <c r="B363" s="15"/>
      <c r="C363" s="15"/>
      <c r="D363" s="17"/>
      <c r="E363" s="17"/>
      <c r="F363" s="15"/>
      <c r="G363" s="18" t="str">
        <f>IFERROR(VLOOKUP(F363,Lookups!$D$2:$E$20,2,FALSE),"")</f>
        <v/>
      </c>
      <c r="H363" s="15"/>
      <c r="I363" s="15"/>
      <c r="J363" s="15"/>
      <c r="K363" s="15"/>
      <c r="L363" s="17"/>
      <c r="M363" s="17"/>
      <c r="N363" s="18" t="str">
        <f t="shared" si="10"/>
        <v/>
      </c>
      <c r="O363" s="15"/>
      <c r="P363" s="15"/>
      <c r="Q363" s="17"/>
      <c r="R363" s="15"/>
      <c r="S363" s="15"/>
      <c r="T363" s="15"/>
      <c r="U363" s="15"/>
      <c r="V363" s="15"/>
      <c r="W363" s="15"/>
      <c r="X363" s="18" t="str">
        <f>IFERROR(VLOOKUP(W363,Lookups!$G$2:$H$83,2,FALSE),"")</f>
        <v/>
      </c>
      <c r="Y363" s="15"/>
      <c r="Z363" s="15"/>
      <c r="AA363" s="15"/>
      <c r="AB363" s="15"/>
      <c r="AC363" s="15"/>
      <c r="AD363" s="15"/>
      <c r="AE363" s="15"/>
      <c r="AF363" s="18" t="str">
        <f t="shared" si="11"/>
        <v/>
      </c>
      <c r="AG363" s="15"/>
      <c r="AH363" s="15"/>
      <c r="AI363" s="15"/>
      <c r="AJ363" s="62" t="str">
        <f>IFERROR(VLOOKUP(AI363,Lookups!$W$3:$X$24,2,FALSE),"")</f>
        <v/>
      </c>
      <c r="AK363" s="15"/>
      <c r="AL363" s="15"/>
      <c r="AM363" s="17"/>
      <c r="AN363" s="17"/>
    </row>
    <row r="364" spans="1:40" x14ac:dyDescent="0.3">
      <c r="A364" s="15"/>
      <c r="B364" s="15"/>
      <c r="C364" s="15"/>
      <c r="D364" s="17"/>
      <c r="E364" s="17"/>
      <c r="F364" s="15"/>
      <c r="G364" s="18" t="str">
        <f>IFERROR(VLOOKUP(F364,Lookups!$D$2:$E$20,2,FALSE),"")</f>
        <v/>
      </c>
      <c r="H364" s="15"/>
      <c r="I364" s="15"/>
      <c r="J364" s="15"/>
      <c r="K364" s="15"/>
      <c r="L364" s="17"/>
      <c r="M364" s="17"/>
      <c r="N364" s="18" t="str">
        <f t="shared" si="10"/>
        <v/>
      </c>
      <c r="O364" s="15"/>
      <c r="P364" s="15"/>
      <c r="Q364" s="17"/>
      <c r="R364" s="15"/>
      <c r="S364" s="15"/>
      <c r="T364" s="15"/>
      <c r="U364" s="15"/>
      <c r="V364" s="15"/>
      <c r="W364" s="15"/>
      <c r="X364" s="18" t="str">
        <f>IFERROR(VLOOKUP(W364,Lookups!$G$2:$H$83,2,FALSE),"")</f>
        <v/>
      </c>
      <c r="Y364" s="15"/>
      <c r="Z364" s="15"/>
      <c r="AA364" s="15"/>
      <c r="AB364" s="15"/>
      <c r="AC364" s="15"/>
      <c r="AD364" s="15"/>
      <c r="AE364" s="15"/>
      <c r="AF364" s="18" t="str">
        <f t="shared" si="11"/>
        <v/>
      </c>
      <c r="AG364" s="15"/>
      <c r="AH364" s="15"/>
      <c r="AI364" s="15"/>
      <c r="AJ364" s="62" t="str">
        <f>IFERROR(VLOOKUP(AI364,Lookups!$W$3:$X$24,2,FALSE),"")</f>
        <v/>
      </c>
      <c r="AK364" s="15"/>
      <c r="AL364" s="15"/>
      <c r="AM364" s="17"/>
      <c r="AN364" s="17"/>
    </row>
    <row r="365" spans="1:40" x14ac:dyDescent="0.3">
      <c r="A365" s="15"/>
      <c r="B365" s="15"/>
      <c r="C365" s="15"/>
      <c r="D365" s="17"/>
      <c r="E365" s="17"/>
      <c r="F365" s="15"/>
      <c r="G365" s="18" t="str">
        <f>IFERROR(VLOOKUP(F365,Lookups!$D$2:$E$20,2,FALSE),"")</f>
        <v/>
      </c>
      <c r="H365" s="15"/>
      <c r="I365" s="15"/>
      <c r="J365" s="15"/>
      <c r="K365" s="15"/>
      <c r="L365" s="17"/>
      <c r="M365" s="17"/>
      <c r="N365" s="18" t="str">
        <f t="shared" si="10"/>
        <v/>
      </c>
      <c r="O365" s="15"/>
      <c r="P365" s="15"/>
      <c r="Q365" s="17"/>
      <c r="R365" s="15"/>
      <c r="S365" s="15"/>
      <c r="T365" s="15"/>
      <c r="U365" s="15"/>
      <c r="V365" s="15"/>
      <c r="W365" s="15"/>
      <c r="X365" s="18" t="str">
        <f>IFERROR(VLOOKUP(W365,Lookups!$G$2:$H$83,2,FALSE),"")</f>
        <v/>
      </c>
      <c r="Y365" s="15"/>
      <c r="Z365" s="15"/>
      <c r="AA365" s="15"/>
      <c r="AB365" s="15"/>
      <c r="AC365" s="15"/>
      <c r="AD365" s="15"/>
      <c r="AE365" s="15"/>
      <c r="AF365" s="18" t="str">
        <f t="shared" si="11"/>
        <v/>
      </c>
      <c r="AG365" s="15"/>
      <c r="AH365" s="15"/>
      <c r="AI365" s="15"/>
      <c r="AJ365" s="62" t="str">
        <f>IFERROR(VLOOKUP(AI365,Lookups!$W$3:$X$24,2,FALSE),"")</f>
        <v/>
      </c>
      <c r="AK365" s="15"/>
      <c r="AL365" s="15"/>
      <c r="AM365" s="17"/>
      <c r="AN365" s="17"/>
    </row>
    <row r="366" spans="1:40" x14ac:dyDescent="0.3">
      <c r="A366" s="15"/>
      <c r="B366" s="15"/>
      <c r="C366" s="15"/>
      <c r="D366" s="17"/>
      <c r="E366" s="17"/>
      <c r="F366" s="15"/>
      <c r="G366" s="18" t="str">
        <f>IFERROR(VLOOKUP(F366,Lookups!$D$2:$E$20,2,FALSE),"")</f>
        <v/>
      </c>
      <c r="H366" s="15"/>
      <c r="I366" s="15"/>
      <c r="J366" s="15"/>
      <c r="K366" s="15"/>
      <c r="L366" s="17"/>
      <c r="M366" s="17"/>
      <c r="N366" s="18" t="str">
        <f t="shared" si="10"/>
        <v/>
      </c>
      <c r="O366" s="15"/>
      <c r="P366" s="15"/>
      <c r="Q366" s="17"/>
      <c r="R366" s="15"/>
      <c r="S366" s="15"/>
      <c r="T366" s="15"/>
      <c r="U366" s="15"/>
      <c r="V366" s="15"/>
      <c r="W366" s="15"/>
      <c r="X366" s="18" t="str">
        <f>IFERROR(VLOOKUP(W366,Lookups!$G$2:$H$83,2,FALSE),"")</f>
        <v/>
      </c>
      <c r="Y366" s="15"/>
      <c r="Z366" s="15"/>
      <c r="AA366" s="15"/>
      <c r="AB366" s="15"/>
      <c r="AC366" s="15"/>
      <c r="AD366" s="15"/>
      <c r="AE366" s="15"/>
      <c r="AF366" s="18" t="str">
        <f t="shared" si="11"/>
        <v/>
      </c>
      <c r="AG366" s="15"/>
      <c r="AH366" s="15"/>
      <c r="AI366" s="15"/>
      <c r="AJ366" s="62" t="str">
        <f>IFERROR(VLOOKUP(AI366,Lookups!$W$3:$X$24,2,FALSE),"")</f>
        <v/>
      </c>
      <c r="AK366" s="15"/>
      <c r="AL366" s="15"/>
      <c r="AM366" s="17"/>
      <c r="AN366" s="17"/>
    </row>
    <row r="367" spans="1:40" x14ac:dyDescent="0.3">
      <c r="A367" s="15"/>
      <c r="B367" s="15"/>
      <c r="C367" s="15"/>
      <c r="D367" s="17"/>
      <c r="E367" s="17"/>
      <c r="F367" s="15"/>
      <c r="G367" s="18" t="str">
        <f>IFERROR(VLOOKUP(F367,Lookups!$D$2:$E$20,2,FALSE),"")</f>
        <v/>
      </c>
      <c r="H367" s="15"/>
      <c r="I367" s="15"/>
      <c r="J367" s="15"/>
      <c r="K367" s="15"/>
      <c r="L367" s="17"/>
      <c r="M367" s="17"/>
      <c r="N367" s="18" t="str">
        <f t="shared" si="10"/>
        <v/>
      </c>
      <c r="O367" s="15"/>
      <c r="P367" s="15"/>
      <c r="Q367" s="17"/>
      <c r="R367" s="15"/>
      <c r="S367" s="15"/>
      <c r="T367" s="15"/>
      <c r="U367" s="15"/>
      <c r="V367" s="15"/>
      <c r="W367" s="15"/>
      <c r="X367" s="18" t="str">
        <f>IFERROR(VLOOKUP(W367,Lookups!$G$2:$H$83,2,FALSE),"")</f>
        <v/>
      </c>
      <c r="Y367" s="15"/>
      <c r="Z367" s="15"/>
      <c r="AA367" s="15"/>
      <c r="AB367" s="15"/>
      <c r="AC367" s="15"/>
      <c r="AD367" s="15"/>
      <c r="AE367" s="15"/>
      <c r="AF367" s="18" t="str">
        <f t="shared" si="11"/>
        <v/>
      </c>
      <c r="AG367" s="15"/>
      <c r="AH367" s="15"/>
      <c r="AI367" s="15"/>
      <c r="AJ367" s="62" t="str">
        <f>IFERROR(VLOOKUP(AI367,Lookups!$W$3:$X$24,2,FALSE),"")</f>
        <v/>
      </c>
      <c r="AK367" s="15"/>
      <c r="AL367" s="15"/>
      <c r="AM367" s="17"/>
      <c r="AN367" s="17"/>
    </row>
    <row r="368" spans="1:40" x14ac:dyDescent="0.3">
      <c r="A368" s="15"/>
      <c r="B368" s="15"/>
      <c r="C368" s="15"/>
      <c r="D368" s="17"/>
      <c r="E368" s="17"/>
      <c r="F368" s="15"/>
      <c r="G368" s="18" t="str">
        <f>IFERROR(VLOOKUP(F368,Lookups!$D$2:$E$20,2,FALSE),"")</f>
        <v/>
      </c>
      <c r="H368" s="15"/>
      <c r="I368" s="15"/>
      <c r="J368" s="15"/>
      <c r="K368" s="15"/>
      <c r="L368" s="17"/>
      <c r="M368" s="17"/>
      <c r="N368" s="18" t="str">
        <f t="shared" si="10"/>
        <v/>
      </c>
      <c r="O368" s="15"/>
      <c r="P368" s="15"/>
      <c r="Q368" s="17"/>
      <c r="R368" s="15"/>
      <c r="S368" s="15"/>
      <c r="T368" s="15"/>
      <c r="U368" s="15"/>
      <c r="V368" s="15"/>
      <c r="W368" s="15"/>
      <c r="X368" s="18" t="str">
        <f>IFERROR(VLOOKUP(W368,Lookups!$G$2:$H$83,2,FALSE),"")</f>
        <v/>
      </c>
      <c r="Y368" s="15"/>
      <c r="Z368" s="15"/>
      <c r="AA368" s="15"/>
      <c r="AB368" s="15"/>
      <c r="AC368" s="15"/>
      <c r="AD368" s="15"/>
      <c r="AE368" s="15"/>
      <c r="AF368" s="18" t="str">
        <f t="shared" si="11"/>
        <v/>
      </c>
      <c r="AG368" s="15"/>
      <c r="AH368" s="15"/>
      <c r="AI368" s="15"/>
      <c r="AJ368" s="62" t="str">
        <f>IFERROR(VLOOKUP(AI368,Lookups!$W$3:$X$24,2,FALSE),"")</f>
        <v/>
      </c>
      <c r="AK368" s="15"/>
      <c r="AL368" s="15"/>
      <c r="AM368" s="17"/>
      <c r="AN368" s="17"/>
    </row>
    <row r="369" spans="1:40" x14ac:dyDescent="0.3">
      <c r="A369" s="15"/>
      <c r="B369" s="15"/>
      <c r="C369" s="15"/>
      <c r="D369" s="17"/>
      <c r="E369" s="17"/>
      <c r="F369" s="15"/>
      <c r="G369" s="18" t="str">
        <f>IFERROR(VLOOKUP(F369,Lookups!$D$2:$E$20,2,FALSE),"")</f>
        <v/>
      </c>
      <c r="H369" s="15"/>
      <c r="I369" s="15"/>
      <c r="J369" s="15"/>
      <c r="K369" s="15"/>
      <c r="L369" s="17"/>
      <c r="M369" s="17"/>
      <c r="N369" s="18" t="str">
        <f t="shared" si="10"/>
        <v/>
      </c>
      <c r="O369" s="15"/>
      <c r="P369" s="15"/>
      <c r="Q369" s="17"/>
      <c r="R369" s="15"/>
      <c r="S369" s="15"/>
      <c r="T369" s="15"/>
      <c r="U369" s="15"/>
      <c r="V369" s="15"/>
      <c r="W369" s="15"/>
      <c r="X369" s="18" t="str">
        <f>IFERROR(VLOOKUP(W369,Lookups!$G$2:$H$83,2,FALSE),"")</f>
        <v/>
      </c>
      <c r="Y369" s="15"/>
      <c r="Z369" s="15"/>
      <c r="AA369" s="15"/>
      <c r="AB369" s="15"/>
      <c r="AC369" s="15"/>
      <c r="AD369" s="15"/>
      <c r="AE369" s="15"/>
      <c r="AF369" s="18" t="str">
        <f t="shared" si="11"/>
        <v/>
      </c>
      <c r="AG369" s="15"/>
      <c r="AH369" s="15"/>
      <c r="AI369" s="15"/>
      <c r="AJ369" s="62" t="str">
        <f>IFERROR(VLOOKUP(AI369,Lookups!$W$3:$X$24,2,FALSE),"")</f>
        <v/>
      </c>
      <c r="AK369" s="15"/>
      <c r="AL369" s="15"/>
      <c r="AM369" s="17"/>
      <c r="AN369" s="17"/>
    </row>
    <row r="370" spans="1:40" x14ac:dyDescent="0.3">
      <c r="A370" s="15"/>
      <c r="B370" s="15"/>
      <c r="C370" s="15"/>
      <c r="D370" s="17"/>
      <c r="E370" s="17"/>
      <c r="F370" s="15"/>
      <c r="G370" s="18" t="str">
        <f>IFERROR(VLOOKUP(F370,Lookups!$D$2:$E$20,2,FALSE),"")</f>
        <v/>
      </c>
      <c r="H370" s="15"/>
      <c r="I370" s="15"/>
      <c r="J370" s="15"/>
      <c r="K370" s="15"/>
      <c r="L370" s="17"/>
      <c r="M370" s="17"/>
      <c r="N370" s="18" t="str">
        <f t="shared" si="10"/>
        <v/>
      </c>
      <c r="O370" s="15"/>
      <c r="P370" s="15"/>
      <c r="Q370" s="17"/>
      <c r="R370" s="15"/>
      <c r="S370" s="15"/>
      <c r="T370" s="15"/>
      <c r="U370" s="15"/>
      <c r="V370" s="15"/>
      <c r="W370" s="15"/>
      <c r="X370" s="18" t="str">
        <f>IFERROR(VLOOKUP(W370,Lookups!$G$2:$H$83,2,FALSE),"")</f>
        <v/>
      </c>
      <c r="Y370" s="15"/>
      <c r="Z370" s="15"/>
      <c r="AA370" s="15"/>
      <c r="AB370" s="15"/>
      <c r="AC370" s="15"/>
      <c r="AD370" s="15"/>
      <c r="AE370" s="15"/>
      <c r="AF370" s="18" t="str">
        <f t="shared" si="11"/>
        <v/>
      </c>
      <c r="AG370" s="15"/>
      <c r="AH370" s="15"/>
      <c r="AI370" s="15"/>
      <c r="AJ370" s="62" t="str">
        <f>IFERROR(VLOOKUP(AI370,Lookups!$W$3:$X$24,2,FALSE),"")</f>
        <v/>
      </c>
      <c r="AK370" s="15"/>
      <c r="AL370" s="15"/>
      <c r="AM370" s="17"/>
      <c r="AN370" s="17"/>
    </row>
    <row r="371" spans="1:40" x14ac:dyDescent="0.3">
      <c r="A371" s="15"/>
      <c r="B371" s="15"/>
      <c r="C371" s="15"/>
      <c r="D371" s="17"/>
      <c r="E371" s="17"/>
      <c r="F371" s="15"/>
      <c r="G371" s="18" t="str">
        <f>IFERROR(VLOOKUP(F371,Lookups!$D$2:$E$20,2,FALSE),"")</f>
        <v/>
      </c>
      <c r="H371" s="15"/>
      <c r="I371" s="15"/>
      <c r="J371" s="15"/>
      <c r="K371" s="15"/>
      <c r="L371" s="17"/>
      <c r="M371" s="17"/>
      <c r="N371" s="18" t="str">
        <f t="shared" si="10"/>
        <v/>
      </c>
      <c r="O371" s="15"/>
      <c r="P371" s="15"/>
      <c r="Q371" s="17"/>
      <c r="R371" s="15"/>
      <c r="S371" s="15"/>
      <c r="T371" s="15"/>
      <c r="U371" s="15"/>
      <c r="V371" s="15"/>
      <c r="W371" s="15"/>
      <c r="X371" s="18" t="str">
        <f>IFERROR(VLOOKUP(W371,Lookups!$G$2:$H$83,2,FALSE),"")</f>
        <v/>
      </c>
      <c r="Y371" s="15"/>
      <c r="Z371" s="15"/>
      <c r="AA371" s="15"/>
      <c r="AB371" s="15"/>
      <c r="AC371" s="15"/>
      <c r="AD371" s="15"/>
      <c r="AE371" s="15"/>
      <c r="AF371" s="18" t="str">
        <f t="shared" si="11"/>
        <v/>
      </c>
      <c r="AG371" s="15"/>
      <c r="AH371" s="15"/>
      <c r="AI371" s="15"/>
      <c r="AJ371" s="62" t="str">
        <f>IFERROR(VLOOKUP(AI371,Lookups!$W$3:$X$24,2,FALSE),"")</f>
        <v/>
      </c>
      <c r="AK371" s="15"/>
      <c r="AL371" s="15"/>
      <c r="AM371" s="17"/>
      <c r="AN371" s="17"/>
    </row>
    <row r="372" spans="1:40" x14ac:dyDescent="0.3">
      <c r="A372" s="15"/>
      <c r="B372" s="15"/>
      <c r="C372" s="15"/>
      <c r="D372" s="17"/>
      <c r="E372" s="17"/>
      <c r="F372" s="15"/>
      <c r="G372" s="18" t="str">
        <f>IFERROR(VLOOKUP(F372,Lookups!$D$2:$E$20,2,FALSE),"")</f>
        <v/>
      </c>
      <c r="H372" s="15"/>
      <c r="I372" s="15"/>
      <c r="J372" s="15"/>
      <c r="K372" s="15"/>
      <c r="L372" s="17"/>
      <c r="M372" s="17"/>
      <c r="N372" s="18" t="str">
        <f t="shared" si="10"/>
        <v/>
      </c>
      <c r="O372" s="15"/>
      <c r="P372" s="15"/>
      <c r="Q372" s="17"/>
      <c r="R372" s="15"/>
      <c r="S372" s="15"/>
      <c r="T372" s="15"/>
      <c r="U372" s="15"/>
      <c r="V372" s="15"/>
      <c r="W372" s="15"/>
      <c r="X372" s="18" t="str">
        <f>IFERROR(VLOOKUP(W372,Lookups!$G$2:$H$83,2,FALSE),"")</f>
        <v/>
      </c>
      <c r="Y372" s="15"/>
      <c r="Z372" s="15"/>
      <c r="AA372" s="15"/>
      <c r="AB372" s="15"/>
      <c r="AC372" s="15"/>
      <c r="AD372" s="15"/>
      <c r="AE372" s="15"/>
      <c r="AF372" s="18" t="str">
        <f t="shared" si="11"/>
        <v/>
      </c>
      <c r="AG372" s="15"/>
      <c r="AH372" s="15"/>
      <c r="AI372" s="15"/>
      <c r="AJ372" s="62" t="str">
        <f>IFERROR(VLOOKUP(AI372,Lookups!$W$3:$X$24,2,FALSE),"")</f>
        <v/>
      </c>
      <c r="AK372" s="15"/>
      <c r="AL372" s="15"/>
      <c r="AM372" s="17"/>
      <c r="AN372" s="17"/>
    </row>
    <row r="373" spans="1:40" x14ac:dyDescent="0.3">
      <c r="A373" s="15"/>
      <c r="B373" s="15"/>
      <c r="C373" s="15"/>
      <c r="D373" s="17"/>
      <c r="E373" s="17"/>
      <c r="F373" s="15"/>
      <c r="G373" s="18" t="str">
        <f>IFERROR(VLOOKUP(F373,Lookups!$D$2:$E$20,2,FALSE),"")</f>
        <v/>
      </c>
      <c r="H373" s="15"/>
      <c r="I373" s="15"/>
      <c r="J373" s="15"/>
      <c r="K373" s="15"/>
      <c r="L373" s="17"/>
      <c r="M373" s="17"/>
      <c r="N373" s="18" t="str">
        <f t="shared" si="10"/>
        <v/>
      </c>
      <c r="O373" s="15"/>
      <c r="P373" s="15"/>
      <c r="Q373" s="17"/>
      <c r="R373" s="15"/>
      <c r="S373" s="15"/>
      <c r="T373" s="15"/>
      <c r="U373" s="15"/>
      <c r="V373" s="15"/>
      <c r="W373" s="15"/>
      <c r="X373" s="18" t="str">
        <f>IFERROR(VLOOKUP(W373,Lookups!$G$2:$H$83,2,FALSE),"")</f>
        <v/>
      </c>
      <c r="Y373" s="15"/>
      <c r="Z373" s="15"/>
      <c r="AA373" s="15"/>
      <c r="AB373" s="15"/>
      <c r="AC373" s="15"/>
      <c r="AD373" s="15"/>
      <c r="AE373" s="15"/>
      <c r="AF373" s="18" t="str">
        <f t="shared" si="11"/>
        <v/>
      </c>
      <c r="AG373" s="15"/>
      <c r="AH373" s="15"/>
      <c r="AI373" s="15"/>
      <c r="AJ373" s="62" t="str">
        <f>IFERROR(VLOOKUP(AI373,Lookups!$W$3:$X$24,2,FALSE),"")</f>
        <v/>
      </c>
      <c r="AK373" s="15"/>
      <c r="AL373" s="15"/>
      <c r="AM373" s="17"/>
      <c r="AN373" s="17"/>
    </row>
    <row r="374" spans="1:40" x14ac:dyDescent="0.3">
      <c r="A374" s="15"/>
      <c r="B374" s="15"/>
      <c r="C374" s="15"/>
      <c r="D374" s="17"/>
      <c r="E374" s="17"/>
      <c r="F374" s="15"/>
      <c r="G374" s="18" t="str">
        <f>IFERROR(VLOOKUP(F374,Lookups!$D$2:$E$20,2,FALSE),"")</f>
        <v/>
      </c>
      <c r="H374" s="15"/>
      <c r="I374" s="15"/>
      <c r="J374" s="15"/>
      <c r="K374" s="15"/>
      <c r="L374" s="17"/>
      <c r="M374" s="17"/>
      <c r="N374" s="18" t="str">
        <f t="shared" ref="N374:N437" si="12">IF(OR(ISBLANK(L374),ISBLANK(M374)),"",(M374-L374)+1)</f>
        <v/>
      </c>
      <c r="O374" s="15"/>
      <c r="P374" s="15"/>
      <c r="Q374" s="17"/>
      <c r="R374" s="15"/>
      <c r="S374" s="15"/>
      <c r="T374" s="15"/>
      <c r="U374" s="15"/>
      <c r="V374" s="15"/>
      <c r="W374" s="15"/>
      <c r="X374" s="18" t="str">
        <f>IFERROR(VLOOKUP(W374,Lookups!$G$2:$H$83,2,FALSE),"")</f>
        <v/>
      </c>
      <c r="Y374" s="15"/>
      <c r="Z374" s="15"/>
      <c r="AA374" s="15"/>
      <c r="AB374" s="15"/>
      <c r="AC374" s="15"/>
      <c r="AD374" s="15"/>
      <c r="AE374" s="15"/>
      <c r="AF374" s="18" t="str">
        <f t="shared" ref="AF374:AF437" si="13">IF(OR(ISBLANK(AD374),ISBLANK(AE374)),"",(AE374-AD374)+1)</f>
        <v/>
      </c>
      <c r="AG374" s="15"/>
      <c r="AH374" s="15"/>
      <c r="AI374" s="15"/>
      <c r="AJ374" s="62" t="str">
        <f>IFERROR(VLOOKUP(AI374,Lookups!$W$3:$X$24,2,FALSE),"")</f>
        <v/>
      </c>
      <c r="AK374" s="15"/>
      <c r="AL374" s="15"/>
      <c r="AM374" s="17"/>
      <c r="AN374" s="17"/>
    </row>
    <row r="375" spans="1:40" x14ac:dyDescent="0.3">
      <c r="A375" s="15"/>
      <c r="B375" s="15"/>
      <c r="C375" s="15"/>
      <c r="D375" s="17"/>
      <c r="E375" s="17"/>
      <c r="F375" s="15"/>
      <c r="G375" s="18" t="str">
        <f>IFERROR(VLOOKUP(F375,Lookups!$D$2:$E$20,2,FALSE),"")</f>
        <v/>
      </c>
      <c r="H375" s="15"/>
      <c r="I375" s="15"/>
      <c r="J375" s="15"/>
      <c r="K375" s="15"/>
      <c r="L375" s="17"/>
      <c r="M375" s="17"/>
      <c r="N375" s="18" t="str">
        <f t="shared" si="12"/>
        <v/>
      </c>
      <c r="O375" s="15"/>
      <c r="P375" s="15"/>
      <c r="Q375" s="17"/>
      <c r="R375" s="15"/>
      <c r="S375" s="15"/>
      <c r="T375" s="15"/>
      <c r="U375" s="15"/>
      <c r="V375" s="15"/>
      <c r="W375" s="15"/>
      <c r="X375" s="18" t="str">
        <f>IFERROR(VLOOKUP(W375,Lookups!$G$2:$H$83,2,FALSE),"")</f>
        <v/>
      </c>
      <c r="Y375" s="15"/>
      <c r="Z375" s="15"/>
      <c r="AA375" s="15"/>
      <c r="AB375" s="15"/>
      <c r="AC375" s="15"/>
      <c r="AD375" s="15"/>
      <c r="AE375" s="15"/>
      <c r="AF375" s="18" t="str">
        <f t="shared" si="13"/>
        <v/>
      </c>
      <c r="AG375" s="15"/>
      <c r="AH375" s="15"/>
      <c r="AI375" s="15"/>
      <c r="AJ375" s="62" t="str">
        <f>IFERROR(VLOOKUP(AI375,Lookups!$W$3:$X$24,2,FALSE),"")</f>
        <v/>
      </c>
      <c r="AK375" s="15"/>
      <c r="AL375" s="15"/>
      <c r="AM375" s="17"/>
      <c r="AN375" s="17"/>
    </row>
    <row r="376" spans="1:40" x14ac:dyDescent="0.3">
      <c r="A376" s="15"/>
      <c r="B376" s="15"/>
      <c r="C376" s="15"/>
      <c r="D376" s="17"/>
      <c r="E376" s="17"/>
      <c r="F376" s="15"/>
      <c r="G376" s="18" t="str">
        <f>IFERROR(VLOOKUP(F376,Lookups!$D$2:$E$20,2,FALSE),"")</f>
        <v/>
      </c>
      <c r="H376" s="15"/>
      <c r="I376" s="15"/>
      <c r="J376" s="15"/>
      <c r="K376" s="15"/>
      <c r="L376" s="17"/>
      <c r="M376" s="17"/>
      <c r="N376" s="18" t="str">
        <f t="shared" si="12"/>
        <v/>
      </c>
      <c r="O376" s="15"/>
      <c r="P376" s="15"/>
      <c r="Q376" s="17"/>
      <c r="R376" s="15"/>
      <c r="S376" s="15"/>
      <c r="T376" s="15"/>
      <c r="U376" s="15"/>
      <c r="V376" s="15"/>
      <c r="W376" s="15"/>
      <c r="X376" s="18" t="str">
        <f>IFERROR(VLOOKUP(W376,Lookups!$G$2:$H$83,2,FALSE),"")</f>
        <v/>
      </c>
      <c r="Y376" s="15"/>
      <c r="Z376" s="15"/>
      <c r="AA376" s="15"/>
      <c r="AB376" s="15"/>
      <c r="AC376" s="15"/>
      <c r="AD376" s="15"/>
      <c r="AE376" s="15"/>
      <c r="AF376" s="18" t="str">
        <f t="shared" si="13"/>
        <v/>
      </c>
      <c r="AG376" s="15"/>
      <c r="AH376" s="15"/>
      <c r="AI376" s="15"/>
      <c r="AJ376" s="62" t="str">
        <f>IFERROR(VLOOKUP(AI376,Lookups!$W$3:$X$24,2,FALSE),"")</f>
        <v/>
      </c>
      <c r="AK376" s="15"/>
      <c r="AL376" s="15"/>
      <c r="AM376" s="17"/>
      <c r="AN376" s="17"/>
    </row>
    <row r="377" spans="1:40" x14ac:dyDescent="0.3">
      <c r="A377" s="15"/>
      <c r="B377" s="15"/>
      <c r="C377" s="15"/>
      <c r="D377" s="17"/>
      <c r="E377" s="17"/>
      <c r="F377" s="15"/>
      <c r="G377" s="18" t="str">
        <f>IFERROR(VLOOKUP(F377,Lookups!$D$2:$E$20,2,FALSE),"")</f>
        <v/>
      </c>
      <c r="H377" s="15"/>
      <c r="I377" s="15"/>
      <c r="J377" s="15"/>
      <c r="K377" s="15"/>
      <c r="L377" s="17"/>
      <c r="M377" s="17"/>
      <c r="N377" s="18" t="str">
        <f t="shared" si="12"/>
        <v/>
      </c>
      <c r="O377" s="15"/>
      <c r="P377" s="15"/>
      <c r="Q377" s="17"/>
      <c r="R377" s="15"/>
      <c r="S377" s="15"/>
      <c r="T377" s="15"/>
      <c r="U377" s="15"/>
      <c r="V377" s="15"/>
      <c r="W377" s="15"/>
      <c r="X377" s="18" t="str">
        <f>IFERROR(VLOOKUP(W377,Lookups!$G$2:$H$83,2,FALSE),"")</f>
        <v/>
      </c>
      <c r="Y377" s="15"/>
      <c r="Z377" s="15"/>
      <c r="AA377" s="15"/>
      <c r="AB377" s="15"/>
      <c r="AC377" s="15"/>
      <c r="AD377" s="15"/>
      <c r="AE377" s="15"/>
      <c r="AF377" s="18" t="str">
        <f t="shared" si="13"/>
        <v/>
      </c>
      <c r="AG377" s="15"/>
      <c r="AH377" s="15"/>
      <c r="AI377" s="15"/>
      <c r="AJ377" s="62" t="str">
        <f>IFERROR(VLOOKUP(AI377,Lookups!$W$3:$X$24,2,FALSE),"")</f>
        <v/>
      </c>
      <c r="AK377" s="15"/>
      <c r="AL377" s="15"/>
      <c r="AM377" s="17"/>
      <c r="AN377" s="17"/>
    </row>
    <row r="378" spans="1:40" x14ac:dyDescent="0.3">
      <c r="A378" s="15"/>
      <c r="B378" s="15"/>
      <c r="C378" s="15"/>
      <c r="D378" s="17"/>
      <c r="E378" s="17"/>
      <c r="F378" s="15"/>
      <c r="G378" s="18" t="str">
        <f>IFERROR(VLOOKUP(F378,Lookups!$D$2:$E$20,2,FALSE),"")</f>
        <v/>
      </c>
      <c r="H378" s="15"/>
      <c r="I378" s="15"/>
      <c r="J378" s="15"/>
      <c r="K378" s="15"/>
      <c r="L378" s="17"/>
      <c r="M378" s="17"/>
      <c r="N378" s="18" t="str">
        <f t="shared" si="12"/>
        <v/>
      </c>
      <c r="O378" s="15"/>
      <c r="P378" s="15"/>
      <c r="Q378" s="17"/>
      <c r="R378" s="15"/>
      <c r="S378" s="15"/>
      <c r="T378" s="15"/>
      <c r="U378" s="15"/>
      <c r="V378" s="15"/>
      <c r="W378" s="15"/>
      <c r="X378" s="18" t="str">
        <f>IFERROR(VLOOKUP(W378,Lookups!$G$2:$H$83,2,FALSE),"")</f>
        <v/>
      </c>
      <c r="Y378" s="15"/>
      <c r="Z378" s="15"/>
      <c r="AA378" s="15"/>
      <c r="AB378" s="15"/>
      <c r="AC378" s="15"/>
      <c r="AD378" s="15"/>
      <c r="AE378" s="15"/>
      <c r="AF378" s="18" t="str">
        <f t="shared" si="13"/>
        <v/>
      </c>
      <c r="AG378" s="15"/>
      <c r="AH378" s="15"/>
      <c r="AI378" s="15"/>
      <c r="AJ378" s="62" t="str">
        <f>IFERROR(VLOOKUP(AI378,Lookups!$W$3:$X$24,2,FALSE),"")</f>
        <v/>
      </c>
      <c r="AK378" s="15"/>
      <c r="AL378" s="15"/>
      <c r="AM378" s="17"/>
      <c r="AN378" s="17"/>
    </row>
    <row r="379" spans="1:40" x14ac:dyDescent="0.3">
      <c r="A379" s="15"/>
      <c r="B379" s="15"/>
      <c r="C379" s="15"/>
      <c r="D379" s="17"/>
      <c r="E379" s="17"/>
      <c r="F379" s="15"/>
      <c r="G379" s="18" t="str">
        <f>IFERROR(VLOOKUP(F379,Lookups!$D$2:$E$20,2,FALSE),"")</f>
        <v/>
      </c>
      <c r="H379" s="15"/>
      <c r="I379" s="15"/>
      <c r="J379" s="15"/>
      <c r="K379" s="15"/>
      <c r="L379" s="17"/>
      <c r="M379" s="17"/>
      <c r="N379" s="18" t="str">
        <f t="shared" si="12"/>
        <v/>
      </c>
      <c r="O379" s="15"/>
      <c r="P379" s="15"/>
      <c r="Q379" s="17"/>
      <c r="R379" s="15"/>
      <c r="S379" s="15"/>
      <c r="T379" s="15"/>
      <c r="U379" s="15"/>
      <c r="V379" s="15"/>
      <c r="W379" s="15"/>
      <c r="X379" s="18" t="str">
        <f>IFERROR(VLOOKUP(W379,Lookups!$G$2:$H$83,2,FALSE),"")</f>
        <v/>
      </c>
      <c r="Y379" s="15"/>
      <c r="Z379" s="15"/>
      <c r="AA379" s="15"/>
      <c r="AB379" s="15"/>
      <c r="AC379" s="15"/>
      <c r="AD379" s="15"/>
      <c r="AE379" s="15"/>
      <c r="AF379" s="18" t="str">
        <f t="shared" si="13"/>
        <v/>
      </c>
      <c r="AG379" s="15"/>
      <c r="AH379" s="15"/>
      <c r="AI379" s="15"/>
      <c r="AJ379" s="62" t="str">
        <f>IFERROR(VLOOKUP(AI379,Lookups!$W$3:$X$24,2,FALSE),"")</f>
        <v/>
      </c>
      <c r="AK379" s="15"/>
      <c r="AL379" s="15"/>
      <c r="AM379" s="17"/>
      <c r="AN379" s="17"/>
    </row>
    <row r="380" spans="1:40" x14ac:dyDescent="0.3">
      <c r="A380" s="15"/>
      <c r="B380" s="15"/>
      <c r="C380" s="15"/>
      <c r="D380" s="17"/>
      <c r="E380" s="17"/>
      <c r="F380" s="15"/>
      <c r="G380" s="18" t="str">
        <f>IFERROR(VLOOKUP(F380,Lookups!$D$2:$E$20,2,FALSE),"")</f>
        <v/>
      </c>
      <c r="H380" s="15"/>
      <c r="I380" s="15"/>
      <c r="J380" s="15"/>
      <c r="K380" s="15"/>
      <c r="L380" s="17"/>
      <c r="M380" s="17"/>
      <c r="N380" s="18" t="str">
        <f t="shared" si="12"/>
        <v/>
      </c>
      <c r="O380" s="15"/>
      <c r="P380" s="15"/>
      <c r="Q380" s="17"/>
      <c r="R380" s="15"/>
      <c r="S380" s="15"/>
      <c r="T380" s="15"/>
      <c r="U380" s="15"/>
      <c r="V380" s="15"/>
      <c r="W380" s="15"/>
      <c r="X380" s="18" t="str">
        <f>IFERROR(VLOOKUP(W380,Lookups!$G$2:$H$83,2,FALSE),"")</f>
        <v/>
      </c>
      <c r="Y380" s="15"/>
      <c r="Z380" s="15"/>
      <c r="AA380" s="15"/>
      <c r="AB380" s="15"/>
      <c r="AC380" s="15"/>
      <c r="AD380" s="15"/>
      <c r="AE380" s="15"/>
      <c r="AF380" s="18" t="str">
        <f t="shared" si="13"/>
        <v/>
      </c>
      <c r="AG380" s="15"/>
      <c r="AH380" s="15"/>
      <c r="AI380" s="15"/>
      <c r="AJ380" s="62" t="str">
        <f>IFERROR(VLOOKUP(AI380,Lookups!$W$3:$X$24,2,FALSE),"")</f>
        <v/>
      </c>
      <c r="AK380" s="15"/>
      <c r="AL380" s="15"/>
      <c r="AM380" s="17"/>
      <c r="AN380" s="17"/>
    </row>
    <row r="381" spans="1:40" x14ac:dyDescent="0.3">
      <c r="A381" s="15"/>
      <c r="B381" s="15"/>
      <c r="C381" s="15"/>
      <c r="D381" s="17"/>
      <c r="E381" s="17"/>
      <c r="F381" s="15"/>
      <c r="G381" s="18" t="str">
        <f>IFERROR(VLOOKUP(F381,Lookups!$D$2:$E$20,2,FALSE),"")</f>
        <v/>
      </c>
      <c r="H381" s="15"/>
      <c r="I381" s="15"/>
      <c r="J381" s="15"/>
      <c r="K381" s="15"/>
      <c r="L381" s="17"/>
      <c r="M381" s="17"/>
      <c r="N381" s="18" t="str">
        <f t="shared" si="12"/>
        <v/>
      </c>
      <c r="O381" s="15"/>
      <c r="P381" s="15"/>
      <c r="Q381" s="17"/>
      <c r="R381" s="15"/>
      <c r="S381" s="15"/>
      <c r="T381" s="15"/>
      <c r="U381" s="15"/>
      <c r="V381" s="15"/>
      <c r="W381" s="15"/>
      <c r="X381" s="18" t="str">
        <f>IFERROR(VLOOKUP(W381,Lookups!$G$2:$H$83,2,FALSE),"")</f>
        <v/>
      </c>
      <c r="Y381" s="15"/>
      <c r="Z381" s="15"/>
      <c r="AA381" s="15"/>
      <c r="AB381" s="15"/>
      <c r="AC381" s="15"/>
      <c r="AD381" s="15"/>
      <c r="AE381" s="15"/>
      <c r="AF381" s="18" t="str">
        <f t="shared" si="13"/>
        <v/>
      </c>
      <c r="AG381" s="15"/>
      <c r="AH381" s="15"/>
      <c r="AI381" s="15"/>
      <c r="AJ381" s="62" t="str">
        <f>IFERROR(VLOOKUP(AI381,Lookups!$W$3:$X$24,2,FALSE),"")</f>
        <v/>
      </c>
      <c r="AK381" s="15"/>
      <c r="AL381" s="15"/>
      <c r="AM381" s="17"/>
      <c r="AN381" s="17"/>
    </row>
    <row r="382" spans="1:40" x14ac:dyDescent="0.3">
      <c r="A382" s="15"/>
      <c r="B382" s="15"/>
      <c r="C382" s="15"/>
      <c r="D382" s="17"/>
      <c r="E382" s="17"/>
      <c r="F382" s="15"/>
      <c r="G382" s="18" t="str">
        <f>IFERROR(VLOOKUP(F382,Lookups!$D$2:$E$20,2,FALSE),"")</f>
        <v/>
      </c>
      <c r="H382" s="15"/>
      <c r="I382" s="15"/>
      <c r="J382" s="15"/>
      <c r="K382" s="15"/>
      <c r="L382" s="17"/>
      <c r="M382" s="17"/>
      <c r="N382" s="18" t="str">
        <f t="shared" si="12"/>
        <v/>
      </c>
      <c r="O382" s="15"/>
      <c r="P382" s="15"/>
      <c r="Q382" s="17"/>
      <c r="R382" s="15"/>
      <c r="S382" s="15"/>
      <c r="T382" s="15"/>
      <c r="U382" s="15"/>
      <c r="V382" s="15"/>
      <c r="W382" s="15"/>
      <c r="X382" s="18" t="str">
        <f>IFERROR(VLOOKUP(W382,Lookups!$G$2:$H$83,2,FALSE),"")</f>
        <v/>
      </c>
      <c r="Y382" s="15"/>
      <c r="Z382" s="15"/>
      <c r="AA382" s="15"/>
      <c r="AB382" s="15"/>
      <c r="AC382" s="15"/>
      <c r="AD382" s="15"/>
      <c r="AE382" s="15"/>
      <c r="AF382" s="18" t="str">
        <f t="shared" si="13"/>
        <v/>
      </c>
      <c r="AG382" s="15"/>
      <c r="AH382" s="15"/>
      <c r="AI382" s="15"/>
      <c r="AJ382" s="62" t="str">
        <f>IFERROR(VLOOKUP(AI382,Lookups!$W$3:$X$24,2,FALSE),"")</f>
        <v/>
      </c>
      <c r="AK382" s="15"/>
      <c r="AL382" s="15"/>
      <c r="AM382" s="17"/>
      <c r="AN382" s="17"/>
    </row>
    <row r="383" spans="1:40" x14ac:dyDescent="0.3">
      <c r="A383" s="15"/>
      <c r="B383" s="15"/>
      <c r="C383" s="15"/>
      <c r="D383" s="17"/>
      <c r="E383" s="17"/>
      <c r="F383" s="15"/>
      <c r="G383" s="18" t="str">
        <f>IFERROR(VLOOKUP(F383,Lookups!$D$2:$E$20,2,FALSE),"")</f>
        <v/>
      </c>
      <c r="H383" s="15"/>
      <c r="I383" s="15"/>
      <c r="J383" s="15"/>
      <c r="K383" s="15"/>
      <c r="L383" s="17"/>
      <c r="M383" s="17"/>
      <c r="N383" s="18" t="str">
        <f t="shared" si="12"/>
        <v/>
      </c>
      <c r="O383" s="15"/>
      <c r="P383" s="15"/>
      <c r="Q383" s="17"/>
      <c r="R383" s="15"/>
      <c r="S383" s="15"/>
      <c r="T383" s="15"/>
      <c r="U383" s="15"/>
      <c r="V383" s="15"/>
      <c r="W383" s="15"/>
      <c r="X383" s="18" t="str">
        <f>IFERROR(VLOOKUP(W383,Lookups!$G$2:$H$83,2,FALSE),"")</f>
        <v/>
      </c>
      <c r="Y383" s="15"/>
      <c r="Z383" s="15"/>
      <c r="AA383" s="15"/>
      <c r="AB383" s="15"/>
      <c r="AC383" s="15"/>
      <c r="AD383" s="15"/>
      <c r="AE383" s="15"/>
      <c r="AF383" s="18" t="str">
        <f t="shared" si="13"/>
        <v/>
      </c>
      <c r="AG383" s="15"/>
      <c r="AH383" s="15"/>
      <c r="AI383" s="15"/>
      <c r="AJ383" s="62" t="str">
        <f>IFERROR(VLOOKUP(AI383,Lookups!$W$3:$X$24,2,FALSE),"")</f>
        <v/>
      </c>
      <c r="AK383" s="15"/>
      <c r="AL383" s="15"/>
      <c r="AM383" s="17"/>
      <c r="AN383" s="17"/>
    </row>
    <row r="384" spans="1:40" x14ac:dyDescent="0.3">
      <c r="A384" s="15"/>
      <c r="B384" s="15"/>
      <c r="C384" s="15"/>
      <c r="D384" s="17"/>
      <c r="E384" s="17"/>
      <c r="F384" s="15"/>
      <c r="G384" s="18" t="str">
        <f>IFERROR(VLOOKUP(F384,Lookups!$D$2:$E$20,2,FALSE),"")</f>
        <v/>
      </c>
      <c r="H384" s="15"/>
      <c r="I384" s="15"/>
      <c r="J384" s="15"/>
      <c r="K384" s="15"/>
      <c r="L384" s="17"/>
      <c r="M384" s="17"/>
      <c r="N384" s="18" t="str">
        <f t="shared" si="12"/>
        <v/>
      </c>
      <c r="O384" s="15"/>
      <c r="P384" s="15"/>
      <c r="Q384" s="17"/>
      <c r="R384" s="15"/>
      <c r="S384" s="15"/>
      <c r="T384" s="15"/>
      <c r="U384" s="15"/>
      <c r="V384" s="15"/>
      <c r="W384" s="15"/>
      <c r="X384" s="18" t="str">
        <f>IFERROR(VLOOKUP(W384,Lookups!$G$2:$H$83,2,FALSE),"")</f>
        <v/>
      </c>
      <c r="Y384" s="15"/>
      <c r="Z384" s="15"/>
      <c r="AA384" s="15"/>
      <c r="AB384" s="15"/>
      <c r="AC384" s="15"/>
      <c r="AD384" s="15"/>
      <c r="AE384" s="15"/>
      <c r="AF384" s="18" t="str">
        <f t="shared" si="13"/>
        <v/>
      </c>
      <c r="AG384" s="15"/>
      <c r="AH384" s="15"/>
      <c r="AI384" s="15"/>
      <c r="AJ384" s="62" t="str">
        <f>IFERROR(VLOOKUP(AI384,Lookups!$W$3:$X$24,2,FALSE),"")</f>
        <v/>
      </c>
      <c r="AK384" s="15"/>
      <c r="AL384" s="15"/>
      <c r="AM384" s="17"/>
      <c r="AN384" s="17"/>
    </row>
    <row r="385" spans="1:40" x14ac:dyDescent="0.3">
      <c r="A385" s="15"/>
      <c r="B385" s="15"/>
      <c r="C385" s="15"/>
      <c r="D385" s="17"/>
      <c r="E385" s="17"/>
      <c r="F385" s="15"/>
      <c r="G385" s="18" t="str">
        <f>IFERROR(VLOOKUP(F385,Lookups!$D$2:$E$20,2,FALSE),"")</f>
        <v/>
      </c>
      <c r="H385" s="15"/>
      <c r="I385" s="15"/>
      <c r="J385" s="15"/>
      <c r="K385" s="15"/>
      <c r="L385" s="17"/>
      <c r="M385" s="17"/>
      <c r="N385" s="18" t="str">
        <f t="shared" si="12"/>
        <v/>
      </c>
      <c r="O385" s="15"/>
      <c r="P385" s="15"/>
      <c r="Q385" s="17"/>
      <c r="R385" s="15"/>
      <c r="S385" s="15"/>
      <c r="T385" s="15"/>
      <c r="U385" s="15"/>
      <c r="V385" s="15"/>
      <c r="W385" s="15"/>
      <c r="X385" s="18" t="str">
        <f>IFERROR(VLOOKUP(W385,Lookups!$G$2:$H$83,2,FALSE),"")</f>
        <v/>
      </c>
      <c r="Y385" s="15"/>
      <c r="Z385" s="15"/>
      <c r="AA385" s="15"/>
      <c r="AB385" s="15"/>
      <c r="AC385" s="15"/>
      <c r="AD385" s="15"/>
      <c r="AE385" s="15"/>
      <c r="AF385" s="18" t="str">
        <f t="shared" si="13"/>
        <v/>
      </c>
      <c r="AG385" s="15"/>
      <c r="AH385" s="15"/>
      <c r="AI385" s="15"/>
      <c r="AJ385" s="62" t="str">
        <f>IFERROR(VLOOKUP(AI385,Lookups!$W$3:$X$24,2,FALSE),"")</f>
        <v/>
      </c>
      <c r="AK385" s="15"/>
      <c r="AL385" s="15"/>
      <c r="AM385" s="17"/>
      <c r="AN385" s="17"/>
    </row>
    <row r="386" spans="1:40" x14ac:dyDescent="0.3">
      <c r="A386" s="15"/>
      <c r="B386" s="15"/>
      <c r="C386" s="15"/>
      <c r="D386" s="17"/>
      <c r="E386" s="17"/>
      <c r="F386" s="15"/>
      <c r="G386" s="18" t="str">
        <f>IFERROR(VLOOKUP(F386,Lookups!$D$2:$E$20,2,FALSE),"")</f>
        <v/>
      </c>
      <c r="H386" s="15"/>
      <c r="I386" s="15"/>
      <c r="J386" s="15"/>
      <c r="K386" s="15"/>
      <c r="L386" s="17"/>
      <c r="M386" s="17"/>
      <c r="N386" s="18" t="str">
        <f t="shared" si="12"/>
        <v/>
      </c>
      <c r="O386" s="15"/>
      <c r="P386" s="15"/>
      <c r="Q386" s="17"/>
      <c r="R386" s="15"/>
      <c r="S386" s="15"/>
      <c r="T386" s="15"/>
      <c r="U386" s="15"/>
      <c r="V386" s="15"/>
      <c r="W386" s="15"/>
      <c r="X386" s="18" t="str">
        <f>IFERROR(VLOOKUP(W386,Lookups!$G$2:$H$83,2,FALSE),"")</f>
        <v/>
      </c>
      <c r="Y386" s="15"/>
      <c r="Z386" s="15"/>
      <c r="AA386" s="15"/>
      <c r="AB386" s="15"/>
      <c r="AC386" s="15"/>
      <c r="AD386" s="15"/>
      <c r="AE386" s="15"/>
      <c r="AF386" s="18" t="str">
        <f t="shared" si="13"/>
        <v/>
      </c>
      <c r="AG386" s="15"/>
      <c r="AH386" s="15"/>
      <c r="AI386" s="15"/>
      <c r="AJ386" s="62" t="str">
        <f>IFERROR(VLOOKUP(AI386,Lookups!$W$3:$X$24,2,FALSE),"")</f>
        <v/>
      </c>
      <c r="AK386" s="15"/>
      <c r="AL386" s="15"/>
      <c r="AM386" s="17"/>
      <c r="AN386" s="17"/>
    </row>
    <row r="387" spans="1:40" x14ac:dyDescent="0.3">
      <c r="A387" s="15"/>
      <c r="B387" s="15"/>
      <c r="C387" s="15"/>
      <c r="D387" s="17"/>
      <c r="E387" s="17"/>
      <c r="F387" s="15"/>
      <c r="G387" s="18" t="str">
        <f>IFERROR(VLOOKUP(F387,Lookups!$D$2:$E$20,2,FALSE),"")</f>
        <v/>
      </c>
      <c r="H387" s="15"/>
      <c r="I387" s="15"/>
      <c r="J387" s="15"/>
      <c r="K387" s="15"/>
      <c r="L387" s="17"/>
      <c r="M387" s="17"/>
      <c r="N387" s="18" t="str">
        <f t="shared" si="12"/>
        <v/>
      </c>
      <c r="O387" s="15"/>
      <c r="P387" s="15"/>
      <c r="Q387" s="17"/>
      <c r="R387" s="15"/>
      <c r="S387" s="15"/>
      <c r="T387" s="15"/>
      <c r="U387" s="15"/>
      <c r="V387" s="15"/>
      <c r="W387" s="15"/>
      <c r="X387" s="18" t="str">
        <f>IFERROR(VLOOKUP(W387,Lookups!$G$2:$H$83,2,FALSE),"")</f>
        <v/>
      </c>
      <c r="Y387" s="15"/>
      <c r="Z387" s="15"/>
      <c r="AA387" s="15"/>
      <c r="AB387" s="15"/>
      <c r="AC387" s="15"/>
      <c r="AD387" s="15"/>
      <c r="AE387" s="15"/>
      <c r="AF387" s="18" t="str">
        <f t="shared" si="13"/>
        <v/>
      </c>
      <c r="AG387" s="15"/>
      <c r="AH387" s="15"/>
      <c r="AI387" s="15"/>
      <c r="AJ387" s="62" t="str">
        <f>IFERROR(VLOOKUP(AI387,Lookups!$W$3:$X$24,2,FALSE),"")</f>
        <v/>
      </c>
      <c r="AK387" s="15"/>
      <c r="AL387" s="15"/>
      <c r="AM387" s="17"/>
      <c r="AN387" s="17"/>
    </row>
    <row r="388" spans="1:40" x14ac:dyDescent="0.3">
      <c r="A388" s="15"/>
      <c r="B388" s="15"/>
      <c r="C388" s="15"/>
      <c r="D388" s="17"/>
      <c r="E388" s="17"/>
      <c r="F388" s="15"/>
      <c r="G388" s="18" t="str">
        <f>IFERROR(VLOOKUP(F388,Lookups!$D$2:$E$20,2,FALSE),"")</f>
        <v/>
      </c>
      <c r="H388" s="15"/>
      <c r="I388" s="15"/>
      <c r="J388" s="15"/>
      <c r="K388" s="15"/>
      <c r="L388" s="17"/>
      <c r="M388" s="17"/>
      <c r="N388" s="18" t="str">
        <f t="shared" si="12"/>
        <v/>
      </c>
      <c r="O388" s="15"/>
      <c r="P388" s="15"/>
      <c r="Q388" s="17"/>
      <c r="R388" s="15"/>
      <c r="S388" s="15"/>
      <c r="T388" s="15"/>
      <c r="U388" s="15"/>
      <c r="V388" s="15"/>
      <c r="W388" s="15"/>
      <c r="X388" s="18" t="str">
        <f>IFERROR(VLOOKUP(W388,Lookups!$G$2:$H$83,2,FALSE),"")</f>
        <v/>
      </c>
      <c r="Y388" s="15"/>
      <c r="Z388" s="15"/>
      <c r="AA388" s="15"/>
      <c r="AB388" s="15"/>
      <c r="AC388" s="15"/>
      <c r="AD388" s="15"/>
      <c r="AE388" s="15"/>
      <c r="AF388" s="18" t="str">
        <f t="shared" si="13"/>
        <v/>
      </c>
      <c r="AG388" s="15"/>
      <c r="AH388" s="15"/>
      <c r="AI388" s="15"/>
      <c r="AJ388" s="62" t="str">
        <f>IFERROR(VLOOKUP(AI388,Lookups!$W$3:$X$24,2,FALSE),"")</f>
        <v/>
      </c>
      <c r="AK388" s="15"/>
      <c r="AL388" s="15"/>
      <c r="AM388" s="17"/>
      <c r="AN388" s="17"/>
    </row>
    <row r="389" spans="1:40" x14ac:dyDescent="0.3">
      <c r="A389" s="15"/>
      <c r="B389" s="15"/>
      <c r="C389" s="15"/>
      <c r="D389" s="17"/>
      <c r="E389" s="17"/>
      <c r="F389" s="15"/>
      <c r="G389" s="18" t="str">
        <f>IFERROR(VLOOKUP(F389,Lookups!$D$2:$E$20,2,FALSE),"")</f>
        <v/>
      </c>
      <c r="H389" s="15"/>
      <c r="I389" s="15"/>
      <c r="J389" s="15"/>
      <c r="K389" s="15"/>
      <c r="L389" s="17"/>
      <c r="M389" s="17"/>
      <c r="N389" s="18" t="str">
        <f t="shared" si="12"/>
        <v/>
      </c>
      <c r="O389" s="15"/>
      <c r="P389" s="15"/>
      <c r="Q389" s="17"/>
      <c r="R389" s="15"/>
      <c r="S389" s="15"/>
      <c r="T389" s="15"/>
      <c r="U389" s="15"/>
      <c r="V389" s="15"/>
      <c r="W389" s="15"/>
      <c r="X389" s="18" t="str">
        <f>IFERROR(VLOOKUP(W389,Lookups!$G$2:$H$83,2,FALSE),"")</f>
        <v/>
      </c>
      <c r="Y389" s="15"/>
      <c r="Z389" s="15"/>
      <c r="AA389" s="15"/>
      <c r="AB389" s="15"/>
      <c r="AC389" s="15"/>
      <c r="AD389" s="15"/>
      <c r="AE389" s="15"/>
      <c r="AF389" s="18" t="str">
        <f t="shared" si="13"/>
        <v/>
      </c>
      <c r="AG389" s="15"/>
      <c r="AH389" s="15"/>
      <c r="AI389" s="15"/>
      <c r="AJ389" s="62" t="str">
        <f>IFERROR(VLOOKUP(AI389,Lookups!$W$3:$X$24,2,FALSE),"")</f>
        <v/>
      </c>
      <c r="AK389" s="15"/>
      <c r="AL389" s="15"/>
      <c r="AM389" s="17"/>
      <c r="AN389" s="17"/>
    </row>
    <row r="390" spans="1:40" x14ac:dyDescent="0.3">
      <c r="A390" s="15"/>
      <c r="B390" s="15"/>
      <c r="C390" s="15"/>
      <c r="D390" s="17"/>
      <c r="E390" s="17"/>
      <c r="F390" s="15"/>
      <c r="G390" s="18" t="str">
        <f>IFERROR(VLOOKUP(F390,Lookups!$D$2:$E$20,2,FALSE),"")</f>
        <v/>
      </c>
      <c r="H390" s="15"/>
      <c r="I390" s="15"/>
      <c r="J390" s="15"/>
      <c r="K390" s="15"/>
      <c r="L390" s="17"/>
      <c r="M390" s="17"/>
      <c r="N390" s="18" t="str">
        <f t="shared" si="12"/>
        <v/>
      </c>
      <c r="O390" s="15"/>
      <c r="P390" s="15"/>
      <c r="Q390" s="17"/>
      <c r="R390" s="15"/>
      <c r="S390" s="15"/>
      <c r="T390" s="15"/>
      <c r="U390" s="15"/>
      <c r="V390" s="15"/>
      <c r="W390" s="15"/>
      <c r="X390" s="18" t="str">
        <f>IFERROR(VLOOKUP(W390,Lookups!$G$2:$H$83,2,FALSE),"")</f>
        <v/>
      </c>
      <c r="Y390" s="15"/>
      <c r="Z390" s="15"/>
      <c r="AA390" s="15"/>
      <c r="AB390" s="15"/>
      <c r="AC390" s="15"/>
      <c r="AD390" s="15"/>
      <c r="AE390" s="15"/>
      <c r="AF390" s="18" t="str">
        <f t="shared" si="13"/>
        <v/>
      </c>
      <c r="AG390" s="15"/>
      <c r="AH390" s="15"/>
      <c r="AI390" s="15"/>
      <c r="AJ390" s="62" t="str">
        <f>IFERROR(VLOOKUP(AI390,Lookups!$W$3:$X$24,2,FALSE),"")</f>
        <v/>
      </c>
      <c r="AK390" s="15"/>
      <c r="AL390" s="15"/>
      <c r="AM390" s="17"/>
      <c r="AN390" s="17"/>
    </row>
    <row r="391" spans="1:40" x14ac:dyDescent="0.3">
      <c r="A391" s="15"/>
      <c r="B391" s="15"/>
      <c r="C391" s="15"/>
      <c r="D391" s="17"/>
      <c r="E391" s="17"/>
      <c r="F391" s="15"/>
      <c r="G391" s="18" t="str">
        <f>IFERROR(VLOOKUP(F391,Lookups!$D$2:$E$20,2,FALSE),"")</f>
        <v/>
      </c>
      <c r="H391" s="15"/>
      <c r="I391" s="15"/>
      <c r="J391" s="15"/>
      <c r="K391" s="15"/>
      <c r="L391" s="17"/>
      <c r="M391" s="17"/>
      <c r="N391" s="18" t="str">
        <f t="shared" si="12"/>
        <v/>
      </c>
      <c r="O391" s="15"/>
      <c r="P391" s="15"/>
      <c r="Q391" s="17"/>
      <c r="R391" s="15"/>
      <c r="S391" s="15"/>
      <c r="T391" s="15"/>
      <c r="U391" s="15"/>
      <c r="V391" s="15"/>
      <c r="W391" s="15"/>
      <c r="X391" s="18" t="str">
        <f>IFERROR(VLOOKUP(W391,Lookups!$G$2:$H$83,2,FALSE),"")</f>
        <v/>
      </c>
      <c r="Y391" s="15"/>
      <c r="Z391" s="15"/>
      <c r="AA391" s="15"/>
      <c r="AB391" s="15"/>
      <c r="AC391" s="15"/>
      <c r="AD391" s="15"/>
      <c r="AE391" s="15"/>
      <c r="AF391" s="18" t="str">
        <f t="shared" si="13"/>
        <v/>
      </c>
      <c r="AG391" s="15"/>
      <c r="AH391" s="15"/>
      <c r="AI391" s="15"/>
      <c r="AJ391" s="62" t="str">
        <f>IFERROR(VLOOKUP(AI391,Lookups!$W$3:$X$24,2,FALSE),"")</f>
        <v/>
      </c>
      <c r="AK391" s="15"/>
      <c r="AL391" s="15"/>
      <c r="AM391" s="17"/>
      <c r="AN391" s="17"/>
    </row>
    <row r="392" spans="1:40" x14ac:dyDescent="0.3">
      <c r="A392" s="15"/>
      <c r="B392" s="15"/>
      <c r="C392" s="15"/>
      <c r="D392" s="17"/>
      <c r="E392" s="17"/>
      <c r="F392" s="15"/>
      <c r="G392" s="18" t="str">
        <f>IFERROR(VLOOKUP(F392,Lookups!$D$2:$E$20,2,FALSE),"")</f>
        <v/>
      </c>
      <c r="H392" s="15"/>
      <c r="I392" s="15"/>
      <c r="J392" s="15"/>
      <c r="K392" s="15"/>
      <c r="L392" s="17"/>
      <c r="M392" s="17"/>
      <c r="N392" s="18" t="str">
        <f t="shared" si="12"/>
        <v/>
      </c>
      <c r="O392" s="15"/>
      <c r="P392" s="15"/>
      <c r="Q392" s="17"/>
      <c r="R392" s="15"/>
      <c r="S392" s="15"/>
      <c r="T392" s="15"/>
      <c r="U392" s="15"/>
      <c r="V392" s="15"/>
      <c r="W392" s="15"/>
      <c r="X392" s="18" t="str">
        <f>IFERROR(VLOOKUP(W392,Lookups!$G$2:$H$83,2,FALSE),"")</f>
        <v/>
      </c>
      <c r="Y392" s="15"/>
      <c r="Z392" s="15"/>
      <c r="AA392" s="15"/>
      <c r="AB392" s="15"/>
      <c r="AC392" s="15"/>
      <c r="AD392" s="15"/>
      <c r="AE392" s="15"/>
      <c r="AF392" s="18" t="str">
        <f t="shared" si="13"/>
        <v/>
      </c>
      <c r="AG392" s="15"/>
      <c r="AH392" s="15"/>
      <c r="AI392" s="15"/>
      <c r="AJ392" s="62" t="str">
        <f>IFERROR(VLOOKUP(AI392,Lookups!$W$3:$X$24,2,FALSE),"")</f>
        <v/>
      </c>
      <c r="AK392" s="15"/>
      <c r="AL392" s="15"/>
      <c r="AM392" s="17"/>
      <c r="AN392" s="17"/>
    </row>
    <row r="393" spans="1:40" x14ac:dyDescent="0.3">
      <c r="A393" s="15"/>
      <c r="B393" s="15"/>
      <c r="C393" s="15"/>
      <c r="D393" s="17"/>
      <c r="E393" s="17"/>
      <c r="F393" s="15"/>
      <c r="G393" s="18" t="str">
        <f>IFERROR(VLOOKUP(F393,Lookups!$D$2:$E$20,2,FALSE),"")</f>
        <v/>
      </c>
      <c r="H393" s="15"/>
      <c r="I393" s="15"/>
      <c r="J393" s="15"/>
      <c r="K393" s="15"/>
      <c r="L393" s="17"/>
      <c r="M393" s="17"/>
      <c r="N393" s="18" t="str">
        <f t="shared" si="12"/>
        <v/>
      </c>
      <c r="O393" s="15"/>
      <c r="P393" s="15"/>
      <c r="Q393" s="17"/>
      <c r="R393" s="15"/>
      <c r="S393" s="15"/>
      <c r="T393" s="15"/>
      <c r="U393" s="15"/>
      <c r="V393" s="15"/>
      <c r="W393" s="15"/>
      <c r="X393" s="18" t="str">
        <f>IFERROR(VLOOKUP(W393,Lookups!$G$2:$H$83,2,FALSE),"")</f>
        <v/>
      </c>
      <c r="Y393" s="15"/>
      <c r="Z393" s="15"/>
      <c r="AA393" s="15"/>
      <c r="AB393" s="15"/>
      <c r="AC393" s="15"/>
      <c r="AD393" s="15"/>
      <c r="AE393" s="15"/>
      <c r="AF393" s="18" t="str">
        <f t="shared" si="13"/>
        <v/>
      </c>
      <c r="AG393" s="15"/>
      <c r="AH393" s="15"/>
      <c r="AI393" s="15"/>
      <c r="AJ393" s="62" t="str">
        <f>IFERROR(VLOOKUP(AI393,Lookups!$W$3:$X$24,2,FALSE),"")</f>
        <v/>
      </c>
      <c r="AK393" s="15"/>
      <c r="AL393" s="15"/>
      <c r="AM393" s="17"/>
      <c r="AN393" s="17"/>
    </row>
    <row r="394" spans="1:40" x14ac:dyDescent="0.3">
      <c r="A394" s="15"/>
      <c r="B394" s="15"/>
      <c r="C394" s="15"/>
      <c r="D394" s="17"/>
      <c r="E394" s="17"/>
      <c r="F394" s="15"/>
      <c r="G394" s="18" t="str">
        <f>IFERROR(VLOOKUP(F394,Lookups!$D$2:$E$20,2,FALSE),"")</f>
        <v/>
      </c>
      <c r="H394" s="15"/>
      <c r="I394" s="15"/>
      <c r="J394" s="15"/>
      <c r="K394" s="15"/>
      <c r="L394" s="17"/>
      <c r="M394" s="17"/>
      <c r="N394" s="18" t="str">
        <f t="shared" si="12"/>
        <v/>
      </c>
      <c r="O394" s="15"/>
      <c r="P394" s="15"/>
      <c r="Q394" s="17"/>
      <c r="R394" s="15"/>
      <c r="S394" s="15"/>
      <c r="T394" s="15"/>
      <c r="U394" s="15"/>
      <c r="V394" s="15"/>
      <c r="W394" s="15"/>
      <c r="X394" s="18" t="str">
        <f>IFERROR(VLOOKUP(W394,Lookups!$G$2:$H$83,2,FALSE),"")</f>
        <v/>
      </c>
      <c r="Y394" s="15"/>
      <c r="Z394" s="15"/>
      <c r="AA394" s="15"/>
      <c r="AB394" s="15"/>
      <c r="AC394" s="15"/>
      <c r="AD394" s="15"/>
      <c r="AE394" s="15"/>
      <c r="AF394" s="18" t="str">
        <f t="shared" si="13"/>
        <v/>
      </c>
      <c r="AG394" s="15"/>
      <c r="AH394" s="15"/>
      <c r="AI394" s="15"/>
      <c r="AJ394" s="62" t="str">
        <f>IFERROR(VLOOKUP(AI394,Lookups!$W$3:$X$24,2,FALSE),"")</f>
        <v/>
      </c>
      <c r="AK394" s="15"/>
      <c r="AL394" s="15"/>
      <c r="AM394" s="17"/>
      <c r="AN394" s="17"/>
    </row>
    <row r="395" spans="1:40" x14ac:dyDescent="0.3">
      <c r="A395" s="15"/>
      <c r="B395" s="15"/>
      <c r="C395" s="15"/>
      <c r="D395" s="17"/>
      <c r="E395" s="17"/>
      <c r="F395" s="15"/>
      <c r="G395" s="18" t="str">
        <f>IFERROR(VLOOKUP(F395,Lookups!$D$2:$E$20,2,FALSE),"")</f>
        <v/>
      </c>
      <c r="H395" s="15"/>
      <c r="I395" s="15"/>
      <c r="J395" s="15"/>
      <c r="K395" s="15"/>
      <c r="L395" s="17"/>
      <c r="M395" s="17"/>
      <c r="N395" s="18" t="str">
        <f t="shared" si="12"/>
        <v/>
      </c>
      <c r="O395" s="15"/>
      <c r="P395" s="15"/>
      <c r="Q395" s="17"/>
      <c r="R395" s="15"/>
      <c r="S395" s="15"/>
      <c r="T395" s="15"/>
      <c r="U395" s="15"/>
      <c r="V395" s="15"/>
      <c r="W395" s="15"/>
      <c r="X395" s="18" t="str">
        <f>IFERROR(VLOOKUP(W395,Lookups!$G$2:$H$83,2,FALSE),"")</f>
        <v/>
      </c>
      <c r="Y395" s="15"/>
      <c r="Z395" s="15"/>
      <c r="AA395" s="15"/>
      <c r="AB395" s="15"/>
      <c r="AC395" s="15"/>
      <c r="AD395" s="15"/>
      <c r="AE395" s="15"/>
      <c r="AF395" s="18" t="str">
        <f t="shared" si="13"/>
        <v/>
      </c>
      <c r="AG395" s="15"/>
      <c r="AH395" s="15"/>
      <c r="AI395" s="15"/>
      <c r="AJ395" s="62" t="str">
        <f>IFERROR(VLOOKUP(AI395,Lookups!$W$3:$X$24,2,FALSE),"")</f>
        <v/>
      </c>
      <c r="AK395" s="15"/>
      <c r="AL395" s="15"/>
      <c r="AM395" s="17"/>
      <c r="AN395" s="17"/>
    </row>
    <row r="396" spans="1:40" x14ac:dyDescent="0.3">
      <c r="A396" s="15"/>
      <c r="B396" s="15"/>
      <c r="C396" s="15"/>
      <c r="D396" s="17"/>
      <c r="E396" s="17"/>
      <c r="F396" s="15"/>
      <c r="G396" s="18" t="str">
        <f>IFERROR(VLOOKUP(F396,Lookups!$D$2:$E$20,2,FALSE),"")</f>
        <v/>
      </c>
      <c r="H396" s="15"/>
      <c r="I396" s="15"/>
      <c r="J396" s="15"/>
      <c r="K396" s="15"/>
      <c r="L396" s="17"/>
      <c r="M396" s="17"/>
      <c r="N396" s="18" t="str">
        <f t="shared" si="12"/>
        <v/>
      </c>
      <c r="O396" s="15"/>
      <c r="P396" s="15"/>
      <c r="Q396" s="17"/>
      <c r="R396" s="15"/>
      <c r="S396" s="15"/>
      <c r="T396" s="15"/>
      <c r="U396" s="15"/>
      <c r="V396" s="15"/>
      <c r="W396" s="15"/>
      <c r="X396" s="18" t="str">
        <f>IFERROR(VLOOKUP(W396,Lookups!$G$2:$H$83,2,FALSE),"")</f>
        <v/>
      </c>
      <c r="Y396" s="15"/>
      <c r="Z396" s="15"/>
      <c r="AA396" s="15"/>
      <c r="AB396" s="15"/>
      <c r="AC396" s="15"/>
      <c r="AD396" s="15"/>
      <c r="AE396" s="15"/>
      <c r="AF396" s="18" t="str">
        <f t="shared" si="13"/>
        <v/>
      </c>
      <c r="AG396" s="15"/>
      <c r="AH396" s="15"/>
      <c r="AI396" s="15"/>
      <c r="AJ396" s="62" t="str">
        <f>IFERROR(VLOOKUP(AI396,Lookups!$W$3:$X$24,2,FALSE),"")</f>
        <v/>
      </c>
      <c r="AK396" s="15"/>
      <c r="AL396" s="15"/>
      <c r="AM396" s="17"/>
      <c r="AN396" s="17"/>
    </row>
    <row r="397" spans="1:40" x14ac:dyDescent="0.3">
      <c r="A397" s="15"/>
      <c r="B397" s="15"/>
      <c r="C397" s="15"/>
      <c r="D397" s="17"/>
      <c r="E397" s="17"/>
      <c r="F397" s="15"/>
      <c r="G397" s="18" t="str">
        <f>IFERROR(VLOOKUP(F397,Lookups!$D$2:$E$20,2,FALSE),"")</f>
        <v/>
      </c>
      <c r="H397" s="15"/>
      <c r="I397" s="15"/>
      <c r="J397" s="15"/>
      <c r="K397" s="15"/>
      <c r="L397" s="17"/>
      <c r="M397" s="17"/>
      <c r="N397" s="18" t="str">
        <f t="shared" si="12"/>
        <v/>
      </c>
      <c r="O397" s="15"/>
      <c r="P397" s="15"/>
      <c r="Q397" s="17"/>
      <c r="R397" s="15"/>
      <c r="S397" s="15"/>
      <c r="T397" s="15"/>
      <c r="U397" s="15"/>
      <c r="V397" s="15"/>
      <c r="W397" s="15"/>
      <c r="X397" s="18" t="str">
        <f>IFERROR(VLOOKUP(W397,Lookups!$G$2:$H$83,2,FALSE),"")</f>
        <v/>
      </c>
      <c r="Y397" s="15"/>
      <c r="Z397" s="15"/>
      <c r="AA397" s="15"/>
      <c r="AB397" s="15"/>
      <c r="AC397" s="15"/>
      <c r="AD397" s="15"/>
      <c r="AE397" s="15"/>
      <c r="AF397" s="18" t="str">
        <f t="shared" si="13"/>
        <v/>
      </c>
      <c r="AG397" s="15"/>
      <c r="AH397" s="15"/>
      <c r="AI397" s="15"/>
      <c r="AJ397" s="62" t="str">
        <f>IFERROR(VLOOKUP(AI397,Lookups!$W$3:$X$24,2,FALSE),"")</f>
        <v/>
      </c>
      <c r="AK397" s="15"/>
      <c r="AL397" s="15"/>
      <c r="AM397" s="17"/>
      <c r="AN397" s="17"/>
    </row>
    <row r="398" spans="1:40" x14ac:dyDescent="0.3">
      <c r="A398" s="15"/>
      <c r="B398" s="15"/>
      <c r="C398" s="15"/>
      <c r="D398" s="17"/>
      <c r="E398" s="17"/>
      <c r="F398" s="15"/>
      <c r="G398" s="18" t="str">
        <f>IFERROR(VLOOKUP(F398,Lookups!$D$2:$E$20,2,FALSE),"")</f>
        <v/>
      </c>
      <c r="H398" s="15"/>
      <c r="I398" s="15"/>
      <c r="J398" s="15"/>
      <c r="K398" s="15"/>
      <c r="L398" s="17"/>
      <c r="M398" s="17"/>
      <c r="N398" s="18" t="str">
        <f t="shared" si="12"/>
        <v/>
      </c>
      <c r="O398" s="15"/>
      <c r="P398" s="15"/>
      <c r="Q398" s="17"/>
      <c r="R398" s="15"/>
      <c r="S398" s="15"/>
      <c r="T398" s="15"/>
      <c r="U398" s="15"/>
      <c r="V398" s="15"/>
      <c r="W398" s="15"/>
      <c r="X398" s="18" t="str">
        <f>IFERROR(VLOOKUP(W398,Lookups!$G$2:$H$83,2,FALSE),"")</f>
        <v/>
      </c>
      <c r="Y398" s="15"/>
      <c r="Z398" s="15"/>
      <c r="AA398" s="15"/>
      <c r="AB398" s="15"/>
      <c r="AC398" s="15"/>
      <c r="AD398" s="15"/>
      <c r="AE398" s="15"/>
      <c r="AF398" s="18" t="str">
        <f t="shared" si="13"/>
        <v/>
      </c>
      <c r="AG398" s="15"/>
      <c r="AH398" s="15"/>
      <c r="AI398" s="15"/>
      <c r="AJ398" s="62" t="str">
        <f>IFERROR(VLOOKUP(AI398,Lookups!$W$3:$X$24,2,FALSE),"")</f>
        <v/>
      </c>
      <c r="AK398" s="15"/>
      <c r="AL398" s="15"/>
      <c r="AM398" s="17"/>
      <c r="AN398" s="17"/>
    </row>
    <row r="399" spans="1:40" x14ac:dyDescent="0.3">
      <c r="A399" s="15"/>
      <c r="B399" s="15"/>
      <c r="C399" s="15"/>
      <c r="D399" s="17"/>
      <c r="E399" s="17"/>
      <c r="F399" s="15"/>
      <c r="G399" s="18" t="str">
        <f>IFERROR(VLOOKUP(F399,Lookups!$D$2:$E$20,2,FALSE),"")</f>
        <v/>
      </c>
      <c r="H399" s="15"/>
      <c r="I399" s="15"/>
      <c r="J399" s="15"/>
      <c r="K399" s="15"/>
      <c r="L399" s="17"/>
      <c r="M399" s="17"/>
      <c r="N399" s="18" t="str">
        <f t="shared" si="12"/>
        <v/>
      </c>
      <c r="O399" s="15"/>
      <c r="P399" s="15"/>
      <c r="Q399" s="17"/>
      <c r="R399" s="15"/>
      <c r="S399" s="15"/>
      <c r="T399" s="15"/>
      <c r="U399" s="15"/>
      <c r="V399" s="15"/>
      <c r="W399" s="15"/>
      <c r="X399" s="18" t="str">
        <f>IFERROR(VLOOKUP(W399,Lookups!$G$2:$H$83,2,FALSE),"")</f>
        <v/>
      </c>
      <c r="Y399" s="15"/>
      <c r="Z399" s="15"/>
      <c r="AA399" s="15"/>
      <c r="AB399" s="15"/>
      <c r="AC399" s="15"/>
      <c r="AD399" s="15"/>
      <c r="AE399" s="15"/>
      <c r="AF399" s="18" t="str">
        <f t="shared" si="13"/>
        <v/>
      </c>
      <c r="AG399" s="15"/>
      <c r="AH399" s="15"/>
      <c r="AI399" s="15"/>
      <c r="AJ399" s="62" t="str">
        <f>IFERROR(VLOOKUP(AI399,Lookups!$W$3:$X$24,2,FALSE),"")</f>
        <v/>
      </c>
      <c r="AK399" s="15"/>
      <c r="AL399" s="15"/>
      <c r="AM399" s="17"/>
      <c r="AN399" s="17"/>
    </row>
    <row r="400" spans="1:40" x14ac:dyDescent="0.3">
      <c r="A400" s="15"/>
      <c r="B400" s="15"/>
      <c r="C400" s="15"/>
      <c r="D400" s="17"/>
      <c r="E400" s="17"/>
      <c r="F400" s="15"/>
      <c r="G400" s="18" t="str">
        <f>IFERROR(VLOOKUP(F400,Lookups!$D$2:$E$20,2,FALSE),"")</f>
        <v/>
      </c>
      <c r="H400" s="15"/>
      <c r="I400" s="15"/>
      <c r="J400" s="15"/>
      <c r="K400" s="15"/>
      <c r="L400" s="17"/>
      <c r="M400" s="17"/>
      <c r="N400" s="18" t="str">
        <f t="shared" si="12"/>
        <v/>
      </c>
      <c r="O400" s="15"/>
      <c r="P400" s="15"/>
      <c r="Q400" s="17"/>
      <c r="R400" s="15"/>
      <c r="S400" s="15"/>
      <c r="T400" s="15"/>
      <c r="U400" s="15"/>
      <c r="V400" s="15"/>
      <c r="W400" s="15"/>
      <c r="X400" s="18" t="str">
        <f>IFERROR(VLOOKUP(W400,Lookups!$G$2:$H$83,2,FALSE),"")</f>
        <v/>
      </c>
      <c r="Y400" s="15"/>
      <c r="Z400" s="15"/>
      <c r="AA400" s="15"/>
      <c r="AB400" s="15"/>
      <c r="AC400" s="15"/>
      <c r="AD400" s="15"/>
      <c r="AE400" s="15"/>
      <c r="AF400" s="18" t="str">
        <f t="shared" si="13"/>
        <v/>
      </c>
      <c r="AG400" s="15"/>
      <c r="AH400" s="15"/>
      <c r="AI400" s="15"/>
      <c r="AJ400" s="62" t="str">
        <f>IFERROR(VLOOKUP(AI400,Lookups!$W$3:$X$24,2,FALSE),"")</f>
        <v/>
      </c>
      <c r="AK400" s="15"/>
      <c r="AL400" s="15"/>
      <c r="AM400" s="17"/>
      <c r="AN400" s="17"/>
    </row>
    <row r="401" spans="1:40" x14ac:dyDescent="0.3">
      <c r="A401" s="15"/>
      <c r="B401" s="15"/>
      <c r="C401" s="15"/>
      <c r="D401" s="17"/>
      <c r="E401" s="17"/>
      <c r="F401" s="15"/>
      <c r="G401" s="18" t="str">
        <f>IFERROR(VLOOKUP(F401,Lookups!$D$2:$E$20,2,FALSE),"")</f>
        <v/>
      </c>
      <c r="H401" s="15"/>
      <c r="I401" s="15"/>
      <c r="J401" s="15"/>
      <c r="K401" s="15"/>
      <c r="L401" s="17"/>
      <c r="M401" s="17"/>
      <c r="N401" s="18" t="str">
        <f t="shared" si="12"/>
        <v/>
      </c>
      <c r="O401" s="15"/>
      <c r="P401" s="15"/>
      <c r="Q401" s="17"/>
      <c r="R401" s="15"/>
      <c r="S401" s="15"/>
      <c r="T401" s="15"/>
      <c r="U401" s="15"/>
      <c r="V401" s="15"/>
      <c r="W401" s="15"/>
      <c r="X401" s="18" t="str">
        <f>IFERROR(VLOOKUP(W401,Lookups!$G$2:$H$83,2,FALSE),"")</f>
        <v/>
      </c>
      <c r="Y401" s="15"/>
      <c r="Z401" s="15"/>
      <c r="AA401" s="15"/>
      <c r="AB401" s="15"/>
      <c r="AC401" s="15"/>
      <c r="AD401" s="15"/>
      <c r="AE401" s="15"/>
      <c r="AF401" s="18" t="str">
        <f t="shared" si="13"/>
        <v/>
      </c>
      <c r="AG401" s="15"/>
      <c r="AH401" s="15"/>
      <c r="AI401" s="15"/>
      <c r="AJ401" s="62" t="str">
        <f>IFERROR(VLOOKUP(AI401,Lookups!$W$3:$X$24,2,FALSE),"")</f>
        <v/>
      </c>
      <c r="AK401" s="15"/>
      <c r="AL401" s="15"/>
      <c r="AM401" s="17"/>
      <c r="AN401" s="17"/>
    </row>
    <row r="402" spans="1:40" x14ac:dyDescent="0.3">
      <c r="A402" s="15"/>
      <c r="B402" s="15"/>
      <c r="C402" s="15"/>
      <c r="D402" s="17"/>
      <c r="E402" s="17"/>
      <c r="F402" s="15"/>
      <c r="G402" s="18" t="str">
        <f>IFERROR(VLOOKUP(F402,Lookups!$D$2:$E$20,2,FALSE),"")</f>
        <v/>
      </c>
      <c r="H402" s="15"/>
      <c r="I402" s="15"/>
      <c r="J402" s="15"/>
      <c r="K402" s="15"/>
      <c r="L402" s="17"/>
      <c r="M402" s="17"/>
      <c r="N402" s="18" t="str">
        <f t="shared" si="12"/>
        <v/>
      </c>
      <c r="O402" s="15"/>
      <c r="P402" s="15"/>
      <c r="Q402" s="17"/>
      <c r="R402" s="15"/>
      <c r="S402" s="15"/>
      <c r="T402" s="15"/>
      <c r="U402" s="15"/>
      <c r="V402" s="15"/>
      <c r="W402" s="15"/>
      <c r="X402" s="18" t="str">
        <f>IFERROR(VLOOKUP(W402,Lookups!$G$2:$H$83,2,FALSE),"")</f>
        <v/>
      </c>
      <c r="Y402" s="15"/>
      <c r="Z402" s="15"/>
      <c r="AA402" s="15"/>
      <c r="AB402" s="15"/>
      <c r="AC402" s="15"/>
      <c r="AD402" s="15"/>
      <c r="AE402" s="15"/>
      <c r="AF402" s="18" t="str">
        <f t="shared" si="13"/>
        <v/>
      </c>
      <c r="AG402" s="15"/>
      <c r="AH402" s="15"/>
      <c r="AI402" s="15"/>
      <c r="AJ402" s="62" t="str">
        <f>IFERROR(VLOOKUP(AI402,Lookups!$W$3:$X$24,2,FALSE),"")</f>
        <v/>
      </c>
      <c r="AK402" s="15"/>
      <c r="AL402" s="15"/>
      <c r="AM402" s="17"/>
      <c r="AN402" s="17"/>
    </row>
    <row r="403" spans="1:40" x14ac:dyDescent="0.3">
      <c r="A403" s="15"/>
      <c r="B403" s="15"/>
      <c r="C403" s="15"/>
      <c r="D403" s="17"/>
      <c r="E403" s="17"/>
      <c r="F403" s="15"/>
      <c r="G403" s="18" t="str">
        <f>IFERROR(VLOOKUP(F403,Lookups!$D$2:$E$20,2,FALSE),"")</f>
        <v/>
      </c>
      <c r="H403" s="15"/>
      <c r="I403" s="15"/>
      <c r="J403" s="15"/>
      <c r="K403" s="15"/>
      <c r="L403" s="17"/>
      <c r="M403" s="17"/>
      <c r="N403" s="18" t="str">
        <f t="shared" si="12"/>
        <v/>
      </c>
      <c r="O403" s="15"/>
      <c r="P403" s="15"/>
      <c r="Q403" s="17"/>
      <c r="R403" s="15"/>
      <c r="S403" s="15"/>
      <c r="T403" s="15"/>
      <c r="U403" s="15"/>
      <c r="V403" s="15"/>
      <c r="W403" s="15"/>
      <c r="X403" s="18" t="str">
        <f>IFERROR(VLOOKUP(W403,Lookups!$G$2:$H$83,2,FALSE),"")</f>
        <v/>
      </c>
      <c r="Y403" s="15"/>
      <c r="Z403" s="15"/>
      <c r="AA403" s="15"/>
      <c r="AB403" s="15"/>
      <c r="AC403" s="15"/>
      <c r="AD403" s="15"/>
      <c r="AE403" s="15"/>
      <c r="AF403" s="18" t="str">
        <f t="shared" si="13"/>
        <v/>
      </c>
      <c r="AG403" s="15"/>
      <c r="AH403" s="15"/>
      <c r="AI403" s="15"/>
      <c r="AJ403" s="62" t="str">
        <f>IFERROR(VLOOKUP(AI403,Lookups!$W$3:$X$24,2,FALSE),"")</f>
        <v/>
      </c>
      <c r="AK403" s="15"/>
      <c r="AL403" s="15"/>
      <c r="AM403" s="17"/>
      <c r="AN403" s="17"/>
    </row>
    <row r="404" spans="1:40" x14ac:dyDescent="0.3">
      <c r="A404" s="15"/>
      <c r="B404" s="15"/>
      <c r="C404" s="15"/>
      <c r="D404" s="17"/>
      <c r="E404" s="17"/>
      <c r="F404" s="15"/>
      <c r="G404" s="18" t="str">
        <f>IFERROR(VLOOKUP(F404,Lookups!$D$2:$E$20,2,FALSE),"")</f>
        <v/>
      </c>
      <c r="H404" s="15"/>
      <c r="I404" s="15"/>
      <c r="J404" s="15"/>
      <c r="K404" s="15"/>
      <c r="L404" s="17"/>
      <c r="M404" s="17"/>
      <c r="N404" s="18" t="str">
        <f t="shared" si="12"/>
        <v/>
      </c>
      <c r="O404" s="15"/>
      <c r="P404" s="15"/>
      <c r="Q404" s="17"/>
      <c r="R404" s="15"/>
      <c r="S404" s="15"/>
      <c r="T404" s="15"/>
      <c r="U404" s="15"/>
      <c r="V404" s="15"/>
      <c r="W404" s="15"/>
      <c r="X404" s="18" t="str">
        <f>IFERROR(VLOOKUP(W404,Lookups!$G$2:$H$83,2,FALSE),"")</f>
        <v/>
      </c>
      <c r="Y404" s="15"/>
      <c r="Z404" s="15"/>
      <c r="AA404" s="15"/>
      <c r="AB404" s="15"/>
      <c r="AC404" s="15"/>
      <c r="AD404" s="15"/>
      <c r="AE404" s="15"/>
      <c r="AF404" s="18" t="str">
        <f t="shared" si="13"/>
        <v/>
      </c>
      <c r="AG404" s="15"/>
      <c r="AH404" s="15"/>
      <c r="AI404" s="15"/>
      <c r="AJ404" s="62" t="str">
        <f>IFERROR(VLOOKUP(AI404,Lookups!$W$3:$X$24,2,FALSE),"")</f>
        <v/>
      </c>
      <c r="AK404" s="15"/>
      <c r="AL404" s="15"/>
      <c r="AM404" s="17"/>
      <c r="AN404" s="17"/>
    </row>
    <row r="405" spans="1:40" x14ac:dyDescent="0.3">
      <c r="A405" s="15"/>
      <c r="B405" s="15"/>
      <c r="C405" s="15"/>
      <c r="D405" s="17"/>
      <c r="E405" s="17"/>
      <c r="F405" s="15"/>
      <c r="G405" s="18" t="str">
        <f>IFERROR(VLOOKUP(F405,Lookups!$D$2:$E$20,2,FALSE),"")</f>
        <v/>
      </c>
      <c r="H405" s="15"/>
      <c r="I405" s="15"/>
      <c r="J405" s="15"/>
      <c r="K405" s="15"/>
      <c r="L405" s="17"/>
      <c r="M405" s="17"/>
      <c r="N405" s="18" t="str">
        <f t="shared" si="12"/>
        <v/>
      </c>
      <c r="O405" s="15"/>
      <c r="P405" s="15"/>
      <c r="Q405" s="17"/>
      <c r="R405" s="15"/>
      <c r="S405" s="15"/>
      <c r="T405" s="15"/>
      <c r="U405" s="15"/>
      <c r="V405" s="15"/>
      <c r="W405" s="15"/>
      <c r="X405" s="18" t="str">
        <f>IFERROR(VLOOKUP(W405,Lookups!$G$2:$H$83,2,FALSE),"")</f>
        <v/>
      </c>
      <c r="Y405" s="15"/>
      <c r="Z405" s="15"/>
      <c r="AA405" s="15"/>
      <c r="AB405" s="15"/>
      <c r="AC405" s="15"/>
      <c r="AD405" s="15"/>
      <c r="AE405" s="15"/>
      <c r="AF405" s="18" t="str">
        <f t="shared" si="13"/>
        <v/>
      </c>
      <c r="AG405" s="15"/>
      <c r="AH405" s="15"/>
      <c r="AI405" s="15"/>
      <c r="AJ405" s="62" t="str">
        <f>IFERROR(VLOOKUP(AI405,Lookups!$W$3:$X$24,2,FALSE),"")</f>
        <v/>
      </c>
      <c r="AK405" s="15"/>
      <c r="AL405" s="15"/>
      <c r="AM405" s="17"/>
      <c r="AN405" s="17"/>
    </row>
    <row r="406" spans="1:40" x14ac:dyDescent="0.3">
      <c r="A406" s="15"/>
      <c r="B406" s="15"/>
      <c r="C406" s="15"/>
      <c r="D406" s="17"/>
      <c r="E406" s="17"/>
      <c r="F406" s="15"/>
      <c r="G406" s="18" t="str">
        <f>IFERROR(VLOOKUP(F406,Lookups!$D$2:$E$20,2,FALSE),"")</f>
        <v/>
      </c>
      <c r="H406" s="15"/>
      <c r="I406" s="15"/>
      <c r="J406" s="15"/>
      <c r="K406" s="15"/>
      <c r="L406" s="17"/>
      <c r="M406" s="17"/>
      <c r="N406" s="18" t="str">
        <f t="shared" si="12"/>
        <v/>
      </c>
      <c r="O406" s="15"/>
      <c r="P406" s="15"/>
      <c r="Q406" s="17"/>
      <c r="R406" s="15"/>
      <c r="S406" s="15"/>
      <c r="T406" s="15"/>
      <c r="U406" s="15"/>
      <c r="V406" s="15"/>
      <c r="W406" s="15"/>
      <c r="X406" s="18" t="str">
        <f>IFERROR(VLOOKUP(W406,Lookups!$G$2:$H$83,2,FALSE),"")</f>
        <v/>
      </c>
      <c r="Y406" s="15"/>
      <c r="Z406" s="15"/>
      <c r="AA406" s="15"/>
      <c r="AB406" s="15"/>
      <c r="AC406" s="15"/>
      <c r="AD406" s="15"/>
      <c r="AE406" s="15"/>
      <c r="AF406" s="18" t="str">
        <f t="shared" si="13"/>
        <v/>
      </c>
      <c r="AG406" s="15"/>
      <c r="AH406" s="15"/>
      <c r="AI406" s="15"/>
      <c r="AJ406" s="62" t="str">
        <f>IFERROR(VLOOKUP(AI406,Lookups!$W$3:$X$24,2,FALSE),"")</f>
        <v/>
      </c>
      <c r="AK406" s="15"/>
      <c r="AL406" s="15"/>
      <c r="AM406" s="17"/>
      <c r="AN406" s="17"/>
    </row>
    <row r="407" spans="1:40" x14ac:dyDescent="0.3">
      <c r="A407" s="15"/>
      <c r="B407" s="15"/>
      <c r="C407" s="15"/>
      <c r="D407" s="17"/>
      <c r="E407" s="17"/>
      <c r="F407" s="15"/>
      <c r="G407" s="18" t="str">
        <f>IFERROR(VLOOKUP(F407,Lookups!$D$2:$E$20,2,FALSE),"")</f>
        <v/>
      </c>
      <c r="H407" s="15"/>
      <c r="I407" s="15"/>
      <c r="J407" s="15"/>
      <c r="K407" s="15"/>
      <c r="L407" s="17"/>
      <c r="M407" s="17"/>
      <c r="N407" s="18" t="str">
        <f t="shared" si="12"/>
        <v/>
      </c>
      <c r="O407" s="15"/>
      <c r="P407" s="15"/>
      <c r="Q407" s="17"/>
      <c r="R407" s="15"/>
      <c r="S407" s="15"/>
      <c r="T407" s="15"/>
      <c r="U407" s="15"/>
      <c r="V407" s="15"/>
      <c r="W407" s="15"/>
      <c r="X407" s="18" t="str">
        <f>IFERROR(VLOOKUP(W407,Lookups!$G$2:$H$83,2,FALSE),"")</f>
        <v/>
      </c>
      <c r="Y407" s="15"/>
      <c r="Z407" s="15"/>
      <c r="AA407" s="15"/>
      <c r="AB407" s="15"/>
      <c r="AC407" s="15"/>
      <c r="AD407" s="15"/>
      <c r="AE407" s="15"/>
      <c r="AF407" s="18" t="str">
        <f t="shared" si="13"/>
        <v/>
      </c>
      <c r="AG407" s="15"/>
      <c r="AH407" s="15"/>
      <c r="AI407" s="15"/>
      <c r="AJ407" s="62" t="str">
        <f>IFERROR(VLOOKUP(AI407,Lookups!$W$3:$X$24,2,FALSE),"")</f>
        <v/>
      </c>
      <c r="AK407" s="15"/>
      <c r="AL407" s="15"/>
      <c r="AM407" s="17"/>
      <c r="AN407" s="17"/>
    </row>
    <row r="408" spans="1:40" x14ac:dyDescent="0.3">
      <c r="A408" s="15"/>
      <c r="B408" s="15"/>
      <c r="C408" s="15"/>
      <c r="D408" s="17"/>
      <c r="E408" s="17"/>
      <c r="F408" s="15"/>
      <c r="G408" s="18" t="str">
        <f>IFERROR(VLOOKUP(F408,Lookups!$D$2:$E$20,2,FALSE),"")</f>
        <v/>
      </c>
      <c r="H408" s="15"/>
      <c r="I408" s="15"/>
      <c r="J408" s="15"/>
      <c r="K408" s="15"/>
      <c r="L408" s="17"/>
      <c r="M408" s="17"/>
      <c r="N408" s="18" t="str">
        <f t="shared" si="12"/>
        <v/>
      </c>
      <c r="O408" s="15"/>
      <c r="P408" s="15"/>
      <c r="Q408" s="17"/>
      <c r="R408" s="15"/>
      <c r="S408" s="15"/>
      <c r="T408" s="15"/>
      <c r="U408" s="15"/>
      <c r="V408" s="15"/>
      <c r="W408" s="15"/>
      <c r="X408" s="18" t="str">
        <f>IFERROR(VLOOKUP(W408,Lookups!$G$2:$H$83,2,FALSE),"")</f>
        <v/>
      </c>
      <c r="Y408" s="15"/>
      <c r="Z408" s="15"/>
      <c r="AA408" s="15"/>
      <c r="AB408" s="15"/>
      <c r="AC408" s="15"/>
      <c r="AD408" s="15"/>
      <c r="AE408" s="15"/>
      <c r="AF408" s="18" t="str">
        <f t="shared" si="13"/>
        <v/>
      </c>
      <c r="AG408" s="15"/>
      <c r="AH408" s="15"/>
      <c r="AI408" s="15"/>
      <c r="AJ408" s="62" t="str">
        <f>IFERROR(VLOOKUP(AI408,Lookups!$W$3:$X$24,2,FALSE),"")</f>
        <v/>
      </c>
      <c r="AK408" s="15"/>
      <c r="AL408" s="15"/>
      <c r="AM408" s="17"/>
      <c r="AN408" s="17"/>
    </row>
    <row r="409" spans="1:40" x14ac:dyDescent="0.3">
      <c r="A409" s="15"/>
      <c r="B409" s="15"/>
      <c r="C409" s="15"/>
      <c r="D409" s="17"/>
      <c r="E409" s="17"/>
      <c r="F409" s="15"/>
      <c r="G409" s="18" t="str">
        <f>IFERROR(VLOOKUP(F409,Lookups!$D$2:$E$20,2,FALSE),"")</f>
        <v/>
      </c>
      <c r="H409" s="15"/>
      <c r="I409" s="15"/>
      <c r="J409" s="15"/>
      <c r="K409" s="15"/>
      <c r="L409" s="17"/>
      <c r="M409" s="17"/>
      <c r="N409" s="18" t="str">
        <f t="shared" si="12"/>
        <v/>
      </c>
      <c r="O409" s="15"/>
      <c r="P409" s="15"/>
      <c r="Q409" s="17"/>
      <c r="R409" s="15"/>
      <c r="S409" s="15"/>
      <c r="T409" s="15"/>
      <c r="U409" s="15"/>
      <c r="V409" s="15"/>
      <c r="W409" s="15"/>
      <c r="X409" s="18" t="str">
        <f>IFERROR(VLOOKUP(W409,Lookups!$G$2:$H$83,2,FALSE),"")</f>
        <v/>
      </c>
      <c r="Y409" s="15"/>
      <c r="Z409" s="15"/>
      <c r="AA409" s="15"/>
      <c r="AB409" s="15"/>
      <c r="AC409" s="15"/>
      <c r="AD409" s="15"/>
      <c r="AE409" s="15"/>
      <c r="AF409" s="18" t="str">
        <f t="shared" si="13"/>
        <v/>
      </c>
      <c r="AG409" s="15"/>
      <c r="AH409" s="15"/>
      <c r="AI409" s="15"/>
      <c r="AJ409" s="62" t="str">
        <f>IFERROR(VLOOKUP(AI409,Lookups!$W$3:$X$24,2,FALSE),"")</f>
        <v/>
      </c>
      <c r="AK409" s="15"/>
      <c r="AL409" s="15"/>
      <c r="AM409" s="17"/>
      <c r="AN409" s="17"/>
    </row>
    <row r="410" spans="1:40" x14ac:dyDescent="0.3">
      <c r="A410" s="15"/>
      <c r="B410" s="15"/>
      <c r="C410" s="15"/>
      <c r="D410" s="17"/>
      <c r="E410" s="17"/>
      <c r="F410" s="15"/>
      <c r="G410" s="18" t="str">
        <f>IFERROR(VLOOKUP(F410,Lookups!$D$2:$E$20,2,FALSE),"")</f>
        <v/>
      </c>
      <c r="H410" s="15"/>
      <c r="I410" s="15"/>
      <c r="J410" s="15"/>
      <c r="K410" s="15"/>
      <c r="L410" s="17"/>
      <c r="M410" s="17"/>
      <c r="N410" s="18" t="str">
        <f t="shared" si="12"/>
        <v/>
      </c>
      <c r="O410" s="15"/>
      <c r="P410" s="15"/>
      <c r="Q410" s="17"/>
      <c r="R410" s="15"/>
      <c r="S410" s="15"/>
      <c r="T410" s="15"/>
      <c r="U410" s="15"/>
      <c r="V410" s="15"/>
      <c r="W410" s="15"/>
      <c r="X410" s="18" t="str">
        <f>IFERROR(VLOOKUP(W410,Lookups!$G$2:$H$83,2,FALSE),"")</f>
        <v/>
      </c>
      <c r="Y410" s="15"/>
      <c r="Z410" s="15"/>
      <c r="AA410" s="15"/>
      <c r="AB410" s="15"/>
      <c r="AC410" s="15"/>
      <c r="AD410" s="15"/>
      <c r="AE410" s="15"/>
      <c r="AF410" s="18" t="str">
        <f t="shared" si="13"/>
        <v/>
      </c>
      <c r="AG410" s="15"/>
      <c r="AH410" s="15"/>
      <c r="AI410" s="15"/>
      <c r="AJ410" s="62" t="str">
        <f>IFERROR(VLOOKUP(AI410,Lookups!$W$3:$X$24,2,FALSE),"")</f>
        <v/>
      </c>
      <c r="AK410" s="15"/>
      <c r="AL410" s="15"/>
      <c r="AM410" s="17"/>
      <c r="AN410" s="17"/>
    </row>
    <row r="411" spans="1:40" x14ac:dyDescent="0.3">
      <c r="A411" s="15"/>
      <c r="B411" s="15"/>
      <c r="C411" s="15"/>
      <c r="D411" s="17"/>
      <c r="E411" s="17"/>
      <c r="F411" s="15"/>
      <c r="G411" s="18" t="str">
        <f>IFERROR(VLOOKUP(F411,Lookups!$D$2:$E$20,2,FALSE),"")</f>
        <v/>
      </c>
      <c r="H411" s="15"/>
      <c r="I411" s="15"/>
      <c r="J411" s="15"/>
      <c r="K411" s="15"/>
      <c r="L411" s="17"/>
      <c r="M411" s="17"/>
      <c r="N411" s="18" t="str">
        <f t="shared" si="12"/>
        <v/>
      </c>
      <c r="O411" s="15"/>
      <c r="P411" s="15"/>
      <c r="Q411" s="17"/>
      <c r="R411" s="15"/>
      <c r="S411" s="15"/>
      <c r="T411" s="15"/>
      <c r="U411" s="15"/>
      <c r="V411" s="15"/>
      <c r="W411" s="15"/>
      <c r="X411" s="18" t="str">
        <f>IFERROR(VLOOKUP(W411,Lookups!$G$2:$H$83,2,FALSE),"")</f>
        <v/>
      </c>
      <c r="Y411" s="15"/>
      <c r="Z411" s="15"/>
      <c r="AA411" s="15"/>
      <c r="AB411" s="15"/>
      <c r="AC411" s="15"/>
      <c r="AD411" s="15"/>
      <c r="AE411" s="15"/>
      <c r="AF411" s="18" t="str">
        <f t="shared" si="13"/>
        <v/>
      </c>
      <c r="AG411" s="15"/>
      <c r="AH411" s="15"/>
      <c r="AI411" s="15"/>
      <c r="AJ411" s="62" t="str">
        <f>IFERROR(VLOOKUP(AI411,Lookups!$W$3:$X$24,2,FALSE),"")</f>
        <v/>
      </c>
      <c r="AK411" s="15"/>
      <c r="AL411" s="15"/>
      <c r="AM411" s="17"/>
      <c r="AN411" s="17"/>
    </row>
    <row r="412" spans="1:40" x14ac:dyDescent="0.3">
      <c r="A412" s="15"/>
      <c r="B412" s="15"/>
      <c r="C412" s="15"/>
      <c r="D412" s="17"/>
      <c r="E412" s="17"/>
      <c r="F412" s="15"/>
      <c r="G412" s="18" t="str">
        <f>IFERROR(VLOOKUP(F412,Lookups!$D$2:$E$20,2,FALSE),"")</f>
        <v/>
      </c>
      <c r="H412" s="15"/>
      <c r="I412" s="15"/>
      <c r="J412" s="15"/>
      <c r="K412" s="15"/>
      <c r="L412" s="17"/>
      <c r="M412" s="17"/>
      <c r="N412" s="18" t="str">
        <f t="shared" si="12"/>
        <v/>
      </c>
      <c r="O412" s="15"/>
      <c r="P412" s="15"/>
      <c r="Q412" s="17"/>
      <c r="R412" s="15"/>
      <c r="S412" s="15"/>
      <c r="T412" s="15"/>
      <c r="U412" s="15"/>
      <c r="V412" s="15"/>
      <c r="W412" s="15"/>
      <c r="X412" s="18" t="str">
        <f>IFERROR(VLOOKUP(W412,Lookups!$G$2:$H$83,2,FALSE),"")</f>
        <v/>
      </c>
      <c r="Y412" s="15"/>
      <c r="Z412" s="15"/>
      <c r="AA412" s="15"/>
      <c r="AB412" s="15"/>
      <c r="AC412" s="15"/>
      <c r="AD412" s="15"/>
      <c r="AE412" s="15"/>
      <c r="AF412" s="18" t="str">
        <f t="shared" si="13"/>
        <v/>
      </c>
      <c r="AG412" s="15"/>
      <c r="AH412" s="15"/>
      <c r="AI412" s="15"/>
      <c r="AJ412" s="62" t="str">
        <f>IFERROR(VLOOKUP(AI412,Lookups!$W$3:$X$24,2,FALSE),"")</f>
        <v/>
      </c>
      <c r="AK412" s="15"/>
      <c r="AL412" s="15"/>
      <c r="AM412" s="17"/>
      <c r="AN412" s="17"/>
    </row>
    <row r="413" spans="1:40" x14ac:dyDescent="0.3">
      <c r="A413" s="15"/>
      <c r="B413" s="15"/>
      <c r="C413" s="15"/>
      <c r="D413" s="17"/>
      <c r="E413" s="17"/>
      <c r="F413" s="15"/>
      <c r="G413" s="18" t="str">
        <f>IFERROR(VLOOKUP(F413,Lookups!$D$2:$E$20,2,FALSE),"")</f>
        <v/>
      </c>
      <c r="H413" s="15"/>
      <c r="I413" s="15"/>
      <c r="J413" s="15"/>
      <c r="K413" s="15"/>
      <c r="L413" s="17"/>
      <c r="M413" s="17"/>
      <c r="N413" s="18" t="str">
        <f t="shared" si="12"/>
        <v/>
      </c>
      <c r="O413" s="15"/>
      <c r="P413" s="15"/>
      <c r="Q413" s="17"/>
      <c r="R413" s="15"/>
      <c r="S413" s="15"/>
      <c r="T413" s="15"/>
      <c r="U413" s="15"/>
      <c r="V413" s="15"/>
      <c r="W413" s="15"/>
      <c r="X413" s="18" t="str">
        <f>IFERROR(VLOOKUP(W413,Lookups!$G$2:$H$83,2,FALSE),"")</f>
        <v/>
      </c>
      <c r="Y413" s="15"/>
      <c r="Z413" s="15"/>
      <c r="AA413" s="15"/>
      <c r="AB413" s="15"/>
      <c r="AC413" s="15"/>
      <c r="AD413" s="15"/>
      <c r="AE413" s="15"/>
      <c r="AF413" s="18" t="str">
        <f t="shared" si="13"/>
        <v/>
      </c>
      <c r="AG413" s="15"/>
      <c r="AH413" s="15"/>
      <c r="AI413" s="15"/>
      <c r="AJ413" s="62" t="str">
        <f>IFERROR(VLOOKUP(AI413,Lookups!$W$3:$X$24,2,FALSE),"")</f>
        <v/>
      </c>
      <c r="AK413" s="15"/>
      <c r="AL413" s="15"/>
      <c r="AM413" s="17"/>
      <c r="AN413" s="17"/>
    </row>
    <row r="414" spans="1:40" x14ac:dyDescent="0.3">
      <c r="A414" s="15"/>
      <c r="B414" s="15"/>
      <c r="C414" s="15"/>
      <c r="D414" s="17"/>
      <c r="E414" s="17"/>
      <c r="F414" s="15"/>
      <c r="G414" s="18" t="str">
        <f>IFERROR(VLOOKUP(F414,Lookups!$D$2:$E$20,2,FALSE),"")</f>
        <v/>
      </c>
      <c r="H414" s="15"/>
      <c r="I414" s="15"/>
      <c r="J414" s="15"/>
      <c r="K414" s="15"/>
      <c r="L414" s="17"/>
      <c r="M414" s="17"/>
      <c r="N414" s="18" t="str">
        <f t="shared" si="12"/>
        <v/>
      </c>
      <c r="O414" s="15"/>
      <c r="P414" s="15"/>
      <c r="Q414" s="17"/>
      <c r="R414" s="15"/>
      <c r="S414" s="15"/>
      <c r="T414" s="15"/>
      <c r="U414" s="15"/>
      <c r="V414" s="15"/>
      <c r="W414" s="15"/>
      <c r="X414" s="18" t="str">
        <f>IFERROR(VLOOKUP(W414,Lookups!$G$2:$H$83,2,FALSE),"")</f>
        <v/>
      </c>
      <c r="Y414" s="15"/>
      <c r="Z414" s="15"/>
      <c r="AA414" s="15"/>
      <c r="AB414" s="15"/>
      <c r="AC414" s="15"/>
      <c r="AD414" s="15"/>
      <c r="AE414" s="15"/>
      <c r="AF414" s="18" t="str">
        <f t="shared" si="13"/>
        <v/>
      </c>
      <c r="AG414" s="15"/>
      <c r="AH414" s="15"/>
      <c r="AI414" s="15"/>
      <c r="AJ414" s="62" t="str">
        <f>IFERROR(VLOOKUP(AI414,Lookups!$W$3:$X$24,2,FALSE),"")</f>
        <v/>
      </c>
      <c r="AK414" s="15"/>
      <c r="AL414" s="15"/>
      <c r="AM414" s="17"/>
      <c r="AN414" s="17"/>
    </row>
    <row r="415" spans="1:40" x14ac:dyDescent="0.3">
      <c r="A415" s="15"/>
      <c r="B415" s="15"/>
      <c r="C415" s="15"/>
      <c r="D415" s="17"/>
      <c r="E415" s="17"/>
      <c r="F415" s="15"/>
      <c r="G415" s="18" t="str">
        <f>IFERROR(VLOOKUP(F415,Lookups!$D$2:$E$20,2,FALSE),"")</f>
        <v/>
      </c>
      <c r="H415" s="15"/>
      <c r="I415" s="15"/>
      <c r="J415" s="15"/>
      <c r="K415" s="15"/>
      <c r="L415" s="17"/>
      <c r="M415" s="17"/>
      <c r="N415" s="18" t="str">
        <f t="shared" si="12"/>
        <v/>
      </c>
      <c r="O415" s="15"/>
      <c r="P415" s="15"/>
      <c r="Q415" s="17"/>
      <c r="R415" s="15"/>
      <c r="S415" s="15"/>
      <c r="T415" s="15"/>
      <c r="U415" s="15"/>
      <c r="V415" s="15"/>
      <c r="W415" s="15"/>
      <c r="X415" s="18" t="str">
        <f>IFERROR(VLOOKUP(W415,Lookups!$G$2:$H$83,2,FALSE),"")</f>
        <v/>
      </c>
      <c r="Y415" s="15"/>
      <c r="Z415" s="15"/>
      <c r="AA415" s="15"/>
      <c r="AB415" s="15"/>
      <c r="AC415" s="15"/>
      <c r="AD415" s="15"/>
      <c r="AE415" s="15"/>
      <c r="AF415" s="18" t="str">
        <f t="shared" si="13"/>
        <v/>
      </c>
      <c r="AG415" s="15"/>
      <c r="AH415" s="15"/>
      <c r="AI415" s="15"/>
      <c r="AJ415" s="62" t="str">
        <f>IFERROR(VLOOKUP(AI415,Lookups!$W$3:$X$24,2,FALSE),"")</f>
        <v/>
      </c>
      <c r="AK415" s="15"/>
      <c r="AL415" s="15"/>
      <c r="AM415" s="17"/>
      <c r="AN415" s="17"/>
    </row>
    <row r="416" spans="1:40" x14ac:dyDescent="0.3">
      <c r="A416" s="15"/>
      <c r="B416" s="15"/>
      <c r="C416" s="15"/>
      <c r="D416" s="17"/>
      <c r="E416" s="17"/>
      <c r="F416" s="15"/>
      <c r="G416" s="18" t="str">
        <f>IFERROR(VLOOKUP(F416,Lookups!$D$2:$E$20,2,FALSE),"")</f>
        <v/>
      </c>
      <c r="H416" s="15"/>
      <c r="I416" s="15"/>
      <c r="J416" s="15"/>
      <c r="K416" s="15"/>
      <c r="L416" s="17"/>
      <c r="M416" s="17"/>
      <c r="N416" s="18" t="str">
        <f t="shared" si="12"/>
        <v/>
      </c>
      <c r="O416" s="15"/>
      <c r="P416" s="15"/>
      <c r="Q416" s="17"/>
      <c r="R416" s="15"/>
      <c r="S416" s="15"/>
      <c r="T416" s="15"/>
      <c r="U416" s="15"/>
      <c r="V416" s="15"/>
      <c r="W416" s="15"/>
      <c r="X416" s="18" t="str">
        <f>IFERROR(VLOOKUP(W416,Lookups!$G$2:$H$83,2,FALSE),"")</f>
        <v/>
      </c>
      <c r="Y416" s="15"/>
      <c r="Z416" s="15"/>
      <c r="AA416" s="15"/>
      <c r="AB416" s="15"/>
      <c r="AC416" s="15"/>
      <c r="AD416" s="15"/>
      <c r="AE416" s="15"/>
      <c r="AF416" s="18" t="str">
        <f t="shared" si="13"/>
        <v/>
      </c>
      <c r="AG416" s="15"/>
      <c r="AH416" s="15"/>
      <c r="AI416" s="15"/>
      <c r="AJ416" s="62" t="str">
        <f>IFERROR(VLOOKUP(AI416,Lookups!$W$3:$X$24,2,FALSE),"")</f>
        <v/>
      </c>
      <c r="AK416" s="15"/>
      <c r="AL416" s="15"/>
      <c r="AM416" s="17"/>
      <c r="AN416" s="17"/>
    </row>
    <row r="417" spans="1:40" x14ac:dyDescent="0.3">
      <c r="A417" s="15"/>
      <c r="B417" s="15"/>
      <c r="C417" s="15"/>
      <c r="D417" s="17"/>
      <c r="E417" s="17"/>
      <c r="F417" s="15"/>
      <c r="G417" s="18" t="str">
        <f>IFERROR(VLOOKUP(F417,Lookups!$D$2:$E$20,2,FALSE),"")</f>
        <v/>
      </c>
      <c r="H417" s="15"/>
      <c r="I417" s="15"/>
      <c r="J417" s="15"/>
      <c r="K417" s="15"/>
      <c r="L417" s="17"/>
      <c r="M417" s="17"/>
      <c r="N417" s="18" t="str">
        <f t="shared" si="12"/>
        <v/>
      </c>
      <c r="O417" s="15"/>
      <c r="P417" s="15"/>
      <c r="Q417" s="17"/>
      <c r="R417" s="15"/>
      <c r="S417" s="15"/>
      <c r="T417" s="15"/>
      <c r="U417" s="15"/>
      <c r="V417" s="15"/>
      <c r="W417" s="15"/>
      <c r="X417" s="18" t="str">
        <f>IFERROR(VLOOKUP(W417,Lookups!$G$2:$H$83,2,FALSE),"")</f>
        <v/>
      </c>
      <c r="Y417" s="15"/>
      <c r="Z417" s="15"/>
      <c r="AA417" s="15"/>
      <c r="AB417" s="15"/>
      <c r="AC417" s="15"/>
      <c r="AD417" s="15"/>
      <c r="AE417" s="15"/>
      <c r="AF417" s="18" t="str">
        <f t="shared" si="13"/>
        <v/>
      </c>
      <c r="AG417" s="15"/>
      <c r="AH417" s="15"/>
      <c r="AI417" s="15"/>
      <c r="AJ417" s="62" t="str">
        <f>IFERROR(VLOOKUP(AI417,Lookups!$W$3:$X$24,2,FALSE),"")</f>
        <v/>
      </c>
      <c r="AK417" s="15"/>
      <c r="AL417" s="15"/>
      <c r="AM417" s="17"/>
      <c r="AN417" s="17"/>
    </row>
    <row r="418" spans="1:40" x14ac:dyDescent="0.3">
      <c r="A418" s="15"/>
      <c r="B418" s="15"/>
      <c r="C418" s="15"/>
      <c r="D418" s="17"/>
      <c r="E418" s="17"/>
      <c r="F418" s="15"/>
      <c r="G418" s="18" t="str">
        <f>IFERROR(VLOOKUP(F418,Lookups!$D$2:$E$20,2,FALSE),"")</f>
        <v/>
      </c>
      <c r="H418" s="15"/>
      <c r="I418" s="15"/>
      <c r="J418" s="15"/>
      <c r="K418" s="15"/>
      <c r="L418" s="17"/>
      <c r="M418" s="17"/>
      <c r="N418" s="18" t="str">
        <f t="shared" si="12"/>
        <v/>
      </c>
      <c r="O418" s="15"/>
      <c r="P418" s="15"/>
      <c r="Q418" s="17"/>
      <c r="R418" s="15"/>
      <c r="S418" s="15"/>
      <c r="T418" s="15"/>
      <c r="U418" s="15"/>
      <c r="V418" s="15"/>
      <c r="W418" s="15"/>
      <c r="X418" s="18" t="str">
        <f>IFERROR(VLOOKUP(W418,Lookups!$G$2:$H$83,2,FALSE),"")</f>
        <v/>
      </c>
      <c r="Y418" s="15"/>
      <c r="Z418" s="15"/>
      <c r="AA418" s="15"/>
      <c r="AB418" s="15"/>
      <c r="AC418" s="15"/>
      <c r="AD418" s="15"/>
      <c r="AE418" s="15"/>
      <c r="AF418" s="18" t="str">
        <f t="shared" si="13"/>
        <v/>
      </c>
      <c r="AG418" s="15"/>
      <c r="AH418" s="15"/>
      <c r="AI418" s="15"/>
      <c r="AJ418" s="62" t="str">
        <f>IFERROR(VLOOKUP(AI418,Lookups!$W$3:$X$24,2,FALSE),"")</f>
        <v/>
      </c>
      <c r="AK418" s="15"/>
      <c r="AL418" s="15"/>
      <c r="AM418" s="17"/>
      <c r="AN418" s="17"/>
    </row>
    <row r="419" spans="1:40" x14ac:dyDescent="0.3">
      <c r="A419" s="15"/>
      <c r="B419" s="15"/>
      <c r="C419" s="15"/>
      <c r="D419" s="17"/>
      <c r="E419" s="17"/>
      <c r="F419" s="15"/>
      <c r="G419" s="18" t="str">
        <f>IFERROR(VLOOKUP(F419,Lookups!$D$2:$E$20,2,FALSE),"")</f>
        <v/>
      </c>
      <c r="H419" s="15"/>
      <c r="I419" s="15"/>
      <c r="J419" s="15"/>
      <c r="K419" s="15"/>
      <c r="L419" s="17"/>
      <c r="M419" s="17"/>
      <c r="N419" s="18" t="str">
        <f t="shared" si="12"/>
        <v/>
      </c>
      <c r="O419" s="15"/>
      <c r="P419" s="15"/>
      <c r="Q419" s="17"/>
      <c r="R419" s="15"/>
      <c r="S419" s="15"/>
      <c r="T419" s="15"/>
      <c r="U419" s="15"/>
      <c r="V419" s="15"/>
      <c r="W419" s="15"/>
      <c r="X419" s="18" t="str">
        <f>IFERROR(VLOOKUP(W419,Lookups!$G$2:$H$83,2,FALSE),"")</f>
        <v/>
      </c>
      <c r="Y419" s="15"/>
      <c r="Z419" s="15"/>
      <c r="AA419" s="15"/>
      <c r="AB419" s="15"/>
      <c r="AC419" s="15"/>
      <c r="AD419" s="15"/>
      <c r="AE419" s="15"/>
      <c r="AF419" s="18" t="str">
        <f t="shared" si="13"/>
        <v/>
      </c>
      <c r="AG419" s="15"/>
      <c r="AH419" s="15"/>
      <c r="AI419" s="15"/>
      <c r="AJ419" s="62" t="str">
        <f>IFERROR(VLOOKUP(AI419,Lookups!$W$3:$X$24,2,FALSE),"")</f>
        <v/>
      </c>
      <c r="AK419" s="15"/>
      <c r="AL419" s="15"/>
      <c r="AM419" s="17"/>
      <c r="AN419" s="17"/>
    </row>
    <row r="420" spans="1:40" x14ac:dyDescent="0.3">
      <c r="A420" s="15"/>
      <c r="B420" s="15"/>
      <c r="C420" s="15"/>
      <c r="D420" s="17"/>
      <c r="E420" s="17"/>
      <c r="F420" s="15"/>
      <c r="G420" s="18" t="str">
        <f>IFERROR(VLOOKUP(F420,Lookups!$D$2:$E$20,2,FALSE),"")</f>
        <v/>
      </c>
      <c r="H420" s="15"/>
      <c r="I420" s="15"/>
      <c r="J420" s="15"/>
      <c r="K420" s="15"/>
      <c r="L420" s="17"/>
      <c r="M420" s="17"/>
      <c r="N420" s="18" t="str">
        <f t="shared" si="12"/>
        <v/>
      </c>
      <c r="O420" s="15"/>
      <c r="P420" s="15"/>
      <c r="Q420" s="17"/>
      <c r="R420" s="15"/>
      <c r="S420" s="15"/>
      <c r="T420" s="15"/>
      <c r="U420" s="15"/>
      <c r="V420" s="15"/>
      <c r="W420" s="15"/>
      <c r="X420" s="18" t="str">
        <f>IFERROR(VLOOKUP(W420,Lookups!$G$2:$H$83,2,FALSE),"")</f>
        <v/>
      </c>
      <c r="Y420" s="15"/>
      <c r="Z420" s="15"/>
      <c r="AA420" s="15"/>
      <c r="AB420" s="15"/>
      <c r="AC420" s="15"/>
      <c r="AD420" s="15"/>
      <c r="AE420" s="15"/>
      <c r="AF420" s="18" t="str">
        <f t="shared" si="13"/>
        <v/>
      </c>
      <c r="AG420" s="15"/>
      <c r="AH420" s="15"/>
      <c r="AI420" s="15"/>
      <c r="AJ420" s="62" t="str">
        <f>IFERROR(VLOOKUP(AI420,Lookups!$W$3:$X$24,2,FALSE),"")</f>
        <v/>
      </c>
      <c r="AK420" s="15"/>
      <c r="AL420" s="15"/>
      <c r="AM420" s="17"/>
      <c r="AN420" s="17"/>
    </row>
    <row r="421" spans="1:40" x14ac:dyDescent="0.3">
      <c r="A421" s="15"/>
      <c r="B421" s="15"/>
      <c r="C421" s="15"/>
      <c r="D421" s="17"/>
      <c r="E421" s="17"/>
      <c r="F421" s="15"/>
      <c r="G421" s="18" t="str">
        <f>IFERROR(VLOOKUP(F421,Lookups!$D$2:$E$20,2,FALSE),"")</f>
        <v/>
      </c>
      <c r="H421" s="15"/>
      <c r="I421" s="15"/>
      <c r="J421" s="15"/>
      <c r="K421" s="15"/>
      <c r="L421" s="17"/>
      <c r="M421" s="17"/>
      <c r="N421" s="18" t="str">
        <f t="shared" si="12"/>
        <v/>
      </c>
      <c r="O421" s="15"/>
      <c r="P421" s="15"/>
      <c r="Q421" s="17"/>
      <c r="R421" s="15"/>
      <c r="S421" s="15"/>
      <c r="T421" s="15"/>
      <c r="U421" s="15"/>
      <c r="V421" s="15"/>
      <c r="W421" s="15"/>
      <c r="X421" s="18" t="str">
        <f>IFERROR(VLOOKUP(W421,Lookups!$G$2:$H$83,2,FALSE),"")</f>
        <v/>
      </c>
      <c r="Y421" s="15"/>
      <c r="Z421" s="15"/>
      <c r="AA421" s="15"/>
      <c r="AB421" s="15"/>
      <c r="AC421" s="15"/>
      <c r="AD421" s="15"/>
      <c r="AE421" s="15"/>
      <c r="AF421" s="18" t="str">
        <f t="shared" si="13"/>
        <v/>
      </c>
      <c r="AG421" s="15"/>
      <c r="AH421" s="15"/>
      <c r="AI421" s="15"/>
      <c r="AJ421" s="62" t="str">
        <f>IFERROR(VLOOKUP(AI421,Lookups!$W$3:$X$24,2,FALSE),"")</f>
        <v/>
      </c>
      <c r="AK421" s="15"/>
      <c r="AL421" s="15"/>
      <c r="AM421" s="17"/>
      <c r="AN421" s="17"/>
    </row>
    <row r="422" spans="1:40" x14ac:dyDescent="0.3">
      <c r="A422" s="15"/>
      <c r="B422" s="15"/>
      <c r="C422" s="15"/>
      <c r="D422" s="17"/>
      <c r="E422" s="17"/>
      <c r="F422" s="15"/>
      <c r="G422" s="18" t="str">
        <f>IFERROR(VLOOKUP(F422,Lookups!$D$2:$E$20,2,FALSE),"")</f>
        <v/>
      </c>
      <c r="H422" s="15"/>
      <c r="I422" s="15"/>
      <c r="J422" s="15"/>
      <c r="K422" s="15"/>
      <c r="L422" s="17"/>
      <c r="M422" s="17"/>
      <c r="N422" s="18" t="str">
        <f t="shared" si="12"/>
        <v/>
      </c>
      <c r="O422" s="15"/>
      <c r="P422" s="15"/>
      <c r="Q422" s="17"/>
      <c r="R422" s="15"/>
      <c r="S422" s="15"/>
      <c r="T422" s="15"/>
      <c r="U422" s="15"/>
      <c r="V422" s="15"/>
      <c r="W422" s="15"/>
      <c r="X422" s="18" t="str">
        <f>IFERROR(VLOOKUP(W422,Lookups!$G$2:$H$83,2,FALSE),"")</f>
        <v/>
      </c>
      <c r="Y422" s="15"/>
      <c r="Z422" s="15"/>
      <c r="AA422" s="15"/>
      <c r="AB422" s="15"/>
      <c r="AC422" s="15"/>
      <c r="AD422" s="15"/>
      <c r="AE422" s="15"/>
      <c r="AF422" s="18" t="str">
        <f t="shared" si="13"/>
        <v/>
      </c>
      <c r="AG422" s="15"/>
      <c r="AH422" s="15"/>
      <c r="AI422" s="15"/>
      <c r="AJ422" s="62" t="str">
        <f>IFERROR(VLOOKUP(AI422,Lookups!$W$3:$X$24,2,FALSE),"")</f>
        <v/>
      </c>
      <c r="AK422" s="15"/>
      <c r="AL422" s="15"/>
      <c r="AM422" s="17"/>
      <c r="AN422" s="17"/>
    </row>
    <row r="423" spans="1:40" x14ac:dyDescent="0.3">
      <c r="A423" s="15"/>
      <c r="B423" s="15"/>
      <c r="C423" s="15"/>
      <c r="D423" s="17"/>
      <c r="E423" s="17"/>
      <c r="F423" s="15"/>
      <c r="G423" s="18" t="str">
        <f>IFERROR(VLOOKUP(F423,Lookups!$D$2:$E$20,2,FALSE),"")</f>
        <v/>
      </c>
      <c r="H423" s="15"/>
      <c r="I423" s="15"/>
      <c r="J423" s="15"/>
      <c r="K423" s="15"/>
      <c r="L423" s="17"/>
      <c r="M423" s="17"/>
      <c r="N423" s="18" t="str">
        <f t="shared" si="12"/>
        <v/>
      </c>
      <c r="O423" s="15"/>
      <c r="P423" s="15"/>
      <c r="Q423" s="17"/>
      <c r="R423" s="15"/>
      <c r="S423" s="15"/>
      <c r="T423" s="15"/>
      <c r="U423" s="15"/>
      <c r="V423" s="15"/>
      <c r="W423" s="15"/>
      <c r="X423" s="18" t="str">
        <f>IFERROR(VLOOKUP(W423,Lookups!$G$2:$H$83,2,FALSE),"")</f>
        <v/>
      </c>
      <c r="Y423" s="15"/>
      <c r="Z423" s="15"/>
      <c r="AA423" s="15"/>
      <c r="AB423" s="15"/>
      <c r="AC423" s="15"/>
      <c r="AD423" s="15"/>
      <c r="AE423" s="15"/>
      <c r="AF423" s="18" t="str">
        <f t="shared" si="13"/>
        <v/>
      </c>
      <c r="AG423" s="15"/>
      <c r="AH423" s="15"/>
      <c r="AI423" s="15"/>
      <c r="AJ423" s="62" t="str">
        <f>IFERROR(VLOOKUP(AI423,Lookups!$W$3:$X$24,2,FALSE),"")</f>
        <v/>
      </c>
      <c r="AK423" s="15"/>
      <c r="AL423" s="15"/>
      <c r="AM423" s="17"/>
      <c r="AN423" s="17"/>
    </row>
    <row r="424" spans="1:40" x14ac:dyDescent="0.3">
      <c r="A424" s="15"/>
      <c r="B424" s="15"/>
      <c r="C424" s="15"/>
      <c r="D424" s="17"/>
      <c r="E424" s="17"/>
      <c r="F424" s="15"/>
      <c r="G424" s="18" t="str">
        <f>IFERROR(VLOOKUP(F424,Lookups!$D$2:$E$20,2,FALSE),"")</f>
        <v/>
      </c>
      <c r="H424" s="15"/>
      <c r="I424" s="15"/>
      <c r="J424" s="15"/>
      <c r="K424" s="15"/>
      <c r="L424" s="17"/>
      <c r="M424" s="17"/>
      <c r="N424" s="18" t="str">
        <f t="shared" si="12"/>
        <v/>
      </c>
      <c r="O424" s="15"/>
      <c r="P424" s="15"/>
      <c r="Q424" s="17"/>
      <c r="R424" s="15"/>
      <c r="S424" s="15"/>
      <c r="T424" s="15"/>
      <c r="U424" s="15"/>
      <c r="V424" s="15"/>
      <c r="W424" s="15"/>
      <c r="X424" s="18" t="str">
        <f>IFERROR(VLOOKUP(W424,Lookups!$G$2:$H$83,2,FALSE),"")</f>
        <v/>
      </c>
      <c r="Y424" s="15"/>
      <c r="Z424" s="15"/>
      <c r="AA424" s="15"/>
      <c r="AB424" s="15"/>
      <c r="AC424" s="15"/>
      <c r="AD424" s="15"/>
      <c r="AE424" s="15"/>
      <c r="AF424" s="18" t="str">
        <f t="shared" si="13"/>
        <v/>
      </c>
      <c r="AG424" s="15"/>
      <c r="AH424" s="15"/>
      <c r="AI424" s="15"/>
      <c r="AJ424" s="62" t="str">
        <f>IFERROR(VLOOKUP(AI424,Lookups!$W$3:$X$24,2,FALSE),"")</f>
        <v/>
      </c>
      <c r="AK424" s="15"/>
      <c r="AL424" s="15"/>
      <c r="AM424" s="17"/>
      <c r="AN424" s="17"/>
    </row>
    <row r="425" spans="1:40" x14ac:dyDescent="0.3">
      <c r="A425" s="15"/>
      <c r="B425" s="15"/>
      <c r="C425" s="15"/>
      <c r="D425" s="17"/>
      <c r="E425" s="17"/>
      <c r="F425" s="15"/>
      <c r="G425" s="18" t="str">
        <f>IFERROR(VLOOKUP(F425,Lookups!$D$2:$E$20,2,FALSE),"")</f>
        <v/>
      </c>
      <c r="H425" s="15"/>
      <c r="I425" s="15"/>
      <c r="J425" s="15"/>
      <c r="K425" s="15"/>
      <c r="L425" s="17"/>
      <c r="M425" s="17"/>
      <c r="N425" s="18" t="str">
        <f t="shared" si="12"/>
        <v/>
      </c>
      <c r="O425" s="15"/>
      <c r="P425" s="15"/>
      <c r="Q425" s="17"/>
      <c r="R425" s="15"/>
      <c r="S425" s="15"/>
      <c r="T425" s="15"/>
      <c r="U425" s="15"/>
      <c r="V425" s="15"/>
      <c r="W425" s="15"/>
      <c r="X425" s="18" t="str">
        <f>IFERROR(VLOOKUP(W425,Lookups!$G$2:$H$83,2,FALSE),"")</f>
        <v/>
      </c>
      <c r="Y425" s="15"/>
      <c r="Z425" s="15"/>
      <c r="AA425" s="15"/>
      <c r="AB425" s="15"/>
      <c r="AC425" s="15"/>
      <c r="AD425" s="15"/>
      <c r="AE425" s="15"/>
      <c r="AF425" s="18" t="str">
        <f t="shared" si="13"/>
        <v/>
      </c>
      <c r="AG425" s="15"/>
      <c r="AH425" s="15"/>
      <c r="AI425" s="15"/>
      <c r="AJ425" s="62" t="str">
        <f>IFERROR(VLOOKUP(AI425,Lookups!$W$3:$X$24,2,FALSE),"")</f>
        <v/>
      </c>
      <c r="AK425" s="15"/>
      <c r="AL425" s="15"/>
      <c r="AM425" s="17"/>
      <c r="AN425" s="17"/>
    </row>
    <row r="426" spans="1:40" x14ac:dyDescent="0.3">
      <c r="A426" s="15"/>
      <c r="B426" s="15"/>
      <c r="C426" s="15"/>
      <c r="D426" s="17"/>
      <c r="E426" s="17"/>
      <c r="F426" s="15"/>
      <c r="G426" s="18" t="str">
        <f>IFERROR(VLOOKUP(F426,Lookups!$D$2:$E$20,2,FALSE),"")</f>
        <v/>
      </c>
      <c r="H426" s="15"/>
      <c r="I426" s="15"/>
      <c r="J426" s="15"/>
      <c r="K426" s="15"/>
      <c r="L426" s="17"/>
      <c r="M426" s="17"/>
      <c r="N426" s="18" t="str">
        <f t="shared" si="12"/>
        <v/>
      </c>
      <c r="O426" s="15"/>
      <c r="P426" s="15"/>
      <c r="Q426" s="17"/>
      <c r="R426" s="15"/>
      <c r="S426" s="15"/>
      <c r="T426" s="15"/>
      <c r="U426" s="15"/>
      <c r="V426" s="15"/>
      <c r="W426" s="15"/>
      <c r="X426" s="18" t="str">
        <f>IFERROR(VLOOKUP(W426,Lookups!$G$2:$H$83,2,FALSE),"")</f>
        <v/>
      </c>
      <c r="Y426" s="15"/>
      <c r="Z426" s="15"/>
      <c r="AA426" s="15"/>
      <c r="AB426" s="15"/>
      <c r="AC426" s="15"/>
      <c r="AD426" s="15"/>
      <c r="AE426" s="15"/>
      <c r="AF426" s="18" t="str">
        <f t="shared" si="13"/>
        <v/>
      </c>
      <c r="AG426" s="15"/>
      <c r="AH426" s="15"/>
      <c r="AI426" s="15"/>
      <c r="AJ426" s="62" t="str">
        <f>IFERROR(VLOOKUP(AI426,Lookups!$W$3:$X$24,2,FALSE),"")</f>
        <v/>
      </c>
      <c r="AK426" s="15"/>
      <c r="AL426" s="15"/>
      <c r="AM426" s="17"/>
      <c r="AN426" s="17"/>
    </row>
    <row r="427" spans="1:40" x14ac:dyDescent="0.3">
      <c r="A427" s="15"/>
      <c r="B427" s="15"/>
      <c r="C427" s="15"/>
      <c r="D427" s="17"/>
      <c r="E427" s="17"/>
      <c r="F427" s="15"/>
      <c r="G427" s="18" t="str">
        <f>IFERROR(VLOOKUP(F427,Lookups!$D$2:$E$20,2,FALSE),"")</f>
        <v/>
      </c>
      <c r="H427" s="15"/>
      <c r="I427" s="15"/>
      <c r="J427" s="15"/>
      <c r="K427" s="15"/>
      <c r="L427" s="17"/>
      <c r="M427" s="17"/>
      <c r="N427" s="18" t="str">
        <f t="shared" si="12"/>
        <v/>
      </c>
      <c r="O427" s="15"/>
      <c r="P427" s="15"/>
      <c r="Q427" s="17"/>
      <c r="R427" s="15"/>
      <c r="S427" s="15"/>
      <c r="T427" s="15"/>
      <c r="U427" s="15"/>
      <c r="V427" s="15"/>
      <c r="W427" s="15"/>
      <c r="X427" s="18" t="str">
        <f>IFERROR(VLOOKUP(W427,Lookups!$G$2:$H$83,2,FALSE),"")</f>
        <v/>
      </c>
      <c r="Y427" s="15"/>
      <c r="Z427" s="15"/>
      <c r="AA427" s="15"/>
      <c r="AB427" s="15"/>
      <c r="AC427" s="15"/>
      <c r="AD427" s="15"/>
      <c r="AE427" s="15"/>
      <c r="AF427" s="18" t="str">
        <f t="shared" si="13"/>
        <v/>
      </c>
      <c r="AG427" s="15"/>
      <c r="AH427" s="15"/>
      <c r="AI427" s="15"/>
      <c r="AJ427" s="62" t="str">
        <f>IFERROR(VLOOKUP(AI427,Lookups!$W$3:$X$24,2,FALSE),"")</f>
        <v/>
      </c>
      <c r="AK427" s="15"/>
      <c r="AL427" s="15"/>
      <c r="AM427" s="17"/>
      <c r="AN427" s="17"/>
    </row>
    <row r="428" spans="1:40" x14ac:dyDescent="0.3">
      <c r="A428" s="15"/>
      <c r="B428" s="15"/>
      <c r="C428" s="15"/>
      <c r="D428" s="17"/>
      <c r="E428" s="17"/>
      <c r="F428" s="15"/>
      <c r="G428" s="18" t="str">
        <f>IFERROR(VLOOKUP(F428,Lookups!$D$2:$E$20,2,FALSE),"")</f>
        <v/>
      </c>
      <c r="H428" s="15"/>
      <c r="I428" s="15"/>
      <c r="J428" s="15"/>
      <c r="K428" s="15"/>
      <c r="L428" s="17"/>
      <c r="M428" s="17"/>
      <c r="N428" s="18" t="str">
        <f t="shared" si="12"/>
        <v/>
      </c>
      <c r="O428" s="15"/>
      <c r="P428" s="15"/>
      <c r="Q428" s="17"/>
      <c r="R428" s="15"/>
      <c r="S428" s="15"/>
      <c r="T428" s="15"/>
      <c r="U428" s="15"/>
      <c r="V428" s="15"/>
      <c r="W428" s="15"/>
      <c r="X428" s="18" t="str">
        <f>IFERROR(VLOOKUP(W428,Lookups!$G$2:$H$83,2,FALSE),"")</f>
        <v/>
      </c>
      <c r="Y428" s="15"/>
      <c r="Z428" s="15"/>
      <c r="AA428" s="15"/>
      <c r="AB428" s="15"/>
      <c r="AC428" s="15"/>
      <c r="AD428" s="15"/>
      <c r="AE428" s="15"/>
      <c r="AF428" s="18" t="str">
        <f t="shared" si="13"/>
        <v/>
      </c>
      <c r="AG428" s="15"/>
      <c r="AH428" s="15"/>
      <c r="AI428" s="15"/>
      <c r="AJ428" s="62" t="str">
        <f>IFERROR(VLOOKUP(AI428,Lookups!$W$3:$X$24,2,FALSE),"")</f>
        <v/>
      </c>
      <c r="AK428" s="15"/>
      <c r="AL428" s="15"/>
      <c r="AM428" s="17"/>
      <c r="AN428" s="17"/>
    </row>
    <row r="429" spans="1:40" x14ac:dyDescent="0.3">
      <c r="A429" s="15"/>
      <c r="B429" s="15"/>
      <c r="C429" s="15"/>
      <c r="D429" s="17"/>
      <c r="E429" s="17"/>
      <c r="F429" s="15"/>
      <c r="G429" s="18" t="str">
        <f>IFERROR(VLOOKUP(F429,Lookups!$D$2:$E$20,2,FALSE),"")</f>
        <v/>
      </c>
      <c r="H429" s="15"/>
      <c r="I429" s="15"/>
      <c r="J429" s="15"/>
      <c r="K429" s="15"/>
      <c r="L429" s="17"/>
      <c r="M429" s="17"/>
      <c r="N429" s="18" t="str">
        <f t="shared" si="12"/>
        <v/>
      </c>
      <c r="O429" s="15"/>
      <c r="P429" s="15"/>
      <c r="Q429" s="17"/>
      <c r="R429" s="15"/>
      <c r="S429" s="15"/>
      <c r="T429" s="15"/>
      <c r="U429" s="15"/>
      <c r="V429" s="15"/>
      <c r="W429" s="15"/>
      <c r="X429" s="18" t="str">
        <f>IFERROR(VLOOKUP(W429,Lookups!$G$2:$H$83,2,FALSE),"")</f>
        <v/>
      </c>
      <c r="Y429" s="15"/>
      <c r="Z429" s="15"/>
      <c r="AA429" s="15"/>
      <c r="AB429" s="15"/>
      <c r="AC429" s="15"/>
      <c r="AD429" s="15"/>
      <c r="AE429" s="15"/>
      <c r="AF429" s="18" t="str">
        <f t="shared" si="13"/>
        <v/>
      </c>
      <c r="AG429" s="15"/>
      <c r="AH429" s="15"/>
      <c r="AI429" s="15"/>
      <c r="AJ429" s="62" t="str">
        <f>IFERROR(VLOOKUP(AI429,Lookups!$W$3:$X$24,2,FALSE),"")</f>
        <v/>
      </c>
      <c r="AK429" s="15"/>
      <c r="AL429" s="15"/>
      <c r="AM429" s="17"/>
      <c r="AN429" s="17"/>
    </row>
    <row r="430" spans="1:40" x14ac:dyDescent="0.3">
      <c r="A430" s="15"/>
      <c r="B430" s="15"/>
      <c r="C430" s="15"/>
      <c r="D430" s="17"/>
      <c r="E430" s="17"/>
      <c r="F430" s="15"/>
      <c r="G430" s="18" t="str">
        <f>IFERROR(VLOOKUP(F430,Lookups!$D$2:$E$20,2,FALSE),"")</f>
        <v/>
      </c>
      <c r="H430" s="15"/>
      <c r="I430" s="15"/>
      <c r="J430" s="15"/>
      <c r="K430" s="15"/>
      <c r="L430" s="17"/>
      <c r="M430" s="17"/>
      <c r="N430" s="18" t="str">
        <f t="shared" si="12"/>
        <v/>
      </c>
      <c r="O430" s="15"/>
      <c r="P430" s="15"/>
      <c r="Q430" s="17"/>
      <c r="R430" s="15"/>
      <c r="S430" s="15"/>
      <c r="T430" s="15"/>
      <c r="U430" s="15"/>
      <c r="V430" s="15"/>
      <c r="W430" s="15"/>
      <c r="X430" s="18" t="str">
        <f>IFERROR(VLOOKUP(W430,Lookups!$G$2:$H$83,2,FALSE),"")</f>
        <v/>
      </c>
      <c r="Y430" s="15"/>
      <c r="Z430" s="15"/>
      <c r="AA430" s="15"/>
      <c r="AB430" s="15"/>
      <c r="AC430" s="15"/>
      <c r="AD430" s="15"/>
      <c r="AE430" s="15"/>
      <c r="AF430" s="18" t="str">
        <f t="shared" si="13"/>
        <v/>
      </c>
      <c r="AG430" s="15"/>
      <c r="AH430" s="15"/>
      <c r="AI430" s="15"/>
      <c r="AJ430" s="62" t="str">
        <f>IFERROR(VLOOKUP(AI430,Lookups!$W$3:$X$24,2,FALSE),"")</f>
        <v/>
      </c>
      <c r="AK430" s="15"/>
      <c r="AL430" s="15"/>
      <c r="AM430" s="17"/>
      <c r="AN430" s="17"/>
    </row>
    <row r="431" spans="1:40" x14ac:dyDescent="0.3">
      <c r="A431" s="15"/>
      <c r="B431" s="15"/>
      <c r="C431" s="15"/>
      <c r="D431" s="17"/>
      <c r="E431" s="17"/>
      <c r="F431" s="15"/>
      <c r="G431" s="18" t="str">
        <f>IFERROR(VLOOKUP(F431,Lookups!$D$2:$E$20,2,FALSE),"")</f>
        <v/>
      </c>
      <c r="H431" s="15"/>
      <c r="I431" s="15"/>
      <c r="J431" s="15"/>
      <c r="K431" s="15"/>
      <c r="L431" s="17"/>
      <c r="M431" s="17"/>
      <c r="N431" s="18" t="str">
        <f t="shared" si="12"/>
        <v/>
      </c>
      <c r="O431" s="15"/>
      <c r="P431" s="15"/>
      <c r="Q431" s="17"/>
      <c r="R431" s="15"/>
      <c r="S431" s="15"/>
      <c r="T431" s="15"/>
      <c r="U431" s="15"/>
      <c r="V431" s="15"/>
      <c r="W431" s="15"/>
      <c r="X431" s="18" t="str">
        <f>IFERROR(VLOOKUP(W431,Lookups!$G$2:$H$83,2,FALSE),"")</f>
        <v/>
      </c>
      <c r="Y431" s="15"/>
      <c r="Z431" s="15"/>
      <c r="AA431" s="15"/>
      <c r="AB431" s="15"/>
      <c r="AC431" s="15"/>
      <c r="AD431" s="15"/>
      <c r="AE431" s="15"/>
      <c r="AF431" s="18" t="str">
        <f t="shared" si="13"/>
        <v/>
      </c>
      <c r="AG431" s="15"/>
      <c r="AH431" s="15"/>
      <c r="AI431" s="15"/>
      <c r="AJ431" s="62" t="str">
        <f>IFERROR(VLOOKUP(AI431,Lookups!$W$3:$X$24,2,FALSE),"")</f>
        <v/>
      </c>
      <c r="AK431" s="15"/>
      <c r="AL431" s="15"/>
      <c r="AM431" s="17"/>
      <c r="AN431" s="17"/>
    </row>
    <row r="432" spans="1:40" x14ac:dyDescent="0.3">
      <c r="A432" s="15"/>
      <c r="B432" s="15"/>
      <c r="C432" s="15"/>
      <c r="D432" s="17"/>
      <c r="E432" s="17"/>
      <c r="F432" s="15"/>
      <c r="G432" s="18" t="str">
        <f>IFERROR(VLOOKUP(F432,Lookups!$D$2:$E$20,2,FALSE),"")</f>
        <v/>
      </c>
      <c r="H432" s="15"/>
      <c r="I432" s="15"/>
      <c r="J432" s="15"/>
      <c r="K432" s="15"/>
      <c r="L432" s="17"/>
      <c r="M432" s="17"/>
      <c r="N432" s="18" t="str">
        <f t="shared" si="12"/>
        <v/>
      </c>
      <c r="O432" s="15"/>
      <c r="P432" s="15"/>
      <c r="Q432" s="17"/>
      <c r="R432" s="15"/>
      <c r="S432" s="15"/>
      <c r="T432" s="15"/>
      <c r="U432" s="15"/>
      <c r="V432" s="15"/>
      <c r="W432" s="15"/>
      <c r="X432" s="18" t="str">
        <f>IFERROR(VLOOKUP(W432,Lookups!$G$2:$H$83,2,FALSE),"")</f>
        <v/>
      </c>
      <c r="Y432" s="15"/>
      <c r="Z432" s="15"/>
      <c r="AA432" s="15"/>
      <c r="AB432" s="15"/>
      <c r="AC432" s="15"/>
      <c r="AD432" s="15"/>
      <c r="AE432" s="15"/>
      <c r="AF432" s="18" t="str">
        <f t="shared" si="13"/>
        <v/>
      </c>
      <c r="AG432" s="15"/>
      <c r="AH432" s="15"/>
      <c r="AI432" s="15"/>
      <c r="AJ432" s="62" t="str">
        <f>IFERROR(VLOOKUP(AI432,Lookups!$W$3:$X$24,2,FALSE),"")</f>
        <v/>
      </c>
      <c r="AK432" s="15"/>
      <c r="AL432" s="15"/>
      <c r="AM432" s="17"/>
      <c r="AN432" s="17"/>
    </row>
    <row r="433" spans="1:40" x14ac:dyDescent="0.3">
      <c r="A433" s="15"/>
      <c r="B433" s="15"/>
      <c r="C433" s="15"/>
      <c r="D433" s="17"/>
      <c r="E433" s="17"/>
      <c r="F433" s="15"/>
      <c r="G433" s="18" t="str">
        <f>IFERROR(VLOOKUP(F433,Lookups!$D$2:$E$20,2,FALSE),"")</f>
        <v/>
      </c>
      <c r="H433" s="15"/>
      <c r="I433" s="15"/>
      <c r="J433" s="15"/>
      <c r="K433" s="15"/>
      <c r="L433" s="17"/>
      <c r="M433" s="17"/>
      <c r="N433" s="18" t="str">
        <f t="shared" si="12"/>
        <v/>
      </c>
      <c r="O433" s="15"/>
      <c r="P433" s="15"/>
      <c r="Q433" s="17"/>
      <c r="R433" s="15"/>
      <c r="S433" s="15"/>
      <c r="T433" s="15"/>
      <c r="U433" s="15"/>
      <c r="V433" s="15"/>
      <c r="W433" s="15"/>
      <c r="X433" s="18" t="str">
        <f>IFERROR(VLOOKUP(W433,Lookups!$G$2:$H$83,2,FALSE),"")</f>
        <v/>
      </c>
      <c r="Y433" s="15"/>
      <c r="Z433" s="15"/>
      <c r="AA433" s="15"/>
      <c r="AB433" s="15"/>
      <c r="AC433" s="15"/>
      <c r="AD433" s="15"/>
      <c r="AE433" s="15"/>
      <c r="AF433" s="18" t="str">
        <f t="shared" si="13"/>
        <v/>
      </c>
      <c r="AG433" s="15"/>
      <c r="AH433" s="15"/>
      <c r="AI433" s="15"/>
      <c r="AJ433" s="62" t="str">
        <f>IFERROR(VLOOKUP(AI433,Lookups!$W$3:$X$24,2,FALSE),"")</f>
        <v/>
      </c>
      <c r="AK433" s="15"/>
      <c r="AL433" s="15"/>
      <c r="AM433" s="17"/>
      <c r="AN433" s="17"/>
    </row>
    <row r="434" spans="1:40" x14ac:dyDescent="0.3">
      <c r="A434" s="15"/>
      <c r="B434" s="15"/>
      <c r="C434" s="15"/>
      <c r="D434" s="17"/>
      <c r="E434" s="17"/>
      <c r="F434" s="15"/>
      <c r="G434" s="18" t="str">
        <f>IFERROR(VLOOKUP(F434,Lookups!$D$2:$E$20,2,FALSE),"")</f>
        <v/>
      </c>
      <c r="H434" s="15"/>
      <c r="I434" s="15"/>
      <c r="J434" s="15"/>
      <c r="K434" s="15"/>
      <c r="L434" s="17"/>
      <c r="M434" s="17"/>
      <c r="N434" s="18" t="str">
        <f t="shared" si="12"/>
        <v/>
      </c>
      <c r="O434" s="15"/>
      <c r="P434" s="15"/>
      <c r="Q434" s="17"/>
      <c r="R434" s="15"/>
      <c r="S434" s="15"/>
      <c r="T434" s="15"/>
      <c r="U434" s="15"/>
      <c r="V434" s="15"/>
      <c r="W434" s="15"/>
      <c r="X434" s="18" t="str">
        <f>IFERROR(VLOOKUP(W434,Lookups!$G$2:$H$83,2,FALSE),"")</f>
        <v/>
      </c>
      <c r="Y434" s="15"/>
      <c r="Z434" s="15"/>
      <c r="AA434" s="15"/>
      <c r="AB434" s="15"/>
      <c r="AC434" s="15"/>
      <c r="AD434" s="15"/>
      <c r="AE434" s="15"/>
      <c r="AF434" s="18" t="str">
        <f t="shared" si="13"/>
        <v/>
      </c>
      <c r="AG434" s="15"/>
      <c r="AH434" s="15"/>
      <c r="AI434" s="15"/>
      <c r="AJ434" s="62" t="str">
        <f>IFERROR(VLOOKUP(AI434,Lookups!$W$3:$X$24,2,FALSE),"")</f>
        <v/>
      </c>
      <c r="AK434" s="15"/>
      <c r="AL434" s="15"/>
      <c r="AM434" s="17"/>
      <c r="AN434" s="17"/>
    </row>
    <row r="435" spans="1:40" x14ac:dyDescent="0.3">
      <c r="A435" s="15"/>
      <c r="B435" s="15"/>
      <c r="C435" s="15"/>
      <c r="D435" s="17"/>
      <c r="E435" s="17"/>
      <c r="F435" s="15"/>
      <c r="G435" s="18" t="str">
        <f>IFERROR(VLOOKUP(F435,Lookups!$D$2:$E$20,2,FALSE),"")</f>
        <v/>
      </c>
      <c r="H435" s="15"/>
      <c r="I435" s="15"/>
      <c r="J435" s="15"/>
      <c r="K435" s="15"/>
      <c r="L435" s="17"/>
      <c r="M435" s="17"/>
      <c r="N435" s="18" t="str">
        <f t="shared" si="12"/>
        <v/>
      </c>
      <c r="O435" s="15"/>
      <c r="P435" s="15"/>
      <c r="Q435" s="17"/>
      <c r="R435" s="15"/>
      <c r="S435" s="15"/>
      <c r="T435" s="15"/>
      <c r="U435" s="15"/>
      <c r="V435" s="15"/>
      <c r="W435" s="15"/>
      <c r="X435" s="18" t="str">
        <f>IFERROR(VLOOKUP(W435,Lookups!$G$2:$H$83,2,FALSE),"")</f>
        <v/>
      </c>
      <c r="Y435" s="15"/>
      <c r="Z435" s="15"/>
      <c r="AA435" s="15"/>
      <c r="AB435" s="15"/>
      <c r="AC435" s="15"/>
      <c r="AD435" s="15"/>
      <c r="AE435" s="15"/>
      <c r="AF435" s="18" t="str">
        <f t="shared" si="13"/>
        <v/>
      </c>
      <c r="AG435" s="15"/>
      <c r="AH435" s="15"/>
      <c r="AI435" s="15"/>
      <c r="AJ435" s="62" t="str">
        <f>IFERROR(VLOOKUP(AI435,Lookups!$W$3:$X$24,2,FALSE),"")</f>
        <v/>
      </c>
      <c r="AK435" s="15"/>
      <c r="AL435" s="15"/>
      <c r="AM435" s="17"/>
      <c r="AN435" s="17"/>
    </row>
    <row r="436" spans="1:40" x14ac:dyDescent="0.3">
      <c r="A436" s="15"/>
      <c r="B436" s="15"/>
      <c r="C436" s="15"/>
      <c r="D436" s="17"/>
      <c r="E436" s="17"/>
      <c r="F436" s="15"/>
      <c r="G436" s="18" t="str">
        <f>IFERROR(VLOOKUP(F436,Lookups!$D$2:$E$20,2,FALSE),"")</f>
        <v/>
      </c>
      <c r="H436" s="15"/>
      <c r="I436" s="15"/>
      <c r="J436" s="15"/>
      <c r="K436" s="15"/>
      <c r="L436" s="17"/>
      <c r="M436" s="17"/>
      <c r="N436" s="18" t="str">
        <f t="shared" si="12"/>
        <v/>
      </c>
      <c r="O436" s="15"/>
      <c r="P436" s="15"/>
      <c r="Q436" s="17"/>
      <c r="R436" s="15"/>
      <c r="S436" s="15"/>
      <c r="T436" s="15"/>
      <c r="U436" s="15"/>
      <c r="V436" s="15"/>
      <c r="W436" s="15"/>
      <c r="X436" s="18" t="str">
        <f>IFERROR(VLOOKUP(W436,Lookups!$G$2:$H$83,2,FALSE),"")</f>
        <v/>
      </c>
      <c r="Y436" s="15"/>
      <c r="Z436" s="15"/>
      <c r="AA436" s="15"/>
      <c r="AB436" s="15"/>
      <c r="AC436" s="15"/>
      <c r="AD436" s="15"/>
      <c r="AE436" s="15"/>
      <c r="AF436" s="18" t="str">
        <f t="shared" si="13"/>
        <v/>
      </c>
      <c r="AG436" s="15"/>
      <c r="AH436" s="15"/>
      <c r="AI436" s="15"/>
      <c r="AJ436" s="62" t="str">
        <f>IFERROR(VLOOKUP(AI436,Lookups!$W$3:$X$24,2,FALSE),"")</f>
        <v/>
      </c>
      <c r="AK436" s="15"/>
      <c r="AL436" s="15"/>
      <c r="AM436" s="17"/>
      <c r="AN436" s="17"/>
    </row>
    <row r="437" spans="1:40" x14ac:dyDescent="0.3">
      <c r="A437" s="15"/>
      <c r="B437" s="15"/>
      <c r="C437" s="15"/>
      <c r="D437" s="17"/>
      <c r="E437" s="17"/>
      <c r="F437" s="15"/>
      <c r="G437" s="18" t="str">
        <f>IFERROR(VLOOKUP(F437,Lookups!$D$2:$E$20,2,FALSE),"")</f>
        <v/>
      </c>
      <c r="H437" s="15"/>
      <c r="I437" s="15"/>
      <c r="J437" s="15"/>
      <c r="K437" s="15"/>
      <c r="L437" s="17"/>
      <c r="M437" s="17"/>
      <c r="N437" s="18" t="str">
        <f t="shared" si="12"/>
        <v/>
      </c>
      <c r="O437" s="15"/>
      <c r="P437" s="15"/>
      <c r="Q437" s="17"/>
      <c r="R437" s="15"/>
      <c r="S437" s="15"/>
      <c r="T437" s="15"/>
      <c r="U437" s="15"/>
      <c r="V437" s="15"/>
      <c r="W437" s="15"/>
      <c r="X437" s="18" t="str">
        <f>IFERROR(VLOOKUP(W437,Lookups!$G$2:$H$83,2,FALSE),"")</f>
        <v/>
      </c>
      <c r="Y437" s="15"/>
      <c r="Z437" s="15"/>
      <c r="AA437" s="15"/>
      <c r="AB437" s="15"/>
      <c r="AC437" s="15"/>
      <c r="AD437" s="15"/>
      <c r="AE437" s="15"/>
      <c r="AF437" s="18" t="str">
        <f t="shared" si="13"/>
        <v/>
      </c>
      <c r="AG437" s="15"/>
      <c r="AH437" s="15"/>
      <c r="AI437" s="15"/>
      <c r="AJ437" s="62" t="str">
        <f>IFERROR(VLOOKUP(AI437,Lookups!$W$3:$X$24,2,FALSE),"")</f>
        <v/>
      </c>
      <c r="AK437" s="15"/>
      <c r="AL437" s="15"/>
      <c r="AM437" s="17"/>
      <c r="AN437" s="17"/>
    </row>
    <row r="438" spans="1:40" x14ac:dyDescent="0.3">
      <c r="A438" s="15"/>
      <c r="B438" s="15"/>
      <c r="C438" s="15"/>
      <c r="D438" s="17"/>
      <c r="E438" s="17"/>
      <c r="F438" s="15"/>
      <c r="G438" s="18" t="str">
        <f>IFERROR(VLOOKUP(F438,Lookups!$D$2:$E$20,2,FALSE),"")</f>
        <v/>
      </c>
      <c r="H438" s="15"/>
      <c r="I438" s="15"/>
      <c r="J438" s="15"/>
      <c r="K438" s="15"/>
      <c r="L438" s="17"/>
      <c r="M438" s="17"/>
      <c r="N438" s="18" t="str">
        <f t="shared" ref="N438:N501" si="14">IF(OR(ISBLANK(L438),ISBLANK(M438)),"",(M438-L438)+1)</f>
        <v/>
      </c>
      <c r="O438" s="15"/>
      <c r="P438" s="15"/>
      <c r="Q438" s="17"/>
      <c r="R438" s="15"/>
      <c r="S438" s="15"/>
      <c r="T438" s="15"/>
      <c r="U438" s="15"/>
      <c r="V438" s="15"/>
      <c r="W438" s="15"/>
      <c r="X438" s="18" t="str">
        <f>IFERROR(VLOOKUP(W438,Lookups!$G$2:$H$83,2,FALSE),"")</f>
        <v/>
      </c>
      <c r="Y438" s="15"/>
      <c r="Z438" s="15"/>
      <c r="AA438" s="15"/>
      <c r="AB438" s="15"/>
      <c r="AC438" s="15"/>
      <c r="AD438" s="15"/>
      <c r="AE438" s="15"/>
      <c r="AF438" s="18" t="str">
        <f t="shared" ref="AF438:AF501" si="15">IF(OR(ISBLANK(AD438),ISBLANK(AE438)),"",(AE438-AD438)+1)</f>
        <v/>
      </c>
      <c r="AG438" s="15"/>
      <c r="AH438" s="15"/>
      <c r="AI438" s="15"/>
      <c r="AJ438" s="62" t="str">
        <f>IFERROR(VLOOKUP(AI438,Lookups!$W$3:$X$24,2,FALSE),"")</f>
        <v/>
      </c>
      <c r="AK438" s="15"/>
      <c r="AL438" s="15"/>
      <c r="AM438" s="17"/>
      <c r="AN438" s="17"/>
    </row>
    <row r="439" spans="1:40" x14ac:dyDescent="0.3">
      <c r="A439" s="15"/>
      <c r="B439" s="15"/>
      <c r="C439" s="15"/>
      <c r="D439" s="17"/>
      <c r="E439" s="17"/>
      <c r="F439" s="15"/>
      <c r="G439" s="18" t="str">
        <f>IFERROR(VLOOKUP(F439,Lookups!$D$2:$E$20,2,FALSE),"")</f>
        <v/>
      </c>
      <c r="H439" s="15"/>
      <c r="I439" s="15"/>
      <c r="J439" s="15"/>
      <c r="K439" s="15"/>
      <c r="L439" s="17"/>
      <c r="M439" s="17"/>
      <c r="N439" s="18" t="str">
        <f t="shared" si="14"/>
        <v/>
      </c>
      <c r="O439" s="15"/>
      <c r="P439" s="15"/>
      <c r="Q439" s="17"/>
      <c r="R439" s="15"/>
      <c r="S439" s="15"/>
      <c r="T439" s="15"/>
      <c r="U439" s="15"/>
      <c r="V439" s="15"/>
      <c r="W439" s="15"/>
      <c r="X439" s="18" t="str">
        <f>IFERROR(VLOOKUP(W439,Lookups!$G$2:$H$83,2,FALSE),"")</f>
        <v/>
      </c>
      <c r="Y439" s="15"/>
      <c r="Z439" s="15"/>
      <c r="AA439" s="15"/>
      <c r="AB439" s="15"/>
      <c r="AC439" s="15"/>
      <c r="AD439" s="15"/>
      <c r="AE439" s="15"/>
      <c r="AF439" s="18" t="str">
        <f t="shared" si="15"/>
        <v/>
      </c>
      <c r="AG439" s="15"/>
      <c r="AH439" s="15"/>
      <c r="AI439" s="15"/>
      <c r="AJ439" s="62" t="str">
        <f>IFERROR(VLOOKUP(AI439,Lookups!$W$3:$X$24,2,FALSE),"")</f>
        <v/>
      </c>
      <c r="AK439" s="15"/>
      <c r="AL439" s="15"/>
      <c r="AM439" s="17"/>
      <c r="AN439" s="17"/>
    </row>
    <row r="440" spans="1:40" x14ac:dyDescent="0.3">
      <c r="A440" s="15"/>
      <c r="B440" s="15"/>
      <c r="C440" s="15"/>
      <c r="D440" s="17"/>
      <c r="E440" s="17"/>
      <c r="F440" s="15"/>
      <c r="G440" s="18" t="str">
        <f>IFERROR(VLOOKUP(F440,Lookups!$D$2:$E$20,2,FALSE),"")</f>
        <v/>
      </c>
      <c r="H440" s="15"/>
      <c r="I440" s="15"/>
      <c r="J440" s="15"/>
      <c r="K440" s="15"/>
      <c r="L440" s="17"/>
      <c r="M440" s="17"/>
      <c r="N440" s="18" t="str">
        <f t="shared" si="14"/>
        <v/>
      </c>
      <c r="O440" s="15"/>
      <c r="P440" s="15"/>
      <c r="Q440" s="17"/>
      <c r="R440" s="15"/>
      <c r="S440" s="15"/>
      <c r="T440" s="15"/>
      <c r="U440" s="15"/>
      <c r="V440" s="15"/>
      <c r="W440" s="15"/>
      <c r="X440" s="18" t="str">
        <f>IFERROR(VLOOKUP(W440,Lookups!$G$2:$H$83,2,FALSE),"")</f>
        <v/>
      </c>
      <c r="Y440" s="15"/>
      <c r="Z440" s="15"/>
      <c r="AA440" s="15"/>
      <c r="AB440" s="15"/>
      <c r="AC440" s="15"/>
      <c r="AD440" s="15"/>
      <c r="AE440" s="15"/>
      <c r="AF440" s="18" t="str">
        <f t="shared" si="15"/>
        <v/>
      </c>
      <c r="AG440" s="15"/>
      <c r="AH440" s="15"/>
      <c r="AI440" s="15"/>
      <c r="AJ440" s="62" t="str">
        <f>IFERROR(VLOOKUP(AI440,Lookups!$W$3:$X$24,2,FALSE),"")</f>
        <v/>
      </c>
      <c r="AK440" s="15"/>
      <c r="AL440" s="15"/>
      <c r="AM440" s="17"/>
      <c r="AN440" s="17"/>
    </row>
    <row r="441" spans="1:40" x14ac:dyDescent="0.3">
      <c r="A441" s="15"/>
      <c r="B441" s="15"/>
      <c r="C441" s="15"/>
      <c r="D441" s="17"/>
      <c r="E441" s="17"/>
      <c r="F441" s="15"/>
      <c r="G441" s="18" t="str">
        <f>IFERROR(VLOOKUP(F441,Lookups!$D$2:$E$20,2,FALSE),"")</f>
        <v/>
      </c>
      <c r="H441" s="15"/>
      <c r="I441" s="15"/>
      <c r="J441" s="15"/>
      <c r="K441" s="15"/>
      <c r="L441" s="17"/>
      <c r="M441" s="17"/>
      <c r="N441" s="18" t="str">
        <f t="shared" si="14"/>
        <v/>
      </c>
      <c r="O441" s="15"/>
      <c r="P441" s="15"/>
      <c r="Q441" s="17"/>
      <c r="R441" s="15"/>
      <c r="S441" s="15"/>
      <c r="T441" s="15"/>
      <c r="U441" s="15"/>
      <c r="V441" s="15"/>
      <c r="W441" s="15"/>
      <c r="X441" s="18" t="str">
        <f>IFERROR(VLOOKUP(W441,Lookups!$G$2:$H$83,2,FALSE),"")</f>
        <v/>
      </c>
      <c r="Y441" s="15"/>
      <c r="Z441" s="15"/>
      <c r="AA441" s="15"/>
      <c r="AB441" s="15"/>
      <c r="AC441" s="15"/>
      <c r="AD441" s="15"/>
      <c r="AE441" s="15"/>
      <c r="AF441" s="18" t="str">
        <f t="shared" si="15"/>
        <v/>
      </c>
      <c r="AG441" s="15"/>
      <c r="AH441" s="15"/>
      <c r="AI441" s="15"/>
      <c r="AJ441" s="62" t="str">
        <f>IFERROR(VLOOKUP(AI441,Lookups!$W$3:$X$24,2,FALSE),"")</f>
        <v/>
      </c>
      <c r="AK441" s="15"/>
      <c r="AL441" s="15"/>
      <c r="AM441" s="17"/>
      <c r="AN441" s="17"/>
    </row>
    <row r="442" spans="1:40" x14ac:dyDescent="0.3">
      <c r="A442" s="15"/>
      <c r="B442" s="15"/>
      <c r="C442" s="15"/>
      <c r="D442" s="17"/>
      <c r="E442" s="17"/>
      <c r="F442" s="15"/>
      <c r="G442" s="18" t="str">
        <f>IFERROR(VLOOKUP(F442,Lookups!$D$2:$E$20,2,FALSE),"")</f>
        <v/>
      </c>
      <c r="H442" s="15"/>
      <c r="I442" s="15"/>
      <c r="J442" s="15"/>
      <c r="K442" s="15"/>
      <c r="L442" s="17"/>
      <c r="M442" s="17"/>
      <c r="N442" s="18" t="str">
        <f t="shared" si="14"/>
        <v/>
      </c>
      <c r="O442" s="15"/>
      <c r="P442" s="15"/>
      <c r="Q442" s="17"/>
      <c r="R442" s="15"/>
      <c r="S442" s="15"/>
      <c r="T442" s="15"/>
      <c r="U442" s="15"/>
      <c r="V442" s="15"/>
      <c r="W442" s="15"/>
      <c r="X442" s="18" t="str">
        <f>IFERROR(VLOOKUP(W442,Lookups!$G$2:$H$83,2,FALSE),"")</f>
        <v/>
      </c>
      <c r="Y442" s="15"/>
      <c r="Z442" s="15"/>
      <c r="AA442" s="15"/>
      <c r="AB442" s="15"/>
      <c r="AC442" s="15"/>
      <c r="AD442" s="15"/>
      <c r="AE442" s="15"/>
      <c r="AF442" s="18" t="str">
        <f t="shared" si="15"/>
        <v/>
      </c>
      <c r="AG442" s="15"/>
      <c r="AH442" s="15"/>
      <c r="AI442" s="15"/>
      <c r="AJ442" s="62" t="str">
        <f>IFERROR(VLOOKUP(AI442,Lookups!$W$3:$X$24,2,FALSE),"")</f>
        <v/>
      </c>
      <c r="AK442" s="15"/>
      <c r="AL442" s="15"/>
      <c r="AM442" s="17"/>
      <c r="AN442" s="17"/>
    </row>
    <row r="443" spans="1:40" x14ac:dyDescent="0.3">
      <c r="A443" s="15"/>
      <c r="B443" s="15"/>
      <c r="C443" s="15"/>
      <c r="D443" s="17"/>
      <c r="E443" s="17"/>
      <c r="F443" s="15"/>
      <c r="G443" s="18" t="str">
        <f>IFERROR(VLOOKUP(F443,Lookups!$D$2:$E$20,2,FALSE),"")</f>
        <v/>
      </c>
      <c r="H443" s="15"/>
      <c r="I443" s="15"/>
      <c r="J443" s="15"/>
      <c r="K443" s="15"/>
      <c r="L443" s="17"/>
      <c r="M443" s="17"/>
      <c r="N443" s="18" t="str">
        <f t="shared" si="14"/>
        <v/>
      </c>
      <c r="O443" s="15"/>
      <c r="P443" s="15"/>
      <c r="Q443" s="17"/>
      <c r="R443" s="15"/>
      <c r="S443" s="15"/>
      <c r="T443" s="15"/>
      <c r="U443" s="15"/>
      <c r="V443" s="15"/>
      <c r="W443" s="15"/>
      <c r="X443" s="18" t="str">
        <f>IFERROR(VLOOKUP(W443,Lookups!$G$2:$H$83,2,FALSE),"")</f>
        <v/>
      </c>
      <c r="Y443" s="15"/>
      <c r="Z443" s="15"/>
      <c r="AA443" s="15"/>
      <c r="AB443" s="15"/>
      <c r="AC443" s="15"/>
      <c r="AD443" s="15"/>
      <c r="AE443" s="15"/>
      <c r="AF443" s="18" t="str">
        <f t="shared" si="15"/>
        <v/>
      </c>
      <c r="AG443" s="15"/>
      <c r="AH443" s="15"/>
      <c r="AI443" s="15"/>
      <c r="AJ443" s="62" t="str">
        <f>IFERROR(VLOOKUP(AI443,Lookups!$W$3:$X$24,2,FALSE),"")</f>
        <v/>
      </c>
      <c r="AK443" s="15"/>
      <c r="AL443" s="15"/>
      <c r="AM443" s="17"/>
      <c r="AN443" s="17"/>
    </row>
    <row r="444" spans="1:40" x14ac:dyDescent="0.3">
      <c r="A444" s="15"/>
      <c r="B444" s="15"/>
      <c r="C444" s="15"/>
      <c r="D444" s="17"/>
      <c r="E444" s="17"/>
      <c r="F444" s="15"/>
      <c r="G444" s="18" t="str">
        <f>IFERROR(VLOOKUP(F444,Lookups!$D$2:$E$20,2,FALSE),"")</f>
        <v/>
      </c>
      <c r="H444" s="15"/>
      <c r="I444" s="15"/>
      <c r="J444" s="15"/>
      <c r="K444" s="15"/>
      <c r="L444" s="17"/>
      <c r="M444" s="17"/>
      <c r="N444" s="18" t="str">
        <f t="shared" si="14"/>
        <v/>
      </c>
      <c r="O444" s="15"/>
      <c r="P444" s="15"/>
      <c r="Q444" s="17"/>
      <c r="R444" s="15"/>
      <c r="S444" s="15"/>
      <c r="T444" s="15"/>
      <c r="U444" s="15"/>
      <c r="V444" s="15"/>
      <c r="W444" s="15"/>
      <c r="X444" s="18" t="str">
        <f>IFERROR(VLOOKUP(W444,Lookups!$G$2:$H$83,2,FALSE),"")</f>
        <v/>
      </c>
      <c r="Y444" s="15"/>
      <c r="Z444" s="15"/>
      <c r="AA444" s="15"/>
      <c r="AB444" s="15"/>
      <c r="AC444" s="15"/>
      <c r="AD444" s="15"/>
      <c r="AE444" s="15"/>
      <c r="AF444" s="18" t="str">
        <f t="shared" si="15"/>
        <v/>
      </c>
      <c r="AG444" s="15"/>
      <c r="AH444" s="15"/>
      <c r="AI444" s="15"/>
      <c r="AJ444" s="62" t="str">
        <f>IFERROR(VLOOKUP(AI444,Lookups!$W$3:$X$24,2,FALSE),"")</f>
        <v/>
      </c>
      <c r="AK444" s="15"/>
      <c r="AL444" s="15"/>
      <c r="AM444" s="17"/>
      <c r="AN444" s="17"/>
    </row>
    <row r="445" spans="1:40" x14ac:dyDescent="0.3">
      <c r="A445" s="15"/>
      <c r="B445" s="15"/>
      <c r="C445" s="15"/>
      <c r="D445" s="17"/>
      <c r="E445" s="17"/>
      <c r="F445" s="15"/>
      <c r="G445" s="18" t="str">
        <f>IFERROR(VLOOKUP(F445,Lookups!$D$2:$E$20,2,FALSE),"")</f>
        <v/>
      </c>
      <c r="H445" s="15"/>
      <c r="I445" s="15"/>
      <c r="J445" s="15"/>
      <c r="K445" s="15"/>
      <c r="L445" s="17"/>
      <c r="M445" s="17"/>
      <c r="N445" s="18" t="str">
        <f t="shared" si="14"/>
        <v/>
      </c>
      <c r="O445" s="15"/>
      <c r="P445" s="15"/>
      <c r="Q445" s="17"/>
      <c r="R445" s="15"/>
      <c r="S445" s="15"/>
      <c r="T445" s="15"/>
      <c r="U445" s="15"/>
      <c r="V445" s="15"/>
      <c r="W445" s="15"/>
      <c r="X445" s="18" t="str">
        <f>IFERROR(VLOOKUP(W445,Lookups!$G$2:$H$83,2,FALSE),"")</f>
        <v/>
      </c>
      <c r="Y445" s="15"/>
      <c r="Z445" s="15"/>
      <c r="AA445" s="15"/>
      <c r="AB445" s="15"/>
      <c r="AC445" s="15"/>
      <c r="AD445" s="15"/>
      <c r="AE445" s="15"/>
      <c r="AF445" s="18" t="str">
        <f t="shared" si="15"/>
        <v/>
      </c>
      <c r="AG445" s="15"/>
      <c r="AH445" s="15"/>
      <c r="AI445" s="15"/>
      <c r="AJ445" s="62" t="str">
        <f>IFERROR(VLOOKUP(AI445,Lookups!$W$3:$X$24,2,FALSE),"")</f>
        <v/>
      </c>
      <c r="AK445" s="15"/>
      <c r="AL445" s="15"/>
      <c r="AM445" s="17"/>
      <c r="AN445" s="17"/>
    </row>
    <row r="446" spans="1:40" x14ac:dyDescent="0.3">
      <c r="A446" s="15"/>
      <c r="B446" s="15"/>
      <c r="C446" s="15"/>
      <c r="D446" s="17"/>
      <c r="E446" s="17"/>
      <c r="F446" s="15"/>
      <c r="G446" s="18" t="str">
        <f>IFERROR(VLOOKUP(F446,Lookups!$D$2:$E$20,2,FALSE),"")</f>
        <v/>
      </c>
      <c r="H446" s="15"/>
      <c r="I446" s="15"/>
      <c r="J446" s="15"/>
      <c r="K446" s="15"/>
      <c r="L446" s="17"/>
      <c r="M446" s="17"/>
      <c r="N446" s="18" t="str">
        <f t="shared" si="14"/>
        <v/>
      </c>
      <c r="O446" s="15"/>
      <c r="P446" s="15"/>
      <c r="Q446" s="17"/>
      <c r="R446" s="15"/>
      <c r="S446" s="15"/>
      <c r="T446" s="15"/>
      <c r="U446" s="15"/>
      <c r="V446" s="15"/>
      <c r="W446" s="15"/>
      <c r="X446" s="18" t="str">
        <f>IFERROR(VLOOKUP(W446,Lookups!$G$2:$H$83,2,FALSE),"")</f>
        <v/>
      </c>
      <c r="Y446" s="15"/>
      <c r="Z446" s="15"/>
      <c r="AA446" s="15"/>
      <c r="AB446" s="15"/>
      <c r="AC446" s="15"/>
      <c r="AD446" s="15"/>
      <c r="AE446" s="15"/>
      <c r="AF446" s="18" t="str">
        <f t="shared" si="15"/>
        <v/>
      </c>
      <c r="AG446" s="15"/>
      <c r="AH446" s="15"/>
      <c r="AI446" s="15"/>
      <c r="AJ446" s="62" t="str">
        <f>IFERROR(VLOOKUP(AI446,Lookups!$W$3:$X$24,2,FALSE),"")</f>
        <v/>
      </c>
      <c r="AK446" s="15"/>
      <c r="AL446" s="15"/>
      <c r="AM446" s="17"/>
      <c r="AN446" s="17"/>
    </row>
    <row r="447" spans="1:40" x14ac:dyDescent="0.3">
      <c r="A447" s="15"/>
      <c r="B447" s="15"/>
      <c r="C447" s="15"/>
      <c r="D447" s="17"/>
      <c r="E447" s="17"/>
      <c r="F447" s="15"/>
      <c r="G447" s="18" t="str">
        <f>IFERROR(VLOOKUP(F447,Lookups!$D$2:$E$20,2,FALSE),"")</f>
        <v/>
      </c>
      <c r="H447" s="15"/>
      <c r="I447" s="15"/>
      <c r="J447" s="15"/>
      <c r="K447" s="15"/>
      <c r="L447" s="17"/>
      <c r="M447" s="17"/>
      <c r="N447" s="18" t="str">
        <f t="shared" si="14"/>
        <v/>
      </c>
      <c r="O447" s="15"/>
      <c r="P447" s="15"/>
      <c r="Q447" s="17"/>
      <c r="R447" s="15"/>
      <c r="S447" s="15"/>
      <c r="T447" s="15"/>
      <c r="U447" s="15"/>
      <c r="V447" s="15"/>
      <c r="W447" s="15"/>
      <c r="X447" s="18" t="str">
        <f>IFERROR(VLOOKUP(W447,Lookups!$G$2:$H$83,2,FALSE),"")</f>
        <v/>
      </c>
      <c r="Y447" s="15"/>
      <c r="Z447" s="15"/>
      <c r="AA447" s="15"/>
      <c r="AB447" s="15"/>
      <c r="AC447" s="15"/>
      <c r="AD447" s="15"/>
      <c r="AE447" s="15"/>
      <c r="AF447" s="18" t="str">
        <f t="shared" si="15"/>
        <v/>
      </c>
      <c r="AG447" s="15"/>
      <c r="AH447" s="15"/>
      <c r="AI447" s="15"/>
      <c r="AJ447" s="62" t="str">
        <f>IFERROR(VLOOKUP(AI447,Lookups!$W$3:$X$24,2,FALSE),"")</f>
        <v/>
      </c>
      <c r="AK447" s="15"/>
      <c r="AL447" s="15"/>
      <c r="AM447" s="17"/>
      <c r="AN447" s="17"/>
    </row>
    <row r="448" spans="1:40" x14ac:dyDescent="0.3">
      <c r="A448" s="15"/>
      <c r="B448" s="15"/>
      <c r="C448" s="15"/>
      <c r="D448" s="17"/>
      <c r="E448" s="17"/>
      <c r="F448" s="15"/>
      <c r="G448" s="18" t="str">
        <f>IFERROR(VLOOKUP(F448,Lookups!$D$2:$E$20,2,FALSE),"")</f>
        <v/>
      </c>
      <c r="H448" s="15"/>
      <c r="I448" s="15"/>
      <c r="J448" s="15"/>
      <c r="K448" s="15"/>
      <c r="L448" s="17"/>
      <c r="M448" s="17"/>
      <c r="N448" s="18" t="str">
        <f t="shared" si="14"/>
        <v/>
      </c>
      <c r="O448" s="15"/>
      <c r="P448" s="15"/>
      <c r="Q448" s="17"/>
      <c r="R448" s="15"/>
      <c r="S448" s="15"/>
      <c r="T448" s="15"/>
      <c r="U448" s="15"/>
      <c r="V448" s="15"/>
      <c r="W448" s="15"/>
      <c r="X448" s="18" t="str">
        <f>IFERROR(VLOOKUP(W448,Lookups!$G$2:$H$83,2,FALSE),"")</f>
        <v/>
      </c>
      <c r="Y448" s="15"/>
      <c r="Z448" s="15"/>
      <c r="AA448" s="15"/>
      <c r="AB448" s="15"/>
      <c r="AC448" s="15"/>
      <c r="AD448" s="15"/>
      <c r="AE448" s="15"/>
      <c r="AF448" s="18" t="str">
        <f t="shared" si="15"/>
        <v/>
      </c>
      <c r="AG448" s="15"/>
      <c r="AH448" s="15"/>
      <c r="AI448" s="15"/>
      <c r="AJ448" s="62" t="str">
        <f>IFERROR(VLOOKUP(AI448,Lookups!$W$3:$X$24,2,FALSE),"")</f>
        <v/>
      </c>
      <c r="AK448" s="15"/>
      <c r="AL448" s="15"/>
      <c r="AM448" s="17"/>
      <c r="AN448" s="17"/>
    </row>
    <row r="449" spans="1:40" x14ac:dyDescent="0.3">
      <c r="A449" s="15"/>
      <c r="B449" s="15"/>
      <c r="C449" s="15"/>
      <c r="D449" s="17"/>
      <c r="E449" s="17"/>
      <c r="F449" s="15"/>
      <c r="G449" s="18" t="str">
        <f>IFERROR(VLOOKUP(F449,Lookups!$D$2:$E$20,2,FALSE),"")</f>
        <v/>
      </c>
      <c r="H449" s="15"/>
      <c r="I449" s="15"/>
      <c r="J449" s="15"/>
      <c r="K449" s="15"/>
      <c r="L449" s="17"/>
      <c r="M449" s="17"/>
      <c r="N449" s="18" t="str">
        <f t="shared" si="14"/>
        <v/>
      </c>
      <c r="O449" s="15"/>
      <c r="P449" s="15"/>
      <c r="Q449" s="17"/>
      <c r="R449" s="15"/>
      <c r="S449" s="15"/>
      <c r="T449" s="15"/>
      <c r="U449" s="15"/>
      <c r="V449" s="15"/>
      <c r="W449" s="15"/>
      <c r="X449" s="18" t="str">
        <f>IFERROR(VLOOKUP(W449,Lookups!$G$2:$H$83,2,FALSE),"")</f>
        <v/>
      </c>
      <c r="Y449" s="15"/>
      <c r="Z449" s="15"/>
      <c r="AA449" s="15"/>
      <c r="AB449" s="15"/>
      <c r="AC449" s="15"/>
      <c r="AD449" s="15"/>
      <c r="AE449" s="15"/>
      <c r="AF449" s="18" t="str">
        <f t="shared" si="15"/>
        <v/>
      </c>
      <c r="AG449" s="15"/>
      <c r="AH449" s="15"/>
      <c r="AI449" s="15"/>
      <c r="AJ449" s="62" t="str">
        <f>IFERROR(VLOOKUP(AI449,Lookups!$W$3:$X$24,2,FALSE),"")</f>
        <v/>
      </c>
      <c r="AK449" s="15"/>
      <c r="AL449" s="15"/>
      <c r="AM449" s="17"/>
      <c r="AN449" s="17"/>
    </row>
    <row r="450" spans="1:40" x14ac:dyDescent="0.3">
      <c r="A450" s="15"/>
      <c r="B450" s="15"/>
      <c r="C450" s="15"/>
      <c r="D450" s="17"/>
      <c r="E450" s="17"/>
      <c r="F450" s="15"/>
      <c r="G450" s="18" t="str">
        <f>IFERROR(VLOOKUP(F450,Lookups!$D$2:$E$20,2,FALSE),"")</f>
        <v/>
      </c>
      <c r="H450" s="15"/>
      <c r="I450" s="15"/>
      <c r="J450" s="15"/>
      <c r="K450" s="15"/>
      <c r="L450" s="17"/>
      <c r="M450" s="17"/>
      <c r="N450" s="18" t="str">
        <f t="shared" si="14"/>
        <v/>
      </c>
      <c r="O450" s="15"/>
      <c r="P450" s="15"/>
      <c r="Q450" s="17"/>
      <c r="R450" s="15"/>
      <c r="S450" s="15"/>
      <c r="T450" s="15"/>
      <c r="U450" s="15"/>
      <c r="V450" s="15"/>
      <c r="W450" s="15"/>
      <c r="X450" s="18" t="str">
        <f>IFERROR(VLOOKUP(W450,Lookups!$G$2:$H$83,2,FALSE),"")</f>
        <v/>
      </c>
      <c r="Y450" s="15"/>
      <c r="Z450" s="15"/>
      <c r="AA450" s="15"/>
      <c r="AB450" s="15"/>
      <c r="AC450" s="15"/>
      <c r="AD450" s="15"/>
      <c r="AE450" s="15"/>
      <c r="AF450" s="18" t="str">
        <f t="shared" si="15"/>
        <v/>
      </c>
      <c r="AG450" s="15"/>
      <c r="AH450" s="15"/>
      <c r="AI450" s="15"/>
      <c r="AJ450" s="62" t="str">
        <f>IFERROR(VLOOKUP(AI450,Lookups!$W$3:$X$24,2,FALSE),"")</f>
        <v/>
      </c>
      <c r="AK450" s="15"/>
      <c r="AL450" s="15"/>
      <c r="AM450" s="17"/>
      <c r="AN450" s="17"/>
    </row>
    <row r="451" spans="1:40" x14ac:dyDescent="0.3">
      <c r="A451" s="15"/>
      <c r="B451" s="15"/>
      <c r="C451" s="15"/>
      <c r="D451" s="17"/>
      <c r="E451" s="17"/>
      <c r="F451" s="15"/>
      <c r="G451" s="18" t="str">
        <f>IFERROR(VLOOKUP(F451,Lookups!$D$2:$E$20,2,FALSE),"")</f>
        <v/>
      </c>
      <c r="H451" s="15"/>
      <c r="I451" s="15"/>
      <c r="J451" s="15"/>
      <c r="K451" s="15"/>
      <c r="L451" s="17"/>
      <c r="M451" s="17"/>
      <c r="N451" s="18" t="str">
        <f t="shared" si="14"/>
        <v/>
      </c>
      <c r="O451" s="15"/>
      <c r="P451" s="15"/>
      <c r="Q451" s="17"/>
      <c r="R451" s="15"/>
      <c r="S451" s="15"/>
      <c r="T451" s="15"/>
      <c r="U451" s="15"/>
      <c r="V451" s="15"/>
      <c r="W451" s="15"/>
      <c r="X451" s="18" t="str">
        <f>IFERROR(VLOOKUP(W451,Lookups!$G$2:$H$83,2,FALSE),"")</f>
        <v/>
      </c>
      <c r="Y451" s="15"/>
      <c r="Z451" s="15"/>
      <c r="AA451" s="15"/>
      <c r="AB451" s="15"/>
      <c r="AC451" s="15"/>
      <c r="AD451" s="15"/>
      <c r="AE451" s="15"/>
      <c r="AF451" s="18" t="str">
        <f t="shared" si="15"/>
        <v/>
      </c>
      <c r="AG451" s="15"/>
      <c r="AH451" s="15"/>
      <c r="AI451" s="15"/>
      <c r="AJ451" s="62" t="str">
        <f>IFERROR(VLOOKUP(AI451,Lookups!$W$3:$X$24,2,FALSE),"")</f>
        <v/>
      </c>
      <c r="AK451" s="15"/>
      <c r="AL451" s="15"/>
      <c r="AM451" s="17"/>
      <c r="AN451" s="17"/>
    </row>
    <row r="452" spans="1:40" x14ac:dyDescent="0.3">
      <c r="A452" s="15"/>
      <c r="B452" s="15"/>
      <c r="C452" s="15"/>
      <c r="D452" s="17"/>
      <c r="E452" s="17"/>
      <c r="F452" s="15"/>
      <c r="G452" s="18" t="str">
        <f>IFERROR(VLOOKUP(F452,Lookups!$D$2:$E$20,2,FALSE),"")</f>
        <v/>
      </c>
      <c r="H452" s="15"/>
      <c r="I452" s="15"/>
      <c r="J452" s="15"/>
      <c r="K452" s="15"/>
      <c r="L452" s="17"/>
      <c r="M452" s="17"/>
      <c r="N452" s="18" t="str">
        <f t="shared" si="14"/>
        <v/>
      </c>
      <c r="O452" s="15"/>
      <c r="P452" s="15"/>
      <c r="Q452" s="17"/>
      <c r="R452" s="15"/>
      <c r="S452" s="15"/>
      <c r="T452" s="15"/>
      <c r="U452" s="15"/>
      <c r="V452" s="15"/>
      <c r="W452" s="15"/>
      <c r="X452" s="18" t="str">
        <f>IFERROR(VLOOKUP(W452,Lookups!$G$2:$H$83,2,FALSE),"")</f>
        <v/>
      </c>
      <c r="Y452" s="15"/>
      <c r="Z452" s="15"/>
      <c r="AA452" s="15"/>
      <c r="AB452" s="15"/>
      <c r="AC452" s="15"/>
      <c r="AD452" s="15"/>
      <c r="AE452" s="15"/>
      <c r="AF452" s="18" t="str">
        <f t="shared" si="15"/>
        <v/>
      </c>
      <c r="AG452" s="15"/>
      <c r="AH452" s="15"/>
      <c r="AI452" s="15"/>
      <c r="AJ452" s="62" t="str">
        <f>IFERROR(VLOOKUP(AI452,Lookups!$W$3:$X$24,2,FALSE),"")</f>
        <v/>
      </c>
      <c r="AK452" s="15"/>
      <c r="AL452" s="15"/>
      <c r="AM452" s="17"/>
      <c r="AN452" s="17"/>
    </row>
    <row r="453" spans="1:40" x14ac:dyDescent="0.3">
      <c r="A453" s="15"/>
      <c r="B453" s="15"/>
      <c r="C453" s="15"/>
      <c r="D453" s="17"/>
      <c r="E453" s="17"/>
      <c r="F453" s="15"/>
      <c r="G453" s="18" t="str">
        <f>IFERROR(VLOOKUP(F453,Lookups!$D$2:$E$20,2,FALSE),"")</f>
        <v/>
      </c>
      <c r="H453" s="15"/>
      <c r="I453" s="15"/>
      <c r="J453" s="15"/>
      <c r="K453" s="15"/>
      <c r="L453" s="17"/>
      <c r="M453" s="17"/>
      <c r="N453" s="18" t="str">
        <f t="shared" si="14"/>
        <v/>
      </c>
      <c r="O453" s="15"/>
      <c r="P453" s="15"/>
      <c r="Q453" s="17"/>
      <c r="R453" s="15"/>
      <c r="S453" s="15"/>
      <c r="T453" s="15"/>
      <c r="U453" s="15"/>
      <c r="V453" s="15"/>
      <c r="W453" s="15"/>
      <c r="X453" s="18" t="str">
        <f>IFERROR(VLOOKUP(W453,Lookups!$G$2:$H$83,2,FALSE),"")</f>
        <v/>
      </c>
      <c r="Y453" s="15"/>
      <c r="Z453" s="15"/>
      <c r="AA453" s="15"/>
      <c r="AB453" s="15"/>
      <c r="AC453" s="15"/>
      <c r="AD453" s="15"/>
      <c r="AE453" s="15"/>
      <c r="AF453" s="18" t="str">
        <f t="shared" si="15"/>
        <v/>
      </c>
      <c r="AG453" s="15"/>
      <c r="AH453" s="15"/>
      <c r="AI453" s="15"/>
      <c r="AJ453" s="62" t="str">
        <f>IFERROR(VLOOKUP(AI453,Lookups!$W$3:$X$24,2,FALSE),"")</f>
        <v/>
      </c>
      <c r="AK453" s="15"/>
      <c r="AL453" s="15"/>
      <c r="AM453" s="17"/>
      <c r="AN453" s="17"/>
    </row>
    <row r="454" spans="1:40" x14ac:dyDescent="0.3">
      <c r="A454" s="15"/>
      <c r="B454" s="15"/>
      <c r="C454" s="15"/>
      <c r="D454" s="17"/>
      <c r="E454" s="17"/>
      <c r="F454" s="15"/>
      <c r="G454" s="18" t="str">
        <f>IFERROR(VLOOKUP(F454,Lookups!$D$2:$E$20,2,FALSE),"")</f>
        <v/>
      </c>
      <c r="H454" s="15"/>
      <c r="I454" s="15"/>
      <c r="J454" s="15"/>
      <c r="K454" s="15"/>
      <c r="L454" s="17"/>
      <c r="M454" s="17"/>
      <c r="N454" s="18" t="str">
        <f t="shared" si="14"/>
        <v/>
      </c>
      <c r="O454" s="15"/>
      <c r="P454" s="15"/>
      <c r="Q454" s="17"/>
      <c r="R454" s="15"/>
      <c r="S454" s="15"/>
      <c r="T454" s="15"/>
      <c r="U454" s="15"/>
      <c r="V454" s="15"/>
      <c r="W454" s="15"/>
      <c r="X454" s="18" t="str">
        <f>IFERROR(VLOOKUP(W454,Lookups!$G$2:$H$83,2,FALSE),"")</f>
        <v/>
      </c>
      <c r="Y454" s="15"/>
      <c r="Z454" s="15"/>
      <c r="AA454" s="15"/>
      <c r="AB454" s="15"/>
      <c r="AC454" s="15"/>
      <c r="AD454" s="15"/>
      <c r="AE454" s="15"/>
      <c r="AF454" s="18" t="str">
        <f t="shared" si="15"/>
        <v/>
      </c>
      <c r="AG454" s="15"/>
      <c r="AH454" s="15"/>
      <c r="AI454" s="15"/>
      <c r="AJ454" s="62" t="str">
        <f>IFERROR(VLOOKUP(AI454,Lookups!$W$3:$X$24,2,FALSE),"")</f>
        <v/>
      </c>
      <c r="AK454" s="15"/>
      <c r="AL454" s="15"/>
      <c r="AM454" s="17"/>
      <c r="AN454" s="17"/>
    </row>
    <row r="455" spans="1:40" x14ac:dyDescent="0.3">
      <c r="A455" s="15"/>
      <c r="B455" s="15"/>
      <c r="C455" s="15"/>
      <c r="D455" s="17"/>
      <c r="E455" s="17"/>
      <c r="F455" s="15"/>
      <c r="G455" s="18" t="str">
        <f>IFERROR(VLOOKUP(F455,Lookups!$D$2:$E$20,2,FALSE),"")</f>
        <v/>
      </c>
      <c r="H455" s="15"/>
      <c r="I455" s="15"/>
      <c r="J455" s="15"/>
      <c r="K455" s="15"/>
      <c r="L455" s="17"/>
      <c r="M455" s="17"/>
      <c r="N455" s="18" t="str">
        <f t="shared" si="14"/>
        <v/>
      </c>
      <c r="O455" s="15"/>
      <c r="P455" s="15"/>
      <c r="Q455" s="17"/>
      <c r="R455" s="15"/>
      <c r="S455" s="15"/>
      <c r="T455" s="15"/>
      <c r="U455" s="15"/>
      <c r="V455" s="15"/>
      <c r="W455" s="15"/>
      <c r="X455" s="18" t="str">
        <f>IFERROR(VLOOKUP(W455,Lookups!$G$2:$H$83,2,FALSE),"")</f>
        <v/>
      </c>
      <c r="Y455" s="15"/>
      <c r="Z455" s="15"/>
      <c r="AA455" s="15"/>
      <c r="AB455" s="15"/>
      <c r="AC455" s="15"/>
      <c r="AD455" s="15"/>
      <c r="AE455" s="15"/>
      <c r="AF455" s="18" t="str">
        <f t="shared" si="15"/>
        <v/>
      </c>
      <c r="AG455" s="15"/>
      <c r="AH455" s="15"/>
      <c r="AI455" s="15"/>
      <c r="AJ455" s="62" t="str">
        <f>IFERROR(VLOOKUP(AI455,Lookups!$W$3:$X$24,2,FALSE),"")</f>
        <v/>
      </c>
      <c r="AK455" s="15"/>
      <c r="AL455" s="15"/>
      <c r="AM455" s="17"/>
      <c r="AN455" s="17"/>
    </row>
    <row r="456" spans="1:40" x14ac:dyDescent="0.3">
      <c r="A456" s="15"/>
      <c r="B456" s="15"/>
      <c r="C456" s="15"/>
      <c r="D456" s="17"/>
      <c r="E456" s="17"/>
      <c r="F456" s="15"/>
      <c r="G456" s="18" t="str">
        <f>IFERROR(VLOOKUP(F456,Lookups!$D$2:$E$20,2,FALSE),"")</f>
        <v/>
      </c>
      <c r="H456" s="15"/>
      <c r="I456" s="15"/>
      <c r="J456" s="15"/>
      <c r="K456" s="15"/>
      <c r="L456" s="17"/>
      <c r="M456" s="17"/>
      <c r="N456" s="18" t="str">
        <f t="shared" si="14"/>
        <v/>
      </c>
      <c r="O456" s="15"/>
      <c r="P456" s="15"/>
      <c r="Q456" s="17"/>
      <c r="R456" s="15"/>
      <c r="S456" s="15"/>
      <c r="T456" s="15"/>
      <c r="U456" s="15"/>
      <c r="V456" s="15"/>
      <c r="W456" s="15"/>
      <c r="X456" s="18" t="str">
        <f>IFERROR(VLOOKUP(W456,Lookups!$G$2:$H$83,2,FALSE),"")</f>
        <v/>
      </c>
      <c r="Y456" s="15"/>
      <c r="Z456" s="15"/>
      <c r="AA456" s="15"/>
      <c r="AB456" s="15"/>
      <c r="AC456" s="15"/>
      <c r="AD456" s="15"/>
      <c r="AE456" s="15"/>
      <c r="AF456" s="18" t="str">
        <f t="shared" si="15"/>
        <v/>
      </c>
      <c r="AG456" s="15"/>
      <c r="AH456" s="15"/>
      <c r="AI456" s="15"/>
      <c r="AJ456" s="62" t="str">
        <f>IFERROR(VLOOKUP(AI456,Lookups!$W$3:$X$24,2,FALSE),"")</f>
        <v/>
      </c>
      <c r="AK456" s="15"/>
      <c r="AL456" s="15"/>
      <c r="AM456" s="17"/>
      <c r="AN456" s="17"/>
    </row>
    <row r="457" spans="1:40" x14ac:dyDescent="0.3">
      <c r="A457" s="15"/>
      <c r="B457" s="15"/>
      <c r="C457" s="15"/>
      <c r="D457" s="17"/>
      <c r="E457" s="17"/>
      <c r="F457" s="15"/>
      <c r="G457" s="18" t="str">
        <f>IFERROR(VLOOKUP(F457,Lookups!$D$2:$E$20,2,FALSE),"")</f>
        <v/>
      </c>
      <c r="H457" s="15"/>
      <c r="I457" s="15"/>
      <c r="J457" s="15"/>
      <c r="K457" s="15"/>
      <c r="L457" s="17"/>
      <c r="M457" s="17"/>
      <c r="N457" s="18" t="str">
        <f t="shared" si="14"/>
        <v/>
      </c>
      <c r="O457" s="15"/>
      <c r="P457" s="15"/>
      <c r="Q457" s="17"/>
      <c r="R457" s="15"/>
      <c r="S457" s="15"/>
      <c r="T457" s="15"/>
      <c r="U457" s="15"/>
      <c r="V457" s="15"/>
      <c r="W457" s="15"/>
      <c r="X457" s="18" t="str">
        <f>IFERROR(VLOOKUP(W457,Lookups!$G$2:$H$83,2,FALSE),"")</f>
        <v/>
      </c>
      <c r="Y457" s="15"/>
      <c r="Z457" s="15"/>
      <c r="AA457" s="15"/>
      <c r="AB457" s="15"/>
      <c r="AC457" s="15"/>
      <c r="AD457" s="15"/>
      <c r="AE457" s="15"/>
      <c r="AF457" s="18" t="str">
        <f t="shared" si="15"/>
        <v/>
      </c>
      <c r="AG457" s="15"/>
      <c r="AH457" s="15"/>
      <c r="AI457" s="15"/>
      <c r="AJ457" s="62" t="str">
        <f>IFERROR(VLOOKUP(AI457,Lookups!$W$3:$X$24,2,FALSE),"")</f>
        <v/>
      </c>
      <c r="AK457" s="15"/>
      <c r="AL457" s="15"/>
      <c r="AM457" s="17"/>
      <c r="AN457" s="17"/>
    </row>
    <row r="458" spans="1:40" x14ac:dyDescent="0.3">
      <c r="A458" s="15"/>
      <c r="B458" s="15"/>
      <c r="C458" s="15"/>
      <c r="D458" s="17"/>
      <c r="E458" s="17"/>
      <c r="F458" s="15"/>
      <c r="G458" s="18" t="str">
        <f>IFERROR(VLOOKUP(F458,Lookups!$D$2:$E$20,2,FALSE),"")</f>
        <v/>
      </c>
      <c r="H458" s="15"/>
      <c r="I458" s="15"/>
      <c r="J458" s="15"/>
      <c r="K458" s="15"/>
      <c r="L458" s="17"/>
      <c r="M458" s="17"/>
      <c r="N458" s="18" t="str">
        <f t="shared" si="14"/>
        <v/>
      </c>
      <c r="O458" s="15"/>
      <c r="P458" s="15"/>
      <c r="Q458" s="17"/>
      <c r="R458" s="15"/>
      <c r="S458" s="15"/>
      <c r="T458" s="15"/>
      <c r="U458" s="15"/>
      <c r="V458" s="15"/>
      <c r="W458" s="15"/>
      <c r="X458" s="18" t="str">
        <f>IFERROR(VLOOKUP(W458,Lookups!$G$2:$H$83,2,FALSE),"")</f>
        <v/>
      </c>
      <c r="Y458" s="15"/>
      <c r="Z458" s="15"/>
      <c r="AA458" s="15"/>
      <c r="AB458" s="15"/>
      <c r="AC458" s="15"/>
      <c r="AD458" s="15"/>
      <c r="AE458" s="15"/>
      <c r="AF458" s="18" t="str">
        <f t="shared" si="15"/>
        <v/>
      </c>
      <c r="AG458" s="15"/>
      <c r="AH458" s="15"/>
      <c r="AI458" s="15"/>
      <c r="AJ458" s="62" t="str">
        <f>IFERROR(VLOOKUP(AI458,Lookups!$W$3:$X$24,2,FALSE),"")</f>
        <v/>
      </c>
      <c r="AK458" s="15"/>
      <c r="AL458" s="15"/>
      <c r="AM458" s="17"/>
      <c r="AN458" s="17"/>
    </row>
    <row r="459" spans="1:40" x14ac:dyDescent="0.3">
      <c r="A459" s="15"/>
      <c r="B459" s="15"/>
      <c r="C459" s="15"/>
      <c r="D459" s="17"/>
      <c r="E459" s="17"/>
      <c r="F459" s="15"/>
      <c r="G459" s="18" t="str">
        <f>IFERROR(VLOOKUP(F459,Lookups!$D$2:$E$20,2,FALSE),"")</f>
        <v/>
      </c>
      <c r="H459" s="15"/>
      <c r="I459" s="15"/>
      <c r="J459" s="15"/>
      <c r="K459" s="15"/>
      <c r="L459" s="17"/>
      <c r="M459" s="17"/>
      <c r="N459" s="18" t="str">
        <f t="shared" si="14"/>
        <v/>
      </c>
      <c r="O459" s="15"/>
      <c r="P459" s="15"/>
      <c r="Q459" s="17"/>
      <c r="R459" s="15"/>
      <c r="S459" s="15"/>
      <c r="T459" s="15"/>
      <c r="U459" s="15"/>
      <c r="V459" s="15"/>
      <c r="W459" s="15"/>
      <c r="X459" s="18" t="str">
        <f>IFERROR(VLOOKUP(W459,Lookups!$G$2:$H$83,2,FALSE),"")</f>
        <v/>
      </c>
      <c r="Y459" s="15"/>
      <c r="Z459" s="15"/>
      <c r="AA459" s="15"/>
      <c r="AB459" s="15"/>
      <c r="AC459" s="15"/>
      <c r="AD459" s="15"/>
      <c r="AE459" s="15"/>
      <c r="AF459" s="18" t="str">
        <f t="shared" si="15"/>
        <v/>
      </c>
      <c r="AG459" s="15"/>
      <c r="AH459" s="15"/>
      <c r="AI459" s="15"/>
      <c r="AJ459" s="62" t="str">
        <f>IFERROR(VLOOKUP(AI459,Lookups!$W$3:$X$24,2,FALSE),"")</f>
        <v/>
      </c>
      <c r="AK459" s="15"/>
      <c r="AL459" s="15"/>
      <c r="AM459" s="17"/>
      <c r="AN459" s="17"/>
    </row>
    <row r="460" spans="1:40" x14ac:dyDescent="0.3">
      <c r="A460" s="15"/>
      <c r="B460" s="15"/>
      <c r="C460" s="15"/>
      <c r="D460" s="17"/>
      <c r="E460" s="17"/>
      <c r="F460" s="15"/>
      <c r="G460" s="18" t="str">
        <f>IFERROR(VLOOKUP(F460,Lookups!$D$2:$E$20,2,FALSE),"")</f>
        <v/>
      </c>
      <c r="H460" s="15"/>
      <c r="I460" s="15"/>
      <c r="J460" s="15"/>
      <c r="K460" s="15"/>
      <c r="L460" s="17"/>
      <c r="M460" s="17"/>
      <c r="N460" s="18" t="str">
        <f t="shared" si="14"/>
        <v/>
      </c>
      <c r="O460" s="15"/>
      <c r="P460" s="15"/>
      <c r="Q460" s="17"/>
      <c r="R460" s="15"/>
      <c r="S460" s="15"/>
      <c r="T460" s="15"/>
      <c r="U460" s="15"/>
      <c r="V460" s="15"/>
      <c r="W460" s="15"/>
      <c r="X460" s="18" t="str">
        <f>IFERROR(VLOOKUP(W460,Lookups!$G$2:$H$83,2,FALSE),"")</f>
        <v/>
      </c>
      <c r="Y460" s="15"/>
      <c r="Z460" s="15"/>
      <c r="AA460" s="15"/>
      <c r="AB460" s="15"/>
      <c r="AC460" s="15"/>
      <c r="AD460" s="15"/>
      <c r="AE460" s="15"/>
      <c r="AF460" s="18" t="str">
        <f t="shared" si="15"/>
        <v/>
      </c>
      <c r="AG460" s="15"/>
      <c r="AH460" s="15"/>
      <c r="AI460" s="15"/>
      <c r="AJ460" s="62" t="str">
        <f>IFERROR(VLOOKUP(AI460,Lookups!$W$3:$X$24,2,FALSE),"")</f>
        <v/>
      </c>
      <c r="AK460" s="15"/>
      <c r="AL460" s="15"/>
      <c r="AM460" s="17"/>
      <c r="AN460" s="17"/>
    </row>
    <row r="461" spans="1:40" x14ac:dyDescent="0.3">
      <c r="A461" s="15"/>
      <c r="B461" s="15"/>
      <c r="C461" s="15"/>
      <c r="D461" s="17"/>
      <c r="E461" s="17"/>
      <c r="F461" s="15"/>
      <c r="G461" s="18" t="str">
        <f>IFERROR(VLOOKUP(F461,Lookups!$D$2:$E$20,2,FALSE),"")</f>
        <v/>
      </c>
      <c r="H461" s="15"/>
      <c r="I461" s="15"/>
      <c r="J461" s="15"/>
      <c r="K461" s="15"/>
      <c r="L461" s="17"/>
      <c r="M461" s="17"/>
      <c r="N461" s="18" t="str">
        <f t="shared" si="14"/>
        <v/>
      </c>
      <c r="O461" s="15"/>
      <c r="P461" s="15"/>
      <c r="Q461" s="17"/>
      <c r="R461" s="15"/>
      <c r="S461" s="15"/>
      <c r="T461" s="15"/>
      <c r="U461" s="15"/>
      <c r="V461" s="15"/>
      <c r="W461" s="15"/>
      <c r="X461" s="18" t="str">
        <f>IFERROR(VLOOKUP(W461,Lookups!$G$2:$H$83,2,FALSE),"")</f>
        <v/>
      </c>
      <c r="Y461" s="15"/>
      <c r="Z461" s="15"/>
      <c r="AA461" s="15"/>
      <c r="AB461" s="15"/>
      <c r="AC461" s="15"/>
      <c r="AD461" s="15"/>
      <c r="AE461" s="15"/>
      <c r="AF461" s="18" t="str">
        <f t="shared" si="15"/>
        <v/>
      </c>
      <c r="AG461" s="15"/>
      <c r="AH461" s="15"/>
      <c r="AI461" s="15"/>
      <c r="AJ461" s="62" t="str">
        <f>IFERROR(VLOOKUP(AI461,Lookups!$W$3:$X$24,2,FALSE),"")</f>
        <v/>
      </c>
      <c r="AK461" s="15"/>
      <c r="AL461" s="15"/>
      <c r="AM461" s="17"/>
      <c r="AN461" s="17"/>
    </row>
    <row r="462" spans="1:40" x14ac:dyDescent="0.3">
      <c r="A462" s="15"/>
      <c r="B462" s="15"/>
      <c r="C462" s="15"/>
      <c r="D462" s="17"/>
      <c r="E462" s="17"/>
      <c r="F462" s="15"/>
      <c r="G462" s="18" t="str">
        <f>IFERROR(VLOOKUP(F462,Lookups!$D$2:$E$20,2,FALSE),"")</f>
        <v/>
      </c>
      <c r="H462" s="15"/>
      <c r="I462" s="15"/>
      <c r="J462" s="15"/>
      <c r="K462" s="15"/>
      <c r="L462" s="17"/>
      <c r="M462" s="17"/>
      <c r="N462" s="18" t="str">
        <f t="shared" si="14"/>
        <v/>
      </c>
      <c r="O462" s="15"/>
      <c r="P462" s="15"/>
      <c r="Q462" s="17"/>
      <c r="R462" s="15"/>
      <c r="S462" s="15"/>
      <c r="T462" s="15"/>
      <c r="U462" s="15"/>
      <c r="V462" s="15"/>
      <c r="W462" s="15"/>
      <c r="X462" s="18" t="str">
        <f>IFERROR(VLOOKUP(W462,Lookups!$G$2:$H$83,2,FALSE),"")</f>
        <v/>
      </c>
      <c r="Y462" s="15"/>
      <c r="Z462" s="15"/>
      <c r="AA462" s="15"/>
      <c r="AB462" s="15"/>
      <c r="AC462" s="15"/>
      <c r="AD462" s="15"/>
      <c r="AE462" s="15"/>
      <c r="AF462" s="18" t="str">
        <f t="shared" si="15"/>
        <v/>
      </c>
      <c r="AG462" s="15"/>
      <c r="AH462" s="15"/>
      <c r="AI462" s="15"/>
      <c r="AJ462" s="62" t="str">
        <f>IFERROR(VLOOKUP(AI462,Lookups!$W$3:$X$24,2,FALSE),"")</f>
        <v/>
      </c>
      <c r="AK462" s="15"/>
      <c r="AL462" s="15"/>
      <c r="AM462" s="17"/>
      <c r="AN462" s="17"/>
    </row>
    <row r="463" spans="1:40" x14ac:dyDescent="0.3">
      <c r="A463" s="15"/>
      <c r="B463" s="15"/>
      <c r="C463" s="15"/>
      <c r="D463" s="17"/>
      <c r="E463" s="17"/>
      <c r="F463" s="15"/>
      <c r="G463" s="18" t="str">
        <f>IFERROR(VLOOKUP(F463,Lookups!$D$2:$E$20,2,FALSE),"")</f>
        <v/>
      </c>
      <c r="H463" s="15"/>
      <c r="I463" s="15"/>
      <c r="J463" s="15"/>
      <c r="K463" s="15"/>
      <c r="L463" s="17"/>
      <c r="M463" s="17"/>
      <c r="N463" s="18" t="str">
        <f t="shared" si="14"/>
        <v/>
      </c>
      <c r="O463" s="15"/>
      <c r="P463" s="15"/>
      <c r="Q463" s="17"/>
      <c r="R463" s="15"/>
      <c r="S463" s="15"/>
      <c r="T463" s="15"/>
      <c r="U463" s="15"/>
      <c r="V463" s="15"/>
      <c r="W463" s="15"/>
      <c r="X463" s="18" t="str">
        <f>IFERROR(VLOOKUP(W463,Lookups!$G$2:$H$83,2,FALSE),"")</f>
        <v/>
      </c>
      <c r="Y463" s="15"/>
      <c r="Z463" s="15"/>
      <c r="AA463" s="15"/>
      <c r="AB463" s="15"/>
      <c r="AC463" s="15"/>
      <c r="AD463" s="15"/>
      <c r="AE463" s="15"/>
      <c r="AF463" s="18" t="str">
        <f t="shared" si="15"/>
        <v/>
      </c>
      <c r="AG463" s="15"/>
      <c r="AH463" s="15"/>
      <c r="AI463" s="15"/>
      <c r="AJ463" s="62" t="str">
        <f>IFERROR(VLOOKUP(AI463,Lookups!$W$3:$X$24,2,FALSE),"")</f>
        <v/>
      </c>
      <c r="AK463" s="15"/>
      <c r="AL463" s="15"/>
      <c r="AM463" s="17"/>
      <c r="AN463" s="17"/>
    </row>
    <row r="464" spans="1:40" x14ac:dyDescent="0.3">
      <c r="A464" s="15"/>
      <c r="B464" s="15"/>
      <c r="C464" s="15"/>
      <c r="D464" s="17"/>
      <c r="E464" s="17"/>
      <c r="F464" s="15"/>
      <c r="G464" s="18" t="str">
        <f>IFERROR(VLOOKUP(F464,Lookups!$D$2:$E$20,2,FALSE),"")</f>
        <v/>
      </c>
      <c r="H464" s="15"/>
      <c r="I464" s="15"/>
      <c r="J464" s="15"/>
      <c r="K464" s="15"/>
      <c r="L464" s="17"/>
      <c r="M464" s="17"/>
      <c r="N464" s="18" t="str">
        <f t="shared" si="14"/>
        <v/>
      </c>
      <c r="O464" s="15"/>
      <c r="P464" s="15"/>
      <c r="Q464" s="17"/>
      <c r="R464" s="15"/>
      <c r="S464" s="15"/>
      <c r="T464" s="15"/>
      <c r="U464" s="15"/>
      <c r="V464" s="15"/>
      <c r="W464" s="15"/>
      <c r="X464" s="18" t="str">
        <f>IFERROR(VLOOKUP(W464,Lookups!$G$2:$H$83,2,FALSE),"")</f>
        <v/>
      </c>
      <c r="Y464" s="15"/>
      <c r="Z464" s="15"/>
      <c r="AA464" s="15"/>
      <c r="AB464" s="15"/>
      <c r="AC464" s="15"/>
      <c r="AD464" s="15"/>
      <c r="AE464" s="15"/>
      <c r="AF464" s="18" t="str">
        <f t="shared" si="15"/>
        <v/>
      </c>
      <c r="AG464" s="15"/>
      <c r="AH464" s="15"/>
      <c r="AI464" s="15"/>
      <c r="AJ464" s="62" t="str">
        <f>IFERROR(VLOOKUP(AI464,Lookups!$W$3:$X$24,2,FALSE),"")</f>
        <v/>
      </c>
      <c r="AK464" s="15"/>
      <c r="AL464" s="15"/>
      <c r="AM464" s="17"/>
      <c r="AN464" s="17"/>
    </row>
    <row r="465" spans="1:40" x14ac:dyDescent="0.3">
      <c r="A465" s="15"/>
      <c r="B465" s="15"/>
      <c r="C465" s="15"/>
      <c r="D465" s="17"/>
      <c r="E465" s="17"/>
      <c r="F465" s="15"/>
      <c r="G465" s="18" t="str">
        <f>IFERROR(VLOOKUP(F465,Lookups!$D$2:$E$20,2,FALSE),"")</f>
        <v/>
      </c>
      <c r="H465" s="15"/>
      <c r="I465" s="15"/>
      <c r="J465" s="15"/>
      <c r="K465" s="15"/>
      <c r="L465" s="17"/>
      <c r="M465" s="17"/>
      <c r="N465" s="18" t="str">
        <f t="shared" si="14"/>
        <v/>
      </c>
      <c r="O465" s="15"/>
      <c r="P465" s="15"/>
      <c r="Q465" s="17"/>
      <c r="R465" s="15"/>
      <c r="S465" s="15"/>
      <c r="T465" s="15"/>
      <c r="U465" s="15"/>
      <c r="V465" s="15"/>
      <c r="W465" s="15"/>
      <c r="X465" s="18" t="str">
        <f>IFERROR(VLOOKUP(W465,Lookups!$G$2:$H$83,2,FALSE),"")</f>
        <v/>
      </c>
      <c r="Y465" s="15"/>
      <c r="Z465" s="15"/>
      <c r="AA465" s="15"/>
      <c r="AB465" s="15"/>
      <c r="AC465" s="15"/>
      <c r="AD465" s="15"/>
      <c r="AE465" s="15"/>
      <c r="AF465" s="18" t="str">
        <f t="shared" si="15"/>
        <v/>
      </c>
      <c r="AG465" s="15"/>
      <c r="AH465" s="15"/>
      <c r="AI465" s="15"/>
      <c r="AJ465" s="62" t="str">
        <f>IFERROR(VLOOKUP(AI465,Lookups!$W$3:$X$24,2,FALSE),"")</f>
        <v/>
      </c>
      <c r="AK465" s="15"/>
      <c r="AL465" s="15"/>
      <c r="AM465" s="17"/>
      <c r="AN465" s="17"/>
    </row>
    <row r="466" spans="1:40" x14ac:dyDescent="0.3">
      <c r="A466" s="15"/>
      <c r="B466" s="15"/>
      <c r="C466" s="15"/>
      <c r="D466" s="17"/>
      <c r="E466" s="17"/>
      <c r="F466" s="15"/>
      <c r="G466" s="18" t="str">
        <f>IFERROR(VLOOKUP(F466,Lookups!$D$2:$E$20,2,FALSE),"")</f>
        <v/>
      </c>
      <c r="H466" s="15"/>
      <c r="I466" s="15"/>
      <c r="J466" s="15"/>
      <c r="K466" s="15"/>
      <c r="L466" s="17"/>
      <c r="M466" s="17"/>
      <c r="N466" s="18" t="str">
        <f t="shared" si="14"/>
        <v/>
      </c>
      <c r="O466" s="15"/>
      <c r="P466" s="15"/>
      <c r="Q466" s="17"/>
      <c r="R466" s="15"/>
      <c r="S466" s="15"/>
      <c r="T466" s="15"/>
      <c r="U466" s="15"/>
      <c r="V466" s="15"/>
      <c r="W466" s="15"/>
      <c r="X466" s="18" t="str">
        <f>IFERROR(VLOOKUP(W466,Lookups!$G$2:$H$83,2,FALSE),"")</f>
        <v/>
      </c>
      <c r="Y466" s="15"/>
      <c r="Z466" s="15"/>
      <c r="AA466" s="15"/>
      <c r="AB466" s="15"/>
      <c r="AC466" s="15"/>
      <c r="AD466" s="15"/>
      <c r="AE466" s="15"/>
      <c r="AF466" s="18" t="str">
        <f t="shared" si="15"/>
        <v/>
      </c>
      <c r="AG466" s="15"/>
      <c r="AH466" s="15"/>
      <c r="AI466" s="15"/>
      <c r="AJ466" s="62" t="str">
        <f>IFERROR(VLOOKUP(AI466,Lookups!$W$3:$X$24,2,FALSE),"")</f>
        <v/>
      </c>
      <c r="AK466" s="15"/>
      <c r="AL466" s="15"/>
      <c r="AM466" s="17"/>
      <c r="AN466" s="17"/>
    </row>
    <row r="467" spans="1:40" x14ac:dyDescent="0.3">
      <c r="A467" s="15"/>
      <c r="B467" s="15"/>
      <c r="C467" s="15"/>
      <c r="D467" s="17"/>
      <c r="E467" s="17"/>
      <c r="F467" s="15"/>
      <c r="G467" s="18" t="str">
        <f>IFERROR(VLOOKUP(F467,Lookups!$D$2:$E$20,2,FALSE),"")</f>
        <v/>
      </c>
      <c r="H467" s="15"/>
      <c r="I467" s="15"/>
      <c r="J467" s="15"/>
      <c r="K467" s="15"/>
      <c r="L467" s="17"/>
      <c r="M467" s="17"/>
      <c r="N467" s="18" t="str">
        <f t="shared" si="14"/>
        <v/>
      </c>
      <c r="O467" s="15"/>
      <c r="P467" s="15"/>
      <c r="Q467" s="17"/>
      <c r="R467" s="15"/>
      <c r="S467" s="15"/>
      <c r="T467" s="15"/>
      <c r="U467" s="15"/>
      <c r="V467" s="15"/>
      <c r="W467" s="15"/>
      <c r="X467" s="18" t="str">
        <f>IFERROR(VLOOKUP(W467,Lookups!$G$2:$H$83,2,FALSE),"")</f>
        <v/>
      </c>
      <c r="Y467" s="15"/>
      <c r="Z467" s="15"/>
      <c r="AA467" s="15"/>
      <c r="AB467" s="15"/>
      <c r="AC467" s="15"/>
      <c r="AD467" s="15"/>
      <c r="AE467" s="15"/>
      <c r="AF467" s="18" t="str">
        <f t="shared" si="15"/>
        <v/>
      </c>
      <c r="AG467" s="15"/>
      <c r="AH467" s="15"/>
      <c r="AI467" s="15"/>
      <c r="AJ467" s="62" t="str">
        <f>IFERROR(VLOOKUP(AI467,Lookups!$W$3:$X$24,2,FALSE),"")</f>
        <v/>
      </c>
      <c r="AK467" s="15"/>
      <c r="AL467" s="15"/>
      <c r="AM467" s="17"/>
      <c r="AN467" s="17"/>
    </row>
    <row r="468" spans="1:40" x14ac:dyDescent="0.3">
      <c r="A468" s="15"/>
      <c r="B468" s="15"/>
      <c r="C468" s="15"/>
      <c r="D468" s="17"/>
      <c r="E468" s="17"/>
      <c r="F468" s="15"/>
      <c r="G468" s="18" t="str">
        <f>IFERROR(VLOOKUP(F468,Lookups!$D$2:$E$20,2,FALSE),"")</f>
        <v/>
      </c>
      <c r="H468" s="15"/>
      <c r="I468" s="15"/>
      <c r="J468" s="15"/>
      <c r="K468" s="15"/>
      <c r="L468" s="17"/>
      <c r="M468" s="17"/>
      <c r="N468" s="18" t="str">
        <f t="shared" si="14"/>
        <v/>
      </c>
      <c r="O468" s="15"/>
      <c r="P468" s="15"/>
      <c r="Q468" s="17"/>
      <c r="R468" s="15"/>
      <c r="S468" s="15"/>
      <c r="T468" s="15"/>
      <c r="U468" s="15"/>
      <c r="V468" s="15"/>
      <c r="W468" s="15"/>
      <c r="X468" s="18" t="str">
        <f>IFERROR(VLOOKUP(W468,Lookups!$G$2:$H$83,2,FALSE),"")</f>
        <v/>
      </c>
      <c r="Y468" s="15"/>
      <c r="Z468" s="15"/>
      <c r="AA468" s="15"/>
      <c r="AB468" s="15"/>
      <c r="AC468" s="15"/>
      <c r="AD468" s="15"/>
      <c r="AE468" s="15"/>
      <c r="AF468" s="18" t="str">
        <f t="shared" si="15"/>
        <v/>
      </c>
      <c r="AG468" s="15"/>
      <c r="AH468" s="15"/>
      <c r="AI468" s="15"/>
      <c r="AJ468" s="62" t="str">
        <f>IFERROR(VLOOKUP(AI468,Lookups!$W$3:$X$24,2,FALSE),"")</f>
        <v/>
      </c>
      <c r="AK468" s="15"/>
      <c r="AL468" s="15"/>
      <c r="AM468" s="17"/>
      <c r="AN468" s="17"/>
    </row>
    <row r="469" spans="1:40" x14ac:dyDescent="0.3">
      <c r="A469" s="15"/>
      <c r="B469" s="15"/>
      <c r="C469" s="15"/>
      <c r="D469" s="17"/>
      <c r="E469" s="17"/>
      <c r="F469" s="15"/>
      <c r="G469" s="18" t="str">
        <f>IFERROR(VLOOKUP(F469,Lookups!$D$2:$E$20,2,FALSE),"")</f>
        <v/>
      </c>
      <c r="H469" s="15"/>
      <c r="I469" s="15"/>
      <c r="J469" s="15"/>
      <c r="K469" s="15"/>
      <c r="L469" s="17"/>
      <c r="M469" s="17"/>
      <c r="N469" s="18" t="str">
        <f t="shared" si="14"/>
        <v/>
      </c>
      <c r="O469" s="15"/>
      <c r="P469" s="15"/>
      <c r="Q469" s="17"/>
      <c r="R469" s="15"/>
      <c r="S469" s="15"/>
      <c r="T469" s="15"/>
      <c r="U469" s="15"/>
      <c r="V469" s="15"/>
      <c r="W469" s="15"/>
      <c r="X469" s="18" t="str">
        <f>IFERROR(VLOOKUP(W469,Lookups!$G$2:$H$83,2,FALSE),"")</f>
        <v/>
      </c>
      <c r="Y469" s="15"/>
      <c r="Z469" s="15"/>
      <c r="AA469" s="15"/>
      <c r="AB469" s="15"/>
      <c r="AC469" s="15"/>
      <c r="AD469" s="15"/>
      <c r="AE469" s="15"/>
      <c r="AF469" s="18" t="str">
        <f t="shared" si="15"/>
        <v/>
      </c>
      <c r="AG469" s="15"/>
      <c r="AH469" s="15"/>
      <c r="AI469" s="15"/>
      <c r="AJ469" s="62" t="str">
        <f>IFERROR(VLOOKUP(AI469,Lookups!$W$3:$X$24,2,FALSE),"")</f>
        <v/>
      </c>
      <c r="AK469" s="15"/>
      <c r="AL469" s="15"/>
      <c r="AM469" s="17"/>
      <c r="AN469" s="17"/>
    </row>
    <row r="470" spans="1:40" x14ac:dyDescent="0.3">
      <c r="A470" s="15"/>
      <c r="B470" s="15"/>
      <c r="C470" s="15"/>
      <c r="D470" s="17"/>
      <c r="E470" s="17"/>
      <c r="F470" s="15"/>
      <c r="G470" s="18" t="str">
        <f>IFERROR(VLOOKUP(F470,Lookups!$D$2:$E$20,2,FALSE),"")</f>
        <v/>
      </c>
      <c r="H470" s="15"/>
      <c r="I470" s="15"/>
      <c r="J470" s="15"/>
      <c r="K470" s="15"/>
      <c r="L470" s="17"/>
      <c r="M470" s="17"/>
      <c r="N470" s="18" t="str">
        <f t="shared" si="14"/>
        <v/>
      </c>
      <c r="O470" s="15"/>
      <c r="P470" s="15"/>
      <c r="Q470" s="17"/>
      <c r="R470" s="15"/>
      <c r="S470" s="15"/>
      <c r="T470" s="15"/>
      <c r="U470" s="15"/>
      <c r="V470" s="15"/>
      <c r="W470" s="15"/>
      <c r="X470" s="18" t="str">
        <f>IFERROR(VLOOKUP(W470,Lookups!$G$2:$H$83,2,FALSE),"")</f>
        <v/>
      </c>
      <c r="Y470" s="15"/>
      <c r="Z470" s="15"/>
      <c r="AA470" s="15"/>
      <c r="AB470" s="15"/>
      <c r="AC470" s="15"/>
      <c r="AD470" s="15"/>
      <c r="AE470" s="15"/>
      <c r="AF470" s="18" t="str">
        <f t="shared" si="15"/>
        <v/>
      </c>
      <c r="AG470" s="15"/>
      <c r="AH470" s="15"/>
      <c r="AI470" s="15"/>
      <c r="AJ470" s="62" t="str">
        <f>IFERROR(VLOOKUP(AI470,Lookups!$W$3:$X$24,2,FALSE),"")</f>
        <v/>
      </c>
      <c r="AK470" s="15"/>
      <c r="AL470" s="15"/>
      <c r="AM470" s="17"/>
      <c r="AN470" s="17"/>
    </row>
    <row r="471" spans="1:40" x14ac:dyDescent="0.3">
      <c r="A471" s="15"/>
      <c r="B471" s="15"/>
      <c r="C471" s="15"/>
      <c r="D471" s="17"/>
      <c r="E471" s="17"/>
      <c r="F471" s="15"/>
      <c r="G471" s="18" t="str">
        <f>IFERROR(VLOOKUP(F471,Lookups!$D$2:$E$20,2,FALSE),"")</f>
        <v/>
      </c>
      <c r="H471" s="15"/>
      <c r="I471" s="15"/>
      <c r="J471" s="15"/>
      <c r="K471" s="15"/>
      <c r="L471" s="17"/>
      <c r="M471" s="17"/>
      <c r="N471" s="18" t="str">
        <f t="shared" si="14"/>
        <v/>
      </c>
      <c r="O471" s="15"/>
      <c r="P471" s="15"/>
      <c r="Q471" s="17"/>
      <c r="R471" s="15"/>
      <c r="S471" s="15"/>
      <c r="T471" s="15"/>
      <c r="U471" s="15"/>
      <c r="V471" s="15"/>
      <c r="W471" s="15"/>
      <c r="X471" s="18" t="str">
        <f>IFERROR(VLOOKUP(W471,Lookups!$G$2:$H$83,2,FALSE),"")</f>
        <v/>
      </c>
      <c r="Y471" s="15"/>
      <c r="Z471" s="15"/>
      <c r="AA471" s="15"/>
      <c r="AB471" s="15"/>
      <c r="AC471" s="15"/>
      <c r="AD471" s="15"/>
      <c r="AE471" s="15"/>
      <c r="AF471" s="18" t="str">
        <f t="shared" si="15"/>
        <v/>
      </c>
      <c r="AG471" s="15"/>
      <c r="AH471" s="15"/>
      <c r="AI471" s="15"/>
      <c r="AJ471" s="62" t="str">
        <f>IFERROR(VLOOKUP(AI471,Lookups!$W$3:$X$24,2,FALSE),"")</f>
        <v/>
      </c>
      <c r="AK471" s="15"/>
      <c r="AL471" s="15"/>
      <c r="AM471" s="17"/>
      <c r="AN471" s="17"/>
    </row>
    <row r="472" spans="1:40" x14ac:dyDescent="0.3">
      <c r="A472" s="15"/>
      <c r="B472" s="15"/>
      <c r="C472" s="15"/>
      <c r="D472" s="17"/>
      <c r="E472" s="17"/>
      <c r="F472" s="15"/>
      <c r="G472" s="18" t="str">
        <f>IFERROR(VLOOKUP(F472,Lookups!$D$2:$E$20,2,FALSE),"")</f>
        <v/>
      </c>
      <c r="H472" s="15"/>
      <c r="I472" s="15"/>
      <c r="J472" s="15"/>
      <c r="K472" s="15"/>
      <c r="L472" s="17"/>
      <c r="M472" s="17"/>
      <c r="N472" s="18" t="str">
        <f t="shared" si="14"/>
        <v/>
      </c>
      <c r="O472" s="15"/>
      <c r="P472" s="15"/>
      <c r="Q472" s="17"/>
      <c r="R472" s="15"/>
      <c r="S472" s="15"/>
      <c r="T472" s="15"/>
      <c r="U472" s="15"/>
      <c r="V472" s="15"/>
      <c r="W472" s="15"/>
      <c r="X472" s="18" t="str">
        <f>IFERROR(VLOOKUP(W472,Lookups!$G$2:$H$83,2,FALSE),"")</f>
        <v/>
      </c>
      <c r="Y472" s="15"/>
      <c r="Z472" s="15"/>
      <c r="AA472" s="15"/>
      <c r="AB472" s="15"/>
      <c r="AC472" s="15"/>
      <c r="AD472" s="15"/>
      <c r="AE472" s="15"/>
      <c r="AF472" s="18" t="str">
        <f t="shared" si="15"/>
        <v/>
      </c>
      <c r="AG472" s="15"/>
      <c r="AH472" s="15"/>
      <c r="AI472" s="15"/>
      <c r="AJ472" s="62" t="str">
        <f>IFERROR(VLOOKUP(AI472,Lookups!$W$3:$X$24,2,FALSE),"")</f>
        <v/>
      </c>
      <c r="AK472" s="15"/>
      <c r="AL472" s="15"/>
      <c r="AM472" s="17"/>
      <c r="AN472" s="17"/>
    </row>
    <row r="473" spans="1:40" x14ac:dyDescent="0.3">
      <c r="A473" s="15"/>
      <c r="B473" s="15"/>
      <c r="C473" s="15"/>
      <c r="D473" s="17"/>
      <c r="E473" s="17"/>
      <c r="F473" s="15"/>
      <c r="G473" s="18" t="str">
        <f>IFERROR(VLOOKUP(F473,Lookups!$D$2:$E$20,2,FALSE),"")</f>
        <v/>
      </c>
      <c r="H473" s="15"/>
      <c r="I473" s="15"/>
      <c r="J473" s="15"/>
      <c r="K473" s="15"/>
      <c r="L473" s="17"/>
      <c r="M473" s="17"/>
      <c r="N473" s="18" t="str">
        <f t="shared" si="14"/>
        <v/>
      </c>
      <c r="O473" s="15"/>
      <c r="P473" s="15"/>
      <c r="Q473" s="17"/>
      <c r="R473" s="15"/>
      <c r="S473" s="15"/>
      <c r="T473" s="15"/>
      <c r="U473" s="15"/>
      <c r="V473" s="15"/>
      <c r="W473" s="15"/>
      <c r="X473" s="18" t="str">
        <f>IFERROR(VLOOKUP(W473,Lookups!$G$2:$H$83,2,FALSE),"")</f>
        <v/>
      </c>
      <c r="Y473" s="15"/>
      <c r="Z473" s="15"/>
      <c r="AA473" s="15"/>
      <c r="AB473" s="15"/>
      <c r="AC473" s="15"/>
      <c r="AD473" s="15"/>
      <c r="AE473" s="15"/>
      <c r="AF473" s="18" t="str">
        <f t="shared" si="15"/>
        <v/>
      </c>
      <c r="AG473" s="15"/>
      <c r="AH473" s="15"/>
      <c r="AI473" s="15"/>
      <c r="AJ473" s="62" t="str">
        <f>IFERROR(VLOOKUP(AI473,Lookups!$W$3:$X$24,2,FALSE),"")</f>
        <v/>
      </c>
      <c r="AK473" s="15"/>
      <c r="AL473" s="15"/>
      <c r="AM473" s="17"/>
      <c r="AN473" s="17"/>
    </row>
    <row r="474" spans="1:40" x14ac:dyDescent="0.3">
      <c r="A474" s="15"/>
      <c r="B474" s="15"/>
      <c r="C474" s="15"/>
      <c r="D474" s="17"/>
      <c r="E474" s="17"/>
      <c r="F474" s="15"/>
      <c r="G474" s="18" t="str">
        <f>IFERROR(VLOOKUP(F474,Lookups!$D$2:$E$20,2,FALSE),"")</f>
        <v/>
      </c>
      <c r="H474" s="15"/>
      <c r="I474" s="15"/>
      <c r="J474" s="15"/>
      <c r="K474" s="15"/>
      <c r="L474" s="17"/>
      <c r="M474" s="17"/>
      <c r="N474" s="18" t="str">
        <f t="shared" si="14"/>
        <v/>
      </c>
      <c r="O474" s="15"/>
      <c r="P474" s="15"/>
      <c r="Q474" s="17"/>
      <c r="R474" s="15"/>
      <c r="S474" s="15"/>
      <c r="T474" s="15"/>
      <c r="U474" s="15"/>
      <c r="V474" s="15"/>
      <c r="W474" s="15"/>
      <c r="X474" s="18" t="str">
        <f>IFERROR(VLOOKUP(W474,Lookups!$G$2:$H$83,2,FALSE),"")</f>
        <v/>
      </c>
      <c r="Y474" s="15"/>
      <c r="Z474" s="15"/>
      <c r="AA474" s="15"/>
      <c r="AB474" s="15"/>
      <c r="AC474" s="15"/>
      <c r="AD474" s="15"/>
      <c r="AE474" s="15"/>
      <c r="AF474" s="18" t="str">
        <f t="shared" si="15"/>
        <v/>
      </c>
      <c r="AG474" s="15"/>
      <c r="AH474" s="15"/>
      <c r="AI474" s="15"/>
      <c r="AJ474" s="62" t="str">
        <f>IFERROR(VLOOKUP(AI474,Lookups!$W$3:$X$24,2,FALSE),"")</f>
        <v/>
      </c>
      <c r="AK474" s="15"/>
      <c r="AL474" s="15"/>
      <c r="AM474" s="17"/>
      <c r="AN474" s="17"/>
    </row>
    <row r="475" spans="1:40" x14ac:dyDescent="0.3">
      <c r="A475" s="15"/>
      <c r="B475" s="15"/>
      <c r="C475" s="15"/>
      <c r="D475" s="17"/>
      <c r="E475" s="17"/>
      <c r="F475" s="15"/>
      <c r="G475" s="18" t="str">
        <f>IFERROR(VLOOKUP(F475,Lookups!$D$2:$E$20,2,FALSE),"")</f>
        <v/>
      </c>
      <c r="H475" s="15"/>
      <c r="I475" s="15"/>
      <c r="J475" s="15"/>
      <c r="K475" s="15"/>
      <c r="L475" s="17"/>
      <c r="M475" s="17"/>
      <c r="N475" s="18" t="str">
        <f t="shared" si="14"/>
        <v/>
      </c>
      <c r="O475" s="15"/>
      <c r="P475" s="15"/>
      <c r="Q475" s="17"/>
      <c r="R475" s="15"/>
      <c r="S475" s="15"/>
      <c r="T475" s="15"/>
      <c r="U475" s="15"/>
      <c r="V475" s="15"/>
      <c r="W475" s="15"/>
      <c r="X475" s="18" t="str">
        <f>IFERROR(VLOOKUP(W475,Lookups!$G$2:$H$83,2,FALSE),"")</f>
        <v/>
      </c>
      <c r="Y475" s="15"/>
      <c r="Z475" s="15"/>
      <c r="AA475" s="15"/>
      <c r="AB475" s="15"/>
      <c r="AC475" s="15"/>
      <c r="AD475" s="15"/>
      <c r="AE475" s="15"/>
      <c r="AF475" s="18" t="str">
        <f t="shared" si="15"/>
        <v/>
      </c>
      <c r="AG475" s="15"/>
      <c r="AH475" s="15"/>
      <c r="AI475" s="15"/>
      <c r="AJ475" s="62" t="str">
        <f>IFERROR(VLOOKUP(AI475,Lookups!$W$3:$X$24,2,FALSE),"")</f>
        <v/>
      </c>
      <c r="AK475" s="15"/>
      <c r="AL475" s="15"/>
      <c r="AM475" s="17"/>
      <c r="AN475" s="17"/>
    </row>
    <row r="476" spans="1:40" x14ac:dyDescent="0.3">
      <c r="A476" s="15"/>
      <c r="B476" s="15"/>
      <c r="C476" s="15"/>
      <c r="D476" s="17"/>
      <c r="E476" s="17"/>
      <c r="F476" s="15"/>
      <c r="G476" s="18" t="str">
        <f>IFERROR(VLOOKUP(F476,Lookups!$D$2:$E$20,2,FALSE),"")</f>
        <v/>
      </c>
      <c r="H476" s="15"/>
      <c r="I476" s="15"/>
      <c r="J476" s="15"/>
      <c r="K476" s="15"/>
      <c r="L476" s="17"/>
      <c r="M476" s="17"/>
      <c r="N476" s="18" t="str">
        <f t="shared" si="14"/>
        <v/>
      </c>
      <c r="O476" s="15"/>
      <c r="P476" s="15"/>
      <c r="Q476" s="17"/>
      <c r="R476" s="15"/>
      <c r="S476" s="15"/>
      <c r="T476" s="15"/>
      <c r="U476" s="15"/>
      <c r="V476" s="15"/>
      <c r="W476" s="15"/>
      <c r="X476" s="18" t="str">
        <f>IFERROR(VLOOKUP(W476,Lookups!$G$2:$H$83,2,FALSE),"")</f>
        <v/>
      </c>
      <c r="Y476" s="15"/>
      <c r="Z476" s="15"/>
      <c r="AA476" s="15"/>
      <c r="AB476" s="15"/>
      <c r="AC476" s="15"/>
      <c r="AD476" s="15"/>
      <c r="AE476" s="15"/>
      <c r="AF476" s="18" t="str">
        <f t="shared" si="15"/>
        <v/>
      </c>
      <c r="AG476" s="15"/>
      <c r="AH476" s="15"/>
      <c r="AI476" s="15"/>
      <c r="AJ476" s="62" t="str">
        <f>IFERROR(VLOOKUP(AI476,Lookups!$W$3:$X$24,2,FALSE),"")</f>
        <v/>
      </c>
      <c r="AK476" s="15"/>
      <c r="AL476" s="15"/>
      <c r="AM476" s="17"/>
      <c r="AN476" s="17"/>
    </row>
    <row r="477" spans="1:40" x14ac:dyDescent="0.3">
      <c r="A477" s="15"/>
      <c r="B477" s="15"/>
      <c r="C477" s="15"/>
      <c r="D477" s="17"/>
      <c r="E477" s="17"/>
      <c r="F477" s="15"/>
      <c r="G477" s="18" t="str">
        <f>IFERROR(VLOOKUP(F477,Lookups!$D$2:$E$20,2,FALSE),"")</f>
        <v/>
      </c>
      <c r="H477" s="15"/>
      <c r="I477" s="15"/>
      <c r="J477" s="15"/>
      <c r="K477" s="15"/>
      <c r="L477" s="17"/>
      <c r="M477" s="17"/>
      <c r="N477" s="18" t="str">
        <f t="shared" si="14"/>
        <v/>
      </c>
      <c r="O477" s="15"/>
      <c r="P477" s="15"/>
      <c r="Q477" s="17"/>
      <c r="R477" s="15"/>
      <c r="S477" s="15"/>
      <c r="T477" s="15"/>
      <c r="U477" s="15"/>
      <c r="V477" s="15"/>
      <c r="W477" s="15"/>
      <c r="X477" s="18" t="str">
        <f>IFERROR(VLOOKUP(W477,Lookups!$G$2:$H$83,2,FALSE),"")</f>
        <v/>
      </c>
      <c r="Y477" s="15"/>
      <c r="Z477" s="15"/>
      <c r="AA477" s="15"/>
      <c r="AB477" s="15"/>
      <c r="AC477" s="15"/>
      <c r="AD477" s="15"/>
      <c r="AE477" s="15"/>
      <c r="AF477" s="18" t="str">
        <f t="shared" si="15"/>
        <v/>
      </c>
      <c r="AG477" s="15"/>
      <c r="AH477" s="15"/>
      <c r="AI477" s="15"/>
      <c r="AJ477" s="62" t="str">
        <f>IFERROR(VLOOKUP(AI477,Lookups!$W$3:$X$24,2,FALSE),"")</f>
        <v/>
      </c>
      <c r="AK477" s="15"/>
      <c r="AL477" s="15"/>
      <c r="AM477" s="17"/>
      <c r="AN477" s="17"/>
    </row>
    <row r="478" spans="1:40" x14ac:dyDescent="0.3">
      <c r="A478" s="15"/>
      <c r="B478" s="15"/>
      <c r="C478" s="15"/>
      <c r="D478" s="17"/>
      <c r="E478" s="17"/>
      <c r="F478" s="15"/>
      <c r="G478" s="18" t="str">
        <f>IFERROR(VLOOKUP(F478,Lookups!$D$2:$E$20,2,FALSE),"")</f>
        <v/>
      </c>
      <c r="H478" s="15"/>
      <c r="I478" s="15"/>
      <c r="J478" s="15"/>
      <c r="K478" s="15"/>
      <c r="L478" s="17"/>
      <c r="M478" s="17"/>
      <c r="N478" s="18" t="str">
        <f t="shared" si="14"/>
        <v/>
      </c>
      <c r="O478" s="15"/>
      <c r="P478" s="15"/>
      <c r="Q478" s="17"/>
      <c r="R478" s="15"/>
      <c r="S478" s="15"/>
      <c r="T478" s="15"/>
      <c r="U478" s="15"/>
      <c r="V478" s="15"/>
      <c r="W478" s="15"/>
      <c r="X478" s="18" t="str">
        <f>IFERROR(VLOOKUP(W478,Lookups!$G$2:$H$83,2,FALSE),"")</f>
        <v/>
      </c>
      <c r="Y478" s="15"/>
      <c r="Z478" s="15"/>
      <c r="AA478" s="15"/>
      <c r="AB478" s="15"/>
      <c r="AC478" s="15"/>
      <c r="AD478" s="15"/>
      <c r="AE478" s="15"/>
      <c r="AF478" s="18" t="str">
        <f t="shared" si="15"/>
        <v/>
      </c>
      <c r="AG478" s="15"/>
      <c r="AH478" s="15"/>
      <c r="AI478" s="15"/>
      <c r="AJ478" s="62" t="str">
        <f>IFERROR(VLOOKUP(AI478,Lookups!$W$3:$X$24,2,FALSE),"")</f>
        <v/>
      </c>
      <c r="AK478" s="15"/>
      <c r="AL478" s="15"/>
      <c r="AM478" s="17"/>
      <c r="AN478" s="17"/>
    </row>
    <row r="479" spans="1:40" x14ac:dyDescent="0.3">
      <c r="A479" s="15"/>
      <c r="B479" s="15"/>
      <c r="C479" s="15"/>
      <c r="D479" s="17"/>
      <c r="E479" s="17"/>
      <c r="F479" s="15"/>
      <c r="G479" s="18" t="str">
        <f>IFERROR(VLOOKUP(F479,Lookups!$D$2:$E$20,2,FALSE),"")</f>
        <v/>
      </c>
      <c r="H479" s="15"/>
      <c r="I479" s="15"/>
      <c r="J479" s="15"/>
      <c r="K479" s="15"/>
      <c r="L479" s="17"/>
      <c r="M479" s="17"/>
      <c r="N479" s="18" t="str">
        <f t="shared" si="14"/>
        <v/>
      </c>
      <c r="O479" s="15"/>
      <c r="P479" s="15"/>
      <c r="Q479" s="17"/>
      <c r="R479" s="15"/>
      <c r="S479" s="15"/>
      <c r="T479" s="15"/>
      <c r="U479" s="15"/>
      <c r="V479" s="15"/>
      <c r="W479" s="15"/>
      <c r="X479" s="18" t="str">
        <f>IFERROR(VLOOKUP(W479,Lookups!$G$2:$H$83,2,FALSE),"")</f>
        <v/>
      </c>
      <c r="Y479" s="15"/>
      <c r="Z479" s="15"/>
      <c r="AA479" s="15"/>
      <c r="AB479" s="15"/>
      <c r="AC479" s="15"/>
      <c r="AD479" s="15"/>
      <c r="AE479" s="15"/>
      <c r="AF479" s="18" t="str">
        <f t="shared" si="15"/>
        <v/>
      </c>
      <c r="AG479" s="15"/>
      <c r="AH479" s="15"/>
      <c r="AI479" s="15"/>
      <c r="AJ479" s="62" t="str">
        <f>IFERROR(VLOOKUP(AI479,Lookups!$W$3:$X$24,2,FALSE),"")</f>
        <v/>
      </c>
      <c r="AK479" s="15"/>
      <c r="AL479" s="15"/>
      <c r="AM479" s="17"/>
      <c r="AN479" s="17"/>
    </row>
    <row r="480" spans="1:40" x14ac:dyDescent="0.3">
      <c r="A480" s="15"/>
      <c r="B480" s="15"/>
      <c r="C480" s="15"/>
      <c r="D480" s="17"/>
      <c r="E480" s="17"/>
      <c r="F480" s="15"/>
      <c r="G480" s="18" t="str">
        <f>IFERROR(VLOOKUP(F480,Lookups!$D$2:$E$20,2,FALSE),"")</f>
        <v/>
      </c>
      <c r="H480" s="15"/>
      <c r="I480" s="15"/>
      <c r="J480" s="15"/>
      <c r="K480" s="15"/>
      <c r="L480" s="17"/>
      <c r="M480" s="17"/>
      <c r="N480" s="18" t="str">
        <f t="shared" si="14"/>
        <v/>
      </c>
      <c r="O480" s="15"/>
      <c r="P480" s="15"/>
      <c r="Q480" s="17"/>
      <c r="R480" s="15"/>
      <c r="S480" s="15"/>
      <c r="T480" s="15"/>
      <c r="U480" s="15"/>
      <c r="V480" s="15"/>
      <c r="W480" s="15"/>
      <c r="X480" s="18" t="str">
        <f>IFERROR(VLOOKUP(W480,Lookups!$G$2:$H$83,2,FALSE),"")</f>
        <v/>
      </c>
      <c r="Y480" s="15"/>
      <c r="Z480" s="15"/>
      <c r="AA480" s="15"/>
      <c r="AB480" s="15"/>
      <c r="AC480" s="15"/>
      <c r="AD480" s="15"/>
      <c r="AE480" s="15"/>
      <c r="AF480" s="18" t="str">
        <f t="shared" si="15"/>
        <v/>
      </c>
      <c r="AG480" s="15"/>
      <c r="AH480" s="15"/>
      <c r="AI480" s="15"/>
      <c r="AJ480" s="62" t="str">
        <f>IFERROR(VLOOKUP(AI480,Lookups!$W$3:$X$24,2,FALSE),"")</f>
        <v/>
      </c>
      <c r="AK480" s="15"/>
      <c r="AL480" s="15"/>
      <c r="AM480" s="17"/>
      <c r="AN480" s="17"/>
    </row>
    <row r="481" spans="1:40" x14ac:dyDescent="0.3">
      <c r="A481" s="15"/>
      <c r="B481" s="15"/>
      <c r="C481" s="15"/>
      <c r="D481" s="17"/>
      <c r="E481" s="17"/>
      <c r="F481" s="15"/>
      <c r="G481" s="18" t="str">
        <f>IFERROR(VLOOKUP(F481,Lookups!$D$2:$E$20,2,FALSE),"")</f>
        <v/>
      </c>
      <c r="H481" s="15"/>
      <c r="I481" s="15"/>
      <c r="J481" s="15"/>
      <c r="K481" s="15"/>
      <c r="L481" s="17"/>
      <c r="M481" s="17"/>
      <c r="N481" s="18" t="str">
        <f t="shared" si="14"/>
        <v/>
      </c>
      <c r="O481" s="15"/>
      <c r="P481" s="15"/>
      <c r="Q481" s="17"/>
      <c r="R481" s="15"/>
      <c r="S481" s="15"/>
      <c r="T481" s="15"/>
      <c r="U481" s="15"/>
      <c r="V481" s="15"/>
      <c r="W481" s="15"/>
      <c r="X481" s="18" t="str">
        <f>IFERROR(VLOOKUP(W481,Lookups!$G$2:$H$83,2,FALSE),"")</f>
        <v/>
      </c>
      <c r="Y481" s="15"/>
      <c r="Z481" s="15"/>
      <c r="AA481" s="15"/>
      <c r="AB481" s="15"/>
      <c r="AC481" s="15"/>
      <c r="AD481" s="15"/>
      <c r="AE481" s="15"/>
      <c r="AF481" s="18" t="str">
        <f t="shared" si="15"/>
        <v/>
      </c>
      <c r="AG481" s="15"/>
      <c r="AH481" s="15"/>
      <c r="AI481" s="15"/>
      <c r="AJ481" s="62" t="str">
        <f>IFERROR(VLOOKUP(AI481,Lookups!$W$3:$X$24,2,FALSE),"")</f>
        <v/>
      </c>
      <c r="AK481" s="15"/>
      <c r="AL481" s="15"/>
      <c r="AM481" s="17"/>
      <c r="AN481" s="17"/>
    </row>
    <row r="482" spans="1:40" x14ac:dyDescent="0.3">
      <c r="A482" s="15"/>
      <c r="B482" s="15"/>
      <c r="C482" s="15"/>
      <c r="D482" s="17"/>
      <c r="E482" s="17"/>
      <c r="F482" s="15"/>
      <c r="G482" s="18" t="str">
        <f>IFERROR(VLOOKUP(F482,Lookups!$D$2:$E$20,2,FALSE),"")</f>
        <v/>
      </c>
      <c r="H482" s="15"/>
      <c r="I482" s="15"/>
      <c r="J482" s="15"/>
      <c r="K482" s="15"/>
      <c r="L482" s="17"/>
      <c r="M482" s="17"/>
      <c r="N482" s="18" t="str">
        <f t="shared" si="14"/>
        <v/>
      </c>
      <c r="O482" s="15"/>
      <c r="P482" s="15"/>
      <c r="Q482" s="17"/>
      <c r="R482" s="15"/>
      <c r="S482" s="15"/>
      <c r="T482" s="15"/>
      <c r="U482" s="15"/>
      <c r="V482" s="15"/>
      <c r="W482" s="15"/>
      <c r="X482" s="18" t="str">
        <f>IFERROR(VLOOKUP(W482,Lookups!$G$2:$H$83,2,FALSE),"")</f>
        <v/>
      </c>
      <c r="Y482" s="15"/>
      <c r="Z482" s="15"/>
      <c r="AA482" s="15"/>
      <c r="AB482" s="15"/>
      <c r="AC482" s="15"/>
      <c r="AD482" s="15"/>
      <c r="AE482" s="15"/>
      <c r="AF482" s="18" t="str">
        <f t="shared" si="15"/>
        <v/>
      </c>
      <c r="AG482" s="15"/>
      <c r="AH482" s="15"/>
      <c r="AI482" s="15"/>
      <c r="AJ482" s="62" t="str">
        <f>IFERROR(VLOOKUP(AI482,Lookups!$W$3:$X$24,2,FALSE),"")</f>
        <v/>
      </c>
      <c r="AK482" s="15"/>
      <c r="AL482" s="15"/>
      <c r="AM482" s="17"/>
      <c r="AN482" s="17"/>
    </row>
    <row r="483" spans="1:40" x14ac:dyDescent="0.3">
      <c r="A483" s="15"/>
      <c r="B483" s="15"/>
      <c r="C483" s="15"/>
      <c r="D483" s="17"/>
      <c r="E483" s="17"/>
      <c r="F483" s="15"/>
      <c r="G483" s="18" t="str">
        <f>IFERROR(VLOOKUP(F483,Lookups!$D$2:$E$20,2,FALSE),"")</f>
        <v/>
      </c>
      <c r="H483" s="15"/>
      <c r="I483" s="15"/>
      <c r="J483" s="15"/>
      <c r="K483" s="15"/>
      <c r="L483" s="17"/>
      <c r="M483" s="17"/>
      <c r="N483" s="18" t="str">
        <f t="shared" si="14"/>
        <v/>
      </c>
      <c r="O483" s="15"/>
      <c r="P483" s="15"/>
      <c r="Q483" s="17"/>
      <c r="R483" s="15"/>
      <c r="S483" s="15"/>
      <c r="T483" s="15"/>
      <c r="U483" s="15"/>
      <c r="V483" s="15"/>
      <c r="W483" s="15"/>
      <c r="X483" s="18" t="str">
        <f>IFERROR(VLOOKUP(W483,Lookups!$G$2:$H$83,2,FALSE),"")</f>
        <v/>
      </c>
      <c r="Y483" s="15"/>
      <c r="Z483" s="15"/>
      <c r="AA483" s="15"/>
      <c r="AB483" s="15"/>
      <c r="AC483" s="15"/>
      <c r="AD483" s="15"/>
      <c r="AE483" s="15"/>
      <c r="AF483" s="18" t="str">
        <f t="shared" si="15"/>
        <v/>
      </c>
      <c r="AG483" s="15"/>
      <c r="AH483" s="15"/>
      <c r="AI483" s="15"/>
      <c r="AJ483" s="62" t="str">
        <f>IFERROR(VLOOKUP(AI483,Lookups!$W$3:$X$24,2,FALSE),"")</f>
        <v/>
      </c>
      <c r="AK483" s="15"/>
      <c r="AL483" s="15"/>
      <c r="AM483" s="17"/>
      <c r="AN483" s="17"/>
    </row>
    <row r="484" spans="1:40" x14ac:dyDescent="0.3">
      <c r="A484" s="15"/>
      <c r="B484" s="15"/>
      <c r="C484" s="15"/>
      <c r="D484" s="17"/>
      <c r="E484" s="17"/>
      <c r="F484" s="15"/>
      <c r="G484" s="18" t="str">
        <f>IFERROR(VLOOKUP(F484,Lookups!$D$2:$E$20,2,FALSE),"")</f>
        <v/>
      </c>
      <c r="H484" s="15"/>
      <c r="I484" s="15"/>
      <c r="J484" s="15"/>
      <c r="K484" s="15"/>
      <c r="L484" s="17"/>
      <c r="M484" s="17"/>
      <c r="N484" s="18" t="str">
        <f t="shared" si="14"/>
        <v/>
      </c>
      <c r="O484" s="15"/>
      <c r="P484" s="15"/>
      <c r="Q484" s="17"/>
      <c r="R484" s="15"/>
      <c r="S484" s="15"/>
      <c r="T484" s="15"/>
      <c r="U484" s="15"/>
      <c r="V484" s="15"/>
      <c r="W484" s="15"/>
      <c r="X484" s="18" t="str">
        <f>IFERROR(VLOOKUP(W484,Lookups!$G$2:$H$83,2,FALSE),"")</f>
        <v/>
      </c>
      <c r="Y484" s="15"/>
      <c r="Z484" s="15"/>
      <c r="AA484" s="15"/>
      <c r="AB484" s="15"/>
      <c r="AC484" s="15"/>
      <c r="AD484" s="15"/>
      <c r="AE484" s="15"/>
      <c r="AF484" s="18" t="str">
        <f t="shared" si="15"/>
        <v/>
      </c>
      <c r="AG484" s="15"/>
      <c r="AH484" s="15"/>
      <c r="AI484" s="15"/>
      <c r="AJ484" s="62" t="str">
        <f>IFERROR(VLOOKUP(AI484,Lookups!$W$3:$X$24,2,FALSE),"")</f>
        <v/>
      </c>
      <c r="AK484" s="15"/>
      <c r="AL484" s="15"/>
      <c r="AM484" s="17"/>
      <c r="AN484" s="17"/>
    </row>
    <row r="485" spans="1:40" x14ac:dyDescent="0.3">
      <c r="A485" s="15"/>
      <c r="B485" s="15"/>
      <c r="C485" s="15"/>
      <c r="D485" s="17"/>
      <c r="E485" s="17"/>
      <c r="F485" s="15"/>
      <c r="G485" s="18" t="str">
        <f>IFERROR(VLOOKUP(F485,Lookups!$D$2:$E$20,2,FALSE),"")</f>
        <v/>
      </c>
      <c r="H485" s="15"/>
      <c r="I485" s="15"/>
      <c r="J485" s="15"/>
      <c r="K485" s="15"/>
      <c r="L485" s="17"/>
      <c r="M485" s="17"/>
      <c r="N485" s="18" t="str">
        <f t="shared" si="14"/>
        <v/>
      </c>
      <c r="O485" s="15"/>
      <c r="P485" s="15"/>
      <c r="Q485" s="17"/>
      <c r="R485" s="15"/>
      <c r="S485" s="15"/>
      <c r="T485" s="15"/>
      <c r="U485" s="15"/>
      <c r="V485" s="15"/>
      <c r="W485" s="15"/>
      <c r="X485" s="18" t="str">
        <f>IFERROR(VLOOKUP(W485,Lookups!$G$2:$H$83,2,FALSE),"")</f>
        <v/>
      </c>
      <c r="Y485" s="15"/>
      <c r="Z485" s="15"/>
      <c r="AA485" s="15"/>
      <c r="AB485" s="15"/>
      <c r="AC485" s="15"/>
      <c r="AD485" s="15"/>
      <c r="AE485" s="15"/>
      <c r="AF485" s="18" t="str">
        <f t="shared" si="15"/>
        <v/>
      </c>
      <c r="AG485" s="15"/>
      <c r="AH485" s="15"/>
      <c r="AI485" s="15"/>
      <c r="AJ485" s="62" t="str">
        <f>IFERROR(VLOOKUP(AI485,Lookups!$W$3:$X$24,2,FALSE),"")</f>
        <v/>
      </c>
      <c r="AK485" s="15"/>
      <c r="AL485" s="15"/>
      <c r="AM485" s="17"/>
      <c r="AN485" s="17"/>
    </row>
    <row r="486" spans="1:40" x14ac:dyDescent="0.3">
      <c r="A486" s="15"/>
      <c r="B486" s="15"/>
      <c r="C486" s="15"/>
      <c r="D486" s="17"/>
      <c r="E486" s="17"/>
      <c r="F486" s="15"/>
      <c r="G486" s="18" t="str">
        <f>IFERROR(VLOOKUP(F486,Lookups!$D$2:$E$20,2,FALSE),"")</f>
        <v/>
      </c>
      <c r="H486" s="15"/>
      <c r="I486" s="15"/>
      <c r="J486" s="15"/>
      <c r="K486" s="15"/>
      <c r="L486" s="17"/>
      <c r="M486" s="17"/>
      <c r="N486" s="18" t="str">
        <f t="shared" si="14"/>
        <v/>
      </c>
      <c r="O486" s="15"/>
      <c r="P486" s="15"/>
      <c r="Q486" s="17"/>
      <c r="R486" s="15"/>
      <c r="S486" s="15"/>
      <c r="T486" s="15"/>
      <c r="U486" s="15"/>
      <c r="V486" s="15"/>
      <c r="W486" s="15"/>
      <c r="X486" s="18" t="str">
        <f>IFERROR(VLOOKUP(W486,Lookups!$G$2:$H$83,2,FALSE),"")</f>
        <v/>
      </c>
      <c r="Y486" s="15"/>
      <c r="Z486" s="15"/>
      <c r="AA486" s="15"/>
      <c r="AB486" s="15"/>
      <c r="AC486" s="15"/>
      <c r="AD486" s="15"/>
      <c r="AE486" s="15"/>
      <c r="AF486" s="18" t="str">
        <f t="shared" si="15"/>
        <v/>
      </c>
      <c r="AG486" s="15"/>
      <c r="AH486" s="15"/>
      <c r="AI486" s="15"/>
      <c r="AJ486" s="62" t="str">
        <f>IFERROR(VLOOKUP(AI486,Lookups!$W$3:$X$24,2,FALSE),"")</f>
        <v/>
      </c>
      <c r="AK486" s="15"/>
      <c r="AL486" s="15"/>
      <c r="AM486" s="17"/>
      <c r="AN486" s="17"/>
    </row>
    <row r="487" spans="1:40" x14ac:dyDescent="0.3">
      <c r="A487" s="15"/>
      <c r="B487" s="15"/>
      <c r="C487" s="15"/>
      <c r="D487" s="17"/>
      <c r="E487" s="17"/>
      <c r="F487" s="15"/>
      <c r="G487" s="18" t="str">
        <f>IFERROR(VLOOKUP(F487,Lookups!$D$2:$E$20,2,FALSE),"")</f>
        <v/>
      </c>
      <c r="H487" s="15"/>
      <c r="I487" s="15"/>
      <c r="J487" s="15"/>
      <c r="K487" s="15"/>
      <c r="L487" s="17"/>
      <c r="M487" s="17"/>
      <c r="N487" s="18" t="str">
        <f t="shared" si="14"/>
        <v/>
      </c>
      <c r="O487" s="15"/>
      <c r="P487" s="15"/>
      <c r="Q487" s="17"/>
      <c r="R487" s="15"/>
      <c r="S487" s="15"/>
      <c r="T487" s="15"/>
      <c r="U487" s="15"/>
      <c r="V487" s="15"/>
      <c r="W487" s="15"/>
      <c r="X487" s="18" t="str">
        <f>IFERROR(VLOOKUP(W487,Lookups!$G$2:$H$83,2,FALSE),"")</f>
        <v/>
      </c>
      <c r="Y487" s="15"/>
      <c r="Z487" s="15"/>
      <c r="AA487" s="15"/>
      <c r="AB487" s="15"/>
      <c r="AC487" s="15"/>
      <c r="AD487" s="15"/>
      <c r="AE487" s="15"/>
      <c r="AF487" s="18" t="str">
        <f t="shared" si="15"/>
        <v/>
      </c>
      <c r="AG487" s="15"/>
      <c r="AH487" s="15"/>
      <c r="AI487" s="15"/>
      <c r="AJ487" s="62" t="str">
        <f>IFERROR(VLOOKUP(AI487,Lookups!$W$3:$X$24,2,FALSE),"")</f>
        <v/>
      </c>
      <c r="AK487" s="15"/>
      <c r="AL487" s="15"/>
      <c r="AM487" s="17"/>
      <c r="AN487" s="17"/>
    </row>
    <row r="488" spans="1:40" x14ac:dyDescent="0.3">
      <c r="A488" s="15"/>
      <c r="B488" s="15"/>
      <c r="C488" s="15"/>
      <c r="D488" s="17"/>
      <c r="E488" s="17"/>
      <c r="F488" s="15"/>
      <c r="G488" s="18" t="str">
        <f>IFERROR(VLOOKUP(F488,Lookups!$D$2:$E$20,2,FALSE),"")</f>
        <v/>
      </c>
      <c r="H488" s="15"/>
      <c r="I488" s="15"/>
      <c r="J488" s="15"/>
      <c r="K488" s="15"/>
      <c r="L488" s="17"/>
      <c r="M488" s="17"/>
      <c r="N488" s="18" t="str">
        <f t="shared" si="14"/>
        <v/>
      </c>
      <c r="O488" s="15"/>
      <c r="P488" s="15"/>
      <c r="Q488" s="17"/>
      <c r="R488" s="15"/>
      <c r="S488" s="15"/>
      <c r="T488" s="15"/>
      <c r="U488" s="15"/>
      <c r="V488" s="15"/>
      <c r="W488" s="15"/>
      <c r="X488" s="18" t="str">
        <f>IFERROR(VLOOKUP(W488,Lookups!$G$2:$H$83,2,FALSE),"")</f>
        <v/>
      </c>
      <c r="Y488" s="15"/>
      <c r="Z488" s="15"/>
      <c r="AA488" s="15"/>
      <c r="AB488" s="15"/>
      <c r="AC488" s="15"/>
      <c r="AD488" s="15"/>
      <c r="AE488" s="15"/>
      <c r="AF488" s="18" t="str">
        <f t="shared" si="15"/>
        <v/>
      </c>
      <c r="AG488" s="15"/>
      <c r="AH488" s="15"/>
      <c r="AI488" s="15"/>
      <c r="AJ488" s="62" t="str">
        <f>IFERROR(VLOOKUP(AI488,Lookups!$W$3:$X$24,2,FALSE),"")</f>
        <v/>
      </c>
      <c r="AK488" s="15"/>
      <c r="AL488" s="15"/>
      <c r="AM488" s="17"/>
      <c r="AN488" s="17"/>
    </row>
    <row r="489" spans="1:40" x14ac:dyDescent="0.3">
      <c r="A489" s="15"/>
      <c r="B489" s="15"/>
      <c r="C489" s="15"/>
      <c r="D489" s="17"/>
      <c r="E489" s="17"/>
      <c r="F489" s="15"/>
      <c r="G489" s="18" t="str">
        <f>IFERROR(VLOOKUP(F489,Lookups!$D$2:$E$20,2,FALSE),"")</f>
        <v/>
      </c>
      <c r="H489" s="15"/>
      <c r="I489" s="15"/>
      <c r="J489" s="15"/>
      <c r="K489" s="15"/>
      <c r="L489" s="17"/>
      <c r="M489" s="17"/>
      <c r="N489" s="18" t="str">
        <f t="shared" si="14"/>
        <v/>
      </c>
      <c r="O489" s="15"/>
      <c r="P489" s="15"/>
      <c r="Q489" s="17"/>
      <c r="R489" s="15"/>
      <c r="S489" s="15"/>
      <c r="T489" s="15"/>
      <c r="U489" s="15"/>
      <c r="V489" s="15"/>
      <c r="W489" s="15"/>
      <c r="X489" s="18" t="str">
        <f>IFERROR(VLOOKUP(W489,Lookups!$G$2:$H$83,2,FALSE),"")</f>
        <v/>
      </c>
      <c r="Y489" s="15"/>
      <c r="Z489" s="15"/>
      <c r="AA489" s="15"/>
      <c r="AB489" s="15"/>
      <c r="AC489" s="15"/>
      <c r="AD489" s="15"/>
      <c r="AE489" s="15"/>
      <c r="AF489" s="18" t="str">
        <f t="shared" si="15"/>
        <v/>
      </c>
      <c r="AG489" s="15"/>
      <c r="AH489" s="15"/>
      <c r="AI489" s="15"/>
      <c r="AJ489" s="62" t="str">
        <f>IFERROR(VLOOKUP(AI489,Lookups!$W$3:$X$24,2,FALSE),"")</f>
        <v/>
      </c>
      <c r="AK489" s="15"/>
      <c r="AL489" s="15"/>
      <c r="AM489" s="17"/>
      <c r="AN489" s="17"/>
    </row>
    <row r="490" spans="1:40" x14ac:dyDescent="0.3">
      <c r="A490" s="15"/>
      <c r="B490" s="15"/>
      <c r="C490" s="15"/>
      <c r="D490" s="17"/>
      <c r="E490" s="17"/>
      <c r="F490" s="15"/>
      <c r="G490" s="18" t="str">
        <f>IFERROR(VLOOKUP(F490,Lookups!$D$2:$E$20,2,FALSE),"")</f>
        <v/>
      </c>
      <c r="H490" s="15"/>
      <c r="I490" s="15"/>
      <c r="J490" s="15"/>
      <c r="K490" s="15"/>
      <c r="L490" s="17"/>
      <c r="M490" s="17"/>
      <c r="N490" s="18" t="str">
        <f t="shared" si="14"/>
        <v/>
      </c>
      <c r="O490" s="15"/>
      <c r="P490" s="15"/>
      <c r="Q490" s="17"/>
      <c r="R490" s="15"/>
      <c r="S490" s="15"/>
      <c r="T490" s="15"/>
      <c r="U490" s="15"/>
      <c r="V490" s="15"/>
      <c r="W490" s="15"/>
      <c r="X490" s="18" t="str">
        <f>IFERROR(VLOOKUP(W490,Lookups!$G$2:$H$83,2,FALSE),"")</f>
        <v/>
      </c>
      <c r="Y490" s="15"/>
      <c r="Z490" s="15"/>
      <c r="AA490" s="15"/>
      <c r="AB490" s="15"/>
      <c r="AC490" s="15"/>
      <c r="AD490" s="15"/>
      <c r="AE490" s="15"/>
      <c r="AF490" s="18" t="str">
        <f t="shared" si="15"/>
        <v/>
      </c>
      <c r="AG490" s="15"/>
      <c r="AH490" s="15"/>
      <c r="AI490" s="15"/>
      <c r="AJ490" s="62" t="str">
        <f>IFERROR(VLOOKUP(AI490,Lookups!$W$3:$X$24,2,FALSE),"")</f>
        <v/>
      </c>
      <c r="AK490" s="15"/>
      <c r="AL490" s="15"/>
      <c r="AM490" s="17"/>
      <c r="AN490" s="17"/>
    </row>
    <row r="491" spans="1:40" x14ac:dyDescent="0.3">
      <c r="A491" s="15"/>
      <c r="B491" s="15"/>
      <c r="C491" s="15"/>
      <c r="D491" s="17"/>
      <c r="E491" s="17"/>
      <c r="F491" s="15"/>
      <c r="G491" s="18" t="str">
        <f>IFERROR(VLOOKUP(F491,Lookups!$D$2:$E$20,2,FALSE),"")</f>
        <v/>
      </c>
      <c r="H491" s="15"/>
      <c r="I491" s="15"/>
      <c r="J491" s="15"/>
      <c r="K491" s="15"/>
      <c r="L491" s="17"/>
      <c r="M491" s="17"/>
      <c r="N491" s="18" t="str">
        <f t="shared" si="14"/>
        <v/>
      </c>
      <c r="O491" s="15"/>
      <c r="P491" s="15"/>
      <c r="Q491" s="17"/>
      <c r="R491" s="15"/>
      <c r="S491" s="15"/>
      <c r="T491" s="15"/>
      <c r="U491" s="15"/>
      <c r="V491" s="15"/>
      <c r="W491" s="15"/>
      <c r="X491" s="18" t="str">
        <f>IFERROR(VLOOKUP(W491,Lookups!$G$2:$H$83,2,FALSE),"")</f>
        <v/>
      </c>
      <c r="Y491" s="15"/>
      <c r="Z491" s="15"/>
      <c r="AA491" s="15"/>
      <c r="AB491" s="15"/>
      <c r="AC491" s="15"/>
      <c r="AD491" s="15"/>
      <c r="AE491" s="15"/>
      <c r="AF491" s="18" t="str">
        <f t="shared" si="15"/>
        <v/>
      </c>
      <c r="AG491" s="15"/>
      <c r="AH491" s="15"/>
      <c r="AI491" s="15"/>
      <c r="AJ491" s="62" t="str">
        <f>IFERROR(VLOOKUP(AI491,Lookups!$W$3:$X$24,2,FALSE),"")</f>
        <v/>
      </c>
      <c r="AK491" s="15"/>
      <c r="AL491" s="15"/>
      <c r="AM491" s="17"/>
      <c r="AN491" s="17"/>
    </row>
    <row r="492" spans="1:40" x14ac:dyDescent="0.3">
      <c r="A492" s="15"/>
      <c r="B492" s="15"/>
      <c r="C492" s="15"/>
      <c r="D492" s="17"/>
      <c r="E492" s="17"/>
      <c r="F492" s="15"/>
      <c r="G492" s="18" t="str">
        <f>IFERROR(VLOOKUP(F492,Lookups!$D$2:$E$20,2,FALSE),"")</f>
        <v/>
      </c>
      <c r="H492" s="15"/>
      <c r="I492" s="15"/>
      <c r="J492" s="15"/>
      <c r="K492" s="15"/>
      <c r="L492" s="17"/>
      <c r="M492" s="17"/>
      <c r="N492" s="18" t="str">
        <f t="shared" si="14"/>
        <v/>
      </c>
      <c r="O492" s="15"/>
      <c r="P492" s="15"/>
      <c r="Q492" s="17"/>
      <c r="R492" s="15"/>
      <c r="S492" s="15"/>
      <c r="T492" s="15"/>
      <c r="U492" s="15"/>
      <c r="V492" s="15"/>
      <c r="W492" s="15"/>
      <c r="X492" s="18" t="str">
        <f>IFERROR(VLOOKUP(W492,Lookups!$G$2:$H$83,2,FALSE),"")</f>
        <v/>
      </c>
      <c r="Y492" s="15"/>
      <c r="Z492" s="15"/>
      <c r="AA492" s="15"/>
      <c r="AB492" s="15"/>
      <c r="AC492" s="15"/>
      <c r="AD492" s="15"/>
      <c r="AE492" s="15"/>
      <c r="AF492" s="18" t="str">
        <f t="shared" si="15"/>
        <v/>
      </c>
      <c r="AG492" s="15"/>
      <c r="AH492" s="15"/>
      <c r="AI492" s="15"/>
      <c r="AJ492" s="62" t="str">
        <f>IFERROR(VLOOKUP(AI492,Lookups!$W$3:$X$24,2,FALSE),"")</f>
        <v/>
      </c>
      <c r="AK492" s="15"/>
      <c r="AL492" s="15"/>
      <c r="AM492" s="17"/>
      <c r="AN492" s="17"/>
    </row>
    <row r="493" spans="1:40" x14ac:dyDescent="0.3">
      <c r="A493" s="15"/>
      <c r="B493" s="15"/>
      <c r="C493" s="15"/>
      <c r="D493" s="17"/>
      <c r="E493" s="17"/>
      <c r="F493" s="15"/>
      <c r="G493" s="18" t="str">
        <f>IFERROR(VLOOKUP(F493,Lookups!$D$2:$E$20,2,FALSE),"")</f>
        <v/>
      </c>
      <c r="H493" s="15"/>
      <c r="I493" s="15"/>
      <c r="J493" s="15"/>
      <c r="K493" s="15"/>
      <c r="L493" s="17"/>
      <c r="M493" s="17"/>
      <c r="N493" s="18" t="str">
        <f t="shared" si="14"/>
        <v/>
      </c>
      <c r="O493" s="15"/>
      <c r="P493" s="15"/>
      <c r="Q493" s="17"/>
      <c r="R493" s="15"/>
      <c r="S493" s="15"/>
      <c r="T493" s="15"/>
      <c r="U493" s="15"/>
      <c r="V493" s="15"/>
      <c r="W493" s="15"/>
      <c r="X493" s="18" t="str">
        <f>IFERROR(VLOOKUP(W493,Lookups!$G$2:$H$83,2,FALSE),"")</f>
        <v/>
      </c>
      <c r="Y493" s="15"/>
      <c r="Z493" s="15"/>
      <c r="AA493" s="15"/>
      <c r="AB493" s="15"/>
      <c r="AC493" s="15"/>
      <c r="AD493" s="15"/>
      <c r="AE493" s="15"/>
      <c r="AF493" s="18" t="str">
        <f t="shared" si="15"/>
        <v/>
      </c>
      <c r="AG493" s="15"/>
      <c r="AH493" s="15"/>
      <c r="AI493" s="15"/>
      <c r="AJ493" s="62" t="str">
        <f>IFERROR(VLOOKUP(AI493,Lookups!$W$3:$X$24,2,FALSE),"")</f>
        <v/>
      </c>
      <c r="AK493" s="15"/>
      <c r="AL493" s="15"/>
      <c r="AM493" s="17"/>
      <c r="AN493" s="17"/>
    </row>
    <row r="494" spans="1:40" x14ac:dyDescent="0.3">
      <c r="A494" s="15"/>
      <c r="B494" s="15"/>
      <c r="C494" s="15"/>
      <c r="D494" s="17"/>
      <c r="E494" s="17"/>
      <c r="F494" s="15"/>
      <c r="G494" s="18" t="str">
        <f>IFERROR(VLOOKUP(F494,Lookups!$D$2:$E$20,2,FALSE),"")</f>
        <v/>
      </c>
      <c r="H494" s="15"/>
      <c r="I494" s="15"/>
      <c r="J494" s="15"/>
      <c r="K494" s="15"/>
      <c r="L494" s="17"/>
      <c r="M494" s="17"/>
      <c r="N494" s="18" t="str">
        <f t="shared" si="14"/>
        <v/>
      </c>
      <c r="O494" s="15"/>
      <c r="P494" s="15"/>
      <c r="Q494" s="17"/>
      <c r="R494" s="15"/>
      <c r="S494" s="15"/>
      <c r="T494" s="15"/>
      <c r="U494" s="15"/>
      <c r="V494" s="15"/>
      <c r="W494" s="15"/>
      <c r="X494" s="18" t="str">
        <f>IFERROR(VLOOKUP(W494,Lookups!$G$2:$H$83,2,FALSE),"")</f>
        <v/>
      </c>
      <c r="Y494" s="15"/>
      <c r="Z494" s="15"/>
      <c r="AA494" s="15"/>
      <c r="AB494" s="15"/>
      <c r="AC494" s="15"/>
      <c r="AD494" s="15"/>
      <c r="AE494" s="15"/>
      <c r="AF494" s="18" t="str">
        <f t="shared" si="15"/>
        <v/>
      </c>
      <c r="AG494" s="15"/>
      <c r="AH494" s="15"/>
      <c r="AI494" s="15"/>
      <c r="AJ494" s="62" t="str">
        <f>IFERROR(VLOOKUP(AI494,Lookups!$W$3:$X$24,2,FALSE),"")</f>
        <v/>
      </c>
      <c r="AK494" s="15"/>
      <c r="AL494" s="15"/>
      <c r="AM494" s="17"/>
      <c r="AN494" s="17"/>
    </row>
    <row r="495" spans="1:40" x14ac:dyDescent="0.3">
      <c r="A495" s="15"/>
      <c r="B495" s="15"/>
      <c r="C495" s="15"/>
      <c r="D495" s="17"/>
      <c r="E495" s="17"/>
      <c r="F495" s="15"/>
      <c r="G495" s="18" t="str">
        <f>IFERROR(VLOOKUP(F495,Lookups!$D$2:$E$20,2,FALSE),"")</f>
        <v/>
      </c>
      <c r="H495" s="15"/>
      <c r="I495" s="15"/>
      <c r="J495" s="15"/>
      <c r="K495" s="15"/>
      <c r="L495" s="17"/>
      <c r="M495" s="17"/>
      <c r="N495" s="18" t="str">
        <f t="shared" si="14"/>
        <v/>
      </c>
      <c r="O495" s="15"/>
      <c r="P495" s="15"/>
      <c r="Q495" s="17"/>
      <c r="R495" s="15"/>
      <c r="S495" s="15"/>
      <c r="T495" s="15"/>
      <c r="U495" s="15"/>
      <c r="V495" s="15"/>
      <c r="W495" s="15"/>
      <c r="X495" s="18" t="str">
        <f>IFERROR(VLOOKUP(W495,Lookups!$G$2:$H$83,2,FALSE),"")</f>
        <v/>
      </c>
      <c r="Y495" s="15"/>
      <c r="Z495" s="15"/>
      <c r="AA495" s="15"/>
      <c r="AB495" s="15"/>
      <c r="AC495" s="15"/>
      <c r="AD495" s="15"/>
      <c r="AE495" s="15"/>
      <c r="AF495" s="18" t="str">
        <f t="shared" si="15"/>
        <v/>
      </c>
      <c r="AG495" s="15"/>
      <c r="AH495" s="15"/>
      <c r="AI495" s="15"/>
      <c r="AJ495" s="62" t="str">
        <f>IFERROR(VLOOKUP(AI495,Lookups!$W$3:$X$24,2,FALSE),"")</f>
        <v/>
      </c>
      <c r="AK495" s="15"/>
      <c r="AL495" s="15"/>
      <c r="AM495" s="17"/>
      <c r="AN495" s="17"/>
    </row>
    <row r="496" spans="1:40" x14ac:dyDescent="0.3">
      <c r="A496" s="15"/>
      <c r="B496" s="15"/>
      <c r="C496" s="15"/>
      <c r="D496" s="17"/>
      <c r="E496" s="17"/>
      <c r="F496" s="15"/>
      <c r="G496" s="18" t="str">
        <f>IFERROR(VLOOKUP(F496,Lookups!$D$2:$E$20,2,FALSE),"")</f>
        <v/>
      </c>
      <c r="H496" s="15"/>
      <c r="I496" s="15"/>
      <c r="J496" s="15"/>
      <c r="K496" s="15"/>
      <c r="L496" s="17"/>
      <c r="M496" s="17"/>
      <c r="N496" s="18" t="str">
        <f t="shared" si="14"/>
        <v/>
      </c>
      <c r="O496" s="15"/>
      <c r="P496" s="15"/>
      <c r="Q496" s="17"/>
      <c r="R496" s="15"/>
      <c r="S496" s="15"/>
      <c r="T496" s="15"/>
      <c r="U496" s="15"/>
      <c r="V496" s="15"/>
      <c r="W496" s="15"/>
      <c r="X496" s="18" t="str">
        <f>IFERROR(VLOOKUP(W496,Lookups!$G$2:$H$83,2,FALSE),"")</f>
        <v/>
      </c>
      <c r="Y496" s="15"/>
      <c r="Z496" s="15"/>
      <c r="AA496" s="15"/>
      <c r="AB496" s="15"/>
      <c r="AC496" s="15"/>
      <c r="AD496" s="15"/>
      <c r="AE496" s="15"/>
      <c r="AF496" s="18" t="str">
        <f t="shared" si="15"/>
        <v/>
      </c>
      <c r="AG496" s="15"/>
      <c r="AH496" s="15"/>
      <c r="AI496" s="15"/>
      <c r="AJ496" s="62" t="str">
        <f>IFERROR(VLOOKUP(AI496,Lookups!$W$3:$X$24,2,FALSE),"")</f>
        <v/>
      </c>
      <c r="AK496" s="15"/>
      <c r="AL496" s="15"/>
      <c r="AM496" s="17"/>
      <c r="AN496" s="17"/>
    </row>
    <row r="497" spans="1:40" x14ac:dyDescent="0.3">
      <c r="A497" s="15"/>
      <c r="B497" s="15"/>
      <c r="C497" s="15"/>
      <c r="D497" s="17"/>
      <c r="E497" s="17"/>
      <c r="F497" s="15"/>
      <c r="G497" s="18" t="str">
        <f>IFERROR(VLOOKUP(F497,Lookups!$D$2:$E$20,2,FALSE),"")</f>
        <v/>
      </c>
      <c r="H497" s="15"/>
      <c r="I497" s="15"/>
      <c r="J497" s="15"/>
      <c r="K497" s="15"/>
      <c r="L497" s="17"/>
      <c r="M497" s="17"/>
      <c r="N497" s="18" t="str">
        <f t="shared" si="14"/>
        <v/>
      </c>
      <c r="O497" s="15"/>
      <c r="P497" s="15"/>
      <c r="Q497" s="17"/>
      <c r="R497" s="15"/>
      <c r="S497" s="15"/>
      <c r="T497" s="15"/>
      <c r="U497" s="15"/>
      <c r="V497" s="15"/>
      <c r="W497" s="15"/>
      <c r="X497" s="18" t="str">
        <f>IFERROR(VLOOKUP(W497,Lookups!$G$2:$H$83,2,FALSE),"")</f>
        <v/>
      </c>
      <c r="Y497" s="15"/>
      <c r="Z497" s="15"/>
      <c r="AA497" s="15"/>
      <c r="AB497" s="15"/>
      <c r="AC497" s="15"/>
      <c r="AD497" s="15"/>
      <c r="AE497" s="15"/>
      <c r="AF497" s="18" t="str">
        <f t="shared" si="15"/>
        <v/>
      </c>
      <c r="AG497" s="15"/>
      <c r="AH497" s="15"/>
      <c r="AI497" s="15"/>
      <c r="AJ497" s="62" t="str">
        <f>IFERROR(VLOOKUP(AI497,Lookups!$W$3:$X$24,2,FALSE),"")</f>
        <v/>
      </c>
      <c r="AK497" s="15"/>
      <c r="AL497" s="15"/>
      <c r="AM497" s="17"/>
      <c r="AN497" s="17"/>
    </row>
    <row r="498" spans="1:40" x14ac:dyDescent="0.3">
      <c r="A498" s="15"/>
      <c r="B498" s="15"/>
      <c r="C498" s="15"/>
      <c r="D498" s="17"/>
      <c r="E498" s="17"/>
      <c r="F498" s="15"/>
      <c r="G498" s="18" t="str">
        <f>IFERROR(VLOOKUP(F498,Lookups!$D$2:$E$20,2,FALSE),"")</f>
        <v/>
      </c>
      <c r="H498" s="15"/>
      <c r="I498" s="15"/>
      <c r="J498" s="15"/>
      <c r="K498" s="15"/>
      <c r="L498" s="17"/>
      <c r="M498" s="17"/>
      <c r="N498" s="18" t="str">
        <f t="shared" si="14"/>
        <v/>
      </c>
      <c r="O498" s="15"/>
      <c r="P498" s="15"/>
      <c r="Q498" s="17"/>
      <c r="R498" s="15"/>
      <c r="S498" s="15"/>
      <c r="T498" s="15"/>
      <c r="U498" s="15"/>
      <c r="V498" s="15"/>
      <c r="W498" s="15"/>
      <c r="X498" s="18" t="str">
        <f>IFERROR(VLOOKUP(W498,Lookups!$G$2:$H$83,2,FALSE),"")</f>
        <v/>
      </c>
      <c r="Y498" s="15"/>
      <c r="Z498" s="15"/>
      <c r="AA498" s="15"/>
      <c r="AB498" s="15"/>
      <c r="AC498" s="15"/>
      <c r="AD498" s="15"/>
      <c r="AE498" s="15"/>
      <c r="AF498" s="18" t="str">
        <f t="shared" si="15"/>
        <v/>
      </c>
      <c r="AG498" s="15"/>
      <c r="AH498" s="15"/>
      <c r="AI498" s="15"/>
      <c r="AJ498" s="62" t="str">
        <f>IFERROR(VLOOKUP(AI498,Lookups!$W$3:$X$24,2,FALSE),"")</f>
        <v/>
      </c>
      <c r="AK498" s="15"/>
      <c r="AL498" s="15"/>
      <c r="AM498" s="17"/>
      <c r="AN498" s="17"/>
    </row>
    <row r="499" spans="1:40" x14ac:dyDescent="0.3">
      <c r="A499" s="15"/>
      <c r="B499" s="15"/>
      <c r="C499" s="15"/>
      <c r="D499" s="17"/>
      <c r="E499" s="17"/>
      <c r="F499" s="15"/>
      <c r="G499" s="18" t="str">
        <f>IFERROR(VLOOKUP(F499,Lookups!$D$2:$E$20,2,FALSE),"")</f>
        <v/>
      </c>
      <c r="H499" s="15"/>
      <c r="I499" s="15"/>
      <c r="J499" s="15"/>
      <c r="K499" s="15"/>
      <c r="L499" s="17"/>
      <c r="M499" s="17"/>
      <c r="N499" s="18" t="str">
        <f t="shared" si="14"/>
        <v/>
      </c>
      <c r="O499" s="15"/>
      <c r="P499" s="15"/>
      <c r="Q499" s="17"/>
      <c r="R499" s="15"/>
      <c r="S499" s="15"/>
      <c r="T499" s="15"/>
      <c r="U499" s="15"/>
      <c r="V499" s="15"/>
      <c r="W499" s="15"/>
      <c r="X499" s="18" t="str">
        <f>IFERROR(VLOOKUP(W499,Lookups!$G$2:$H$83,2,FALSE),"")</f>
        <v/>
      </c>
      <c r="Y499" s="15"/>
      <c r="Z499" s="15"/>
      <c r="AA499" s="15"/>
      <c r="AB499" s="15"/>
      <c r="AC499" s="15"/>
      <c r="AD499" s="15"/>
      <c r="AE499" s="15"/>
      <c r="AF499" s="18" t="str">
        <f t="shared" si="15"/>
        <v/>
      </c>
      <c r="AG499" s="15"/>
      <c r="AH499" s="15"/>
      <c r="AI499" s="15"/>
      <c r="AJ499" s="62" t="str">
        <f>IFERROR(VLOOKUP(AI499,Lookups!$W$3:$X$24,2,FALSE),"")</f>
        <v/>
      </c>
      <c r="AK499" s="15"/>
      <c r="AL499" s="15"/>
      <c r="AM499" s="17"/>
      <c r="AN499" s="17"/>
    </row>
    <row r="500" spans="1:40" x14ac:dyDescent="0.3">
      <c r="A500" s="15"/>
      <c r="B500" s="15"/>
      <c r="C500" s="15"/>
      <c r="D500" s="17"/>
      <c r="E500" s="17"/>
      <c r="F500" s="15"/>
      <c r="G500" s="18" t="str">
        <f>IFERROR(VLOOKUP(F500,Lookups!$D$2:$E$20,2,FALSE),"")</f>
        <v/>
      </c>
      <c r="H500" s="15"/>
      <c r="I500" s="15"/>
      <c r="J500" s="15"/>
      <c r="K500" s="15"/>
      <c r="L500" s="17"/>
      <c r="M500" s="17"/>
      <c r="N500" s="18" t="str">
        <f t="shared" si="14"/>
        <v/>
      </c>
      <c r="O500" s="15"/>
      <c r="P500" s="15"/>
      <c r="Q500" s="17"/>
      <c r="R500" s="15"/>
      <c r="S500" s="15"/>
      <c r="T500" s="15"/>
      <c r="U500" s="15"/>
      <c r="V500" s="15"/>
      <c r="W500" s="15"/>
      <c r="X500" s="18" t="str">
        <f>IFERROR(VLOOKUP(W500,Lookups!$G$2:$H$83,2,FALSE),"")</f>
        <v/>
      </c>
      <c r="Y500" s="15"/>
      <c r="Z500" s="15"/>
      <c r="AA500" s="15"/>
      <c r="AB500" s="15"/>
      <c r="AC500" s="15"/>
      <c r="AD500" s="15"/>
      <c r="AE500" s="15"/>
      <c r="AF500" s="18" t="str">
        <f t="shared" si="15"/>
        <v/>
      </c>
      <c r="AG500" s="15"/>
      <c r="AH500" s="15"/>
      <c r="AI500" s="15"/>
      <c r="AJ500" s="62" t="str">
        <f>IFERROR(VLOOKUP(AI500,Lookups!$W$3:$X$24,2,FALSE),"")</f>
        <v/>
      </c>
      <c r="AK500" s="15"/>
      <c r="AL500" s="15"/>
      <c r="AM500" s="17"/>
      <c r="AN500" s="17"/>
    </row>
    <row r="501" spans="1:40" x14ac:dyDescent="0.3">
      <c r="A501" s="15"/>
      <c r="B501" s="15"/>
      <c r="C501" s="15"/>
      <c r="D501" s="17"/>
      <c r="E501" s="17"/>
      <c r="F501" s="15"/>
      <c r="G501" s="18" t="str">
        <f>IFERROR(VLOOKUP(F501,Lookups!$D$2:$E$20,2,FALSE),"")</f>
        <v/>
      </c>
      <c r="H501" s="15"/>
      <c r="I501" s="15"/>
      <c r="J501" s="15"/>
      <c r="K501" s="15"/>
      <c r="L501" s="17"/>
      <c r="M501" s="17"/>
      <c r="N501" s="18" t="str">
        <f t="shared" si="14"/>
        <v/>
      </c>
      <c r="O501" s="15"/>
      <c r="P501" s="15"/>
      <c r="Q501" s="17"/>
      <c r="R501" s="15"/>
      <c r="S501" s="15"/>
      <c r="T501" s="15"/>
      <c r="U501" s="15"/>
      <c r="V501" s="15"/>
      <c r="W501" s="15"/>
      <c r="X501" s="18" t="str">
        <f>IFERROR(VLOOKUP(W501,Lookups!$G$2:$H$83,2,FALSE),"")</f>
        <v/>
      </c>
      <c r="Y501" s="15"/>
      <c r="Z501" s="15"/>
      <c r="AA501" s="15"/>
      <c r="AB501" s="15"/>
      <c r="AC501" s="15"/>
      <c r="AD501" s="15"/>
      <c r="AE501" s="15"/>
      <c r="AF501" s="18" t="str">
        <f t="shared" si="15"/>
        <v/>
      </c>
      <c r="AG501" s="15"/>
      <c r="AH501" s="15"/>
      <c r="AI501" s="15"/>
      <c r="AJ501" s="62" t="str">
        <f>IFERROR(VLOOKUP(AI501,Lookups!$W$3:$X$24,2,FALSE),"")</f>
        <v/>
      </c>
      <c r="AK501" s="15"/>
      <c r="AL501" s="15"/>
      <c r="AM501" s="17"/>
      <c r="AN501" s="17"/>
    </row>
    <row r="502" spans="1:40" x14ac:dyDescent="0.3">
      <c r="A502" s="15"/>
      <c r="B502" s="15"/>
      <c r="C502" s="15"/>
      <c r="D502" s="17"/>
      <c r="E502" s="17"/>
      <c r="F502" s="15"/>
      <c r="G502" s="18" t="str">
        <f>IFERROR(VLOOKUP(F502,Lookups!$D$2:$E$20,2,FALSE),"")</f>
        <v/>
      </c>
      <c r="H502" s="15"/>
      <c r="I502" s="15"/>
      <c r="J502" s="15"/>
      <c r="K502" s="15"/>
      <c r="L502" s="17"/>
      <c r="M502" s="17"/>
      <c r="N502" s="18" t="str">
        <f t="shared" ref="N502:N550" si="16">IF(OR(ISBLANK(L502),ISBLANK(M502)),"",(M502-L502)+1)</f>
        <v/>
      </c>
      <c r="O502" s="15"/>
      <c r="P502" s="15"/>
      <c r="Q502" s="17"/>
      <c r="R502" s="15"/>
      <c r="S502" s="15"/>
      <c r="T502" s="15"/>
      <c r="U502" s="15"/>
      <c r="V502" s="15"/>
      <c r="W502" s="15"/>
      <c r="X502" s="18" t="str">
        <f>IFERROR(VLOOKUP(W502,Lookups!$G$2:$H$83,2,FALSE),"")</f>
        <v/>
      </c>
      <c r="Y502" s="15"/>
      <c r="Z502" s="15"/>
      <c r="AA502" s="15"/>
      <c r="AB502" s="15"/>
      <c r="AC502" s="15"/>
      <c r="AD502" s="15"/>
      <c r="AE502" s="15"/>
      <c r="AF502" s="18" t="str">
        <f t="shared" ref="AF502:AF550" si="17">IF(OR(ISBLANK(AD502),ISBLANK(AE502)),"",(AE502-AD502)+1)</f>
        <v/>
      </c>
      <c r="AG502" s="15"/>
      <c r="AH502" s="15"/>
      <c r="AI502" s="15"/>
      <c r="AJ502" s="62" t="str">
        <f>IFERROR(VLOOKUP(AI502,Lookups!$W$3:$X$24,2,FALSE),"")</f>
        <v/>
      </c>
      <c r="AK502" s="15"/>
      <c r="AL502" s="15"/>
      <c r="AM502" s="17"/>
      <c r="AN502" s="17"/>
    </row>
    <row r="503" spans="1:40" x14ac:dyDescent="0.3">
      <c r="A503" s="15"/>
      <c r="B503" s="15"/>
      <c r="C503" s="15"/>
      <c r="D503" s="17"/>
      <c r="E503" s="17"/>
      <c r="F503" s="15"/>
      <c r="G503" s="18" t="str">
        <f>IFERROR(VLOOKUP(F503,Lookups!$D$2:$E$20,2,FALSE),"")</f>
        <v/>
      </c>
      <c r="H503" s="15"/>
      <c r="I503" s="15"/>
      <c r="J503" s="15"/>
      <c r="K503" s="15"/>
      <c r="L503" s="17"/>
      <c r="M503" s="17"/>
      <c r="N503" s="18" t="str">
        <f t="shared" si="16"/>
        <v/>
      </c>
      <c r="O503" s="15"/>
      <c r="P503" s="15"/>
      <c r="Q503" s="17"/>
      <c r="R503" s="15"/>
      <c r="S503" s="15"/>
      <c r="T503" s="15"/>
      <c r="U503" s="15"/>
      <c r="V503" s="15"/>
      <c r="W503" s="15"/>
      <c r="X503" s="18" t="str">
        <f>IFERROR(VLOOKUP(W503,Lookups!$G$2:$H$83,2,FALSE),"")</f>
        <v/>
      </c>
      <c r="Y503" s="15"/>
      <c r="Z503" s="15"/>
      <c r="AA503" s="15"/>
      <c r="AB503" s="15"/>
      <c r="AC503" s="15"/>
      <c r="AD503" s="15"/>
      <c r="AE503" s="15"/>
      <c r="AF503" s="18" t="str">
        <f t="shared" si="17"/>
        <v/>
      </c>
      <c r="AG503" s="15"/>
      <c r="AH503" s="15"/>
      <c r="AI503" s="15"/>
      <c r="AJ503" s="62" t="str">
        <f>IFERROR(VLOOKUP(AI503,Lookups!$W$3:$X$24,2,FALSE),"")</f>
        <v/>
      </c>
      <c r="AK503" s="15"/>
      <c r="AL503" s="15"/>
      <c r="AM503" s="17"/>
      <c r="AN503" s="17"/>
    </row>
    <row r="504" spans="1:40" x14ac:dyDescent="0.3">
      <c r="A504" s="15"/>
      <c r="B504" s="15"/>
      <c r="C504" s="15"/>
      <c r="D504" s="17"/>
      <c r="E504" s="17"/>
      <c r="F504" s="15"/>
      <c r="G504" s="18" t="str">
        <f>IFERROR(VLOOKUP(F504,Lookups!$D$2:$E$20,2,FALSE),"")</f>
        <v/>
      </c>
      <c r="H504" s="15"/>
      <c r="I504" s="15"/>
      <c r="J504" s="15"/>
      <c r="K504" s="15"/>
      <c r="L504" s="17"/>
      <c r="M504" s="17"/>
      <c r="N504" s="18" t="str">
        <f t="shared" si="16"/>
        <v/>
      </c>
      <c r="O504" s="15"/>
      <c r="P504" s="15"/>
      <c r="Q504" s="17"/>
      <c r="R504" s="15"/>
      <c r="S504" s="15"/>
      <c r="T504" s="15"/>
      <c r="U504" s="15"/>
      <c r="V504" s="15"/>
      <c r="W504" s="15"/>
      <c r="X504" s="18" t="str">
        <f>IFERROR(VLOOKUP(W504,Lookups!$G$2:$H$83,2,FALSE),"")</f>
        <v/>
      </c>
      <c r="Y504" s="15"/>
      <c r="Z504" s="15"/>
      <c r="AA504" s="15"/>
      <c r="AB504" s="15"/>
      <c r="AC504" s="15"/>
      <c r="AD504" s="15"/>
      <c r="AE504" s="15"/>
      <c r="AF504" s="18" t="str">
        <f t="shared" si="17"/>
        <v/>
      </c>
      <c r="AG504" s="15"/>
      <c r="AH504" s="15"/>
      <c r="AI504" s="15"/>
      <c r="AJ504" s="62" t="str">
        <f>IFERROR(VLOOKUP(AI504,Lookups!$W$3:$X$24,2,FALSE),"")</f>
        <v/>
      </c>
      <c r="AK504" s="15"/>
      <c r="AL504" s="15"/>
      <c r="AM504" s="17"/>
      <c r="AN504" s="17"/>
    </row>
    <row r="505" spans="1:40" x14ac:dyDescent="0.3">
      <c r="A505" s="15"/>
      <c r="B505" s="15"/>
      <c r="C505" s="15"/>
      <c r="D505" s="17"/>
      <c r="E505" s="17"/>
      <c r="F505" s="15"/>
      <c r="G505" s="18" t="str">
        <f>IFERROR(VLOOKUP(F505,Lookups!$D$2:$E$20,2,FALSE),"")</f>
        <v/>
      </c>
      <c r="H505" s="15"/>
      <c r="I505" s="15"/>
      <c r="J505" s="15"/>
      <c r="K505" s="15"/>
      <c r="L505" s="17"/>
      <c r="M505" s="17"/>
      <c r="N505" s="18" t="str">
        <f t="shared" si="16"/>
        <v/>
      </c>
      <c r="O505" s="15"/>
      <c r="P505" s="15"/>
      <c r="Q505" s="17"/>
      <c r="R505" s="15"/>
      <c r="S505" s="15"/>
      <c r="T505" s="15"/>
      <c r="U505" s="15"/>
      <c r="V505" s="15"/>
      <c r="W505" s="15"/>
      <c r="X505" s="18" t="str">
        <f>IFERROR(VLOOKUP(W505,Lookups!$G$2:$H$83,2,FALSE),"")</f>
        <v/>
      </c>
      <c r="Y505" s="15"/>
      <c r="Z505" s="15"/>
      <c r="AA505" s="15"/>
      <c r="AB505" s="15"/>
      <c r="AC505" s="15"/>
      <c r="AD505" s="15"/>
      <c r="AE505" s="15"/>
      <c r="AF505" s="18" t="str">
        <f t="shared" si="17"/>
        <v/>
      </c>
      <c r="AG505" s="15"/>
      <c r="AH505" s="15"/>
      <c r="AI505" s="15"/>
      <c r="AJ505" s="62" t="str">
        <f>IFERROR(VLOOKUP(AI505,Lookups!$W$3:$X$24,2,FALSE),"")</f>
        <v/>
      </c>
      <c r="AK505" s="15"/>
      <c r="AL505" s="15"/>
      <c r="AM505" s="17"/>
      <c r="AN505" s="17"/>
    </row>
    <row r="506" spans="1:40" x14ac:dyDescent="0.3">
      <c r="A506" s="15"/>
      <c r="B506" s="15"/>
      <c r="C506" s="15"/>
      <c r="D506" s="17"/>
      <c r="E506" s="17"/>
      <c r="F506" s="15"/>
      <c r="G506" s="18" t="str">
        <f>IFERROR(VLOOKUP(F506,Lookups!$D$2:$E$20,2,FALSE),"")</f>
        <v/>
      </c>
      <c r="H506" s="15"/>
      <c r="I506" s="15"/>
      <c r="J506" s="15"/>
      <c r="K506" s="15"/>
      <c r="L506" s="17"/>
      <c r="M506" s="17"/>
      <c r="N506" s="18" t="str">
        <f t="shared" si="16"/>
        <v/>
      </c>
      <c r="O506" s="15"/>
      <c r="P506" s="15"/>
      <c r="Q506" s="17"/>
      <c r="R506" s="15"/>
      <c r="S506" s="15"/>
      <c r="T506" s="15"/>
      <c r="U506" s="15"/>
      <c r="V506" s="15"/>
      <c r="W506" s="15"/>
      <c r="X506" s="18" t="str">
        <f>IFERROR(VLOOKUP(W506,Lookups!$G$2:$H$83,2,FALSE),"")</f>
        <v/>
      </c>
      <c r="Y506" s="15"/>
      <c r="Z506" s="15"/>
      <c r="AA506" s="15"/>
      <c r="AB506" s="15"/>
      <c r="AC506" s="15"/>
      <c r="AD506" s="15"/>
      <c r="AE506" s="15"/>
      <c r="AF506" s="18" t="str">
        <f t="shared" si="17"/>
        <v/>
      </c>
      <c r="AG506" s="15"/>
      <c r="AH506" s="15"/>
      <c r="AI506" s="15"/>
      <c r="AJ506" s="62" t="str">
        <f>IFERROR(VLOOKUP(AI506,Lookups!$W$3:$X$24,2,FALSE),"")</f>
        <v/>
      </c>
      <c r="AK506" s="15"/>
      <c r="AL506" s="15"/>
      <c r="AM506" s="17"/>
      <c r="AN506" s="17"/>
    </row>
    <row r="507" spans="1:40" x14ac:dyDescent="0.3">
      <c r="A507" s="15"/>
      <c r="B507" s="15"/>
      <c r="C507" s="15"/>
      <c r="D507" s="17"/>
      <c r="E507" s="17"/>
      <c r="F507" s="15"/>
      <c r="G507" s="18" t="str">
        <f>IFERROR(VLOOKUP(F507,Lookups!$D$2:$E$20,2,FALSE),"")</f>
        <v/>
      </c>
      <c r="H507" s="15"/>
      <c r="I507" s="15"/>
      <c r="J507" s="15"/>
      <c r="K507" s="15"/>
      <c r="L507" s="17"/>
      <c r="M507" s="17"/>
      <c r="N507" s="18" t="str">
        <f t="shared" si="16"/>
        <v/>
      </c>
      <c r="O507" s="15"/>
      <c r="P507" s="15"/>
      <c r="Q507" s="17"/>
      <c r="R507" s="15"/>
      <c r="S507" s="15"/>
      <c r="T507" s="15"/>
      <c r="U507" s="15"/>
      <c r="V507" s="15"/>
      <c r="W507" s="15"/>
      <c r="X507" s="18" t="str">
        <f>IFERROR(VLOOKUP(W507,Lookups!$G$2:$H$83,2,FALSE),"")</f>
        <v/>
      </c>
      <c r="Y507" s="15"/>
      <c r="Z507" s="15"/>
      <c r="AA507" s="15"/>
      <c r="AB507" s="15"/>
      <c r="AC507" s="15"/>
      <c r="AD507" s="15"/>
      <c r="AE507" s="15"/>
      <c r="AF507" s="18" t="str">
        <f t="shared" si="17"/>
        <v/>
      </c>
      <c r="AG507" s="15"/>
      <c r="AH507" s="15"/>
      <c r="AI507" s="15"/>
      <c r="AJ507" s="62" t="str">
        <f>IFERROR(VLOOKUP(AI507,Lookups!$W$3:$X$24,2,FALSE),"")</f>
        <v/>
      </c>
      <c r="AK507" s="15"/>
      <c r="AL507" s="15"/>
      <c r="AM507" s="17"/>
      <c r="AN507" s="17"/>
    </row>
    <row r="508" spans="1:40" x14ac:dyDescent="0.3">
      <c r="A508" s="15"/>
      <c r="B508" s="15"/>
      <c r="C508" s="15"/>
      <c r="D508" s="17"/>
      <c r="E508" s="17"/>
      <c r="F508" s="15"/>
      <c r="G508" s="18" t="str">
        <f>IFERROR(VLOOKUP(F508,Lookups!$D$2:$E$20,2,FALSE),"")</f>
        <v/>
      </c>
      <c r="H508" s="15"/>
      <c r="I508" s="15"/>
      <c r="J508" s="15"/>
      <c r="K508" s="15"/>
      <c r="L508" s="17"/>
      <c r="M508" s="17"/>
      <c r="N508" s="18" t="str">
        <f t="shared" si="16"/>
        <v/>
      </c>
      <c r="O508" s="15"/>
      <c r="P508" s="15"/>
      <c r="Q508" s="17"/>
      <c r="R508" s="15"/>
      <c r="S508" s="15"/>
      <c r="T508" s="15"/>
      <c r="U508" s="15"/>
      <c r="V508" s="15"/>
      <c r="W508" s="15"/>
      <c r="X508" s="18" t="str">
        <f>IFERROR(VLOOKUP(W508,Lookups!$G$2:$H$83,2,FALSE),"")</f>
        <v/>
      </c>
      <c r="Y508" s="15"/>
      <c r="Z508" s="15"/>
      <c r="AA508" s="15"/>
      <c r="AB508" s="15"/>
      <c r="AC508" s="15"/>
      <c r="AD508" s="15"/>
      <c r="AE508" s="15"/>
      <c r="AF508" s="18" t="str">
        <f t="shared" si="17"/>
        <v/>
      </c>
      <c r="AG508" s="15"/>
      <c r="AH508" s="15"/>
      <c r="AI508" s="15"/>
      <c r="AJ508" s="62" t="str">
        <f>IFERROR(VLOOKUP(AI508,Lookups!$W$3:$X$24,2,FALSE),"")</f>
        <v/>
      </c>
      <c r="AK508" s="15"/>
      <c r="AL508" s="15"/>
      <c r="AM508" s="17"/>
      <c r="AN508" s="17"/>
    </row>
    <row r="509" spans="1:40" x14ac:dyDescent="0.3">
      <c r="A509" s="15"/>
      <c r="B509" s="15"/>
      <c r="C509" s="15"/>
      <c r="D509" s="17"/>
      <c r="E509" s="17"/>
      <c r="F509" s="15"/>
      <c r="G509" s="18" t="str">
        <f>IFERROR(VLOOKUP(F509,Lookups!$D$2:$E$20,2,FALSE),"")</f>
        <v/>
      </c>
      <c r="H509" s="15"/>
      <c r="I509" s="15"/>
      <c r="J509" s="15"/>
      <c r="K509" s="15"/>
      <c r="L509" s="17"/>
      <c r="M509" s="17"/>
      <c r="N509" s="18" t="str">
        <f t="shared" si="16"/>
        <v/>
      </c>
      <c r="O509" s="15"/>
      <c r="P509" s="15"/>
      <c r="Q509" s="17"/>
      <c r="R509" s="15"/>
      <c r="S509" s="15"/>
      <c r="T509" s="15"/>
      <c r="U509" s="15"/>
      <c r="V509" s="15"/>
      <c r="W509" s="15"/>
      <c r="X509" s="18" t="str">
        <f>IFERROR(VLOOKUP(W509,Lookups!$G$2:$H$83,2,FALSE),"")</f>
        <v/>
      </c>
      <c r="Y509" s="15"/>
      <c r="Z509" s="15"/>
      <c r="AA509" s="15"/>
      <c r="AB509" s="15"/>
      <c r="AC509" s="15"/>
      <c r="AD509" s="15"/>
      <c r="AE509" s="15"/>
      <c r="AF509" s="18" t="str">
        <f t="shared" si="17"/>
        <v/>
      </c>
      <c r="AG509" s="15"/>
      <c r="AH509" s="15"/>
      <c r="AI509" s="15"/>
      <c r="AJ509" s="62" t="str">
        <f>IFERROR(VLOOKUP(AI509,Lookups!$W$3:$X$24,2,FALSE),"")</f>
        <v/>
      </c>
      <c r="AK509" s="15"/>
      <c r="AL509" s="15"/>
      <c r="AM509" s="17"/>
      <c r="AN509" s="17"/>
    </row>
    <row r="510" spans="1:40" x14ac:dyDescent="0.3">
      <c r="A510" s="15"/>
      <c r="B510" s="15"/>
      <c r="C510" s="15"/>
      <c r="D510" s="17"/>
      <c r="E510" s="17"/>
      <c r="F510" s="15"/>
      <c r="G510" s="18" t="str">
        <f>IFERROR(VLOOKUP(F510,Lookups!$D$2:$E$20,2,FALSE),"")</f>
        <v/>
      </c>
      <c r="H510" s="15"/>
      <c r="I510" s="15"/>
      <c r="J510" s="15"/>
      <c r="K510" s="15"/>
      <c r="L510" s="17"/>
      <c r="M510" s="17"/>
      <c r="N510" s="18" t="str">
        <f t="shared" si="16"/>
        <v/>
      </c>
      <c r="O510" s="15"/>
      <c r="P510" s="15"/>
      <c r="Q510" s="17"/>
      <c r="R510" s="15"/>
      <c r="S510" s="15"/>
      <c r="T510" s="15"/>
      <c r="U510" s="15"/>
      <c r="V510" s="15"/>
      <c r="W510" s="15"/>
      <c r="X510" s="18" t="str">
        <f>IFERROR(VLOOKUP(W510,Lookups!$G$2:$H$83,2,FALSE),"")</f>
        <v/>
      </c>
      <c r="Y510" s="15"/>
      <c r="Z510" s="15"/>
      <c r="AA510" s="15"/>
      <c r="AB510" s="15"/>
      <c r="AC510" s="15"/>
      <c r="AD510" s="15"/>
      <c r="AE510" s="15"/>
      <c r="AF510" s="18" t="str">
        <f t="shared" si="17"/>
        <v/>
      </c>
      <c r="AG510" s="15"/>
      <c r="AH510" s="15"/>
      <c r="AI510" s="15"/>
      <c r="AJ510" s="62" t="str">
        <f>IFERROR(VLOOKUP(AI510,Lookups!$W$3:$X$24,2,FALSE),"")</f>
        <v/>
      </c>
      <c r="AK510" s="15"/>
      <c r="AL510" s="15"/>
      <c r="AM510" s="17"/>
      <c r="AN510" s="17"/>
    </row>
    <row r="511" spans="1:40" x14ac:dyDescent="0.3">
      <c r="A511" s="15"/>
      <c r="B511" s="15"/>
      <c r="C511" s="15"/>
      <c r="D511" s="17"/>
      <c r="E511" s="17"/>
      <c r="F511" s="15"/>
      <c r="G511" s="18" t="str">
        <f>IFERROR(VLOOKUP(F511,Lookups!$D$2:$E$20,2,FALSE),"")</f>
        <v/>
      </c>
      <c r="H511" s="15"/>
      <c r="I511" s="15"/>
      <c r="J511" s="15"/>
      <c r="K511" s="15"/>
      <c r="L511" s="17"/>
      <c r="M511" s="17"/>
      <c r="N511" s="18" t="str">
        <f t="shared" si="16"/>
        <v/>
      </c>
      <c r="O511" s="15"/>
      <c r="P511" s="15"/>
      <c r="Q511" s="17"/>
      <c r="R511" s="15"/>
      <c r="S511" s="15"/>
      <c r="T511" s="15"/>
      <c r="U511" s="15"/>
      <c r="V511" s="15"/>
      <c r="W511" s="15"/>
      <c r="X511" s="18" t="str">
        <f>IFERROR(VLOOKUP(W511,Lookups!$G$2:$H$83,2,FALSE),"")</f>
        <v/>
      </c>
      <c r="Y511" s="15"/>
      <c r="Z511" s="15"/>
      <c r="AA511" s="15"/>
      <c r="AB511" s="15"/>
      <c r="AC511" s="15"/>
      <c r="AD511" s="15"/>
      <c r="AE511" s="15"/>
      <c r="AF511" s="18" t="str">
        <f t="shared" si="17"/>
        <v/>
      </c>
      <c r="AG511" s="15"/>
      <c r="AH511" s="15"/>
      <c r="AI511" s="15"/>
      <c r="AJ511" s="62" t="str">
        <f>IFERROR(VLOOKUP(AI511,Lookups!$W$3:$X$24,2,FALSE),"")</f>
        <v/>
      </c>
      <c r="AK511" s="15"/>
      <c r="AL511" s="15"/>
      <c r="AM511" s="17"/>
      <c r="AN511" s="17"/>
    </row>
    <row r="512" spans="1:40" x14ac:dyDescent="0.3">
      <c r="A512" s="15"/>
      <c r="B512" s="15"/>
      <c r="C512" s="15"/>
      <c r="D512" s="17"/>
      <c r="E512" s="17"/>
      <c r="F512" s="15"/>
      <c r="G512" s="18" t="str">
        <f>IFERROR(VLOOKUP(F512,Lookups!$D$2:$E$20,2,FALSE),"")</f>
        <v/>
      </c>
      <c r="H512" s="15"/>
      <c r="I512" s="15"/>
      <c r="J512" s="15"/>
      <c r="K512" s="15"/>
      <c r="L512" s="17"/>
      <c r="M512" s="17"/>
      <c r="N512" s="18" t="str">
        <f t="shared" si="16"/>
        <v/>
      </c>
      <c r="O512" s="15"/>
      <c r="P512" s="15"/>
      <c r="Q512" s="17"/>
      <c r="R512" s="15"/>
      <c r="S512" s="15"/>
      <c r="T512" s="15"/>
      <c r="U512" s="15"/>
      <c r="V512" s="15"/>
      <c r="W512" s="15"/>
      <c r="X512" s="18" t="str">
        <f>IFERROR(VLOOKUP(W512,Lookups!$G$2:$H$83,2,FALSE),"")</f>
        <v/>
      </c>
      <c r="Y512" s="15"/>
      <c r="Z512" s="15"/>
      <c r="AA512" s="15"/>
      <c r="AB512" s="15"/>
      <c r="AC512" s="15"/>
      <c r="AD512" s="15"/>
      <c r="AE512" s="15"/>
      <c r="AF512" s="18" t="str">
        <f t="shared" si="17"/>
        <v/>
      </c>
      <c r="AG512" s="15"/>
      <c r="AH512" s="15"/>
      <c r="AI512" s="15"/>
      <c r="AJ512" s="62" t="str">
        <f>IFERROR(VLOOKUP(AI512,Lookups!$W$3:$X$24,2,FALSE),"")</f>
        <v/>
      </c>
      <c r="AK512" s="15"/>
      <c r="AL512" s="15"/>
      <c r="AM512" s="17"/>
      <c r="AN512" s="17"/>
    </row>
    <row r="513" spans="1:40" x14ac:dyDescent="0.3">
      <c r="A513" s="15"/>
      <c r="B513" s="15"/>
      <c r="C513" s="15"/>
      <c r="D513" s="17"/>
      <c r="E513" s="17"/>
      <c r="F513" s="15"/>
      <c r="G513" s="18" t="str">
        <f>IFERROR(VLOOKUP(F513,Lookups!$D$2:$E$20,2,FALSE),"")</f>
        <v/>
      </c>
      <c r="H513" s="15"/>
      <c r="I513" s="15"/>
      <c r="J513" s="15"/>
      <c r="K513" s="15"/>
      <c r="L513" s="17"/>
      <c r="M513" s="17"/>
      <c r="N513" s="18" t="str">
        <f t="shared" si="16"/>
        <v/>
      </c>
      <c r="O513" s="15"/>
      <c r="P513" s="15"/>
      <c r="Q513" s="17"/>
      <c r="R513" s="15"/>
      <c r="S513" s="15"/>
      <c r="T513" s="15"/>
      <c r="U513" s="15"/>
      <c r="V513" s="15"/>
      <c r="W513" s="15"/>
      <c r="X513" s="18" t="str">
        <f>IFERROR(VLOOKUP(W513,Lookups!$G$2:$H$83,2,FALSE),"")</f>
        <v/>
      </c>
      <c r="Y513" s="15"/>
      <c r="Z513" s="15"/>
      <c r="AA513" s="15"/>
      <c r="AB513" s="15"/>
      <c r="AC513" s="15"/>
      <c r="AD513" s="15"/>
      <c r="AE513" s="15"/>
      <c r="AF513" s="18" t="str">
        <f t="shared" si="17"/>
        <v/>
      </c>
      <c r="AG513" s="15"/>
      <c r="AH513" s="15"/>
      <c r="AI513" s="15"/>
      <c r="AJ513" s="62" t="str">
        <f>IFERROR(VLOOKUP(AI513,Lookups!$W$3:$X$24,2,FALSE),"")</f>
        <v/>
      </c>
      <c r="AK513" s="15"/>
      <c r="AL513" s="15"/>
      <c r="AM513" s="17"/>
      <c r="AN513" s="17"/>
    </row>
    <row r="514" spans="1:40" x14ac:dyDescent="0.3">
      <c r="A514" s="15"/>
      <c r="B514" s="15"/>
      <c r="C514" s="15"/>
      <c r="D514" s="17"/>
      <c r="E514" s="17"/>
      <c r="F514" s="15"/>
      <c r="G514" s="18" t="str">
        <f>IFERROR(VLOOKUP(F514,Lookups!$D$2:$E$20,2,FALSE),"")</f>
        <v/>
      </c>
      <c r="H514" s="15"/>
      <c r="I514" s="15"/>
      <c r="J514" s="15"/>
      <c r="K514" s="15"/>
      <c r="L514" s="17"/>
      <c r="M514" s="17"/>
      <c r="N514" s="18" t="str">
        <f t="shared" si="16"/>
        <v/>
      </c>
      <c r="O514" s="15"/>
      <c r="P514" s="15"/>
      <c r="Q514" s="17"/>
      <c r="R514" s="15"/>
      <c r="S514" s="15"/>
      <c r="T514" s="15"/>
      <c r="U514" s="15"/>
      <c r="V514" s="15"/>
      <c r="W514" s="15"/>
      <c r="X514" s="18" t="str">
        <f>IFERROR(VLOOKUP(W514,Lookups!$G$2:$H$83,2,FALSE),"")</f>
        <v/>
      </c>
      <c r="Y514" s="15"/>
      <c r="Z514" s="15"/>
      <c r="AA514" s="15"/>
      <c r="AB514" s="15"/>
      <c r="AC514" s="15"/>
      <c r="AD514" s="15"/>
      <c r="AE514" s="15"/>
      <c r="AF514" s="18" t="str">
        <f t="shared" si="17"/>
        <v/>
      </c>
      <c r="AG514" s="15"/>
      <c r="AH514" s="15"/>
      <c r="AI514" s="15"/>
      <c r="AJ514" s="62" t="str">
        <f>IFERROR(VLOOKUP(AI514,Lookups!$W$3:$X$24,2,FALSE),"")</f>
        <v/>
      </c>
      <c r="AK514" s="15"/>
      <c r="AL514" s="15"/>
      <c r="AM514" s="17"/>
      <c r="AN514" s="17"/>
    </row>
    <row r="515" spans="1:40" x14ac:dyDescent="0.3">
      <c r="A515" s="15"/>
      <c r="B515" s="15"/>
      <c r="C515" s="15"/>
      <c r="D515" s="17"/>
      <c r="E515" s="17"/>
      <c r="F515" s="15"/>
      <c r="G515" s="18" t="str">
        <f>IFERROR(VLOOKUP(F515,Lookups!$D$2:$E$20,2,FALSE),"")</f>
        <v/>
      </c>
      <c r="H515" s="15"/>
      <c r="I515" s="15"/>
      <c r="J515" s="15"/>
      <c r="K515" s="15"/>
      <c r="L515" s="17"/>
      <c r="M515" s="17"/>
      <c r="N515" s="18" t="str">
        <f t="shared" si="16"/>
        <v/>
      </c>
      <c r="O515" s="15"/>
      <c r="P515" s="15"/>
      <c r="Q515" s="17"/>
      <c r="R515" s="15"/>
      <c r="S515" s="15"/>
      <c r="T515" s="15"/>
      <c r="U515" s="15"/>
      <c r="V515" s="15"/>
      <c r="W515" s="15"/>
      <c r="X515" s="18" t="str">
        <f>IFERROR(VLOOKUP(W515,Lookups!$G$2:$H$83,2,FALSE),"")</f>
        <v/>
      </c>
      <c r="Y515" s="15"/>
      <c r="Z515" s="15"/>
      <c r="AA515" s="15"/>
      <c r="AB515" s="15"/>
      <c r="AC515" s="15"/>
      <c r="AD515" s="15"/>
      <c r="AE515" s="15"/>
      <c r="AF515" s="18" t="str">
        <f t="shared" si="17"/>
        <v/>
      </c>
      <c r="AG515" s="15"/>
      <c r="AH515" s="15"/>
      <c r="AI515" s="15"/>
      <c r="AJ515" s="62" t="str">
        <f>IFERROR(VLOOKUP(AI515,Lookups!$W$3:$X$24,2,FALSE),"")</f>
        <v/>
      </c>
      <c r="AK515" s="15"/>
      <c r="AL515" s="15"/>
      <c r="AM515" s="17"/>
      <c r="AN515" s="17"/>
    </row>
    <row r="516" spans="1:40" x14ac:dyDescent="0.3">
      <c r="A516" s="15"/>
      <c r="B516" s="15"/>
      <c r="C516" s="15"/>
      <c r="D516" s="17"/>
      <c r="E516" s="17"/>
      <c r="F516" s="15"/>
      <c r="G516" s="18" t="str">
        <f>IFERROR(VLOOKUP(F516,Lookups!$D$2:$E$20,2,FALSE),"")</f>
        <v/>
      </c>
      <c r="H516" s="15"/>
      <c r="I516" s="15"/>
      <c r="J516" s="15"/>
      <c r="K516" s="15"/>
      <c r="L516" s="17"/>
      <c r="M516" s="17"/>
      <c r="N516" s="18" t="str">
        <f t="shared" si="16"/>
        <v/>
      </c>
      <c r="O516" s="15"/>
      <c r="P516" s="15"/>
      <c r="Q516" s="17"/>
      <c r="R516" s="15"/>
      <c r="S516" s="15"/>
      <c r="T516" s="15"/>
      <c r="U516" s="15"/>
      <c r="V516" s="15"/>
      <c r="W516" s="15"/>
      <c r="X516" s="18" t="str">
        <f>IFERROR(VLOOKUP(W516,Lookups!$G$2:$H$83,2,FALSE),"")</f>
        <v/>
      </c>
      <c r="Y516" s="15"/>
      <c r="Z516" s="15"/>
      <c r="AA516" s="15"/>
      <c r="AB516" s="15"/>
      <c r="AC516" s="15"/>
      <c r="AD516" s="15"/>
      <c r="AE516" s="15"/>
      <c r="AF516" s="18" t="str">
        <f t="shared" si="17"/>
        <v/>
      </c>
      <c r="AG516" s="15"/>
      <c r="AH516" s="15"/>
      <c r="AI516" s="15"/>
      <c r="AJ516" s="62" t="str">
        <f>IFERROR(VLOOKUP(AI516,Lookups!$W$3:$X$24,2,FALSE),"")</f>
        <v/>
      </c>
      <c r="AK516" s="15"/>
      <c r="AL516" s="15"/>
      <c r="AM516" s="17"/>
      <c r="AN516" s="17"/>
    </row>
    <row r="517" spans="1:40" x14ac:dyDescent="0.3">
      <c r="A517" s="15"/>
      <c r="B517" s="15"/>
      <c r="C517" s="15"/>
      <c r="D517" s="17"/>
      <c r="E517" s="17"/>
      <c r="F517" s="15"/>
      <c r="G517" s="18" t="str">
        <f>IFERROR(VLOOKUP(F517,Lookups!$D$2:$E$20,2,FALSE),"")</f>
        <v/>
      </c>
      <c r="H517" s="15"/>
      <c r="I517" s="15"/>
      <c r="J517" s="15"/>
      <c r="K517" s="15"/>
      <c r="L517" s="17"/>
      <c r="M517" s="17"/>
      <c r="N517" s="18" t="str">
        <f t="shared" si="16"/>
        <v/>
      </c>
      <c r="O517" s="15"/>
      <c r="P517" s="15"/>
      <c r="Q517" s="17"/>
      <c r="R517" s="15"/>
      <c r="S517" s="15"/>
      <c r="T517" s="15"/>
      <c r="U517" s="15"/>
      <c r="V517" s="15"/>
      <c r="W517" s="15"/>
      <c r="X517" s="18" t="str">
        <f>IFERROR(VLOOKUP(W517,Lookups!$G$2:$H$83,2,FALSE),"")</f>
        <v/>
      </c>
      <c r="Y517" s="15"/>
      <c r="Z517" s="15"/>
      <c r="AA517" s="15"/>
      <c r="AB517" s="15"/>
      <c r="AC517" s="15"/>
      <c r="AD517" s="15"/>
      <c r="AE517" s="15"/>
      <c r="AF517" s="18" t="str">
        <f t="shared" si="17"/>
        <v/>
      </c>
      <c r="AG517" s="15"/>
      <c r="AH517" s="15"/>
      <c r="AI517" s="15"/>
      <c r="AJ517" s="62" t="str">
        <f>IFERROR(VLOOKUP(AI517,Lookups!$W$3:$X$24,2,FALSE),"")</f>
        <v/>
      </c>
      <c r="AK517" s="15"/>
      <c r="AL517" s="15"/>
      <c r="AM517" s="17"/>
      <c r="AN517" s="17"/>
    </row>
    <row r="518" spans="1:40" x14ac:dyDescent="0.3">
      <c r="A518" s="15"/>
      <c r="B518" s="15"/>
      <c r="C518" s="15"/>
      <c r="D518" s="17"/>
      <c r="E518" s="17"/>
      <c r="F518" s="15"/>
      <c r="G518" s="18" t="str">
        <f>IFERROR(VLOOKUP(F518,Lookups!$D$2:$E$20,2,FALSE),"")</f>
        <v/>
      </c>
      <c r="H518" s="15"/>
      <c r="I518" s="15"/>
      <c r="J518" s="15"/>
      <c r="K518" s="15"/>
      <c r="L518" s="17"/>
      <c r="M518" s="17"/>
      <c r="N518" s="18" t="str">
        <f t="shared" si="16"/>
        <v/>
      </c>
      <c r="O518" s="15"/>
      <c r="P518" s="15"/>
      <c r="Q518" s="17"/>
      <c r="R518" s="15"/>
      <c r="S518" s="15"/>
      <c r="T518" s="15"/>
      <c r="U518" s="15"/>
      <c r="V518" s="15"/>
      <c r="W518" s="15"/>
      <c r="X518" s="18" t="str">
        <f>IFERROR(VLOOKUP(W518,Lookups!$G$2:$H$83,2,FALSE),"")</f>
        <v/>
      </c>
      <c r="Y518" s="15"/>
      <c r="Z518" s="15"/>
      <c r="AA518" s="15"/>
      <c r="AB518" s="15"/>
      <c r="AC518" s="15"/>
      <c r="AD518" s="15"/>
      <c r="AE518" s="15"/>
      <c r="AF518" s="18" t="str">
        <f t="shared" si="17"/>
        <v/>
      </c>
      <c r="AG518" s="15"/>
      <c r="AH518" s="15"/>
      <c r="AI518" s="15"/>
      <c r="AJ518" s="62" t="str">
        <f>IFERROR(VLOOKUP(AI518,Lookups!$W$3:$X$24,2,FALSE),"")</f>
        <v/>
      </c>
      <c r="AK518" s="15"/>
      <c r="AL518" s="15"/>
      <c r="AM518" s="17"/>
      <c r="AN518" s="17"/>
    </row>
    <row r="519" spans="1:40" x14ac:dyDescent="0.3">
      <c r="A519" s="15"/>
      <c r="B519" s="15"/>
      <c r="C519" s="15"/>
      <c r="D519" s="17"/>
      <c r="E519" s="17"/>
      <c r="F519" s="15"/>
      <c r="G519" s="18" t="str">
        <f>IFERROR(VLOOKUP(F519,Lookups!$D$2:$E$20,2,FALSE),"")</f>
        <v/>
      </c>
      <c r="H519" s="15"/>
      <c r="I519" s="15"/>
      <c r="J519" s="15"/>
      <c r="K519" s="15"/>
      <c r="L519" s="17"/>
      <c r="M519" s="17"/>
      <c r="N519" s="18" t="str">
        <f t="shared" si="16"/>
        <v/>
      </c>
      <c r="O519" s="15"/>
      <c r="P519" s="15"/>
      <c r="Q519" s="17"/>
      <c r="R519" s="15"/>
      <c r="S519" s="15"/>
      <c r="T519" s="15"/>
      <c r="U519" s="15"/>
      <c r="V519" s="15"/>
      <c r="W519" s="15"/>
      <c r="X519" s="18" t="str">
        <f>IFERROR(VLOOKUP(W519,Lookups!$G$2:$H$83,2,FALSE),"")</f>
        <v/>
      </c>
      <c r="Y519" s="15"/>
      <c r="Z519" s="15"/>
      <c r="AA519" s="15"/>
      <c r="AB519" s="15"/>
      <c r="AC519" s="15"/>
      <c r="AD519" s="15"/>
      <c r="AE519" s="15"/>
      <c r="AF519" s="18" t="str">
        <f t="shared" si="17"/>
        <v/>
      </c>
      <c r="AG519" s="15"/>
      <c r="AH519" s="15"/>
      <c r="AI519" s="15"/>
      <c r="AJ519" s="62" t="str">
        <f>IFERROR(VLOOKUP(AI519,Lookups!$W$3:$X$24,2,FALSE),"")</f>
        <v/>
      </c>
      <c r="AK519" s="15"/>
      <c r="AL519" s="15"/>
      <c r="AM519" s="17"/>
      <c r="AN519" s="17"/>
    </row>
    <row r="520" spans="1:40" x14ac:dyDescent="0.3">
      <c r="A520" s="15"/>
      <c r="B520" s="15"/>
      <c r="C520" s="15"/>
      <c r="D520" s="17"/>
      <c r="E520" s="17"/>
      <c r="F520" s="15"/>
      <c r="G520" s="18" t="str">
        <f>IFERROR(VLOOKUP(F520,Lookups!$D$2:$E$20,2,FALSE),"")</f>
        <v/>
      </c>
      <c r="H520" s="15"/>
      <c r="I520" s="15"/>
      <c r="J520" s="15"/>
      <c r="K520" s="15"/>
      <c r="L520" s="17"/>
      <c r="M520" s="17"/>
      <c r="N520" s="18" t="str">
        <f t="shared" si="16"/>
        <v/>
      </c>
      <c r="O520" s="15"/>
      <c r="P520" s="15"/>
      <c r="Q520" s="17"/>
      <c r="R520" s="15"/>
      <c r="S520" s="15"/>
      <c r="T520" s="15"/>
      <c r="U520" s="15"/>
      <c r="V520" s="15"/>
      <c r="W520" s="15"/>
      <c r="X520" s="18" t="str">
        <f>IFERROR(VLOOKUP(W520,Lookups!$G$2:$H$83,2,FALSE),"")</f>
        <v/>
      </c>
      <c r="Y520" s="15"/>
      <c r="Z520" s="15"/>
      <c r="AA520" s="15"/>
      <c r="AB520" s="15"/>
      <c r="AC520" s="15"/>
      <c r="AD520" s="15"/>
      <c r="AE520" s="15"/>
      <c r="AF520" s="18" t="str">
        <f t="shared" si="17"/>
        <v/>
      </c>
      <c r="AG520" s="15"/>
      <c r="AH520" s="15"/>
      <c r="AI520" s="15"/>
      <c r="AJ520" s="62" t="str">
        <f>IFERROR(VLOOKUP(AI520,Lookups!$W$3:$X$24,2,FALSE),"")</f>
        <v/>
      </c>
      <c r="AK520" s="15"/>
      <c r="AL520" s="15"/>
      <c r="AM520" s="17"/>
      <c r="AN520" s="17"/>
    </row>
    <row r="521" spans="1:40" x14ac:dyDescent="0.3">
      <c r="A521" s="15"/>
      <c r="B521" s="15"/>
      <c r="C521" s="15"/>
      <c r="D521" s="17"/>
      <c r="E521" s="17"/>
      <c r="F521" s="15"/>
      <c r="G521" s="18" t="str">
        <f>IFERROR(VLOOKUP(F521,Lookups!$D$2:$E$20,2,FALSE),"")</f>
        <v/>
      </c>
      <c r="H521" s="15"/>
      <c r="I521" s="15"/>
      <c r="J521" s="15"/>
      <c r="K521" s="15"/>
      <c r="L521" s="17"/>
      <c r="M521" s="17"/>
      <c r="N521" s="18" t="str">
        <f t="shared" si="16"/>
        <v/>
      </c>
      <c r="O521" s="15"/>
      <c r="P521" s="15"/>
      <c r="Q521" s="17"/>
      <c r="R521" s="15"/>
      <c r="S521" s="15"/>
      <c r="T521" s="15"/>
      <c r="U521" s="15"/>
      <c r="V521" s="15"/>
      <c r="W521" s="15"/>
      <c r="X521" s="18" t="str">
        <f>IFERROR(VLOOKUP(W521,Lookups!$G$2:$H$83,2,FALSE),"")</f>
        <v/>
      </c>
      <c r="Y521" s="15"/>
      <c r="Z521" s="15"/>
      <c r="AA521" s="15"/>
      <c r="AB521" s="15"/>
      <c r="AC521" s="15"/>
      <c r="AD521" s="15"/>
      <c r="AE521" s="15"/>
      <c r="AF521" s="18" t="str">
        <f t="shared" si="17"/>
        <v/>
      </c>
      <c r="AG521" s="15"/>
      <c r="AH521" s="15"/>
      <c r="AI521" s="15"/>
      <c r="AJ521" s="62" t="str">
        <f>IFERROR(VLOOKUP(AI521,Lookups!$W$3:$X$24,2,FALSE),"")</f>
        <v/>
      </c>
      <c r="AK521" s="15"/>
      <c r="AL521" s="15"/>
      <c r="AM521" s="17"/>
      <c r="AN521" s="17"/>
    </row>
    <row r="522" spans="1:40" x14ac:dyDescent="0.3">
      <c r="A522" s="15"/>
      <c r="B522" s="15"/>
      <c r="C522" s="15"/>
      <c r="D522" s="17"/>
      <c r="E522" s="17"/>
      <c r="F522" s="15"/>
      <c r="G522" s="18" t="str">
        <f>IFERROR(VLOOKUP(F522,Lookups!$D$2:$E$20,2,FALSE),"")</f>
        <v/>
      </c>
      <c r="H522" s="15"/>
      <c r="I522" s="15"/>
      <c r="J522" s="15"/>
      <c r="K522" s="15"/>
      <c r="L522" s="17"/>
      <c r="M522" s="17"/>
      <c r="N522" s="18" t="str">
        <f t="shared" si="16"/>
        <v/>
      </c>
      <c r="O522" s="15"/>
      <c r="P522" s="15"/>
      <c r="Q522" s="17"/>
      <c r="R522" s="15"/>
      <c r="S522" s="15"/>
      <c r="T522" s="15"/>
      <c r="U522" s="15"/>
      <c r="V522" s="15"/>
      <c r="W522" s="15"/>
      <c r="X522" s="18" t="str">
        <f>IFERROR(VLOOKUP(W522,Lookups!$G$2:$H$83,2,FALSE),"")</f>
        <v/>
      </c>
      <c r="Y522" s="15"/>
      <c r="Z522" s="15"/>
      <c r="AA522" s="15"/>
      <c r="AB522" s="15"/>
      <c r="AC522" s="15"/>
      <c r="AD522" s="15"/>
      <c r="AE522" s="15"/>
      <c r="AF522" s="18" t="str">
        <f t="shared" si="17"/>
        <v/>
      </c>
      <c r="AG522" s="15"/>
      <c r="AH522" s="15"/>
      <c r="AI522" s="15"/>
      <c r="AJ522" s="62" t="str">
        <f>IFERROR(VLOOKUP(AI522,Lookups!$W$3:$X$24,2,FALSE),"")</f>
        <v/>
      </c>
      <c r="AK522" s="15"/>
      <c r="AL522" s="15"/>
      <c r="AM522" s="17"/>
      <c r="AN522" s="17"/>
    </row>
    <row r="523" spans="1:40" x14ac:dyDescent="0.3">
      <c r="A523" s="15"/>
      <c r="B523" s="15"/>
      <c r="C523" s="15"/>
      <c r="D523" s="17"/>
      <c r="E523" s="17"/>
      <c r="F523" s="15"/>
      <c r="G523" s="18" t="str">
        <f>IFERROR(VLOOKUP(F523,Lookups!$D$2:$E$20,2,FALSE),"")</f>
        <v/>
      </c>
      <c r="H523" s="15"/>
      <c r="I523" s="15"/>
      <c r="J523" s="15"/>
      <c r="K523" s="15"/>
      <c r="L523" s="17"/>
      <c r="M523" s="17"/>
      <c r="N523" s="18" t="str">
        <f t="shared" si="16"/>
        <v/>
      </c>
      <c r="O523" s="15"/>
      <c r="P523" s="15"/>
      <c r="Q523" s="17"/>
      <c r="R523" s="15"/>
      <c r="S523" s="15"/>
      <c r="T523" s="15"/>
      <c r="U523" s="15"/>
      <c r="V523" s="15"/>
      <c r="W523" s="15"/>
      <c r="X523" s="18" t="str">
        <f>IFERROR(VLOOKUP(W523,Lookups!$G$2:$H$83,2,FALSE),"")</f>
        <v/>
      </c>
      <c r="Y523" s="15"/>
      <c r="Z523" s="15"/>
      <c r="AA523" s="15"/>
      <c r="AB523" s="15"/>
      <c r="AC523" s="15"/>
      <c r="AD523" s="15"/>
      <c r="AE523" s="15"/>
      <c r="AF523" s="18" t="str">
        <f t="shared" si="17"/>
        <v/>
      </c>
      <c r="AG523" s="15"/>
      <c r="AH523" s="15"/>
      <c r="AI523" s="15"/>
      <c r="AJ523" s="62" t="str">
        <f>IFERROR(VLOOKUP(AI523,Lookups!$W$3:$X$24,2,FALSE),"")</f>
        <v/>
      </c>
      <c r="AK523" s="15"/>
      <c r="AL523" s="15"/>
      <c r="AM523" s="17"/>
      <c r="AN523" s="17"/>
    </row>
    <row r="524" spans="1:40" x14ac:dyDescent="0.3">
      <c r="A524" s="15"/>
      <c r="B524" s="15"/>
      <c r="C524" s="15"/>
      <c r="D524" s="17"/>
      <c r="E524" s="17"/>
      <c r="F524" s="15"/>
      <c r="G524" s="18" t="str">
        <f>IFERROR(VLOOKUP(F524,Lookups!$D$2:$E$20,2,FALSE),"")</f>
        <v/>
      </c>
      <c r="H524" s="15"/>
      <c r="I524" s="15"/>
      <c r="J524" s="15"/>
      <c r="K524" s="15"/>
      <c r="L524" s="17"/>
      <c r="M524" s="17"/>
      <c r="N524" s="18" t="str">
        <f t="shared" si="16"/>
        <v/>
      </c>
      <c r="O524" s="15"/>
      <c r="P524" s="15"/>
      <c r="Q524" s="17"/>
      <c r="R524" s="15"/>
      <c r="S524" s="15"/>
      <c r="T524" s="15"/>
      <c r="U524" s="15"/>
      <c r="V524" s="15"/>
      <c r="W524" s="15"/>
      <c r="X524" s="18" t="str">
        <f>IFERROR(VLOOKUP(W524,Lookups!$G$2:$H$83,2,FALSE),"")</f>
        <v/>
      </c>
      <c r="Y524" s="15"/>
      <c r="Z524" s="15"/>
      <c r="AA524" s="15"/>
      <c r="AB524" s="15"/>
      <c r="AC524" s="15"/>
      <c r="AD524" s="15"/>
      <c r="AE524" s="15"/>
      <c r="AF524" s="18" t="str">
        <f t="shared" si="17"/>
        <v/>
      </c>
      <c r="AG524" s="15"/>
      <c r="AH524" s="15"/>
      <c r="AI524" s="15"/>
      <c r="AJ524" s="62" t="str">
        <f>IFERROR(VLOOKUP(AI524,Lookups!$W$3:$X$24,2,FALSE),"")</f>
        <v/>
      </c>
      <c r="AK524" s="15"/>
      <c r="AL524" s="15"/>
      <c r="AM524" s="17"/>
      <c r="AN524" s="17"/>
    </row>
    <row r="525" spans="1:40" x14ac:dyDescent="0.3">
      <c r="A525" s="15"/>
      <c r="B525" s="15"/>
      <c r="C525" s="15"/>
      <c r="D525" s="17"/>
      <c r="E525" s="17"/>
      <c r="F525" s="15"/>
      <c r="G525" s="18" t="str">
        <f>IFERROR(VLOOKUP(F525,Lookups!$D$2:$E$20,2,FALSE),"")</f>
        <v/>
      </c>
      <c r="H525" s="15"/>
      <c r="I525" s="15"/>
      <c r="J525" s="15"/>
      <c r="K525" s="15"/>
      <c r="L525" s="17"/>
      <c r="M525" s="17"/>
      <c r="N525" s="18" t="str">
        <f t="shared" si="16"/>
        <v/>
      </c>
      <c r="O525" s="15"/>
      <c r="P525" s="15"/>
      <c r="Q525" s="17"/>
      <c r="R525" s="15"/>
      <c r="S525" s="15"/>
      <c r="T525" s="15"/>
      <c r="U525" s="15"/>
      <c r="V525" s="15"/>
      <c r="W525" s="15"/>
      <c r="X525" s="18" t="str">
        <f>IFERROR(VLOOKUP(W525,Lookups!$G$2:$H$83,2,FALSE),"")</f>
        <v/>
      </c>
      <c r="Y525" s="15"/>
      <c r="Z525" s="15"/>
      <c r="AA525" s="15"/>
      <c r="AB525" s="15"/>
      <c r="AC525" s="15"/>
      <c r="AD525" s="15"/>
      <c r="AE525" s="15"/>
      <c r="AF525" s="18" t="str">
        <f t="shared" si="17"/>
        <v/>
      </c>
      <c r="AG525" s="15"/>
      <c r="AH525" s="15"/>
      <c r="AI525" s="15"/>
      <c r="AJ525" s="62" t="str">
        <f>IFERROR(VLOOKUP(AI525,Lookups!$W$3:$X$24,2,FALSE),"")</f>
        <v/>
      </c>
      <c r="AK525" s="15"/>
      <c r="AL525" s="15"/>
      <c r="AM525" s="17"/>
      <c r="AN525" s="17"/>
    </row>
    <row r="526" spans="1:40" x14ac:dyDescent="0.3">
      <c r="A526" s="15"/>
      <c r="B526" s="15"/>
      <c r="C526" s="15"/>
      <c r="D526" s="17"/>
      <c r="E526" s="17"/>
      <c r="F526" s="15"/>
      <c r="G526" s="18" t="str">
        <f>IFERROR(VLOOKUP(F526,Lookups!$D$2:$E$20,2,FALSE),"")</f>
        <v/>
      </c>
      <c r="H526" s="15"/>
      <c r="I526" s="15"/>
      <c r="J526" s="15"/>
      <c r="K526" s="15"/>
      <c r="L526" s="17"/>
      <c r="M526" s="17"/>
      <c r="N526" s="18" t="str">
        <f t="shared" si="16"/>
        <v/>
      </c>
      <c r="O526" s="15"/>
      <c r="P526" s="15"/>
      <c r="Q526" s="17"/>
      <c r="R526" s="15"/>
      <c r="S526" s="15"/>
      <c r="T526" s="15"/>
      <c r="U526" s="15"/>
      <c r="V526" s="15"/>
      <c r="W526" s="15"/>
      <c r="X526" s="18" t="str">
        <f>IFERROR(VLOOKUP(W526,Lookups!$G$2:$H$83,2,FALSE),"")</f>
        <v/>
      </c>
      <c r="Y526" s="15"/>
      <c r="Z526" s="15"/>
      <c r="AA526" s="15"/>
      <c r="AB526" s="15"/>
      <c r="AC526" s="15"/>
      <c r="AD526" s="15"/>
      <c r="AE526" s="15"/>
      <c r="AF526" s="18" t="str">
        <f t="shared" si="17"/>
        <v/>
      </c>
      <c r="AG526" s="15"/>
      <c r="AH526" s="15"/>
      <c r="AI526" s="15"/>
      <c r="AJ526" s="62" t="str">
        <f>IFERROR(VLOOKUP(AI526,Lookups!$W$3:$X$24,2,FALSE),"")</f>
        <v/>
      </c>
      <c r="AK526" s="15"/>
      <c r="AL526" s="15"/>
      <c r="AM526" s="17"/>
      <c r="AN526" s="17"/>
    </row>
    <row r="527" spans="1:40" x14ac:dyDescent="0.3">
      <c r="A527" s="15"/>
      <c r="B527" s="15"/>
      <c r="C527" s="15"/>
      <c r="D527" s="17"/>
      <c r="E527" s="17"/>
      <c r="F527" s="15"/>
      <c r="G527" s="18" t="str">
        <f>IFERROR(VLOOKUP(F527,Lookups!$D$2:$E$20,2,FALSE),"")</f>
        <v/>
      </c>
      <c r="H527" s="15"/>
      <c r="I527" s="15"/>
      <c r="J527" s="15"/>
      <c r="K527" s="15"/>
      <c r="L527" s="17"/>
      <c r="M527" s="17"/>
      <c r="N527" s="18" t="str">
        <f t="shared" si="16"/>
        <v/>
      </c>
      <c r="O527" s="15"/>
      <c r="P527" s="15"/>
      <c r="Q527" s="17"/>
      <c r="R527" s="15"/>
      <c r="S527" s="15"/>
      <c r="T527" s="15"/>
      <c r="U527" s="15"/>
      <c r="V527" s="15"/>
      <c r="W527" s="15"/>
      <c r="X527" s="18" t="str">
        <f>IFERROR(VLOOKUP(W527,Lookups!$G$2:$H$83,2,FALSE),"")</f>
        <v/>
      </c>
      <c r="Y527" s="15"/>
      <c r="Z527" s="15"/>
      <c r="AA527" s="15"/>
      <c r="AB527" s="15"/>
      <c r="AC527" s="15"/>
      <c r="AD527" s="15"/>
      <c r="AE527" s="15"/>
      <c r="AF527" s="18" t="str">
        <f t="shared" si="17"/>
        <v/>
      </c>
      <c r="AG527" s="15"/>
      <c r="AH527" s="15"/>
      <c r="AI527" s="15"/>
      <c r="AJ527" s="62" t="str">
        <f>IFERROR(VLOOKUP(AI527,Lookups!$W$3:$X$24,2,FALSE),"")</f>
        <v/>
      </c>
      <c r="AK527" s="15"/>
      <c r="AL527" s="15"/>
      <c r="AM527" s="17"/>
      <c r="AN527" s="17"/>
    </row>
    <row r="528" spans="1:40" x14ac:dyDescent="0.3">
      <c r="A528" s="15"/>
      <c r="B528" s="15"/>
      <c r="C528" s="15"/>
      <c r="D528" s="17"/>
      <c r="E528" s="17"/>
      <c r="F528" s="15"/>
      <c r="G528" s="18" t="str">
        <f>IFERROR(VLOOKUP(F528,Lookups!$D$2:$E$20,2,FALSE),"")</f>
        <v/>
      </c>
      <c r="H528" s="15"/>
      <c r="I528" s="15"/>
      <c r="J528" s="15"/>
      <c r="K528" s="15"/>
      <c r="L528" s="17"/>
      <c r="M528" s="17"/>
      <c r="N528" s="18" t="str">
        <f t="shared" si="16"/>
        <v/>
      </c>
      <c r="O528" s="15"/>
      <c r="P528" s="15"/>
      <c r="Q528" s="17"/>
      <c r="R528" s="15"/>
      <c r="S528" s="15"/>
      <c r="T528" s="15"/>
      <c r="U528" s="15"/>
      <c r="V528" s="15"/>
      <c r="W528" s="15"/>
      <c r="X528" s="18" t="str">
        <f>IFERROR(VLOOKUP(W528,Lookups!$G$2:$H$83,2,FALSE),"")</f>
        <v/>
      </c>
      <c r="Y528" s="15"/>
      <c r="Z528" s="15"/>
      <c r="AA528" s="15"/>
      <c r="AB528" s="15"/>
      <c r="AC528" s="15"/>
      <c r="AD528" s="15"/>
      <c r="AE528" s="15"/>
      <c r="AF528" s="18" t="str">
        <f t="shared" si="17"/>
        <v/>
      </c>
      <c r="AG528" s="15"/>
      <c r="AH528" s="15"/>
      <c r="AI528" s="15"/>
      <c r="AJ528" s="62" t="str">
        <f>IFERROR(VLOOKUP(AI528,Lookups!$W$3:$X$24,2,FALSE),"")</f>
        <v/>
      </c>
      <c r="AK528" s="15"/>
      <c r="AL528" s="15"/>
      <c r="AM528" s="17"/>
      <c r="AN528" s="17"/>
    </row>
    <row r="529" spans="1:40" x14ac:dyDescent="0.3">
      <c r="A529" s="15"/>
      <c r="B529" s="15"/>
      <c r="C529" s="15"/>
      <c r="D529" s="17"/>
      <c r="E529" s="17"/>
      <c r="F529" s="15"/>
      <c r="G529" s="18" t="str">
        <f>IFERROR(VLOOKUP(F529,Lookups!$D$2:$E$20,2,FALSE),"")</f>
        <v/>
      </c>
      <c r="H529" s="15"/>
      <c r="I529" s="15"/>
      <c r="J529" s="15"/>
      <c r="K529" s="15"/>
      <c r="L529" s="17"/>
      <c r="M529" s="17"/>
      <c r="N529" s="18" t="str">
        <f t="shared" si="16"/>
        <v/>
      </c>
      <c r="O529" s="15"/>
      <c r="P529" s="15"/>
      <c r="Q529" s="17"/>
      <c r="R529" s="15"/>
      <c r="S529" s="15"/>
      <c r="T529" s="15"/>
      <c r="U529" s="15"/>
      <c r="V529" s="15"/>
      <c r="W529" s="15"/>
      <c r="X529" s="18" t="str">
        <f>IFERROR(VLOOKUP(W529,Lookups!$G$2:$H$83,2,FALSE),"")</f>
        <v/>
      </c>
      <c r="Y529" s="15"/>
      <c r="Z529" s="15"/>
      <c r="AA529" s="15"/>
      <c r="AB529" s="15"/>
      <c r="AC529" s="15"/>
      <c r="AD529" s="15"/>
      <c r="AE529" s="15"/>
      <c r="AF529" s="18" t="str">
        <f t="shared" si="17"/>
        <v/>
      </c>
      <c r="AG529" s="15"/>
      <c r="AH529" s="15"/>
      <c r="AI529" s="15"/>
      <c r="AJ529" s="62" t="str">
        <f>IFERROR(VLOOKUP(AI529,Lookups!$W$3:$X$24,2,FALSE),"")</f>
        <v/>
      </c>
      <c r="AK529" s="15"/>
      <c r="AL529" s="15"/>
      <c r="AM529" s="17"/>
      <c r="AN529" s="17"/>
    </row>
    <row r="530" spans="1:40" x14ac:dyDescent="0.3">
      <c r="A530" s="15"/>
      <c r="B530" s="15"/>
      <c r="C530" s="15"/>
      <c r="D530" s="17"/>
      <c r="E530" s="17"/>
      <c r="F530" s="15"/>
      <c r="G530" s="18" t="str">
        <f>IFERROR(VLOOKUP(F530,Lookups!$D$2:$E$20,2,FALSE),"")</f>
        <v/>
      </c>
      <c r="H530" s="15"/>
      <c r="I530" s="15"/>
      <c r="J530" s="15"/>
      <c r="K530" s="15"/>
      <c r="L530" s="17"/>
      <c r="M530" s="17"/>
      <c r="N530" s="18" t="str">
        <f t="shared" si="16"/>
        <v/>
      </c>
      <c r="O530" s="15"/>
      <c r="P530" s="15"/>
      <c r="Q530" s="17"/>
      <c r="R530" s="15"/>
      <c r="S530" s="15"/>
      <c r="T530" s="15"/>
      <c r="U530" s="15"/>
      <c r="V530" s="15"/>
      <c r="W530" s="15"/>
      <c r="X530" s="18" t="str">
        <f>IFERROR(VLOOKUP(W530,Lookups!$G$2:$H$83,2,FALSE),"")</f>
        <v/>
      </c>
      <c r="Y530" s="15"/>
      <c r="Z530" s="15"/>
      <c r="AA530" s="15"/>
      <c r="AB530" s="15"/>
      <c r="AC530" s="15"/>
      <c r="AD530" s="15"/>
      <c r="AE530" s="15"/>
      <c r="AF530" s="18" t="str">
        <f t="shared" si="17"/>
        <v/>
      </c>
      <c r="AG530" s="15"/>
      <c r="AH530" s="15"/>
      <c r="AI530" s="15"/>
      <c r="AJ530" s="62" t="str">
        <f>IFERROR(VLOOKUP(AI530,Lookups!$W$3:$X$24,2,FALSE),"")</f>
        <v/>
      </c>
      <c r="AK530" s="15"/>
      <c r="AL530" s="15"/>
      <c r="AM530" s="17"/>
      <c r="AN530" s="17"/>
    </row>
    <row r="531" spans="1:40" x14ac:dyDescent="0.3">
      <c r="A531" s="15"/>
      <c r="B531" s="15"/>
      <c r="C531" s="15"/>
      <c r="D531" s="17"/>
      <c r="E531" s="17"/>
      <c r="F531" s="15"/>
      <c r="G531" s="18" t="str">
        <f>IFERROR(VLOOKUP(F531,Lookups!$D$2:$E$20,2,FALSE),"")</f>
        <v/>
      </c>
      <c r="H531" s="15"/>
      <c r="I531" s="15"/>
      <c r="J531" s="15"/>
      <c r="K531" s="15"/>
      <c r="L531" s="17"/>
      <c r="M531" s="17"/>
      <c r="N531" s="18" t="str">
        <f t="shared" si="16"/>
        <v/>
      </c>
      <c r="O531" s="15"/>
      <c r="P531" s="15"/>
      <c r="Q531" s="17"/>
      <c r="R531" s="15"/>
      <c r="S531" s="15"/>
      <c r="T531" s="15"/>
      <c r="U531" s="15"/>
      <c r="V531" s="15"/>
      <c r="W531" s="15"/>
      <c r="X531" s="18" t="str">
        <f>IFERROR(VLOOKUP(W531,Lookups!$G$2:$H$83,2,FALSE),"")</f>
        <v/>
      </c>
      <c r="Y531" s="15"/>
      <c r="Z531" s="15"/>
      <c r="AA531" s="15"/>
      <c r="AB531" s="15"/>
      <c r="AC531" s="15"/>
      <c r="AD531" s="15"/>
      <c r="AE531" s="15"/>
      <c r="AF531" s="18" t="str">
        <f t="shared" si="17"/>
        <v/>
      </c>
      <c r="AG531" s="15"/>
      <c r="AH531" s="15"/>
      <c r="AI531" s="15"/>
      <c r="AJ531" s="62" t="str">
        <f>IFERROR(VLOOKUP(AI531,Lookups!$W$3:$X$24,2,FALSE),"")</f>
        <v/>
      </c>
      <c r="AK531" s="15"/>
      <c r="AL531" s="15"/>
      <c r="AM531" s="17"/>
      <c r="AN531" s="17"/>
    </row>
    <row r="532" spans="1:40" x14ac:dyDescent="0.3">
      <c r="A532" s="15"/>
      <c r="B532" s="15"/>
      <c r="C532" s="15"/>
      <c r="D532" s="17"/>
      <c r="E532" s="17"/>
      <c r="F532" s="15"/>
      <c r="G532" s="18" t="str">
        <f>IFERROR(VLOOKUP(F532,Lookups!$D$2:$E$20,2,FALSE),"")</f>
        <v/>
      </c>
      <c r="H532" s="15"/>
      <c r="I532" s="15"/>
      <c r="J532" s="15"/>
      <c r="K532" s="15"/>
      <c r="L532" s="17"/>
      <c r="M532" s="17"/>
      <c r="N532" s="18" t="str">
        <f t="shared" si="16"/>
        <v/>
      </c>
      <c r="O532" s="15"/>
      <c r="P532" s="15"/>
      <c r="Q532" s="17"/>
      <c r="R532" s="15"/>
      <c r="S532" s="15"/>
      <c r="T532" s="15"/>
      <c r="U532" s="15"/>
      <c r="V532" s="15"/>
      <c r="W532" s="15"/>
      <c r="X532" s="18" t="str">
        <f>IFERROR(VLOOKUP(W532,Lookups!$G$2:$H$83,2,FALSE),"")</f>
        <v/>
      </c>
      <c r="Y532" s="15"/>
      <c r="Z532" s="15"/>
      <c r="AA532" s="15"/>
      <c r="AB532" s="15"/>
      <c r="AC532" s="15"/>
      <c r="AD532" s="15"/>
      <c r="AE532" s="15"/>
      <c r="AF532" s="18" t="str">
        <f t="shared" si="17"/>
        <v/>
      </c>
      <c r="AG532" s="15"/>
      <c r="AH532" s="15"/>
      <c r="AI532" s="15"/>
      <c r="AJ532" s="62" t="str">
        <f>IFERROR(VLOOKUP(AI532,Lookups!$W$3:$X$24,2,FALSE),"")</f>
        <v/>
      </c>
      <c r="AK532" s="15"/>
      <c r="AL532" s="15"/>
      <c r="AM532" s="17"/>
      <c r="AN532" s="17"/>
    </row>
    <row r="533" spans="1:40" x14ac:dyDescent="0.3">
      <c r="A533" s="15"/>
      <c r="B533" s="15"/>
      <c r="C533" s="15"/>
      <c r="D533" s="17"/>
      <c r="E533" s="17"/>
      <c r="F533" s="15"/>
      <c r="G533" s="18" t="str">
        <f>IFERROR(VLOOKUP(F533,Lookups!$D$2:$E$20,2,FALSE),"")</f>
        <v/>
      </c>
      <c r="H533" s="15"/>
      <c r="I533" s="15"/>
      <c r="J533" s="15"/>
      <c r="K533" s="15"/>
      <c r="L533" s="17"/>
      <c r="M533" s="17"/>
      <c r="N533" s="18" t="str">
        <f t="shared" si="16"/>
        <v/>
      </c>
      <c r="O533" s="15"/>
      <c r="P533" s="15"/>
      <c r="Q533" s="17"/>
      <c r="R533" s="15"/>
      <c r="S533" s="15"/>
      <c r="T533" s="15"/>
      <c r="U533" s="15"/>
      <c r="V533" s="15"/>
      <c r="W533" s="15"/>
      <c r="X533" s="18" t="str">
        <f>IFERROR(VLOOKUP(W533,Lookups!$G$2:$H$83,2,FALSE),"")</f>
        <v/>
      </c>
      <c r="Y533" s="15"/>
      <c r="Z533" s="15"/>
      <c r="AA533" s="15"/>
      <c r="AB533" s="15"/>
      <c r="AC533" s="15"/>
      <c r="AD533" s="15"/>
      <c r="AE533" s="15"/>
      <c r="AF533" s="18" t="str">
        <f t="shared" si="17"/>
        <v/>
      </c>
      <c r="AG533" s="15"/>
      <c r="AH533" s="15"/>
      <c r="AI533" s="15"/>
      <c r="AJ533" s="62" t="str">
        <f>IFERROR(VLOOKUP(AI533,Lookups!$W$3:$X$24,2,FALSE),"")</f>
        <v/>
      </c>
      <c r="AK533" s="15"/>
      <c r="AL533" s="15"/>
      <c r="AM533" s="17"/>
      <c r="AN533" s="17"/>
    </row>
    <row r="534" spans="1:40" x14ac:dyDescent="0.3">
      <c r="A534" s="15"/>
      <c r="B534" s="15"/>
      <c r="C534" s="15"/>
      <c r="D534" s="17"/>
      <c r="E534" s="17"/>
      <c r="F534" s="15"/>
      <c r="G534" s="18" t="str">
        <f>IFERROR(VLOOKUP(F534,Lookups!$D$2:$E$20,2,FALSE),"")</f>
        <v/>
      </c>
      <c r="H534" s="15"/>
      <c r="I534" s="15"/>
      <c r="J534" s="15"/>
      <c r="K534" s="15"/>
      <c r="L534" s="17"/>
      <c r="M534" s="17"/>
      <c r="N534" s="18" t="str">
        <f t="shared" si="16"/>
        <v/>
      </c>
      <c r="O534" s="15"/>
      <c r="P534" s="15"/>
      <c r="Q534" s="17"/>
      <c r="R534" s="15"/>
      <c r="S534" s="15"/>
      <c r="T534" s="15"/>
      <c r="U534" s="15"/>
      <c r="V534" s="15"/>
      <c r="W534" s="15"/>
      <c r="X534" s="18" t="str">
        <f>IFERROR(VLOOKUP(W534,Lookups!$G$2:$H$83,2,FALSE),"")</f>
        <v/>
      </c>
      <c r="Y534" s="15"/>
      <c r="Z534" s="15"/>
      <c r="AA534" s="15"/>
      <c r="AB534" s="15"/>
      <c r="AC534" s="15"/>
      <c r="AD534" s="15"/>
      <c r="AE534" s="15"/>
      <c r="AF534" s="18" t="str">
        <f t="shared" si="17"/>
        <v/>
      </c>
      <c r="AG534" s="15"/>
      <c r="AH534" s="15"/>
      <c r="AI534" s="15"/>
      <c r="AJ534" s="62" t="str">
        <f>IFERROR(VLOOKUP(AI534,Lookups!$W$3:$X$24,2,FALSE),"")</f>
        <v/>
      </c>
      <c r="AK534" s="15"/>
      <c r="AL534" s="15"/>
      <c r="AM534" s="17"/>
      <c r="AN534" s="17"/>
    </row>
    <row r="535" spans="1:40" x14ac:dyDescent="0.3">
      <c r="A535" s="15"/>
      <c r="B535" s="15"/>
      <c r="C535" s="15"/>
      <c r="D535" s="17"/>
      <c r="E535" s="17"/>
      <c r="F535" s="15"/>
      <c r="G535" s="18" t="str">
        <f>IFERROR(VLOOKUP(F535,Lookups!$D$2:$E$20,2,FALSE),"")</f>
        <v/>
      </c>
      <c r="H535" s="15"/>
      <c r="I535" s="15"/>
      <c r="J535" s="15"/>
      <c r="K535" s="15"/>
      <c r="L535" s="17"/>
      <c r="M535" s="17"/>
      <c r="N535" s="18" t="str">
        <f t="shared" si="16"/>
        <v/>
      </c>
      <c r="O535" s="15"/>
      <c r="P535" s="15"/>
      <c r="Q535" s="17"/>
      <c r="R535" s="15"/>
      <c r="S535" s="15"/>
      <c r="T535" s="15"/>
      <c r="U535" s="15"/>
      <c r="V535" s="15"/>
      <c r="W535" s="15"/>
      <c r="X535" s="18" t="str">
        <f>IFERROR(VLOOKUP(W535,Lookups!$G$2:$H$83,2,FALSE),"")</f>
        <v/>
      </c>
      <c r="Y535" s="15"/>
      <c r="Z535" s="15"/>
      <c r="AA535" s="15"/>
      <c r="AB535" s="15"/>
      <c r="AC535" s="15"/>
      <c r="AD535" s="15"/>
      <c r="AE535" s="15"/>
      <c r="AF535" s="18" t="str">
        <f t="shared" si="17"/>
        <v/>
      </c>
      <c r="AG535" s="15"/>
      <c r="AH535" s="15"/>
      <c r="AI535" s="15"/>
      <c r="AJ535" s="62" t="str">
        <f>IFERROR(VLOOKUP(AI535,Lookups!$W$3:$X$24,2,FALSE),"")</f>
        <v/>
      </c>
      <c r="AK535" s="15"/>
      <c r="AL535" s="15"/>
      <c r="AM535" s="17"/>
      <c r="AN535" s="17"/>
    </row>
    <row r="536" spans="1:40" x14ac:dyDescent="0.3">
      <c r="A536" s="15"/>
      <c r="B536" s="15"/>
      <c r="C536" s="15"/>
      <c r="D536" s="17"/>
      <c r="E536" s="17"/>
      <c r="F536" s="15"/>
      <c r="G536" s="18" t="str">
        <f>IFERROR(VLOOKUP(F536,Lookups!$D$2:$E$20,2,FALSE),"")</f>
        <v/>
      </c>
      <c r="H536" s="15"/>
      <c r="I536" s="15"/>
      <c r="J536" s="15"/>
      <c r="K536" s="15"/>
      <c r="L536" s="17"/>
      <c r="M536" s="17"/>
      <c r="N536" s="18" t="str">
        <f t="shared" si="16"/>
        <v/>
      </c>
      <c r="O536" s="15"/>
      <c r="P536" s="15"/>
      <c r="Q536" s="17"/>
      <c r="R536" s="15"/>
      <c r="S536" s="15"/>
      <c r="T536" s="15"/>
      <c r="U536" s="15"/>
      <c r="V536" s="15"/>
      <c r="W536" s="15"/>
      <c r="X536" s="18" t="str">
        <f>IFERROR(VLOOKUP(W536,Lookups!$G$2:$H$83,2,FALSE),"")</f>
        <v/>
      </c>
      <c r="Y536" s="15"/>
      <c r="Z536" s="15"/>
      <c r="AA536" s="15"/>
      <c r="AB536" s="15"/>
      <c r="AC536" s="15"/>
      <c r="AD536" s="15"/>
      <c r="AE536" s="15"/>
      <c r="AF536" s="18" t="str">
        <f t="shared" si="17"/>
        <v/>
      </c>
      <c r="AG536" s="15"/>
      <c r="AH536" s="15"/>
      <c r="AI536" s="15"/>
      <c r="AJ536" s="62" t="str">
        <f>IFERROR(VLOOKUP(AI536,Lookups!$W$3:$X$24,2,FALSE),"")</f>
        <v/>
      </c>
      <c r="AK536" s="15"/>
      <c r="AL536" s="15"/>
      <c r="AM536" s="17"/>
      <c r="AN536" s="17"/>
    </row>
    <row r="537" spans="1:40" x14ac:dyDescent="0.3">
      <c r="A537" s="15"/>
      <c r="B537" s="15"/>
      <c r="C537" s="15"/>
      <c r="D537" s="17"/>
      <c r="E537" s="17"/>
      <c r="F537" s="15"/>
      <c r="G537" s="18" t="str">
        <f>IFERROR(VLOOKUP(F537,Lookups!$D$2:$E$20,2,FALSE),"")</f>
        <v/>
      </c>
      <c r="H537" s="15"/>
      <c r="I537" s="15"/>
      <c r="J537" s="15"/>
      <c r="K537" s="15"/>
      <c r="L537" s="17"/>
      <c r="M537" s="17"/>
      <c r="N537" s="18" t="str">
        <f t="shared" si="16"/>
        <v/>
      </c>
      <c r="O537" s="15"/>
      <c r="P537" s="15"/>
      <c r="Q537" s="17"/>
      <c r="R537" s="15"/>
      <c r="S537" s="15"/>
      <c r="T537" s="15"/>
      <c r="U537" s="15"/>
      <c r="V537" s="15"/>
      <c r="W537" s="15"/>
      <c r="X537" s="18" t="str">
        <f>IFERROR(VLOOKUP(W537,Lookups!$G$2:$H$83,2,FALSE),"")</f>
        <v/>
      </c>
      <c r="Y537" s="15"/>
      <c r="Z537" s="15"/>
      <c r="AA537" s="15"/>
      <c r="AB537" s="15"/>
      <c r="AC537" s="15"/>
      <c r="AD537" s="15"/>
      <c r="AE537" s="15"/>
      <c r="AF537" s="18" t="str">
        <f t="shared" si="17"/>
        <v/>
      </c>
      <c r="AG537" s="15"/>
      <c r="AH537" s="15"/>
      <c r="AI537" s="15"/>
      <c r="AJ537" s="62" t="str">
        <f>IFERROR(VLOOKUP(AI537,Lookups!$W$3:$X$24,2,FALSE),"")</f>
        <v/>
      </c>
      <c r="AK537" s="15"/>
      <c r="AL537" s="15"/>
      <c r="AM537" s="17"/>
      <c r="AN537" s="17"/>
    </row>
    <row r="538" spans="1:40" x14ac:dyDescent="0.3">
      <c r="A538" s="15"/>
      <c r="B538" s="15"/>
      <c r="C538" s="15"/>
      <c r="D538" s="17"/>
      <c r="E538" s="17"/>
      <c r="F538" s="15"/>
      <c r="G538" s="18" t="str">
        <f>IFERROR(VLOOKUP(F538,Lookups!$D$2:$E$20,2,FALSE),"")</f>
        <v/>
      </c>
      <c r="H538" s="15"/>
      <c r="I538" s="15"/>
      <c r="J538" s="15"/>
      <c r="K538" s="15"/>
      <c r="L538" s="17"/>
      <c r="M538" s="17"/>
      <c r="N538" s="18" t="str">
        <f t="shared" si="16"/>
        <v/>
      </c>
      <c r="O538" s="15"/>
      <c r="P538" s="15"/>
      <c r="Q538" s="17"/>
      <c r="R538" s="15"/>
      <c r="S538" s="15"/>
      <c r="T538" s="15"/>
      <c r="U538" s="15"/>
      <c r="V538" s="15"/>
      <c r="W538" s="15"/>
      <c r="X538" s="18" t="str">
        <f>IFERROR(VLOOKUP(W538,Lookups!$G$2:$H$83,2,FALSE),"")</f>
        <v/>
      </c>
      <c r="Y538" s="15"/>
      <c r="Z538" s="15"/>
      <c r="AA538" s="15"/>
      <c r="AB538" s="15"/>
      <c r="AC538" s="15"/>
      <c r="AD538" s="15"/>
      <c r="AE538" s="15"/>
      <c r="AF538" s="18" t="str">
        <f t="shared" si="17"/>
        <v/>
      </c>
      <c r="AG538" s="15"/>
      <c r="AH538" s="15"/>
      <c r="AI538" s="15"/>
      <c r="AJ538" s="62" t="str">
        <f>IFERROR(VLOOKUP(AI538,Lookups!$W$3:$X$24,2,FALSE),"")</f>
        <v/>
      </c>
      <c r="AK538" s="15"/>
      <c r="AL538" s="15"/>
      <c r="AM538" s="17"/>
      <c r="AN538" s="17"/>
    </row>
    <row r="539" spans="1:40" x14ac:dyDescent="0.3">
      <c r="A539" s="15"/>
      <c r="B539" s="15"/>
      <c r="C539" s="15"/>
      <c r="D539" s="17"/>
      <c r="E539" s="17"/>
      <c r="F539" s="15"/>
      <c r="G539" s="18" t="str">
        <f>IFERROR(VLOOKUP(F539,Lookups!$D$2:$E$20,2,FALSE),"")</f>
        <v/>
      </c>
      <c r="H539" s="15"/>
      <c r="I539" s="15"/>
      <c r="J539" s="15"/>
      <c r="K539" s="15"/>
      <c r="L539" s="17"/>
      <c r="M539" s="17"/>
      <c r="N539" s="18" t="str">
        <f t="shared" si="16"/>
        <v/>
      </c>
      <c r="O539" s="15"/>
      <c r="P539" s="15"/>
      <c r="Q539" s="17"/>
      <c r="R539" s="15"/>
      <c r="S539" s="15"/>
      <c r="T539" s="15"/>
      <c r="U539" s="15"/>
      <c r="V539" s="15"/>
      <c r="W539" s="15"/>
      <c r="X539" s="18" t="str">
        <f>IFERROR(VLOOKUP(W539,Lookups!$G$2:$H$83,2,FALSE),"")</f>
        <v/>
      </c>
      <c r="Y539" s="15"/>
      <c r="Z539" s="15"/>
      <c r="AA539" s="15"/>
      <c r="AB539" s="15"/>
      <c r="AC539" s="15"/>
      <c r="AD539" s="15"/>
      <c r="AE539" s="15"/>
      <c r="AF539" s="18" t="str">
        <f t="shared" si="17"/>
        <v/>
      </c>
      <c r="AG539" s="15"/>
      <c r="AH539" s="15"/>
      <c r="AI539" s="15"/>
      <c r="AJ539" s="62" t="str">
        <f>IFERROR(VLOOKUP(AI539,Lookups!$W$3:$X$24,2,FALSE),"")</f>
        <v/>
      </c>
      <c r="AK539" s="15"/>
      <c r="AL539" s="15"/>
      <c r="AM539" s="17"/>
      <c r="AN539" s="17"/>
    </row>
    <row r="540" spans="1:40" x14ac:dyDescent="0.3">
      <c r="A540" s="15"/>
      <c r="B540" s="15"/>
      <c r="C540" s="15"/>
      <c r="D540" s="17"/>
      <c r="E540" s="17"/>
      <c r="F540" s="15"/>
      <c r="G540" s="18" t="str">
        <f>IFERROR(VLOOKUP(F540,Lookups!$D$2:$E$20,2,FALSE),"")</f>
        <v/>
      </c>
      <c r="H540" s="15"/>
      <c r="I540" s="15"/>
      <c r="J540" s="15"/>
      <c r="K540" s="15"/>
      <c r="L540" s="17"/>
      <c r="M540" s="17"/>
      <c r="N540" s="18" t="str">
        <f t="shared" si="16"/>
        <v/>
      </c>
      <c r="O540" s="15"/>
      <c r="P540" s="15"/>
      <c r="Q540" s="17"/>
      <c r="R540" s="15"/>
      <c r="S540" s="15"/>
      <c r="T540" s="15"/>
      <c r="U540" s="15"/>
      <c r="V540" s="15"/>
      <c r="W540" s="15"/>
      <c r="X540" s="18" t="str">
        <f>IFERROR(VLOOKUP(W540,Lookups!$G$2:$H$83,2,FALSE),"")</f>
        <v/>
      </c>
      <c r="Y540" s="15"/>
      <c r="Z540" s="15"/>
      <c r="AA540" s="15"/>
      <c r="AB540" s="15"/>
      <c r="AC540" s="15"/>
      <c r="AD540" s="15"/>
      <c r="AE540" s="15"/>
      <c r="AF540" s="18" t="str">
        <f t="shared" si="17"/>
        <v/>
      </c>
      <c r="AG540" s="15"/>
      <c r="AH540" s="15"/>
      <c r="AI540" s="15"/>
      <c r="AJ540" s="62" t="str">
        <f>IFERROR(VLOOKUP(AI540,Lookups!$W$3:$X$24,2,FALSE),"")</f>
        <v/>
      </c>
      <c r="AK540" s="15"/>
      <c r="AL540" s="15"/>
      <c r="AM540" s="17"/>
      <c r="AN540" s="17"/>
    </row>
    <row r="541" spans="1:40" x14ac:dyDescent="0.3">
      <c r="A541" s="15"/>
      <c r="B541" s="15"/>
      <c r="C541" s="15"/>
      <c r="D541" s="17"/>
      <c r="E541" s="17"/>
      <c r="F541" s="15"/>
      <c r="G541" s="18" t="str">
        <f>IFERROR(VLOOKUP(F541,Lookups!$D$2:$E$20,2,FALSE),"")</f>
        <v/>
      </c>
      <c r="H541" s="15"/>
      <c r="I541" s="15"/>
      <c r="J541" s="15"/>
      <c r="K541" s="15"/>
      <c r="L541" s="17"/>
      <c r="M541" s="17"/>
      <c r="N541" s="18" t="str">
        <f t="shared" si="16"/>
        <v/>
      </c>
      <c r="O541" s="15"/>
      <c r="P541" s="15"/>
      <c r="Q541" s="17"/>
      <c r="R541" s="15"/>
      <c r="S541" s="15"/>
      <c r="T541" s="15"/>
      <c r="U541" s="15"/>
      <c r="V541" s="15"/>
      <c r="W541" s="15"/>
      <c r="X541" s="18" t="str">
        <f>IFERROR(VLOOKUP(W541,Lookups!$G$2:$H$83,2,FALSE),"")</f>
        <v/>
      </c>
      <c r="Y541" s="15"/>
      <c r="Z541" s="15"/>
      <c r="AA541" s="15"/>
      <c r="AB541" s="15"/>
      <c r="AC541" s="15"/>
      <c r="AD541" s="15"/>
      <c r="AE541" s="15"/>
      <c r="AF541" s="18" t="str">
        <f t="shared" si="17"/>
        <v/>
      </c>
      <c r="AG541" s="15"/>
      <c r="AH541" s="15"/>
      <c r="AI541" s="15"/>
      <c r="AJ541" s="62" t="str">
        <f>IFERROR(VLOOKUP(AI541,Lookups!$W$3:$X$24,2,FALSE),"")</f>
        <v/>
      </c>
      <c r="AK541" s="15"/>
      <c r="AL541" s="15"/>
      <c r="AM541" s="17"/>
      <c r="AN541" s="17"/>
    </row>
    <row r="542" spans="1:40" x14ac:dyDescent="0.3">
      <c r="A542" s="15"/>
      <c r="B542" s="15"/>
      <c r="C542" s="15"/>
      <c r="D542" s="17"/>
      <c r="E542" s="17"/>
      <c r="F542" s="15"/>
      <c r="G542" s="18" t="str">
        <f>IFERROR(VLOOKUP(F542,Lookups!$D$2:$E$20,2,FALSE),"")</f>
        <v/>
      </c>
      <c r="H542" s="15"/>
      <c r="I542" s="15"/>
      <c r="J542" s="15"/>
      <c r="K542" s="15"/>
      <c r="L542" s="17"/>
      <c r="M542" s="17"/>
      <c r="N542" s="18" t="str">
        <f t="shared" si="16"/>
        <v/>
      </c>
      <c r="O542" s="15"/>
      <c r="P542" s="15"/>
      <c r="Q542" s="17"/>
      <c r="R542" s="15"/>
      <c r="S542" s="15"/>
      <c r="T542" s="15"/>
      <c r="U542" s="15"/>
      <c r="V542" s="15"/>
      <c r="W542" s="15"/>
      <c r="X542" s="18" t="str">
        <f>IFERROR(VLOOKUP(W542,Lookups!$G$2:$H$83,2,FALSE),"")</f>
        <v/>
      </c>
      <c r="Y542" s="15"/>
      <c r="Z542" s="15"/>
      <c r="AA542" s="15"/>
      <c r="AB542" s="15"/>
      <c r="AC542" s="15"/>
      <c r="AD542" s="15"/>
      <c r="AE542" s="15"/>
      <c r="AF542" s="18" t="str">
        <f t="shared" si="17"/>
        <v/>
      </c>
      <c r="AG542" s="15"/>
      <c r="AH542" s="15"/>
      <c r="AI542" s="15"/>
      <c r="AJ542" s="62" t="str">
        <f>IFERROR(VLOOKUP(AI542,Lookups!$W$3:$X$24,2,FALSE),"")</f>
        <v/>
      </c>
      <c r="AK542" s="15"/>
      <c r="AL542" s="15"/>
      <c r="AM542" s="17"/>
      <c r="AN542" s="17"/>
    </row>
    <row r="543" spans="1:40" x14ac:dyDescent="0.3">
      <c r="A543" s="15"/>
      <c r="B543" s="15"/>
      <c r="C543" s="15"/>
      <c r="D543" s="17"/>
      <c r="E543" s="17"/>
      <c r="F543" s="15"/>
      <c r="G543" s="18" t="str">
        <f>IFERROR(VLOOKUP(F543,Lookups!$D$2:$E$20,2,FALSE),"")</f>
        <v/>
      </c>
      <c r="H543" s="15"/>
      <c r="I543" s="15"/>
      <c r="J543" s="15"/>
      <c r="K543" s="15"/>
      <c r="L543" s="17"/>
      <c r="M543" s="17"/>
      <c r="N543" s="18" t="str">
        <f t="shared" si="16"/>
        <v/>
      </c>
      <c r="O543" s="15"/>
      <c r="P543" s="15"/>
      <c r="Q543" s="17"/>
      <c r="R543" s="15"/>
      <c r="S543" s="15"/>
      <c r="T543" s="15"/>
      <c r="U543" s="15"/>
      <c r="V543" s="15"/>
      <c r="W543" s="15"/>
      <c r="X543" s="18" t="str">
        <f>IFERROR(VLOOKUP(W543,Lookups!$G$2:$H$83,2,FALSE),"")</f>
        <v/>
      </c>
      <c r="Y543" s="15"/>
      <c r="Z543" s="15"/>
      <c r="AA543" s="15"/>
      <c r="AB543" s="15"/>
      <c r="AC543" s="15"/>
      <c r="AD543" s="15"/>
      <c r="AE543" s="15"/>
      <c r="AF543" s="18" t="str">
        <f t="shared" si="17"/>
        <v/>
      </c>
      <c r="AG543" s="15"/>
      <c r="AH543" s="15"/>
      <c r="AI543" s="15"/>
      <c r="AJ543" s="62" t="str">
        <f>IFERROR(VLOOKUP(AI543,Lookups!$W$3:$X$24,2,FALSE),"")</f>
        <v/>
      </c>
      <c r="AK543" s="15"/>
      <c r="AL543" s="15"/>
      <c r="AM543" s="17"/>
      <c r="AN543" s="17"/>
    </row>
    <row r="544" spans="1:40" x14ac:dyDescent="0.3">
      <c r="A544" s="15"/>
      <c r="B544" s="15"/>
      <c r="C544" s="15"/>
      <c r="D544" s="17"/>
      <c r="E544" s="17"/>
      <c r="F544" s="15"/>
      <c r="G544" s="18" t="str">
        <f>IFERROR(VLOOKUP(F544,Lookups!$D$2:$E$20,2,FALSE),"")</f>
        <v/>
      </c>
      <c r="H544" s="15"/>
      <c r="I544" s="15"/>
      <c r="J544" s="15"/>
      <c r="K544" s="15"/>
      <c r="L544" s="17"/>
      <c r="M544" s="17"/>
      <c r="N544" s="18" t="str">
        <f t="shared" si="16"/>
        <v/>
      </c>
      <c r="O544" s="15"/>
      <c r="P544" s="15"/>
      <c r="Q544" s="17"/>
      <c r="R544" s="15"/>
      <c r="S544" s="15"/>
      <c r="T544" s="15"/>
      <c r="U544" s="15"/>
      <c r="V544" s="15"/>
      <c r="W544" s="15"/>
      <c r="X544" s="18" t="str">
        <f>IFERROR(VLOOKUP(W544,Lookups!$G$2:$H$83,2,FALSE),"")</f>
        <v/>
      </c>
      <c r="Y544" s="15"/>
      <c r="Z544" s="15"/>
      <c r="AA544" s="15"/>
      <c r="AB544" s="15"/>
      <c r="AC544" s="15"/>
      <c r="AD544" s="15"/>
      <c r="AE544" s="15"/>
      <c r="AF544" s="18" t="str">
        <f t="shared" si="17"/>
        <v/>
      </c>
      <c r="AG544" s="15"/>
      <c r="AH544" s="15"/>
      <c r="AI544" s="15"/>
      <c r="AJ544" s="62" t="str">
        <f>IFERROR(VLOOKUP(AI544,Lookups!$W$3:$X$24,2,FALSE),"")</f>
        <v/>
      </c>
      <c r="AK544" s="15"/>
      <c r="AL544" s="15"/>
      <c r="AM544" s="17"/>
      <c r="AN544" s="17"/>
    </row>
    <row r="545" spans="1:40" x14ac:dyDescent="0.3">
      <c r="A545" s="15"/>
      <c r="B545" s="15"/>
      <c r="C545" s="15"/>
      <c r="D545" s="17"/>
      <c r="E545" s="17"/>
      <c r="F545" s="15"/>
      <c r="G545" s="18" t="str">
        <f>IFERROR(VLOOKUP(F545,Lookups!$D$2:$E$20,2,FALSE),"")</f>
        <v/>
      </c>
      <c r="H545" s="15"/>
      <c r="I545" s="15"/>
      <c r="J545" s="15"/>
      <c r="K545" s="15"/>
      <c r="L545" s="17"/>
      <c r="M545" s="17"/>
      <c r="N545" s="18" t="str">
        <f t="shared" si="16"/>
        <v/>
      </c>
      <c r="O545" s="15"/>
      <c r="P545" s="15"/>
      <c r="Q545" s="17"/>
      <c r="R545" s="15"/>
      <c r="S545" s="15"/>
      <c r="T545" s="15"/>
      <c r="U545" s="15"/>
      <c r="V545" s="15"/>
      <c r="W545" s="15"/>
      <c r="X545" s="18" t="str">
        <f>IFERROR(VLOOKUP(W545,Lookups!$G$2:$H$83,2,FALSE),"")</f>
        <v/>
      </c>
      <c r="Y545" s="15"/>
      <c r="Z545" s="15"/>
      <c r="AA545" s="15"/>
      <c r="AB545" s="15"/>
      <c r="AC545" s="15"/>
      <c r="AD545" s="15"/>
      <c r="AE545" s="15"/>
      <c r="AF545" s="18" t="str">
        <f t="shared" si="17"/>
        <v/>
      </c>
      <c r="AG545" s="15"/>
      <c r="AH545" s="15"/>
      <c r="AI545" s="15"/>
      <c r="AJ545" s="62" t="str">
        <f>IFERROR(VLOOKUP(AI545,Lookups!$W$3:$X$24,2,FALSE),"")</f>
        <v/>
      </c>
      <c r="AK545" s="15"/>
      <c r="AL545" s="15"/>
      <c r="AM545" s="17"/>
      <c r="AN545" s="17"/>
    </row>
    <row r="546" spans="1:40" x14ac:dyDescent="0.3">
      <c r="A546" s="15"/>
      <c r="B546" s="15"/>
      <c r="C546" s="15"/>
      <c r="D546" s="17"/>
      <c r="E546" s="17"/>
      <c r="F546" s="15"/>
      <c r="G546" s="18" t="str">
        <f>IFERROR(VLOOKUP(F546,Lookups!$D$2:$E$20,2,FALSE),"")</f>
        <v/>
      </c>
      <c r="H546" s="15"/>
      <c r="I546" s="15"/>
      <c r="J546" s="15"/>
      <c r="K546" s="15"/>
      <c r="L546" s="17"/>
      <c r="M546" s="17"/>
      <c r="N546" s="18" t="str">
        <f t="shared" si="16"/>
        <v/>
      </c>
      <c r="O546" s="15"/>
      <c r="P546" s="15"/>
      <c r="Q546" s="17"/>
      <c r="R546" s="15"/>
      <c r="S546" s="15"/>
      <c r="T546" s="15"/>
      <c r="U546" s="15"/>
      <c r="V546" s="15"/>
      <c r="W546" s="15"/>
      <c r="X546" s="18" t="str">
        <f>IFERROR(VLOOKUP(W546,Lookups!$G$2:$H$83,2,FALSE),"")</f>
        <v/>
      </c>
      <c r="Y546" s="15"/>
      <c r="Z546" s="15"/>
      <c r="AA546" s="15"/>
      <c r="AB546" s="15"/>
      <c r="AC546" s="15"/>
      <c r="AD546" s="15"/>
      <c r="AE546" s="15"/>
      <c r="AF546" s="18" t="str">
        <f t="shared" si="17"/>
        <v/>
      </c>
      <c r="AG546" s="15"/>
      <c r="AH546" s="15"/>
      <c r="AI546" s="15"/>
      <c r="AJ546" s="62" t="str">
        <f>IFERROR(VLOOKUP(AI546,Lookups!$W$3:$X$24,2,FALSE),"")</f>
        <v/>
      </c>
      <c r="AK546" s="15"/>
      <c r="AL546" s="15"/>
      <c r="AM546" s="17"/>
      <c r="AN546" s="17"/>
    </row>
    <row r="547" spans="1:40" x14ac:dyDescent="0.3">
      <c r="A547" s="15"/>
      <c r="B547" s="15"/>
      <c r="C547" s="15"/>
      <c r="D547" s="17"/>
      <c r="E547" s="17"/>
      <c r="F547" s="15"/>
      <c r="G547" s="18" t="str">
        <f>IFERROR(VLOOKUP(F547,Lookups!$D$2:$E$20,2,FALSE),"")</f>
        <v/>
      </c>
      <c r="H547" s="15"/>
      <c r="I547" s="15"/>
      <c r="J547" s="15"/>
      <c r="K547" s="15"/>
      <c r="L547" s="17"/>
      <c r="M547" s="17"/>
      <c r="N547" s="18" t="str">
        <f t="shared" si="16"/>
        <v/>
      </c>
      <c r="O547" s="15"/>
      <c r="P547" s="15"/>
      <c r="Q547" s="17"/>
      <c r="R547" s="15"/>
      <c r="S547" s="15"/>
      <c r="T547" s="15"/>
      <c r="U547" s="15"/>
      <c r="V547" s="15"/>
      <c r="W547" s="15"/>
      <c r="X547" s="18" t="str">
        <f>IFERROR(VLOOKUP(W547,Lookups!$G$2:$H$83,2,FALSE),"")</f>
        <v/>
      </c>
      <c r="Y547" s="15"/>
      <c r="Z547" s="15"/>
      <c r="AA547" s="15"/>
      <c r="AB547" s="15"/>
      <c r="AC547" s="15"/>
      <c r="AD547" s="15"/>
      <c r="AE547" s="15"/>
      <c r="AF547" s="18" t="str">
        <f t="shared" si="17"/>
        <v/>
      </c>
      <c r="AG547" s="15"/>
      <c r="AH547" s="15"/>
      <c r="AI547" s="15"/>
      <c r="AJ547" s="62" t="str">
        <f>IFERROR(VLOOKUP(AI547,Lookups!$W$3:$X$24,2,FALSE),"")</f>
        <v/>
      </c>
      <c r="AK547" s="15"/>
      <c r="AL547" s="15"/>
      <c r="AM547" s="17"/>
      <c r="AN547" s="17"/>
    </row>
    <row r="548" spans="1:40" x14ac:dyDescent="0.3">
      <c r="A548" s="15"/>
      <c r="B548" s="15"/>
      <c r="C548" s="15"/>
      <c r="D548" s="17"/>
      <c r="E548" s="17"/>
      <c r="F548" s="15"/>
      <c r="G548" s="18" t="str">
        <f>IFERROR(VLOOKUP(F548,Lookups!$D$2:$E$20,2,FALSE),"")</f>
        <v/>
      </c>
      <c r="H548" s="15"/>
      <c r="I548" s="15"/>
      <c r="J548" s="15"/>
      <c r="K548" s="15"/>
      <c r="L548" s="17"/>
      <c r="M548" s="17"/>
      <c r="N548" s="18" t="str">
        <f t="shared" si="16"/>
        <v/>
      </c>
      <c r="O548" s="15"/>
      <c r="P548" s="15"/>
      <c r="Q548" s="17"/>
      <c r="R548" s="15"/>
      <c r="S548" s="15"/>
      <c r="T548" s="15"/>
      <c r="U548" s="15"/>
      <c r="V548" s="15"/>
      <c r="W548" s="15"/>
      <c r="X548" s="18" t="str">
        <f>IFERROR(VLOOKUP(W548,Lookups!$G$2:$H$83,2,FALSE),"")</f>
        <v/>
      </c>
      <c r="Y548" s="15"/>
      <c r="Z548" s="15"/>
      <c r="AA548" s="15"/>
      <c r="AB548" s="15"/>
      <c r="AC548" s="15"/>
      <c r="AD548" s="15"/>
      <c r="AE548" s="15"/>
      <c r="AF548" s="18" t="str">
        <f t="shared" si="17"/>
        <v/>
      </c>
      <c r="AG548" s="15"/>
      <c r="AH548" s="15"/>
      <c r="AI548" s="15"/>
      <c r="AJ548" s="62" t="str">
        <f>IFERROR(VLOOKUP(AI548,Lookups!$W$3:$X$24,2,FALSE),"")</f>
        <v/>
      </c>
      <c r="AK548" s="15"/>
      <c r="AL548" s="15"/>
      <c r="AM548" s="17"/>
      <c r="AN548" s="17"/>
    </row>
    <row r="549" spans="1:40" x14ac:dyDescent="0.3">
      <c r="A549" s="15"/>
      <c r="B549" s="15"/>
      <c r="C549" s="15"/>
      <c r="D549" s="17"/>
      <c r="E549" s="17"/>
      <c r="F549" s="15"/>
      <c r="G549" s="18" t="str">
        <f>IFERROR(VLOOKUP(F549,Lookups!$D$2:$E$20,2,FALSE),"")</f>
        <v/>
      </c>
      <c r="H549" s="15"/>
      <c r="I549" s="15"/>
      <c r="J549" s="15"/>
      <c r="K549" s="15"/>
      <c r="L549" s="17"/>
      <c r="M549" s="17"/>
      <c r="N549" s="18" t="str">
        <f t="shared" si="16"/>
        <v/>
      </c>
      <c r="O549" s="15"/>
      <c r="P549" s="15"/>
      <c r="Q549" s="17"/>
      <c r="R549" s="15"/>
      <c r="S549" s="15"/>
      <c r="T549" s="15"/>
      <c r="U549" s="15"/>
      <c r="V549" s="15"/>
      <c r="W549" s="15"/>
      <c r="X549" s="18" t="str">
        <f>IFERROR(VLOOKUP(W549,Lookups!$G$2:$H$83,2,FALSE),"")</f>
        <v/>
      </c>
      <c r="Y549" s="15"/>
      <c r="Z549" s="15"/>
      <c r="AA549" s="15"/>
      <c r="AB549" s="15"/>
      <c r="AC549" s="15"/>
      <c r="AD549" s="15"/>
      <c r="AE549" s="15"/>
      <c r="AF549" s="18" t="str">
        <f t="shared" si="17"/>
        <v/>
      </c>
      <c r="AG549" s="15"/>
      <c r="AH549" s="15"/>
      <c r="AI549" s="15"/>
      <c r="AJ549" s="62" t="str">
        <f>IFERROR(VLOOKUP(AI549,Lookups!$W$3:$X$24,2,FALSE),"")</f>
        <v/>
      </c>
      <c r="AK549" s="15"/>
      <c r="AL549" s="15"/>
      <c r="AM549" s="17"/>
      <c r="AN549" s="17"/>
    </row>
    <row r="550" spans="1:40" x14ac:dyDescent="0.3">
      <c r="A550" s="63"/>
      <c r="B550" s="63"/>
      <c r="C550" s="63"/>
      <c r="D550" s="64"/>
      <c r="E550" s="64"/>
      <c r="F550" s="63"/>
      <c r="G550" s="65" t="str">
        <f>IFERROR(VLOOKUP(F550,Lookups!$D$2:$E$20,2,FALSE),"")</f>
        <v/>
      </c>
      <c r="H550" s="63"/>
      <c r="I550" s="63"/>
      <c r="J550" s="63"/>
      <c r="K550" s="63"/>
      <c r="L550" s="64"/>
      <c r="M550" s="64"/>
      <c r="N550" s="65" t="str">
        <f t="shared" si="16"/>
        <v/>
      </c>
      <c r="O550" s="63"/>
      <c r="P550" s="63"/>
      <c r="Q550" s="64"/>
      <c r="R550" s="63"/>
      <c r="S550" s="63"/>
      <c r="T550" s="63"/>
      <c r="U550" s="63"/>
      <c r="V550" s="63"/>
      <c r="W550" s="63"/>
      <c r="X550" s="65" t="str">
        <f>IFERROR(VLOOKUP(W550,Lookups!$G$2:$H$83,2,FALSE),"")</f>
        <v/>
      </c>
      <c r="Y550" s="63"/>
      <c r="Z550" s="63"/>
      <c r="AA550" s="63"/>
      <c r="AB550" s="63"/>
      <c r="AC550" s="63"/>
      <c r="AD550" s="63"/>
      <c r="AE550" s="63"/>
      <c r="AF550" s="65" t="str">
        <f t="shared" si="17"/>
        <v/>
      </c>
      <c r="AG550" s="63"/>
      <c r="AH550" s="63"/>
      <c r="AI550" s="63"/>
      <c r="AJ550" s="66" t="str">
        <f>IFERROR(VLOOKUP(AI550,Lookups!$W$3:$X$24,2,FALSE),"")</f>
        <v/>
      </c>
      <c r="AK550" s="63"/>
      <c r="AL550" s="63"/>
      <c r="AM550" s="64"/>
      <c r="AN550" s="64"/>
    </row>
  </sheetData>
  <sheetProtection formatCells="0" formatColumns="0" formatRows="0" insertRows="0" deleteRows="0" sort="0" pivotTables="0"/>
  <mergeCells count="6">
    <mergeCell ref="AK1:AN1"/>
    <mergeCell ref="A1:D1"/>
    <mergeCell ref="I1:O1"/>
    <mergeCell ref="P1:V1"/>
    <mergeCell ref="W1:AH1"/>
    <mergeCell ref="E1:H1"/>
  </mergeCells>
  <dataValidations count="10">
    <dataValidation type="list" allowBlank="1" showInputMessage="1" showErrorMessage="1" sqref="K3:K550" xr:uid="{00000000-0002-0000-0500-000000000000}">
      <formula1>INDIRECT("Device_Type[Device_Type]")</formula1>
    </dataValidation>
    <dataValidation type="list" allowBlank="1" showInputMessage="1" showErrorMessage="1" sqref="H3:H550 P3:P550 U3:U550 AG3:AH550 AK3:AK550" xr:uid="{00000000-0002-0000-0500-000001000000}">
      <formula1>"Yes, No"</formula1>
    </dataValidation>
    <dataValidation type="list" allowBlank="1" showInputMessage="1" showErrorMessage="1" sqref="W3:W550" xr:uid="{00000000-0002-0000-0500-000002000000}">
      <formula1>INDIRECT("ABX_Name_Class[ABX Name]")</formula1>
    </dataValidation>
    <dataValidation type="list" allowBlank="1" showInputMessage="1" showErrorMessage="1" sqref="F3:F550" xr:uid="{00000000-0002-0000-0500-000003000000}">
      <formula1>INDIRECT("Infection_type[infection type]")</formula1>
    </dataValidation>
    <dataValidation type="list" allowBlank="1" showInputMessage="1" showErrorMessage="1" sqref="Z3:Z550" xr:uid="{00000000-0002-0000-0500-000004000000}">
      <formula1>INDIRECT("ABX_Route[ABX Route]")</formula1>
    </dataValidation>
    <dataValidation type="list" allowBlank="1" showInputMessage="1" showErrorMessage="1" sqref="AC3:AC550" xr:uid="{00000000-0002-0000-0500-000005000000}">
      <formula1>INDIRECT("ABX_Origination[ABX Origination]")</formula1>
    </dataValidation>
    <dataValidation type="list" allowBlank="1" showInputMessage="1" showErrorMessage="1" sqref="S3:S550" xr:uid="{00000000-0002-0000-0500-000006000000}">
      <formula1>INDIRECT("Specimen_Source[Specimen Source]")</formula1>
    </dataValidation>
    <dataValidation type="list" allowBlank="1" showInputMessage="1" showErrorMessage="1" promptTitle="Existing Infection" prompt="If infection is an existing infection from previous month(s), leave columns F and G blank." sqref="E3:E550" xr:uid="{00000000-0002-0000-0500-000007000000}">
      <formula1>"Yes, No"</formula1>
    </dataValidation>
    <dataValidation type="list" allowBlank="1" showInputMessage="1" showErrorMessage="1" sqref="AL3:AL550" xr:uid="{00000000-0002-0000-0500-000008000000}">
      <formula1>INDIRECT("Precautions[Transmission-based Precautions]")</formula1>
    </dataValidation>
    <dataValidation type="list" allowBlank="1" showInputMessage="1" showErrorMessage="1" sqref="AI3:AI550" xr:uid="{00000000-0002-0000-0500-000009000000}">
      <formula1>INDIRECT("Antimicrobials[Antimicrobial Drug]")</formula1>
    </dataValidation>
  </dataValidations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N550"/>
  <sheetViews>
    <sheetView showGridLines="0" zoomScale="80" zoomScaleNormal="80" workbookViewId="0">
      <pane ySplit="2" topLeftCell="A3" activePane="bottomLeft" state="frozen"/>
      <selection activeCell="R1" sqref="R1"/>
      <selection pane="bottomLeft" activeCell="A3" sqref="A3"/>
    </sheetView>
  </sheetViews>
  <sheetFormatPr defaultColWidth="9.109375" defaultRowHeight="14.4" x14ac:dyDescent="0.3"/>
  <cols>
    <col min="1" max="1" width="13.33203125" style="16" customWidth="1"/>
    <col min="2" max="3" width="11" style="16" customWidth="1"/>
    <col min="4" max="4" width="14.33203125" style="16" bestFit="1" customWidth="1"/>
    <col min="5" max="5" width="17.33203125" style="16" customWidth="1"/>
    <col min="6" max="6" width="27.6640625" style="16" customWidth="1"/>
    <col min="7" max="7" width="20.88671875" style="16" bestFit="1" customWidth="1"/>
    <col min="8" max="8" width="12" style="16" customWidth="1"/>
    <col min="9" max="9" width="30.88671875" style="16" customWidth="1"/>
    <col min="10" max="10" width="14" style="16" customWidth="1"/>
    <col min="11" max="13" width="12" style="16" customWidth="1"/>
    <col min="14" max="14" width="15.109375" style="16" bestFit="1" customWidth="1"/>
    <col min="15" max="15" width="13.5546875" style="16" customWidth="1"/>
    <col min="16" max="17" width="12" style="16" customWidth="1"/>
    <col min="18" max="18" width="15" style="16" bestFit="1" customWidth="1"/>
    <col min="19" max="19" width="12" style="16" customWidth="1"/>
    <col min="20" max="20" width="27.6640625" style="16" customWidth="1"/>
    <col min="21" max="22" width="12" style="16" customWidth="1"/>
    <col min="23" max="23" width="18.109375" style="16" customWidth="1"/>
    <col min="24" max="24" width="20.33203125" style="16" customWidth="1"/>
    <col min="25" max="28" width="12" style="16" customWidth="1"/>
    <col min="29" max="29" width="25.109375" style="16" bestFit="1" customWidth="1"/>
    <col min="30" max="30" width="13.109375" style="16" bestFit="1" customWidth="1"/>
    <col min="31" max="31" width="12" style="16" customWidth="1"/>
    <col min="32" max="32" width="14.88671875" style="16" customWidth="1"/>
    <col min="33" max="33" width="12" style="16" customWidth="1"/>
    <col min="34" max="34" width="13.5546875" style="16" customWidth="1"/>
    <col min="35" max="35" width="14.5546875" style="16" customWidth="1"/>
    <col min="36" max="36" width="17.88671875" style="16" customWidth="1"/>
    <col min="37" max="37" width="16.109375" style="16" customWidth="1"/>
    <col min="38" max="38" width="12" style="16" customWidth="1"/>
    <col min="39" max="39" width="12" style="68" customWidth="1"/>
    <col min="40" max="40" width="11.6640625" style="60" bestFit="1" customWidth="1"/>
    <col min="41" max="16384" width="9.109375" style="60"/>
  </cols>
  <sheetData>
    <row r="1" spans="1:40" s="58" customFormat="1" x14ac:dyDescent="0.3">
      <c r="A1" s="92" t="s">
        <v>18</v>
      </c>
      <c r="B1" s="92"/>
      <c r="C1" s="92"/>
      <c r="D1" s="92"/>
      <c r="E1" s="94" t="s">
        <v>19</v>
      </c>
      <c r="F1" s="95"/>
      <c r="G1" s="95"/>
      <c r="H1" s="95"/>
      <c r="I1" s="92" t="s">
        <v>20</v>
      </c>
      <c r="J1" s="92"/>
      <c r="K1" s="92"/>
      <c r="L1" s="92"/>
      <c r="M1" s="92"/>
      <c r="N1" s="92"/>
      <c r="O1" s="92"/>
      <c r="P1" s="93" t="s">
        <v>21</v>
      </c>
      <c r="Q1" s="93"/>
      <c r="R1" s="93"/>
      <c r="S1" s="93"/>
      <c r="T1" s="93"/>
      <c r="U1" s="93"/>
      <c r="V1" s="93"/>
      <c r="W1" s="92" t="s">
        <v>168</v>
      </c>
      <c r="X1" s="92"/>
      <c r="Y1" s="92"/>
      <c r="Z1" s="92"/>
      <c r="AA1" s="92"/>
      <c r="AB1" s="92"/>
      <c r="AC1" s="92"/>
      <c r="AD1" s="92"/>
      <c r="AE1" s="92"/>
      <c r="AF1" s="92"/>
      <c r="AG1" s="92"/>
      <c r="AH1" s="92"/>
      <c r="AI1" s="21"/>
      <c r="AJ1" s="21"/>
      <c r="AK1" s="90" t="s">
        <v>22</v>
      </c>
      <c r="AL1" s="91"/>
      <c r="AM1" s="91"/>
      <c r="AN1" s="91"/>
    </row>
    <row r="2" spans="1:40" s="59" customFormat="1" ht="120" customHeight="1" x14ac:dyDescent="0.3">
      <c r="A2" s="13" t="s">
        <v>0</v>
      </c>
      <c r="B2" s="13" t="s">
        <v>1</v>
      </c>
      <c r="C2" s="13" t="s">
        <v>2</v>
      </c>
      <c r="D2" s="13" t="s">
        <v>3</v>
      </c>
      <c r="E2" s="13" t="s">
        <v>274</v>
      </c>
      <c r="F2" s="13" t="s">
        <v>4</v>
      </c>
      <c r="G2" s="13" t="s">
        <v>5</v>
      </c>
      <c r="H2" s="13" t="s">
        <v>275</v>
      </c>
      <c r="I2" s="13" t="s">
        <v>47</v>
      </c>
      <c r="J2" s="13" t="s">
        <v>6</v>
      </c>
      <c r="K2" s="13" t="s">
        <v>7</v>
      </c>
      <c r="L2" s="13" t="s">
        <v>8</v>
      </c>
      <c r="M2" s="13" t="s">
        <v>9</v>
      </c>
      <c r="N2" s="13" t="s">
        <v>10</v>
      </c>
      <c r="O2" s="13" t="s">
        <v>11</v>
      </c>
      <c r="P2" s="13" t="s">
        <v>276</v>
      </c>
      <c r="Q2" s="13" t="s">
        <v>217</v>
      </c>
      <c r="R2" s="13" t="s">
        <v>12</v>
      </c>
      <c r="S2" s="13" t="s">
        <v>13</v>
      </c>
      <c r="T2" s="13" t="s">
        <v>14</v>
      </c>
      <c r="U2" s="13" t="s">
        <v>277</v>
      </c>
      <c r="V2" s="13" t="s">
        <v>15</v>
      </c>
      <c r="W2" s="13" t="s">
        <v>220</v>
      </c>
      <c r="X2" s="13" t="s">
        <v>159</v>
      </c>
      <c r="Y2" s="13" t="s">
        <v>44</v>
      </c>
      <c r="Z2" s="13" t="s">
        <v>45</v>
      </c>
      <c r="AA2" s="13" t="s">
        <v>46</v>
      </c>
      <c r="AB2" s="13" t="s">
        <v>16</v>
      </c>
      <c r="AC2" s="13" t="s">
        <v>231</v>
      </c>
      <c r="AD2" s="13" t="s">
        <v>232</v>
      </c>
      <c r="AE2" s="13" t="s">
        <v>233</v>
      </c>
      <c r="AF2" s="13" t="s">
        <v>169</v>
      </c>
      <c r="AG2" s="13" t="s">
        <v>278</v>
      </c>
      <c r="AH2" s="13" t="s">
        <v>279</v>
      </c>
      <c r="AI2" s="13" t="s">
        <v>222</v>
      </c>
      <c r="AJ2" s="13" t="s">
        <v>223</v>
      </c>
      <c r="AK2" s="13" t="s">
        <v>280</v>
      </c>
      <c r="AL2" s="13" t="s">
        <v>17</v>
      </c>
      <c r="AM2" s="13" t="s">
        <v>235</v>
      </c>
      <c r="AN2" s="83" t="s">
        <v>282</v>
      </c>
    </row>
    <row r="3" spans="1:40" x14ac:dyDescent="0.3">
      <c r="A3" s="15"/>
      <c r="B3" s="15"/>
      <c r="C3" s="15"/>
      <c r="D3" s="17"/>
      <c r="E3" s="17"/>
      <c r="F3" s="15"/>
      <c r="G3" s="18" t="str">
        <f>IFERROR(VLOOKUP(F3,Lookups!$D$2:$E$20,2,FALSE),"")</f>
        <v/>
      </c>
      <c r="H3" s="15"/>
      <c r="I3" s="15"/>
      <c r="J3" s="17"/>
      <c r="K3" s="15"/>
      <c r="L3" s="17"/>
      <c r="M3" s="17"/>
      <c r="N3" s="18" t="str">
        <f t="shared" ref="N3:N34" si="0">IF(OR(ISBLANK(L3),ISBLANK(M3)),"",(M3-L3)+1)</f>
        <v/>
      </c>
      <c r="O3" s="15"/>
      <c r="P3" s="15"/>
      <c r="Q3" s="17"/>
      <c r="R3" s="15"/>
      <c r="S3" s="15"/>
      <c r="T3" s="15"/>
      <c r="U3" s="15"/>
      <c r="V3" s="15"/>
      <c r="W3" s="15"/>
      <c r="X3" s="18" t="str">
        <f>IFERROR(VLOOKUP(W3,Lookups!$G$2:$H$83,2,FALSE),"")</f>
        <v/>
      </c>
      <c r="Y3" s="15"/>
      <c r="Z3" s="15"/>
      <c r="AA3" s="15"/>
      <c r="AB3" s="15"/>
      <c r="AC3" s="15"/>
      <c r="AD3" s="17"/>
      <c r="AE3" s="17"/>
      <c r="AF3" s="18" t="str">
        <f t="shared" ref="AF3" si="1">IF(OR(ISBLANK(AD3),ISBLANK(AE3)),"",(AE3-AD3)+1)</f>
        <v/>
      </c>
      <c r="AG3" s="15"/>
      <c r="AH3" s="15"/>
      <c r="AI3" s="15"/>
      <c r="AJ3" s="18" t="str">
        <f>IFERROR(VLOOKUP(AI3,Lookups!$W$3:$X$24,2,FALSE),"")</f>
        <v/>
      </c>
      <c r="AK3" s="15"/>
      <c r="AL3" s="15"/>
      <c r="AM3" s="17"/>
      <c r="AN3" s="70"/>
    </row>
    <row r="4" spans="1:40" x14ac:dyDescent="0.3">
      <c r="A4" s="15"/>
      <c r="B4" s="15"/>
      <c r="C4" s="15"/>
      <c r="D4" s="17"/>
      <c r="E4" s="17"/>
      <c r="F4" s="15"/>
      <c r="G4" s="18" t="str">
        <f>IFERROR(VLOOKUP(F4,Lookups!$D$2:$E$20,2,FALSE),"")</f>
        <v/>
      </c>
      <c r="H4" s="15"/>
      <c r="I4" s="15"/>
      <c r="J4" s="17"/>
      <c r="K4" s="15"/>
      <c r="L4" s="17"/>
      <c r="M4" s="17"/>
      <c r="N4" s="18" t="str">
        <f t="shared" si="0"/>
        <v/>
      </c>
      <c r="O4" s="15"/>
      <c r="P4" s="15"/>
      <c r="Q4" s="17"/>
      <c r="R4" s="15"/>
      <c r="S4" s="15"/>
      <c r="T4" s="15"/>
      <c r="U4" s="15"/>
      <c r="V4" s="15"/>
      <c r="W4" s="15"/>
      <c r="X4" s="18" t="str">
        <f>IFERROR(VLOOKUP(W4,Lookups!$G$2:$H$83,2,FALSE),"")</f>
        <v/>
      </c>
      <c r="Y4" s="15"/>
      <c r="Z4" s="15"/>
      <c r="AA4" s="15"/>
      <c r="AB4" s="15"/>
      <c r="AC4" s="15"/>
      <c r="AD4" s="17"/>
      <c r="AE4" s="17"/>
      <c r="AF4" s="18" t="str">
        <f t="shared" ref="AF4:AF50" si="2">IF(OR(ISBLANK(AD4),ISBLANK(AE4)),"",(AE4-AD4)+1)</f>
        <v/>
      </c>
      <c r="AG4" s="15"/>
      <c r="AH4" s="15"/>
      <c r="AI4" s="15"/>
      <c r="AJ4" s="18" t="str">
        <f>IFERROR(VLOOKUP(AI4,Lookups!$W$3:$X$24,2,FALSE),"")</f>
        <v/>
      </c>
      <c r="AK4" s="15"/>
      <c r="AL4" s="15"/>
      <c r="AM4" s="17"/>
      <c r="AN4" s="17"/>
    </row>
    <row r="5" spans="1:40" x14ac:dyDescent="0.3">
      <c r="A5" s="15"/>
      <c r="B5" s="15"/>
      <c r="C5" s="15"/>
      <c r="D5" s="17"/>
      <c r="E5" s="17"/>
      <c r="F5" s="15"/>
      <c r="G5" s="18" t="str">
        <f>IFERROR(VLOOKUP(F5,Lookups!$D$2:$E$20,2,FALSE),"")</f>
        <v/>
      </c>
      <c r="H5" s="15"/>
      <c r="I5" s="15"/>
      <c r="J5" s="17"/>
      <c r="K5" s="15"/>
      <c r="L5" s="17"/>
      <c r="M5" s="17"/>
      <c r="N5" s="18" t="str">
        <f t="shared" si="0"/>
        <v/>
      </c>
      <c r="O5" s="15"/>
      <c r="P5" s="15"/>
      <c r="Q5" s="17"/>
      <c r="R5" s="15"/>
      <c r="S5" s="15"/>
      <c r="T5" s="15"/>
      <c r="U5" s="15"/>
      <c r="V5" s="15"/>
      <c r="W5" s="15"/>
      <c r="X5" s="18" t="str">
        <f>IFERROR(VLOOKUP(W5,Lookups!$G$2:$H$83,2,FALSE),"")</f>
        <v/>
      </c>
      <c r="Y5" s="15"/>
      <c r="Z5" s="15"/>
      <c r="AA5" s="15"/>
      <c r="AB5" s="15"/>
      <c r="AC5" s="15"/>
      <c r="AD5" s="17"/>
      <c r="AE5" s="17"/>
      <c r="AF5" s="18" t="str">
        <f t="shared" si="2"/>
        <v/>
      </c>
      <c r="AG5" s="15"/>
      <c r="AH5" s="15"/>
      <c r="AI5" s="15"/>
      <c r="AJ5" s="18" t="str">
        <f>IFERROR(VLOOKUP(AI5,Lookups!$W$3:$X$24,2,FALSE),"")</f>
        <v/>
      </c>
      <c r="AK5" s="15"/>
      <c r="AL5" s="15"/>
      <c r="AM5" s="17"/>
      <c r="AN5" s="17"/>
    </row>
    <row r="6" spans="1:40" x14ac:dyDescent="0.3">
      <c r="A6" s="15"/>
      <c r="B6" s="15"/>
      <c r="C6" s="15"/>
      <c r="D6" s="17"/>
      <c r="E6" s="17"/>
      <c r="F6" s="15"/>
      <c r="G6" s="18" t="str">
        <f>IFERROR(VLOOKUP(F6,Lookups!$D$2:$E$20,2,FALSE),"")</f>
        <v/>
      </c>
      <c r="H6" s="15"/>
      <c r="I6" s="15"/>
      <c r="J6" s="17"/>
      <c r="K6" s="15"/>
      <c r="L6" s="17"/>
      <c r="M6" s="17"/>
      <c r="N6" s="18" t="str">
        <f t="shared" si="0"/>
        <v/>
      </c>
      <c r="O6" s="15"/>
      <c r="P6" s="15"/>
      <c r="Q6" s="17"/>
      <c r="R6" s="15"/>
      <c r="S6" s="15"/>
      <c r="T6" s="15"/>
      <c r="U6" s="15"/>
      <c r="V6" s="15"/>
      <c r="W6" s="15"/>
      <c r="X6" s="18" t="str">
        <f>IFERROR(VLOOKUP(W6,Lookups!$G$2:$H$83,2,FALSE),"")</f>
        <v/>
      </c>
      <c r="Y6" s="15"/>
      <c r="Z6" s="15"/>
      <c r="AA6" s="15"/>
      <c r="AB6" s="15"/>
      <c r="AC6" s="15"/>
      <c r="AD6" s="17"/>
      <c r="AE6" s="17"/>
      <c r="AF6" s="18" t="str">
        <f t="shared" si="2"/>
        <v/>
      </c>
      <c r="AG6" s="15"/>
      <c r="AH6" s="15"/>
      <c r="AI6" s="15"/>
      <c r="AJ6" s="18" t="str">
        <f>IFERROR(VLOOKUP(AI6,Lookups!$W$3:$X$24,2,FALSE),"")</f>
        <v/>
      </c>
      <c r="AK6" s="15"/>
      <c r="AL6" s="15"/>
      <c r="AM6" s="17"/>
      <c r="AN6" s="17"/>
    </row>
    <row r="7" spans="1:40" x14ac:dyDescent="0.3">
      <c r="A7" s="15"/>
      <c r="B7" s="15"/>
      <c r="C7" s="15"/>
      <c r="D7" s="17"/>
      <c r="E7" s="17"/>
      <c r="F7" s="15"/>
      <c r="G7" s="18" t="str">
        <f>IFERROR(VLOOKUP(F7,Lookups!$D$2:$E$20,2,FALSE),"")</f>
        <v/>
      </c>
      <c r="H7" s="15"/>
      <c r="I7" s="15"/>
      <c r="J7" s="17"/>
      <c r="K7" s="15"/>
      <c r="L7" s="17"/>
      <c r="M7" s="17"/>
      <c r="N7" s="18" t="str">
        <f t="shared" si="0"/>
        <v/>
      </c>
      <c r="O7" s="15"/>
      <c r="P7" s="15"/>
      <c r="Q7" s="17"/>
      <c r="R7" s="15"/>
      <c r="S7" s="15"/>
      <c r="T7" s="15"/>
      <c r="U7" s="15"/>
      <c r="V7" s="15"/>
      <c r="W7" s="15"/>
      <c r="X7" s="18" t="str">
        <f>IFERROR(VLOOKUP(W7,Lookups!$G$2:$H$83,2,FALSE),"")</f>
        <v/>
      </c>
      <c r="Y7" s="15"/>
      <c r="Z7" s="15"/>
      <c r="AA7" s="15"/>
      <c r="AB7" s="15"/>
      <c r="AC7" s="15"/>
      <c r="AD7" s="17"/>
      <c r="AE7" s="17"/>
      <c r="AF7" s="18" t="str">
        <f t="shared" si="2"/>
        <v/>
      </c>
      <c r="AG7" s="15"/>
      <c r="AH7" s="15"/>
      <c r="AI7" s="15"/>
      <c r="AJ7" s="18" t="str">
        <f>IFERROR(VLOOKUP(AI7,Lookups!$W$3:$X$24,2,FALSE),"")</f>
        <v/>
      </c>
      <c r="AK7" s="15"/>
      <c r="AL7" s="15"/>
      <c r="AM7" s="17"/>
      <c r="AN7" s="17"/>
    </row>
    <row r="8" spans="1:40" x14ac:dyDescent="0.3">
      <c r="A8" s="15"/>
      <c r="B8" s="15"/>
      <c r="C8" s="15"/>
      <c r="D8" s="17"/>
      <c r="E8" s="17"/>
      <c r="F8" s="15"/>
      <c r="G8" s="18" t="str">
        <f>IFERROR(VLOOKUP(F8,Lookups!$D$2:$E$20,2,FALSE),"")</f>
        <v/>
      </c>
      <c r="H8" s="15"/>
      <c r="I8" s="15"/>
      <c r="J8" s="17"/>
      <c r="K8" s="15"/>
      <c r="L8" s="17"/>
      <c r="M8" s="17"/>
      <c r="N8" s="18" t="str">
        <f t="shared" si="0"/>
        <v/>
      </c>
      <c r="O8" s="15"/>
      <c r="P8" s="15"/>
      <c r="Q8" s="17"/>
      <c r="R8" s="15"/>
      <c r="S8" s="15"/>
      <c r="T8" s="15"/>
      <c r="U8" s="15"/>
      <c r="V8" s="15"/>
      <c r="W8" s="15"/>
      <c r="X8" s="18" t="str">
        <f>IFERROR(VLOOKUP(W8,Lookups!$G$2:$H$83,2,FALSE),"")</f>
        <v/>
      </c>
      <c r="Y8" s="15"/>
      <c r="Z8" s="15"/>
      <c r="AA8" s="15"/>
      <c r="AB8" s="15"/>
      <c r="AC8" s="15"/>
      <c r="AD8" s="17"/>
      <c r="AE8" s="17"/>
      <c r="AF8" s="18" t="str">
        <f t="shared" si="2"/>
        <v/>
      </c>
      <c r="AG8" s="15"/>
      <c r="AH8" s="15"/>
      <c r="AI8" s="15"/>
      <c r="AJ8" s="18" t="str">
        <f>IFERROR(VLOOKUP(AI8,Lookups!$W$3:$X$24,2,FALSE),"")</f>
        <v/>
      </c>
      <c r="AK8" s="15"/>
      <c r="AL8" s="15"/>
      <c r="AM8" s="17"/>
      <c r="AN8" s="17"/>
    </row>
    <row r="9" spans="1:40" x14ac:dyDescent="0.3">
      <c r="A9" s="15"/>
      <c r="B9" s="15"/>
      <c r="C9" s="15"/>
      <c r="D9" s="17"/>
      <c r="E9" s="17"/>
      <c r="F9" s="15"/>
      <c r="G9" s="18" t="str">
        <f>IFERROR(VLOOKUP(F9,Lookups!$D$2:$E$20,2,FALSE),"")</f>
        <v/>
      </c>
      <c r="H9" s="15"/>
      <c r="I9" s="15"/>
      <c r="J9" s="17"/>
      <c r="K9" s="15"/>
      <c r="L9" s="17"/>
      <c r="M9" s="17"/>
      <c r="N9" s="18" t="str">
        <f t="shared" si="0"/>
        <v/>
      </c>
      <c r="O9" s="15"/>
      <c r="P9" s="15"/>
      <c r="Q9" s="17"/>
      <c r="R9" s="15"/>
      <c r="S9" s="15"/>
      <c r="T9" s="15"/>
      <c r="U9" s="15"/>
      <c r="V9" s="15"/>
      <c r="W9" s="15"/>
      <c r="X9" s="18" t="str">
        <f>IFERROR(VLOOKUP(W9,Lookups!$G$2:$H$83,2,FALSE),"")</f>
        <v/>
      </c>
      <c r="Y9" s="15"/>
      <c r="Z9" s="15"/>
      <c r="AA9" s="15"/>
      <c r="AB9" s="15"/>
      <c r="AC9" s="15"/>
      <c r="AD9" s="17"/>
      <c r="AE9" s="17"/>
      <c r="AF9" s="18" t="str">
        <f t="shared" si="2"/>
        <v/>
      </c>
      <c r="AG9" s="15"/>
      <c r="AH9" s="15"/>
      <c r="AI9" s="15"/>
      <c r="AJ9" s="18" t="str">
        <f>IFERROR(VLOOKUP(AI9,Lookups!$W$3:$X$24,2,FALSE),"")</f>
        <v/>
      </c>
      <c r="AK9" s="15"/>
      <c r="AL9" s="15"/>
      <c r="AM9" s="17"/>
      <c r="AN9" s="17"/>
    </row>
    <row r="10" spans="1:40" x14ac:dyDescent="0.3">
      <c r="A10" s="15"/>
      <c r="B10" s="15"/>
      <c r="C10" s="15"/>
      <c r="D10" s="17"/>
      <c r="E10" s="17"/>
      <c r="F10" s="15"/>
      <c r="G10" s="18" t="str">
        <f>IFERROR(VLOOKUP(F10,Lookups!$D$2:$E$20,2,FALSE),"")</f>
        <v/>
      </c>
      <c r="H10" s="15"/>
      <c r="I10" s="15"/>
      <c r="J10" s="17"/>
      <c r="K10" s="15"/>
      <c r="L10" s="17"/>
      <c r="M10" s="17"/>
      <c r="N10" s="18" t="str">
        <f t="shared" si="0"/>
        <v/>
      </c>
      <c r="O10" s="15"/>
      <c r="P10" s="15"/>
      <c r="Q10" s="17"/>
      <c r="R10" s="15"/>
      <c r="S10" s="15"/>
      <c r="T10" s="15"/>
      <c r="U10" s="15"/>
      <c r="V10" s="15"/>
      <c r="W10" s="15"/>
      <c r="X10" s="18" t="str">
        <f>IFERROR(VLOOKUP(W10,Lookups!$G$2:$H$83,2,FALSE),"")</f>
        <v/>
      </c>
      <c r="Y10" s="15"/>
      <c r="Z10" s="15"/>
      <c r="AA10" s="15"/>
      <c r="AB10" s="15"/>
      <c r="AC10" s="15"/>
      <c r="AD10" s="17"/>
      <c r="AE10" s="17"/>
      <c r="AF10" s="18" t="str">
        <f t="shared" si="2"/>
        <v/>
      </c>
      <c r="AG10" s="15"/>
      <c r="AH10" s="15"/>
      <c r="AI10" s="15"/>
      <c r="AJ10" s="18" t="str">
        <f>IFERROR(VLOOKUP(AI10,Lookups!$W$3:$X$24,2,FALSE),"")</f>
        <v/>
      </c>
      <c r="AK10" s="15"/>
      <c r="AL10" s="15"/>
      <c r="AM10" s="17"/>
      <c r="AN10" s="17"/>
    </row>
    <row r="11" spans="1:40" x14ac:dyDescent="0.3">
      <c r="A11" s="15"/>
      <c r="B11" s="15"/>
      <c r="C11" s="15"/>
      <c r="D11" s="17"/>
      <c r="E11" s="17"/>
      <c r="F11" s="15"/>
      <c r="G11" s="18" t="str">
        <f>IFERROR(VLOOKUP(F11,Lookups!$D$2:$E$20,2,FALSE),"")</f>
        <v/>
      </c>
      <c r="H11" s="15"/>
      <c r="I11" s="15"/>
      <c r="J11" s="17"/>
      <c r="K11" s="15"/>
      <c r="L11" s="17"/>
      <c r="M11" s="17"/>
      <c r="N11" s="18" t="str">
        <f t="shared" si="0"/>
        <v/>
      </c>
      <c r="O11" s="15"/>
      <c r="P11" s="15"/>
      <c r="Q11" s="17"/>
      <c r="R11" s="15"/>
      <c r="S11" s="15"/>
      <c r="T11" s="15"/>
      <c r="U11" s="15"/>
      <c r="V11" s="15"/>
      <c r="W11" s="15"/>
      <c r="X11" s="18" t="str">
        <f>IFERROR(VLOOKUP(W11,Lookups!$G$2:$H$83,2,FALSE),"")</f>
        <v/>
      </c>
      <c r="Y11" s="15"/>
      <c r="Z11" s="15"/>
      <c r="AA11" s="15"/>
      <c r="AB11" s="15"/>
      <c r="AC11" s="15"/>
      <c r="AD11" s="17"/>
      <c r="AE11" s="17"/>
      <c r="AF11" s="18" t="str">
        <f t="shared" si="2"/>
        <v/>
      </c>
      <c r="AG11" s="15"/>
      <c r="AH11" s="15"/>
      <c r="AI11" s="15"/>
      <c r="AJ11" s="18" t="str">
        <f>IFERROR(VLOOKUP(AI11,Lookups!$W$3:$X$24,2,FALSE),"")</f>
        <v/>
      </c>
      <c r="AK11" s="15"/>
      <c r="AL11" s="15"/>
      <c r="AM11" s="17"/>
      <c r="AN11" s="17"/>
    </row>
    <row r="12" spans="1:40" x14ac:dyDescent="0.3">
      <c r="A12" s="15"/>
      <c r="B12" s="15"/>
      <c r="C12" s="15"/>
      <c r="D12" s="17"/>
      <c r="E12" s="17"/>
      <c r="F12" s="15"/>
      <c r="G12" s="18" t="str">
        <f>IFERROR(VLOOKUP(F12,Lookups!$D$2:$E$20,2,FALSE),"")</f>
        <v/>
      </c>
      <c r="H12" s="15"/>
      <c r="I12" s="15"/>
      <c r="J12" s="17"/>
      <c r="K12" s="15"/>
      <c r="L12" s="17"/>
      <c r="M12" s="17"/>
      <c r="N12" s="18" t="str">
        <f t="shared" si="0"/>
        <v/>
      </c>
      <c r="O12" s="15"/>
      <c r="P12" s="15"/>
      <c r="Q12" s="17"/>
      <c r="R12" s="15"/>
      <c r="S12" s="15"/>
      <c r="T12" s="15"/>
      <c r="U12" s="15"/>
      <c r="V12" s="15"/>
      <c r="W12" s="15"/>
      <c r="X12" s="18" t="str">
        <f>IFERROR(VLOOKUP(W12,Lookups!$G$2:$H$83,2,FALSE),"")</f>
        <v/>
      </c>
      <c r="Y12" s="15"/>
      <c r="Z12" s="15"/>
      <c r="AA12" s="15"/>
      <c r="AB12" s="15"/>
      <c r="AC12" s="15"/>
      <c r="AD12" s="17"/>
      <c r="AE12" s="17"/>
      <c r="AF12" s="18" t="str">
        <f t="shared" si="2"/>
        <v/>
      </c>
      <c r="AG12" s="15"/>
      <c r="AH12" s="15"/>
      <c r="AI12" s="15"/>
      <c r="AJ12" s="18" t="str">
        <f>IFERROR(VLOOKUP(AI12,Lookups!$W$3:$X$24,2,FALSE),"")</f>
        <v/>
      </c>
      <c r="AK12" s="15"/>
      <c r="AL12" s="15"/>
      <c r="AM12" s="17"/>
      <c r="AN12" s="17"/>
    </row>
    <row r="13" spans="1:40" x14ac:dyDescent="0.3">
      <c r="A13" s="15"/>
      <c r="B13" s="15"/>
      <c r="C13" s="15"/>
      <c r="D13" s="17"/>
      <c r="E13" s="17"/>
      <c r="F13" s="15"/>
      <c r="G13" s="18" t="str">
        <f>IFERROR(VLOOKUP(F13,Lookups!$D$2:$E$20,2,FALSE),"")</f>
        <v/>
      </c>
      <c r="H13" s="15"/>
      <c r="I13" s="15"/>
      <c r="J13" s="17"/>
      <c r="K13" s="15"/>
      <c r="L13" s="17"/>
      <c r="M13" s="17"/>
      <c r="N13" s="18" t="str">
        <f t="shared" si="0"/>
        <v/>
      </c>
      <c r="O13" s="15"/>
      <c r="P13" s="15"/>
      <c r="Q13" s="17"/>
      <c r="R13" s="15"/>
      <c r="S13" s="15"/>
      <c r="T13" s="15"/>
      <c r="U13" s="15"/>
      <c r="V13" s="15"/>
      <c r="W13" s="15"/>
      <c r="X13" s="18" t="str">
        <f>IFERROR(VLOOKUP(W13,Lookups!$G$2:$H$83,2,FALSE),"")</f>
        <v/>
      </c>
      <c r="Y13" s="15"/>
      <c r="Z13" s="15"/>
      <c r="AA13" s="15"/>
      <c r="AB13" s="15"/>
      <c r="AC13" s="15"/>
      <c r="AD13" s="17"/>
      <c r="AE13" s="17"/>
      <c r="AF13" s="18" t="str">
        <f t="shared" si="2"/>
        <v/>
      </c>
      <c r="AG13" s="15"/>
      <c r="AH13" s="15"/>
      <c r="AI13" s="15"/>
      <c r="AJ13" s="18" t="str">
        <f>IFERROR(VLOOKUP(AI13,Lookups!$W$3:$X$24,2,FALSE),"")</f>
        <v/>
      </c>
      <c r="AK13" s="15"/>
      <c r="AL13" s="15"/>
      <c r="AM13" s="17"/>
      <c r="AN13" s="17"/>
    </row>
    <row r="14" spans="1:40" x14ac:dyDescent="0.3">
      <c r="A14" s="15"/>
      <c r="B14" s="15"/>
      <c r="C14" s="15"/>
      <c r="D14" s="17"/>
      <c r="E14" s="17"/>
      <c r="F14" s="15"/>
      <c r="G14" s="18" t="str">
        <f>IFERROR(VLOOKUP(F14,Lookups!$D$2:$E$20,2,FALSE),"")</f>
        <v/>
      </c>
      <c r="H14" s="15"/>
      <c r="I14" s="15"/>
      <c r="J14" s="17"/>
      <c r="K14" s="15"/>
      <c r="L14" s="17"/>
      <c r="M14" s="17"/>
      <c r="N14" s="18" t="str">
        <f t="shared" si="0"/>
        <v/>
      </c>
      <c r="O14" s="15"/>
      <c r="P14" s="15"/>
      <c r="Q14" s="17"/>
      <c r="R14" s="15"/>
      <c r="S14" s="15"/>
      <c r="T14" s="15"/>
      <c r="U14" s="15"/>
      <c r="V14" s="15"/>
      <c r="W14" s="15"/>
      <c r="X14" s="18" t="str">
        <f>IFERROR(VLOOKUP(W14,Lookups!$G$2:$H$83,2,FALSE),"")</f>
        <v/>
      </c>
      <c r="Y14" s="15"/>
      <c r="Z14" s="15"/>
      <c r="AA14" s="15"/>
      <c r="AB14" s="15"/>
      <c r="AC14" s="15"/>
      <c r="AD14" s="17"/>
      <c r="AE14" s="17"/>
      <c r="AF14" s="18" t="str">
        <f t="shared" si="2"/>
        <v/>
      </c>
      <c r="AG14" s="15"/>
      <c r="AH14" s="15"/>
      <c r="AI14" s="15"/>
      <c r="AJ14" s="18" t="str">
        <f>IFERROR(VLOOKUP(AI14,Lookups!$W$3:$X$24,2,FALSE),"")</f>
        <v/>
      </c>
      <c r="AK14" s="15"/>
      <c r="AL14" s="15"/>
      <c r="AM14" s="17"/>
      <c r="AN14" s="17"/>
    </row>
    <row r="15" spans="1:40" x14ac:dyDescent="0.3">
      <c r="A15" s="15"/>
      <c r="B15" s="15"/>
      <c r="C15" s="15"/>
      <c r="D15" s="17"/>
      <c r="E15" s="17"/>
      <c r="F15" s="15"/>
      <c r="G15" s="18" t="str">
        <f>IFERROR(VLOOKUP(F15,Lookups!$D$2:$E$20,2,FALSE),"")</f>
        <v/>
      </c>
      <c r="H15" s="15"/>
      <c r="I15" s="15"/>
      <c r="J15" s="17"/>
      <c r="K15" s="15"/>
      <c r="L15" s="17"/>
      <c r="M15" s="17"/>
      <c r="N15" s="18" t="str">
        <f t="shared" si="0"/>
        <v/>
      </c>
      <c r="O15" s="15"/>
      <c r="P15" s="15"/>
      <c r="Q15" s="17"/>
      <c r="R15" s="15"/>
      <c r="S15" s="15"/>
      <c r="T15" s="15"/>
      <c r="U15" s="15"/>
      <c r="V15" s="15"/>
      <c r="W15" s="15"/>
      <c r="X15" s="18" t="str">
        <f>IFERROR(VLOOKUP(W15,Lookups!$G$2:$H$83,2,FALSE),"")</f>
        <v/>
      </c>
      <c r="Y15" s="15"/>
      <c r="Z15" s="15"/>
      <c r="AA15" s="15"/>
      <c r="AB15" s="15"/>
      <c r="AC15" s="15"/>
      <c r="AD15" s="17"/>
      <c r="AE15" s="17"/>
      <c r="AF15" s="18" t="str">
        <f t="shared" si="2"/>
        <v/>
      </c>
      <c r="AG15" s="15"/>
      <c r="AH15" s="15"/>
      <c r="AI15" s="15"/>
      <c r="AJ15" s="18" t="str">
        <f>IFERROR(VLOOKUP(AI15,Lookups!$W$3:$X$24,2,FALSE),"")</f>
        <v/>
      </c>
      <c r="AK15" s="15"/>
      <c r="AL15" s="15"/>
      <c r="AM15" s="17"/>
      <c r="AN15" s="17"/>
    </row>
    <row r="16" spans="1:40" x14ac:dyDescent="0.3">
      <c r="A16" s="15"/>
      <c r="B16" s="15"/>
      <c r="C16" s="15"/>
      <c r="D16" s="17"/>
      <c r="E16" s="17"/>
      <c r="F16" s="15"/>
      <c r="G16" s="18" t="str">
        <f>IFERROR(VLOOKUP(F16,Lookups!$D$2:$E$20,2,FALSE),"")</f>
        <v/>
      </c>
      <c r="H16" s="15"/>
      <c r="I16" s="15"/>
      <c r="J16" s="17"/>
      <c r="K16" s="15"/>
      <c r="L16" s="17"/>
      <c r="M16" s="17"/>
      <c r="N16" s="18" t="str">
        <f t="shared" si="0"/>
        <v/>
      </c>
      <c r="O16" s="15"/>
      <c r="P16" s="15"/>
      <c r="Q16" s="17"/>
      <c r="R16" s="15"/>
      <c r="S16" s="15"/>
      <c r="T16" s="15"/>
      <c r="U16" s="15"/>
      <c r="V16" s="15"/>
      <c r="W16" s="15"/>
      <c r="X16" s="18" t="str">
        <f>IFERROR(VLOOKUP(W16,Lookups!$G$2:$H$83,2,FALSE),"")</f>
        <v/>
      </c>
      <c r="Y16" s="15"/>
      <c r="Z16" s="15"/>
      <c r="AA16" s="15"/>
      <c r="AB16" s="15"/>
      <c r="AC16" s="15"/>
      <c r="AD16" s="17"/>
      <c r="AE16" s="17"/>
      <c r="AF16" s="18" t="str">
        <f t="shared" si="2"/>
        <v/>
      </c>
      <c r="AG16" s="15"/>
      <c r="AH16" s="15"/>
      <c r="AI16" s="15"/>
      <c r="AJ16" s="18" t="str">
        <f>IFERROR(VLOOKUP(AI16,Lookups!$W$3:$X$24,2,FALSE),"")</f>
        <v/>
      </c>
      <c r="AK16" s="15"/>
      <c r="AL16" s="15"/>
      <c r="AM16" s="17"/>
      <c r="AN16" s="17"/>
    </row>
    <row r="17" spans="1:40" x14ac:dyDescent="0.3">
      <c r="A17" s="15"/>
      <c r="B17" s="15"/>
      <c r="C17" s="15"/>
      <c r="D17" s="17"/>
      <c r="E17" s="17"/>
      <c r="F17" s="15"/>
      <c r="G17" s="18" t="str">
        <f>IFERROR(VLOOKUP(F17,Lookups!$D$2:$E$20,2,FALSE),"")</f>
        <v/>
      </c>
      <c r="H17" s="15"/>
      <c r="I17" s="15"/>
      <c r="J17" s="17"/>
      <c r="K17" s="15"/>
      <c r="L17" s="17"/>
      <c r="M17" s="17"/>
      <c r="N17" s="18" t="str">
        <f t="shared" si="0"/>
        <v/>
      </c>
      <c r="O17" s="15"/>
      <c r="P17" s="15"/>
      <c r="Q17" s="17"/>
      <c r="R17" s="15"/>
      <c r="S17" s="15"/>
      <c r="T17" s="15"/>
      <c r="U17" s="15"/>
      <c r="V17" s="15"/>
      <c r="W17" s="15"/>
      <c r="X17" s="18" t="str">
        <f>IFERROR(VLOOKUP(W17,Lookups!$G$2:$H$83,2,FALSE),"")</f>
        <v/>
      </c>
      <c r="Y17" s="15"/>
      <c r="Z17" s="15"/>
      <c r="AA17" s="15"/>
      <c r="AB17" s="15"/>
      <c r="AC17" s="15"/>
      <c r="AD17" s="17"/>
      <c r="AE17" s="17"/>
      <c r="AF17" s="18" t="str">
        <f t="shared" si="2"/>
        <v/>
      </c>
      <c r="AG17" s="15"/>
      <c r="AH17" s="15"/>
      <c r="AI17" s="15"/>
      <c r="AJ17" s="18" t="str">
        <f>IFERROR(VLOOKUP(AI17,Lookups!$W$3:$X$24,2,FALSE),"")</f>
        <v/>
      </c>
      <c r="AK17" s="15"/>
      <c r="AL17" s="15"/>
      <c r="AM17" s="17"/>
      <c r="AN17" s="17"/>
    </row>
    <row r="18" spans="1:40" x14ac:dyDescent="0.3">
      <c r="A18" s="15"/>
      <c r="B18" s="15"/>
      <c r="C18" s="15"/>
      <c r="D18" s="17"/>
      <c r="E18" s="17"/>
      <c r="F18" s="15"/>
      <c r="G18" s="18" t="str">
        <f>IFERROR(VLOOKUP(F18,Lookups!$D$2:$E$20,2,FALSE),"")</f>
        <v/>
      </c>
      <c r="H18" s="15"/>
      <c r="I18" s="15"/>
      <c r="J18" s="17"/>
      <c r="K18" s="15"/>
      <c r="L18" s="17"/>
      <c r="M18" s="17"/>
      <c r="N18" s="18" t="str">
        <f t="shared" si="0"/>
        <v/>
      </c>
      <c r="O18" s="15"/>
      <c r="P18" s="15"/>
      <c r="Q18" s="17"/>
      <c r="R18" s="15"/>
      <c r="S18" s="15"/>
      <c r="T18" s="15"/>
      <c r="U18" s="15"/>
      <c r="V18" s="15"/>
      <c r="W18" s="15"/>
      <c r="X18" s="18" t="str">
        <f>IFERROR(VLOOKUP(W18,Lookups!$G$2:$H$83,2,FALSE),"")</f>
        <v/>
      </c>
      <c r="Y18" s="15"/>
      <c r="Z18" s="15"/>
      <c r="AA18" s="15"/>
      <c r="AB18" s="15"/>
      <c r="AC18" s="15"/>
      <c r="AD18" s="17"/>
      <c r="AE18" s="17"/>
      <c r="AF18" s="18" t="str">
        <f t="shared" si="2"/>
        <v/>
      </c>
      <c r="AG18" s="15"/>
      <c r="AH18" s="15"/>
      <c r="AI18" s="15"/>
      <c r="AJ18" s="18" t="str">
        <f>IFERROR(VLOOKUP(AI18,Lookups!$W$3:$X$24,2,FALSE),"")</f>
        <v/>
      </c>
      <c r="AK18" s="15"/>
      <c r="AL18" s="15"/>
      <c r="AM18" s="17"/>
      <c r="AN18" s="17"/>
    </row>
    <row r="19" spans="1:40" x14ac:dyDescent="0.3">
      <c r="A19" s="15"/>
      <c r="B19" s="15"/>
      <c r="C19" s="15"/>
      <c r="D19" s="17"/>
      <c r="E19" s="17"/>
      <c r="F19" s="15"/>
      <c r="G19" s="18" t="str">
        <f>IFERROR(VLOOKUP(F19,Lookups!$D$2:$E$20,2,FALSE),"")</f>
        <v/>
      </c>
      <c r="H19" s="15"/>
      <c r="I19" s="15"/>
      <c r="J19" s="17"/>
      <c r="K19" s="15"/>
      <c r="L19" s="17"/>
      <c r="M19" s="17"/>
      <c r="N19" s="18" t="str">
        <f t="shared" si="0"/>
        <v/>
      </c>
      <c r="O19" s="15"/>
      <c r="P19" s="15"/>
      <c r="Q19" s="17"/>
      <c r="R19" s="15"/>
      <c r="S19" s="15"/>
      <c r="T19" s="15"/>
      <c r="U19" s="15"/>
      <c r="V19" s="15"/>
      <c r="W19" s="15"/>
      <c r="X19" s="18" t="str">
        <f>IFERROR(VLOOKUP(W19,Lookups!$G$2:$H$83,2,FALSE),"")</f>
        <v/>
      </c>
      <c r="Y19" s="15"/>
      <c r="Z19" s="15"/>
      <c r="AA19" s="15"/>
      <c r="AB19" s="15"/>
      <c r="AC19" s="15"/>
      <c r="AD19" s="17"/>
      <c r="AE19" s="17"/>
      <c r="AF19" s="18" t="str">
        <f t="shared" si="2"/>
        <v/>
      </c>
      <c r="AG19" s="15"/>
      <c r="AH19" s="15"/>
      <c r="AI19" s="15"/>
      <c r="AJ19" s="18" t="str">
        <f>IFERROR(VLOOKUP(AI19,Lookups!$W$3:$X$24,2,FALSE),"")</f>
        <v/>
      </c>
      <c r="AK19" s="15"/>
      <c r="AL19" s="15"/>
      <c r="AM19" s="17"/>
      <c r="AN19" s="17"/>
    </row>
    <row r="20" spans="1:40" x14ac:dyDescent="0.3">
      <c r="A20" s="15"/>
      <c r="B20" s="15"/>
      <c r="C20" s="15"/>
      <c r="D20" s="17"/>
      <c r="E20" s="17"/>
      <c r="F20" s="15"/>
      <c r="G20" s="18" t="str">
        <f>IFERROR(VLOOKUP(F20,Lookups!$D$2:$E$20,2,FALSE),"")</f>
        <v/>
      </c>
      <c r="H20" s="15"/>
      <c r="I20" s="15"/>
      <c r="J20" s="17"/>
      <c r="K20" s="15"/>
      <c r="L20" s="17"/>
      <c r="M20" s="17"/>
      <c r="N20" s="18" t="str">
        <f t="shared" si="0"/>
        <v/>
      </c>
      <c r="O20" s="15"/>
      <c r="P20" s="15"/>
      <c r="Q20" s="17"/>
      <c r="R20" s="15"/>
      <c r="S20" s="15"/>
      <c r="T20" s="15"/>
      <c r="U20" s="15"/>
      <c r="V20" s="15"/>
      <c r="W20" s="15"/>
      <c r="X20" s="18" t="str">
        <f>IFERROR(VLOOKUP(W20,Lookups!$G$2:$H$83,2,FALSE),"")</f>
        <v/>
      </c>
      <c r="Y20" s="15"/>
      <c r="Z20" s="15"/>
      <c r="AA20" s="15"/>
      <c r="AB20" s="15"/>
      <c r="AC20" s="15"/>
      <c r="AD20" s="17"/>
      <c r="AE20" s="17"/>
      <c r="AF20" s="18" t="str">
        <f t="shared" si="2"/>
        <v/>
      </c>
      <c r="AG20" s="15"/>
      <c r="AH20" s="15"/>
      <c r="AI20" s="15"/>
      <c r="AJ20" s="18" t="str">
        <f>IFERROR(VLOOKUP(AI20,Lookups!$W$3:$X$24,2,FALSE),"")</f>
        <v/>
      </c>
      <c r="AK20" s="15"/>
      <c r="AL20" s="15"/>
      <c r="AM20" s="17"/>
      <c r="AN20" s="17"/>
    </row>
    <row r="21" spans="1:40" x14ac:dyDescent="0.3">
      <c r="A21" s="15"/>
      <c r="B21" s="15"/>
      <c r="C21" s="15"/>
      <c r="D21" s="17"/>
      <c r="E21" s="17"/>
      <c r="F21" s="15"/>
      <c r="G21" s="18" t="str">
        <f>IFERROR(VLOOKUP(F21,Lookups!$D$2:$E$20,2,FALSE),"")</f>
        <v/>
      </c>
      <c r="H21" s="15"/>
      <c r="I21" s="15"/>
      <c r="J21" s="17"/>
      <c r="K21" s="15"/>
      <c r="L21" s="17"/>
      <c r="M21" s="17"/>
      <c r="N21" s="18" t="str">
        <f t="shared" si="0"/>
        <v/>
      </c>
      <c r="O21" s="15"/>
      <c r="P21" s="15"/>
      <c r="Q21" s="17"/>
      <c r="R21" s="15"/>
      <c r="S21" s="15"/>
      <c r="T21" s="15"/>
      <c r="U21" s="15"/>
      <c r="V21" s="15"/>
      <c r="W21" s="15"/>
      <c r="X21" s="18" t="str">
        <f>IFERROR(VLOOKUP(W21,Lookups!$G$2:$H$83,2,FALSE),"")</f>
        <v/>
      </c>
      <c r="Y21" s="15"/>
      <c r="Z21" s="15"/>
      <c r="AA21" s="15"/>
      <c r="AB21" s="15"/>
      <c r="AC21" s="15"/>
      <c r="AD21" s="17"/>
      <c r="AE21" s="17"/>
      <c r="AF21" s="18" t="str">
        <f t="shared" si="2"/>
        <v/>
      </c>
      <c r="AG21" s="15"/>
      <c r="AH21" s="15"/>
      <c r="AI21" s="15"/>
      <c r="AJ21" s="18" t="str">
        <f>IFERROR(VLOOKUP(AI21,Lookups!$W$3:$X$24,2,FALSE),"")</f>
        <v/>
      </c>
      <c r="AK21" s="15"/>
      <c r="AL21" s="15"/>
      <c r="AM21" s="17"/>
      <c r="AN21" s="17"/>
    </row>
    <row r="22" spans="1:40" x14ac:dyDescent="0.3">
      <c r="A22" s="15"/>
      <c r="B22" s="15"/>
      <c r="C22" s="15"/>
      <c r="D22" s="17"/>
      <c r="E22" s="17"/>
      <c r="F22" s="15"/>
      <c r="G22" s="18" t="str">
        <f>IFERROR(VLOOKUP(F22,Lookups!$D$2:$E$20,2,FALSE),"")</f>
        <v/>
      </c>
      <c r="H22" s="15"/>
      <c r="I22" s="15"/>
      <c r="J22" s="17"/>
      <c r="K22" s="15"/>
      <c r="L22" s="17"/>
      <c r="M22" s="17"/>
      <c r="N22" s="18" t="str">
        <f t="shared" si="0"/>
        <v/>
      </c>
      <c r="O22" s="15"/>
      <c r="P22" s="15"/>
      <c r="Q22" s="17"/>
      <c r="R22" s="15"/>
      <c r="S22" s="15"/>
      <c r="T22" s="15"/>
      <c r="U22" s="15"/>
      <c r="V22" s="15"/>
      <c r="W22" s="15"/>
      <c r="X22" s="18" t="str">
        <f>IFERROR(VLOOKUP(W22,Lookups!$G$2:$H$83,2,FALSE),"")</f>
        <v/>
      </c>
      <c r="Y22" s="15"/>
      <c r="Z22" s="15"/>
      <c r="AA22" s="15"/>
      <c r="AB22" s="15"/>
      <c r="AC22" s="15"/>
      <c r="AD22" s="17"/>
      <c r="AE22" s="17"/>
      <c r="AF22" s="18" t="str">
        <f t="shared" si="2"/>
        <v/>
      </c>
      <c r="AG22" s="15"/>
      <c r="AH22" s="15"/>
      <c r="AI22" s="15"/>
      <c r="AJ22" s="18" t="str">
        <f>IFERROR(VLOOKUP(AI22,Lookups!$W$3:$X$24,2,FALSE),"")</f>
        <v/>
      </c>
      <c r="AK22" s="15"/>
      <c r="AL22" s="15"/>
      <c r="AM22" s="17"/>
      <c r="AN22" s="17"/>
    </row>
    <row r="23" spans="1:40" x14ac:dyDescent="0.3">
      <c r="A23" s="15"/>
      <c r="B23" s="15"/>
      <c r="C23" s="15"/>
      <c r="D23" s="17"/>
      <c r="E23" s="17"/>
      <c r="F23" s="15"/>
      <c r="G23" s="18" t="str">
        <f>IFERROR(VLOOKUP(F23,Lookups!$D$2:$E$20,2,FALSE),"")</f>
        <v/>
      </c>
      <c r="H23" s="15"/>
      <c r="I23" s="15"/>
      <c r="J23" s="17"/>
      <c r="K23" s="15"/>
      <c r="L23" s="17"/>
      <c r="M23" s="17"/>
      <c r="N23" s="18" t="str">
        <f t="shared" si="0"/>
        <v/>
      </c>
      <c r="O23" s="15"/>
      <c r="P23" s="15"/>
      <c r="Q23" s="17"/>
      <c r="R23" s="15"/>
      <c r="S23" s="15"/>
      <c r="T23" s="15"/>
      <c r="U23" s="15"/>
      <c r="V23" s="15"/>
      <c r="W23" s="15"/>
      <c r="X23" s="18" t="str">
        <f>IFERROR(VLOOKUP(W23,Lookups!$G$2:$H$83,2,FALSE),"")</f>
        <v/>
      </c>
      <c r="Y23" s="15"/>
      <c r="Z23" s="15"/>
      <c r="AA23" s="15"/>
      <c r="AB23" s="15"/>
      <c r="AC23" s="15"/>
      <c r="AD23" s="17"/>
      <c r="AE23" s="17"/>
      <c r="AF23" s="18" t="str">
        <f t="shared" si="2"/>
        <v/>
      </c>
      <c r="AG23" s="15"/>
      <c r="AH23" s="15"/>
      <c r="AI23" s="15"/>
      <c r="AJ23" s="18" t="str">
        <f>IFERROR(VLOOKUP(AI23,Lookups!$W$3:$X$24,2,FALSE),"")</f>
        <v/>
      </c>
      <c r="AK23" s="15"/>
      <c r="AL23" s="15"/>
      <c r="AM23" s="17"/>
      <c r="AN23" s="17"/>
    </row>
    <row r="24" spans="1:40" x14ac:dyDescent="0.3">
      <c r="A24" s="15"/>
      <c r="B24" s="15"/>
      <c r="C24" s="15"/>
      <c r="D24" s="17"/>
      <c r="E24" s="17"/>
      <c r="F24" s="15"/>
      <c r="G24" s="18" t="str">
        <f>IFERROR(VLOOKUP(F24,Lookups!$D$2:$E$20,2,FALSE),"")</f>
        <v/>
      </c>
      <c r="H24" s="15"/>
      <c r="I24" s="15"/>
      <c r="J24" s="17"/>
      <c r="K24" s="15"/>
      <c r="L24" s="17"/>
      <c r="M24" s="17"/>
      <c r="N24" s="18" t="str">
        <f t="shared" si="0"/>
        <v/>
      </c>
      <c r="O24" s="15"/>
      <c r="P24" s="15"/>
      <c r="Q24" s="17"/>
      <c r="R24" s="15"/>
      <c r="S24" s="15"/>
      <c r="T24" s="15"/>
      <c r="U24" s="15"/>
      <c r="V24" s="15"/>
      <c r="W24" s="15"/>
      <c r="X24" s="18" t="str">
        <f>IFERROR(VLOOKUP(W24,Lookups!$G$2:$H$83,2,FALSE),"")</f>
        <v/>
      </c>
      <c r="Y24" s="15"/>
      <c r="Z24" s="15"/>
      <c r="AA24" s="15"/>
      <c r="AB24" s="15"/>
      <c r="AC24" s="15"/>
      <c r="AD24" s="17"/>
      <c r="AE24" s="17"/>
      <c r="AF24" s="18" t="str">
        <f t="shared" si="2"/>
        <v/>
      </c>
      <c r="AG24" s="15"/>
      <c r="AH24" s="15"/>
      <c r="AI24" s="15"/>
      <c r="AJ24" s="18" t="str">
        <f>IFERROR(VLOOKUP(AI24,Lookups!$W$3:$X$24,2,FALSE),"")</f>
        <v/>
      </c>
      <c r="AK24" s="15"/>
      <c r="AL24" s="15"/>
      <c r="AM24" s="17"/>
      <c r="AN24" s="17"/>
    </row>
    <row r="25" spans="1:40" x14ac:dyDescent="0.3">
      <c r="A25" s="15"/>
      <c r="B25" s="15"/>
      <c r="C25" s="15"/>
      <c r="D25" s="17"/>
      <c r="E25" s="17"/>
      <c r="F25" s="15"/>
      <c r="G25" s="18" t="str">
        <f>IFERROR(VLOOKUP(F25,Lookups!$D$2:$E$20,2,FALSE),"")</f>
        <v/>
      </c>
      <c r="H25" s="15"/>
      <c r="I25" s="15"/>
      <c r="J25" s="17"/>
      <c r="K25" s="15"/>
      <c r="L25" s="17"/>
      <c r="M25" s="17"/>
      <c r="N25" s="18" t="str">
        <f t="shared" si="0"/>
        <v/>
      </c>
      <c r="O25" s="15"/>
      <c r="P25" s="15"/>
      <c r="Q25" s="17"/>
      <c r="R25" s="15"/>
      <c r="S25" s="15"/>
      <c r="T25" s="15"/>
      <c r="U25" s="15"/>
      <c r="V25" s="15"/>
      <c r="W25" s="15"/>
      <c r="X25" s="18" t="str">
        <f>IFERROR(VLOOKUP(W25,Lookups!$G$2:$H$83,2,FALSE),"")</f>
        <v/>
      </c>
      <c r="Y25" s="15"/>
      <c r="Z25" s="15"/>
      <c r="AA25" s="15"/>
      <c r="AB25" s="15"/>
      <c r="AC25" s="15"/>
      <c r="AD25" s="17"/>
      <c r="AE25" s="17"/>
      <c r="AF25" s="18" t="str">
        <f t="shared" si="2"/>
        <v/>
      </c>
      <c r="AG25" s="15"/>
      <c r="AH25" s="15"/>
      <c r="AI25" s="15"/>
      <c r="AJ25" s="18" t="str">
        <f>IFERROR(VLOOKUP(AI25,Lookups!$W$3:$X$24,2,FALSE),"")</f>
        <v/>
      </c>
      <c r="AK25" s="15"/>
      <c r="AL25" s="15"/>
      <c r="AM25" s="17"/>
      <c r="AN25" s="17"/>
    </row>
    <row r="26" spans="1:40" x14ac:dyDescent="0.3">
      <c r="A26" s="15"/>
      <c r="B26" s="15"/>
      <c r="C26" s="15"/>
      <c r="D26" s="17"/>
      <c r="E26" s="17"/>
      <c r="F26" s="15"/>
      <c r="G26" s="18" t="str">
        <f>IFERROR(VLOOKUP(F26,Lookups!$D$2:$E$20,2,FALSE),"")</f>
        <v/>
      </c>
      <c r="H26" s="15"/>
      <c r="I26" s="15"/>
      <c r="J26" s="17"/>
      <c r="K26" s="15"/>
      <c r="L26" s="17"/>
      <c r="M26" s="17"/>
      <c r="N26" s="18" t="str">
        <f t="shared" si="0"/>
        <v/>
      </c>
      <c r="O26" s="15"/>
      <c r="P26" s="15"/>
      <c r="Q26" s="17"/>
      <c r="R26" s="15"/>
      <c r="S26" s="15"/>
      <c r="T26" s="15"/>
      <c r="U26" s="15"/>
      <c r="V26" s="15"/>
      <c r="W26" s="15"/>
      <c r="X26" s="18" t="str">
        <f>IFERROR(VLOOKUP(W26,Lookups!$G$2:$H$83,2,FALSE),"")</f>
        <v/>
      </c>
      <c r="Y26" s="15"/>
      <c r="Z26" s="15"/>
      <c r="AA26" s="15"/>
      <c r="AB26" s="15"/>
      <c r="AC26" s="15"/>
      <c r="AD26" s="17"/>
      <c r="AE26" s="17"/>
      <c r="AF26" s="18" t="str">
        <f t="shared" si="2"/>
        <v/>
      </c>
      <c r="AG26" s="15"/>
      <c r="AH26" s="15"/>
      <c r="AI26" s="15"/>
      <c r="AJ26" s="18" t="str">
        <f>IFERROR(VLOOKUP(AI26,Lookups!$W$3:$X$24,2,FALSE),"")</f>
        <v/>
      </c>
      <c r="AK26" s="15"/>
      <c r="AL26" s="15"/>
      <c r="AM26" s="17"/>
      <c r="AN26" s="17"/>
    </row>
    <row r="27" spans="1:40" x14ac:dyDescent="0.3">
      <c r="A27" s="15"/>
      <c r="B27" s="15"/>
      <c r="C27" s="15"/>
      <c r="D27" s="17"/>
      <c r="E27" s="17"/>
      <c r="F27" s="15"/>
      <c r="G27" s="18" t="str">
        <f>IFERROR(VLOOKUP(F27,Lookups!$D$2:$E$20,2,FALSE),"")</f>
        <v/>
      </c>
      <c r="H27" s="15"/>
      <c r="I27" s="15"/>
      <c r="J27" s="17"/>
      <c r="K27" s="15"/>
      <c r="L27" s="17"/>
      <c r="M27" s="17"/>
      <c r="N27" s="18" t="str">
        <f t="shared" si="0"/>
        <v/>
      </c>
      <c r="O27" s="15"/>
      <c r="P27" s="15"/>
      <c r="Q27" s="17"/>
      <c r="R27" s="15"/>
      <c r="S27" s="15"/>
      <c r="T27" s="15"/>
      <c r="U27" s="15"/>
      <c r="V27" s="15"/>
      <c r="W27" s="15"/>
      <c r="X27" s="18" t="str">
        <f>IFERROR(VLOOKUP(W27,Lookups!$G$2:$H$83,2,FALSE),"")</f>
        <v/>
      </c>
      <c r="Y27" s="15"/>
      <c r="Z27" s="15"/>
      <c r="AA27" s="15"/>
      <c r="AB27" s="15"/>
      <c r="AC27" s="15"/>
      <c r="AD27" s="17"/>
      <c r="AE27" s="17"/>
      <c r="AF27" s="18" t="str">
        <f t="shared" si="2"/>
        <v/>
      </c>
      <c r="AG27" s="15"/>
      <c r="AH27" s="15"/>
      <c r="AI27" s="15"/>
      <c r="AJ27" s="18" t="str">
        <f>IFERROR(VLOOKUP(AI27,Lookups!$W$3:$X$24,2,FALSE),"")</f>
        <v/>
      </c>
      <c r="AK27" s="15"/>
      <c r="AL27" s="15"/>
      <c r="AM27" s="17"/>
      <c r="AN27" s="17"/>
    </row>
    <row r="28" spans="1:40" x14ac:dyDescent="0.3">
      <c r="A28" s="15"/>
      <c r="B28" s="15"/>
      <c r="C28" s="15"/>
      <c r="D28" s="17"/>
      <c r="E28" s="17"/>
      <c r="F28" s="15"/>
      <c r="G28" s="18" t="str">
        <f>IFERROR(VLOOKUP(F28,Lookups!$D$2:$E$20,2,FALSE),"")</f>
        <v/>
      </c>
      <c r="H28" s="15"/>
      <c r="I28" s="15"/>
      <c r="J28" s="17"/>
      <c r="K28" s="15"/>
      <c r="L28" s="17"/>
      <c r="M28" s="17"/>
      <c r="N28" s="18" t="str">
        <f t="shared" si="0"/>
        <v/>
      </c>
      <c r="O28" s="15"/>
      <c r="P28" s="15"/>
      <c r="Q28" s="17"/>
      <c r="R28" s="15"/>
      <c r="S28" s="15"/>
      <c r="T28" s="15"/>
      <c r="U28" s="15"/>
      <c r="V28" s="15"/>
      <c r="W28" s="15"/>
      <c r="X28" s="18" t="str">
        <f>IFERROR(VLOOKUP(W28,Lookups!$G$2:$H$83,2,FALSE),"")</f>
        <v/>
      </c>
      <c r="Y28" s="15"/>
      <c r="Z28" s="15"/>
      <c r="AA28" s="15"/>
      <c r="AB28" s="15"/>
      <c r="AC28" s="15"/>
      <c r="AD28" s="17"/>
      <c r="AE28" s="17"/>
      <c r="AF28" s="18" t="str">
        <f t="shared" si="2"/>
        <v/>
      </c>
      <c r="AG28" s="15"/>
      <c r="AH28" s="15"/>
      <c r="AI28" s="15"/>
      <c r="AJ28" s="18" t="str">
        <f>IFERROR(VLOOKUP(AI28,Lookups!$W$3:$X$24,2,FALSE),"")</f>
        <v/>
      </c>
      <c r="AK28" s="15"/>
      <c r="AL28" s="15"/>
      <c r="AM28" s="17"/>
      <c r="AN28" s="17"/>
    </row>
    <row r="29" spans="1:40" x14ac:dyDescent="0.3">
      <c r="A29" s="15"/>
      <c r="B29" s="15"/>
      <c r="C29" s="15"/>
      <c r="D29" s="17"/>
      <c r="E29" s="17"/>
      <c r="F29" s="15"/>
      <c r="G29" s="18" t="str">
        <f>IFERROR(VLOOKUP(F29,Lookups!$D$2:$E$20,2,FALSE),"")</f>
        <v/>
      </c>
      <c r="H29" s="15"/>
      <c r="I29" s="15"/>
      <c r="J29" s="17"/>
      <c r="K29" s="15"/>
      <c r="L29" s="17"/>
      <c r="M29" s="17"/>
      <c r="N29" s="18" t="str">
        <f t="shared" si="0"/>
        <v/>
      </c>
      <c r="O29" s="15"/>
      <c r="P29" s="15"/>
      <c r="Q29" s="17"/>
      <c r="R29" s="15"/>
      <c r="S29" s="15"/>
      <c r="T29" s="15"/>
      <c r="U29" s="15"/>
      <c r="V29" s="15"/>
      <c r="W29" s="15"/>
      <c r="X29" s="18" t="str">
        <f>IFERROR(VLOOKUP(W29,Lookups!$G$2:$H$83,2,FALSE),"")</f>
        <v/>
      </c>
      <c r="Y29" s="15"/>
      <c r="Z29" s="15"/>
      <c r="AA29" s="15"/>
      <c r="AB29" s="15"/>
      <c r="AC29" s="15"/>
      <c r="AD29" s="17"/>
      <c r="AE29" s="17"/>
      <c r="AF29" s="18" t="str">
        <f t="shared" si="2"/>
        <v/>
      </c>
      <c r="AG29" s="15"/>
      <c r="AH29" s="15"/>
      <c r="AI29" s="15"/>
      <c r="AJ29" s="18" t="str">
        <f>IFERROR(VLOOKUP(AI29,Lookups!$W$3:$X$24,2,FALSE),"")</f>
        <v/>
      </c>
      <c r="AK29" s="15"/>
      <c r="AL29" s="15"/>
      <c r="AM29" s="17"/>
      <c r="AN29" s="17"/>
    </row>
    <row r="30" spans="1:40" x14ac:dyDescent="0.3">
      <c r="A30" s="15"/>
      <c r="B30" s="15"/>
      <c r="C30" s="15"/>
      <c r="D30" s="17"/>
      <c r="E30" s="17"/>
      <c r="F30" s="15"/>
      <c r="G30" s="18" t="str">
        <f>IFERROR(VLOOKUP(F30,Lookups!$D$2:$E$20,2,FALSE),"")</f>
        <v/>
      </c>
      <c r="H30" s="15"/>
      <c r="I30" s="15"/>
      <c r="J30" s="17"/>
      <c r="K30" s="15"/>
      <c r="L30" s="17"/>
      <c r="M30" s="17"/>
      <c r="N30" s="18" t="str">
        <f t="shared" si="0"/>
        <v/>
      </c>
      <c r="O30" s="15"/>
      <c r="P30" s="15"/>
      <c r="Q30" s="17"/>
      <c r="R30" s="15"/>
      <c r="S30" s="15"/>
      <c r="T30" s="15"/>
      <c r="U30" s="15"/>
      <c r="V30" s="15"/>
      <c r="W30" s="15"/>
      <c r="X30" s="18" t="str">
        <f>IFERROR(VLOOKUP(W30,Lookups!$G$2:$H$83,2,FALSE),"")</f>
        <v/>
      </c>
      <c r="Y30" s="15"/>
      <c r="Z30" s="15"/>
      <c r="AA30" s="15"/>
      <c r="AB30" s="15"/>
      <c r="AC30" s="15"/>
      <c r="AD30" s="17"/>
      <c r="AE30" s="17"/>
      <c r="AF30" s="18" t="str">
        <f t="shared" si="2"/>
        <v/>
      </c>
      <c r="AG30" s="15"/>
      <c r="AH30" s="15"/>
      <c r="AI30" s="15"/>
      <c r="AJ30" s="18" t="str">
        <f>IFERROR(VLOOKUP(AI30,Lookups!$W$3:$X$24,2,FALSE),"")</f>
        <v/>
      </c>
      <c r="AK30" s="15"/>
      <c r="AL30" s="15"/>
      <c r="AM30" s="17"/>
      <c r="AN30" s="17"/>
    </row>
    <row r="31" spans="1:40" x14ac:dyDescent="0.3">
      <c r="A31" s="15"/>
      <c r="B31" s="15"/>
      <c r="C31" s="15"/>
      <c r="D31" s="17"/>
      <c r="E31" s="17"/>
      <c r="F31" s="15"/>
      <c r="G31" s="18" t="str">
        <f>IFERROR(VLOOKUP(F31,Lookups!$D$2:$E$20,2,FALSE),"")</f>
        <v/>
      </c>
      <c r="H31" s="15"/>
      <c r="I31" s="15"/>
      <c r="J31" s="17"/>
      <c r="K31" s="15"/>
      <c r="L31" s="17"/>
      <c r="M31" s="17"/>
      <c r="N31" s="18" t="str">
        <f t="shared" si="0"/>
        <v/>
      </c>
      <c r="O31" s="15"/>
      <c r="P31" s="15"/>
      <c r="Q31" s="17"/>
      <c r="R31" s="15"/>
      <c r="S31" s="15"/>
      <c r="T31" s="15"/>
      <c r="U31" s="15"/>
      <c r="V31" s="15"/>
      <c r="W31" s="15"/>
      <c r="X31" s="18" t="str">
        <f>IFERROR(VLOOKUP(W31,Lookups!$G$2:$H$83,2,FALSE),"")</f>
        <v/>
      </c>
      <c r="Y31" s="15"/>
      <c r="Z31" s="15"/>
      <c r="AA31" s="15"/>
      <c r="AB31" s="15"/>
      <c r="AC31" s="15"/>
      <c r="AD31" s="17"/>
      <c r="AE31" s="17"/>
      <c r="AF31" s="18" t="str">
        <f t="shared" si="2"/>
        <v/>
      </c>
      <c r="AG31" s="15"/>
      <c r="AH31" s="15"/>
      <c r="AI31" s="15"/>
      <c r="AJ31" s="18" t="str">
        <f>IFERROR(VLOOKUP(AI31,Lookups!$W$3:$X$24,2,FALSE),"")</f>
        <v/>
      </c>
      <c r="AK31" s="15"/>
      <c r="AL31" s="15"/>
      <c r="AM31" s="17"/>
      <c r="AN31" s="17"/>
    </row>
    <row r="32" spans="1:40" x14ac:dyDescent="0.3">
      <c r="A32" s="15"/>
      <c r="B32" s="15"/>
      <c r="C32" s="15"/>
      <c r="D32" s="17"/>
      <c r="E32" s="17"/>
      <c r="F32" s="15"/>
      <c r="G32" s="18" t="str">
        <f>IFERROR(VLOOKUP(F32,Lookups!$D$2:$E$20,2,FALSE),"")</f>
        <v/>
      </c>
      <c r="H32" s="15"/>
      <c r="I32" s="15"/>
      <c r="J32" s="17"/>
      <c r="K32" s="15"/>
      <c r="L32" s="17"/>
      <c r="M32" s="17"/>
      <c r="N32" s="18" t="str">
        <f t="shared" si="0"/>
        <v/>
      </c>
      <c r="O32" s="15"/>
      <c r="P32" s="15"/>
      <c r="Q32" s="17"/>
      <c r="R32" s="15"/>
      <c r="S32" s="15"/>
      <c r="T32" s="15"/>
      <c r="U32" s="15"/>
      <c r="V32" s="15"/>
      <c r="W32" s="15"/>
      <c r="X32" s="18" t="str">
        <f>IFERROR(VLOOKUP(W32,Lookups!$G$2:$H$83,2,FALSE),"")</f>
        <v/>
      </c>
      <c r="Y32" s="15"/>
      <c r="Z32" s="15"/>
      <c r="AA32" s="15"/>
      <c r="AB32" s="15"/>
      <c r="AC32" s="15"/>
      <c r="AD32" s="17"/>
      <c r="AE32" s="17"/>
      <c r="AF32" s="18" t="str">
        <f t="shared" si="2"/>
        <v/>
      </c>
      <c r="AG32" s="15"/>
      <c r="AH32" s="15"/>
      <c r="AI32" s="15"/>
      <c r="AJ32" s="18" t="str">
        <f>IFERROR(VLOOKUP(AI32,Lookups!$W$3:$X$24,2,FALSE),"")</f>
        <v/>
      </c>
      <c r="AK32" s="15"/>
      <c r="AL32" s="15"/>
      <c r="AM32" s="17"/>
      <c r="AN32" s="17"/>
    </row>
    <row r="33" spans="1:40" x14ac:dyDescent="0.3">
      <c r="A33" s="15"/>
      <c r="B33" s="15"/>
      <c r="C33" s="15"/>
      <c r="D33" s="17"/>
      <c r="E33" s="17"/>
      <c r="F33" s="15"/>
      <c r="G33" s="18" t="str">
        <f>IFERROR(VLOOKUP(F33,Lookups!$D$2:$E$20,2,FALSE),"")</f>
        <v/>
      </c>
      <c r="H33" s="15"/>
      <c r="I33" s="15"/>
      <c r="J33" s="17"/>
      <c r="K33" s="15"/>
      <c r="L33" s="17"/>
      <c r="M33" s="17"/>
      <c r="N33" s="18" t="str">
        <f t="shared" si="0"/>
        <v/>
      </c>
      <c r="O33" s="15"/>
      <c r="P33" s="15"/>
      <c r="Q33" s="17"/>
      <c r="R33" s="15"/>
      <c r="S33" s="15"/>
      <c r="T33" s="15"/>
      <c r="U33" s="15"/>
      <c r="V33" s="15"/>
      <c r="W33" s="15"/>
      <c r="X33" s="18" t="str">
        <f>IFERROR(VLOOKUP(W33,Lookups!$G$2:$H$83,2,FALSE),"")</f>
        <v/>
      </c>
      <c r="Y33" s="15"/>
      <c r="Z33" s="15"/>
      <c r="AA33" s="15"/>
      <c r="AB33" s="15"/>
      <c r="AC33" s="15"/>
      <c r="AD33" s="17"/>
      <c r="AE33" s="17"/>
      <c r="AF33" s="18" t="str">
        <f t="shared" si="2"/>
        <v/>
      </c>
      <c r="AG33" s="15"/>
      <c r="AH33" s="15"/>
      <c r="AI33" s="15"/>
      <c r="AJ33" s="18" t="str">
        <f>IFERROR(VLOOKUP(AI33,Lookups!$W$3:$X$24,2,FALSE),"")</f>
        <v/>
      </c>
      <c r="AK33" s="15"/>
      <c r="AL33" s="15"/>
      <c r="AM33" s="17"/>
      <c r="AN33" s="17"/>
    </row>
    <row r="34" spans="1:40" x14ac:dyDescent="0.3">
      <c r="A34" s="15"/>
      <c r="B34" s="15"/>
      <c r="C34" s="15"/>
      <c r="D34" s="17"/>
      <c r="E34" s="17"/>
      <c r="F34" s="15"/>
      <c r="G34" s="18" t="str">
        <f>IFERROR(VLOOKUP(F34,Lookups!$D$2:$E$20,2,FALSE),"")</f>
        <v/>
      </c>
      <c r="H34" s="15"/>
      <c r="I34" s="15"/>
      <c r="J34" s="17"/>
      <c r="K34" s="15"/>
      <c r="L34" s="17"/>
      <c r="M34" s="17"/>
      <c r="N34" s="18" t="str">
        <f t="shared" si="0"/>
        <v/>
      </c>
      <c r="O34" s="15"/>
      <c r="P34" s="15"/>
      <c r="Q34" s="17"/>
      <c r="R34" s="15"/>
      <c r="S34" s="15"/>
      <c r="T34" s="15"/>
      <c r="U34" s="15"/>
      <c r="V34" s="15"/>
      <c r="W34" s="15"/>
      <c r="X34" s="18" t="str">
        <f>IFERROR(VLOOKUP(W34,Lookups!$G$2:$H$83,2,FALSE),"")</f>
        <v/>
      </c>
      <c r="Y34" s="15"/>
      <c r="Z34" s="15"/>
      <c r="AA34" s="15"/>
      <c r="AB34" s="15"/>
      <c r="AC34" s="15"/>
      <c r="AD34" s="17"/>
      <c r="AE34" s="17"/>
      <c r="AF34" s="18" t="str">
        <f t="shared" si="2"/>
        <v/>
      </c>
      <c r="AG34" s="15"/>
      <c r="AH34" s="15"/>
      <c r="AI34" s="15"/>
      <c r="AJ34" s="18" t="str">
        <f>IFERROR(VLOOKUP(AI34,Lookups!$W$3:$X$24,2,FALSE),"")</f>
        <v/>
      </c>
      <c r="AK34" s="15"/>
      <c r="AL34" s="15"/>
      <c r="AM34" s="17"/>
      <c r="AN34" s="17"/>
    </row>
    <row r="35" spans="1:40" x14ac:dyDescent="0.3">
      <c r="A35" s="15"/>
      <c r="B35" s="15"/>
      <c r="C35" s="15"/>
      <c r="D35" s="17"/>
      <c r="E35" s="17"/>
      <c r="F35" s="15"/>
      <c r="G35" s="18" t="str">
        <f>IFERROR(VLOOKUP(F35,Lookups!$D$2:$E$20,2,FALSE),"")</f>
        <v/>
      </c>
      <c r="H35" s="15"/>
      <c r="I35" s="15"/>
      <c r="J35" s="17"/>
      <c r="K35" s="15"/>
      <c r="L35" s="17"/>
      <c r="M35" s="17"/>
      <c r="N35" s="18" t="str">
        <f t="shared" ref="N35:N53" si="3">IF(OR(ISBLANK(L35),ISBLANK(M35)),"",(M35-L35)+1)</f>
        <v/>
      </c>
      <c r="O35" s="15"/>
      <c r="P35" s="15"/>
      <c r="Q35" s="17"/>
      <c r="R35" s="15"/>
      <c r="S35" s="15"/>
      <c r="T35" s="15"/>
      <c r="U35" s="15"/>
      <c r="V35" s="15"/>
      <c r="W35" s="15"/>
      <c r="X35" s="18" t="str">
        <f>IFERROR(VLOOKUP(W35,Lookups!$G$2:$H$83,2,FALSE),"")</f>
        <v/>
      </c>
      <c r="Y35" s="15"/>
      <c r="Z35" s="15"/>
      <c r="AA35" s="15"/>
      <c r="AB35" s="15"/>
      <c r="AC35" s="15"/>
      <c r="AD35" s="17"/>
      <c r="AE35" s="17"/>
      <c r="AF35" s="18" t="str">
        <f t="shared" si="2"/>
        <v/>
      </c>
      <c r="AG35" s="15"/>
      <c r="AH35" s="15"/>
      <c r="AI35" s="15"/>
      <c r="AJ35" s="18" t="str">
        <f>IFERROR(VLOOKUP(AI35,Lookups!$W$3:$X$24,2,FALSE),"")</f>
        <v/>
      </c>
      <c r="AK35" s="15"/>
      <c r="AL35" s="15"/>
      <c r="AM35" s="17"/>
      <c r="AN35" s="17"/>
    </row>
    <row r="36" spans="1:40" x14ac:dyDescent="0.3">
      <c r="A36" s="15"/>
      <c r="B36" s="15"/>
      <c r="C36" s="15"/>
      <c r="D36" s="17"/>
      <c r="E36" s="17"/>
      <c r="F36" s="15"/>
      <c r="G36" s="18" t="str">
        <f>IFERROR(VLOOKUP(F36,Lookups!$D$2:$E$20,2,FALSE),"")</f>
        <v/>
      </c>
      <c r="H36" s="15"/>
      <c r="I36" s="15"/>
      <c r="J36" s="17"/>
      <c r="K36" s="15"/>
      <c r="L36" s="17"/>
      <c r="M36" s="17"/>
      <c r="N36" s="18" t="str">
        <f t="shared" si="3"/>
        <v/>
      </c>
      <c r="O36" s="15"/>
      <c r="P36" s="15"/>
      <c r="Q36" s="17"/>
      <c r="R36" s="15"/>
      <c r="S36" s="15"/>
      <c r="T36" s="15"/>
      <c r="U36" s="15"/>
      <c r="V36" s="15"/>
      <c r="W36" s="15"/>
      <c r="X36" s="18" t="str">
        <f>IFERROR(VLOOKUP(W36,Lookups!$G$2:$H$83,2,FALSE),"")</f>
        <v/>
      </c>
      <c r="Y36" s="15"/>
      <c r="Z36" s="15"/>
      <c r="AA36" s="15"/>
      <c r="AB36" s="15"/>
      <c r="AC36" s="15"/>
      <c r="AD36" s="17"/>
      <c r="AE36" s="17"/>
      <c r="AF36" s="18" t="str">
        <f t="shared" si="2"/>
        <v/>
      </c>
      <c r="AG36" s="15"/>
      <c r="AH36" s="15"/>
      <c r="AI36" s="15"/>
      <c r="AJ36" s="18" t="str">
        <f>IFERROR(VLOOKUP(AI36,Lookups!$W$3:$X$24,2,FALSE),"")</f>
        <v/>
      </c>
      <c r="AK36" s="15"/>
      <c r="AL36" s="15"/>
      <c r="AM36" s="17"/>
      <c r="AN36" s="17"/>
    </row>
    <row r="37" spans="1:40" x14ac:dyDescent="0.3">
      <c r="A37" s="15"/>
      <c r="B37" s="15"/>
      <c r="C37" s="15"/>
      <c r="D37" s="17"/>
      <c r="E37" s="17"/>
      <c r="F37" s="15"/>
      <c r="G37" s="18" t="str">
        <f>IFERROR(VLOOKUP(F37,Lookups!$D$2:$E$20,2,FALSE),"")</f>
        <v/>
      </c>
      <c r="H37" s="15"/>
      <c r="I37" s="15"/>
      <c r="J37" s="17"/>
      <c r="K37" s="15"/>
      <c r="L37" s="17"/>
      <c r="M37" s="17"/>
      <c r="N37" s="18" t="str">
        <f t="shared" si="3"/>
        <v/>
      </c>
      <c r="O37" s="15"/>
      <c r="P37" s="15"/>
      <c r="Q37" s="17"/>
      <c r="R37" s="15"/>
      <c r="S37" s="15"/>
      <c r="T37" s="15"/>
      <c r="U37" s="15"/>
      <c r="V37" s="15"/>
      <c r="W37" s="15"/>
      <c r="X37" s="18" t="str">
        <f>IFERROR(VLOOKUP(W37,Lookups!$G$2:$H$83,2,FALSE),"")</f>
        <v/>
      </c>
      <c r="Y37" s="15"/>
      <c r="Z37" s="15"/>
      <c r="AA37" s="15"/>
      <c r="AB37" s="15"/>
      <c r="AC37" s="15"/>
      <c r="AD37" s="17"/>
      <c r="AE37" s="17"/>
      <c r="AF37" s="18" t="str">
        <f t="shared" si="2"/>
        <v/>
      </c>
      <c r="AG37" s="15"/>
      <c r="AH37" s="15"/>
      <c r="AI37" s="15"/>
      <c r="AJ37" s="18" t="str">
        <f>IFERROR(VLOOKUP(AI37,Lookups!$W$3:$X$24,2,FALSE),"")</f>
        <v/>
      </c>
      <c r="AK37" s="15"/>
      <c r="AL37" s="15"/>
      <c r="AM37" s="17"/>
      <c r="AN37" s="17"/>
    </row>
    <row r="38" spans="1:40" x14ac:dyDescent="0.3">
      <c r="A38" s="15"/>
      <c r="B38" s="15"/>
      <c r="C38" s="15"/>
      <c r="D38" s="17"/>
      <c r="E38" s="17"/>
      <c r="F38" s="15"/>
      <c r="G38" s="18" t="str">
        <f>IFERROR(VLOOKUP(F38,Lookups!$D$2:$E$20,2,FALSE),"")</f>
        <v/>
      </c>
      <c r="H38" s="15"/>
      <c r="I38" s="15"/>
      <c r="J38" s="17"/>
      <c r="K38" s="15"/>
      <c r="L38" s="17"/>
      <c r="M38" s="17"/>
      <c r="N38" s="18" t="str">
        <f t="shared" si="3"/>
        <v/>
      </c>
      <c r="O38" s="15"/>
      <c r="P38" s="15"/>
      <c r="Q38" s="17"/>
      <c r="R38" s="15"/>
      <c r="S38" s="15"/>
      <c r="T38" s="15"/>
      <c r="U38" s="15"/>
      <c r="V38" s="15"/>
      <c r="W38" s="15"/>
      <c r="X38" s="18" t="str">
        <f>IFERROR(VLOOKUP(W38,Lookups!$G$2:$H$83,2,FALSE),"")</f>
        <v/>
      </c>
      <c r="Y38" s="15"/>
      <c r="Z38" s="15"/>
      <c r="AA38" s="15"/>
      <c r="AB38" s="15"/>
      <c r="AC38" s="15"/>
      <c r="AD38" s="17"/>
      <c r="AE38" s="17"/>
      <c r="AF38" s="18" t="str">
        <f t="shared" si="2"/>
        <v/>
      </c>
      <c r="AG38" s="15"/>
      <c r="AH38" s="15"/>
      <c r="AI38" s="15"/>
      <c r="AJ38" s="18" t="str">
        <f>IFERROR(VLOOKUP(AI38,Lookups!$W$3:$X$24,2,FALSE),"")</f>
        <v/>
      </c>
      <c r="AK38" s="15"/>
      <c r="AL38" s="15"/>
      <c r="AM38" s="17"/>
      <c r="AN38" s="17"/>
    </row>
    <row r="39" spans="1:40" x14ac:dyDescent="0.3">
      <c r="A39" s="15"/>
      <c r="B39" s="15"/>
      <c r="C39" s="15"/>
      <c r="D39" s="17"/>
      <c r="E39" s="17"/>
      <c r="F39" s="15"/>
      <c r="G39" s="18" t="str">
        <f>IFERROR(VLOOKUP(F39,Lookups!$D$2:$E$20,2,FALSE),"")</f>
        <v/>
      </c>
      <c r="H39" s="15"/>
      <c r="I39" s="15"/>
      <c r="J39" s="17"/>
      <c r="K39" s="15"/>
      <c r="L39" s="17"/>
      <c r="M39" s="17"/>
      <c r="N39" s="18" t="str">
        <f t="shared" si="3"/>
        <v/>
      </c>
      <c r="O39" s="15"/>
      <c r="P39" s="15"/>
      <c r="Q39" s="17"/>
      <c r="R39" s="15"/>
      <c r="S39" s="15"/>
      <c r="T39" s="15"/>
      <c r="U39" s="15"/>
      <c r="V39" s="15"/>
      <c r="W39" s="15"/>
      <c r="X39" s="18" t="str">
        <f>IFERROR(VLOOKUP(W39,Lookups!$G$2:$H$83,2,FALSE),"")</f>
        <v/>
      </c>
      <c r="Y39" s="15"/>
      <c r="Z39" s="15"/>
      <c r="AA39" s="15"/>
      <c r="AB39" s="15"/>
      <c r="AC39" s="15"/>
      <c r="AD39" s="17"/>
      <c r="AE39" s="17"/>
      <c r="AF39" s="18" t="str">
        <f t="shared" si="2"/>
        <v/>
      </c>
      <c r="AG39" s="15"/>
      <c r="AH39" s="15"/>
      <c r="AI39" s="15"/>
      <c r="AJ39" s="18" t="str">
        <f>IFERROR(VLOOKUP(AI39,Lookups!$W$3:$X$24,2,FALSE),"")</f>
        <v/>
      </c>
      <c r="AK39" s="15"/>
      <c r="AL39" s="15"/>
      <c r="AM39" s="17"/>
      <c r="AN39" s="17"/>
    </row>
    <row r="40" spans="1:40" x14ac:dyDescent="0.3">
      <c r="A40" s="15"/>
      <c r="B40" s="15"/>
      <c r="C40" s="15"/>
      <c r="D40" s="17"/>
      <c r="E40" s="17"/>
      <c r="F40" s="15"/>
      <c r="G40" s="18" t="str">
        <f>IFERROR(VLOOKUP(F40,Lookups!$D$2:$E$20,2,FALSE),"")</f>
        <v/>
      </c>
      <c r="H40" s="15"/>
      <c r="I40" s="15"/>
      <c r="J40" s="17"/>
      <c r="K40" s="15"/>
      <c r="L40" s="17"/>
      <c r="M40" s="17"/>
      <c r="N40" s="18" t="str">
        <f t="shared" si="3"/>
        <v/>
      </c>
      <c r="O40" s="15"/>
      <c r="P40" s="15"/>
      <c r="Q40" s="17"/>
      <c r="R40" s="15"/>
      <c r="S40" s="15"/>
      <c r="T40" s="15"/>
      <c r="U40" s="15"/>
      <c r="V40" s="15"/>
      <c r="W40" s="15"/>
      <c r="X40" s="18" t="str">
        <f>IFERROR(VLOOKUP(W40,Lookups!$G$2:$H$83,2,FALSE),"")</f>
        <v/>
      </c>
      <c r="Y40" s="15"/>
      <c r="Z40" s="15"/>
      <c r="AA40" s="15"/>
      <c r="AB40" s="15"/>
      <c r="AC40" s="15"/>
      <c r="AD40" s="17"/>
      <c r="AE40" s="17"/>
      <c r="AF40" s="18" t="str">
        <f t="shared" si="2"/>
        <v/>
      </c>
      <c r="AG40" s="15"/>
      <c r="AH40" s="15"/>
      <c r="AI40" s="15"/>
      <c r="AJ40" s="18" t="str">
        <f>IFERROR(VLOOKUP(AI40,Lookups!$W$3:$X$24,2,FALSE),"")</f>
        <v/>
      </c>
      <c r="AK40" s="15"/>
      <c r="AL40" s="15"/>
      <c r="AM40" s="17"/>
      <c r="AN40" s="17"/>
    </row>
    <row r="41" spans="1:40" x14ac:dyDescent="0.3">
      <c r="A41" s="15"/>
      <c r="B41" s="15"/>
      <c r="C41" s="15"/>
      <c r="D41" s="17"/>
      <c r="E41" s="17"/>
      <c r="F41" s="15"/>
      <c r="G41" s="18" t="str">
        <f>IFERROR(VLOOKUP(F41,Lookups!$D$2:$E$20,2,FALSE),"")</f>
        <v/>
      </c>
      <c r="H41" s="15"/>
      <c r="I41" s="15"/>
      <c r="J41" s="17"/>
      <c r="K41" s="15"/>
      <c r="L41" s="17"/>
      <c r="M41" s="17"/>
      <c r="N41" s="18" t="str">
        <f t="shared" si="3"/>
        <v/>
      </c>
      <c r="O41" s="15"/>
      <c r="P41" s="15"/>
      <c r="Q41" s="17"/>
      <c r="R41" s="15"/>
      <c r="S41" s="15"/>
      <c r="T41" s="15"/>
      <c r="U41" s="15"/>
      <c r="V41" s="15"/>
      <c r="W41" s="15"/>
      <c r="X41" s="18" t="str">
        <f>IFERROR(VLOOKUP(W41,Lookups!$G$2:$H$83,2,FALSE),"")</f>
        <v/>
      </c>
      <c r="Y41" s="15"/>
      <c r="Z41" s="15"/>
      <c r="AA41" s="15"/>
      <c r="AB41" s="15"/>
      <c r="AC41" s="15"/>
      <c r="AD41" s="17"/>
      <c r="AE41" s="17"/>
      <c r="AF41" s="18" t="str">
        <f t="shared" si="2"/>
        <v/>
      </c>
      <c r="AG41" s="15"/>
      <c r="AH41" s="15"/>
      <c r="AI41" s="15"/>
      <c r="AJ41" s="18" t="str">
        <f>IFERROR(VLOOKUP(AI41,Lookups!$W$3:$X$24,2,FALSE),"")</f>
        <v/>
      </c>
      <c r="AK41" s="15"/>
      <c r="AL41" s="15"/>
      <c r="AM41" s="17"/>
      <c r="AN41" s="17"/>
    </row>
    <row r="42" spans="1:40" x14ac:dyDescent="0.3">
      <c r="A42" s="15"/>
      <c r="B42" s="15"/>
      <c r="C42" s="15"/>
      <c r="D42" s="17"/>
      <c r="E42" s="17"/>
      <c r="F42" s="15"/>
      <c r="G42" s="18" t="str">
        <f>IFERROR(VLOOKUP(F42,Lookups!$D$2:$E$20,2,FALSE),"")</f>
        <v/>
      </c>
      <c r="H42" s="15"/>
      <c r="I42" s="15"/>
      <c r="J42" s="17"/>
      <c r="K42" s="15"/>
      <c r="L42" s="17"/>
      <c r="M42" s="17"/>
      <c r="N42" s="18" t="str">
        <f t="shared" si="3"/>
        <v/>
      </c>
      <c r="O42" s="15"/>
      <c r="P42" s="15"/>
      <c r="Q42" s="17"/>
      <c r="R42" s="15"/>
      <c r="S42" s="15"/>
      <c r="T42" s="15"/>
      <c r="U42" s="15"/>
      <c r="V42" s="15"/>
      <c r="W42" s="15"/>
      <c r="X42" s="18" t="str">
        <f>IFERROR(VLOOKUP(W42,Lookups!$G$2:$H$83,2,FALSE),"")</f>
        <v/>
      </c>
      <c r="Y42" s="15"/>
      <c r="Z42" s="15"/>
      <c r="AA42" s="15"/>
      <c r="AB42" s="15"/>
      <c r="AC42" s="15"/>
      <c r="AD42" s="17"/>
      <c r="AE42" s="17"/>
      <c r="AF42" s="18" t="str">
        <f t="shared" si="2"/>
        <v/>
      </c>
      <c r="AG42" s="15"/>
      <c r="AH42" s="15"/>
      <c r="AI42" s="15"/>
      <c r="AJ42" s="18" t="str">
        <f>IFERROR(VLOOKUP(AI42,Lookups!$W$3:$X$24,2,FALSE),"")</f>
        <v/>
      </c>
      <c r="AK42" s="15"/>
      <c r="AL42" s="15"/>
      <c r="AM42" s="17"/>
      <c r="AN42" s="17"/>
    </row>
    <row r="43" spans="1:40" x14ac:dyDescent="0.3">
      <c r="A43" s="15"/>
      <c r="B43" s="15"/>
      <c r="C43" s="15"/>
      <c r="D43" s="17"/>
      <c r="E43" s="17"/>
      <c r="F43" s="15"/>
      <c r="G43" s="18" t="str">
        <f>IFERROR(VLOOKUP(F43,Lookups!$D$2:$E$20,2,FALSE),"")</f>
        <v/>
      </c>
      <c r="H43" s="15"/>
      <c r="I43" s="15"/>
      <c r="J43" s="17"/>
      <c r="K43" s="15"/>
      <c r="L43" s="17"/>
      <c r="M43" s="17"/>
      <c r="N43" s="18" t="str">
        <f t="shared" si="3"/>
        <v/>
      </c>
      <c r="O43" s="15"/>
      <c r="P43" s="15"/>
      <c r="Q43" s="17"/>
      <c r="R43" s="15"/>
      <c r="S43" s="15"/>
      <c r="T43" s="15"/>
      <c r="U43" s="15"/>
      <c r="V43" s="15"/>
      <c r="W43" s="15"/>
      <c r="X43" s="18" t="str">
        <f>IFERROR(VLOOKUP(W43,Lookups!$G$2:$H$83,2,FALSE),"")</f>
        <v/>
      </c>
      <c r="Y43" s="15"/>
      <c r="Z43" s="15"/>
      <c r="AA43" s="15"/>
      <c r="AB43" s="15"/>
      <c r="AC43" s="15"/>
      <c r="AD43" s="17"/>
      <c r="AE43" s="17"/>
      <c r="AF43" s="18" t="str">
        <f t="shared" si="2"/>
        <v/>
      </c>
      <c r="AG43" s="15"/>
      <c r="AH43" s="15"/>
      <c r="AI43" s="15"/>
      <c r="AJ43" s="18" t="str">
        <f>IFERROR(VLOOKUP(AI43,Lookups!$W$3:$X$24,2,FALSE),"")</f>
        <v/>
      </c>
      <c r="AK43" s="15"/>
      <c r="AL43" s="15"/>
      <c r="AM43" s="17"/>
      <c r="AN43" s="17"/>
    </row>
    <row r="44" spans="1:40" x14ac:dyDescent="0.3">
      <c r="A44" s="15"/>
      <c r="B44" s="15"/>
      <c r="C44" s="15"/>
      <c r="D44" s="17"/>
      <c r="E44" s="17"/>
      <c r="F44" s="15"/>
      <c r="G44" s="18" t="str">
        <f>IFERROR(VLOOKUP(F44,Lookups!$D$2:$E$20,2,FALSE),"")</f>
        <v/>
      </c>
      <c r="H44" s="15"/>
      <c r="I44" s="15"/>
      <c r="J44" s="17"/>
      <c r="K44" s="15"/>
      <c r="L44" s="17"/>
      <c r="M44" s="17"/>
      <c r="N44" s="18" t="str">
        <f t="shared" si="3"/>
        <v/>
      </c>
      <c r="O44" s="15"/>
      <c r="P44" s="15"/>
      <c r="Q44" s="17"/>
      <c r="R44" s="15"/>
      <c r="S44" s="15"/>
      <c r="T44" s="15"/>
      <c r="U44" s="15"/>
      <c r="V44" s="15"/>
      <c r="W44" s="15"/>
      <c r="X44" s="18" t="str">
        <f>IFERROR(VLOOKUP(W44,Lookups!$G$2:$H$83,2,FALSE),"")</f>
        <v/>
      </c>
      <c r="Y44" s="15"/>
      <c r="Z44" s="15"/>
      <c r="AA44" s="15"/>
      <c r="AB44" s="15"/>
      <c r="AC44" s="15"/>
      <c r="AD44" s="17"/>
      <c r="AE44" s="17"/>
      <c r="AF44" s="18" t="str">
        <f t="shared" si="2"/>
        <v/>
      </c>
      <c r="AG44" s="15"/>
      <c r="AH44" s="15"/>
      <c r="AI44" s="15"/>
      <c r="AJ44" s="18" t="str">
        <f>IFERROR(VLOOKUP(AI44,Lookups!$W$3:$X$24,2,FALSE),"")</f>
        <v/>
      </c>
      <c r="AK44" s="15"/>
      <c r="AL44" s="15"/>
      <c r="AM44" s="17"/>
      <c r="AN44" s="17"/>
    </row>
    <row r="45" spans="1:40" x14ac:dyDescent="0.3">
      <c r="A45" s="15"/>
      <c r="B45" s="15"/>
      <c r="C45" s="15"/>
      <c r="D45" s="17"/>
      <c r="E45" s="17"/>
      <c r="F45" s="15"/>
      <c r="G45" s="18" t="str">
        <f>IFERROR(VLOOKUP(F45,Lookups!$D$2:$E$20,2,FALSE),"")</f>
        <v/>
      </c>
      <c r="H45" s="15"/>
      <c r="I45" s="15"/>
      <c r="J45" s="17"/>
      <c r="K45" s="15"/>
      <c r="L45" s="17"/>
      <c r="M45" s="17"/>
      <c r="N45" s="18" t="str">
        <f t="shared" si="3"/>
        <v/>
      </c>
      <c r="O45" s="15"/>
      <c r="P45" s="15"/>
      <c r="Q45" s="17"/>
      <c r="R45" s="15"/>
      <c r="S45" s="15"/>
      <c r="T45" s="15"/>
      <c r="U45" s="15"/>
      <c r="V45" s="15"/>
      <c r="W45" s="15"/>
      <c r="X45" s="18" t="str">
        <f>IFERROR(VLOOKUP(W45,Lookups!$G$2:$H$83,2,FALSE),"")</f>
        <v/>
      </c>
      <c r="Y45" s="15"/>
      <c r="Z45" s="15"/>
      <c r="AA45" s="15"/>
      <c r="AB45" s="15"/>
      <c r="AC45" s="15"/>
      <c r="AD45" s="17"/>
      <c r="AE45" s="17"/>
      <c r="AF45" s="18" t="str">
        <f t="shared" si="2"/>
        <v/>
      </c>
      <c r="AG45" s="15"/>
      <c r="AH45" s="15"/>
      <c r="AI45" s="15"/>
      <c r="AJ45" s="18" t="str">
        <f>IFERROR(VLOOKUP(AI45,Lookups!$W$3:$X$24,2,FALSE),"")</f>
        <v/>
      </c>
      <c r="AK45" s="15"/>
      <c r="AL45" s="15"/>
      <c r="AM45" s="17"/>
      <c r="AN45" s="17"/>
    </row>
    <row r="46" spans="1:40" x14ac:dyDescent="0.3">
      <c r="A46" s="15"/>
      <c r="B46" s="15"/>
      <c r="C46" s="15"/>
      <c r="D46" s="17"/>
      <c r="E46" s="17"/>
      <c r="F46" s="15"/>
      <c r="G46" s="18" t="str">
        <f>IFERROR(VLOOKUP(F46,Lookups!$D$2:$E$20,2,FALSE),"")</f>
        <v/>
      </c>
      <c r="H46" s="15"/>
      <c r="I46" s="15"/>
      <c r="J46" s="17"/>
      <c r="K46" s="15"/>
      <c r="L46" s="17"/>
      <c r="M46" s="17"/>
      <c r="N46" s="18" t="str">
        <f t="shared" si="3"/>
        <v/>
      </c>
      <c r="O46" s="15"/>
      <c r="P46" s="15"/>
      <c r="Q46" s="17"/>
      <c r="R46" s="15"/>
      <c r="S46" s="15"/>
      <c r="T46" s="15"/>
      <c r="U46" s="15"/>
      <c r="V46" s="15"/>
      <c r="W46" s="15"/>
      <c r="X46" s="18" t="str">
        <f>IFERROR(VLOOKUP(W46,Lookups!$G$2:$H$83,2,FALSE),"")</f>
        <v/>
      </c>
      <c r="Y46" s="15"/>
      <c r="Z46" s="15"/>
      <c r="AA46" s="15"/>
      <c r="AB46" s="15"/>
      <c r="AC46" s="15"/>
      <c r="AD46" s="17"/>
      <c r="AE46" s="17"/>
      <c r="AF46" s="18" t="str">
        <f t="shared" si="2"/>
        <v/>
      </c>
      <c r="AG46" s="15"/>
      <c r="AH46" s="15"/>
      <c r="AI46" s="15"/>
      <c r="AJ46" s="18" t="str">
        <f>IFERROR(VLOOKUP(AI46,Lookups!$W$3:$X$24,2,FALSE),"")</f>
        <v/>
      </c>
      <c r="AK46" s="15"/>
      <c r="AL46" s="15"/>
      <c r="AM46" s="17"/>
      <c r="AN46" s="17"/>
    </row>
    <row r="47" spans="1:40" x14ac:dyDescent="0.3">
      <c r="A47" s="15"/>
      <c r="B47" s="15"/>
      <c r="C47" s="15"/>
      <c r="D47" s="17"/>
      <c r="E47" s="17"/>
      <c r="F47" s="15"/>
      <c r="G47" s="18" t="str">
        <f>IFERROR(VLOOKUP(F47,Lookups!$D$2:$E$20,2,FALSE),"")</f>
        <v/>
      </c>
      <c r="H47" s="15"/>
      <c r="I47" s="15"/>
      <c r="J47" s="17"/>
      <c r="K47" s="15"/>
      <c r="L47" s="17"/>
      <c r="M47" s="17"/>
      <c r="N47" s="18" t="str">
        <f t="shared" si="3"/>
        <v/>
      </c>
      <c r="O47" s="15"/>
      <c r="P47" s="15"/>
      <c r="Q47" s="17"/>
      <c r="R47" s="15"/>
      <c r="S47" s="15"/>
      <c r="T47" s="15"/>
      <c r="U47" s="15"/>
      <c r="V47" s="15"/>
      <c r="W47" s="15"/>
      <c r="X47" s="18" t="str">
        <f>IFERROR(VLOOKUP(W47,Lookups!$G$2:$H$83,2,FALSE),"")</f>
        <v/>
      </c>
      <c r="Y47" s="15"/>
      <c r="Z47" s="15"/>
      <c r="AA47" s="15"/>
      <c r="AB47" s="15"/>
      <c r="AC47" s="15"/>
      <c r="AD47" s="17"/>
      <c r="AE47" s="17"/>
      <c r="AF47" s="18" t="str">
        <f t="shared" si="2"/>
        <v/>
      </c>
      <c r="AG47" s="15"/>
      <c r="AH47" s="15"/>
      <c r="AI47" s="15"/>
      <c r="AJ47" s="18" t="str">
        <f>IFERROR(VLOOKUP(AI47,Lookups!$W$3:$X$24,2,FALSE),"")</f>
        <v/>
      </c>
      <c r="AK47" s="15"/>
      <c r="AL47" s="15"/>
      <c r="AM47" s="17"/>
      <c r="AN47" s="17"/>
    </row>
    <row r="48" spans="1:40" x14ac:dyDescent="0.3">
      <c r="A48" s="15"/>
      <c r="B48" s="15"/>
      <c r="C48" s="15"/>
      <c r="D48" s="17"/>
      <c r="E48" s="17"/>
      <c r="F48" s="15"/>
      <c r="G48" s="18" t="str">
        <f>IFERROR(VLOOKUP(F48,Lookups!$D$2:$E$20,2,FALSE),"")</f>
        <v/>
      </c>
      <c r="H48" s="15"/>
      <c r="I48" s="15"/>
      <c r="J48" s="17"/>
      <c r="K48" s="15"/>
      <c r="L48" s="17"/>
      <c r="M48" s="17"/>
      <c r="N48" s="18" t="str">
        <f t="shared" si="3"/>
        <v/>
      </c>
      <c r="O48" s="15"/>
      <c r="P48" s="15"/>
      <c r="Q48" s="17"/>
      <c r="R48" s="15"/>
      <c r="S48" s="15"/>
      <c r="T48" s="15"/>
      <c r="U48" s="15"/>
      <c r="V48" s="15"/>
      <c r="W48" s="15"/>
      <c r="X48" s="18" t="str">
        <f>IFERROR(VLOOKUP(W48,Lookups!$G$2:$H$83,2,FALSE),"")</f>
        <v/>
      </c>
      <c r="Y48" s="15"/>
      <c r="Z48" s="15"/>
      <c r="AA48" s="15"/>
      <c r="AB48" s="15"/>
      <c r="AC48" s="15"/>
      <c r="AD48" s="17"/>
      <c r="AE48" s="17"/>
      <c r="AF48" s="18" t="str">
        <f t="shared" si="2"/>
        <v/>
      </c>
      <c r="AG48" s="15"/>
      <c r="AH48" s="15"/>
      <c r="AI48" s="15"/>
      <c r="AJ48" s="18" t="str">
        <f>IFERROR(VLOOKUP(AI48,Lookups!$W$3:$X$24,2,FALSE),"")</f>
        <v/>
      </c>
      <c r="AK48" s="15"/>
      <c r="AL48" s="15"/>
      <c r="AM48" s="17"/>
      <c r="AN48" s="17"/>
    </row>
    <row r="49" spans="1:40" x14ac:dyDescent="0.3">
      <c r="A49" s="15"/>
      <c r="B49" s="15"/>
      <c r="C49" s="15"/>
      <c r="D49" s="17"/>
      <c r="E49" s="17"/>
      <c r="F49" s="15"/>
      <c r="G49" s="18" t="str">
        <f>IFERROR(VLOOKUP(F49,Lookups!$D$2:$E$20,2,FALSE),"")</f>
        <v/>
      </c>
      <c r="H49" s="15"/>
      <c r="I49" s="15"/>
      <c r="J49" s="17"/>
      <c r="K49" s="15"/>
      <c r="L49" s="17"/>
      <c r="M49" s="17"/>
      <c r="N49" s="18" t="str">
        <f t="shared" si="3"/>
        <v/>
      </c>
      <c r="O49" s="15"/>
      <c r="P49" s="15"/>
      <c r="Q49" s="17"/>
      <c r="R49" s="15"/>
      <c r="S49" s="15"/>
      <c r="T49" s="15"/>
      <c r="U49" s="15"/>
      <c r="V49" s="15"/>
      <c r="W49" s="15"/>
      <c r="X49" s="18" t="str">
        <f>IFERROR(VLOOKUP(W49,Lookups!$G$2:$H$83,2,FALSE),"")</f>
        <v/>
      </c>
      <c r="Y49" s="15"/>
      <c r="Z49" s="15"/>
      <c r="AA49" s="15"/>
      <c r="AB49" s="15"/>
      <c r="AC49" s="15"/>
      <c r="AD49" s="17"/>
      <c r="AE49" s="17"/>
      <c r="AF49" s="18" t="str">
        <f t="shared" si="2"/>
        <v/>
      </c>
      <c r="AG49" s="15"/>
      <c r="AH49" s="15"/>
      <c r="AI49" s="15"/>
      <c r="AJ49" s="18" t="str">
        <f>IFERROR(VLOOKUP(AI49,Lookups!$W$3:$X$24,2,FALSE),"")</f>
        <v/>
      </c>
      <c r="AK49" s="15"/>
      <c r="AL49" s="15"/>
      <c r="AM49" s="17"/>
      <c r="AN49" s="17"/>
    </row>
    <row r="50" spans="1:40" x14ac:dyDescent="0.3">
      <c r="A50" s="15"/>
      <c r="B50" s="15"/>
      <c r="C50" s="15"/>
      <c r="D50" s="17"/>
      <c r="E50" s="17"/>
      <c r="F50" s="15"/>
      <c r="G50" s="18" t="str">
        <f>IFERROR(VLOOKUP(F50,Lookups!$D$2:$E$20,2,FALSE),"")</f>
        <v/>
      </c>
      <c r="H50" s="15"/>
      <c r="I50" s="15"/>
      <c r="J50" s="17"/>
      <c r="K50" s="15"/>
      <c r="L50" s="17"/>
      <c r="M50" s="17"/>
      <c r="N50" s="18" t="str">
        <f t="shared" si="3"/>
        <v/>
      </c>
      <c r="O50" s="15"/>
      <c r="P50" s="15"/>
      <c r="Q50" s="17"/>
      <c r="R50" s="15"/>
      <c r="S50" s="15"/>
      <c r="T50" s="15"/>
      <c r="U50" s="15"/>
      <c r="V50" s="15"/>
      <c r="W50" s="15"/>
      <c r="X50" s="18" t="str">
        <f>IFERROR(VLOOKUP(W50,Lookups!$G$2:$H$83,2,FALSE),"")</f>
        <v/>
      </c>
      <c r="Y50" s="15"/>
      <c r="Z50" s="15"/>
      <c r="AA50" s="15"/>
      <c r="AB50" s="15"/>
      <c r="AC50" s="15"/>
      <c r="AD50" s="17"/>
      <c r="AE50" s="17"/>
      <c r="AF50" s="18" t="str">
        <f t="shared" si="2"/>
        <v/>
      </c>
      <c r="AG50" s="15"/>
      <c r="AH50" s="15"/>
      <c r="AI50" s="15"/>
      <c r="AJ50" s="18" t="str">
        <f>IFERROR(VLOOKUP(AI50,Lookups!$W$3:$X$24,2,FALSE),"")</f>
        <v/>
      </c>
      <c r="AK50" s="15"/>
      <c r="AL50" s="15"/>
      <c r="AM50" s="17"/>
      <c r="AN50" s="17"/>
    </row>
    <row r="51" spans="1:40" x14ac:dyDescent="0.3">
      <c r="A51" s="15"/>
      <c r="B51" s="15"/>
      <c r="C51" s="15"/>
      <c r="D51" s="17"/>
      <c r="E51" s="17"/>
      <c r="F51" s="15"/>
      <c r="G51" s="18" t="str">
        <f>IFERROR(VLOOKUP(F51,Lookups!$D$2:$E$20,2,FALSE),"")</f>
        <v/>
      </c>
      <c r="H51" s="15"/>
      <c r="I51" s="15"/>
      <c r="J51" s="17"/>
      <c r="K51" s="15"/>
      <c r="L51" s="17"/>
      <c r="M51" s="17"/>
      <c r="N51" s="18" t="str">
        <f t="shared" si="3"/>
        <v/>
      </c>
      <c r="O51" s="15"/>
      <c r="P51" s="15"/>
      <c r="Q51" s="17"/>
      <c r="R51" s="15"/>
      <c r="S51" s="15"/>
      <c r="T51" s="15"/>
      <c r="U51" s="15"/>
      <c r="V51" s="15"/>
      <c r="W51" s="15"/>
      <c r="X51" s="18" t="str">
        <f>IFERROR(VLOOKUP(W51,Lookups!$G$2:$H$83,2,FALSE),"")</f>
        <v/>
      </c>
      <c r="Y51" s="15"/>
      <c r="Z51" s="15"/>
      <c r="AA51" s="15"/>
      <c r="AB51" s="15"/>
      <c r="AC51" s="15"/>
      <c r="AD51" s="17"/>
      <c r="AE51" s="17"/>
      <c r="AF51" s="18" t="str">
        <f>IF(OR(ISBLANK(AD51),ISBLANK(AE51)),"",(AE51-AD51)+1)</f>
        <v/>
      </c>
      <c r="AG51" s="15"/>
      <c r="AH51" s="15"/>
      <c r="AI51" s="15"/>
      <c r="AJ51" s="18" t="str">
        <f>IFERROR(VLOOKUP(AI51,Lookups!$W$3:$X$24,2,FALSE),"")</f>
        <v/>
      </c>
      <c r="AK51" s="15"/>
      <c r="AL51" s="15"/>
      <c r="AM51" s="17"/>
      <c r="AN51" s="17"/>
    </row>
    <row r="52" spans="1:40" x14ac:dyDescent="0.3">
      <c r="A52" s="15"/>
      <c r="B52" s="15"/>
      <c r="C52" s="15"/>
      <c r="D52" s="17"/>
      <c r="E52" s="17"/>
      <c r="F52" s="15"/>
      <c r="G52" s="18" t="str">
        <f>IFERROR(VLOOKUP(F52,Lookups!$D$2:$E$20,2,FALSE),"")</f>
        <v/>
      </c>
      <c r="H52" s="15"/>
      <c r="I52" s="15"/>
      <c r="J52" s="17"/>
      <c r="K52" s="15"/>
      <c r="L52" s="17"/>
      <c r="M52" s="17"/>
      <c r="N52" s="18" t="str">
        <f t="shared" si="3"/>
        <v/>
      </c>
      <c r="O52" s="15"/>
      <c r="P52" s="15"/>
      <c r="Q52" s="17"/>
      <c r="R52" s="15"/>
      <c r="S52" s="15"/>
      <c r="T52" s="15"/>
      <c r="U52" s="15"/>
      <c r="V52" s="15"/>
      <c r="W52" s="15"/>
      <c r="X52" s="18" t="str">
        <f>IFERROR(VLOOKUP(W52,Lookups!$G$2:$H$83,2,FALSE),"")</f>
        <v/>
      </c>
      <c r="Y52" s="15"/>
      <c r="Z52" s="15"/>
      <c r="AA52" s="15"/>
      <c r="AB52" s="15"/>
      <c r="AC52" s="15"/>
      <c r="AD52" s="17"/>
      <c r="AE52" s="17"/>
      <c r="AF52" s="18" t="str">
        <f>IF(OR(ISBLANK(AD52),ISBLANK(AE52)),"",(AE52-AD52)+1)</f>
        <v/>
      </c>
      <c r="AG52" s="15"/>
      <c r="AH52" s="15"/>
      <c r="AI52" s="15"/>
      <c r="AJ52" s="18" t="str">
        <f>IFERROR(VLOOKUP(AI52,Lookups!$W$3:$X$24,2,FALSE),"")</f>
        <v/>
      </c>
      <c r="AK52" s="15"/>
      <c r="AL52" s="15"/>
      <c r="AM52" s="17"/>
      <c r="AN52" s="17"/>
    </row>
    <row r="53" spans="1:40" x14ac:dyDescent="0.3">
      <c r="A53" s="15"/>
      <c r="B53" s="15"/>
      <c r="C53" s="15"/>
      <c r="D53" s="17"/>
      <c r="E53" s="17"/>
      <c r="F53" s="15"/>
      <c r="G53" s="18" t="str">
        <f>IFERROR(VLOOKUP(F53,Lookups!$D$2:$E$20,2,FALSE),"")</f>
        <v/>
      </c>
      <c r="H53" s="15"/>
      <c r="I53" s="15"/>
      <c r="J53" s="17"/>
      <c r="K53" s="15"/>
      <c r="L53" s="17"/>
      <c r="M53" s="17"/>
      <c r="N53" s="18" t="str">
        <f t="shared" si="3"/>
        <v/>
      </c>
      <c r="O53" s="15"/>
      <c r="P53" s="15"/>
      <c r="Q53" s="17"/>
      <c r="R53" s="15"/>
      <c r="S53" s="15"/>
      <c r="T53" s="15"/>
      <c r="U53" s="15"/>
      <c r="V53" s="15"/>
      <c r="W53" s="15"/>
      <c r="X53" s="18" t="str">
        <f>IFERROR(VLOOKUP(W53,Lookups!$G$2:$H$83,2,FALSE),"")</f>
        <v/>
      </c>
      <c r="Y53" s="15"/>
      <c r="Z53" s="15"/>
      <c r="AA53" s="15"/>
      <c r="AB53" s="15"/>
      <c r="AC53" s="15"/>
      <c r="AD53" s="17"/>
      <c r="AE53" s="17"/>
      <c r="AF53" s="18" t="str">
        <f>IF(OR(ISBLANK(AD53),ISBLANK(AE53)),"",(AE53-AD53)+1)</f>
        <v/>
      </c>
      <c r="AG53" s="15"/>
      <c r="AH53" s="15"/>
      <c r="AI53" s="15"/>
      <c r="AJ53" s="18" t="str">
        <f>IFERROR(VLOOKUP(AI53,Lookups!$W$3:$X$24,2,FALSE),"")</f>
        <v/>
      </c>
      <c r="AK53" s="15"/>
      <c r="AL53" s="15"/>
      <c r="AM53" s="17"/>
      <c r="AN53" s="17"/>
    </row>
    <row r="54" spans="1:40" x14ac:dyDescent="0.3">
      <c r="A54" s="15"/>
      <c r="B54" s="15"/>
      <c r="C54" s="15"/>
      <c r="D54" s="17"/>
      <c r="E54" s="17"/>
      <c r="F54" s="15"/>
      <c r="G54" s="18" t="str">
        <f>IFERROR(VLOOKUP(F54,Lookups!$D$2:$E$20,2,FALSE),"")</f>
        <v/>
      </c>
      <c r="H54" s="15"/>
      <c r="I54" s="15"/>
      <c r="J54" s="17"/>
      <c r="K54" s="15"/>
      <c r="L54" s="17"/>
      <c r="M54" s="17"/>
      <c r="N54" s="62" t="str">
        <f t="shared" ref="N54:N117" si="4">IF(OR(ISBLANK(L54),ISBLANK(M54)),"",(M54-L54)+1)</f>
        <v/>
      </c>
      <c r="O54" s="15"/>
      <c r="P54" s="15"/>
      <c r="Q54" s="17"/>
      <c r="R54" s="15"/>
      <c r="S54" s="15"/>
      <c r="T54" s="15"/>
      <c r="U54" s="15"/>
      <c r="V54" s="15"/>
      <c r="W54" s="15"/>
      <c r="X54" s="18" t="str">
        <f>IFERROR(VLOOKUP(W54,Lookups!$G$2:$H$83,2,FALSE),"")</f>
        <v/>
      </c>
      <c r="Y54" s="15"/>
      <c r="Z54" s="15"/>
      <c r="AA54" s="15"/>
      <c r="AB54" s="15"/>
      <c r="AC54" s="15"/>
      <c r="AD54" s="17"/>
      <c r="AE54" s="17"/>
      <c r="AF54" s="18" t="str">
        <f t="shared" ref="AF54:AF117" si="5">IF(OR(ISBLANK(AD54),ISBLANK(AE54)),"",(AE54-AD54)+1)</f>
        <v/>
      </c>
      <c r="AG54" s="15"/>
      <c r="AH54" s="15"/>
      <c r="AI54" s="15"/>
      <c r="AJ54" s="62" t="str">
        <f>IFERROR(VLOOKUP(AI54,Lookups!$W$3:$X$24,2,FALSE),"")</f>
        <v/>
      </c>
      <c r="AK54" s="15"/>
      <c r="AL54" s="15"/>
      <c r="AM54" s="17"/>
      <c r="AN54" s="17"/>
    </row>
    <row r="55" spans="1:40" x14ac:dyDescent="0.3">
      <c r="A55" s="15"/>
      <c r="B55" s="15"/>
      <c r="C55" s="15"/>
      <c r="D55" s="17"/>
      <c r="E55" s="17"/>
      <c r="F55" s="15"/>
      <c r="G55" s="18" t="str">
        <f>IFERROR(VLOOKUP(F55,Lookups!$D$2:$E$20,2,FALSE),"")</f>
        <v/>
      </c>
      <c r="H55" s="15"/>
      <c r="I55" s="15"/>
      <c r="J55" s="17"/>
      <c r="K55" s="15"/>
      <c r="L55" s="17"/>
      <c r="M55" s="17"/>
      <c r="N55" s="62" t="str">
        <f t="shared" si="4"/>
        <v/>
      </c>
      <c r="O55" s="15"/>
      <c r="P55" s="15"/>
      <c r="Q55" s="17"/>
      <c r="R55" s="15"/>
      <c r="S55" s="15"/>
      <c r="T55" s="15"/>
      <c r="U55" s="15"/>
      <c r="V55" s="15"/>
      <c r="W55" s="15"/>
      <c r="X55" s="18" t="str">
        <f>IFERROR(VLOOKUP(W55,Lookups!$G$2:$H$83,2,FALSE),"")</f>
        <v/>
      </c>
      <c r="Y55" s="15"/>
      <c r="Z55" s="15"/>
      <c r="AA55" s="15"/>
      <c r="AB55" s="15"/>
      <c r="AC55" s="15"/>
      <c r="AD55" s="17"/>
      <c r="AE55" s="17"/>
      <c r="AF55" s="18" t="str">
        <f t="shared" si="5"/>
        <v/>
      </c>
      <c r="AG55" s="15"/>
      <c r="AH55" s="15"/>
      <c r="AI55" s="15"/>
      <c r="AJ55" s="62" t="str">
        <f>IFERROR(VLOOKUP(AI55,Lookups!$W$3:$X$24,2,FALSE),"")</f>
        <v/>
      </c>
      <c r="AK55" s="15"/>
      <c r="AL55" s="15"/>
      <c r="AM55" s="17"/>
      <c r="AN55" s="17"/>
    </row>
    <row r="56" spans="1:40" x14ac:dyDescent="0.3">
      <c r="A56" s="15"/>
      <c r="B56" s="15"/>
      <c r="C56" s="15"/>
      <c r="D56" s="17"/>
      <c r="E56" s="17"/>
      <c r="F56" s="15"/>
      <c r="G56" s="18" t="str">
        <f>IFERROR(VLOOKUP(F56,Lookups!$D$2:$E$20,2,FALSE),"")</f>
        <v/>
      </c>
      <c r="H56" s="15"/>
      <c r="I56" s="15"/>
      <c r="J56" s="17"/>
      <c r="K56" s="15"/>
      <c r="L56" s="17"/>
      <c r="M56" s="17"/>
      <c r="N56" s="62" t="str">
        <f t="shared" si="4"/>
        <v/>
      </c>
      <c r="O56" s="15"/>
      <c r="P56" s="15"/>
      <c r="Q56" s="17"/>
      <c r="R56" s="15"/>
      <c r="S56" s="15"/>
      <c r="T56" s="15"/>
      <c r="U56" s="15"/>
      <c r="V56" s="15"/>
      <c r="W56" s="15"/>
      <c r="X56" s="18" t="str">
        <f>IFERROR(VLOOKUP(W56,Lookups!$G$2:$H$83,2,FALSE),"")</f>
        <v/>
      </c>
      <c r="Y56" s="15"/>
      <c r="Z56" s="15"/>
      <c r="AA56" s="15"/>
      <c r="AB56" s="15"/>
      <c r="AC56" s="15"/>
      <c r="AD56" s="17"/>
      <c r="AE56" s="17"/>
      <c r="AF56" s="18" t="str">
        <f t="shared" si="5"/>
        <v/>
      </c>
      <c r="AG56" s="15"/>
      <c r="AH56" s="15"/>
      <c r="AI56" s="15"/>
      <c r="AJ56" s="62" t="str">
        <f>IFERROR(VLOOKUP(AI56,Lookups!$W$3:$X$24,2,FALSE),"")</f>
        <v/>
      </c>
      <c r="AK56" s="15"/>
      <c r="AL56" s="15"/>
      <c r="AM56" s="17"/>
      <c r="AN56" s="17"/>
    </row>
    <row r="57" spans="1:40" x14ac:dyDescent="0.3">
      <c r="A57" s="15"/>
      <c r="B57" s="15"/>
      <c r="C57" s="15"/>
      <c r="D57" s="17"/>
      <c r="E57" s="17"/>
      <c r="F57" s="15"/>
      <c r="G57" s="18" t="str">
        <f>IFERROR(VLOOKUP(F57,Lookups!$D$2:$E$20,2,FALSE),"")</f>
        <v/>
      </c>
      <c r="H57" s="15"/>
      <c r="I57" s="15"/>
      <c r="J57" s="17"/>
      <c r="K57" s="15"/>
      <c r="L57" s="17"/>
      <c r="M57" s="17"/>
      <c r="N57" s="62" t="str">
        <f t="shared" si="4"/>
        <v/>
      </c>
      <c r="O57" s="15"/>
      <c r="P57" s="15"/>
      <c r="Q57" s="17"/>
      <c r="R57" s="15"/>
      <c r="S57" s="15"/>
      <c r="T57" s="15"/>
      <c r="U57" s="15"/>
      <c r="V57" s="15"/>
      <c r="W57" s="15"/>
      <c r="X57" s="18" t="str">
        <f>IFERROR(VLOOKUP(W57,Lookups!$G$2:$H$83,2,FALSE),"")</f>
        <v/>
      </c>
      <c r="Y57" s="15"/>
      <c r="Z57" s="15"/>
      <c r="AA57" s="15"/>
      <c r="AB57" s="15"/>
      <c r="AC57" s="15"/>
      <c r="AD57" s="17"/>
      <c r="AE57" s="17"/>
      <c r="AF57" s="18" t="str">
        <f t="shared" si="5"/>
        <v/>
      </c>
      <c r="AG57" s="15"/>
      <c r="AH57" s="15"/>
      <c r="AI57" s="15"/>
      <c r="AJ57" s="62" t="str">
        <f>IFERROR(VLOOKUP(AI57,Lookups!$W$3:$X$24,2,FALSE),"")</f>
        <v/>
      </c>
      <c r="AK57" s="15"/>
      <c r="AL57" s="15"/>
      <c r="AM57" s="17"/>
      <c r="AN57" s="17"/>
    </row>
    <row r="58" spans="1:40" x14ac:dyDescent="0.3">
      <c r="A58" s="15"/>
      <c r="B58" s="15"/>
      <c r="C58" s="15"/>
      <c r="D58" s="17"/>
      <c r="E58" s="17"/>
      <c r="F58" s="15"/>
      <c r="G58" s="18" t="str">
        <f>IFERROR(VLOOKUP(F58,Lookups!$D$2:$E$20,2,FALSE),"")</f>
        <v/>
      </c>
      <c r="H58" s="15"/>
      <c r="I58" s="15"/>
      <c r="J58" s="17"/>
      <c r="K58" s="15"/>
      <c r="L58" s="17"/>
      <c r="M58" s="17"/>
      <c r="N58" s="62" t="str">
        <f t="shared" si="4"/>
        <v/>
      </c>
      <c r="O58" s="15"/>
      <c r="P58" s="15"/>
      <c r="Q58" s="17"/>
      <c r="R58" s="15"/>
      <c r="S58" s="15"/>
      <c r="T58" s="15"/>
      <c r="U58" s="15"/>
      <c r="V58" s="15"/>
      <c r="W58" s="15"/>
      <c r="X58" s="18" t="str">
        <f>IFERROR(VLOOKUP(W58,Lookups!$G$2:$H$83,2,FALSE),"")</f>
        <v/>
      </c>
      <c r="Y58" s="15"/>
      <c r="Z58" s="15"/>
      <c r="AA58" s="15"/>
      <c r="AB58" s="15"/>
      <c r="AC58" s="15"/>
      <c r="AD58" s="17"/>
      <c r="AE58" s="17"/>
      <c r="AF58" s="18" t="str">
        <f t="shared" si="5"/>
        <v/>
      </c>
      <c r="AG58" s="15"/>
      <c r="AH58" s="15"/>
      <c r="AI58" s="15"/>
      <c r="AJ58" s="62" t="str">
        <f>IFERROR(VLOOKUP(AI58,Lookups!$W$3:$X$24,2,FALSE),"")</f>
        <v/>
      </c>
      <c r="AK58" s="15"/>
      <c r="AL58" s="15"/>
      <c r="AM58" s="17"/>
      <c r="AN58" s="17"/>
    </row>
    <row r="59" spans="1:40" x14ac:dyDescent="0.3">
      <c r="A59" s="15"/>
      <c r="B59" s="15"/>
      <c r="C59" s="15"/>
      <c r="D59" s="17"/>
      <c r="E59" s="17"/>
      <c r="F59" s="15"/>
      <c r="G59" s="18" t="str">
        <f>IFERROR(VLOOKUP(F59,Lookups!$D$2:$E$20,2,FALSE),"")</f>
        <v/>
      </c>
      <c r="H59" s="15"/>
      <c r="I59" s="15"/>
      <c r="J59" s="17"/>
      <c r="K59" s="15"/>
      <c r="L59" s="17"/>
      <c r="M59" s="17"/>
      <c r="N59" s="62" t="str">
        <f t="shared" si="4"/>
        <v/>
      </c>
      <c r="O59" s="15"/>
      <c r="P59" s="15"/>
      <c r="Q59" s="17"/>
      <c r="R59" s="15"/>
      <c r="S59" s="15"/>
      <c r="T59" s="15"/>
      <c r="U59" s="15"/>
      <c r="V59" s="15"/>
      <c r="W59" s="15"/>
      <c r="X59" s="18" t="str">
        <f>IFERROR(VLOOKUP(W59,Lookups!$G$2:$H$83,2,FALSE),"")</f>
        <v/>
      </c>
      <c r="Y59" s="15"/>
      <c r="Z59" s="15"/>
      <c r="AA59" s="15"/>
      <c r="AB59" s="15"/>
      <c r="AC59" s="15"/>
      <c r="AD59" s="17"/>
      <c r="AE59" s="17"/>
      <c r="AF59" s="18" t="str">
        <f t="shared" si="5"/>
        <v/>
      </c>
      <c r="AG59" s="15"/>
      <c r="AH59" s="15"/>
      <c r="AI59" s="15"/>
      <c r="AJ59" s="62" t="str">
        <f>IFERROR(VLOOKUP(AI59,Lookups!$W$3:$X$24,2,FALSE),"")</f>
        <v/>
      </c>
      <c r="AK59" s="15"/>
      <c r="AL59" s="15"/>
      <c r="AM59" s="17"/>
      <c r="AN59" s="17"/>
    </row>
    <row r="60" spans="1:40" x14ac:dyDescent="0.3">
      <c r="A60" s="15"/>
      <c r="B60" s="15"/>
      <c r="C60" s="15"/>
      <c r="D60" s="17"/>
      <c r="E60" s="17"/>
      <c r="F60" s="15"/>
      <c r="G60" s="18" t="str">
        <f>IFERROR(VLOOKUP(F60,Lookups!$D$2:$E$20,2,FALSE),"")</f>
        <v/>
      </c>
      <c r="H60" s="15"/>
      <c r="I60" s="15"/>
      <c r="J60" s="17"/>
      <c r="K60" s="15"/>
      <c r="L60" s="17"/>
      <c r="M60" s="17"/>
      <c r="N60" s="62" t="str">
        <f t="shared" si="4"/>
        <v/>
      </c>
      <c r="O60" s="15"/>
      <c r="P60" s="15"/>
      <c r="Q60" s="17"/>
      <c r="R60" s="15"/>
      <c r="S60" s="15"/>
      <c r="T60" s="15"/>
      <c r="U60" s="15"/>
      <c r="V60" s="15"/>
      <c r="W60" s="15"/>
      <c r="X60" s="18" t="str">
        <f>IFERROR(VLOOKUP(W60,Lookups!$G$2:$H$83,2,FALSE),"")</f>
        <v/>
      </c>
      <c r="Y60" s="15"/>
      <c r="Z60" s="15"/>
      <c r="AA60" s="15"/>
      <c r="AB60" s="15"/>
      <c r="AC60" s="15"/>
      <c r="AD60" s="17"/>
      <c r="AE60" s="17"/>
      <c r="AF60" s="18" t="str">
        <f t="shared" si="5"/>
        <v/>
      </c>
      <c r="AG60" s="15"/>
      <c r="AH60" s="15"/>
      <c r="AI60" s="15"/>
      <c r="AJ60" s="62" t="str">
        <f>IFERROR(VLOOKUP(AI60,Lookups!$W$3:$X$24,2,FALSE),"")</f>
        <v/>
      </c>
      <c r="AK60" s="15"/>
      <c r="AL60" s="15"/>
      <c r="AM60" s="17"/>
      <c r="AN60" s="17"/>
    </row>
    <row r="61" spans="1:40" x14ac:dyDescent="0.3">
      <c r="A61" s="15"/>
      <c r="B61" s="15"/>
      <c r="C61" s="15"/>
      <c r="D61" s="17"/>
      <c r="E61" s="17"/>
      <c r="F61" s="15"/>
      <c r="G61" s="18" t="str">
        <f>IFERROR(VLOOKUP(F61,Lookups!$D$2:$E$20,2,FALSE),"")</f>
        <v/>
      </c>
      <c r="H61" s="15"/>
      <c r="I61" s="15"/>
      <c r="J61" s="17"/>
      <c r="K61" s="15"/>
      <c r="L61" s="17"/>
      <c r="M61" s="17"/>
      <c r="N61" s="62" t="str">
        <f t="shared" si="4"/>
        <v/>
      </c>
      <c r="O61" s="15"/>
      <c r="P61" s="15"/>
      <c r="Q61" s="17"/>
      <c r="R61" s="15"/>
      <c r="S61" s="15"/>
      <c r="T61" s="15"/>
      <c r="U61" s="15"/>
      <c r="V61" s="15"/>
      <c r="W61" s="15"/>
      <c r="X61" s="18" t="str">
        <f>IFERROR(VLOOKUP(W61,Lookups!$G$2:$H$83,2,FALSE),"")</f>
        <v/>
      </c>
      <c r="Y61" s="15"/>
      <c r="Z61" s="15"/>
      <c r="AA61" s="15"/>
      <c r="AB61" s="15"/>
      <c r="AC61" s="15"/>
      <c r="AD61" s="17"/>
      <c r="AE61" s="17"/>
      <c r="AF61" s="18" t="str">
        <f t="shared" si="5"/>
        <v/>
      </c>
      <c r="AG61" s="15"/>
      <c r="AH61" s="15"/>
      <c r="AI61" s="15"/>
      <c r="AJ61" s="62" t="str">
        <f>IFERROR(VLOOKUP(AI61,Lookups!$W$3:$X$24,2,FALSE),"")</f>
        <v/>
      </c>
      <c r="AK61" s="15"/>
      <c r="AL61" s="15"/>
      <c r="AM61" s="17"/>
      <c r="AN61" s="17"/>
    </row>
    <row r="62" spans="1:40" x14ac:dyDescent="0.3">
      <c r="A62" s="15"/>
      <c r="B62" s="15"/>
      <c r="C62" s="15"/>
      <c r="D62" s="17"/>
      <c r="E62" s="17"/>
      <c r="F62" s="15"/>
      <c r="G62" s="18" t="str">
        <f>IFERROR(VLOOKUP(F62,Lookups!$D$2:$E$20,2,FALSE),"")</f>
        <v/>
      </c>
      <c r="H62" s="15"/>
      <c r="I62" s="15"/>
      <c r="J62" s="17"/>
      <c r="K62" s="15"/>
      <c r="L62" s="17"/>
      <c r="M62" s="17"/>
      <c r="N62" s="62" t="str">
        <f t="shared" si="4"/>
        <v/>
      </c>
      <c r="O62" s="15"/>
      <c r="P62" s="15"/>
      <c r="Q62" s="17"/>
      <c r="R62" s="15"/>
      <c r="S62" s="15"/>
      <c r="T62" s="15"/>
      <c r="U62" s="15"/>
      <c r="V62" s="15"/>
      <c r="W62" s="15"/>
      <c r="X62" s="18" t="str">
        <f>IFERROR(VLOOKUP(W62,Lookups!$G$2:$H$83,2,FALSE),"")</f>
        <v/>
      </c>
      <c r="Y62" s="15"/>
      <c r="Z62" s="15"/>
      <c r="AA62" s="15"/>
      <c r="AB62" s="15"/>
      <c r="AC62" s="15"/>
      <c r="AD62" s="17"/>
      <c r="AE62" s="17"/>
      <c r="AF62" s="18" t="str">
        <f t="shared" si="5"/>
        <v/>
      </c>
      <c r="AG62" s="15"/>
      <c r="AH62" s="15"/>
      <c r="AI62" s="15"/>
      <c r="AJ62" s="62" t="str">
        <f>IFERROR(VLOOKUP(AI62,Lookups!$W$3:$X$24,2,FALSE),"")</f>
        <v/>
      </c>
      <c r="AK62" s="15"/>
      <c r="AL62" s="15"/>
      <c r="AM62" s="17"/>
      <c r="AN62" s="17"/>
    </row>
    <row r="63" spans="1:40" x14ac:dyDescent="0.3">
      <c r="A63" s="15"/>
      <c r="B63" s="15"/>
      <c r="C63" s="15"/>
      <c r="D63" s="17"/>
      <c r="E63" s="17"/>
      <c r="F63" s="15"/>
      <c r="G63" s="18" t="str">
        <f>IFERROR(VLOOKUP(F63,Lookups!$D$2:$E$20,2,FALSE),"")</f>
        <v/>
      </c>
      <c r="H63" s="15"/>
      <c r="I63" s="15"/>
      <c r="J63" s="17"/>
      <c r="K63" s="15"/>
      <c r="L63" s="17"/>
      <c r="M63" s="17"/>
      <c r="N63" s="62" t="str">
        <f t="shared" si="4"/>
        <v/>
      </c>
      <c r="O63" s="15"/>
      <c r="P63" s="15"/>
      <c r="Q63" s="17"/>
      <c r="R63" s="15"/>
      <c r="S63" s="15"/>
      <c r="T63" s="15"/>
      <c r="U63" s="15"/>
      <c r="V63" s="15"/>
      <c r="W63" s="15"/>
      <c r="X63" s="18" t="str">
        <f>IFERROR(VLOOKUP(W63,Lookups!$G$2:$H$83,2,FALSE),"")</f>
        <v/>
      </c>
      <c r="Y63" s="15"/>
      <c r="Z63" s="15"/>
      <c r="AA63" s="15"/>
      <c r="AB63" s="15"/>
      <c r="AC63" s="15"/>
      <c r="AD63" s="17"/>
      <c r="AE63" s="17"/>
      <c r="AF63" s="18" t="str">
        <f t="shared" si="5"/>
        <v/>
      </c>
      <c r="AG63" s="15"/>
      <c r="AH63" s="15"/>
      <c r="AI63" s="15"/>
      <c r="AJ63" s="62" t="str">
        <f>IFERROR(VLOOKUP(AI63,Lookups!$W$3:$X$24,2,FALSE),"")</f>
        <v/>
      </c>
      <c r="AK63" s="15"/>
      <c r="AL63" s="15"/>
      <c r="AM63" s="17"/>
      <c r="AN63" s="17"/>
    </row>
    <row r="64" spans="1:40" x14ac:dyDescent="0.3">
      <c r="A64" s="15"/>
      <c r="B64" s="15"/>
      <c r="C64" s="15"/>
      <c r="D64" s="17"/>
      <c r="E64" s="17"/>
      <c r="F64" s="15"/>
      <c r="G64" s="18" t="str">
        <f>IFERROR(VLOOKUP(F64,Lookups!$D$2:$E$20,2,FALSE),"")</f>
        <v/>
      </c>
      <c r="H64" s="15"/>
      <c r="I64" s="15"/>
      <c r="J64" s="17"/>
      <c r="K64" s="15"/>
      <c r="L64" s="17"/>
      <c r="M64" s="17"/>
      <c r="N64" s="62" t="str">
        <f t="shared" si="4"/>
        <v/>
      </c>
      <c r="O64" s="15"/>
      <c r="P64" s="15"/>
      <c r="Q64" s="17"/>
      <c r="R64" s="15"/>
      <c r="S64" s="15"/>
      <c r="T64" s="15"/>
      <c r="U64" s="15"/>
      <c r="V64" s="15"/>
      <c r="W64" s="15"/>
      <c r="X64" s="18" t="str">
        <f>IFERROR(VLOOKUP(W64,Lookups!$G$2:$H$83,2,FALSE),"")</f>
        <v/>
      </c>
      <c r="Y64" s="15"/>
      <c r="Z64" s="15"/>
      <c r="AA64" s="15"/>
      <c r="AB64" s="15"/>
      <c r="AC64" s="15"/>
      <c r="AD64" s="17"/>
      <c r="AE64" s="17"/>
      <c r="AF64" s="18" t="str">
        <f t="shared" si="5"/>
        <v/>
      </c>
      <c r="AG64" s="15"/>
      <c r="AH64" s="15"/>
      <c r="AI64" s="15"/>
      <c r="AJ64" s="62" t="str">
        <f>IFERROR(VLOOKUP(AI64,Lookups!$W$3:$X$24,2,FALSE),"")</f>
        <v/>
      </c>
      <c r="AK64" s="15"/>
      <c r="AL64" s="15"/>
      <c r="AM64" s="17"/>
      <c r="AN64" s="17"/>
    </row>
    <row r="65" spans="1:40" x14ac:dyDescent="0.3">
      <c r="A65" s="15"/>
      <c r="B65" s="15"/>
      <c r="C65" s="15"/>
      <c r="D65" s="17"/>
      <c r="E65" s="17"/>
      <c r="F65" s="15"/>
      <c r="G65" s="18" t="str">
        <f>IFERROR(VLOOKUP(F65,Lookups!$D$2:$E$20,2,FALSE),"")</f>
        <v/>
      </c>
      <c r="H65" s="15"/>
      <c r="I65" s="15"/>
      <c r="J65" s="17"/>
      <c r="K65" s="15"/>
      <c r="L65" s="17"/>
      <c r="M65" s="17"/>
      <c r="N65" s="62" t="str">
        <f t="shared" si="4"/>
        <v/>
      </c>
      <c r="O65" s="15"/>
      <c r="P65" s="15"/>
      <c r="Q65" s="17"/>
      <c r="R65" s="15"/>
      <c r="S65" s="15"/>
      <c r="T65" s="15"/>
      <c r="U65" s="15"/>
      <c r="V65" s="15"/>
      <c r="W65" s="15"/>
      <c r="X65" s="18" t="str">
        <f>IFERROR(VLOOKUP(W65,Lookups!$G$2:$H$83,2,FALSE),"")</f>
        <v/>
      </c>
      <c r="Y65" s="15"/>
      <c r="Z65" s="15"/>
      <c r="AA65" s="15"/>
      <c r="AB65" s="15"/>
      <c r="AC65" s="15"/>
      <c r="AD65" s="17"/>
      <c r="AE65" s="17"/>
      <c r="AF65" s="18" t="str">
        <f t="shared" si="5"/>
        <v/>
      </c>
      <c r="AG65" s="15"/>
      <c r="AH65" s="15"/>
      <c r="AI65" s="15"/>
      <c r="AJ65" s="62" t="str">
        <f>IFERROR(VLOOKUP(AI65,Lookups!$W$3:$X$24,2,FALSE),"")</f>
        <v/>
      </c>
      <c r="AK65" s="15"/>
      <c r="AL65" s="15"/>
      <c r="AM65" s="17"/>
      <c r="AN65" s="17"/>
    </row>
    <row r="66" spans="1:40" x14ac:dyDescent="0.3">
      <c r="A66" s="15"/>
      <c r="B66" s="15"/>
      <c r="C66" s="15"/>
      <c r="D66" s="17"/>
      <c r="E66" s="17"/>
      <c r="F66" s="15"/>
      <c r="G66" s="18" t="str">
        <f>IFERROR(VLOOKUP(F66,Lookups!$D$2:$E$20,2,FALSE),"")</f>
        <v/>
      </c>
      <c r="H66" s="15"/>
      <c r="I66" s="15"/>
      <c r="J66" s="17"/>
      <c r="K66" s="15"/>
      <c r="L66" s="17"/>
      <c r="M66" s="17"/>
      <c r="N66" s="62" t="str">
        <f t="shared" si="4"/>
        <v/>
      </c>
      <c r="O66" s="15"/>
      <c r="P66" s="15"/>
      <c r="Q66" s="17"/>
      <c r="R66" s="15"/>
      <c r="S66" s="15"/>
      <c r="T66" s="15"/>
      <c r="U66" s="15"/>
      <c r="V66" s="15"/>
      <c r="W66" s="15"/>
      <c r="X66" s="18" t="str">
        <f>IFERROR(VLOOKUP(W66,Lookups!$G$2:$H$83,2,FALSE),"")</f>
        <v/>
      </c>
      <c r="Y66" s="15"/>
      <c r="Z66" s="15"/>
      <c r="AA66" s="15"/>
      <c r="AB66" s="15"/>
      <c r="AC66" s="15"/>
      <c r="AD66" s="17"/>
      <c r="AE66" s="17"/>
      <c r="AF66" s="18" t="str">
        <f t="shared" si="5"/>
        <v/>
      </c>
      <c r="AG66" s="15"/>
      <c r="AH66" s="15"/>
      <c r="AI66" s="15"/>
      <c r="AJ66" s="62" t="str">
        <f>IFERROR(VLOOKUP(AI66,Lookups!$W$3:$X$24,2,FALSE),"")</f>
        <v/>
      </c>
      <c r="AK66" s="15"/>
      <c r="AL66" s="15"/>
      <c r="AM66" s="17"/>
      <c r="AN66" s="17"/>
    </row>
    <row r="67" spans="1:40" x14ac:dyDescent="0.3">
      <c r="A67" s="15"/>
      <c r="B67" s="15"/>
      <c r="C67" s="15"/>
      <c r="D67" s="17"/>
      <c r="E67" s="17"/>
      <c r="F67" s="15"/>
      <c r="G67" s="18" t="str">
        <f>IFERROR(VLOOKUP(F67,Lookups!$D$2:$E$20,2,FALSE),"")</f>
        <v/>
      </c>
      <c r="H67" s="15"/>
      <c r="I67" s="15"/>
      <c r="J67" s="17"/>
      <c r="K67" s="15"/>
      <c r="L67" s="17"/>
      <c r="M67" s="17"/>
      <c r="N67" s="62" t="str">
        <f t="shared" si="4"/>
        <v/>
      </c>
      <c r="O67" s="15"/>
      <c r="P67" s="15"/>
      <c r="Q67" s="17"/>
      <c r="R67" s="15"/>
      <c r="S67" s="15"/>
      <c r="T67" s="15"/>
      <c r="U67" s="15"/>
      <c r="V67" s="15"/>
      <c r="W67" s="15"/>
      <c r="X67" s="18" t="str">
        <f>IFERROR(VLOOKUP(W67,Lookups!$G$2:$H$83,2,FALSE),"")</f>
        <v/>
      </c>
      <c r="Y67" s="15"/>
      <c r="Z67" s="15"/>
      <c r="AA67" s="15"/>
      <c r="AB67" s="15"/>
      <c r="AC67" s="15"/>
      <c r="AD67" s="17"/>
      <c r="AE67" s="17"/>
      <c r="AF67" s="18" t="str">
        <f t="shared" si="5"/>
        <v/>
      </c>
      <c r="AG67" s="15"/>
      <c r="AH67" s="15"/>
      <c r="AI67" s="15"/>
      <c r="AJ67" s="62" t="str">
        <f>IFERROR(VLOOKUP(AI67,Lookups!$W$3:$X$24,2,FALSE),"")</f>
        <v/>
      </c>
      <c r="AK67" s="15"/>
      <c r="AL67" s="15"/>
      <c r="AM67" s="17"/>
      <c r="AN67" s="17"/>
    </row>
    <row r="68" spans="1:40" x14ac:dyDescent="0.3">
      <c r="A68" s="15"/>
      <c r="B68" s="15"/>
      <c r="C68" s="15"/>
      <c r="D68" s="17"/>
      <c r="E68" s="17"/>
      <c r="F68" s="15"/>
      <c r="G68" s="18" t="str">
        <f>IFERROR(VLOOKUP(F68,Lookups!$D$2:$E$20,2,FALSE),"")</f>
        <v/>
      </c>
      <c r="H68" s="15"/>
      <c r="I68" s="15"/>
      <c r="J68" s="17"/>
      <c r="K68" s="15"/>
      <c r="L68" s="17"/>
      <c r="M68" s="17"/>
      <c r="N68" s="62" t="str">
        <f t="shared" si="4"/>
        <v/>
      </c>
      <c r="O68" s="15"/>
      <c r="P68" s="15"/>
      <c r="Q68" s="17"/>
      <c r="R68" s="15"/>
      <c r="S68" s="15"/>
      <c r="T68" s="15"/>
      <c r="U68" s="15"/>
      <c r="V68" s="15"/>
      <c r="W68" s="15"/>
      <c r="X68" s="18" t="str">
        <f>IFERROR(VLOOKUP(W68,Lookups!$G$2:$H$83,2,FALSE),"")</f>
        <v/>
      </c>
      <c r="Y68" s="15"/>
      <c r="Z68" s="15"/>
      <c r="AA68" s="15"/>
      <c r="AB68" s="15"/>
      <c r="AC68" s="15"/>
      <c r="AD68" s="17"/>
      <c r="AE68" s="17"/>
      <c r="AF68" s="18" t="str">
        <f t="shared" si="5"/>
        <v/>
      </c>
      <c r="AG68" s="15"/>
      <c r="AH68" s="15"/>
      <c r="AI68" s="15"/>
      <c r="AJ68" s="62" t="str">
        <f>IFERROR(VLOOKUP(AI68,Lookups!$W$3:$X$24,2,FALSE),"")</f>
        <v/>
      </c>
      <c r="AK68" s="15"/>
      <c r="AL68" s="15"/>
      <c r="AM68" s="17"/>
      <c r="AN68" s="17"/>
    </row>
    <row r="69" spans="1:40" x14ac:dyDescent="0.3">
      <c r="A69" s="15"/>
      <c r="B69" s="15"/>
      <c r="C69" s="15"/>
      <c r="D69" s="17"/>
      <c r="E69" s="17"/>
      <c r="F69" s="15"/>
      <c r="G69" s="18" t="str">
        <f>IFERROR(VLOOKUP(F69,Lookups!$D$2:$E$20,2,FALSE),"")</f>
        <v/>
      </c>
      <c r="H69" s="15"/>
      <c r="I69" s="15"/>
      <c r="J69" s="17"/>
      <c r="K69" s="15"/>
      <c r="L69" s="17"/>
      <c r="M69" s="17"/>
      <c r="N69" s="62" t="str">
        <f t="shared" si="4"/>
        <v/>
      </c>
      <c r="O69" s="15"/>
      <c r="P69" s="15"/>
      <c r="Q69" s="17"/>
      <c r="R69" s="15"/>
      <c r="S69" s="15"/>
      <c r="T69" s="15"/>
      <c r="U69" s="15"/>
      <c r="V69" s="15"/>
      <c r="W69" s="15"/>
      <c r="X69" s="18" t="str">
        <f>IFERROR(VLOOKUP(W69,Lookups!$G$2:$H$83,2,FALSE),"")</f>
        <v/>
      </c>
      <c r="Y69" s="15"/>
      <c r="Z69" s="15"/>
      <c r="AA69" s="15"/>
      <c r="AB69" s="15"/>
      <c r="AC69" s="15"/>
      <c r="AD69" s="17"/>
      <c r="AE69" s="17"/>
      <c r="AF69" s="18" t="str">
        <f t="shared" si="5"/>
        <v/>
      </c>
      <c r="AG69" s="15"/>
      <c r="AH69" s="15"/>
      <c r="AI69" s="15"/>
      <c r="AJ69" s="62" t="str">
        <f>IFERROR(VLOOKUP(AI69,Lookups!$W$3:$X$24,2,FALSE),"")</f>
        <v/>
      </c>
      <c r="AK69" s="15"/>
      <c r="AL69" s="15"/>
      <c r="AM69" s="17"/>
      <c r="AN69" s="17"/>
    </row>
    <row r="70" spans="1:40" x14ac:dyDescent="0.3">
      <c r="A70" s="15"/>
      <c r="B70" s="15"/>
      <c r="C70" s="15"/>
      <c r="D70" s="17"/>
      <c r="E70" s="17"/>
      <c r="F70" s="15"/>
      <c r="G70" s="18" t="str">
        <f>IFERROR(VLOOKUP(F70,Lookups!$D$2:$E$20,2,FALSE),"")</f>
        <v/>
      </c>
      <c r="H70" s="15"/>
      <c r="I70" s="15"/>
      <c r="J70" s="17"/>
      <c r="K70" s="15"/>
      <c r="L70" s="17"/>
      <c r="M70" s="17"/>
      <c r="N70" s="62" t="str">
        <f t="shared" si="4"/>
        <v/>
      </c>
      <c r="O70" s="15"/>
      <c r="P70" s="15"/>
      <c r="Q70" s="17"/>
      <c r="R70" s="15"/>
      <c r="S70" s="15"/>
      <c r="T70" s="15"/>
      <c r="U70" s="15"/>
      <c r="V70" s="15"/>
      <c r="W70" s="15"/>
      <c r="X70" s="18" t="str">
        <f>IFERROR(VLOOKUP(W70,Lookups!$G$2:$H$83,2,FALSE),"")</f>
        <v/>
      </c>
      <c r="Y70" s="15"/>
      <c r="Z70" s="15"/>
      <c r="AA70" s="15"/>
      <c r="AB70" s="15"/>
      <c r="AC70" s="15"/>
      <c r="AD70" s="17"/>
      <c r="AE70" s="17"/>
      <c r="AF70" s="18" t="str">
        <f t="shared" si="5"/>
        <v/>
      </c>
      <c r="AG70" s="15"/>
      <c r="AH70" s="15"/>
      <c r="AI70" s="15"/>
      <c r="AJ70" s="62" t="str">
        <f>IFERROR(VLOOKUP(AI70,Lookups!$W$3:$X$24,2,FALSE),"")</f>
        <v/>
      </c>
      <c r="AK70" s="15"/>
      <c r="AL70" s="15"/>
      <c r="AM70" s="17"/>
      <c r="AN70" s="17"/>
    </row>
    <row r="71" spans="1:40" x14ac:dyDescent="0.3">
      <c r="A71" s="15"/>
      <c r="B71" s="15"/>
      <c r="C71" s="15"/>
      <c r="D71" s="17"/>
      <c r="E71" s="17"/>
      <c r="F71" s="15"/>
      <c r="G71" s="18" t="str">
        <f>IFERROR(VLOOKUP(F71,Lookups!$D$2:$E$20,2,FALSE),"")</f>
        <v/>
      </c>
      <c r="H71" s="15"/>
      <c r="I71" s="15"/>
      <c r="J71" s="17"/>
      <c r="K71" s="15"/>
      <c r="L71" s="17"/>
      <c r="M71" s="17"/>
      <c r="N71" s="62" t="str">
        <f t="shared" si="4"/>
        <v/>
      </c>
      <c r="O71" s="15"/>
      <c r="P71" s="15"/>
      <c r="Q71" s="17"/>
      <c r="R71" s="15"/>
      <c r="S71" s="15"/>
      <c r="T71" s="15"/>
      <c r="U71" s="15"/>
      <c r="V71" s="15"/>
      <c r="W71" s="15"/>
      <c r="X71" s="18" t="str">
        <f>IFERROR(VLOOKUP(W71,Lookups!$G$2:$H$83,2,FALSE),"")</f>
        <v/>
      </c>
      <c r="Y71" s="15"/>
      <c r="Z71" s="15"/>
      <c r="AA71" s="15"/>
      <c r="AB71" s="15"/>
      <c r="AC71" s="15"/>
      <c r="AD71" s="17"/>
      <c r="AE71" s="17"/>
      <c r="AF71" s="18" t="str">
        <f t="shared" si="5"/>
        <v/>
      </c>
      <c r="AG71" s="15"/>
      <c r="AH71" s="15"/>
      <c r="AI71" s="15"/>
      <c r="AJ71" s="62" t="str">
        <f>IFERROR(VLOOKUP(AI71,Lookups!$W$3:$X$24,2,FALSE),"")</f>
        <v/>
      </c>
      <c r="AK71" s="15"/>
      <c r="AL71" s="15"/>
      <c r="AM71" s="17"/>
      <c r="AN71" s="17"/>
    </row>
    <row r="72" spans="1:40" x14ac:dyDescent="0.3">
      <c r="A72" s="15"/>
      <c r="B72" s="15"/>
      <c r="C72" s="15"/>
      <c r="D72" s="17"/>
      <c r="E72" s="17"/>
      <c r="F72" s="15"/>
      <c r="G72" s="18" t="str">
        <f>IFERROR(VLOOKUP(F72,Lookups!$D$2:$E$20,2,FALSE),"")</f>
        <v/>
      </c>
      <c r="H72" s="15"/>
      <c r="I72" s="15"/>
      <c r="J72" s="17"/>
      <c r="K72" s="15"/>
      <c r="L72" s="17"/>
      <c r="M72" s="17"/>
      <c r="N72" s="62" t="str">
        <f t="shared" si="4"/>
        <v/>
      </c>
      <c r="O72" s="15"/>
      <c r="P72" s="15"/>
      <c r="Q72" s="17"/>
      <c r="R72" s="15"/>
      <c r="S72" s="15"/>
      <c r="T72" s="15"/>
      <c r="U72" s="15"/>
      <c r="V72" s="15"/>
      <c r="W72" s="15"/>
      <c r="X72" s="18" t="str">
        <f>IFERROR(VLOOKUP(W72,Lookups!$G$2:$H$83,2,FALSE),"")</f>
        <v/>
      </c>
      <c r="Y72" s="15"/>
      <c r="Z72" s="15"/>
      <c r="AA72" s="15"/>
      <c r="AB72" s="15"/>
      <c r="AC72" s="15"/>
      <c r="AD72" s="17"/>
      <c r="AE72" s="17"/>
      <c r="AF72" s="18" t="str">
        <f t="shared" si="5"/>
        <v/>
      </c>
      <c r="AG72" s="15"/>
      <c r="AH72" s="15"/>
      <c r="AI72" s="15"/>
      <c r="AJ72" s="62" t="str">
        <f>IFERROR(VLOOKUP(AI72,Lookups!$W$3:$X$24,2,FALSE),"")</f>
        <v/>
      </c>
      <c r="AK72" s="15"/>
      <c r="AL72" s="15"/>
      <c r="AM72" s="17"/>
      <c r="AN72" s="17"/>
    </row>
    <row r="73" spans="1:40" x14ac:dyDescent="0.3">
      <c r="A73" s="15"/>
      <c r="B73" s="15"/>
      <c r="C73" s="15"/>
      <c r="D73" s="17"/>
      <c r="E73" s="17"/>
      <c r="F73" s="15"/>
      <c r="G73" s="18" t="str">
        <f>IFERROR(VLOOKUP(F73,Lookups!$D$2:$E$20,2,FALSE),"")</f>
        <v/>
      </c>
      <c r="H73" s="15"/>
      <c r="I73" s="15"/>
      <c r="J73" s="17"/>
      <c r="K73" s="15"/>
      <c r="L73" s="17"/>
      <c r="M73" s="17"/>
      <c r="N73" s="62" t="str">
        <f t="shared" si="4"/>
        <v/>
      </c>
      <c r="O73" s="15"/>
      <c r="P73" s="15"/>
      <c r="Q73" s="17"/>
      <c r="R73" s="15"/>
      <c r="S73" s="15"/>
      <c r="T73" s="15"/>
      <c r="U73" s="15"/>
      <c r="V73" s="15"/>
      <c r="W73" s="15"/>
      <c r="X73" s="18" t="str">
        <f>IFERROR(VLOOKUP(W73,Lookups!$G$2:$H$83,2,FALSE),"")</f>
        <v/>
      </c>
      <c r="Y73" s="15"/>
      <c r="Z73" s="15"/>
      <c r="AA73" s="15"/>
      <c r="AB73" s="15"/>
      <c r="AC73" s="15"/>
      <c r="AD73" s="17"/>
      <c r="AE73" s="17"/>
      <c r="AF73" s="18" t="str">
        <f t="shared" si="5"/>
        <v/>
      </c>
      <c r="AG73" s="15"/>
      <c r="AH73" s="15"/>
      <c r="AI73" s="15"/>
      <c r="AJ73" s="62" t="str">
        <f>IFERROR(VLOOKUP(AI73,Lookups!$W$3:$X$24,2,FALSE),"")</f>
        <v/>
      </c>
      <c r="AK73" s="15"/>
      <c r="AL73" s="15"/>
      <c r="AM73" s="17"/>
      <c r="AN73" s="17"/>
    </row>
    <row r="74" spans="1:40" x14ac:dyDescent="0.3">
      <c r="A74" s="15"/>
      <c r="B74" s="15"/>
      <c r="C74" s="15"/>
      <c r="D74" s="17"/>
      <c r="E74" s="17"/>
      <c r="F74" s="15"/>
      <c r="G74" s="18" t="str">
        <f>IFERROR(VLOOKUP(F74,Lookups!$D$2:$E$20,2,FALSE),"")</f>
        <v/>
      </c>
      <c r="H74" s="15"/>
      <c r="I74" s="15"/>
      <c r="J74" s="17"/>
      <c r="K74" s="15"/>
      <c r="L74" s="17"/>
      <c r="M74" s="17"/>
      <c r="N74" s="62" t="str">
        <f t="shared" si="4"/>
        <v/>
      </c>
      <c r="O74" s="15"/>
      <c r="P74" s="15"/>
      <c r="Q74" s="17"/>
      <c r="R74" s="15"/>
      <c r="S74" s="15"/>
      <c r="T74" s="15"/>
      <c r="U74" s="15"/>
      <c r="V74" s="15"/>
      <c r="W74" s="15"/>
      <c r="X74" s="18" t="str">
        <f>IFERROR(VLOOKUP(W74,Lookups!$G$2:$H$83,2,FALSE),"")</f>
        <v/>
      </c>
      <c r="Y74" s="15"/>
      <c r="Z74" s="15"/>
      <c r="AA74" s="15"/>
      <c r="AB74" s="15"/>
      <c r="AC74" s="15"/>
      <c r="AD74" s="17"/>
      <c r="AE74" s="17"/>
      <c r="AF74" s="18" t="str">
        <f t="shared" si="5"/>
        <v/>
      </c>
      <c r="AG74" s="15"/>
      <c r="AH74" s="15"/>
      <c r="AI74" s="15"/>
      <c r="AJ74" s="62" t="str">
        <f>IFERROR(VLOOKUP(AI74,Lookups!$W$3:$X$24,2,FALSE),"")</f>
        <v/>
      </c>
      <c r="AK74" s="15"/>
      <c r="AL74" s="15"/>
      <c r="AM74" s="17"/>
      <c r="AN74" s="17"/>
    </row>
    <row r="75" spans="1:40" x14ac:dyDescent="0.3">
      <c r="A75" s="15"/>
      <c r="B75" s="15"/>
      <c r="C75" s="15"/>
      <c r="D75" s="17"/>
      <c r="E75" s="17"/>
      <c r="F75" s="15"/>
      <c r="G75" s="18" t="str">
        <f>IFERROR(VLOOKUP(F75,Lookups!$D$2:$E$20,2,FALSE),"")</f>
        <v/>
      </c>
      <c r="H75" s="15"/>
      <c r="I75" s="15"/>
      <c r="J75" s="17"/>
      <c r="K75" s="15"/>
      <c r="L75" s="17"/>
      <c r="M75" s="17"/>
      <c r="N75" s="62" t="str">
        <f t="shared" si="4"/>
        <v/>
      </c>
      <c r="O75" s="15"/>
      <c r="P75" s="15"/>
      <c r="Q75" s="17"/>
      <c r="R75" s="15"/>
      <c r="S75" s="15"/>
      <c r="T75" s="15"/>
      <c r="U75" s="15"/>
      <c r="V75" s="15"/>
      <c r="W75" s="15"/>
      <c r="X75" s="18" t="str">
        <f>IFERROR(VLOOKUP(W75,Lookups!$G$2:$H$83,2,FALSE),"")</f>
        <v/>
      </c>
      <c r="Y75" s="15"/>
      <c r="Z75" s="15"/>
      <c r="AA75" s="15"/>
      <c r="AB75" s="15"/>
      <c r="AC75" s="15"/>
      <c r="AD75" s="17"/>
      <c r="AE75" s="17"/>
      <c r="AF75" s="18" t="str">
        <f t="shared" si="5"/>
        <v/>
      </c>
      <c r="AG75" s="15"/>
      <c r="AH75" s="15"/>
      <c r="AI75" s="15"/>
      <c r="AJ75" s="62" t="str">
        <f>IFERROR(VLOOKUP(AI75,Lookups!$W$3:$X$24,2,FALSE),"")</f>
        <v/>
      </c>
      <c r="AK75" s="15"/>
      <c r="AL75" s="15"/>
      <c r="AM75" s="17"/>
      <c r="AN75" s="17"/>
    </row>
    <row r="76" spans="1:40" x14ac:dyDescent="0.3">
      <c r="A76" s="15"/>
      <c r="B76" s="15"/>
      <c r="C76" s="15"/>
      <c r="D76" s="17"/>
      <c r="E76" s="17"/>
      <c r="F76" s="15"/>
      <c r="G76" s="18" t="str">
        <f>IFERROR(VLOOKUP(F76,Lookups!$D$2:$E$20,2,FALSE),"")</f>
        <v/>
      </c>
      <c r="H76" s="15"/>
      <c r="I76" s="15"/>
      <c r="J76" s="17"/>
      <c r="K76" s="15"/>
      <c r="L76" s="17"/>
      <c r="M76" s="17"/>
      <c r="N76" s="62" t="str">
        <f t="shared" si="4"/>
        <v/>
      </c>
      <c r="O76" s="15"/>
      <c r="P76" s="15"/>
      <c r="Q76" s="17"/>
      <c r="R76" s="15"/>
      <c r="S76" s="15"/>
      <c r="T76" s="15"/>
      <c r="U76" s="15"/>
      <c r="V76" s="15"/>
      <c r="W76" s="15"/>
      <c r="X76" s="18" t="str">
        <f>IFERROR(VLOOKUP(W76,Lookups!$G$2:$H$83,2,FALSE),"")</f>
        <v/>
      </c>
      <c r="Y76" s="15"/>
      <c r="Z76" s="15"/>
      <c r="AA76" s="15"/>
      <c r="AB76" s="15"/>
      <c r="AC76" s="15"/>
      <c r="AD76" s="17"/>
      <c r="AE76" s="17"/>
      <c r="AF76" s="18" t="str">
        <f t="shared" si="5"/>
        <v/>
      </c>
      <c r="AG76" s="15"/>
      <c r="AH76" s="15"/>
      <c r="AI76" s="15"/>
      <c r="AJ76" s="62" t="str">
        <f>IFERROR(VLOOKUP(AI76,Lookups!$W$3:$X$24,2,FALSE),"")</f>
        <v/>
      </c>
      <c r="AK76" s="15"/>
      <c r="AL76" s="15"/>
      <c r="AM76" s="17"/>
      <c r="AN76" s="17"/>
    </row>
    <row r="77" spans="1:40" x14ac:dyDescent="0.3">
      <c r="A77" s="15"/>
      <c r="B77" s="15"/>
      <c r="C77" s="15"/>
      <c r="D77" s="17"/>
      <c r="E77" s="17"/>
      <c r="F77" s="15"/>
      <c r="G77" s="18" t="str">
        <f>IFERROR(VLOOKUP(F77,Lookups!$D$2:$E$20,2,FALSE),"")</f>
        <v/>
      </c>
      <c r="H77" s="15"/>
      <c r="I77" s="15"/>
      <c r="J77" s="17"/>
      <c r="K77" s="15"/>
      <c r="L77" s="17"/>
      <c r="M77" s="17"/>
      <c r="N77" s="62" t="str">
        <f t="shared" si="4"/>
        <v/>
      </c>
      <c r="O77" s="15"/>
      <c r="P77" s="15"/>
      <c r="Q77" s="17"/>
      <c r="R77" s="15"/>
      <c r="S77" s="15"/>
      <c r="T77" s="15"/>
      <c r="U77" s="15"/>
      <c r="V77" s="15"/>
      <c r="W77" s="15"/>
      <c r="X77" s="18" t="str">
        <f>IFERROR(VLOOKUP(W77,Lookups!$G$2:$H$83,2,FALSE),"")</f>
        <v/>
      </c>
      <c r="Y77" s="15"/>
      <c r="Z77" s="15"/>
      <c r="AA77" s="15"/>
      <c r="AB77" s="15"/>
      <c r="AC77" s="15"/>
      <c r="AD77" s="17"/>
      <c r="AE77" s="17"/>
      <c r="AF77" s="18" t="str">
        <f t="shared" si="5"/>
        <v/>
      </c>
      <c r="AG77" s="15"/>
      <c r="AH77" s="15"/>
      <c r="AI77" s="15"/>
      <c r="AJ77" s="62" t="str">
        <f>IFERROR(VLOOKUP(AI77,Lookups!$W$3:$X$24,2,FALSE),"")</f>
        <v/>
      </c>
      <c r="AK77" s="15"/>
      <c r="AL77" s="15"/>
      <c r="AM77" s="17"/>
      <c r="AN77" s="17"/>
    </row>
    <row r="78" spans="1:40" x14ac:dyDescent="0.3">
      <c r="A78" s="15"/>
      <c r="B78" s="15"/>
      <c r="C78" s="15"/>
      <c r="D78" s="17"/>
      <c r="E78" s="17"/>
      <c r="F78" s="15"/>
      <c r="G78" s="18" t="str">
        <f>IFERROR(VLOOKUP(F78,Lookups!$D$2:$E$20,2,FALSE),"")</f>
        <v/>
      </c>
      <c r="H78" s="15"/>
      <c r="I78" s="15"/>
      <c r="J78" s="17"/>
      <c r="K78" s="15"/>
      <c r="L78" s="17"/>
      <c r="M78" s="17"/>
      <c r="N78" s="62" t="str">
        <f t="shared" si="4"/>
        <v/>
      </c>
      <c r="O78" s="15"/>
      <c r="P78" s="15"/>
      <c r="Q78" s="17"/>
      <c r="R78" s="15"/>
      <c r="S78" s="15"/>
      <c r="T78" s="15"/>
      <c r="U78" s="15"/>
      <c r="V78" s="15"/>
      <c r="W78" s="15"/>
      <c r="X78" s="18" t="str">
        <f>IFERROR(VLOOKUP(W78,Lookups!$G$2:$H$83,2,FALSE),"")</f>
        <v/>
      </c>
      <c r="Y78" s="15"/>
      <c r="Z78" s="15"/>
      <c r="AA78" s="15"/>
      <c r="AB78" s="15"/>
      <c r="AC78" s="15"/>
      <c r="AD78" s="17"/>
      <c r="AE78" s="17"/>
      <c r="AF78" s="18" t="str">
        <f t="shared" si="5"/>
        <v/>
      </c>
      <c r="AG78" s="15"/>
      <c r="AH78" s="15"/>
      <c r="AI78" s="15"/>
      <c r="AJ78" s="62" t="str">
        <f>IFERROR(VLOOKUP(AI78,Lookups!$W$3:$X$24,2,FALSE),"")</f>
        <v/>
      </c>
      <c r="AK78" s="15"/>
      <c r="AL78" s="15"/>
      <c r="AM78" s="17"/>
      <c r="AN78" s="17"/>
    </row>
    <row r="79" spans="1:40" x14ac:dyDescent="0.3">
      <c r="A79" s="15"/>
      <c r="B79" s="15"/>
      <c r="C79" s="15"/>
      <c r="D79" s="17"/>
      <c r="E79" s="17"/>
      <c r="F79" s="15"/>
      <c r="G79" s="18" t="str">
        <f>IFERROR(VLOOKUP(F79,Lookups!$D$2:$E$20,2,FALSE),"")</f>
        <v/>
      </c>
      <c r="H79" s="15"/>
      <c r="I79" s="15"/>
      <c r="J79" s="17"/>
      <c r="K79" s="15"/>
      <c r="L79" s="17"/>
      <c r="M79" s="17"/>
      <c r="N79" s="62" t="str">
        <f t="shared" si="4"/>
        <v/>
      </c>
      <c r="O79" s="15"/>
      <c r="P79" s="15"/>
      <c r="Q79" s="17"/>
      <c r="R79" s="15"/>
      <c r="S79" s="15"/>
      <c r="T79" s="15"/>
      <c r="U79" s="15"/>
      <c r="V79" s="15"/>
      <c r="W79" s="15"/>
      <c r="X79" s="18" t="str">
        <f>IFERROR(VLOOKUP(W79,Lookups!$G$2:$H$83,2,FALSE),"")</f>
        <v/>
      </c>
      <c r="Y79" s="15"/>
      <c r="Z79" s="15"/>
      <c r="AA79" s="15"/>
      <c r="AB79" s="15"/>
      <c r="AC79" s="15"/>
      <c r="AD79" s="17"/>
      <c r="AE79" s="17"/>
      <c r="AF79" s="18" t="str">
        <f t="shared" si="5"/>
        <v/>
      </c>
      <c r="AG79" s="15"/>
      <c r="AH79" s="15"/>
      <c r="AI79" s="15"/>
      <c r="AJ79" s="62" t="str">
        <f>IFERROR(VLOOKUP(AI79,Lookups!$W$3:$X$24,2,FALSE),"")</f>
        <v/>
      </c>
      <c r="AK79" s="15"/>
      <c r="AL79" s="15"/>
      <c r="AM79" s="17"/>
      <c r="AN79" s="17"/>
    </row>
    <row r="80" spans="1:40" x14ac:dyDescent="0.3">
      <c r="A80" s="15"/>
      <c r="B80" s="15"/>
      <c r="C80" s="15"/>
      <c r="D80" s="17"/>
      <c r="E80" s="17"/>
      <c r="F80" s="15"/>
      <c r="G80" s="18" t="str">
        <f>IFERROR(VLOOKUP(F80,Lookups!$D$2:$E$20,2,FALSE),"")</f>
        <v/>
      </c>
      <c r="H80" s="15"/>
      <c r="I80" s="15"/>
      <c r="J80" s="17"/>
      <c r="K80" s="15"/>
      <c r="L80" s="17"/>
      <c r="M80" s="17"/>
      <c r="N80" s="62" t="str">
        <f t="shared" si="4"/>
        <v/>
      </c>
      <c r="O80" s="15"/>
      <c r="P80" s="15"/>
      <c r="Q80" s="17"/>
      <c r="R80" s="15"/>
      <c r="S80" s="15"/>
      <c r="T80" s="15"/>
      <c r="U80" s="15"/>
      <c r="V80" s="15"/>
      <c r="W80" s="15"/>
      <c r="X80" s="18" t="str">
        <f>IFERROR(VLOOKUP(W80,Lookups!$G$2:$H$83,2,FALSE),"")</f>
        <v/>
      </c>
      <c r="Y80" s="15"/>
      <c r="Z80" s="15"/>
      <c r="AA80" s="15"/>
      <c r="AB80" s="15"/>
      <c r="AC80" s="15"/>
      <c r="AD80" s="17"/>
      <c r="AE80" s="17"/>
      <c r="AF80" s="18" t="str">
        <f t="shared" si="5"/>
        <v/>
      </c>
      <c r="AG80" s="15"/>
      <c r="AH80" s="15"/>
      <c r="AI80" s="15"/>
      <c r="AJ80" s="62" t="str">
        <f>IFERROR(VLOOKUP(AI80,Lookups!$W$3:$X$24,2,FALSE),"")</f>
        <v/>
      </c>
      <c r="AK80" s="15"/>
      <c r="AL80" s="15"/>
      <c r="AM80" s="17"/>
      <c r="AN80" s="17"/>
    </row>
    <row r="81" spans="1:40" x14ac:dyDescent="0.3">
      <c r="A81" s="15"/>
      <c r="B81" s="15"/>
      <c r="C81" s="15"/>
      <c r="D81" s="17"/>
      <c r="E81" s="17"/>
      <c r="F81" s="15"/>
      <c r="G81" s="18" t="str">
        <f>IFERROR(VLOOKUP(F81,Lookups!$D$2:$E$20,2,FALSE),"")</f>
        <v/>
      </c>
      <c r="H81" s="15"/>
      <c r="I81" s="15"/>
      <c r="J81" s="17"/>
      <c r="K81" s="15"/>
      <c r="L81" s="17"/>
      <c r="M81" s="17"/>
      <c r="N81" s="62" t="str">
        <f t="shared" si="4"/>
        <v/>
      </c>
      <c r="O81" s="15"/>
      <c r="P81" s="15"/>
      <c r="Q81" s="17"/>
      <c r="R81" s="15"/>
      <c r="S81" s="15"/>
      <c r="T81" s="15"/>
      <c r="U81" s="15"/>
      <c r="V81" s="15"/>
      <c r="W81" s="15"/>
      <c r="X81" s="18" t="str">
        <f>IFERROR(VLOOKUP(W81,Lookups!$G$2:$H$83,2,FALSE),"")</f>
        <v/>
      </c>
      <c r="Y81" s="15"/>
      <c r="Z81" s="15"/>
      <c r="AA81" s="15"/>
      <c r="AB81" s="15"/>
      <c r="AC81" s="15"/>
      <c r="AD81" s="17"/>
      <c r="AE81" s="17"/>
      <c r="AF81" s="18" t="str">
        <f t="shared" si="5"/>
        <v/>
      </c>
      <c r="AG81" s="15"/>
      <c r="AH81" s="15"/>
      <c r="AI81" s="15"/>
      <c r="AJ81" s="62" t="str">
        <f>IFERROR(VLOOKUP(AI81,Lookups!$W$3:$X$24,2,FALSE),"")</f>
        <v/>
      </c>
      <c r="AK81" s="15"/>
      <c r="AL81" s="15"/>
      <c r="AM81" s="17"/>
      <c r="AN81" s="17"/>
    </row>
    <row r="82" spans="1:40" x14ac:dyDescent="0.3">
      <c r="A82" s="15"/>
      <c r="B82" s="15"/>
      <c r="C82" s="15"/>
      <c r="D82" s="17"/>
      <c r="E82" s="17"/>
      <c r="F82" s="15"/>
      <c r="G82" s="18" t="str">
        <f>IFERROR(VLOOKUP(F82,Lookups!$D$2:$E$20,2,FALSE),"")</f>
        <v/>
      </c>
      <c r="H82" s="15"/>
      <c r="I82" s="15"/>
      <c r="J82" s="17"/>
      <c r="K82" s="15"/>
      <c r="L82" s="17"/>
      <c r="M82" s="17"/>
      <c r="N82" s="62" t="str">
        <f t="shared" si="4"/>
        <v/>
      </c>
      <c r="O82" s="15"/>
      <c r="P82" s="15"/>
      <c r="Q82" s="17"/>
      <c r="R82" s="15"/>
      <c r="S82" s="15"/>
      <c r="T82" s="15"/>
      <c r="U82" s="15"/>
      <c r="V82" s="15"/>
      <c r="W82" s="15"/>
      <c r="X82" s="18" t="str">
        <f>IFERROR(VLOOKUP(W82,Lookups!$G$2:$H$83,2,FALSE),"")</f>
        <v/>
      </c>
      <c r="Y82" s="15"/>
      <c r="Z82" s="15"/>
      <c r="AA82" s="15"/>
      <c r="AB82" s="15"/>
      <c r="AC82" s="15"/>
      <c r="AD82" s="17"/>
      <c r="AE82" s="17"/>
      <c r="AF82" s="18" t="str">
        <f t="shared" si="5"/>
        <v/>
      </c>
      <c r="AG82" s="15"/>
      <c r="AH82" s="15"/>
      <c r="AI82" s="15"/>
      <c r="AJ82" s="62" t="str">
        <f>IFERROR(VLOOKUP(AI82,Lookups!$W$3:$X$24,2,FALSE),"")</f>
        <v/>
      </c>
      <c r="AK82" s="15"/>
      <c r="AL82" s="15"/>
      <c r="AM82" s="17"/>
      <c r="AN82" s="17"/>
    </row>
    <row r="83" spans="1:40" x14ac:dyDescent="0.3">
      <c r="A83" s="15"/>
      <c r="B83" s="15"/>
      <c r="C83" s="15"/>
      <c r="D83" s="17"/>
      <c r="E83" s="17"/>
      <c r="F83" s="15"/>
      <c r="G83" s="18" t="str">
        <f>IFERROR(VLOOKUP(F83,Lookups!$D$2:$E$20,2,FALSE),"")</f>
        <v/>
      </c>
      <c r="H83" s="15"/>
      <c r="I83" s="15"/>
      <c r="J83" s="17"/>
      <c r="K83" s="15"/>
      <c r="L83" s="17"/>
      <c r="M83" s="17"/>
      <c r="N83" s="62" t="str">
        <f t="shared" si="4"/>
        <v/>
      </c>
      <c r="O83" s="15"/>
      <c r="P83" s="15"/>
      <c r="Q83" s="17"/>
      <c r="R83" s="15"/>
      <c r="S83" s="15"/>
      <c r="T83" s="15"/>
      <c r="U83" s="15"/>
      <c r="V83" s="15"/>
      <c r="W83" s="15"/>
      <c r="X83" s="18" t="str">
        <f>IFERROR(VLOOKUP(W83,Lookups!$G$2:$H$83,2,FALSE),"")</f>
        <v/>
      </c>
      <c r="Y83" s="15"/>
      <c r="Z83" s="15"/>
      <c r="AA83" s="15"/>
      <c r="AB83" s="15"/>
      <c r="AC83" s="15"/>
      <c r="AD83" s="17"/>
      <c r="AE83" s="17"/>
      <c r="AF83" s="18" t="str">
        <f t="shared" si="5"/>
        <v/>
      </c>
      <c r="AG83" s="15"/>
      <c r="AH83" s="15"/>
      <c r="AI83" s="15"/>
      <c r="AJ83" s="62" t="str">
        <f>IFERROR(VLOOKUP(AI83,Lookups!$W$3:$X$24,2,FALSE),"")</f>
        <v/>
      </c>
      <c r="AK83" s="15"/>
      <c r="AL83" s="15"/>
      <c r="AM83" s="17"/>
      <c r="AN83" s="17"/>
    </row>
    <row r="84" spans="1:40" x14ac:dyDescent="0.3">
      <c r="A84" s="15"/>
      <c r="B84" s="15"/>
      <c r="C84" s="15"/>
      <c r="D84" s="17"/>
      <c r="E84" s="17"/>
      <c r="F84" s="15"/>
      <c r="G84" s="18" t="str">
        <f>IFERROR(VLOOKUP(F84,Lookups!$D$2:$E$20,2,FALSE),"")</f>
        <v/>
      </c>
      <c r="H84" s="15"/>
      <c r="I84" s="15"/>
      <c r="J84" s="17"/>
      <c r="K84" s="15"/>
      <c r="L84" s="17"/>
      <c r="M84" s="17"/>
      <c r="N84" s="62" t="str">
        <f t="shared" si="4"/>
        <v/>
      </c>
      <c r="O84" s="15"/>
      <c r="P84" s="15"/>
      <c r="Q84" s="17"/>
      <c r="R84" s="15"/>
      <c r="S84" s="15"/>
      <c r="T84" s="15"/>
      <c r="U84" s="15"/>
      <c r="V84" s="15"/>
      <c r="W84" s="15"/>
      <c r="X84" s="18" t="str">
        <f>IFERROR(VLOOKUP(W84,Lookups!$G$2:$H$83,2,FALSE),"")</f>
        <v/>
      </c>
      <c r="Y84" s="15"/>
      <c r="Z84" s="15"/>
      <c r="AA84" s="15"/>
      <c r="AB84" s="15"/>
      <c r="AC84" s="15"/>
      <c r="AD84" s="17"/>
      <c r="AE84" s="17"/>
      <c r="AF84" s="18" t="str">
        <f t="shared" si="5"/>
        <v/>
      </c>
      <c r="AG84" s="15"/>
      <c r="AH84" s="15"/>
      <c r="AI84" s="15"/>
      <c r="AJ84" s="62" t="str">
        <f>IFERROR(VLOOKUP(AI84,Lookups!$W$3:$X$24,2,FALSE),"")</f>
        <v/>
      </c>
      <c r="AK84" s="15"/>
      <c r="AL84" s="15"/>
      <c r="AM84" s="17"/>
      <c r="AN84" s="17"/>
    </row>
    <row r="85" spans="1:40" x14ac:dyDescent="0.3">
      <c r="A85" s="15"/>
      <c r="B85" s="15"/>
      <c r="C85" s="15"/>
      <c r="D85" s="17"/>
      <c r="E85" s="17"/>
      <c r="F85" s="15"/>
      <c r="G85" s="18" t="str">
        <f>IFERROR(VLOOKUP(F85,Lookups!$D$2:$E$20,2,FALSE),"")</f>
        <v/>
      </c>
      <c r="H85" s="15"/>
      <c r="I85" s="15"/>
      <c r="J85" s="17"/>
      <c r="K85" s="15"/>
      <c r="L85" s="17"/>
      <c r="M85" s="17"/>
      <c r="N85" s="62" t="str">
        <f t="shared" si="4"/>
        <v/>
      </c>
      <c r="O85" s="15"/>
      <c r="P85" s="15"/>
      <c r="Q85" s="17"/>
      <c r="R85" s="15"/>
      <c r="S85" s="15"/>
      <c r="T85" s="15"/>
      <c r="U85" s="15"/>
      <c r="V85" s="15"/>
      <c r="W85" s="15"/>
      <c r="X85" s="18" t="str">
        <f>IFERROR(VLOOKUP(W85,Lookups!$G$2:$H$83,2,FALSE),"")</f>
        <v/>
      </c>
      <c r="Y85" s="15"/>
      <c r="Z85" s="15"/>
      <c r="AA85" s="15"/>
      <c r="AB85" s="15"/>
      <c r="AC85" s="15"/>
      <c r="AD85" s="17"/>
      <c r="AE85" s="17"/>
      <c r="AF85" s="18" t="str">
        <f t="shared" si="5"/>
        <v/>
      </c>
      <c r="AG85" s="15"/>
      <c r="AH85" s="15"/>
      <c r="AI85" s="15"/>
      <c r="AJ85" s="62" t="str">
        <f>IFERROR(VLOOKUP(AI85,Lookups!$W$3:$X$24,2,FALSE),"")</f>
        <v/>
      </c>
      <c r="AK85" s="15"/>
      <c r="AL85" s="15"/>
      <c r="AM85" s="17"/>
      <c r="AN85" s="17"/>
    </row>
    <row r="86" spans="1:40" x14ac:dyDescent="0.3">
      <c r="A86" s="15"/>
      <c r="B86" s="15"/>
      <c r="C86" s="15"/>
      <c r="D86" s="17"/>
      <c r="E86" s="17"/>
      <c r="F86" s="15"/>
      <c r="G86" s="18" t="str">
        <f>IFERROR(VLOOKUP(F86,Lookups!$D$2:$E$20,2,FALSE),"")</f>
        <v/>
      </c>
      <c r="H86" s="15"/>
      <c r="I86" s="15"/>
      <c r="J86" s="17"/>
      <c r="K86" s="15"/>
      <c r="L86" s="17"/>
      <c r="M86" s="17"/>
      <c r="N86" s="62" t="str">
        <f t="shared" si="4"/>
        <v/>
      </c>
      <c r="O86" s="15"/>
      <c r="P86" s="15"/>
      <c r="Q86" s="17"/>
      <c r="R86" s="15"/>
      <c r="S86" s="15"/>
      <c r="T86" s="15"/>
      <c r="U86" s="15"/>
      <c r="V86" s="15"/>
      <c r="W86" s="15"/>
      <c r="X86" s="18" t="str">
        <f>IFERROR(VLOOKUP(W86,Lookups!$G$2:$H$83,2,FALSE),"")</f>
        <v/>
      </c>
      <c r="Y86" s="15"/>
      <c r="Z86" s="15"/>
      <c r="AA86" s="15"/>
      <c r="AB86" s="15"/>
      <c r="AC86" s="15"/>
      <c r="AD86" s="17"/>
      <c r="AE86" s="17"/>
      <c r="AF86" s="18" t="str">
        <f t="shared" si="5"/>
        <v/>
      </c>
      <c r="AG86" s="15"/>
      <c r="AH86" s="15"/>
      <c r="AI86" s="15"/>
      <c r="AJ86" s="62" t="str">
        <f>IFERROR(VLOOKUP(AI86,Lookups!$W$3:$X$24,2,FALSE),"")</f>
        <v/>
      </c>
      <c r="AK86" s="15"/>
      <c r="AL86" s="15"/>
      <c r="AM86" s="17"/>
      <c r="AN86" s="17"/>
    </row>
    <row r="87" spans="1:40" x14ac:dyDescent="0.3">
      <c r="A87" s="15"/>
      <c r="B87" s="15"/>
      <c r="C87" s="15"/>
      <c r="D87" s="17"/>
      <c r="E87" s="17"/>
      <c r="F87" s="15"/>
      <c r="G87" s="18" t="str">
        <f>IFERROR(VLOOKUP(F87,Lookups!$D$2:$E$20,2,FALSE),"")</f>
        <v/>
      </c>
      <c r="H87" s="15"/>
      <c r="I87" s="15"/>
      <c r="J87" s="17"/>
      <c r="K87" s="15"/>
      <c r="L87" s="17"/>
      <c r="M87" s="17"/>
      <c r="N87" s="62" t="str">
        <f t="shared" si="4"/>
        <v/>
      </c>
      <c r="O87" s="15"/>
      <c r="P87" s="15"/>
      <c r="Q87" s="17"/>
      <c r="R87" s="15"/>
      <c r="S87" s="15"/>
      <c r="T87" s="15"/>
      <c r="U87" s="15"/>
      <c r="V87" s="15"/>
      <c r="W87" s="15"/>
      <c r="X87" s="18" t="str">
        <f>IFERROR(VLOOKUP(W87,Lookups!$G$2:$H$83,2,FALSE),"")</f>
        <v/>
      </c>
      <c r="Y87" s="15"/>
      <c r="Z87" s="15"/>
      <c r="AA87" s="15"/>
      <c r="AB87" s="15"/>
      <c r="AC87" s="15"/>
      <c r="AD87" s="17"/>
      <c r="AE87" s="17"/>
      <c r="AF87" s="18" t="str">
        <f t="shared" si="5"/>
        <v/>
      </c>
      <c r="AG87" s="15"/>
      <c r="AH87" s="15"/>
      <c r="AI87" s="15"/>
      <c r="AJ87" s="62" t="str">
        <f>IFERROR(VLOOKUP(AI87,Lookups!$W$3:$X$24,2,FALSE),"")</f>
        <v/>
      </c>
      <c r="AK87" s="15"/>
      <c r="AL87" s="15"/>
      <c r="AM87" s="17"/>
      <c r="AN87" s="17"/>
    </row>
    <row r="88" spans="1:40" x14ac:dyDescent="0.3">
      <c r="A88" s="15"/>
      <c r="B88" s="15"/>
      <c r="C88" s="15"/>
      <c r="D88" s="17"/>
      <c r="E88" s="17"/>
      <c r="F88" s="15"/>
      <c r="G88" s="18" t="str">
        <f>IFERROR(VLOOKUP(F88,Lookups!$D$2:$E$20,2,FALSE),"")</f>
        <v/>
      </c>
      <c r="H88" s="15"/>
      <c r="I88" s="15"/>
      <c r="J88" s="17"/>
      <c r="K88" s="15"/>
      <c r="L88" s="17"/>
      <c r="M88" s="17"/>
      <c r="N88" s="62" t="str">
        <f t="shared" si="4"/>
        <v/>
      </c>
      <c r="O88" s="15"/>
      <c r="P88" s="15"/>
      <c r="Q88" s="17"/>
      <c r="R88" s="15"/>
      <c r="S88" s="15"/>
      <c r="T88" s="15"/>
      <c r="U88" s="15"/>
      <c r="V88" s="15"/>
      <c r="W88" s="15"/>
      <c r="X88" s="18" t="str">
        <f>IFERROR(VLOOKUP(W88,Lookups!$G$2:$H$83,2,FALSE),"")</f>
        <v/>
      </c>
      <c r="Y88" s="15"/>
      <c r="Z88" s="15"/>
      <c r="AA88" s="15"/>
      <c r="AB88" s="15"/>
      <c r="AC88" s="15"/>
      <c r="AD88" s="17"/>
      <c r="AE88" s="17"/>
      <c r="AF88" s="18" t="str">
        <f t="shared" si="5"/>
        <v/>
      </c>
      <c r="AG88" s="15"/>
      <c r="AH88" s="15"/>
      <c r="AI88" s="15"/>
      <c r="AJ88" s="62" t="str">
        <f>IFERROR(VLOOKUP(AI88,Lookups!$W$3:$X$24,2,FALSE),"")</f>
        <v/>
      </c>
      <c r="AK88" s="15"/>
      <c r="AL88" s="15"/>
      <c r="AM88" s="17"/>
      <c r="AN88" s="17"/>
    </row>
    <row r="89" spans="1:40" x14ac:dyDescent="0.3">
      <c r="A89" s="15"/>
      <c r="B89" s="15"/>
      <c r="C89" s="15"/>
      <c r="D89" s="17"/>
      <c r="E89" s="17"/>
      <c r="F89" s="15"/>
      <c r="G89" s="18" t="str">
        <f>IFERROR(VLOOKUP(F89,Lookups!$D$2:$E$20,2,FALSE),"")</f>
        <v/>
      </c>
      <c r="H89" s="15"/>
      <c r="I89" s="15"/>
      <c r="J89" s="17"/>
      <c r="K89" s="15"/>
      <c r="L89" s="17"/>
      <c r="M89" s="17"/>
      <c r="N89" s="62" t="str">
        <f t="shared" si="4"/>
        <v/>
      </c>
      <c r="O89" s="15"/>
      <c r="P89" s="15"/>
      <c r="Q89" s="17"/>
      <c r="R89" s="15"/>
      <c r="S89" s="15"/>
      <c r="T89" s="15"/>
      <c r="U89" s="15"/>
      <c r="V89" s="15"/>
      <c r="W89" s="15"/>
      <c r="X89" s="18" t="str">
        <f>IFERROR(VLOOKUP(W89,Lookups!$G$2:$H$83,2,FALSE),"")</f>
        <v/>
      </c>
      <c r="Y89" s="15"/>
      <c r="Z89" s="15"/>
      <c r="AA89" s="15"/>
      <c r="AB89" s="15"/>
      <c r="AC89" s="15"/>
      <c r="AD89" s="17"/>
      <c r="AE89" s="17"/>
      <c r="AF89" s="18" t="str">
        <f t="shared" si="5"/>
        <v/>
      </c>
      <c r="AG89" s="15"/>
      <c r="AH89" s="15"/>
      <c r="AI89" s="15"/>
      <c r="AJ89" s="62" t="str">
        <f>IFERROR(VLOOKUP(AI89,Lookups!$W$3:$X$24,2,FALSE),"")</f>
        <v/>
      </c>
      <c r="AK89" s="15"/>
      <c r="AL89" s="15"/>
      <c r="AM89" s="17"/>
      <c r="AN89" s="17"/>
    </row>
    <row r="90" spans="1:40" x14ac:dyDescent="0.3">
      <c r="A90" s="15"/>
      <c r="B90" s="15"/>
      <c r="C90" s="15"/>
      <c r="D90" s="17"/>
      <c r="E90" s="17"/>
      <c r="F90" s="15"/>
      <c r="G90" s="18" t="str">
        <f>IFERROR(VLOOKUP(F90,Lookups!$D$2:$E$20,2,FALSE),"")</f>
        <v/>
      </c>
      <c r="H90" s="15"/>
      <c r="I90" s="15"/>
      <c r="J90" s="17"/>
      <c r="K90" s="15"/>
      <c r="L90" s="17"/>
      <c r="M90" s="17"/>
      <c r="N90" s="62" t="str">
        <f t="shared" si="4"/>
        <v/>
      </c>
      <c r="O90" s="15"/>
      <c r="P90" s="15"/>
      <c r="Q90" s="17"/>
      <c r="R90" s="15"/>
      <c r="S90" s="15"/>
      <c r="T90" s="15"/>
      <c r="U90" s="15"/>
      <c r="V90" s="15"/>
      <c r="W90" s="15"/>
      <c r="X90" s="18" t="str">
        <f>IFERROR(VLOOKUP(W90,Lookups!$G$2:$H$83,2,FALSE),"")</f>
        <v/>
      </c>
      <c r="Y90" s="15"/>
      <c r="Z90" s="15"/>
      <c r="AA90" s="15"/>
      <c r="AB90" s="15"/>
      <c r="AC90" s="15"/>
      <c r="AD90" s="17"/>
      <c r="AE90" s="17"/>
      <c r="AF90" s="18" t="str">
        <f t="shared" si="5"/>
        <v/>
      </c>
      <c r="AG90" s="15"/>
      <c r="AH90" s="15"/>
      <c r="AI90" s="15"/>
      <c r="AJ90" s="62" t="str">
        <f>IFERROR(VLOOKUP(AI90,Lookups!$W$3:$X$24,2,FALSE),"")</f>
        <v/>
      </c>
      <c r="AK90" s="15"/>
      <c r="AL90" s="15"/>
      <c r="AM90" s="17"/>
      <c r="AN90" s="17"/>
    </row>
    <row r="91" spans="1:40" x14ac:dyDescent="0.3">
      <c r="A91" s="15"/>
      <c r="B91" s="15"/>
      <c r="C91" s="15"/>
      <c r="D91" s="17"/>
      <c r="E91" s="17"/>
      <c r="F91" s="15"/>
      <c r="G91" s="18" t="str">
        <f>IFERROR(VLOOKUP(F91,Lookups!$D$2:$E$20,2,FALSE),"")</f>
        <v/>
      </c>
      <c r="H91" s="15"/>
      <c r="I91" s="15"/>
      <c r="J91" s="17"/>
      <c r="K91" s="15"/>
      <c r="L91" s="17"/>
      <c r="M91" s="17"/>
      <c r="N91" s="62" t="str">
        <f t="shared" si="4"/>
        <v/>
      </c>
      <c r="O91" s="15"/>
      <c r="P91" s="15"/>
      <c r="Q91" s="17"/>
      <c r="R91" s="15"/>
      <c r="S91" s="15"/>
      <c r="T91" s="15"/>
      <c r="U91" s="15"/>
      <c r="V91" s="15"/>
      <c r="W91" s="15"/>
      <c r="X91" s="18" t="str">
        <f>IFERROR(VLOOKUP(W91,Lookups!$G$2:$H$83,2,FALSE),"")</f>
        <v/>
      </c>
      <c r="Y91" s="15"/>
      <c r="Z91" s="15"/>
      <c r="AA91" s="15"/>
      <c r="AB91" s="15"/>
      <c r="AC91" s="15"/>
      <c r="AD91" s="17"/>
      <c r="AE91" s="17"/>
      <c r="AF91" s="18" t="str">
        <f t="shared" si="5"/>
        <v/>
      </c>
      <c r="AG91" s="15"/>
      <c r="AH91" s="15"/>
      <c r="AI91" s="15"/>
      <c r="AJ91" s="62" t="str">
        <f>IFERROR(VLOOKUP(AI91,Lookups!$W$3:$X$24,2,FALSE),"")</f>
        <v/>
      </c>
      <c r="AK91" s="15"/>
      <c r="AL91" s="15"/>
      <c r="AM91" s="17"/>
      <c r="AN91" s="17"/>
    </row>
    <row r="92" spans="1:40" x14ac:dyDescent="0.3">
      <c r="A92" s="15"/>
      <c r="B92" s="15"/>
      <c r="C92" s="15"/>
      <c r="D92" s="17"/>
      <c r="E92" s="17"/>
      <c r="F92" s="15"/>
      <c r="G92" s="18" t="str">
        <f>IFERROR(VLOOKUP(F92,Lookups!$D$2:$E$20,2,FALSE),"")</f>
        <v/>
      </c>
      <c r="H92" s="15"/>
      <c r="I92" s="15"/>
      <c r="J92" s="17"/>
      <c r="K92" s="15"/>
      <c r="L92" s="17"/>
      <c r="M92" s="17"/>
      <c r="N92" s="62" t="str">
        <f t="shared" si="4"/>
        <v/>
      </c>
      <c r="O92" s="15"/>
      <c r="P92" s="15"/>
      <c r="Q92" s="17"/>
      <c r="R92" s="15"/>
      <c r="S92" s="15"/>
      <c r="T92" s="15"/>
      <c r="U92" s="15"/>
      <c r="V92" s="15"/>
      <c r="W92" s="15"/>
      <c r="X92" s="18" t="str">
        <f>IFERROR(VLOOKUP(W92,Lookups!$G$2:$H$83,2,FALSE),"")</f>
        <v/>
      </c>
      <c r="Y92" s="15"/>
      <c r="Z92" s="15"/>
      <c r="AA92" s="15"/>
      <c r="AB92" s="15"/>
      <c r="AC92" s="15"/>
      <c r="AD92" s="17"/>
      <c r="AE92" s="17"/>
      <c r="AF92" s="18" t="str">
        <f t="shared" si="5"/>
        <v/>
      </c>
      <c r="AG92" s="15"/>
      <c r="AH92" s="15"/>
      <c r="AI92" s="15"/>
      <c r="AJ92" s="62" t="str">
        <f>IFERROR(VLOOKUP(AI92,Lookups!$W$3:$X$24,2,FALSE),"")</f>
        <v/>
      </c>
      <c r="AK92" s="15"/>
      <c r="AL92" s="15"/>
      <c r="AM92" s="17"/>
      <c r="AN92" s="17"/>
    </row>
    <row r="93" spans="1:40" x14ac:dyDescent="0.3">
      <c r="A93" s="15"/>
      <c r="B93" s="15"/>
      <c r="C93" s="15"/>
      <c r="D93" s="17"/>
      <c r="E93" s="17"/>
      <c r="F93" s="15"/>
      <c r="G93" s="18" t="str">
        <f>IFERROR(VLOOKUP(F93,Lookups!$D$2:$E$20,2,FALSE),"")</f>
        <v/>
      </c>
      <c r="H93" s="15"/>
      <c r="I93" s="15"/>
      <c r="J93" s="17"/>
      <c r="K93" s="15"/>
      <c r="L93" s="17"/>
      <c r="M93" s="17"/>
      <c r="N93" s="62" t="str">
        <f t="shared" si="4"/>
        <v/>
      </c>
      <c r="O93" s="15"/>
      <c r="P93" s="15"/>
      <c r="Q93" s="17"/>
      <c r="R93" s="15"/>
      <c r="S93" s="15"/>
      <c r="T93" s="15"/>
      <c r="U93" s="15"/>
      <c r="V93" s="15"/>
      <c r="W93" s="15"/>
      <c r="X93" s="18" t="str">
        <f>IFERROR(VLOOKUP(W93,Lookups!$G$2:$H$83,2,FALSE),"")</f>
        <v/>
      </c>
      <c r="Y93" s="15"/>
      <c r="Z93" s="15"/>
      <c r="AA93" s="15"/>
      <c r="AB93" s="15"/>
      <c r="AC93" s="15"/>
      <c r="AD93" s="17"/>
      <c r="AE93" s="17"/>
      <c r="AF93" s="18" t="str">
        <f t="shared" si="5"/>
        <v/>
      </c>
      <c r="AG93" s="15"/>
      <c r="AH93" s="15"/>
      <c r="AI93" s="15"/>
      <c r="AJ93" s="62" t="str">
        <f>IFERROR(VLOOKUP(AI93,Lookups!$W$3:$X$24,2,FALSE),"")</f>
        <v/>
      </c>
      <c r="AK93" s="15"/>
      <c r="AL93" s="15"/>
      <c r="AM93" s="17"/>
      <c r="AN93" s="17"/>
    </row>
    <row r="94" spans="1:40" x14ac:dyDescent="0.3">
      <c r="A94" s="15"/>
      <c r="B94" s="15"/>
      <c r="C94" s="15"/>
      <c r="D94" s="17"/>
      <c r="E94" s="17"/>
      <c r="F94" s="15"/>
      <c r="G94" s="18" t="str">
        <f>IFERROR(VLOOKUP(F94,Lookups!$D$2:$E$20,2,FALSE),"")</f>
        <v/>
      </c>
      <c r="H94" s="15"/>
      <c r="I94" s="15"/>
      <c r="J94" s="17"/>
      <c r="K94" s="15"/>
      <c r="L94" s="17"/>
      <c r="M94" s="17"/>
      <c r="N94" s="62" t="str">
        <f t="shared" si="4"/>
        <v/>
      </c>
      <c r="O94" s="15"/>
      <c r="P94" s="15"/>
      <c r="Q94" s="17"/>
      <c r="R94" s="15"/>
      <c r="S94" s="15"/>
      <c r="T94" s="15"/>
      <c r="U94" s="15"/>
      <c r="V94" s="15"/>
      <c r="W94" s="15"/>
      <c r="X94" s="18" t="str">
        <f>IFERROR(VLOOKUP(W94,Lookups!$G$2:$H$83,2,FALSE),"")</f>
        <v/>
      </c>
      <c r="Y94" s="15"/>
      <c r="Z94" s="15"/>
      <c r="AA94" s="15"/>
      <c r="AB94" s="15"/>
      <c r="AC94" s="15"/>
      <c r="AD94" s="17"/>
      <c r="AE94" s="17"/>
      <c r="AF94" s="18" t="str">
        <f t="shared" si="5"/>
        <v/>
      </c>
      <c r="AG94" s="15"/>
      <c r="AH94" s="15"/>
      <c r="AI94" s="15"/>
      <c r="AJ94" s="62" t="str">
        <f>IFERROR(VLOOKUP(AI94,Lookups!$W$3:$X$24,2,FALSE),"")</f>
        <v/>
      </c>
      <c r="AK94" s="15"/>
      <c r="AL94" s="15"/>
      <c r="AM94" s="17"/>
      <c r="AN94" s="17"/>
    </row>
    <row r="95" spans="1:40" x14ac:dyDescent="0.3">
      <c r="A95" s="15"/>
      <c r="B95" s="15"/>
      <c r="C95" s="15"/>
      <c r="D95" s="17"/>
      <c r="E95" s="17"/>
      <c r="F95" s="15"/>
      <c r="G95" s="18" t="str">
        <f>IFERROR(VLOOKUP(F95,Lookups!$D$2:$E$20,2,FALSE),"")</f>
        <v/>
      </c>
      <c r="H95" s="15"/>
      <c r="I95" s="15"/>
      <c r="J95" s="17"/>
      <c r="K95" s="15"/>
      <c r="L95" s="17"/>
      <c r="M95" s="17"/>
      <c r="N95" s="62" t="str">
        <f t="shared" si="4"/>
        <v/>
      </c>
      <c r="O95" s="15"/>
      <c r="P95" s="15"/>
      <c r="Q95" s="17"/>
      <c r="R95" s="15"/>
      <c r="S95" s="15"/>
      <c r="T95" s="15"/>
      <c r="U95" s="15"/>
      <c r="V95" s="15"/>
      <c r="W95" s="15"/>
      <c r="X95" s="18" t="str">
        <f>IFERROR(VLOOKUP(W95,Lookups!$G$2:$H$83,2,FALSE),"")</f>
        <v/>
      </c>
      <c r="Y95" s="15"/>
      <c r="Z95" s="15"/>
      <c r="AA95" s="15"/>
      <c r="AB95" s="15"/>
      <c r="AC95" s="15"/>
      <c r="AD95" s="17"/>
      <c r="AE95" s="17"/>
      <c r="AF95" s="18" t="str">
        <f t="shared" si="5"/>
        <v/>
      </c>
      <c r="AG95" s="15"/>
      <c r="AH95" s="15"/>
      <c r="AI95" s="15"/>
      <c r="AJ95" s="62" t="str">
        <f>IFERROR(VLOOKUP(AI95,Lookups!$W$3:$X$24,2,FALSE),"")</f>
        <v/>
      </c>
      <c r="AK95" s="15"/>
      <c r="AL95" s="15"/>
      <c r="AM95" s="17"/>
      <c r="AN95" s="17"/>
    </row>
    <row r="96" spans="1:40" x14ac:dyDescent="0.3">
      <c r="A96" s="15"/>
      <c r="B96" s="15"/>
      <c r="C96" s="15"/>
      <c r="D96" s="17"/>
      <c r="E96" s="17"/>
      <c r="F96" s="15"/>
      <c r="G96" s="18" t="str">
        <f>IFERROR(VLOOKUP(F96,Lookups!$D$2:$E$20,2,FALSE),"")</f>
        <v/>
      </c>
      <c r="H96" s="15"/>
      <c r="I96" s="15"/>
      <c r="J96" s="17"/>
      <c r="K96" s="15"/>
      <c r="L96" s="17"/>
      <c r="M96" s="17"/>
      <c r="N96" s="62" t="str">
        <f t="shared" si="4"/>
        <v/>
      </c>
      <c r="O96" s="15"/>
      <c r="P96" s="15"/>
      <c r="Q96" s="17"/>
      <c r="R96" s="15"/>
      <c r="S96" s="15"/>
      <c r="T96" s="15"/>
      <c r="U96" s="15"/>
      <c r="V96" s="15"/>
      <c r="W96" s="15"/>
      <c r="X96" s="18" t="str">
        <f>IFERROR(VLOOKUP(W96,Lookups!$G$2:$H$83,2,FALSE),"")</f>
        <v/>
      </c>
      <c r="Y96" s="15"/>
      <c r="Z96" s="15"/>
      <c r="AA96" s="15"/>
      <c r="AB96" s="15"/>
      <c r="AC96" s="15"/>
      <c r="AD96" s="17"/>
      <c r="AE96" s="17"/>
      <c r="AF96" s="18" t="str">
        <f t="shared" si="5"/>
        <v/>
      </c>
      <c r="AG96" s="15"/>
      <c r="AH96" s="15"/>
      <c r="AI96" s="15"/>
      <c r="AJ96" s="62" t="str">
        <f>IFERROR(VLOOKUP(AI96,Lookups!$W$3:$X$24,2,FALSE),"")</f>
        <v/>
      </c>
      <c r="AK96" s="15"/>
      <c r="AL96" s="15"/>
      <c r="AM96" s="17"/>
      <c r="AN96" s="17"/>
    </row>
    <row r="97" spans="1:40" x14ac:dyDescent="0.3">
      <c r="A97" s="15"/>
      <c r="B97" s="15"/>
      <c r="C97" s="15"/>
      <c r="D97" s="17"/>
      <c r="E97" s="17"/>
      <c r="F97" s="15"/>
      <c r="G97" s="18" t="str">
        <f>IFERROR(VLOOKUP(F97,Lookups!$D$2:$E$20,2,FALSE),"")</f>
        <v/>
      </c>
      <c r="H97" s="15"/>
      <c r="I97" s="15"/>
      <c r="J97" s="17"/>
      <c r="K97" s="15"/>
      <c r="L97" s="17"/>
      <c r="M97" s="17"/>
      <c r="N97" s="62" t="str">
        <f t="shared" si="4"/>
        <v/>
      </c>
      <c r="O97" s="15"/>
      <c r="P97" s="15"/>
      <c r="Q97" s="17"/>
      <c r="R97" s="15"/>
      <c r="S97" s="15"/>
      <c r="T97" s="15"/>
      <c r="U97" s="15"/>
      <c r="V97" s="15"/>
      <c r="W97" s="15"/>
      <c r="X97" s="18" t="str">
        <f>IFERROR(VLOOKUP(W97,Lookups!$G$2:$H$83,2,FALSE),"")</f>
        <v/>
      </c>
      <c r="Y97" s="15"/>
      <c r="Z97" s="15"/>
      <c r="AA97" s="15"/>
      <c r="AB97" s="15"/>
      <c r="AC97" s="15"/>
      <c r="AD97" s="17"/>
      <c r="AE97" s="17"/>
      <c r="AF97" s="18" t="str">
        <f t="shared" si="5"/>
        <v/>
      </c>
      <c r="AG97" s="15"/>
      <c r="AH97" s="15"/>
      <c r="AI97" s="15"/>
      <c r="AJ97" s="62" t="str">
        <f>IFERROR(VLOOKUP(AI97,Lookups!$W$3:$X$24,2,FALSE),"")</f>
        <v/>
      </c>
      <c r="AK97" s="15"/>
      <c r="AL97" s="15"/>
      <c r="AM97" s="17"/>
      <c r="AN97" s="17"/>
    </row>
    <row r="98" spans="1:40" x14ac:dyDescent="0.3">
      <c r="A98" s="15"/>
      <c r="B98" s="15"/>
      <c r="C98" s="15"/>
      <c r="D98" s="17"/>
      <c r="E98" s="17"/>
      <c r="F98" s="15"/>
      <c r="G98" s="18" t="str">
        <f>IFERROR(VLOOKUP(F98,Lookups!$D$2:$E$20,2,FALSE),"")</f>
        <v/>
      </c>
      <c r="H98" s="15"/>
      <c r="I98" s="15"/>
      <c r="J98" s="17"/>
      <c r="K98" s="15"/>
      <c r="L98" s="17"/>
      <c r="M98" s="17"/>
      <c r="N98" s="62" t="str">
        <f t="shared" si="4"/>
        <v/>
      </c>
      <c r="O98" s="15"/>
      <c r="P98" s="15"/>
      <c r="Q98" s="17"/>
      <c r="R98" s="15"/>
      <c r="S98" s="15"/>
      <c r="T98" s="15"/>
      <c r="U98" s="15"/>
      <c r="V98" s="15"/>
      <c r="W98" s="15"/>
      <c r="X98" s="18" t="str">
        <f>IFERROR(VLOOKUP(W98,Lookups!$G$2:$H$83,2,FALSE),"")</f>
        <v/>
      </c>
      <c r="Y98" s="15"/>
      <c r="Z98" s="15"/>
      <c r="AA98" s="15"/>
      <c r="AB98" s="15"/>
      <c r="AC98" s="15"/>
      <c r="AD98" s="17"/>
      <c r="AE98" s="17"/>
      <c r="AF98" s="18" t="str">
        <f t="shared" si="5"/>
        <v/>
      </c>
      <c r="AG98" s="15"/>
      <c r="AH98" s="15"/>
      <c r="AI98" s="15"/>
      <c r="AJ98" s="62" t="str">
        <f>IFERROR(VLOOKUP(AI98,Lookups!$W$3:$X$24,2,FALSE),"")</f>
        <v/>
      </c>
      <c r="AK98" s="15"/>
      <c r="AL98" s="15"/>
      <c r="AM98" s="17"/>
      <c r="AN98" s="17"/>
    </row>
    <row r="99" spans="1:40" x14ac:dyDescent="0.3">
      <c r="A99" s="15"/>
      <c r="B99" s="15"/>
      <c r="C99" s="15"/>
      <c r="D99" s="17"/>
      <c r="E99" s="17"/>
      <c r="F99" s="15"/>
      <c r="G99" s="18" t="str">
        <f>IFERROR(VLOOKUP(F99,Lookups!$D$2:$E$20,2,FALSE),"")</f>
        <v/>
      </c>
      <c r="H99" s="15"/>
      <c r="I99" s="15"/>
      <c r="J99" s="17"/>
      <c r="K99" s="15"/>
      <c r="L99" s="17"/>
      <c r="M99" s="17"/>
      <c r="N99" s="62" t="str">
        <f t="shared" si="4"/>
        <v/>
      </c>
      <c r="O99" s="15"/>
      <c r="P99" s="15"/>
      <c r="Q99" s="17"/>
      <c r="R99" s="15"/>
      <c r="S99" s="15"/>
      <c r="T99" s="15"/>
      <c r="U99" s="15"/>
      <c r="V99" s="15"/>
      <c r="W99" s="15"/>
      <c r="X99" s="18" t="str">
        <f>IFERROR(VLOOKUP(W99,Lookups!$G$2:$H$83,2,FALSE),"")</f>
        <v/>
      </c>
      <c r="Y99" s="15"/>
      <c r="Z99" s="15"/>
      <c r="AA99" s="15"/>
      <c r="AB99" s="15"/>
      <c r="AC99" s="15"/>
      <c r="AD99" s="17"/>
      <c r="AE99" s="17"/>
      <c r="AF99" s="18" t="str">
        <f t="shared" si="5"/>
        <v/>
      </c>
      <c r="AG99" s="15"/>
      <c r="AH99" s="15"/>
      <c r="AI99" s="15"/>
      <c r="AJ99" s="62" t="str">
        <f>IFERROR(VLOOKUP(AI99,Lookups!$W$3:$X$24,2,FALSE),"")</f>
        <v/>
      </c>
      <c r="AK99" s="15"/>
      <c r="AL99" s="15"/>
      <c r="AM99" s="17"/>
      <c r="AN99" s="17"/>
    </row>
    <row r="100" spans="1:40" x14ac:dyDescent="0.3">
      <c r="A100" s="15"/>
      <c r="B100" s="15"/>
      <c r="C100" s="15"/>
      <c r="D100" s="17"/>
      <c r="E100" s="17"/>
      <c r="F100" s="15"/>
      <c r="G100" s="18" t="str">
        <f>IFERROR(VLOOKUP(F100,Lookups!$D$2:$E$20,2,FALSE),"")</f>
        <v/>
      </c>
      <c r="H100" s="15"/>
      <c r="I100" s="15"/>
      <c r="J100" s="17"/>
      <c r="K100" s="15"/>
      <c r="L100" s="17"/>
      <c r="M100" s="17"/>
      <c r="N100" s="62" t="str">
        <f t="shared" si="4"/>
        <v/>
      </c>
      <c r="O100" s="15"/>
      <c r="P100" s="15"/>
      <c r="Q100" s="17"/>
      <c r="R100" s="15"/>
      <c r="S100" s="15"/>
      <c r="T100" s="15"/>
      <c r="U100" s="15"/>
      <c r="V100" s="15"/>
      <c r="W100" s="15"/>
      <c r="X100" s="18" t="str">
        <f>IFERROR(VLOOKUP(W100,Lookups!$G$2:$H$83,2,FALSE),"")</f>
        <v/>
      </c>
      <c r="Y100" s="15"/>
      <c r="Z100" s="15"/>
      <c r="AA100" s="15"/>
      <c r="AB100" s="15"/>
      <c r="AC100" s="15"/>
      <c r="AD100" s="17"/>
      <c r="AE100" s="17"/>
      <c r="AF100" s="18" t="str">
        <f t="shared" si="5"/>
        <v/>
      </c>
      <c r="AG100" s="15"/>
      <c r="AH100" s="15"/>
      <c r="AI100" s="15"/>
      <c r="AJ100" s="62" t="str">
        <f>IFERROR(VLOOKUP(AI100,Lookups!$W$3:$X$24,2,FALSE),"")</f>
        <v/>
      </c>
      <c r="AK100" s="15"/>
      <c r="AL100" s="15"/>
      <c r="AM100" s="17"/>
      <c r="AN100" s="17"/>
    </row>
    <row r="101" spans="1:40" x14ac:dyDescent="0.3">
      <c r="A101" s="15"/>
      <c r="B101" s="15"/>
      <c r="C101" s="15"/>
      <c r="D101" s="17"/>
      <c r="E101" s="17"/>
      <c r="F101" s="15"/>
      <c r="G101" s="18" t="str">
        <f>IFERROR(VLOOKUP(F101,Lookups!$D$2:$E$20,2,FALSE),"")</f>
        <v/>
      </c>
      <c r="H101" s="15"/>
      <c r="I101" s="15"/>
      <c r="J101" s="17"/>
      <c r="K101" s="15"/>
      <c r="L101" s="17"/>
      <c r="M101" s="17"/>
      <c r="N101" s="62" t="str">
        <f t="shared" si="4"/>
        <v/>
      </c>
      <c r="O101" s="15"/>
      <c r="P101" s="15"/>
      <c r="Q101" s="17"/>
      <c r="R101" s="15"/>
      <c r="S101" s="15"/>
      <c r="T101" s="15"/>
      <c r="U101" s="15"/>
      <c r="V101" s="15"/>
      <c r="W101" s="15"/>
      <c r="X101" s="18" t="str">
        <f>IFERROR(VLOOKUP(W101,Lookups!$G$2:$H$83,2,FALSE),"")</f>
        <v/>
      </c>
      <c r="Y101" s="15"/>
      <c r="Z101" s="15"/>
      <c r="AA101" s="15"/>
      <c r="AB101" s="15"/>
      <c r="AC101" s="15"/>
      <c r="AD101" s="17"/>
      <c r="AE101" s="17"/>
      <c r="AF101" s="18" t="str">
        <f t="shared" si="5"/>
        <v/>
      </c>
      <c r="AG101" s="15"/>
      <c r="AH101" s="15"/>
      <c r="AI101" s="15"/>
      <c r="AJ101" s="62" t="str">
        <f>IFERROR(VLOOKUP(AI101,Lookups!$W$3:$X$24,2,FALSE),"")</f>
        <v/>
      </c>
      <c r="AK101" s="15"/>
      <c r="AL101" s="15"/>
      <c r="AM101" s="17"/>
      <c r="AN101" s="17"/>
    </row>
    <row r="102" spans="1:40" x14ac:dyDescent="0.3">
      <c r="A102" s="15"/>
      <c r="B102" s="15"/>
      <c r="C102" s="15"/>
      <c r="D102" s="17"/>
      <c r="E102" s="17"/>
      <c r="F102" s="15"/>
      <c r="G102" s="18" t="str">
        <f>IFERROR(VLOOKUP(F102,Lookups!$D$2:$E$20,2,FALSE),"")</f>
        <v/>
      </c>
      <c r="H102" s="15"/>
      <c r="I102" s="15"/>
      <c r="J102" s="17"/>
      <c r="K102" s="15"/>
      <c r="L102" s="17"/>
      <c r="M102" s="17"/>
      <c r="N102" s="62" t="str">
        <f t="shared" si="4"/>
        <v/>
      </c>
      <c r="O102" s="15"/>
      <c r="P102" s="15"/>
      <c r="Q102" s="17"/>
      <c r="R102" s="15"/>
      <c r="S102" s="15"/>
      <c r="T102" s="15"/>
      <c r="U102" s="15"/>
      <c r="V102" s="15"/>
      <c r="W102" s="15"/>
      <c r="X102" s="18" t="str">
        <f>IFERROR(VLOOKUP(W102,Lookups!$G$2:$H$83,2,FALSE),"")</f>
        <v/>
      </c>
      <c r="Y102" s="15"/>
      <c r="Z102" s="15"/>
      <c r="AA102" s="15"/>
      <c r="AB102" s="15"/>
      <c r="AC102" s="15"/>
      <c r="AD102" s="17"/>
      <c r="AE102" s="17"/>
      <c r="AF102" s="18" t="str">
        <f t="shared" si="5"/>
        <v/>
      </c>
      <c r="AG102" s="15"/>
      <c r="AH102" s="15"/>
      <c r="AI102" s="15"/>
      <c r="AJ102" s="62" t="str">
        <f>IFERROR(VLOOKUP(AI102,Lookups!$W$3:$X$24,2,FALSE),"")</f>
        <v/>
      </c>
      <c r="AK102" s="15"/>
      <c r="AL102" s="15"/>
      <c r="AM102" s="17"/>
      <c r="AN102" s="17"/>
    </row>
    <row r="103" spans="1:40" x14ac:dyDescent="0.3">
      <c r="A103" s="15"/>
      <c r="B103" s="15"/>
      <c r="C103" s="15"/>
      <c r="D103" s="17"/>
      <c r="E103" s="17"/>
      <c r="F103" s="15"/>
      <c r="G103" s="18" t="str">
        <f>IFERROR(VLOOKUP(F103,Lookups!$D$2:$E$20,2,FALSE),"")</f>
        <v/>
      </c>
      <c r="H103" s="15"/>
      <c r="I103" s="15"/>
      <c r="J103" s="17"/>
      <c r="K103" s="15"/>
      <c r="L103" s="17"/>
      <c r="M103" s="17"/>
      <c r="N103" s="62" t="str">
        <f t="shared" si="4"/>
        <v/>
      </c>
      <c r="O103" s="15"/>
      <c r="P103" s="15"/>
      <c r="Q103" s="17"/>
      <c r="R103" s="15"/>
      <c r="S103" s="15"/>
      <c r="T103" s="15"/>
      <c r="U103" s="15"/>
      <c r="V103" s="15"/>
      <c r="W103" s="15"/>
      <c r="X103" s="18" t="str">
        <f>IFERROR(VLOOKUP(W103,Lookups!$G$2:$H$83,2,FALSE),"")</f>
        <v/>
      </c>
      <c r="Y103" s="15"/>
      <c r="Z103" s="15"/>
      <c r="AA103" s="15"/>
      <c r="AB103" s="15"/>
      <c r="AC103" s="15"/>
      <c r="AD103" s="17"/>
      <c r="AE103" s="17"/>
      <c r="AF103" s="18" t="str">
        <f t="shared" si="5"/>
        <v/>
      </c>
      <c r="AG103" s="15"/>
      <c r="AH103" s="15"/>
      <c r="AI103" s="15"/>
      <c r="AJ103" s="62" t="str">
        <f>IFERROR(VLOOKUP(AI103,Lookups!$W$3:$X$24,2,FALSE),"")</f>
        <v/>
      </c>
      <c r="AK103" s="15"/>
      <c r="AL103" s="15"/>
      <c r="AM103" s="17"/>
      <c r="AN103" s="17"/>
    </row>
    <row r="104" spans="1:40" x14ac:dyDescent="0.3">
      <c r="A104" s="15"/>
      <c r="B104" s="15"/>
      <c r="C104" s="15"/>
      <c r="D104" s="17"/>
      <c r="E104" s="17"/>
      <c r="F104" s="15"/>
      <c r="G104" s="18" t="str">
        <f>IFERROR(VLOOKUP(F104,Lookups!$D$2:$E$20,2,FALSE),"")</f>
        <v/>
      </c>
      <c r="H104" s="15"/>
      <c r="I104" s="15"/>
      <c r="J104" s="17"/>
      <c r="K104" s="15"/>
      <c r="L104" s="17"/>
      <c r="M104" s="17"/>
      <c r="N104" s="62" t="str">
        <f t="shared" si="4"/>
        <v/>
      </c>
      <c r="O104" s="15"/>
      <c r="P104" s="15"/>
      <c r="Q104" s="17"/>
      <c r="R104" s="15"/>
      <c r="S104" s="15"/>
      <c r="T104" s="15"/>
      <c r="U104" s="15"/>
      <c r="V104" s="15"/>
      <c r="W104" s="15"/>
      <c r="X104" s="18" t="str">
        <f>IFERROR(VLOOKUP(W104,Lookups!$G$2:$H$83,2,FALSE),"")</f>
        <v/>
      </c>
      <c r="Y104" s="15"/>
      <c r="Z104" s="15"/>
      <c r="AA104" s="15"/>
      <c r="AB104" s="15"/>
      <c r="AC104" s="15"/>
      <c r="AD104" s="17"/>
      <c r="AE104" s="17"/>
      <c r="AF104" s="18" t="str">
        <f t="shared" si="5"/>
        <v/>
      </c>
      <c r="AG104" s="15"/>
      <c r="AH104" s="15"/>
      <c r="AI104" s="15"/>
      <c r="AJ104" s="62" t="str">
        <f>IFERROR(VLOOKUP(AI104,Lookups!$W$3:$X$24,2,FALSE),"")</f>
        <v/>
      </c>
      <c r="AK104" s="15"/>
      <c r="AL104" s="15"/>
      <c r="AM104" s="17"/>
      <c r="AN104" s="17"/>
    </row>
    <row r="105" spans="1:40" x14ac:dyDescent="0.3">
      <c r="A105" s="15"/>
      <c r="B105" s="15"/>
      <c r="C105" s="15"/>
      <c r="D105" s="17"/>
      <c r="E105" s="17"/>
      <c r="F105" s="15"/>
      <c r="G105" s="18" t="str">
        <f>IFERROR(VLOOKUP(F105,Lookups!$D$2:$E$20,2,FALSE),"")</f>
        <v/>
      </c>
      <c r="H105" s="15"/>
      <c r="I105" s="15"/>
      <c r="J105" s="17"/>
      <c r="K105" s="15"/>
      <c r="L105" s="17"/>
      <c r="M105" s="17"/>
      <c r="N105" s="62" t="str">
        <f t="shared" si="4"/>
        <v/>
      </c>
      <c r="O105" s="15"/>
      <c r="P105" s="15"/>
      <c r="Q105" s="17"/>
      <c r="R105" s="15"/>
      <c r="S105" s="15"/>
      <c r="T105" s="15"/>
      <c r="U105" s="15"/>
      <c r="V105" s="15"/>
      <c r="W105" s="15"/>
      <c r="X105" s="18" t="str">
        <f>IFERROR(VLOOKUP(W105,Lookups!$G$2:$H$83,2,FALSE),"")</f>
        <v/>
      </c>
      <c r="Y105" s="15"/>
      <c r="Z105" s="15"/>
      <c r="AA105" s="15"/>
      <c r="AB105" s="15"/>
      <c r="AC105" s="15"/>
      <c r="AD105" s="17"/>
      <c r="AE105" s="17"/>
      <c r="AF105" s="18" t="str">
        <f t="shared" si="5"/>
        <v/>
      </c>
      <c r="AG105" s="15"/>
      <c r="AH105" s="15"/>
      <c r="AI105" s="15"/>
      <c r="AJ105" s="62" t="str">
        <f>IFERROR(VLOOKUP(AI105,Lookups!$W$3:$X$24,2,FALSE),"")</f>
        <v/>
      </c>
      <c r="AK105" s="15"/>
      <c r="AL105" s="15"/>
      <c r="AM105" s="17"/>
      <c r="AN105" s="17"/>
    </row>
    <row r="106" spans="1:40" x14ac:dyDescent="0.3">
      <c r="A106" s="15"/>
      <c r="B106" s="15"/>
      <c r="C106" s="15"/>
      <c r="D106" s="17"/>
      <c r="E106" s="17"/>
      <c r="F106" s="15"/>
      <c r="G106" s="18" t="str">
        <f>IFERROR(VLOOKUP(F106,Lookups!$D$2:$E$20,2,FALSE),"")</f>
        <v/>
      </c>
      <c r="H106" s="15"/>
      <c r="I106" s="15"/>
      <c r="J106" s="17"/>
      <c r="K106" s="15"/>
      <c r="L106" s="17"/>
      <c r="M106" s="17"/>
      <c r="N106" s="62" t="str">
        <f t="shared" si="4"/>
        <v/>
      </c>
      <c r="O106" s="15"/>
      <c r="P106" s="15"/>
      <c r="Q106" s="17"/>
      <c r="R106" s="15"/>
      <c r="S106" s="15"/>
      <c r="T106" s="15"/>
      <c r="U106" s="15"/>
      <c r="V106" s="15"/>
      <c r="W106" s="15"/>
      <c r="X106" s="18" t="str">
        <f>IFERROR(VLOOKUP(W106,Lookups!$G$2:$H$83,2,FALSE),"")</f>
        <v/>
      </c>
      <c r="Y106" s="15"/>
      <c r="Z106" s="15"/>
      <c r="AA106" s="15"/>
      <c r="AB106" s="15"/>
      <c r="AC106" s="15"/>
      <c r="AD106" s="17"/>
      <c r="AE106" s="17"/>
      <c r="AF106" s="18" t="str">
        <f t="shared" si="5"/>
        <v/>
      </c>
      <c r="AG106" s="15"/>
      <c r="AH106" s="15"/>
      <c r="AI106" s="15"/>
      <c r="AJ106" s="62" t="str">
        <f>IFERROR(VLOOKUP(AI106,Lookups!$W$3:$X$24,2,FALSE),"")</f>
        <v/>
      </c>
      <c r="AK106" s="15"/>
      <c r="AL106" s="15"/>
      <c r="AM106" s="17"/>
      <c r="AN106" s="17"/>
    </row>
    <row r="107" spans="1:40" x14ac:dyDescent="0.3">
      <c r="A107" s="15"/>
      <c r="B107" s="15"/>
      <c r="C107" s="15"/>
      <c r="D107" s="17"/>
      <c r="E107" s="17"/>
      <c r="F107" s="15"/>
      <c r="G107" s="18" t="str">
        <f>IFERROR(VLOOKUP(F107,Lookups!$D$2:$E$20,2,FALSE),"")</f>
        <v/>
      </c>
      <c r="H107" s="15"/>
      <c r="I107" s="15"/>
      <c r="J107" s="17"/>
      <c r="K107" s="15"/>
      <c r="L107" s="17"/>
      <c r="M107" s="17"/>
      <c r="N107" s="62" t="str">
        <f t="shared" si="4"/>
        <v/>
      </c>
      <c r="O107" s="15"/>
      <c r="P107" s="15"/>
      <c r="Q107" s="17"/>
      <c r="R107" s="15"/>
      <c r="S107" s="15"/>
      <c r="T107" s="15"/>
      <c r="U107" s="15"/>
      <c r="V107" s="15"/>
      <c r="W107" s="15"/>
      <c r="X107" s="18" t="str">
        <f>IFERROR(VLOOKUP(W107,Lookups!$G$2:$H$83,2,FALSE),"")</f>
        <v/>
      </c>
      <c r="Y107" s="15"/>
      <c r="Z107" s="15"/>
      <c r="AA107" s="15"/>
      <c r="AB107" s="15"/>
      <c r="AC107" s="15"/>
      <c r="AD107" s="17"/>
      <c r="AE107" s="17"/>
      <c r="AF107" s="18" t="str">
        <f t="shared" si="5"/>
        <v/>
      </c>
      <c r="AG107" s="15"/>
      <c r="AH107" s="15"/>
      <c r="AI107" s="15"/>
      <c r="AJ107" s="62" t="str">
        <f>IFERROR(VLOOKUP(AI107,Lookups!$W$3:$X$24,2,FALSE),"")</f>
        <v/>
      </c>
      <c r="AK107" s="15"/>
      <c r="AL107" s="15"/>
      <c r="AM107" s="17"/>
      <c r="AN107" s="17"/>
    </row>
    <row r="108" spans="1:40" x14ac:dyDescent="0.3">
      <c r="A108" s="15"/>
      <c r="B108" s="15"/>
      <c r="C108" s="15"/>
      <c r="D108" s="17"/>
      <c r="E108" s="17"/>
      <c r="F108" s="15"/>
      <c r="G108" s="18" t="str">
        <f>IFERROR(VLOOKUP(F108,Lookups!$D$2:$E$20,2,FALSE),"")</f>
        <v/>
      </c>
      <c r="H108" s="15"/>
      <c r="I108" s="15"/>
      <c r="J108" s="17"/>
      <c r="K108" s="15"/>
      <c r="L108" s="17"/>
      <c r="M108" s="17"/>
      <c r="N108" s="62" t="str">
        <f t="shared" si="4"/>
        <v/>
      </c>
      <c r="O108" s="15"/>
      <c r="P108" s="15"/>
      <c r="Q108" s="17"/>
      <c r="R108" s="15"/>
      <c r="S108" s="15"/>
      <c r="T108" s="15"/>
      <c r="U108" s="15"/>
      <c r="V108" s="15"/>
      <c r="W108" s="15"/>
      <c r="X108" s="18" t="str">
        <f>IFERROR(VLOOKUP(W108,Lookups!$G$2:$H$83,2,FALSE),"")</f>
        <v/>
      </c>
      <c r="Y108" s="15"/>
      <c r="Z108" s="15"/>
      <c r="AA108" s="15"/>
      <c r="AB108" s="15"/>
      <c r="AC108" s="15"/>
      <c r="AD108" s="17"/>
      <c r="AE108" s="17"/>
      <c r="AF108" s="18" t="str">
        <f t="shared" si="5"/>
        <v/>
      </c>
      <c r="AG108" s="15"/>
      <c r="AH108" s="15"/>
      <c r="AI108" s="15"/>
      <c r="AJ108" s="62" t="str">
        <f>IFERROR(VLOOKUP(AI108,Lookups!$W$3:$X$24,2,FALSE),"")</f>
        <v/>
      </c>
      <c r="AK108" s="15"/>
      <c r="AL108" s="15"/>
      <c r="AM108" s="17"/>
      <c r="AN108" s="17"/>
    </row>
    <row r="109" spans="1:40" x14ac:dyDescent="0.3">
      <c r="A109" s="15"/>
      <c r="B109" s="15"/>
      <c r="C109" s="15"/>
      <c r="D109" s="17"/>
      <c r="E109" s="17"/>
      <c r="F109" s="15"/>
      <c r="G109" s="18" t="str">
        <f>IFERROR(VLOOKUP(F109,Lookups!$D$2:$E$20,2,FALSE),"")</f>
        <v/>
      </c>
      <c r="H109" s="15"/>
      <c r="I109" s="15"/>
      <c r="J109" s="17"/>
      <c r="K109" s="15"/>
      <c r="L109" s="17"/>
      <c r="M109" s="17"/>
      <c r="N109" s="62" t="str">
        <f t="shared" si="4"/>
        <v/>
      </c>
      <c r="O109" s="15"/>
      <c r="P109" s="15"/>
      <c r="Q109" s="17"/>
      <c r="R109" s="15"/>
      <c r="S109" s="15"/>
      <c r="T109" s="15"/>
      <c r="U109" s="15"/>
      <c r="V109" s="15"/>
      <c r="W109" s="15"/>
      <c r="X109" s="18" t="str">
        <f>IFERROR(VLOOKUP(W109,Lookups!$G$2:$H$83,2,FALSE),"")</f>
        <v/>
      </c>
      <c r="Y109" s="15"/>
      <c r="Z109" s="15"/>
      <c r="AA109" s="15"/>
      <c r="AB109" s="15"/>
      <c r="AC109" s="15"/>
      <c r="AD109" s="17"/>
      <c r="AE109" s="17"/>
      <c r="AF109" s="18" t="str">
        <f t="shared" si="5"/>
        <v/>
      </c>
      <c r="AG109" s="15"/>
      <c r="AH109" s="15"/>
      <c r="AI109" s="15"/>
      <c r="AJ109" s="62" t="str">
        <f>IFERROR(VLOOKUP(AI109,Lookups!$W$3:$X$24,2,FALSE),"")</f>
        <v/>
      </c>
      <c r="AK109" s="15"/>
      <c r="AL109" s="15"/>
      <c r="AM109" s="17"/>
      <c r="AN109" s="17"/>
    </row>
    <row r="110" spans="1:40" x14ac:dyDescent="0.3">
      <c r="A110" s="15"/>
      <c r="B110" s="15"/>
      <c r="C110" s="15"/>
      <c r="D110" s="17"/>
      <c r="E110" s="17"/>
      <c r="F110" s="15"/>
      <c r="G110" s="18" t="str">
        <f>IFERROR(VLOOKUP(F110,Lookups!$D$2:$E$20,2,FALSE),"")</f>
        <v/>
      </c>
      <c r="H110" s="15"/>
      <c r="I110" s="15"/>
      <c r="J110" s="17"/>
      <c r="K110" s="15"/>
      <c r="L110" s="17"/>
      <c r="M110" s="17"/>
      <c r="N110" s="62" t="str">
        <f t="shared" si="4"/>
        <v/>
      </c>
      <c r="O110" s="15"/>
      <c r="P110" s="15"/>
      <c r="Q110" s="17"/>
      <c r="R110" s="15"/>
      <c r="S110" s="15"/>
      <c r="T110" s="15"/>
      <c r="U110" s="15"/>
      <c r="V110" s="15"/>
      <c r="W110" s="15"/>
      <c r="X110" s="18" t="str">
        <f>IFERROR(VLOOKUP(W110,Lookups!$G$2:$H$83,2,FALSE),"")</f>
        <v/>
      </c>
      <c r="Y110" s="15"/>
      <c r="Z110" s="15"/>
      <c r="AA110" s="15"/>
      <c r="AB110" s="15"/>
      <c r="AC110" s="15"/>
      <c r="AD110" s="17"/>
      <c r="AE110" s="17"/>
      <c r="AF110" s="18" t="str">
        <f t="shared" si="5"/>
        <v/>
      </c>
      <c r="AG110" s="15"/>
      <c r="AH110" s="15"/>
      <c r="AI110" s="15"/>
      <c r="AJ110" s="62" t="str">
        <f>IFERROR(VLOOKUP(AI110,Lookups!$W$3:$X$24,2,FALSE),"")</f>
        <v/>
      </c>
      <c r="AK110" s="15"/>
      <c r="AL110" s="15"/>
      <c r="AM110" s="17"/>
      <c r="AN110" s="17"/>
    </row>
    <row r="111" spans="1:40" x14ac:dyDescent="0.3">
      <c r="A111" s="15"/>
      <c r="B111" s="15"/>
      <c r="C111" s="15"/>
      <c r="D111" s="17"/>
      <c r="E111" s="17"/>
      <c r="F111" s="15"/>
      <c r="G111" s="18" t="str">
        <f>IFERROR(VLOOKUP(F111,Lookups!$D$2:$E$20,2,FALSE),"")</f>
        <v/>
      </c>
      <c r="H111" s="15"/>
      <c r="I111" s="15"/>
      <c r="J111" s="17"/>
      <c r="K111" s="15"/>
      <c r="L111" s="17"/>
      <c r="M111" s="17"/>
      <c r="N111" s="62" t="str">
        <f t="shared" si="4"/>
        <v/>
      </c>
      <c r="O111" s="15"/>
      <c r="P111" s="15"/>
      <c r="Q111" s="17"/>
      <c r="R111" s="15"/>
      <c r="S111" s="15"/>
      <c r="T111" s="15"/>
      <c r="U111" s="15"/>
      <c r="V111" s="15"/>
      <c r="W111" s="15"/>
      <c r="X111" s="18" t="str">
        <f>IFERROR(VLOOKUP(W111,Lookups!$G$2:$H$83,2,FALSE),"")</f>
        <v/>
      </c>
      <c r="Y111" s="15"/>
      <c r="Z111" s="15"/>
      <c r="AA111" s="15"/>
      <c r="AB111" s="15"/>
      <c r="AC111" s="15"/>
      <c r="AD111" s="17"/>
      <c r="AE111" s="17"/>
      <c r="AF111" s="18" t="str">
        <f t="shared" si="5"/>
        <v/>
      </c>
      <c r="AG111" s="15"/>
      <c r="AH111" s="15"/>
      <c r="AI111" s="15"/>
      <c r="AJ111" s="62" t="str">
        <f>IFERROR(VLOOKUP(AI111,Lookups!$W$3:$X$24,2,FALSE),"")</f>
        <v/>
      </c>
      <c r="AK111" s="15"/>
      <c r="AL111" s="15"/>
      <c r="AM111" s="17"/>
      <c r="AN111" s="17"/>
    </row>
    <row r="112" spans="1:40" x14ac:dyDescent="0.3">
      <c r="A112" s="15"/>
      <c r="B112" s="15"/>
      <c r="C112" s="15"/>
      <c r="D112" s="17"/>
      <c r="E112" s="17"/>
      <c r="F112" s="15"/>
      <c r="G112" s="18" t="str">
        <f>IFERROR(VLOOKUP(F112,Lookups!$D$2:$E$20,2,FALSE),"")</f>
        <v/>
      </c>
      <c r="H112" s="15"/>
      <c r="I112" s="15"/>
      <c r="J112" s="17"/>
      <c r="K112" s="15"/>
      <c r="L112" s="17"/>
      <c r="M112" s="17"/>
      <c r="N112" s="62" t="str">
        <f t="shared" si="4"/>
        <v/>
      </c>
      <c r="O112" s="15"/>
      <c r="P112" s="15"/>
      <c r="Q112" s="17"/>
      <c r="R112" s="15"/>
      <c r="S112" s="15"/>
      <c r="T112" s="15"/>
      <c r="U112" s="15"/>
      <c r="V112" s="15"/>
      <c r="W112" s="15"/>
      <c r="X112" s="18" t="str">
        <f>IFERROR(VLOOKUP(W112,Lookups!$G$2:$H$83,2,FALSE),"")</f>
        <v/>
      </c>
      <c r="Y112" s="15"/>
      <c r="Z112" s="15"/>
      <c r="AA112" s="15"/>
      <c r="AB112" s="15"/>
      <c r="AC112" s="15"/>
      <c r="AD112" s="17"/>
      <c r="AE112" s="17"/>
      <c r="AF112" s="18" t="str">
        <f t="shared" si="5"/>
        <v/>
      </c>
      <c r="AG112" s="15"/>
      <c r="AH112" s="15"/>
      <c r="AI112" s="15"/>
      <c r="AJ112" s="62" t="str">
        <f>IFERROR(VLOOKUP(AI112,Lookups!$W$3:$X$24,2,FALSE),"")</f>
        <v/>
      </c>
      <c r="AK112" s="15"/>
      <c r="AL112" s="15"/>
      <c r="AM112" s="17"/>
      <c r="AN112" s="17"/>
    </row>
    <row r="113" spans="1:40" x14ac:dyDescent="0.3">
      <c r="A113" s="15"/>
      <c r="B113" s="15"/>
      <c r="C113" s="15"/>
      <c r="D113" s="17"/>
      <c r="E113" s="17"/>
      <c r="F113" s="15"/>
      <c r="G113" s="18" t="str">
        <f>IFERROR(VLOOKUP(F113,Lookups!$D$2:$E$20,2,FALSE),"")</f>
        <v/>
      </c>
      <c r="H113" s="15"/>
      <c r="I113" s="15"/>
      <c r="J113" s="17"/>
      <c r="K113" s="15"/>
      <c r="L113" s="17"/>
      <c r="M113" s="17"/>
      <c r="N113" s="62" t="str">
        <f t="shared" si="4"/>
        <v/>
      </c>
      <c r="O113" s="15"/>
      <c r="P113" s="15"/>
      <c r="Q113" s="17"/>
      <c r="R113" s="15"/>
      <c r="S113" s="15"/>
      <c r="T113" s="15"/>
      <c r="U113" s="15"/>
      <c r="V113" s="15"/>
      <c r="W113" s="15"/>
      <c r="X113" s="18" t="str">
        <f>IFERROR(VLOOKUP(W113,Lookups!$G$2:$H$83,2,FALSE),"")</f>
        <v/>
      </c>
      <c r="Y113" s="15"/>
      <c r="Z113" s="15"/>
      <c r="AA113" s="15"/>
      <c r="AB113" s="15"/>
      <c r="AC113" s="15"/>
      <c r="AD113" s="17"/>
      <c r="AE113" s="17"/>
      <c r="AF113" s="18" t="str">
        <f t="shared" si="5"/>
        <v/>
      </c>
      <c r="AG113" s="15"/>
      <c r="AH113" s="15"/>
      <c r="AI113" s="15"/>
      <c r="AJ113" s="62" t="str">
        <f>IFERROR(VLOOKUP(AI113,Lookups!$W$3:$X$24,2,FALSE),"")</f>
        <v/>
      </c>
      <c r="AK113" s="15"/>
      <c r="AL113" s="15"/>
      <c r="AM113" s="17"/>
      <c r="AN113" s="17"/>
    </row>
    <row r="114" spans="1:40" x14ac:dyDescent="0.3">
      <c r="A114" s="15"/>
      <c r="B114" s="15"/>
      <c r="C114" s="15"/>
      <c r="D114" s="17"/>
      <c r="E114" s="17"/>
      <c r="F114" s="15"/>
      <c r="G114" s="18" t="str">
        <f>IFERROR(VLOOKUP(F114,Lookups!$D$2:$E$20,2,FALSE),"")</f>
        <v/>
      </c>
      <c r="H114" s="15"/>
      <c r="I114" s="15"/>
      <c r="J114" s="17"/>
      <c r="K114" s="15"/>
      <c r="L114" s="17"/>
      <c r="M114" s="17"/>
      <c r="N114" s="62" t="str">
        <f t="shared" si="4"/>
        <v/>
      </c>
      <c r="O114" s="15"/>
      <c r="P114" s="15"/>
      <c r="Q114" s="17"/>
      <c r="R114" s="15"/>
      <c r="S114" s="15"/>
      <c r="T114" s="15"/>
      <c r="U114" s="15"/>
      <c r="V114" s="15"/>
      <c r="W114" s="15"/>
      <c r="X114" s="18" t="str">
        <f>IFERROR(VLOOKUP(W114,Lookups!$G$2:$H$83,2,FALSE),"")</f>
        <v/>
      </c>
      <c r="Y114" s="15"/>
      <c r="Z114" s="15"/>
      <c r="AA114" s="15"/>
      <c r="AB114" s="15"/>
      <c r="AC114" s="15"/>
      <c r="AD114" s="17"/>
      <c r="AE114" s="17"/>
      <c r="AF114" s="18" t="str">
        <f t="shared" si="5"/>
        <v/>
      </c>
      <c r="AG114" s="15"/>
      <c r="AH114" s="15"/>
      <c r="AI114" s="15"/>
      <c r="AJ114" s="62" t="str">
        <f>IFERROR(VLOOKUP(AI114,Lookups!$W$3:$X$24,2,FALSE),"")</f>
        <v/>
      </c>
      <c r="AK114" s="15"/>
      <c r="AL114" s="15"/>
      <c r="AM114" s="17"/>
      <c r="AN114" s="17"/>
    </row>
    <row r="115" spans="1:40" x14ac:dyDescent="0.3">
      <c r="A115" s="15"/>
      <c r="B115" s="15"/>
      <c r="C115" s="15"/>
      <c r="D115" s="17"/>
      <c r="E115" s="17"/>
      <c r="F115" s="15"/>
      <c r="G115" s="18" t="str">
        <f>IFERROR(VLOOKUP(F115,Lookups!$D$2:$E$20,2,FALSE),"")</f>
        <v/>
      </c>
      <c r="H115" s="15"/>
      <c r="I115" s="15"/>
      <c r="J115" s="17"/>
      <c r="K115" s="15"/>
      <c r="L115" s="17"/>
      <c r="M115" s="17"/>
      <c r="N115" s="62" t="str">
        <f t="shared" si="4"/>
        <v/>
      </c>
      <c r="O115" s="15"/>
      <c r="P115" s="15"/>
      <c r="Q115" s="17"/>
      <c r="R115" s="15"/>
      <c r="S115" s="15"/>
      <c r="T115" s="15"/>
      <c r="U115" s="15"/>
      <c r="V115" s="15"/>
      <c r="W115" s="15"/>
      <c r="X115" s="18" t="str">
        <f>IFERROR(VLOOKUP(W115,Lookups!$G$2:$H$83,2,FALSE),"")</f>
        <v/>
      </c>
      <c r="Y115" s="15"/>
      <c r="Z115" s="15"/>
      <c r="AA115" s="15"/>
      <c r="AB115" s="15"/>
      <c r="AC115" s="15"/>
      <c r="AD115" s="17"/>
      <c r="AE115" s="17"/>
      <c r="AF115" s="18" t="str">
        <f t="shared" si="5"/>
        <v/>
      </c>
      <c r="AG115" s="15"/>
      <c r="AH115" s="15"/>
      <c r="AI115" s="15"/>
      <c r="AJ115" s="62" t="str">
        <f>IFERROR(VLOOKUP(AI115,Lookups!$W$3:$X$24,2,FALSE),"")</f>
        <v/>
      </c>
      <c r="AK115" s="15"/>
      <c r="AL115" s="15"/>
      <c r="AM115" s="17"/>
      <c r="AN115" s="17"/>
    </row>
    <row r="116" spans="1:40" x14ac:dyDescent="0.3">
      <c r="A116" s="15"/>
      <c r="B116" s="15"/>
      <c r="C116" s="15"/>
      <c r="D116" s="17"/>
      <c r="E116" s="17"/>
      <c r="F116" s="15"/>
      <c r="G116" s="18" t="str">
        <f>IFERROR(VLOOKUP(F116,Lookups!$D$2:$E$20,2,FALSE),"")</f>
        <v/>
      </c>
      <c r="H116" s="15"/>
      <c r="I116" s="15"/>
      <c r="J116" s="17"/>
      <c r="K116" s="15"/>
      <c r="L116" s="17"/>
      <c r="M116" s="17"/>
      <c r="N116" s="62" t="str">
        <f t="shared" si="4"/>
        <v/>
      </c>
      <c r="O116" s="15"/>
      <c r="P116" s="15"/>
      <c r="Q116" s="17"/>
      <c r="R116" s="15"/>
      <c r="S116" s="15"/>
      <c r="T116" s="15"/>
      <c r="U116" s="15"/>
      <c r="V116" s="15"/>
      <c r="W116" s="15"/>
      <c r="X116" s="18" t="str">
        <f>IFERROR(VLOOKUP(W116,Lookups!$G$2:$H$83,2,FALSE),"")</f>
        <v/>
      </c>
      <c r="Y116" s="15"/>
      <c r="Z116" s="15"/>
      <c r="AA116" s="15"/>
      <c r="AB116" s="15"/>
      <c r="AC116" s="15"/>
      <c r="AD116" s="17"/>
      <c r="AE116" s="17"/>
      <c r="AF116" s="18" t="str">
        <f t="shared" si="5"/>
        <v/>
      </c>
      <c r="AG116" s="15"/>
      <c r="AH116" s="15"/>
      <c r="AI116" s="15"/>
      <c r="AJ116" s="62" t="str">
        <f>IFERROR(VLOOKUP(AI116,Lookups!$W$3:$X$24,2,FALSE),"")</f>
        <v/>
      </c>
      <c r="AK116" s="15"/>
      <c r="AL116" s="15"/>
      <c r="AM116" s="17"/>
      <c r="AN116" s="17"/>
    </row>
    <row r="117" spans="1:40" x14ac:dyDescent="0.3">
      <c r="A117" s="15"/>
      <c r="B117" s="15"/>
      <c r="C117" s="15"/>
      <c r="D117" s="17"/>
      <c r="E117" s="17"/>
      <c r="F117" s="15"/>
      <c r="G117" s="18" t="str">
        <f>IFERROR(VLOOKUP(F117,Lookups!$D$2:$E$20,2,FALSE),"")</f>
        <v/>
      </c>
      <c r="H117" s="15"/>
      <c r="I117" s="15"/>
      <c r="J117" s="17"/>
      <c r="K117" s="15"/>
      <c r="L117" s="17"/>
      <c r="M117" s="17"/>
      <c r="N117" s="62" t="str">
        <f t="shared" si="4"/>
        <v/>
      </c>
      <c r="O117" s="15"/>
      <c r="P117" s="15"/>
      <c r="Q117" s="17"/>
      <c r="R117" s="15"/>
      <c r="S117" s="15"/>
      <c r="T117" s="15"/>
      <c r="U117" s="15"/>
      <c r="V117" s="15"/>
      <c r="W117" s="15"/>
      <c r="X117" s="18" t="str">
        <f>IFERROR(VLOOKUP(W117,Lookups!$G$2:$H$83,2,FALSE),"")</f>
        <v/>
      </c>
      <c r="Y117" s="15"/>
      <c r="Z117" s="15"/>
      <c r="AA117" s="15"/>
      <c r="AB117" s="15"/>
      <c r="AC117" s="15"/>
      <c r="AD117" s="17"/>
      <c r="AE117" s="17"/>
      <c r="AF117" s="18" t="str">
        <f t="shared" si="5"/>
        <v/>
      </c>
      <c r="AG117" s="15"/>
      <c r="AH117" s="15"/>
      <c r="AI117" s="15"/>
      <c r="AJ117" s="62" t="str">
        <f>IFERROR(VLOOKUP(AI117,Lookups!$W$3:$X$24,2,FALSE),"")</f>
        <v/>
      </c>
      <c r="AK117" s="15"/>
      <c r="AL117" s="15"/>
      <c r="AM117" s="17"/>
      <c r="AN117" s="17"/>
    </row>
    <row r="118" spans="1:40" x14ac:dyDescent="0.3">
      <c r="A118" s="15"/>
      <c r="B118" s="15"/>
      <c r="C118" s="15"/>
      <c r="D118" s="17"/>
      <c r="E118" s="17"/>
      <c r="F118" s="15"/>
      <c r="G118" s="18" t="str">
        <f>IFERROR(VLOOKUP(F118,Lookups!$D$2:$E$20,2,FALSE),"")</f>
        <v/>
      </c>
      <c r="H118" s="15"/>
      <c r="I118" s="15"/>
      <c r="J118" s="17"/>
      <c r="K118" s="15"/>
      <c r="L118" s="17"/>
      <c r="M118" s="17"/>
      <c r="N118" s="62" t="str">
        <f t="shared" ref="N118:N181" si="6">IF(OR(ISBLANK(L118),ISBLANK(M118)),"",(M118-L118)+1)</f>
        <v/>
      </c>
      <c r="O118" s="15"/>
      <c r="P118" s="15"/>
      <c r="Q118" s="17"/>
      <c r="R118" s="15"/>
      <c r="S118" s="15"/>
      <c r="T118" s="15"/>
      <c r="U118" s="15"/>
      <c r="V118" s="15"/>
      <c r="W118" s="15"/>
      <c r="X118" s="18" t="str">
        <f>IFERROR(VLOOKUP(W118,Lookups!$G$2:$H$83,2,FALSE),"")</f>
        <v/>
      </c>
      <c r="Y118" s="15"/>
      <c r="Z118" s="15"/>
      <c r="AA118" s="15"/>
      <c r="AB118" s="15"/>
      <c r="AC118" s="15"/>
      <c r="AD118" s="17"/>
      <c r="AE118" s="17"/>
      <c r="AF118" s="18" t="str">
        <f t="shared" ref="AF118:AF181" si="7">IF(OR(ISBLANK(AD118),ISBLANK(AE118)),"",(AE118-AD118)+1)</f>
        <v/>
      </c>
      <c r="AG118" s="15"/>
      <c r="AH118" s="15"/>
      <c r="AI118" s="15"/>
      <c r="AJ118" s="62" t="str">
        <f>IFERROR(VLOOKUP(AI118,Lookups!$W$3:$X$24,2,FALSE),"")</f>
        <v/>
      </c>
      <c r="AK118" s="15"/>
      <c r="AL118" s="15"/>
      <c r="AM118" s="17"/>
      <c r="AN118" s="17"/>
    </row>
    <row r="119" spans="1:40" x14ac:dyDescent="0.3">
      <c r="A119" s="15"/>
      <c r="B119" s="15"/>
      <c r="C119" s="15"/>
      <c r="D119" s="17"/>
      <c r="E119" s="17"/>
      <c r="F119" s="15"/>
      <c r="G119" s="18" t="str">
        <f>IFERROR(VLOOKUP(F119,Lookups!$D$2:$E$20,2,FALSE),"")</f>
        <v/>
      </c>
      <c r="H119" s="15"/>
      <c r="I119" s="15"/>
      <c r="J119" s="17"/>
      <c r="K119" s="15"/>
      <c r="L119" s="17"/>
      <c r="M119" s="17"/>
      <c r="N119" s="62" t="str">
        <f t="shared" si="6"/>
        <v/>
      </c>
      <c r="O119" s="15"/>
      <c r="P119" s="15"/>
      <c r="Q119" s="17"/>
      <c r="R119" s="15"/>
      <c r="S119" s="15"/>
      <c r="T119" s="15"/>
      <c r="U119" s="15"/>
      <c r="V119" s="15"/>
      <c r="W119" s="15"/>
      <c r="X119" s="18" t="str">
        <f>IFERROR(VLOOKUP(W119,Lookups!$G$2:$H$83,2,FALSE),"")</f>
        <v/>
      </c>
      <c r="Y119" s="15"/>
      <c r="Z119" s="15"/>
      <c r="AA119" s="15"/>
      <c r="AB119" s="15"/>
      <c r="AC119" s="15"/>
      <c r="AD119" s="17"/>
      <c r="AE119" s="17"/>
      <c r="AF119" s="18" t="str">
        <f t="shared" si="7"/>
        <v/>
      </c>
      <c r="AG119" s="15"/>
      <c r="AH119" s="15"/>
      <c r="AI119" s="15"/>
      <c r="AJ119" s="62" t="str">
        <f>IFERROR(VLOOKUP(AI119,Lookups!$W$3:$X$24,2,FALSE),"")</f>
        <v/>
      </c>
      <c r="AK119" s="15"/>
      <c r="AL119" s="15"/>
      <c r="AM119" s="17"/>
      <c r="AN119" s="17"/>
    </row>
    <row r="120" spans="1:40" x14ac:dyDescent="0.3">
      <c r="A120" s="15"/>
      <c r="B120" s="15"/>
      <c r="C120" s="15"/>
      <c r="D120" s="17"/>
      <c r="E120" s="17"/>
      <c r="F120" s="15"/>
      <c r="G120" s="18" t="str">
        <f>IFERROR(VLOOKUP(F120,Lookups!$D$2:$E$20,2,FALSE),"")</f>
        <v/>
      </c>
      <c r="H120" s="15"/>
      <c r="I120" s="15"/>
      <c r="J120" s="17"/>
      <c r="K120" s="15"/>
      <c r="L120" s="17"/>
      <c r="M120" s="17"/>
      <c r="N120" s="62" t="str">
        <f t="shared" si="6"/>
        <v/>
      </c>
      <c r="O120" s="15"/>
      <c r="P120" s="15"/>
      <c r="Q120" s="17"/>
      <c r="R120" s="15"/>
      <c r="S120" s="15"/>
      <c r="T120" s="15"/>
      <c r="U120" s="15"/>
      <c r="V120" s="15"/>
      <c r="W120" s="15"/>
      <c r="X120" s="18" t="str">
        <f>IFERROR(VLOOKUP(W120,Lookups!$G$2:$H$83,2,FALSE),"")</f>
        <v/>
      </c>
      <c r="Y120" s="15"/>
      <c r="Z120" s="15"/>
      <c r="AA120" s="15"/>
      <c r="AB120" s="15"/>
      <c r="AC120" s="15"/>
      <c r="AD120" s="17"/>
      <c r="AE120" s="17"/>
      <c r="AF120" s="18" t="str">
        <f t="shared" si="7"/>
        <v/>
      </c>
      <c r="AG120" s="15"/>
      <c r="AH120" s="15"/>
      <c r="AI120" s="15"/>
      <c r="AJ120" s="62" t="str">
        <f>IFERROR(VLOOKUP(AI120,Lookups!$W$3:$X$24,2,FALSE),"")</f>
        <v/>
      </c>
      <c r="AK120" s="15"/>
      <c r="AL120" s="15"/>
      <c r="AM120" s="17"/>
      <c r="AN120" s="17"/>
    </row>
    <row r="121" spans="1:40" x14ac:dyDescent="0.3">
      <c r="A121" s="15"/>
      <c r="B121" s="15"/>
      <c r="C121" s="15"/>
      <c r="D121" s="17"/>
      <c r="E121" s="17"/>
      <c r="F121" s="15"/>
      <c r="G121" s="18" t="str">
        <f>IFERROR(VLOOKUP(F121,Lookups!$D$2:$E$20,2,FALSE),"")</f>
        <v/>
      </c>
      <c r="H121" s="15"/>
      <c r="I121" s="15"/>
      <c r="J121" s="17"/>
      <c r="K121" s="15"/>
      <c r="L121" s="17"/>
      <c r="M121" s="17"/>
      <c r="N121" s="62" t="str">
        <f t="shared" si="6"/>
        <v/>
      </c>
      <c r="O121" s="15"/>
      <c r="P121" s="15"/>
      <c r="Q121" s="17"/>
      <c r="R121" s="15"/>
      <c r="S121" s="15"/>
      <c r="T121" s="15"/>
      <c r="U121" s="15"/>
      <c r="V121" s="15"/>
      <c r="W121" s="15"/>
      <c r="X121" s="18" t="str">
        <f>IFERROR(VLOOKUP(W121,Lookups!$G$2:$H$83,2,FALSE),"")</f>
        <v/>
      </c>
      <c r="Y121" s="15"/>
      <c r="Z121" s="15"/>
      <c r="AA121" s="15"/>
      <c r="AB121" s="15"/>
      <c r="AC121" s="15"/>
      <c r="AD121" s="17"/>
      <c r="AE121" s="17"/>
      <c r="AF121" s="18" t="str">
        <f t="shared" si="7"/>
        <v/>
      </c>
      <c r="AG121" s="15"/>
      <c r="AH121" s="15"/>
      <c r="AI121" s="15"/>
      <c r="AJ121" s="62" t="str">
        <f>IFERROR(VLOOKUP(AI121,Lookups!$W$3:$X$24,2,FALSE),"")</f>
        <v/>
      </c>
      <c r="AK121" s="15"/>
      <c r="AL121" s="15"/>
      <c r="AM121" s="17"/>
      <c r="AN121" s="17"/>
    </row>
    <row r="122" spans="1:40" x14ac:dyDescent="0.3">
      <c r="A122" s="15"/>
      <c r="B122" s="15"/>
      <c r="C122" s="15"/>
      <c r="D122" s="17"/>
      <c r="E122" s="17"/>
      <c r="F122" s="15"/>
      <c r="G122" s="18" t="str">
        <f>IFERROR(VLOOKUP(F122,Lookups!$D$2:$E$20,2,FALSE),"")</f>
        <v/>
      </c>
      <c r="H122" s="15"/>
      <c r="I122" s="15"/>
      <c r="J122" s="17"/>
      <c r="K122" s="15"/>
      <c r="L122" s="17"/>
      <c r="M122" s="17"/>
      <c r="N122" s="62" t="str">
        <f t="shared" si="6"/>
        <v/>
      </c>
      <c r="O122" s="15"/>
      <c r="P122" s="15"/>
      <c r="Q122" s="17"/>
      <c r="R122" s="15"/>
      <c r="S122" s="15"/>
      <c r="T122" s="15"/>
      <c r="U122" s="15"/>
      <c r="V122" s="15"/>
      <c r="W122" s="15"/>
      <c r="X122" s="18" t="str">
        <f>IFERROR(VLOOKUP(W122,Lookups!$G$2:$H$83,2,FALSE),"")</f>
        <v/>
      </c>
      <c r="Y122" s="15"/>
      <c r="Z122" s="15"/>
      <c r="AA122" s="15"/>
      <c r="AB122" s="15"/>
      <c r="AC122" s="15"/>
      <c r="AD122" s="17"/>
      <c r="AE122" s="17"/>
      <c r="AF122" s="18" t="str">
        <f t="shared" si="7"/>
        <v/>
      </c>
      <c r="AG122" s="15"/>
      <c r="AH122" s="15"/>
      <c r="AI122" s="15"/>
      <c r="AJ122" s="62" t="str">
        <f>IFERROR(VLOOKUP(AI122,Lookups!$W$3:$X$24,2,FALSE),"")</f>
        <v/>
      </c>
      <c r="AK122" s="15"/>
      <c r="AL122" s="15"/>
      <c r="AM122" s="17"/>
      <c r="AN122" s="17"/>
    </row>
    <row r="123" spans="1:40" x14ac:dyDescent="0.3">
      <c r="A123" s="15"/>
      <c r="B123" s="15"/>
      <c r="C123" s="15"/>
      <c r="D123" s="17"/>
      <c r="E123" s="17"/>
      <c r="F123" s="15"/>
      <c r="G123" s="18" t="str">
        <f>IFERROR(VLOOKUP(F123,Lookups!$D$2:$E$20,2,FALSE),"")</f>
        <v/>
      </c>
      <c r="H123" s="15"/>
      <c r="I123" s="15"/>
      <c r="J123" s="17"/>
      <c r="K123" s="15"/>
      <c r="L123" s="17"/>
      <c r="M123" s="17"/>
      <c r="N123" s="62" t="str">
        <f t="shared" si="6"/>
        <v/>
      </c>
      <c r="O123" s="15"/>
      <c r="P123" s="15"/>
      <c r="Q123" s="17"/>
      <c r="R123" s="15"/>
      <c r="S123" s="15"/>
      <c r="T123" s="15"/>
      <c r="U123" s="15"/>
      <c r="V123" s="15"/>
      <c r="W123" s="15"/>
      <c r="X123" s="18" t="str">
        <f>IFERROR(VLOOKUP(W123,Lookups!$G$2:$H$83,2,FALSE),"")</f>
        <v/>
      </c>
      <c r="Y123" s="15"/>
      <c r="Z123" s="15"/>
      <c r="AA123" s="15"/>
      <c r="AB123" s="15"/>
      <c r="AC123" s="15"/>
      <c r="AD123" s="17"/>
      <c r="AE123" s="17"/>
      <c r="AF123" s="18" t="str">
        <f t="shared" si="7"/>
        <v/>
      </c>
      <c r="AG123" s="15"/>
      <c r="AH123" s="15"/>
      <c r="AI123" s="15"/>
      <c r="AJ123" s="62" t="str">
        <f>IFERROR(VLOOKUP(AI123,Lookups!$W$3:$X$24,2,FALSE),"")</f>
        <v/>
      </c>
      <c r="AK123" s="15"/>
      <c r="AL123" s="15"/>
      <c r="AM123" s="17"/>
      <c r="AN123" s="17"/>
    </row>
    <row r="124" spans="1:40" x14ac:dyDescent="0.3">
      <c r="A124" s="15"/>
      <c r="B124" s="15"/>
      <c r="C124" s="15"/>
      <c r="D124" s="17"/>
      <c r="E124" s="17"/>
      <c r="F124" s="15"/>
      <c r="G124" s="18" t="str">
        <f>IFERROR(VLOOKUP(F124,Lookups!$D$2:$E$20,2,FALSE),"")</f>
        <v/>
      </c>
      <c r="H124" s="15"/>
      <c r="I124" s="15"/>
      <c r="J124" s="17"/>
      <c r="K124" s="15"/>
      <c r="L124" s="17"/>
      <c r="M124" s="17"/>
      <c r="N124" s="62" t="str">
        <f t="shared" si="6"/>
        <v/>
      </c>
      <c r="O124" s="15"/>
      <c r="P124" s="15"/>
      <c r="Q124" s="17"/>
      <c r="R124" s="15"/>
      <c r="S124" s="15"/>
      <c r="T124" s="15"/>
      <c r="U124" s="15"/>
      <c r="V124" s="15"/>
      <c r="W124" s="15"/>
      <c r="X124" s="18" t="str">
        <f>IFERROR(VLOOKUP(W124,Lookups!$G$2:$H$83,2,FALSE),"")</f>
        <v/>
      </c>
      <c r="Y124" s="15"/>
      <c r="Z124" s="15"/>
      <c r="AA124" s="15"/>
      <c r="AB124" s="15"/>
      <c r="AC124" s="15"/>
      <c r="AD124" s="17"/>
      <c r="AE124" s="17"/>
      <c r="AF124" s="18" t="str">
        <f t="shared" si="7"/>
        <v/>
      </c>
      <c r="AG124" s="15"/>
      <c r="AH124" s="15"/>
      <c r="AI124" s="15"/>
      <c r="AJ124" s="62" t="str">
        <f>IFERROR(VLOOKUP(AI124,Lookups!$W$3:$X$24,2,FALSE),"")</f>
        <v/>
      </c>
      <c r="AK124" s="15"/>
      <c r="AL124" s="15"/>
      <c r="AM124" s="17"/>
      <c r="AN124" s="17"/>
    </row>
    <row r="125" spans="1:40" x14ac:dyDescent="0.3">
      <c r="A125" s="15"/>
      <c r="B125" s="15"/>
      <c r="C125" s="15"/>
      <c r="D125" s="17"/>
      <c r="E125" s="17"/>
      <c r="F125" s="15"/>
      <c r="G125" s="18" t="str">
        <f>IFERROR(VLOOKUP(F125,Lookups!$D$2:$E$20,2,FALSE),"")</f>
        <v/>
      </c>
      <c r="H125" s="15"/>
      <c r="I125" s="15"/>
      <c r="J125" s="17"/>
      <c r="K125" s="15"/>
      <c r="L125" s="17"/>
      <c r="M125" s="17"/>
      <c r="N125" s="62" t="str">
        <f t="shared" si="6"/>
        <v/>
      </c>
      <c r="O125" s="15"/>
      <c r="P125" s="15"/>
      <c r="Q125" s="17"/>
      <c r="R125" s="15"/>
      <c r="S125" s="15"/>
      <c r="T125" s="15"/>
      <c r="U125" s="15"/>
      <c r="V125" s="15"/>
      <c r="W125" s="15"/>
      <c r="X125" s="18" t="str">
        <f>IFERROR(VLOOKUP(W125,Lookups!$G$2:$H$83,2,FALSE),"")</f>
        <v/>
      </c>
      <c r="Y125" s="15"/>
      <c r="Z125" s="15"/>
      <c r="AA125" s="15"/>
      <c r="AB125" s="15"/>
      <c r="AC125" s="15"/>
      <c r="AD125" s="17"/>
      <c r="AE125" s="17"/>
      <c r="AF125" s="18" t="str">
        <f t="shared" si="7"/>
        <v/>
      </c>
      <c r="AG125" s="15"/>
      <c r="AH125" s="15"/>
      <c r="AI125" s="15"/>
      <c r="AJ125" s="62" t="str">
        <f>IFERROR(VLOOKUP(AI125,Lookups!$W$3:$X$24,2,FALSE),"")</f>
        <v/>
      </c>
      <c r="AK125" s="15"/>
      <c r="AL125" s="15"/>
      <c r="AM125" s="17"/>
      <c r="AN125" s="17"/>
    </row>
    <row r="126" spans="1:40" x14ac:dyDescent="0.3">
      <c r="A126" s="15"/>
      <c r="B126" s="15"/>
      <c r="C126" s="15"/>
      <c r="D126" s="17"/>
      <c r="E126" s="17"/>
      <c r="F126" s="15"/>
      <c r="G126" s="18" t="str">
        <f>IFERROR(VLOOKUP(F126,Lookups!$D$2:$E$20,2,FALSE),"")</f>
        <v/>
      </c>
      <c r="H126" s="15"/>
      <c r="I126" s="15"/>
      <c r="J126" s="17"/>
      <c r="K126" s="15"/>
      <c r="L126" s="17"/>
      <c r="M126" s="17"/>
      <c r="N126" s="62" t="str">
        <f t="shared" si="6"/>
        <v/>
      </c>
      <c r="O126" s="15"/>
      <c r="P126" s="15"/>
      <c r="Q126" s="17"/>
      <c r="R126" s="15"/>
      <c r="S126" s="15"/>
      <c r="T126" s="15"/>
      <c r="U126" s="15"/>
      <c r="V126" s="15"/>
      <c r="W126" s="15"/>
      <c r="X126" s="18" t="str">
        <f>IFERROR(VLOOKUP(W126,Lookups!$G$2:$H$83,2,FALSE),"")</f>
        <v/>
      </c>
      <c r="Y126" s="15"/>
      <c r="Z126" s="15"/>
      <c r="AA126" s="15"/>
      <c r="AB126" s="15"/>
      <c r="AC126" s="15"/>
      <c r="AD126" s="17"/>
      <c r="AE126" s="17"/>
      <c r="AF126" s="18" t="str">
        <f t="shared" si="7"/>
        <v/>
      </c>
      <c r="AG126" s="15"/>
      <c r="AH126" s="15"/>
      <c r="AI126" s="15"/>
      <c r="AJ126" s="62" t="str">
        <f>IFERROR(VLOOKUP(AI126,Lookups!$W$3:$X$24,2,FALSE),"")</f>
        <v/>
      </c>
      <c r="AK126" s="15"/>
      <c r="AL126" s="15"/>
      <c r="AM126" s="17"/>
      <c r="AN126" s="17"/>
    </row>
    <row r="127" spans="1:40" x14ac:dyDescent="0.3">
      <c r="A127" s="15"/>
      <c r="B127" s="15"/>
      <c r="C127" s="15"/>
      <c r="D127" s="17"/>
      <c r="E127" s="17"/>
      <c r="F127" s="15"/>
      <c r="G127" s="18" t="str">
        <f>IFERROR(VLOOKUP(F127,Lookups!$D$2:$E$20,2,FALSE),"")</f>
        <v/>
      </c>
      <c r="H127" s="15"/>
      <c r="I127" s="15"/>
      <c r="J127" s="17"/>
      <c r="K127" s="15"/>
      <c r="L127" s="17"/>
      <c r="M127" s="17"/>
      <c r="N127" s="62" t="str">
        <f t="shared" si="6"/>
        <v/>
      </c>
      <c r="O127" s="15"/>
      <c r="P127" s="15"/>
      <c r="Q127" s="17"/>
      <c r="R127" s="15"/>
      <c r="S127" s="15"/>
      <c r="T127" s="15"/>
      <c r="U127" s="15"/>
      <c r="V127" s="15"/>
      <c r="W127" s="15"/>
      <c r="X127" s="18" t="str">
        <f>IFERROR(VLOOKUP(W127,Lookups!$G$2:$H$83,2,FALSE),"")</f>
        <v/>
      </c>
      <c r="Y127" s="15"/>
      <c r="Z127" s="15"/>
      <c r="AA127" s="15"/>
      <c r="AB127" s="15"/>
      <c r="AC127" s="15"/>
      <c r="AD127" s="17"/>
      <c r="AE127" s="17"/>
      <c r="AF127" s="18" t="str">
        <f t="shared" si="7"/>
        <v/>
      </c>
      <c r="AG127" s="15"/>
      <c r="AH127" s="15"/>
      <c r="AI127" s="15"/>
      <c r="AJ127" s="62" t="str">
        <f>IFERROR(VLOOKUP(AI127,Lookups!$W$3:$X$24,2,FALSE),"")</f>
        <v/>
      </c>
      <c r="AK127" s="15"/>
      <c r="AL127" s="15"/>
      <c r="AM127" s="17"/>
      <c r="AN127" s="17"/>
    </row>
    <row r="128" spans="1:40" x14ac:dyDescent="0.3">
      <c r="A128" s="15"/>
      <c r="B128" s="15"/>
      <c r="C128" s="15"/>
      <c r="D128" s="17"/>
      <c r="E128" s="17"/>
      <c r="F128" s="15"/>
      <c r="G128" s="18" t="str">
        <f>IFERROR(VLOOKUP(F128,Lookups!$D$2:$E$20,2,FALSE),"")</f>
        <v/>
      </c>
      <c r="H128" s="15"/>
      <c r="I128" s="15"/>
      <c r="J128" s="17"/>
      <c r="K128" s="15"/>
      <c r="L128" s="17"/>
      <c r="M128" s="17"/>
      <c r="N128" s="62" t="str">
        <f t="shared" si="6"/>
        <v/>
      </c>
      <c r="O128" s="15"/>
      <c r="P128" s="15"/>
      <c r="Q128" s="17"/>
      <c r="R128" s="15"/>
      <c r="S128" s="15"/>
      <c r="T128" s="15"/>
      <c r="U128" s="15"/>
      <c r="V128" s="15"/>
      <c r="W128" s="15"/>
      <c r="X128" s="18" t="str">
        <f>IFERROR(VLOOKUP(W128,Lookups!$G$2:$H$83,2,FALSE),"")</f>
        <v/>
      </c>
      <c r="Y128" s="15"/>
      <c r="Z128" s="15"/>
      <c r="AA128" s="15"/>
      <c r="AB128" s="15"/>
      <c r="AC128" s="15"/>
      <c r="AD128" s="17"/>
      <c r="AE128" s="17"/>
      <c r="AF128" s="18" t="str">
        <f t="shared" si="7"/>
        <v/>
      </c>
      <c r="AG128" s="15"/>
      <c r="AH128" s="15"/>
      <c r="AI128" s="15"/>
      <c r="AJ128" s="62" t="str">
        <f>IFERROR(VLOOKUP(AI128,Lookups!$W$3:$X$24,2,FALSE),"")</f>
        <v/>
      </c>
      <c r="AK128" s="15"/>
      <c r="AL128" s="15"/>
      <c r="AM128" s="17"/>
      <c r="AN128" s="17"/>
    </row>
    <row r="129" spans="1:40" x14ac:dyDescent="0.3">
      <c r="A129" s="15"/>
      <c r="B129" s="15"/>
      <c r="C129" s="15"/>
      <c r="D129" s="17"/>
      <c r="E129" s="17"/>
      <c r="F129" s="15"/>
      <c r="G129" s="18" t="str">
        <f>IFERROR(VLOOKUP(F129,Lookups!$D$2:$E$20,2,FALSE),"")</f>
        <v/>
      </c>
      <c r="H129" s="15"/>
      <c r="I129" s="15"/>
      <c r="J129" s="17"/>
      <c r="K129" s="15"/>
      <c r="L129" s="17"/>
      <c r="M129" s="17"/>
      <c r="N129" s="62" t="str">
        <f t="shared" si="6"/>
        <v/>
      </c>
      <c r="O129" s="15"/>
      <c r="P129" s="15"/>
      <c r="Q129" s="17"/>
      <c r="R129" s="15"/>
      <c r="S129" s="15"/>
      <c r="T129" s="15"/>
      <c r="U129" s="15"/>
      <c r="V129" s="15"/>
      <c r="W129" s="15"/>
      <c r="X129" s="18" t="str">
        <f>IFERROR(VLOOKUP(W129,Lookups!$G$2:$H$83,2,FALSE),"")</f>
        <v/>
      </c>
      <c r="Y129" s="15"/>
      <c r="Z129" s="15"/>
      <c r="AA129" s="15"/>
      <c r="AB129" s="15"/>
      <c r="AC129" s="15"/>
      <c r="AD129" s="17"/>
      <c r="AE129" s="17"/>
      <c r="AF129" s="18" t="str">
        <f t="shared" si="7"/>
        <v/>
      </c>
      <c r="AG129" s="15"/>
      <c r="AH129" s="15"/>
      <c r="AI129" s="15"/>
      <c r="AJ129" s="62" t="str">
        <f>IFERROR(VLOOKUP(AI129,Lookups!$W$3:$X$24,2,FALSE),"")</f>
        <v/>
      </c>
      <c r="AK129" s="15"/>
      <c r="AL129" s="15"/>
      <c r="AM129" s="17"/>
      <c r="AN129" s="17"/>
    </row>
    <row r="130" spans="1:40" x14ac:dyDescent="0.3">
      <c r="A130" s="15"/>
      <c r="B130" s="15"/>
      <c r="C130" s="15"/>
      <c r="D130" s="17"/>
      <c r="E130" s="17"/>
      <c r="F130" s="15"/>
      <c r="G130" s="18" t="str">
        <f>IFERROR(VLOOKUP(F130,Lookups!$D$2:$E$20,2,FALSE),"")</f>
        <v/>
      </c>
      <c r="H130" s="15"/>
      <c r="I130" s="15"/>
      <c r="J130" s="17"/>
      <c r="K130" s="15"/>
      <c r="L130" s="17"/>
      <c r="M130" s="17"/>
      <c r="N130" s="62" t="str">
        <f t="shared" si="6"/>
        <v/>
      </c>
      <c r="O130" s="15"/>
      <c r="P130" s="15"/>
      <c r="Q130" s="17"/>
      <c r="R130" s="15"/>
      <c r="S130" s="15"/>
      <c r="T130" s="15"/>
      <c r="U130" s="15"/>
      <c r="V130" s="15"/>
      <c r="W130" s="15"/>
      <c r="X130" s="18" t="str">
        <f>IFERROR(VLOOKUP(W130,Lookups!$G$2:$H$83,2,FALSE),"")</f>
        <v/>
      </c>
      <c r="Y130" s="15"/>
      <c r="Z130" s="15"/>
      <c r="AA130" s="15"/>
      <c r="AB130" s="15"/>
      <c r="AC130" s="15"/>
      <c r="AD130" s="17"/>
      <c r="AE130" s="17"/>
      <c r="AF130" s="18" t="str">
        <f t="shared" si="7"/>
        <v/>
      </c>
      <c r="AG130" s="15"/>
      <c r="AH130" s="15"/>
      <c r="AI130" s="15"/>
      <c r="AJ130" s="62" t="str">
        <f>IFERROR(VLOOKUP(AI130,Lookups!$W$3:$X$24,2,FALSE),"")</f>
        <v/>
      </c>
      <c r="AK130" s="15"/>
      <c r="AL130" s="15"/>
      <c r="AM130" s="17"/>
      <c r="AN130" s="17"/>
    </row>
    <row r="131" spans="1:40" x14ac:dyDescent="0.3">
      <c r="A131" s="15"/>
      <c r="B131" s="15"/>
      <c r="C131" s="15"/>
      <c r="D131" s="17"/>
      <c r="E131" s="17"/>
      <c r="F131" s="15"/>
      <c r="G131" s="18" t="str">
        <f>IFERROR(VLOOKUP(F131,Lookups!$D$2:$E$20,2,FALSE),"")</f>
        <v/>
      </c>
      <c r="H131" s="15"/>
      <c r="I131" s="15"/>
      <c r="J131" s="17"/>
      <c r="K131" s="15"/>
      <c r="L131" s="17"/>
      <c r="M131" s="17"/>
      <c r="N131" s="62" t="str">
        <f t="shared" si="6"/>
        <v/>
      </c>
      <c r="O131" s="15"/>
      <c r="P131" s="15"/>
      <c r="Q131" s="17"/>
      <c r="R131" s="15"/>
      <c r="S131" s="15"/>
      <c r="T131" s="15"/>
      <c r="U131" s="15"/>
      <c r="V131" s="15"/>
      <c r="W131" s="15"/>
      <c r="X131" s="18" t="str">
        <f>IFERROR(VLOOKUP(W131,Lookups!$G$2:$H$83,2,FALSE),"")</f>
        <v/>
      </c>
      <c r="Y131" s="15"/>
      <c r="Z131" s="15"/>
      <c r="AA131" s="15"/>
      <c r="AB131" s="15"/>
      <c r="AC131" s="15"/>
      <c r="AD131" s="17"/>
      <c r="AE131" s="17"/>
      <c r="AF131" s="18" t="str">
        <f t="shared" si="7"/>
        <v/>
      </c>
      <c r="AG131" s="15"/>
      <c r="AH131" s="15"/>
      <c r="AI131" s="15"/>
      <c r="AJ131" s="62" t="str">
        <f>IFERROR(VLOOKUP(AI131,Lookups!$W$3:$X$24,2,FALSE),"")</f>
        <v/>
      </c>
      <c r="AK131" s="15"/>
      <c r="AL131" s="15"/>
      <c r="AM131" s="17"/>
      <c r="AN131" s="17"/>
    </row>
    <row r="132" spans="1:40" x14ac:dyDescent="0.3">
      <c r="A132" s="15"/>
      <c r="B132" s="15"/>
      <c r="C132" s="15"/>
      <c r="D132" s="17"/>
      <c r="E132" s="17"/>
      <c r="F132" s="15"/>
      <c r="G132" s="18" t="str">
        <f>IFERROR(VLOOKUP(F132,Lookups!$D$2:$E$20,2,FALSE),"")</f>
        <v/>
      </c>
      <c r="H132" s="15"/>
      <c r="I132" s="15"/>
      <c r="J132" s="17"/>
      <c r="K132" s="15"/>
      <c r="L132" s="17"/>
      <c r="M132" s="17"/>
      <c r="N132" s="62" t="str">
        <f t="shared" si="6"/>
        <v/>
      </c>
      <c r="O132" s="15"/>
      <c r="P132" s="15"/>
      <c r="Q132" s="17"/>
      <c r="R132" s="15"/>
      <c r="S132" s="15"/>
      <c r="T132" s="15"/>
      <c r="U132" s="15"/>
      <c r="V132" s="15"/>
      <c r="W132" s="15"/>
      <c r="X132" s="18" t="str">
        <f>IFERROR(VLOOKUP(W132,Lookups!$G$2:$H$83,2,FALSE),"")</f>
        <v/>
      </c>
      <c r="Y132" s="15"/>
      <c r="Z132" s="15"/>
      <c r="AA132" s="15"/>
      <c r="AB132" s="15"/>
      <c r="AC132" s="15"/>
      <c r="AD132" s="17"/>
      <c r="AE132" s="17"/>
      <c r="AF132" s="18" t="str">
        <f t="shared" si="7"/>
        <v/>
      </c>
      <c r="AG132" s="15"/>
      <c r="AH132" s="15"/>
      <c r="AI132" s="15"/>
      <c r="AJ132" s="62" t="str">
        <f>IFERROR(VLOOKUP(AI132,Lookups!$W$3:$X$24,2,FALSE),"")</f>
        <v/>
      </c>
      <c r="AK132" s="15"/>
      <c r="AL132" s="15"/>
      <c r="AM132" s="17"/>
      <c r="AN132" s="17"/>
    </row>
    <row r="133" spans="1:40" x14ac:dyDescent="0.3">
      <c r="A133" s="15"/>
      <c r="B133" s="15"/>
      <c r="C133" s="15"/>
      <c r="D133" s="17"/>
      <c r="E133" s="17"/>
      <c r="F133" s="15"/>
      <c r="G133" s="18" t="str">
        <f>IFERROR(VLOOKUP(F133,Lookups!$D$2:$E$20,2,FALSE),"")</f>
        <v/>
      </c>
      <c r="H133" s="15"/>
      <c r="I133" s="15"/>
      <c r="J133" s="17"/>
      <c r="K133" s="15"/>
      <c r="L133" s="17"/>
      <c r="M133" s="17"/>
      <c r="N133" s="62" t="str">
        <f t="shared" si="6"/>
        <v/>
      </c>
      <c r="O133" s="15"/>
      <c r="P133" s="15"/>
      <c r="Q133" s="17"/>
      <c r="R133" s="15"/>
      <c r="S133" s="15"/>
      <c r="T133" s="15"/>
      <c r="U133" s="15"/>
      <c r="V133" s="15"/>
      <c r="W133" s="15"/>
      <c r="X133" s="18" t="str">
        <f>IFERROR(VLOOKUP(W133,Lookups!$G$2:$H$83,2,FALSE),"")</f>
        <v/>
      </c>
      <c r="Y133" s="15"/>
      <c r="Z133" s="15"/>
      <c r="AA133" s="15"/>
      <c r="AB133" s="15"/>
      <c r="AC133" s="15"/>
      <c r="AD133" s="17"/>
      <c r="AE133" s="17"/>
      <c r="AF133" s="18" t="str">
        <f t="shared" si="7"/>
        <v/>
      </c>
      <c r="AG133" s="15"/>
      <c r="AH133" s="15"/>
      <c r="AI133" s="15"/>
      <c r="AJ133" s="62" t="str">
        <f>IFERROR(VLOOKUP(AI133,Lookups!$W$3:$X$24,2,FALSE),"")</f>
        <v/>
      </c>
      <c r="AK133" s="15"/>
      <c r="AL133" s="15"/>
      <c r="AM133" s="17"/>
      <c r="AN133" s="17"/>
    </row>
    <row r="134" spans="1:40" x14ac:dyDescent="0.3">
      <c r="A134" s="15"/>
      <c r="B134" s="15"/>
      <c r="C134" s="15"/>
      <c r="D134" s="17"/>
      <c r="E134" s="17"/>
      <c r="F134" s="15"/>
      <c r="G134" s="18" t="str">
        <f>IFERROR(VLOOKUP(F134,Lookups!$D$2:$E$20,2,FALSE),"")</f>
        <v/>
      </c>
      <c r="H134" s="15"/>
      <c r="I134" s="15"/>
      <c r="J134" s="17"/>
      <c r="K134" s="15"/>
      <c r="L134" s="17"/>
      <c r="M134" s="17"/>
      <c r="N134" s="62" t="str">
        <f t="shared" si="6"/>
        <v/>
      </c>
      <c r="O134" s="15"/>
      <c r="P134" s="15"/>
      <c r="Q134" s="17"/>
      <c r="R134" s="15"/>
      <c r="S134" s="15"/>
      <c r="T134" s="15"/>
      <c r="U134" s="15"/>
      <c r="V134" s="15"/>
      <c r="W134" s="15"/>
      <c r="X134" s="18" t="str">
        <f>IFERROR(VLOOKUP(W134,Lookups!$G$2:$H$83,2,FALSE),"")</f>
        <v/>
      </c>
      <c r="Y134" s="15"/>
      <c r="Z134" s="15"/>
      <c r="AA134" s="15"/>
      <c r="AB134" s="15"/>
      <c r="AC134" s="15"/>
      <c r="AD134" s="17"/>
      <c r="AE134" s="17"/>
      <c r="AF134" s="18" t="str">
        <f t="shared" si="7"/>
        <v/>
      </c>
      <c r="AG134" s="15"/>
      <c r="AH134" s="15"/>
      <c r="AI134" s="15"/>
      <c r="AJ134" s="62" t="str">
        <f>IFERROR(VLOOKUP(AI134,Lookups!$W$3:$X$24,2,FALSE),"")</f>
        <v/>
      </c>
      <c r="AK134" s="15"/>
      <c r="AL134" s="15"/>
      <c r="AM134" s="17"/>
      <c r="AN134" s="17"/>
    </row>
    <row r="135" spans="1:40" x14ac:dyDescent="0.3">
      <c r="A135" s="15"/>
      <c r="B135" s="15"/>
      <c r="C135" s="15"/>
      <c r="D135" s="17"/>
      <c r="E135" s="17"/>
      <c r="F135" s="15"/>
      <c r="G135" s="18" t="str">
        <f>IFERROR(VLOOKUP(F135,Lookups!$D$2:$E$20,2,FALSE),"")</f>
        <v/>
      </c>
      <c r="H135" s="15"/>
      <c r="I135" s="15"/>
      <c r="J135" s="17"/>
      <c r="K135" s="15"/>
      <c r="L135" s="17"/>
      <c r="M135" s="17"/>
      <c r="N135" s="62" t="str">
        <f t="shared" si="6"/>
        <v/>
      </c>
      <c r="O135" s="15"/>
      <c r="P135" s="15"/>
      <c r="Q135" s="17"/>
      <c r="R135" s="15"/>
      <c r="S135" s="15"/>
      <c r="T135" s="15"/>
      <c r="U135" s="15"/>
      <c r="V135" s="15"/>
      <c r="W135" s="15"/>
      <c r="X135" s="18" t="str">
        <f>IFERROR(VLOOKUP(W135,Lookups!$G$2:$H$83,2,FALSE),"")</f>
        <v/>
      </c>
      <c r="Y135" s="15"/>
      <c r="Z135" s="15"/>
      <c r="AA135" s="15"/>
      <c r="AB135" s="15"/>
      <c r="AC135" s="15"/>
      <c r="AD135" s="17"/>
      <c r="AE135" s="17"/>
      <c r="AF135" s="18" t="str">
        <f t="shared" si="7"/>
        <v/>
      </c>
      <c r="AG135" s="15"/>
      <c r="AH135" s="15"/>
      <c r="AI135" s="15"/>
      <c r="AJ135" s="62" t="str">
        <f>IFERROR(VLOOKUP(AI135,Lookups!$W$3:$X$24,2,FALSE),"")</f>
        <v/>
      </c>
      <c r="AK135" s="15"/>
      <c r="AL135" s="15"/>
      <c r="AM135" s="17"/>
      <c r="AN135" s="17"/>
    </row>
    <row r="136" spans="1:40" x14ac:dyDescent="0.3">
      <c r="A136" s="15"/>
      <c r="B136" s="15"/>
      <c r="C136" s="15"/>
      <c r="D136" s="17"/>
      <c r="E136" s="17"/>
      <c r="F136" s="15"/>
      <c r="G136" s="18" t="str">
        <f>IFERROR(VLOOKUP(F136,Lookups!$D$2:$E$20,2,FALSE),"")</f>
        <v/>
      </c>
      <c r="H136" s="15"/>
      <c r="I136" s="15"/>
      <c r="J136" s="17"/>
      <c r="K136" s="15"/>
      <c r="L136" s="17"/>
      <c r="M136" s="17"/>
      <c r="N136" s="62" t="str">
        <f t="shared" si="6"/>
        <v/>
      </c>
      <c r="O136" s="15"/>
      <c r="P136" s="15"/>
      <c r="Q136" s="17"/>
      <c r="R136" s="15"/>
      <c r="S136" s="15"/>
      <c r="T136" s="15"/>
      <c r="U136" s="15"/>
      <c r="V136" s="15"/>
      <c r="W136" s="15"/>
      <c r="X136" s="18" t="str">
        <f>IFERROR(VLOOKUP(W136,Lookups!$G$2:$H$83,2,FALSE),"")</f>
        <v/>
      </c>
      <c r="Y136" s="15"/>
      <c r="Z136" s="15"/>
      <c r="AA136" s="15"/>
      <c r="AB136" s="15"/>
      <c r="AC136" s="15"/>
      <c r="AD136" s="17"/>
      <c r="AE136" s="17"/>
      <c r="AF136" s="18" t="str">
        <f t="shared" si="7"/>
        <v/>
      </c>
      <c r="AG136" s="15"/>
      <c r="AH136" s="15"/>
      <c r="AI136" s="15"/>
      <c r="AJ136" s="62" t="str">
        <f>IFERROR(VLOOKUP(AI136,Lookups!$W$3:$X$24,2,FALSE),"")</f>
        <v/>
      </c>
      <c r="AK136" s="15"/>
      <c r="AL136" s="15"/>
      <c r="AM136" s="17"/>
      <c r="AN136" s="17"/>
    </row>
    <row r="137" spans="1:40" x14ac:dyDescent="0.3">
      <c r="A137" s="15"/>
      <c r="B137" s="15"/>
      <c r="C137" s="15"/>
      <c r="D137" s="17"/>
      <c r="E137" s="17"/>
      <c r="F137" s="15"/>
      <c r="G137" s="18" t="str">
        <f>IFERROR(VLOOKUP(F137,Lookups!$D$2:$E$20,2,FALSE),"")</f>
        <v/>
      </c>
      <c r="H137" s="15"/>
      <c r="I137" s="15"/>
      <c r="J137" s="17"/>
      <c r="K137" s="15"/>
      <c r="L137" s="17"/>
      <c r="M137" s="17"/>
      <c r="N137" s="62" t="str">
        <f t="shared" si="6"/>
        <v/>
      </c>
      <c r="O137" s="15"/>
      <c r="P137" s="15"/>
      <c r="Q137" s="17"/>
      <c r="R137" s="15"/>
      <c r="S137" s="15"/>
      <c r="T137" s="15"/>
      <c r="U137" s="15"/>
      <c r="V137" s="15"/>
      <c r="W137" s="15"/>
      <c r="X137" s="18" t="str">
        <f>IFERROR(VLOOKUP(W137,Lookups!$G$2:$H$83,2,FALSE),"")</f>
        <v/>
      </c>
      <c r="Y137" s="15"/>
      <c r="Z137" s="15"/>
      <c r="AA137" s="15"/>
      <c r="AB137" s="15"/>
      <c r="AC137" s="15"/>
      <c r="AD137" s="17"/>
      <c r="AE137" s="17"/>
      <c r="AF137" s="18" t="str">
        <f t="shared" si="7"/>
        <v/>
      </c>
      <c r="AG137" s="15"/>
      <c r="AH137" s="15"/>
      <c r="AI137" s="15"/>
      <c r="AJ137" s="62" t="str">
        <f>IFERROR(VLOOKUP(AI137,Lookups!$W$3:$X$24,2,FALSE),"")</f>
        <v/>
      </c>
      <c r="AK137" s="15"/>
      <c r="AL137" s="15"/>
      <c r="AM137" s="17"/>
      <c r="AN137" s="17"/>
    </row>
    <row r="138" spans="1:40" x14ac:dyDescent="0.3">
      <c r="A138" s="15"/>
      <c r="B138" s="15"/>
      <c r="C138" s="15"/>
      <c r="D138" s="17"/>
      <c r="E138" s="17"/>
      <c r="F138" s="15"/>
      <c r="G138" s="18" t="str">
        <f>IFERROR(VLOOKUP(F138,Lookups!$D$2:$E$20,2,FALSE),"")</f>
        <v/>
      </c>
      <c r="H138" s="15"/>
      <c r="I138" s="15"/>
      <c r="J138" s="17"/>
      <c r="K138" s="15"/>
      <c r="L138" s="17"/>
      <c r="M138" s="17"/>
      <c r="N138" s="62" t="str">
        <f t="shared" si="6"/>
        <v/>
      </c>
      <c r="O138" s="15"/>
      <c r="P138" s="15"/>
      <c r="Q138" s="17"/>
      <c r="R138" s="15"/>
      <c r="S138" s="15"/>
      <c r="T138" s="15"/>
      <c r="U138" s="15"/>
      <c r="V138" s="15"/>
      <c r="W138" s="15"/>
      <c r="X138" s="18" t="str">
        <f>IFERROR(VLOOKUP(W138,Lookups!$G$2:$H$83,2,FALSE),"")</f>
        <v/>
      </c>
      <c r="Y138" s="15"/>
      <c r="Z138" s="15"/>
      <c r="AA138" s="15"/>
      <c r="AB138" s="15"/>
      <c r="AC138" s="15"/>
      <c r="AD138" s="17"/>
      <c r="AE138" s="17"/>
      <c r="AF138" s="18" t="str">
        <f t="shared" si="7"/>
        <v/>
      </c>
      <c r="AG138" s="15"/>
      <c r="AH138" s="15"/>
      <c r="AI138" s="15"/>
      <c r="AJ138" s="62" t="str">
        <f>IFERROR(VLOOKUP(AI138,Lookups!$W$3:$X$24,2,FALSE),"")</f>
        <v/>
      </c>
      <c r="AK138" s="15"/>
      <c r="AL138" s="15"/>
      <c r="AM138" s="17"/>
      <c r="AN138" s="17"/>
    </row>
    <row r="139" spans="1:40" x14ac:dyDescent="0.3">
      <c r="A139" s="15"/>
      <c r="B139" s="15"/>
      <c r="C139" s="15"/>
      <c r="D139" s="17"/>
      <c r="E139" s="17"/>
      <c r="F139" s="15"/>
      <c r="G139" s="18" t="str">
        <f>IFERROR(VLOOKUP(F139,Lookups!$D$2:$E$20,2,FALSE),"")</f>
        <v/>
      </c>
      <c r="H139" s="15"/>
      <c r="I139" s="15"/>
      <c r="J139" s="17"/>
      <c r="K139" s="15"/>
      <c r="L139" s="17"/>
      <c r="M139" s="17"/>
      <c r="N139" s="62" t="str">
        <f t="shared" si="6"/>
        <v/>
      </c>
      <c r="O139" s="15"/>
      <c r="P139" s="15"/>
      <c r="Q139" s="17"/>
      <c r="R139" s="15"/>
      <c r="S139" s="15"/>
      <c r="T139" s="15"/>
      <c r="U139" s="15"/>
      <c r="V139" s="15"/>
      <c r="W139" s="15"/>
      <c r="X139" s="18" t="str">
        <f>IFERROR(VLOOKUP(W139,Lookups!$G$2:$H$83,2,FALSE),"")</f>
        <v/>
      </c>
      <c r="Y139" s="15"/>
      <c r="Z139" s="15"/>
      <c r="AA139" s="15"/>
      <c r="AB139" s="15"/>
      <c r="AC139" s="15"/>
      <c r="AD139" s="17"/>
      <c r="AE139" s="17"/>
      <c r="AF139" s="18" t="str">
        <f t="shared" si="7"/>
        <v/>
      </c>
      <c r="AG139" s="15"/>
      <c r="AH139" s="15"/>
      <c r="AI139" s="15"/>
      <c r="AJ139" s="62" t="str">
        <f>IFERROR(VLOOKUP(AI139,Lookups!$W$3:$X$24,2,FALSE),"")</f>
        <v/>
      </c>
      <c r="AK139" s="15"/>
      <c r="AL139" s="15"/>
      <c r="AM139" s="17"/>
      <c r="AN139" s="17"/>
    </row>
    <row r="140" spans="1:40" x14ac:dyDescent="0.3">
      <c r="A140" s="15"/>
      <c r="B140" s="15"/>
      <c r="C140" s="15"/>
      <c r="D140" s="17"/>
      <c r="E140" s="17"/>
      <c r="F140" s="15"/>
      <c r="G140" s="18" t="str">
        <f>IFERROR(VLOOKUP(F140,Lookups!$D$2:$E$20,2,FALSE),"")</f>
        <v/>
      </c>
      <c r="H140" s="15"/>
      <c r="I140" s="15"/>
      <c r="J140" s="17"/>
      <c r="K140" s="15"/>
      <c r="L140" s="17"/>
      <c r="M140" s="17"/>
      <c r="N140" s="62" t="str">
        <f t="shared" si="6"/>
        <v/>
      </c>
      <c r="O140" s="15"/>
      <c r="P140" s="15"/>
      <c r="Q140" s="17"/>
      <c r="R140" s="15"/>
      <c r="S140" s="15"/>
      <c r="T140" s="15"/>
      <c r="U140" s="15"/>
      <c r="V140" s="15"/>
      <c r="W140" s="15"/>
      <c r="X140" s="18" t="str">
        <f>IFERROR(VLOOKUP(W140,Lookups!$G$2:$H$83,2,FALSE),"")</f>
        <v/>
      </c>
      <c r="Y140" s="15"/>
      <c r="Z140" s="15"/>
      <c r="AA140" s="15"/>
      <c r="AB140" s="15"/>
      <c r="AC140" s="15"/>
      <c r="AD140" s="17"/>
      <c r="AE140" s="17"/>
      <c r="AF140" s="18" t="str">
        <f t="shared" si="7"/>
        <v/>
      </c>
      <c r="AG140" s="15"/>
      <c r="AH140" s="15"/>
      <c r="AI140" s="15"/>
      <c r="AJ140" s="62" t="str">
        <f>IFERROR(VLOOKUP(AI140,Lookups!$W$3:$X$24,2,FALSE),"")</f>
        <v/>
      </c>
      <c r="AK140" s="15"/>
      <c r="AL140" s="15"/>
      <c r="AM140" s="17"/>
      <c r="AN140" s="17"/>
    </row>
    <row r="141" spans="1:40" x14ac:dyDescent="0.3">
      <c r="A141" s="15"/>
      <c r="B141" s="15"/>
      <c r="C141" s="15"/>
      <c r="D141" s="17"/>
      <c r="E141" s="17"/>
      <c r="F141" s="15"/>
      <c r="G141" s="18" t="str">
        <f>IFERROR(VLOOKUP(F141,Lookups!$D$2:$E$20,2,FALSE),"")</f>
        <v/>
      </c>
      <c r="H141" s="15"/>
      <c r="I141" s="15"/>
      <c r="J141" s="17"/>
      <c r="K141" s="15"/>
      <c r="L141" s="17"/>
      <c r="M141" s="17"/>
      <c r="N141" s="62" t="str">
        <f t="shared" si="6"/>
        <v/>
      </c>
      <c r="O141" s="15"/>
      <c r="P141" s="15"/>
      <c r="Q141" s="17"/>
      <c r="R141" s="15"/>
      <c r="S141" s="15"/>
      <c r="T141" s="15"/>
      <c r="U141" s="15"/>
      <c r="V141" s="15"/>
      <c r="W141" s="15"/>
      <c r="X141" s="18" t="str">
        <f>IFERROR(VLOOKUP(W141,Lookups!$G$2:$H$83,2,FALSE),"")</f>
        <v/>
      </c>
      <c r="Y141" s="15"/>
      <c r="Z141" s="15"/>
      <c r="AA141" s="15"/>
      <c r="AB141" s="15"/>
      <c r="AC141" s="15"/>
      <c r="AD141" s="17"/>
      <c r="AE141" s="17"/>
      <c r="AF141" s="18" t="str">
        <f t="shared" si="7"/>
        <v/>
      </c>
      <c r="AG141" s="15"/>
      <c r="AH141" s="15"/>
      <c r="AI141" s="15"/>
      <c r="AJ141" s="62" t="str">
        <f>IFERROR(VLOOKUP(AI141,Lookups!$W$3:$X$24,2,FALSE),"")</f>
        <v/>
      </c>
      <c r="AK141" s="15"/>
      <c r="AL141" s="15"/>
      <c r="AM141" s="17"/>
      <c r="AN141" s="17"/>
    </row>
    <row r="142" spans="1:40" x14ac:dyDescent="0.3">
      <c r="A142" s="15"/>
      <c r="B142" s="15"/>
      <c r="C142" s="15"/>
      <c r="D142" s="17"/>
      <c r="E142" s="17"/>
      <c r="F142" s="15"/>
      <c r="G142" s="18" t="str">
        <f>IFERROR(VLOOKUP(F142,Lookups!$D$2:$E$20,2,FALSE),"")</f>
        <v/>
      </c>
      <c r="H142" s="15"/>
      <c r="I142" s="15"/>
      <c r="J142" s="17"/>
      <c r="K142" s="15"/>
      <c r="L142" s="17"/>
      <c r="M142" s="17"/>
      <c r="N142" s="62" t="str">
        <f t="shared" si="6"/>
        <v/>
      </c>
      <c r="O142" s="15"/>
      <c r="P142" s="15"/>
      <c r="Q142" s="17"/>
      <c r="R142" s="15"/>
      <c r="S142" s="15"/>
      <c r="T142" s="15"/>
      <c r="U142" s="15"/>
      <c r="V142" s="15"/>
      <c r="W142" s="15"/>
      <c r="X142" s="18" t="str">
        <f>IFERROR(VLOOKUP(W142,Lookups!$G$2:$H$83,2,FALSE),"")</f>
        <v/>
      </c>
      <c r="Y142" s="15"/>
      <c r="Z142" s="15"/>
      <c r="AA142" s="15"/>
      <c r="AB142" s="15"/>
      <c r="AC142" s="15"/>
      <c r="AD142" s="17"/>
      <c r="AE142" s="17"/>
      <c r="AF142" s="18" t="str">
        <f t="shared" si="7"/>
        <v/>
      </c>
      <c r="AG142" s="15"/>
      <c r="AH142" s="15"/>
      <c r="AI142" s="15"/>
      <c r="AJ142" s="62" t="str">
        <f>IFERROR(VLOOKUP(AI142,Lookups!$W$3:$X$24,2,FALSE),"")</f>
        <v/>
      </c>
      <c r="AK142" s="15"/>
      <c r="AL142" s="15"/>
      <c r="AM142" s="17"/>
      <c r="AN142" s="17"/>
    </row>
    <row r="143" spans="1:40" x14ac:dyDescent="0.3">
      <c r="A143" s="15"/>
      <c r="B143" s="15"/>
      <c r="C143" s="15"/>
      <c r="D143" s="17"/>
      <c r="E143" s="17"/>
      <c r="F143" s="15"/>
      <c r="G143" s="18" t="str">
        <f>IFERROR(VLOOKUP(F143,Lookups!$D$2:$E$20,2,FALSE),"")</f>
        <v/>
      </c>
      <c r="H143" s="15"/>
      <c r="I143" s="15"/>
      <c r="J143" s="17"/>
      <c r="K143" s="15"/>
      <c r="L143" s="17"/>
      <c r="M143" s="17"/>
      <c r="N143" s="62" t="str">
        <f t="shared" si="6"/>
        <v/>
      </c>
      <c r="O143" s="15"/>
      <c r="P143" s="15"/>
      <c r="Q143" s="17"/>
      <c r="R143" s="15"/>
      <c r="S143" s="15"/>
      <c r="T143" s="15"/>
      <c r="U143" s="15"/>
      <c r="V143" s="15"/>
      <c r="W143" s="15"/>
      <c r="X143" s="18" t="str">
        <f>IFERROR(VLOOKUP(W143,Lookups!$G$2:$H$83,2,FALSE),"")</f>
        <v/>
      </c>
      <c r="Y143" s="15"/>
      <c r="Z143" s="15"/>
      <c r="AA143" s="15"/>
      <c r="AB143" s="15"/>
      <c r="AC143" s="15"/>
      <c r="AD143" s="17"/>
      <c r="AE143" s="17"/>
      <c r="AF143" s="18" t="str">
        <f t="shared" si="7"/>
        <v/>
      </c>
      <c r="AG143" s="15"/>
      <c r="AH143" s="15"/>
      <c r="AI143" s="15"/>
      <c r="AJ143" s="62" t="str">
        <f>IFERROR(VLOOKUP(AI143,Lookups!$W$3:$X$24,2,FALSE),"")</f>
        <v/>
      </c>
      <c r="AK143" s="15"/>
      <c r="AL143" s="15"/>
      <c r="AM143" s="17"/>
      <c r="AN143" s="17"/>
    </row>
    <row r="144" spans="1:40" x14ac:dyDescent="0.3">
      <c r="A144" s="15"/>
      <c r="B144" s="15"/>
      <c r="C144" s="15"/>
      <c r="D144" s="17"/>
      <c r="E144" s="17"/>
      <c r="F144" s="15"/>
      <c r="G144" s="18" t="str">
        <f>IFERROR(VLOOKUP(F144,Lookups!$D$2:$E$20,2,FALSE),"")</f>
        <v/>
      </c>
      <c r="H144" s="15"/>
      <c r="I144" s="15"/>
      <c r="J144" s="17"/>
      <c r="K144" s="15"/>
      <c r="L144" s="17"/>
      <c r="M144" s="17"/>
      <c r="N144" s="62" t="str">
        <f t="shared" si="6"/>
        <v/>
      </c>
      <c r="O144" s="15"/>
      <c r="P144" s="15"/>
      <c r="Q144" s="17"/>
      <c r="R144" s="15"/>
      <c r="S144" s="15"/>
      <c r="T144" s="15"/>
      <c r="U144" s="15"/>
      <c r="V144" s="15"/>
      <c r="W144" s="15"/>
      <c r="X144" s="18" t="str">
        <f>IFERROR(VLOOKUP(W144,Lookups!$G$2:$H$83,2,FALSE),"")</f>
        <v/>
      </c>
      <c r="Y144" s="15"/>
      <c r="Z144" s="15"/>
      <c r="AA144" s="15"/>
      <c r="AB144" s="15"/>
      <c r="AC144" s="15"/>
      <c r="AD144" s="17"/>
      <c r="AE144" s="17"/>
      <c r="AF144" s="18" t="str">
        <f t="shared" si="7"/>
        <v/>
      </c>
      <c r="AG144" s="15"/>
      <c r="AH144" s="15"/>
      <c r="AI144" s="15"/>
      <c r="AJ144" s="62" t="str">
        <f>IFERROR(VLOOKUP(AI144,Lookups!$W$3:$X$24,2,FALSE),"")</f>
        <v/>
      </c>
      <c r="AK144" s="15"/>
      <c r="AL144" s="15"/>
      <c r="AM144" s="17"/>
      <c r="AN144" s="17"/>
    </row>
    <row r="145" spans="1:40" x14ac:dyDescent="0.3">
      <c r="A145" s="15"/>
      <c r="B145" s="15"/>
      <c r="C145" s="15"/>
      <c r="D145" s="17"/>
      <c r="E145" s="17"/>
      <c r="F145" s="15"/>
      <c r="G145" s="18" t="str">
        <f>IFERROR(VLOOKUP(F145,Lookups!$D$2:$E$20,2,FALSE),"")</f>
        <v/>
      </c>
      <c r="H145" s="15"/>
      <c r="I145" s="15"/>
      <c r="J145" s="17"/>
      <c r="K145" s="15"/>
      <c r="L145" s="17"/>
      <c r="M145" s="17"/>
      <c r="N145" s="62" t="str">
        <f t="shared" si="6"/>
        <v/>
      </c>
      <c r="O145" s="15"/>
      <c r="P145" s="15"/>
      <c r="Q145" s="17"/>
      <c r="R145" s="15"/>
      <c r="S145" s="15"/>
      <c r="T145" s="15"/>
      <c r="U145" s="15"/>
      <c r="V145" s="15"/>
      <c r="W145" s="15"/>
      <c r="X145" s="18" t="str">
        <f>IFERROR(VLOOKUP(W145,Lookups!$G$2:$H$83,2,FALSE),"")</f>
        <v/>
      </c>
      <c r="Y145" s="15"/>
      <c r="Z145" s="15"/>
      <c r="AA145" s="15"/>
      <c r="AB145" s="15"/>
      <c r="AC145" s="15"/>
      <c r="AD145" s="17"/>
      <c r="AE145" s="17"/>
      <c r="AF145" s="18" t="str">
        <f t="shared" si="7"/>
        <v/>
      </c>
      <c r="AG145" s="15"/>
      <c r="AH145" s="15"/>
      <c r="AI145" s="15"/>
      <c r="AJ145" s="62" t="str">
        <f>IFERROR(VLOOKUP(AI145,Lookups!$W$3:$X$24,2,FALSE),"")</f>
        <v/>
      </c>
      <c r="AK145" s="15"/>
      <c r="AL145" s="15"/>
      <c r="AM145" s="17"/>
      <c r="AN145" s="17"/>
    </row>
    <row r="146" spans="1:40" x14ac:dyDescent="0.3">
      <c r="A146" s="15"/>
      <c r="B146" s="15"/>
      <c r="C146" s="15"/>
      <c r="D146" s="17"/>
      <c r="E146" s="17"/>
      <c r="F146" s="15"/>
      <c r="G146" s="18" t="str">
        <f>IFERROR(VLOOKUP(F146,Lookups!$D$2:$E$20,2,FALSE),"")</f>
        <v/>
      </c>
      <c r="H146" s="15"/>
      <c r="I146" s="15"/>
      <c r="J146" s="17"/>
      <c r="K146" s="15"/>
      <c r="L146" s="17"/>
      <c r="M146" s="17"/>
      <c r="N146" s="62" t="str">
        <f t="shared" si="6"/>
        <v/>
      </c>
      <c r="O146" s="15"/>
      <c r="P146" s="15"/>
      <c r="Q146" s="17"/>
      <c r="R146" s="15"/>
      <c r="S146" s="15"/>
      <c r="T146" s="15"/>
      <c r="U146" s="15"/>
      <c r="V146" s="15"/>
      <c r="W146" s="15"/>
      <c r="X146" s="18" t="str">
        <f>IFERROR(VLOOKUP(W146,Lookups!$G$2:$H$83,2,FALSE),"")</f>
        <v/>
      </c>
      <c r="Y146" s="15"/>
      <c r="Z146" s="15"/>
      <c r="AA146" s="15"/>
      <c r="AB146" s="15"/>
      <c r="AC146" s="15"/>
      <c r="AD146" s="17"/>
      <c r="AE146" s="17"/>
      <c r="AF146" s="18" t="str">
        <f t="shared" si="7"/>
        <v/>
      </c>
      <c r="AG146" s="15"/>
      <c r="AH146" s="15"/>
      <c r="AI146" s="15"/>
      <c r="AJ146" s="62" t="str">
        <f>IFERROR(VLOOKUP(AI146,Lookups!$W$3:$X$24,2,FALSE),"")</f>
        <v/>
      </c>
      <c r="AK146" s="15"/>
      <c r="AL146" s="15"/>
      <c r="AM146" s="17"/>
      <c r="AN146" s="17"/>
    </row>
    <row r="147" spans="1:40" x14ac:dyDescent="0.3">
      <c r="A147" s="15"/>
      <c r="B147" s="15"/>
      <c r="C147" s="15"/>
      <c r="D147" s="17"/>
      <c r="E147" s="17"/>
      <c r="F147" s="15"/>
      <c r="G147" s="18" t="str">
        <f>IFERROR(VLOOKUP(F147,Lookups!$D$2:$E$20,2,FALSE),"")</f>
        <v/>
      </c>
      <c r="H147" s="15"/>
      <c r="I147" s="15"/>
      <c r="J147" s="17"/>
      <c r="K147" s="15"/>
      <c r="L147" s="17"/>
      <c r="M147" s="17"/>
      <c r="N147" s="62" t="str">
        <f t="shared" si="6"/>
        <v/>
      </c>
      <c r="O147" s="15"/>
      <c r="P147" s="15"/>
      <c r="Q147" s="17"/>
      <c r="R147" s="15"/>
      <c r="S147" s="15"/>
      <c r="T147" s="15"/>
      <c r="U147" s="15"/>
      <c r="V147" s="15"/>
      <c r="W147" s="15"/>
      <c r="X147" s="18" t="str">
        <f>IFERROR(VLOOKUP(W147,Lookups!$G$2:$H$83,2,FALSE),"")</f>
        <v/>
      </c>
      <c r="Y147" s="15"/>
      <c r="Z147" s="15"/>
      <c r="AA147" s="15"/>
      <c r="AB147" s="15"/>
      <c r="AC147" s="15"/>
      <c r="AD147" s="17"/>
      <c r="AE147" s="17"/>
      <c r="AF147" s="18" t="str">
        <f t="shared" si="7"/>
        <v/>
      </c>
      <c r="AG147" s="15"/>
      <c r="AH147" s="15"/>
      <c r="AI147" s="15"/>
      <c r="AJ147" s="62" t="str">
        <f>IFERROR(VLOOKUP(AI147,Lookups!$W$3:$X$24,2,FALSE),"")</f>
        <v/>
      </c>
      <c r="AK147" s="15"/>
      <c r="AL147" s="15"/>
      <c r="AM147" s="17"/>
      <c r="AN147" s="17"/>
    </row>
    <row r="148" spans="1:40" x14ac:dyDescent="0.3">
      <c r="A148" s="15"/>
      <c r="B148" s="15"/>
      <c r="C148" s="15"/>
      <c r="D148" s="17"/>
      <c r="E148" s="17"/>
      <c r="F148" s="15"/>
      <c r="G148" s="18" t="str">
        <f>IFERROR(VLOOKUP(F148,Lookups!$D$2:$E$20,2,FALSE),"")</f>
        <v/>
      </c>
      <c r="H148" s="15"/>
      <c r="I148" s="15"/>
      <c r="J148" s="17"/>
      <c r="K148" s="15"/>
      <c r="L148" s="17"/>
      <c r="M148" s="17"/>
      <c r="N148" s="62" t="str">
        <f t="shared" si="6"/>
        <v/>
      </c>
      <c r="O148" s="15"/>
      <c r="P148" s="15"/>
      <c r="Q148" s="17"/>
      <c r="R148" s="15"/>
      <c r="S148" s="15"/>
      <c r="T148" s="15"/>
      <c r="U148" s="15"/>
      <c r="V148" s="15"/>
      <c r="W148" s="15"/>
      <c r="X148" s="18" t="str">
        <f>IFERROR(VLOOKUP(W148,Lookups!$G$2:$H$83,2,FALSE),"")</f>
        <v/>
      </c>
      <c r="Y148" s="15"/>
      <c r="Z148" s="15"/>
      <c r="AA148" s="15"/>
      <c r="AB148" s="15"/>
      <c r="AC148" s="15"/>
      <c r="AD148" s="17"/>
      <c r="AE148" s="17"/>
      <c r="AF148" s="18" t="str">
        <f t="shared" si="7"/>
        <v/>
      </c>
      <c r="AG148" s="15"/>
      <c r="AH148" s="15"/>
      <c r="AI148" s="15"/>
      <c r="AJ148" s="62" t="str">
        <f>IFERROR(VLOOKUP(AI148,Lookups!$W$3:$X$24,2,FALSE),"")</f>
        <v/>
      </c>
      <c r="AK148" s="15"/>
      <c r="AL148" s="15"/>
      <c r="AM148" s="17"/>
      <c r="AN148" s="17"/>
    </row>
    <row r="149" spans="1:40" x14ac:dyDescent="0.3">
      <c r="A149" s="15"/>
      <c r="B149" s="15"/>
      <c r="C149" s="15"/>
      <c r="D149" s="17"/>
      <c r="E149" s="17"/>
      <c r="F149" s="15"/>
      <c r="G149" s="18" t="str">
        <f>IFERROR(VLOOKUP(F149,Lookups!$D$2:$E$20,2,FALSE),"")</f>
        <v/>
      </c>
      <c r="H149" s="15"/>
      <c r="I149" s="15"/>
      <c r="J149" s="17"/>
      <c r="K149" s="15"/>
      <c r="L149" s="17"/>
      <c r="M149" s="17"/>
      <c r="N149" s="62" t="str">
        <f t="shared" si="6"/>
        <v/>
      </c>
      <c r="O149" s="15"/>
      <c r="P149" s="15"/>
      <c r="Q149" s="17"/>
      <c r="R149" s="15"/>
      <c r="S149" s="15"/>
      <c r="T149" s="15"/>
      <c r="U149" s="15"/>
      <c r="V149" s="15"/>
      <c r="W149" s="15"/>
      <c r="X149" s="18" t="str">
        <f>IFERROR(VLOOKUP(W149,Lookups!$G$2:$H$83,2,FALSE),"")</f>
        <v/>
      </c>
      <c r="Y149" s="15"/>
      <c r="Z149" s="15"/>
      <c r="AA149" s="15"/>
      <c r="AB149" s="15"/>
      <c r="AC149" s="15"/>
      <c r="AD149" s="17"/>
      <c r="AE149" s="17"/>
      <c r="AF149" s="18" t="str">
        <f t="shared" si="7"/>
        <v/>
      </c>
      <c r="AG149" s="15"/>
      <c r="AH149" s="15"/>
      <c r="AI149" s="15"/>
      <c r="AJ149" s="62" t="str">
        <f>IFERROR(VLOOKUP(AI149,Lookups!$W$3:$X$24,2,FALSE),"")</f>
        <v/>
      </c>
      <c r="AK149" s="15"/>
      <c r="AL149" s="15"/>
      <c r="AM149" s="17"/>
      <c r="AN149" s="17"/>
    </row>
    <row r="150" spans="1:40" x14ac:dyDescent="0.3">
      <c r="A150" s="15"/>
      <c r="B150" s="15"/>
      <c r="C150" s="15"/>
      <c r="D150" s="17"/>
      <c r="E150" s="17"/>
      <c r="F150" s="15"/>
      <c r="G150" s="18" t="str">
        <f>IFERROR(VLOOKUP(F150,Lookups!$D$2:$E$20,2,FALSE),"")</f>
        <v/>
      </c>
      <c r="H150" s="15"/>
      <c r="I150" s="15"/>
      <c r="J150" s="17"/>
      <c r="K150" s="15"/>
      <c r="L150" s="17"/>
      <c r="M150" s="17"/>
      <c r="N150" s="62" t="str">
        <f t="shared" si="6"/>
        <v/>
      </c>
      <c r="O150" s="15"/>
      <c r="P150" s="15"/>
      <c r="Q150" s="17"/>
      <c r="R150" s="15"/>
      <c r="S150" s="15"/>
      <c r="T150" s="15"/>
      <c r="U150" s="15"/>
      <c r="V150" s="15"/>
      <c r="W150" s="15"/>
      <c r="X150" s="18" t="str">
        <f>IFERROR(VLOOKUP(W150,Lookups!$G$2:$H$83,2,FALSE),"")</f>
        <v/>
      </c>
      <c r="Y150" s="15"/>
      <c r="Z150" s="15"/>
      <c r="AA150" s="15"/>
      <c r="AB150" s="15"/>
      <c r="AC150" s="15"/>
      <c r="AD150" s="17"/>
      <c r="AE150" s="17"/>
      <c r="AF150" s="18" t="str">
        <f t="shared" si="7"/>
        <v/>
      </c>
      <c r="AG150" s="15"/>
      <c r="AH150" s="15"/>
      <c r="AI150" s="15"/>
      <c r="AJ150" s="62" t="str">
        <f>IFERROR(VLOOKUP(AI150,Lookups!$W$3:$X$24,2,FALSE),"")</f>
        <v/>
      </c>
      <c r="AK150" s="15"/>
      <c r="AL150" s="15"/>
      <c r="AM150" s="17"/>
      <c r="AN150" s="17"/>
    </row>
    <row r="151" spans="1:40" x14ac:dyDescent="0.3">
      <c r="A151" s="15"/>
      <c r="B151" s="15"/>
      <c r="C151" s="15"/>
      <c r="D151" s="17"/>
      <c r="E151" s="17"/>
      <c r="F151" s="15"/>
      <c r="G151" s="18" t="str">
        <f>IFERROR(VLOOKUP(F151,Lookups!$D$2:$E$20,2,FALSE),"")</f>
        <v/>
      </c>
      <c r="H151" s="15"/>
      <c r="I151" s="15"/>
      <c r="J151" s="17"/>
      <c r="K151" s="15"/>
      <c r="L151" s="17"/>
      <c r="M151" s="17"/>
      <c r="N151" s="62" t="str">
        <f t="shared" si="6"/>
        <v/>
      </c>
      <c r="O151" s="15"/>
      <c r="P151" s="15"/>
      <c r="Q151" s="17"/>
      <c r="R151" s="15"/>
      <c r="S151" s="15"/>
      <c r="T151" s="15"/>
      <c r="U151" s="15"/>
      <c r="V151" s="15"/>
      <c r="W151" s="15"/>
      <c r="X151" s="18" t="str">
        <f>IFERROR(VLOOKUP(W151,Lookups!$G$2:$H$83,2,FALSE),"")</f>
        <v/>
      </c>
      <c r="Y151" s="15"/>
      <c r="Z151" s="15"/>
      <c r="AA151" s="15"/>
      <c r="AB151" s="15"/>
      <c r="AC151" s="15"/>
      <c r="AD151" s="17"/>
      <c r="AE151" s="17"/>
      <c r="AF151" s="18" t="str">
        <f t="shared" si="7"/>
        <v/>
      </c>
      <c r="AG151" s="15"/>
      <c r="AH151" s="15"/>
      <c r="AI151" s="15"/>
      <c r="AJ151" s="62" t="str">
        <f>IFERROR(VLOOKUP(AI151,Lookups!$W$3:$X$24,2,FALSE),"")</f>
        <v/>
      </c>
      <c r="AK151" s="15"/>
      <c r="AL151" s="15"/>
      <c r="AM151" s="17"/>
      <c r="AN151" s="17"/>
    </row>
    <row r="152" spans="1:40" x14ac:dyDescent="0.3">
      <c r="A152" s="15"/>
      <c r="B152" s="15"/>
      <c r="C152" s="15"/>
      <c r="D152" s="17"/>
      <c r="E152" s="17"/>
      <c r="F152" s="15"/>
      <c r="G152" s="18" t="str">
        <f>IFERROR(VLOOKUP(F152,Lookups!$D$2:$E$20,2,FALSE),"")</f>
        <v/>
      </c>
      <c r="H152" s="15"/>
      <c r="I152" s="15"/>
      <c r="J152" s="17"/>
      <c r="K152" s="15"/>
      <c r="L152" s="17"/>
      <c r="M152" s="17"/>
      <c r="N152" s="62" t="str">
        <f t="shared" si="6"/>
        <v/>
      </c>
      <c r="O152" s="15"/>
      <c r="P152" s="15"/>
      <c r="Q152" s="17"/>
      <c r="R152" s="15"/>
      <c r="S152" s="15"/>
      <c r="T152" s="15"/>
      <c r="U152" s="15"/>
      <c r="V152" s="15"/>
      <c r="W152" s="15"/>
      <c r="X152" s="18" t="str">
        <f>IFERROR(VLOOKUP(W152,Lookups!$G$2:$H$83,2,FALSE),"")</f>
        <v/>
      </c>
      <c r="Y152" s="15"/>
      <c r="Z152" s="15"/>
      <c r="AA152" s="15"/>
      <c r="AB152" s="15"/>
      <c r="AC152" s="15"/>
      <c r="AD152" s="17"/>
      <c r="AE152" s="17"/>
      <c r="AF152" s="18" t="str">
        <f t="shared" si="7"/>
        <v/>
      </c>
      <c r="AG152" s="15"/>
      <c r="AH152" s="15"/>
      <c r="AI152" s="15"/>
      <c r="AJ152" s="62" t="str">
        <f>IFERROR(VLOOKUP(AI152,Lookups!$W$3:$X$24,2,FALSE),"")</f>
        <v/>
      </c>
      <c r="AK152" s="15"/>
      <c r="AL152" s="15"/>
      <c r="AM152" s="17"/>
      <c r="AN152" s="17"/>
    </row>
    <row r="153" spans="1:40" x14ac:dyDescent="0.3">
      <c r="A153" s="15"/>
      <c r="B153" s="15"/>
      <c r="C153" s="15"/>
      <c r="D153" s="17"/>
      <c r="E153" s="17"/>
      <c r="F153" s="15"/>
      <c r="G153" s="18" t="str">
        <f>IFERROR(VLOOKUP(F153,Lookups!$D$2:$E$20,2,FALSE),"")</f>
        <v/>
      </c>
      <c r="H153" s="15"/>
      <c r="I153" s="15"/>
      <c r="J153" s="17"/>
      <c r="K153" s="15"/>
      <c r="L153" s="17"/>
      <c r="M153" s="17"/>
      <c r="N153" s="62" t="str">
        <f t="shared" si="6"/>
        <v/>
      </c>
      <c r="O153" s="15"/>
      <c r="P153" s="15"/>
      <c r="Q153" s="17"/>
      <c r="R153" s="15"/>
      <c r="S153" s="15"/>
      <c r="T153" s="15"/>
      <c r="U153" s="15"/>
      <c r="V153" s="15"/>
      <c r="W153" s="15"/>
      <c r="X153" s="18" t="str">
        <f>IFERROR(VLOOKUP(W153,Lookups!$G$2:$H$83,2,FALSE),"")</f>
        <v/>
      </c>
      <c r="Y153" s="15"/>
      <c r="Z153" s="15"/>
      <c r="AA153" s="15"/>
      <c r="AB153" s="15"/>
      <c r="AC153" s="15"/>
      <c r="AD153" s="17"/>
      <c r="AE153" s="17"/>
      <c r="AF153" s="18" t="str">
        <f t="shared" si="7"/>
        <v/>
      </c>
      <c r="AG153" s="15"/>
      <c r="AH153" s="15"/>
      <c r="AI153" s="15"/>
      <c r="AJ153" s="62" t="str">
        <f>IFERROR(VLOOKUP(AI153,Lookups!$W$3:$X$24,2,FALSE),"")</f>
        <v/>
      </c>
      <c r="AK153" s="15"/>
      <c r="AL153" s="15"/>
      <c r="AM153" s="17"/>
      <c r="AN153" s="17"/>
    </row>
    <row r="154" spans="1:40" x14ac:dyDescent="0.3">
      <c r="A154" s="15"/>
      <c r="B154" s="15"/>
      <c r="C154" s="15"/>
      <c r="D154" s="17"/>
      <c r="E154" s="17"/>
      <c r="F154" s="15"/>
      <c r="G154" s="18" t="str">
        <f>IFERROR(VLOOKUP(F154,Lookups!$D$2:$E$20,2,FALSE),"")</f>
        <v/>
      </c>
      <c r="H154" s="15"/>
      <c r="I154" s="15"/>
      <c r="J154" s="17"/>
      <c r="K154" s="15"/>
      <c r="L154" s="17"/>
      <c r="M154" s="17"/>
      <c r="N154" s="62" t="str">
        <f t="shared" si="6"/>
        <v/>
      </c>
      <c r="O154" s="15"/>
      <c r="P154" s="15"/>
      <c r="Q154" s="17"/>
      <c r="R154" s="15"/>
      <c r="S154" s="15"/>
      <c r="T154" s="15"/>
      <c r="U154" s="15"/>
      <c r="V154" s="15"/>
      <c r="W154" s="15"/>
      <c r="X154" s="18" t="str">
        <f>IFERROR(VLOOKUP(W154,Lookups!$G$2:$H$83,2,FALSE),"")</f>
        <v/>
      </c>
      <c r="Y154" s="15"/>
      <c r="Z154" s="15"/>
      <c r="AA154" s="15"/>
      <c r="AB154" s="15"/>
      <c r="AC154" s="15"/>
      <c r="AD154" s="17"/>
      <c r="AE154" s="17"/>
      <c r="AF154" s="18" t="str">
        <f t="shared" si="7"/>
        <v/>
      </c>
      <c r="AG154" s="15"/>
      <c r="AH154" s="15"/>
      <c r="AI154" s="15"/>
      <c r="AJ154" s="62" t="str">
        <f>IFERROR(VLOOKUP(AI154,Lookups!$W$3:$X$24,2,FALSE),"")</f>
        <v/>
      </c>
      <c r="AK154" s="15"/>
      <c r="AL154" s="15"/>
      <c r="AM154" s="17"/>
      <c r="AN154" s="17"/>
    </row>
    <row r="155" spans="1:40" x14ac:dyDescent="0.3">
      <c r="A155" s="15"/>
      <c r="B155" s="15"/>
      <c r="C155" s="15"/>
      <c r="D155" s="17"/>
      <c r="E155" s="17"/>
      <c r="F155" s="15"/>
      <c r="G155" s="18" t="str">
        <f>IFERROR(VLOOKUP(F155,Lookups!$D$2:$E$20,2,FALSE),"")</f>
        <v/>
      </c>
      <c r="H155" s="15"/>
      <c r="I155" s="15"/>
      <c r="J155" s="17"/>
      <c r="K155" s="15"/>
      <c r="L155" s="17"/>
      <c r="M155" s="17"/>
      <c r="N155" s="62" t="str">
        <f t="shared" si="6"/>
        <v/>
      </c>
      <c r="O155" s="15"/>
      <c r="P155" s="15"/>
      <c r="Q155" s="17"/>
      <c r="R155" s="15"/>
      <c r="S155" s="15"/>
      <c r="T155" s="15"/>
      <c r="U155" s="15"/>
      <c r="V155" s="15"/>
      <c r="W155" s="15"/>
      <c r="X155" s="18" t="str">
        <f>IFERROR(VLOOKUP(W155,Lookups!$G$2:$H$83,2,FALSE),"")</f>
        <v/>
      </c>
      <c r="Y155" s="15"/>
      <c r="Z155" s="15"/>
      <c r="AA155" s="15"/>
      <c r="AB155" s="15"/>
      <c r="AC155" s="15"/>
      <c r="AD155" s="17"/>
      <c r="AE155" s="17"/>
      <c r="AF155" s="18" t="str">
        <f t="shared" si="7"/>
        <v/>
      </c>
      <c r="AG155" s="15"/>
      <c r="AH155" s="15"/>
      <c r="AI155" s="15"/>
      <c r="AJ155" s="62" t="str">
        <f>IFERROR(VLOOKUP(AI155,Lookups!$W$3:$X$24,2,FALSE),"")</f>
        <v/>
      </c>
      <c r="AK155" s="15"/>
      <c r="AL155" s="15"/>
      <c r="AM155" s="17"/>
      <c r="AN155" s="17"/>
    </row>
    <row r="156" spans="1:40" x14ac:dyDescent="0.3">
      <c r="A156" s="15"/>
      <c r="B156" s="15"/>
      <c r="C156" s="15"/>
      <c r="D156" s="17"/>
      <c r="E156" s="17"/>
      <c r="F156" s="15"/>
      <c r="G156" s="18" t="str">
        <f>IFERROR(VLOOKUP(F156,Lookups!$D$2:$E$20,2,FALSE),"")</f>
        <v/>
      </c>
      <c r="H156" s="15"/>
      <c r="I156" s="15"/>
      <c r="J156" s="17"/>
      <c r="K156" s="15"/>
      <c r="L156" s="17"/>
      <c r="M156" s="17"/>
      <c r="N156" s="62" t="str">
        <f t="shared" si="6"/>
        <v/>
      </c>
      <c r="O156" s="15"/>
      <c r="P156" s="15"/>
      <c r="Q156" s="17"/>
      <c r="R156" s="15"/>
      <c r="S156" s="15"/>
      <c r="T156" s="15"/>
      <c r="U156" s="15"/>
      <c r="V156" s="15"/>
      <c r="W156" s="15"/>
      <c r="X156" s="18" t="str">
        <f>IFERROR(VLOOKUP(W156,Lookups!$G$2:$H$83,2,FALSE),"")</f>
        <v/>
      </c>
      <c r="Y156" s="15"/>
      <c r="Z156" s="15"/>
      <c r="AA156" s="15"/>
      <c r="AB156" s="15"/>
      <c r="AC156" s="15"/>
      <c r="AD156" s="17"/>
      <c r="AE156" s="17"/>
      <c r="AF156" s="18" t="str">
        <f t="shared" si="7"/>
        <v/>
      </c>
      <c r="AG156" s="15"/>
      <c r="AH156" s="15"/>
      <c r="AI156" s="15"/>
      <c r="AJ156" s="62" t="str">
        <f>IFERROR(VLOOKUP(AI156,Lookups!$W$3:$X$24,2,FALSE),"")</f>
        <v/>
      </c>
      <c r="AK156" s="15"/>
      <c r="AL156" s="15"/>
      <c r="AM156" s="17"/>
      <c r="AN156" s="17"/>
    </row>
    <row r="157" spans="1:40" x14ac:dyDescent="0.3">
      <c r="A157" s="15"/>
      <c r="B157" s="15"/>
      <c r="C157" s="15"/>
      <c r="D157" s="17"/>
      <c r="E157" s="17"/>
      <c r="F157" s="15"/>
      <c r="G157" s="18" t="str">
        <f>IFERROR(VLOOKUP(F157,Lookups!$D$2:$E$20,2,FALSE),"")</f>
        <v/>
      </c>
      <c r="H157" s="15"/>
      <c r="I157" s="15"/>
      <c r="J157" s="17"/>
      <c r="K157" s="15"/>
      <c r="L157" s="17"/>
      <c r="M157" s="17"/>
      <c r="N157" s="62" t="str">
        <f t="shared" si="6"/>
        <v/>
      </c>
      <c r="O157" s="15"/>
      <c r="P157" s="15"/>
      <c r="Q157" s="17"/>
      <c r="R157" s="15"/>
      <c r="S157" s="15"/>
      <c r="T157" s="15"/>
      <c r="U157" s="15"/>
      <c r="V157" s="15"/>
      <c r="W157" s="15"/>
      <c r="X157" s="18" t="str">
        <f>IFERROR(VLOOKUP(W157,Lookups!$G$2:$H$83,2,FALSE),"")</f>
        <v/>
      </c>
      <c r="Y157" s="15"/>
      <c r="Z157" s="15"/>
      <c r="AA157" s="15"/>
      <c r="AB157" s="15"/>
      <c r="AC157" s="15"/>
      <c r="AD157" s="17"/>
      <c r="AE157" s="17"/>
      <c r="AF157" s="18" t="str">
        <f t="shared" si="7"/>
        <v/>
      </c>
      <c r="AG157" s="15"/>
      <c r="AH157" s="15"/>
      <c r="AI157" s="15"/>
      <c r="AJ157" s="62" t="str">
        <f>IFERROR(VLOOKUP(AI157,Lookups!$W$3:$X$24,2,FALSE),"")</f>
        <v/>
      </c>
      <c r="AK157" s="15"/>
      <c r="AL157" s="15"/>
      <c r="AM157" s="17"/>
      <c r="AN157" s="17"/>
    </row>
    <row r="158" spans="1:40" x14ac:dyDescent="0.3">
      <c r="A158" s="15"/>
      <c r="B158" s="15"/>
      <c r="C158" s="15"/>
      <c r="D158" s="17"/>
      <c r="E158" s="17"/>
      <c r="F158" s="15"/>
      <c r="G158" s="18" t="str">
        <f>IFERROR(VLOOKUP(F158,Lookups!$D$2:$E$20,2,FALSE),"")</f>
        <v/>
      </c>
      <c r="H158" s="15"/>
      <c r="I158" s="15"/>
      <c r="J158" s="17"/>
      <c r="K158" s="15"/>
      <c r="L158" s="17"/>
      <c r="M158" s="17"/>
      <c r="N158" s="62" t="str">
        <f t="shared" si="6"/>
        <v/>
      </c>
      <c r="O158" s="15"/>
      <c r="P158" s="15"/>
      <c r="Q158" s="17"/>
      <c r="R158" s="15"/>
      <c r="S158" s="15"/>
      <c r="T158" s="15"/>
      <c r="U158" s="15"/>
      <c r="V158" s="15"/>
      <c r="W158" s="15"/>
      <c r="X158" s="18" t="str">
        <f>IFERROR(VLOOKUP(W158,Lookups!$G$2:$H$83,2,FALSE),"")</f>
        <v/>
      </c>
      <c r="Y158" s="15"/>
      <c r="Z158" s="15"/>
      <c r="AA158" s="15"/>
      <c r="AB158" s="15"/>
      <c r="AC158" s="15"/>
      <c r="AD158" s="17"/>
      <c r="AE158" s="17"/>
      <c r="AF158" s="18" t="str">
        <f t="shared" si="7"/>
        <v/>
      </c>
      <c r="AG158" s="15"/>
      <c r="AH158" s="15"/>
      <c r="AI158" s="15"/>
      <c r="AJ158" s="62" t="str">
        <f>IFERROR(VLOOKUP(AI158,Lookups!$W$3:$X$24,2,FALSE),"")</f>
        <v/>
      </c>
      <c r="AK158" s="15"/>
      <c r="AL158" s="15"/>
      <c r="AM158" s="17"/>
      <c r="AN158" s="17"/>
    </row>
    <row r="159" spans="1:40" x14ac:dyDescent="0.3">
      <c r="A159" s="15"/>
      <c r="B159" s="15"/>
      <c r="C159" s="15"/>
      <c r="D159" s="17"/>
      <c r="E159" s="17"/>
      <c r="F159" s="15"/>
      <c r="G159" s="18" t="str">
        <f>IFERROR(VLOOKUP(F159,Lookups!$D$2:$E$20,2,FALSE),"")</f>
        <v/>
      </c>
      <c r="H159" s="15"/>
      <c r="I159" s="15"/>
      <c r="J159" s="17"/>
      <c r="K159" s="15"/>
      <c r="L159" s="17"/>
      <c r="M159" s="17"/>
      <c r="N159" s="62" t="str">
        <f t="shared" si="6"/>
        <v/>
      </c>
      <c r="O159" s="15"/>
      <c r="P159" s="15"/>
      <c r="Q159" s="17"/>
      <c r="R159" s="15"/>
      <c r="S159" s="15"/>
      <c r="T159" s="15"/>
      <c r="U159" s="15"/>
      <c r="V159" s="15"/>
      <c r="W159" s="15"/>
      <c r="X159" s="18" t="str">
        <f>IFERROR(VLOOKUP(W159,Lookups!$G$2:$H$83,2,FALSE),"")</f>
        <v/>
      </c>
      <c r="Y159" s="15"/>
      <c r="Z159" s="15"/>
      <c r="AA159" s="15"/>
      <c r="AB159" s="15"/>
      <c r="AC159" s="15"/>
      <c r="AD159" s="17"/>
      <c r="AE159" s="17"/>
      <c r="AF159" s="18" t="str">
        <f t="shared" si="7"/>
        <v/>
      </c>
      <c r="AG159" s="15"/>
      <c r="AH159" s="15"/>
      <c r="AI159" s="15"/>
      <c r="AJ159" s="62" t="str">
        <f>IFERROR(VLOOKUP(AI159,Lookups!$W$3:$X$24,2,FALSE),"")</f>
        <v/>
      </c>
      <c r="AK159" s="15"/>
      <c r="AL159" s="15"/>
      <c r="AM159" s="17"/>
      <c r="AN159" s="17"/>
    </row>
    <row r="160" spans="1:40" x14ac:dyDescent="0.3">
      <c r="A160" s="15"/>
      <c r="B160" s="15"/>
      <c r="C160" s="15"/>
      <c r="D160" s="17"/>
      <c r="E160" s="17"/>
      <c r="F160" s="15"/>
      <c r="G160" s="18" t="str">
        <f>IFERROR(VLOOKUP(F160,Lookups!$D$2:$E$20,2,FALSE),"")</f>
        <v/>
      </c>
      <c r="H160" s="15"/>
      <c r="I160" s="15"/>
      <c r="J160" s="17"/>
      <c r="K160" s="15"/>
      <c r="L160" s="17"/>
      <c r="M160" s="17"/>
      <c r="N160" s="62" t="str">
        <f t="shared" si="6"/>
        <v/>
      </c>
      <c r="O160" s="15"/>
      <c r="P160" s="15"/>
      <c r="Q160" s="17"/>
      <c r="R160" s="15"/>
      <c r="S160" s="15"/>
      <c r="T160" s="15"/>
      <c r="U160" s="15"/>
      <c r="V160" s="15"/>
      <c r="W160" s="15"/>
      <c r="X160" s="18" t="str">
        <f>IFERROR(VLOOKUP(W160,Lookups!$G$2:$H$83,2,FALSE),"")</f>
        <v/>
      </c>
      <c r="Y160" s="15"/>
      <c r="Z160" s="15"/>
      <c r="AA160" s="15"/>
      <c r="AB160" s="15"/>
      <c r="AC160" s="15"/>
      <c r="AD160" s="17"/>
      <c r="AE160" s="17"/>
      <c r="AF160" s="18" t="str">
        <f t="shared" si="7"/>
        <v/>
      </c>
      <c r="AG160" s="15"/>
      <c r="AH160" s="15"/>
      <c r="AI160" s="15"/>
      <c r="AJ160" s="62" t="str">
        <f>IFERROR(VLOOKUP(AI160,Lookups!$W$3:$X$24,2,FALSE),"")</f>
        <v/>
      </c>
      <c r="AK160" s="15"/>
      <c r="AL160" s="15"/>
      <c r="AM160" s="17"/>
      <c r="AN160" s="17"/>
    </row>
    <row r="161" spans="1:40" x14ac:dyDescent="0.3">
      <c r="A161" s="15"/>
      <c r="B161" s="15"/>
      <c r="C161" s="15"/>
      <c r="D161" s="17"/>
      <c r="E161" s="17"/>
      <c r="F161" s="15"/>
      <c r="G161" s="18" t="str">
        <f>IFERROR(VLOOKUP(F161,Lookups!$D$2:$E$20,2,FALSE),"")</f>
        <v/>
      </c>
      <c r="H161" s="15"/>
      <c r="I161" s="15"/>
      <c r="J161" s="17"/>
      <c r="K161" s="15"/>
      <c r="L161" s="17"/>
      <c r="M161" s="17"/>
      <c r="N161" s="62" t="str">
        <f t="shared" si="6"/>
        <v/>
      </c>
      <c r="O161" s="15"/>
      <c r="P161" s="15"/>
      <c r="Q161" s="17"/>
      <c r="R161" s="15"/>
      <c r="S161" s="15"/>
      <c r="T161" s="15"/>
      <c r="U161" s="15"/>
      <c r="V161" s="15"/>
      <c r="W161" s="15"/>
      <c r="X161" s="18" t="str">
        <f>IFERROR(VLOOKUP(W161,Lookups!$G$2:$H$83,2,FALSE),"")</f>
        <v/>
      </c>
      <c r="Y161" s="15"/>
      <c r="Z161" s="15"/>
      <c r="AA161" s="15"/>
      <c r="AB161" s="15"/>
      <c r="AC161" s="15"/>
      <c r="AD161" s="17"/>
      <c r="AE161" s="17"/>
      <c r="AF161" s="18" t="str">
        <f t="shared" si="7"/>
        <v/>
      </c>
      <c r="AG161" s="15"/>
      <c r="AH161" s="15"/>
      <c r="AI161" s="15"/>
      <c r="AJ161" s="62" t="str">
        <f>IFERROR(VLOOKUP(AI161,Lookups!$W$3:$X$24,2,FALSE),"")</f>
        <v/>
      </c>
      <c r="AK161" s="15"/>
      <c r="AL161" s="15"/>
      <c r="AM161" s="17"/>
      <c r="AN161" s="17"/>
    </row>
    <row r="162" spans="1:40" x14ac:dyDescent="0.3">
      <c r="A162" s="15"/>
      <c r="B162" s="15"/>
      <c r="C162" s="15"/>
      <c r="D162" s="17"/>
      <c r="E162" s="17"/>
      <c r="F162" s="15"/>
      <c r="G162" s="18" t="str">
        <f>IFERROR(VLOOKUP(F162,Lookups!$D$2:$E$20,2,FALSE),"")</f>
        <v/>
      </c>
      <c r="H162" s="15"/>
      <c r="I162" s="15"/>
      <c r="J162" s="17"/>
      <c r="K162" s="15"/>
      <c r="L162" s="17"/>
      <c r="M162" s="17"/>
      <c r="N162" s="62" t="str">
        <f t="shared" si="6"/>
        <v/>
      </c>
      <c r="O162" s="15"/>
      <c r="P162" s="15"/>
      <c r="Q162" s="17"/>
      <c r="R162" s="15"/>
      <c r="S162" s="15"/>
      <c r="T162" s="15"/>
      <c r="U162" s="15"/>
      <c r="V162" s="15"/>
      <c r="W162" s="15"/>
      <c r="X162" s="18" t="str">
        <f>IFERROR(VLOOKUP(W162,Lookups!$G$2:$H$83,2,FALSE),"")</f>
        <v/>
      </c>
      <c r="Y162" s="15"/>
      <c r="Z162" s="15"/>
      <c r="AA162" s="15"/>
      <c r="AB162" s="15"/>
      <c r="AC162" s="15"/>
      <c r="AD162" s="17"/>
      <c r="AE162" s="17"/>
      <c r="AF162" s="18" t="str">
        <f t="shared" si="7"/>
        <v/>
      </c>
      <c r="AG162" s="15"/>
      <c r="AH162" s="15"/>
      <c r="AI162" s="15"/>
      <c r="AJ162" s="62" t="str">
        <f>IFERROR(VLOOKUP(AI162,Lookups!$W$3:$X$24,2,FALSE),"")</f>
        <v/>
      </c>
      <c r="AK162" s="15"/>
      <c r="AL162" s="15"/>
      <c r="AM162" s="17"/>
      <c r="AN162" s="17"/>
    </row>
    <row r="163" spans="1:40" x14ac:dyDescent="0.3">
      <c r="A163" s="15"/>
      <c r="B163" s="15"/>
      <c r="C163" s="15"/>
      <c r="D163" s="17"/>
      <c r="E163" s="17"/>
      <c r="F163" s="15"/>
      <c r="G163" s="18" t="str">
        <f>IFERROR(VLOOKUP(F163,Lookups!$D$2:$E$20,2,FALSE),"")</f>
        <v/>
      </c>
      <c r="H163" s="15"/>
      <c r="I163" s="15"/>
      <c r="J163" s="17"/>
      <c r="K163" s="15"/>
      <c r="L163" s="17"/>
      <c r="M163" s="17"/>
      <c r="N163" s="62" t="str">
        <f t="shared" si="6"/>
        <v/>
      </c>
      <c r="O163" s="15"/>
      <c r="P163" s="15"/>
      <c r="Q163" s="17"/>
      <c r="R163" s="15"/>
      <c r="S163" s="15"/>
      <c r="T163" s="15"/>
      <c r="U163" s="15"/>
      <c r="V163" s="15"/>
      <c r="W163" s="15"/>
      <c r="X163" s="18" t="str">
        <f>IFERROR(VLOOKUP(W163,Lookups!$G$2:$H$83,2,FALSE),"")</f>
        <v/>
      </c>
      <c r="Y163" s="15"/>
      <c r="Z163" s="15"/>
      <c r="AA163" s="15"/>
      <c r="AB163" s="15"/>
      <c r="AC163" s="15"/>
      <c r="AD163" s="17"/>
      <c r="AE163" s="17"/>
      <c r="AF163" s="18" t="str">
        <f t="shared" si="7"/>
        <v/>
      </c>
      <c r="AG163" s="15"/>
      <c r="AH163" s="15"/>
      <c r="AI163" s="15"/>
      <c r="AJ163" s="62" t="str">
        <f>IFERROR(VLOOKUP(AI163,Lookups!$W$3:$X$24,2,FALSE),"")</f>
        <v/>
      </c>
      <c r="AK163" s="15"/>
      <c r="AL163" s="15"/>
      <c r="AM163" s="17"/>
      <c r="AN163" s="17"/>
    </row>
    <row r="164" spans="1:40" x14ac:dyDescent="0.3">
      <c r="A164" s="15"/>
      <c r="B164" s="15"/>
      <c r="C164" s="15"/>
      <c r="D164" s="17"/>
      <c r="E164" s="17"/>
      <c r="F164" s="15"/>
      <c r="G164" s="18" t="str">
        <f>IFERROR(VLOOKUP(F164,Lookups!$D$2:$E$20,2,FALSE),"")</f>
        <v/>
      </c>
      <c r="H164" s="15"/>
      <c r="I164" s="15"/>
      <c r="J164" s="17"/>
      <c r="K164" s="15"/>
      <c r="L164" s="17"/>
      <c r="M164" s="17"/>
      <c r="N164" s="62" t="str">
        <f t="shared" si="6"/>
        <v/>
      </c>
      <c r="O164" s="15"/>
      <c r="P164" s="15"/>
      <c r="Q164" s="17"/>
      <c r="R164" s="15"/>
      <c r="S164" s="15"/>
      <c r="T164" s="15"/>
      <c r="U164" s="15"/>
      <c r="V164" s="15"/>
      <c r="W164" s="15"/>
      <c r="X164" s="18" t="str">
        <f>IFERROR(VLOOKUP(W164,Lookups!$G$2:$H$83,2,FALSE),"")</f>
        <v/>
      </c>
      <c r="Y164" s="15"/>
      <c r="Z164" s="15"/>
      <c r="AA164" s="15"/>
      <c r="AB164" s="15"/>
      <c r="AC164" s="15"/>
      <c r="AD164" s="17"/>
      <c r="AE164" s="17"/>
      <c r="AF164" s="18" t="str">
        <f t="shared" si="7"/>
        <v/>
      </c>
      <c r="AG164" s="15"/>
      <c r="AH164" s="15"/>
      <c r="AI164" s="15"/>
      <c r="AJ164" s="62" t="str">
        <f>IFERROR(VLOOKUP(AI164,Lookups!$W$3:$X$24,2,FALSE),"")</f>
        <v/>
      </c>
      <c r="AK164" s="15"/>
      <c r="AL164" s="15"/>
      <c r="AM164" s="17"/>
      <c r="AN164" s="17"/>
    </row>
    <row r="165" spans="1:40" x14ac:dyDescent="0.3">
      <c r="A165" s="15"/>
      <c r="B165" s="15"/>
      <c r="C165" s="15"/>
      <c r="D165" s="17"/>
      <c r="E165" s="17"/>
      <c r="F165" s="15"/>
      <c r="G165" s="18" t="str">
        <f>IFERROR(VLOOKUP(F165,Lookups!$D$2:$E$20,2,FALSE),"")</f>
        <v/>
      </c>
      <c r="H165" s="15"/>
      <c r="I165" s="15"/>
      <c r="J165" s="17"/>
      <c r="K165" s="15"/>
      <c r="L165" s="17"/>
      <c r="M165" s="17"/>
      <c r="N165" s="62" t="str">
        <f t="shared" si="6"/>
        <v/>
      </c>
      <c r="O165" s="15"/>
      <c r="P165" s="15"/>
      <c r="Q165" s="17"/>
      <c r="R165" s="15"/>
      <c r="S165" s="15"/>
      <c r="T165" s="15"/>
      <c r="U165" s="15"/>
      <c r="V165" s="15"/>
      <c r="W165" s="15"/>
      <c r="X165" s="18" t="str">
        <f>IFERROR(VLOOKUP(W165,Lookups!$G$2:$H$83,2,FALSE),"")</f>
        <v/>
      </c>
      <c r="Y165" s="15"/>
      <c r="Z165" s="15"/>
      <c r="AA165" s="15"/>
      <c r="AB165" s="15"/>
      <c r="AC165" s="15"/>
      <c r="AD165" s="17"/>
      <c r="AE165" s="17"/>
      <c r="AF165" s="18" t="str">
        <f t="shared" si="7"/>
        <v/>
      </c>
      <c r="AG165" s="15"/>
      <c r="AH165" s="15"/>
      <c r="AI165" s="15"/>
      <c r="AJ165" s="62" t="str">
        <f>IFERROR(VLOOKUP(AI165,Lookups!$W$3:$X$24,2,FALSE),"")</f>
        <v/>
      </c>
      <c r="AK165" s="15"/>
      <c r="AL165" s="15"/>
      <c r="AM165" s="17"/>
      <c r="AN165" s="17"/>
    </row>
    <row r="166" spans="1:40" x14ac:dyDescent="0.3">
      <c r="A166" s="15"/>
      <c r="B166" s="15"/>
      <c r="C166" s="15"/>
      <c r="D166" s="17"/>
      <c r="E166" s="17"/>
      <c r="F166" s="15"/>
      <c r="G166" s="18" t="str">
        <f>IFERROR(VLOOKUP(F166,Lookups!$D$2:$E$20,2,FALSE),"")</f>
        <v/>
      </c>
      <c r="H166" s="15"/>
      <c r="I166" s="15"/>
      <c r="J166" s="17"/>
      <c r="K166" s="15"/>
      <c r="L166" s="17"/>
      <c r="M166" s="17"/>
      <c r="N166" s="62" t="str">
        <f t="shared" si="6"/>
        <v/>
      </c>
      <c r="O166" s="15"/>
      <c r="P166" s="15"/>
      <c r="Q166" s="17"/>
      <c r="R166" s="15"/>
      <c r="S166" s="15"/>
      <c r="T166" s="15"/>
      <c r="U166" s="15"/>
      <c r="V166" s="15"/>
      <c r="W166" s="15"/>
      <c r="X166" s="18" t="str">
        <f>IFERROR(VLOOKUP(W166,Lookups!$G$2:$H$83,2,FALSE),"")</f>
        <v/>
      </c>
      <c r="Y166" s="15"/>
      <c r="Z166" s="15"/>
      <c r="AA166" s="15"/>
      <c r="AB166" s="15"/>
      <c r="AC166" s="15"/>
      <c r="AD166" s="17"/>
      <c r="AE166" s="17"/>
      <c r="AF166" s="18" t="str">
        <f t="shared" si="7"/>
        <v/>
      </c>
      <c r="AG166" s="15"/>
      <c r="AH166" s="15"/>
      <c r="AI166" s="15"/>
      <c r="AJ166" s="62" t="str">
        <f>IFERROR(VLOOKUP(AI166,Lookups!$W$3:$X$24,2,FALSE),"")</f>
        <v/>
      </c>
      <c r="AK166" s="15"/>
      <c r="AL166" s="15"/>
      <c r="AM166" s="17"/>
      <c r="AN166" s="17"/>
    </row>
    <row r="167" spans="1:40" x14ac:dyDescent="0.3">
      <c r="A167" s="15"/>
      <c r="B167" s="15"/>
      <c r="C167" s="15"/>
      <c r="D167" s="17"/>
      <c r="E167" s="17"/>
      <c r="F167" s="15"/>
      <c r="G167" s="18" t="str">
        <f>IFERROR(VLOOKUP(F167,Lookups!$D$2:$E$20,2,FALSE),"")</f>
        <v/>
      </c>
      <c r="H167" s="15"/>
      <c r="I167" s="15"/>
      <c r="J167" s="17"/>
      <c r="K167" s="15"/>
      <c r="L167" s="17"/>
      <c r="M167" s="17"/>
      <c r="N167" s="62" t="str">
        <f t="shared" si="6"/>
        <v/>
      </c>
      <c r="O167" s="15"/>
      <c r="P167" s="15"/>
      <c r="Q167" s="17"/>
      <c r="R167" s="15"/>
      <c r="S167" s="15"/>
      <c r="T167" s="15"/>
      <c r="U167" s="15"/>
      <c r="V167" s="15"/>
      <c r="W167" s="15"/>
      <c r="X167" s="18" t="str">
        <f>IFERROR(VLOOKUP(W167,Lookups!$G$2:$H$83,2,FALSE),"")</f>
        <v/>
      </c>
      <c r="Y167" s="15"/>
      <c r="Z167" s="15"/>
      <c r="AA167" s="15"/>
      <c r="AB167" s="15"/>
      <c r="AC167" s="15"/>
      <c r="AD167" s="17"/>
      <c r="AE167" s="17"/>
      <c r="AF167" s="18" t="str">
        <f t="shared" si="7"/>
        <v/>
      </c>
      <c r="AG167" s="15"/>
      <c r="AH167" s="15"/>
      <c r="AI167" s="15"/>
      <c r="AJ167" s="62" t="str">
        <f>IFERROR(VLOOKUP(AI167,Lookups!$W$3:$X$24,2,FALSE),"")</f>
        <v/>
      </c>
      <c r="AK167" s="15"/>
      <c r="AL167" s="15"/>
      <c r="AM167" s="17"/>
      <c r="AN167" s="17"/>
    </row>
    <row r="168" spans="1:40" x14ac:dyDescent="0.3">
      <c r="A168" s="15"/>
      <c r="B168" s="15"/>
      <c r="C168" s="15"/>
      <c r="D168" s="17"/>
      <c r="E168" s="17"/>
      <c r="F168" s="15"/>
      <c r="G168" s="18" t="str">
        <f>IFERROR(VLOOKUP(F168,Lookups!$D$2:$E$20,2,FALSE),"")</f>
        <v/>
      </c>
      <c r="H168" s="15"/>
      <c r="I168" s="15"/>
      <c r="J168" s="17"/>
      <c r="K168" s="15"/>
      <c r="L168" s="17"/>
      <c r="M168" s="17"/>
      <c r="N168" s="62" t="str">
        <f t="shared" si="6"/>
        <v/>
      </c>
      <c r="O168" s="15"/>
      <c r="P168" s="15"/>
      <c r="Q168" s="17"/>
      <c r="R168" s="15"/>
      <c r="S168" s="15"/>
      <c r="T168" s="15"/>
      <c r="U168" s="15"/>
      <c r="V168" s="15"/>
      <c r="W168" s="15"/>
      <c r="X168" s="18" t="str">
        <f>IFERROR(VLOOKUP(W168,Lookups!$G$2:$H$83,2,FALSE),"")</f>
        <v/>
      </c>
      <c r="Y168" s="15"/>
      <c r="Z168" s="15"/>
      <c r="AA168" s="15"/>
      <c r="AB168" s="15"/>
      <c r="AC168" s="15"/>
      <c r="AD168" s="17"/>
      <c r="AE168" s="17"/>
      <c r="AF168" s="18" t="str">
        <f t="shared" si="7"/>
        <v/>
      </c>
      <c r="AG168" s="15"/>
      <c r="AH168" s="15"/>
      <c r="AI168" s="15"/>
      <c r="AJ168" s="62" t="str">
        <f>IFERROR(VLOOKUP(AI168,Lookups!$W$3:$X$24,2,FALSE),"")</f>
        <v/>
      </c>
      <c r="AK168" s="15"/>
      <c r="AL168" s="15"/>
      <c r="AM168" s="17"/>
      <c r="AN168" s="17"/>
    </row>
    <row r="169" spans="1:40" x14ac:dyDescent="0.3">
      <c r="A169" s="15"/>
      <c r="B169" s="15"/>
      <c r="C169" s="15"/>
      <c r="D169" s="17"/>
      <c r="E169" s="17"/>
      <c r="F169" s="15"/>
      <c r="G169" s="18" t="str">
        <f>IFERROR(VLOOKUP(F169,Lookups!$D$2:$E$20,2,FALSE),"")</f>
        <v/>
      </c>
      <c r="H169" s="15"/>
      <c r="I169" s="15"/>
      <c r="J169" s="17"/>
      <c r="K169" s="15"/>
      <c r="L169" s="17"/>
      <c r="M169" s="17"/>
      <c r="N169" s="62" t="str">
        <f t="shared" si="6"/>
        <v/>
      </c>
      <c r="O169" s="15"/>
      <c r="P169" s="15"/>
      <c r="Q169" s="17"/>
      <c r="R169" s="15"/>
      <c r="S169" s="15"/>
      <c r="T169" s="15"/>
      <c r="U169" s="15"/>
      <c r="V169" s="15"/>
      <c r="W169" s="15"/>
      <c r="X169" s="18" t="str">
        <f>IFERROR(VLOOKUP(W169,Lookups!$G$2:$H$83,2,FALSE),"")</f>
        <v/>
      </c>
      <c r="Y169" s="15"/>
      <c r="Z169" s="15"/>
      <c r="AA169" s="15"/>
      <c r="AB169" s="15"/>
      <c r="AC169" s="15"/>
      <c r="AD169" s="17"/>
      <c r="AE169" s="17"/>
      <c r="AF169" s="18" t="str">
        <f t="shared" si="7"/>
        <v/>
      </c>
      <c r="AG169" s="15"/>
      <c r="AH169" s="15"/>
      <c r="AI169" s="15"/>
      <c r="AJ169" s="62" t="str">
        <f>IFERROR(VLOOKUP(AI169,Lookups!$W$3:$X$24,2,FALSE),"")</f>
        <v/>
      </c>
      <c r="AK169" s="15"/>
      <c r="AL169" s="15"/>
      <c r="AM169" s="17"/>
      <c r="AN169" s="17"/>
    </row>
    <row r="170" spans="1:40" x14ac:dyDescent="0.3">
      <c r="A170" s="15"/>
      <c r="B170" s="15"/>
      <c r="C170" s="15"/>
      <c r="D170" s="17"/>
      <c r="E170" s="17"/>
      <c r="F170" s="15"/>
      <c r="G170" s="18" t="str">
        <f>IFERROR(VLOOKUP(F170,Lookups!$D$2:$E$20,2,FALSE),"")</f>
        <v/>
      </c>
      <c r="H170" s="15"/>
      <c r="I170" s="15"/>
      <c r="J170" s="17"/>
      <c r="K170" s="15"/>
      <c r="L170" s="17"/>
      <c r="M170" s="17"/>
      <c r="N170" s="62" t="str">
        <f t="shared" si="6"/>
        <v/>
      </c>
      <c r="O170" s="15"/>
      <c r="P170" s="15"/>
      <c r="Q170" s="17"/>
      <c r="R170" s="15"/>
      <c r="S170" s="15"/>
      <c r="T170" s="15"/>
      <c r="U170" s="15"/>
      <c r="V170" s="15"/>
      <c r="W170" s="15"/>
      <c r="X170" s="18" t="str">
        <f>IFERROR(VLOOKUP(W170,Lookups!$G$2:$H$83,2,FALSE),"")</f>
        <v/>
      </c>
      <c r="Y170" s="15"/>
      <c r="Z170" s="15"/>
      <c r="AA170" s="15"/>
      <c r="AB170" s="15"/>
      <c r="AC170" s="15"/>
      <c r="AD170" s="17"/>
      <c r="AE170" s="17"/>
      <c r="AF170" s="18" t="str">
        <f t="shared" si="7"/>
        <v/>
      </c>
      <c r="AG170" s="15"/>
      <c r="AH170" s="15"/>
      <c r="AI170" s="15"/>
      <c r="AJ170" s="62" t="str">
        <f>IFERROR(VLOOKUP(AI170,Lookups!$W$3:$X$24,2,FALSE),"")</f>
        <v/>
      </c>
      <c r="AK170" s="15"/>
      <c r="AL170" s="15"/>
      <c r="AM170" s="17"/>
      <c r="AN170" s="17"/>
    </row>
    <row r="171" spans="1:40" x14ac:dyDescent="0.3">
      <c r="A171" s="15"/>
      <c r="B171" s="15"/>
      <c r="C171" s="15"/>
      <c r="D171" s="17"/>
      <c r="E171" s="17"/>
      <c r="F171" s="15"/>
      <c r="G171" s="18" t="str">
        <f>IFERROR(VLOOKUP(F171,Lookups!$D$2:$E$20,2,FALSE),"")</f>
        <v/>
      </c>
      <c r="H171" s="15"/>
      <c r="I171" s="15"/>
      <c r="J171" s="17"/>
      <c r="K171" s="15"/>
      <c r="L171" s="17"/>
      <c r="M171" s="17"/>
      <c r="N171" s="62" t="str">
        <f t="shared" si="6"/>
        <v/>
      </c>
      <c r="O171" s="15"/>
      <c r="P171" s="15"/>
      <c r="Q171" s="17"/>
      <c r="R171" s="15"/>
      <c r="S171" s="15"/>
      <c r="T171" s="15"/>
      <c r="U171" s="15"/>
      <c r="V171" s="15"/>
      <c r="W171" s="15"/>
      <c r="X171" s="18" t="str">
        <f>IFERROR(VLOOKUP(W171,Lookups!$G$2:$H$83,2,FALSE),"")</f>
        <v/>
      </c>
      <c r="Y171" s="15"/>
      <c r="Z171" s="15"/>
      <c r="AA171" s="15"/>
      <c r="AB171" s="15"/>
      <c r="AC171" s="15"/>
      <c r="AD171" s="17"/>
      <c r="AE171" s="17"/>
      <c r="AF171" s="18" t="str">
        <f t="shared" si="7"/>
        <v/>
      </c>
      <c r="AG171" s="15"/>
      <c r="AH171" s="15"/>
      <c r="AI171" s="15"/>
      <c r="AJ171" s="62" t="str">
        <f>IFERROR(VLOOKUP(AI171,Lookups!$W$3:$X$24,2,FALSE),"")</f>
        <v/>
      </c>
      <c r="AK171" s="15"/>
      <c r="AL171" s="15"/>
      <c r="AM171" s="17"/>
      <c r="AN171" s="17"/>
    </row>
    <row r="172" spans="1:40" x14ac:dyDescent="0.3">
      <c r="A172" s="15"/>
      <c r="B172" s="15"/>
      <c r="C172" s="15"/>
      <c r="D172" s="17"/>
      <c r="E172" s="17"/>
      <c r="F172" s="15"/>
      <c r="G172" s="18" t="str">
        <f>IFERROR(VLOOKUP(F172,Lookups!$D$2:$E$20,2,FALSE),"")</f>
        <v/>
      </c>
      <c r="H172" s="15"/>
      <c r="I172" s="15"/>
      <c r="J172" s="17"/>
      <c r="K172" s="15"/>
      <c r="L172" s="17"/>
      <c r="M172" s="17"/>
      <c r="N172" s="62" t="str">
        <f t="shared" si="6"/>
        <v/>
      </c>
      <c r="O172" s="15"/>
      <c r="P172" s="15"/>
      <c r="Q172" s="17"/>
      <c r="R172" s="15"/>
      <c r="S172" s="15"/>
      <c r="T172" s="15"/>
      <c r="U172" s="15"/>
      <c r="V172" s="15"/>
      <c r="W172" s="15"/>
      <c r="X172" s="18" t="str">
        <f>IFERROR(VLOOKUP(W172,Lookups!$G$2:$H$83,2,FALSE),"")</f>
        <v/>
      </c>
      <c r="Y172" s="15"/>
      <c r="Z172" s="15"/>
      <c r="AA172" s="15"/>
      <c r="AB172" s="15"/>
      <c r="AC172" s="15"/>
      <c r="AD172" s="17"/>
      <c r="AE172" s="17"/>
      <c r="AF172" s="18" t="str">
        <f t="shared" si="7"/>
        <v/>
      </c>
      <c r="AG172" s="15"/>
      <c r="AH172" s="15"/>
      <c r="AI172" s="15"/>
      <c r="AJ172" s="62" t="str">
        <f>IFERROR(VLOOKUP(AI172,Lookups!$W$3:$X$24,2,FALSE),"")</f>
        <v/>
      </c>
      <c r="AK172" s="15"/>
      <c r="AL172" s="15"/>
      <c r="AM172" s="17"/>
      <c r="AN172" s="17"/>
    </row>
    <row r="173" spans="1:40" x14ac:dyDescent="0.3">
      <c r="A173" s="15"/>
      <c r="B173" s="15"/>
      <c r="C173" s="15"/>
      <c r="D173" s="17"/>
      <c r="E173" s="17"/>
      <c r="F173" s="15"/>
      <c r="G173" s="18" t="str">
        <f>IFERROR(VLOOKUP(F173,Lookups!$D$2:$E$20,2,FALSE),"")</f>
        <v/>
      </c>
      <c r="H173" s="15"/>
      <c r="I173" s="15"/>
      <c r="J173" s="17"/>
      <c r="K173" s="15"/>
      <c r="L173" s="17"/>
      <c r="M173" s="17"/>
      <c r="N173" s="62" t="str">
        <f t="shared" si="6"/>
        <v/>
      </c>
      <c r="O173" s="15"/>
      <c r="P173" s="15"/>
      <c r="Q173" s="17"/>
      <c r="R173" s="15"/>
      <c r="S173" s="15"/>
      <c r="T173" s="15"/>
      <c r="U173" s="15"/>
      <c r="V173" s="15"/>
      <c r="W173" s="15"/>
      <c r="X173" s="18" t="str">
        <f>IFERROR(VLOOKUP(W173,Lookups!$G$2:$H$83,2,FALSE),"")</f>
        <v/>
      </c>
      <c r="Y173" s="15"/>
      <c r="Z173" s="15"/>
      <c r="AA173" s="15"/>
      <c r="AB173" s="15"/>
      <c r="AC173" s="15"/>
      <c r="AD173" s="17"/>
      <c r="AE173" s="17"/>
      <c r="AF173" s="18" t="str">
        <f t="shared" si="7"/>
        <v/>
      </c>
      <c r="AG173" s="15"/>
      <c r="AH173" s="15"/>
      <c r="AI173" s="15"/>
      <c r="AJ173" s="62" t="str">
        <f>IFERROR(VLOOKUP(AI173,Lookups!$W$3:$X$24,2,FALSE),"")</f>
        <v/>
      </c>
      <c r="AK173" s="15"/>
      <c r="AL173" s="15"/>
      <c r="AM173" s="17"/>
      <c r="AN173" s="17"/>
    </row>
    <row r="174" spans="1:40" x14ac:dyDescent="0.3">
      <c r="A174" s="15"/>
      <c r="B174" s="15"/>
      <c r="C174" s="15"/>
      <c r="D174" s="17"/>
      <c r="E174" s="17"/>
      <c r="F174" s="15"/>
      <c r="G174" s="18" t="str">
        <f>IFERROR(VLOOKUP(F174,Lookups!$D$2:$E$20,2,FALSE),"")</f>
        <v/>
      </c>
      <c r="H174" s="15"/>
      <c r="I174" s="15"/>
      <c r="J174" s="17"/>
      <c r="K174" s="15"/>
      <c r="L174" s="17"/>
      <c r="M174" s="17"/>
      <c r="N174" s="62" t="str">
        <f t="shared" si="6"/>
        <v/>
      </c>
      <c r="O174" s="15"/>
      <c r="P174" s="15"/>
      <c r="Q174" s="17"/>
      <c r="R174" s="15"/>
      <c r="S174" s="15"/>
      <c r="T174" s="15"/>
      <c r="U174" s="15"/>
      <c r="V174" s="15"/>
      <c r="W174" s="15"/>
      <c r="X174" s="18" t="str">
        <f>IFERROR(VLOOKUP(W174,Lookups!$G$2:$H$83,2,FALSE),"")</f>
        <v/>
      </c>
      <c r="Y174" s="15"/>
      <c r="Z174" s="15"/>
      <c r="AA174" s="15"/>
      <c r="AB174" s="15"/>
      <c r="AC174" s="15"/>
      <c r="AD174" s="17"/>
      <c r="AE174" s="17"/>
      <c r="AF174" s="18" t="str">
        <f t="shared" si="7"/>
        <v/>
      </c>
      <c r="AG174" s="15"/>
      <c r="AH174" s="15"/>
      <c r="AI174" s="15"/>
      <c r="AJ174" s="62" t="str">
        <f>IFERROR(VLOOKUP(AI174,Lookups!$W$3:$X$24,2,FALSE),"")</f>
        <v/>
      </c>
      <c r="AK174" s="15"/>
      <c r="AL174" s="15"/>
      <c r="AM174" s="17"/>
      <c r="AN174" s="17"/>
    </row>
    <row r="175" spans="1:40" x14ac:dyDescent="0.3">
      <c r="A175" s="15"/>
      <c r="B175" s="15"/>
      <c r="C175" s="15"/>
      <c r="D175" s="17"/>
      <c r="E175" s="17"/>
      <c r="F175" s="15"/>
      <c r="G175" s="18" t="str">
        <f>IFERROR(VLOOKUP(F175,Lookups!$D$2:$E$20,2,FALSE),"")</f>
        <v/>
      </c>
      <c r="H175" s="15"/>
      <c r="I175" s="15"/>
      <c r="J175" s="17"/>
      <c r="K175" s="15"/>
      <c r="L175" s="17"/>
      <c r="M175" s="17"/>
      <c r="N175" s="62" t="str">
        <f t="shared" si="6"/>
        <v/>
      </c>
      <c r="O175" s="15"/>
      <c r="P175" s="15"/>
      <c r="Q175" s="17"/>
      <c r="R175" s="15"/>
      <c r="S175" s="15"/>
      <c r="T175" s="15"/>
      <c r="U175" s="15"/>
      <c r="V175" s="15"/>
      <c r="W175" s="15"/>
      <c r="X175" s="18" t="str">
        <f>IFERROR(VLOOKUP(W175,Lookups!$G$2:$H$83,2,FALSE),"")</f>
        <v/>
      </c>
      <c r="Y175" s="15"/>
      <c r="Z175" s="15"/>
      <c r="AA175" s="15"/>
      <c r="AB175" s="15"/>
      <c r="AC175" s="15"/>
      <c r="AD175" s="17"/>
      <c r="AE175" s="17"/>
      <c r="AF175" s="18" t="str">
        <f t="shared" si="7"/>
        <v/>
      </c>
      <c r="AG175" s="15"/>
      <c r="AH175" s="15"/>
      <c r="AI175" s="15"/>
      <c r="AJ175" s="62" t="str">
        <f>IFERROR(VLOOKUP(AI175,Lookups!$W$3:$X$24,2,FALSE),"")</f>
        <v/>
      </c>
      <c r="AK175" s="15"/>
      <c r="AL175" s="15"/>
      <c r="AM175" s="17"/>
      <c r="AN175" s="17"/>
    </row>
    <row r="176" spans="1:40" x14ac:dyDescent="0.3">
      <c r="A176" s="15"/>
      <c r="B176" s="15"/>
      <c r="C176" s="15"/>
      <c r="D176" s="17"/>
      <c r="E176" s="17"/>
      <c r="F176" s="15"/>
      <c r="G176" s="18" t="str">
        <f>IFERROR(VLOOKUP(F176,Lookups!$D$2:$E$20,2,FALSE),"")</f>
        <v/>
      </c>
      <c r="H176" s="15"/>
      <c r="I176" s="15"/>
      <c r="J176" s="17"/>
      <c r="K176" s="15"/>
      <c r="L176" s="17"/>
      <c r="M176" s="17"/>
      <c r="N176" s="62" t="str">
        <f t="shared" si="6"/>
        <v/>
      </c>
      <c r="O176" s="15"/>
      <c r="P176" s="15"/>
      <c r="Q176" s="17"/>
      <c r="R176" s="15"/>
      <c r="S176" s="15"/>
      <c r="T176" s="15"/>
      <c r="U176" s="15"/>
      <c r="V176" s="15"/>
      <c r="W176" s="15"/>
      <c r="X176" s="18" t="str">
        <f>IFERROR(VLOOKUP(W176,Lookups!$G$2:$H$83,2,FALSE),"")</f>
        <v/>
      </c>
      <c r="Y176" s="15"/>
      <c r="Z176" s="15"/>
      <c r="AA176" s="15"/>
      <c r="AB176" s="15"/>
      <c r="AC176" s="15"/>
      <c r="AD176" s="17"/>
      <c r="AE176" s="17"/>
      <c r="AF176" s="18" t="str">
        <f t="shared" si="7"/>
        <v/>
      </c>
      <c r="AG176" s="15"/>
      <c r="AH176" s="15"/>
      <c r="AI176" s="15"/>
      <c r="AJ176" s="62" t="str">
        <f>IFERROR(VLOOKUP(AI176,Lookups!$W$3:$X$24,2,FALSE),"")</f>
        <v/>
      </c>
      <c r="AK176" s="15"/>
      <c r="AL176" s="15"/>
      <c r="AM176" s="17"/>
      <c r="AN176" s="17"/>
    </row>
    <row r="177" spans="1:40" x14ac:dyDescent="0.3">
      <c r="A177" s="15"/>
      <c r="B177" s="15"/>
      <c r="C177" s="15"/>
      <c r="D177" s="17"/>
      <c r="E177" s="17"/>
      <c r="F177" s="15"/>
      <c r="G177" s="18" t="str">
        <f>IFERROR(VLOOKUP(F177,Lookups!$D$2:$E$20,2,FALSE),"")</f>
        <v/>
      </c>
      <c r="H177" s="15"/>
      <c r="I177" s="15"/>
      <c r="J177" s="17"/>
      <c r="K177" s="15"/>
      <c r="L177" s="17"/>
      <c r="M177" s="17"/>
      <c r="N177" s="62" t="str">
        <f t="shared" si="6"/>
        <v/>
      </c>
      <c r="O177" s="15"/>
      <c r="P177" s="15"/>
      <c r="Q177" s="17"/>
      <c r="R177" s="15"/>
      <c r="S177" s="15"/>
      <c r="T177" s="15"/>
      <c r="U177" s="15"/>
      <c r="V177" s="15"/>
      <c r="W177" s="15"/>
      <c r="X177" s="18" t="str">
        <f>IFERROR(VLOOKUP(W177,Lookups!$G$2:$H$83,2,FALSE),"")</f>
        <v/>
      </c>
      <c r="Y177" s="15"/>
      <c r="Z177" s="15"/>
      <c r="AA177" s="15"/>
      <c r="AB177" s="15"/>
      <c r="AC177" s="15"/>
      <c r="AD177" s="17"/>
      <c r="AE177" s="17"/>
      <c r="AF177" s="18" t="str">
        <f t="shared" si="7"/>
        <v/>
      </c>
      <c r="AG177" s="15"/>
      <c r="AH177" s="15"/>
      <c r="AI177" s="15"/>
      <c r="AJ177" s="62" t="str">
        <f>IFERROR(VLOOKUP(AI177,Lookups!$W$3:$X$24,2,FALSE),"")</f>
        <v/>
      </c>
      <c r="AK177" s="15"/>
      <c r="AL177" s="15"/>
      <c r="AM177" s="17"/>
      <c r="AN177" s="17"/>
    </row>
    <row r="178" spans="1:40" x14ac:dyDescent="0.3">
      <c r="A178" s="15"/>
      <c r="B178" s="15"/>
      <c r="C178" s="15"/>
      <c r="D178" s="17"/>
      <c r="E178" s="17"/>
      <c r="F178" s="15"/>
      <c r="G178" s="18" t="str">
        <f>IFERROR(VLOOKUP(F178,Lookups!$D$2:$E$20,2,FALSE),"")</f>
        <v/>
      </c>
      <c r="H178" s="15"/>
      <c r="I178" s="15"/>
      <c r="J178" s="17"/>
      <c r="K178" s="15"/>
      <c r="L178" s="17"/>
      <c r="M178" s="17"/>
      <c r="N178" s="62" t="str">
        <f t="shared" si="6"/>
        <v/>
      </c>
      <c r="O178" s="15"/>
      <c r="P178" s="15"/>
      <c r="Q178" s="17"/>
      <c r="R178" s="15"/>
      <c r="S178" s="15"/>
      <c r="T178" s="15"/>
      <c r="U178" s="15"/>
      <c r="V178" s="15"/>
      <c r="W178" s="15"/>
      <c r="X178" s="18" t="str">
        <f>IFERROR(VLOOKUP(W178,Lookups!$G$2:$H$83,2,FALSE),"")</f>
        <v/>
      </c>
      <c r="Y178" s="15"/>
      <c r="Z178" s="15"/>
      <c r="AA178" s="15"/>
      <c r="AB178" s="15"/>
      <c r="AC178" s="15"/>
      <c r="AD178" s="17"/>
      <c r="AE178" s="17"/>
      <c r="AF178" s="18" t="str">
        <f t="shared" si="7"/>
        <v/>
      </c>
      <c r="AG178" s="15"/>
      <c r="AH178" s="15"/>
      <c r="AI178" s="15"/>
      <c r="AJ178" s="62" t="str">
        <f>IFERROR(VLOOKUP(AI178,Lookups!$W$3:$X$24,2,FALSE),"")</f>
        <v/>
      </c>
      <c r="AK178" s="15"/>
      <c r="AL178" s="15"/>
      <c r="AM178" s="17"/>
      <c r="AN178" s="17"/>
    </row>
    <row r="179" spans="1:40" x14ac:dyDescent="0.3">
      <c r="A179" s="15"/>
      <c r="B179" s="15"/>
      <c r="C179" s="15"/>
      <c r="D179" s="17"/>
      <c r="E179" s="17"/>
      <c r="F179" s="15"/>
      <c r="G179" s="18" t="str">
        <f>IFERROR(VLOOKUP(F179,Lookups!$D$2:$E$20,2,FALSE),"")</f>
        <v/>
      </c>
      <c r="H179" s="15"/>
      <c r="I179" s="15"/>
      <c r="J179" s="17"/>
      <c r="K179" s="15"/>
      <c r="L179" s="17"/>
      <c r="M179" s="17"/>
      <c r="N179" s="62" t="str">
        <f t="shared" si="6"/>
        <v/>
      </c>
      <c r="O179" s="15"/>
      <c r="P179" s="15"/>
      <c r="Q179" s="17"/>
      <c r="R179" s="15"/>
      <c r="S179" s="15"/>
      <c r="T179" s="15"/>
      <c r="U179" s="15"/>
      <c r="V179" s="15"/>
      <c r="W179" s="15"/>
      <c r="X179" s="18" t="str">
        <f>IFERROR(VLOOKUP(W179,Lookups!$G$2:$H$83,2,FALSE),"")</f>
        <v/>
      </c>
      <c r="Y179" s="15"/>
      <c r="Z179" s="15"/>
      <c r="AA179" s="15"/>
      <c r="AB179" s="15"/>
      <c r="AC179" s="15"/>
      <c r="AD179" s="17"/>
      <c r="AE179" s="17"/>
      <c r="AF179" s="18" t="str">
        <f t="shared" si="7"/>
        <v/>
      </c>
      <c r="AG179" s="15"/>
      <c r="AH179" s="15"/>
      <c r="AI179" s="15"/>
      <c r="AJ179" s="62" t="str">
        <f>IFERROR(VLOOKUP(AI179,Lookups!$W$3:$X$24,2,FALSE),"")</f>
        <v/>
      </c>
      <c r="AK179" s="15"/>
      <c r="AL179" s="15"/>
      <c r="AM179" s="17"/>
      <c r="AN179" s="17"/>
    </row>
    <row r="180" spans="1:40" x14ac:dyDescent="0.3">
      <c r="A180" s="15"/>
      <c r="B180" s="15"/>
      <c r="C180" s="15"/>
      <c r="D180" s="17"/>
      <c r="E180" s="17"/>
      <c r="F180" s="15"/>
      <c r="G180" s="18" t="str">
        <f>IFERROR(VLOOKUP(F180,Lookups!$D$2:$E$20,2,FALSE),"")</f>
        <v/>
      </c>
      <c r="H180" s="15"/>
      <c r="I180" s="15"/>
      <c r="J180" s="17"/>
      <c r="K180" s="15"/>
      <c r="L180" s="17"/>
      <c r="M180" s="17"/>
      <c r="N180" s="62" t="str">
        <f t="shared" si="6"/>
        <v/>
      </c>
      <c r="O180" s="15"/>
      <c r="P180" s="15"/>
      <c r="Q180" s="17"/>
      <c r="R180" s="15"/>
      <c r="S180" s="15"/>
      <c r="T180" s="15"/>
      <c r="U180" s="15"/>
      <c r="V180" s="15"/>
      <c r="W180" s="15"/>
      <c r="X180" s="18" t="str">
        <f>IFERROR(VLOOKUP(W180,Lookups!$G$2:$H$83,2,FALSE),"")</f>
        <v/>
      </c>
      <c r="Y180" s="15"/>
      <c r="Z180" s="15"/>
      <c r="AA180" s="15"/>
      <c r="AB180" s="15"/>
      <c r="AC180" s="15"/>
      <c r="AD180" s="17"/>
      <c r="AE180" s="17"/>
      <c r="AF180" s="18" t="str">
        <f t="shared" si="7"/>
        <v/>
      </c>
      <c r="AG180" s="15"/>
      <c r="AH180" s="15"/>
      <c r="AI180" s="15"/>
      <c r="AJ180" s="62" t="str">
        <f>IFERROR(VLOOKUP(AI180,Lookups!$W$3:$X$24,2,FALSE),"")</f>
        <v/>
      </c>
      <c r="AK180" s="15"/>
      <c r="AL180" s="15"/>
      <c r="AM180" s="17"/>
      <c r="AN180" s="17"/>
    </row>
    <row r="181" spans="1:40" x14ac:dyDescent="0.3">
      <c r="A181" s="15"/>
      <c r="B181" s="15"/>
      <c r="C181" s="15"/>
      <c r="D181" s="17"/>
      <c r="E181" s="17"/>
      <c r="F181" s="15"/>
      <c r="G181" s="18" t="str">
        <f>IFERROR(VLOOKUP(F181,Lookups!$D$2:$E$20,2,FALSE),"")</f>
        <v/>
      </c>
      <c r="H181" s="15"/>
      <c r="I181" s="15"/>
      <c r="J181" s="17"/>
      <c r="K181" s="15"/>
      <c r="L181" s="17"/>
      <c r="M181" s="17"/>
      <c r="N181" s="62" t="str">
        <f t="shared" si="6"/>
        <v/>
      </c>
      <c r="O181" s="15"/>
      <c r="P181" s="15"/>
      <c r="Q181" s="17"/>
      <c r="R181" s="15"/>
      <c r="S181" s="15"/>
      <c r="T181" s="15"/>
      <c r="U181" s="15"/>
      <c r="V181" s="15"/>
      <c r="W181" s="15"/>
      <c r="X181" s="18" t="str">
        <f>IFERROR(VLOOKUP(W181,Lookups!$G$2:$H$83,2,FALSE),"")</f>
        <v/>
      </c>
      <c r="Y181" s="15"/>
      <c r="Z181" s="15"/>
      <c r="AA181" s="15"/>
      <c r="AB181" s="15"/>
      <c r="AC181" s="15"/>
      <c r="AD181" s="17"/>
      <c r="AE181" s="17"/>
      <c r="AF181" s="18" t="str">
        <f t="shared" si="7"/>
        <v/>
      </c>
      <c r="AG181" s="15"/>
      <c r="AH181" s="15"/>
      <c r="AI181" s="15"/>
      <c r="AJ181" s="62" t="str">
        <f>IFERROR(VLOOKUP(AI181,Lookups!$W$3:$X$24,2,FALSE),"")</f>
        <v/>
      </c>
      <c r="AK181" s="15"/>
      <c r="AL181" s="15"/>
      <c r="AM181" s="17"/>
      <c r="AN181" s="17"/>
    </row>
    <row r="182" spans="1:40" x14ac:dyDescent="0.3">
      <c r="A182" s="15"/>
      <c r="B182" s="15"/>
      <c r="C182" s="15"/>
      <c r="D182" s="17"/>
      <c r="E182" s="17"/>
      <c r="F182" s="15"/>
      <c r="G182" s="18" t="str">
        <f>IFERROR(VLOOKUP(F182,Lookups!$D$2:$E$20,2,FALSE),"")</f>
        <v/>
      </c>
      <c r="H182" s="15"/>
      <c r="I182" s="15"/>
      <c r="J182" s="17"/>
      <c r="K182" s="15"/>
      <c r="L182" s="17"/>
      <c r="M182" s="17"/>
      <c r="N182" s="62" t="str">
        <f t="shared" ref="N182:N245" si="8">IF(OR(ISBLANK(L182),ISBLANK(M182)),"",(M182-L182)+1)</f>
        <v/>
      </c>
      <c r="O182" s="15"/>
      <c r="P182" s="15"/>
      <c r="Q182" s="17"/>
      <c r="R182" s="15"/>
      <c r="S182" s="15"/>
      <c r="T182" s="15"/>
      <c r="U182" s="15"/>
      <c r="V182" s="15"/>
      <c r="W182" s="15"/>
      <c r="X182" s="18" t="str">
        <f>IFERROR(VLOOKUP(W182,Lookups!$G$2:$H$83,2,FALSE),"")</f>
        <v/>
      </c>
      <c r="Y182" s="15"/>
      <c r="Z182" s="15"/>
      <c r="AA182" s="15"/>
      <c r="AB182" s="15"/>
      <c r="AC182" s="15"/>
      <c r="AD182" s="17"/>
      <c r="AE182" s="17"/>
      <c r="AF182" s="18" t="str">
        <f t="shared" ref="AF182:AF245" si="9">IF(OR(ISBLANK(AD182),ISBLANK(AE182)),"",(AE182-AD182)+1)</f>
        <v/>
      </c>
      <c r="AG182" s="15"/>
      <c r="AH182" s="15"/>
      <c r="AI182" s="15"/>
      <c r="AJ182" s="62" t="str">
        <f>IFERROR(VLOOKUP(AI182,Lookups!$W$3:$X$24,2,FALSE),"")</f>
        <v/>
      </c>
      <c r="AK182" s="15"/>
      <c r="AL182" s="15"/>
      <c r="AM182" s="17"/>
      <c r="AN182" s="17"/>
    </row>
    <row r="183" spans="1:40" x14ac:dyDescent="0.3">
      <c r="A183" s="15"/>
      <c r="B183" s="15"/>
      <c r="C183" s="15"/>
      <c r="D183" s="17"/>
      <c r="E183" s="17"/>
      <c r="F183" s="15"/>
      <c r="G183" s="18" t="str">
        <f>IFERROR(VLOOKUP(F183,Lookups!$D$2:$E$20,2,FALSE),"")</f>
        <v/>
      </c>
      <c r="H183" s="15"/>
      <c r="I183" s="15"/>
      <c r="J183" s="17"/>
      <c r="K183" s="15"/>
      <c r="L183" s="17"/>
      <c r="M183" s="17"/>
      <c r="N183" s="62" t="str">
        <f t="shared" si="8"/>
        <v/>
      </c>
      <c r="O183" s="15"/>
      <c r="P183" s="15"/>
      <c r="Q183" s="17"/>
      <c r="R183" s="15"/>
      <c r="S183" s="15"/>
      <c r="T183" s="15"/>
      <c r="U183" s="15"/>
      <c r="V183" s="15"/>
      <c r="W183" s="15"/>
      <c r="X183" s="18" t="str">
        <f>IFERROR(VLOOKUP(W183,Lookups!$G$2:$H$83,2,FALSE),"")</f>
        <v/>
      </c>
      <c r="Y183" s="15"/>
      <c r="Z183" s="15"/>
      <c r="AA183" s="15"/>
      <c r="AB183" s="15"/>
      <c r="AC183" s="15"/>
      <c r="AD183" s="17"/>
      <c r="AE183" s="17"/>
      <c r="AF183" s="18" t="str">
        <f t="shared" si="9"/>
        <v/>
      </c>
      <c r="AG183" s="15"/>
      <c r="AH183" s="15"/>
      <c r="AI183" s="15"/>
      <c r="AJ183" s="62" t="str">
        <f>IFERROR(VLOOKUP(AI183,Lookups!$W$3:$X$24,2,FALSE),"")</f>
        <v/>
      </c>
      <c r="AK183" s="15"/>
      <c r="AL183" s="15"/>
      <c r="AM183" s="17"/>
      <c r="AN183" s="17"/>
    </row>
    <row r="184" spans="1:40" x14ac:dyDescent="0.3">
      <c r="A184" s="15"/>
      <c r="B184" s="15"/>
      <c r="C184" s="15"/>
      <c r="D184" s="17"/>
      <c r="E184" s="17"/>
      <c r="F184" s="15"/>
      <c r="G184" s="18" t="str">
        <f>IFERROR(VLOOKUP(F184,Lookups!$D$2:$E$20,2,FALSE),"")</f>
        <v/>
      </c>
      <c r="H184" s="15"/>
      <c r="I184" s="15"/>
      <c r="J184" s="17"/>
      <c r="K184" s="15"/>
      <c r="L184" s="17"/>
      <c r="M184" s="17"/>
      <c r="N184" s="62" t="str">
        <f t="shared" si="8"/>
        <v/>
      </c>
      <c r="O184" s="15"/>
      <c r="P184" s="15"/>
      <c r="Q184" s="17"/>
      <c r="R184" s="15"/>
      <c r="S184" s="15"/>
      <c r="T184" s="15"/>
      <c r="U184" s="15"/>
      <c r="V184" s="15"/>
      <c r="W184" s="15"/>
      <c r="X184" s="18" t="str">
        <f>IFERROR(VLOOKUP(W184,Lookups!$G$2:$H$83,2,FALSE),"")</f>
        <v/>
      </c>
      <c r="Y184" s="15"/>
      <c r="Z184" s="15"/>
      <c r="AA184" s="15"/>
      <c r="AB184" s="15"/>
      <c r="AC184" s="15"/>
      <c r="AD184" s="17"/>
      <c r="AE184" s="17"/>
      <c r="AF184" s="18" t="str">
        <f t="shared" si="9"/>
        <v/>
      </c>
      <c r="AG184" s="15"/>
      <c r="AH184" s="15"/>
      <c r="AI184" s="15"/>
      <c r="AJ184" s="62" t="str">
        <f>IFERROR(VLOOKUP(AI184,Lookups!$W$3:$X$24,2,FALSE),"")</f>
        <v/>
      </c>
      <c r="AK184" s="15"/>
      <c r="AL184" s="15"/>
      <c r="AM184" s="17"/>
      <c r="AN184" s="17"/>
    </row>
    <row r="185" spans="1:40" x14ac:dyDescent="0.3">
      <c r="A185" s="15"/>
      <c r="B185" s="15"/>
      <c r="C185" s="15"/>
      <c r="D185" s="17"/>
      <c r="E185" s="17"/>
      <c r="F185" s="15"/>
      <c r="G185" s="18" t="str">
        <f>IFERROR(VLOOKUP(F185,Lookups!$D$2:$E$20,2,FALSE),"")</f>
        <v/>
      </c>
      <c r="H185" s="15"/>
      <c r="I185" s="15"/>
      <c r="J185" s="17"/>
      <c r="K185" s="15"/>
      <c r="L185" s="17"/>
      <c r="M185" s="17"/>
      <c r="N185" s="62" t="str">
        <f t="shared" si="8"/>
        <v/>
      </c>
      <c r="O185" s="15"/>
      <c r="P185" s="15"/>
      <c r="Q185" s="17"/>
      <c r="R185" s="15"/>
      <c r="S185" s="15"/>
      <c r="T185" s="15"/>
      <c r="U185" s="15"/>
      <c r="V185" s="15"/>
      <c r="W185" s="15"/>
      <c r="X185" s="18" t="str">
        <f>IFERROR(VLOOKUP(W185,Lookups!$G$2:$H$83,2,FALSE),"")</f>
        <v/>
      </c>
      <c r="Y185" s="15"/>
      <c r="Z185" s="15"/>
      <c r="AA185" s="15"/>
      <c r="AB185" s="15"/>
      <c r="AC185" s="15"/>
      <c r="AD185" s="17"/>
      <c r="AE185" s="17"/>
      <c r="AF185" s="18" t="str">
        <f t="shared" si="9"/>
        <v/>
      </c>
      <c r="AG185" s="15"/>
      <c r="AH185" s="15"/>
      <c r="AI185" s="15"/>
      <c r="AJ185" s="62" t="str">
        <f>IFERROR(VLOOKUP(AI185,Lookups!$W$3:$X$24,2,FALSE),"")</f>
        <v/>
      </c>
      <c r="AK185" s="15"/>
      <c r="AL185" s="15"/>
      <c r="AM185" s="17"/>
      <c r="AN185" s="17"/>
    </row>
    <row r="186" spans="1:40" x14ac:dyDescent="0.3">
      <c r="A186" s="15"/>
      <c r="B186" s="15"/>
      <c r="C186" s="15"/>
      <c r="D186" s="17"/>
      <c r="E186" s="17"/>
      <c r="F186" s="15"/>
      <c r="G186" s="18" t="str">
        <f>IFERROR(VLOOKUP(F186,Lookups!$D$2:$E$20,2,FALSE),"")</f>
        <v/>
      </c>
      <c r="H186" s="15"/>
      <c r="I186" s="15"/>
      <c r="J186" s="17"/>
      <c r="K186" s="15"/>
      <c r="L186" s="17"/>
      <c r="M186" s="17"/>
      <c r="N186" s="62" t="str">
        <f t="shared" si="8"/>
        <v/>
      </c>
      <c r="O186" s="15"/>
      <c r="P186" s="15"/>
      <c r="Q186" s="17"/>
      <c r="R186" s="15"/>
      <c r="S186" s="15"/>
      <c r="T186" s="15"/>
      <c r="U186" s="15"/>
      <c r="V186" s="15"/>
      <c r="W186" s="15"/>
      <c r="X186" s="18" t="str">
        <f>IFERROR(VLOOKUP(W186,Lookups!$G$2:$H$83,2,FALSE),"")</f>
        <v/>
      </c>
      <c r="Y186" s="15"/>
      <c r="Z186" s="15"/>
      <c r="AA186" s="15"/>
      <c r="AB186" s="15"/>
      <c r="AC186" s="15"/>
      <c r="AD186" s="17"/>
      <c r="AE186" s="17"/>
      <c r="AF186" s="18" t="str">
        <f t="shared" si="9"/>
        <v/>
      </c>
      <c r="AG186" s="15"/>
      <c r="AH186" s="15"/>
      <c r="AI186" s="15"/>
      <c r="AJ186" s="62" t="str">
        <f>IFERROR(VLOOKUP(AI186,Lookups!$W$3:$X$24,2,FALSE),"")</f>
        <v/>
      </c>
      <c r="AK186" s="15"/>
      <c r="AL186" s="15"/>
      <c r="AM186" s="17"/>
      <c r="AN186" s="17"/>
    </row>
    <row r="187" spans="1:40" x14ac:dyDescent="0.3">
      <c r="A187" s="15"/>
      <c r="B187" s="15"/>
      <c r="C187" s="15"/>
      <c r="D187" s="17"/>
      <c r="E187" s="17"/>
      <c r="F187" s="15"/>
      <c r="G187" s="18" t="str">
        <f>IFERROR(VLOOKUP(F187,Lookups!$D$2:$E$20,2,FALSE),"")</f>
        <v/>
      </c>
      <c r="H187" s="15"/>
      <c r="I187" s="15"/>
      <c r="J187" s="17"/>
      <c r="K187" s="15"/>
      <c r="L187" s="17"/>
      <c r="M187" s="17"/>
      <c r="N187" s="62" t="str">
        <f t="shared" si="8"/>
        <v/>
      </c>
      <c r="O187" s="15"/>
      <c r="P187" s="15"/>
      <c r="Q187" s="17"/>
      <c r="R187" s="15"/>
      <c r="S187" s="15"/>
      <c r="T187" s="15"/>
      <c r="U187" s="15"/>
      <c r="V187" s="15"/>
      <c r="W187" s="15"/>
      <c r="X187" s="18" t="str">
        <f>IFERROR(VLOOKUP(W187,Lookups!$G$2:$H$83,2,FALSE),"")</f>
        <v/>
      </c>
      <c r="Y187" s="15"/>
      <c r="Z187" s="15"/>
      <c r="AA187" s="15"/>
      <c r="AB187" s="15"/>
      <c r="AC187" s="15"/>
      <c r="AD187" s="17"/>
      <c r="AE187" s="17"/>
      <c r="AF187" s="18" t="str">
        <f t="shared" si="9"/>
        <v/>
      </c>
      <c r="AG187" s="15"/>
      <c r="AH187" s="15"/>
      <c r="AI187" s="15"/>
      <c r="AJ187" s="62" t="str">
        <f>IFERROR(VLOOKUP(AI187,Lookups!$W$3:$X$24,2,FALSE),"")</f>
        <v/>
      </c>
      <c r="AK187" s="15"/>
      <c r="AL187" s="15"/>
      <c r="AM187" s="17"/>
      <c r="AN187" s="17"/>
    </row>
    <row r="188" spans="1:40" x14ac:dyDescent="0.3">
      <c r="A188" s="15"/>
      <c r="B188" s="15"/>
      <c r="C188" s="15"/>
      <c r="D188" s="17"/>
      <c r="E188" s="17"/>
      <c r="F188" s="15"/>
      <c r="G188" s="18" t="str">
        <f>IFERROR(VLOOKUP(F188,Lookups!$D$2:$E$20,2,FALSE),"")</f>
        <v/>
      </c>
      <c r="H188" s="15"/>
      <c r="I188" s="15"/>
      <c r="J188" s="17"/>
      <c r="K188" s="15"/>
      <c r="L188" s="17"/>
      <c r="M188" s="17"/>
      <c r="N188" s="62" t="str">
        <f t="shared" si="8"/>
        <v/>
      </c>
      <c r="O188" s="15"/>
      <c r="P188" s="15"/>
      <c r="Q188" s="17"/>
      <c r="R188" s="15"/>
      <c r="S188" s="15"/>
      <c r="T188" s="15"/>
      <c r="U188" s="15"/>
      <c r="V188" s="15"/>
      <c r="W188" s="15"/>
      <c r="X188" s="18" t="str">
        <f>IFERROR(VLOOKUP(W188,Lookups!$G$2:$H$83,2,FALSE),"")</f>
        <v/>
      </c>
      <c r="Y188" s="15"/>
      <c r="Z188" s="15"/>
      <c r="AA188" s="15"/>
      <c r="AB188" s="15"/>
      <c r="AC188" s="15"/>
      <c r="AD188" s="17"/>
      <c r="AE188" s="17"/>
      <c r="AF188" s="18" t="str">
        <f t="shared" si="9"/>
        <v/>
      </c>
      <c r="AG188" s="15"/>
      <c r="AH188" s="15"/>
      <c r="AI188" s="15"/>
      <c r="AJ188" s="62" t="str">
        <f>IFERROR(VLOOKUP(AI188,Lookups!$W$3:$X$24,2,FALSE),"")</f>
        <v/>
      </c>
      <c r="AK188" s="15"/>
      <c r="AL188" s="15"/>
      <c r="AM188" s="17"/>
      <c r="AN188" s="17"/>
    </row>
    <row r="189" spans="1:40" x14ac:dyDescent="0.3">
      <c r="A189" s="15"/>
      <c r="B189" s="15"/>
      <c r="C189" s="15"/>
      <c r="D189" s="17"/>
      <c r="E189" s="17"/>
      <c r="F189" s="15"/>
      <c r="G189" s="18" t="str">
        <f>IFERROR(VLOOKUP(F189,Lookups!$D$2:$E$20,2,FALSE),"")</f>
        <v/>
      </c>
      <c r="H189" s="15"/>
      <c r="I189" s="15"/>
      <c r="J189" s="17"/>
      <c r="K189" s="15"/>
      <c r="L189" s="17"/>
      <c r="M189" s="17"/>
      <c r="N189" s="62" t="str">
        <f t="shared" si="8"/>
        <v/>
      </c>
      <c r="O189" s="15"/>
      <c r="P189" s="15"/>
      <c r="Q189" s="17"/>
      <c r="R189" s="15"/>
      <c r="S189" s="15"/>
      <c r="T189" s="15"/>
      <c r="U189" s="15"/>
      <c r="V189" s="15"/>
      <c r="W189" s="15"/>
      <c r="X189" s="18" t="str">
        <f>IFERROR(VLOOKUP(W189,Lookups!$G$2:$H$83,2,FALSE),"")</f>
        <v/>
      </c>
      <c r="Y189" s="15"/>
      <c r="Z189" s="15"/>
      <c r="AA189" s="15"/>
      <c r="AB189" s="15"/>
      <c r="AC189" s="15"/>
      <c r="AD189" s="17"/>
      <c r="AE189" s="17"/>
      <c r="AF189" s="18" t="str">
        <f t="shared" si="9"/>
        <v/>
      </c>
      <c r="AG189" s="15"/>
      <c r="AH189" s="15"/>
      <c r="AI189" s="15"/>
      <c r="AJ189" s="62" t="str">
        <f>IFERROR(VLOOKUP(AI189,Lookups!$W$3:$X$24,2,FALSE),"")</f>
        <v/>
      </c>
      <c r="AK189" s="15"/>
      <c r="AL189" s="15"/>
      <c r="AM189" s="17"/>
      <c r="AN189" s="17"/>
    </row>
    <row r="190" spans="1:40" x14ac:dyDescent="0.3">
      <c r="A190" s="15"/>
      <c r="B190" s="15"/>
      <c r="C190" s="15"/>
      <c r="D190" s="17"/>
      <c r="E190" s="17"/>
      <c r="F190" s="15"/>
      <c r="G190" s="18" t="str">
        <f>IFERROR(VLOOKUP(F190,Lookups!$D$2:$E$20,2,FALSE),"")</f>
        <v/>
      </c>
      <c r="H190" s="15"/>
      <c r="I190" s="15"/>
      <c r="J190" s="17"/>
      <c r="K190" s="15"/>
      <c r="L190" s="17"/>
      <c r="M190" s="17"/>
      <c r="N190" s="62" t="str">
        <f t="shared" si="8"/>
        <v/>
      </c>
      <c r="O190" s="15"/>
      <c r="P190" s="15"/>
      <c r="Q190" s="17"/>
      <c r="R190" s="15"/>
      <c r="S190" s="15"/>
      <c r="T190" s="15"/>
      <c r="U190" s="15"/>
      <c r="V190" s="15"/>
      <c r="W190" s="15"/>
      <c r="X190" s="18" t="str">
        <f>IFERROR(VLOOKUP(W190,Lookups!$G$2:$H$83,2,FALSE),"")</f>
        <v/>
      </c>
      <c r="Y190" s="15"/>
      <c r="Z190" s="15"/>
      <c r="AA190" s="15"/>
      <c r="AB190" s="15"/>
      <c r="AC190" s="15"/>
      <c r="AD190" s="17"/>
      <c r="AE190" s="17"/>
      <c r="AF190" s="18" t="str">
        <f t="shared" si="9"/>
        <v/>
      </c>
      <c r="AG190" s="15"/>
      <c r="AH190" s="15"/>
      <c r="AI190" s="15"/>
      <c r="AJ190" s="62" t="str">
        <f>IFERROR(VLOOKUP(AI190,Lookups!$W$3:$X$24,2,FALSE),"")</f>
        <v/>
      </c>
      <c r="AK190" s="15"/>
      <c r="AL190" s="15"/>
      <c r="AM190" s="17"/>
      <c r="AN190" s="17"/>
    </row>
    <row r="191" spans="1:40" x14ac:dyDescent="0.3">
      <c r="A191" s="15"/>
      <c r="B191" s="15"/>
      <c r="C191" s="15"/>
      <c r="D191" s="17"/>
      <c r="E191" s="17"/>
      <c r="F191" s="15"/>
      <c r="G191" s="18" t="str">
        <f>IFERROR(VLOOKUP(F191,Lookups!$D$2:$E$20,2,FALSE),"")</f>
        <v/>
      </c>
      <c r="H191" s="15"/>
      <c r="I191" s="15"/>
      <c r="J191" s="17"/>
      <c r="K191" s="15"/>
      <c r="L191" s="17"/>
      <c r="M191" s="17"/>
      <c r="N191" s="62" t="str">
        <f t="shared" si="8"/>
        <v/>
      </c>
      <c r="O191" s="15"/>
      <c r="P191" s="15"/>
      <c r="Q191" s="17"/>
      <c r="R191" s="15"/>
      <c r="S191" s="15"/>
      <c r="T191" s="15"/>
      <c r="U191" s="15"/>
      <c r="V191" s="15"/>
      <c r="W191" s="15"/>
      <c r="X191" s="18" t="str">
        <f>IFERROR(VLOOKUP(W191,Lookups!$G$2:$H$83,2,FALSE),"")</f>
        <v/>
      </c>
      <c r="Y191" s="15"/>
      <c r="Z191" s="15"/>
      <c r="AA191" s="15"/>
      <c r="AB191" s="15"/>
      <c r="AC191" s="15"/>
      <c r="AD191" s="17"/>
      <c r="AE191" s="17"/>
      <c r="AF191" s="18" t="str">
        <f t="shared" si="9"/>
        <v/>
      </c>
      <c r="AG191" s="15"/>
      <c r="AH191" s="15"/>
      <c r="AI191" s="15"/>
      <c r="AJ191" s="62" t="str">
        <f>IFERROR(VLOOKUP(AI191,Lookups!$W$3:$X$24,2,FALSE),"")</f>
        <v/>
      </c>
      <c r="AK191" s="15"/>
      <c r="AL191" s="15"/>
      <c r="AM191" s="17"/>
      <c r="AN191" s="17"/>
    </row>
    <row r="192" spans="1:40" x14ac:dyDescent="0.3">
      <c r="A192" s="15"/>
      <c r="B192" s="15"/>
      <c r="C192" s="15"/>
      <c r="D192" s="17"/>
      <c r="E192" s="17"/>
      <c r="F192" s="15"/>
      <c r="G192" s="18" t="str">
        <f>IFERROR(VLOOKUP(F192,Lookups!$D$2:$E$20,2,FALSE),"")</f>
        <v/>
      </c>
      <c r="H192" s="15"/>
      <c r="I192" s="15"/>
      <c r="J192" s="17"/>
      <c r="K192" s="15"/>
      <c r="L192" s="17"/>
      <c r="M192" s="17"/>
      <c r="N192" s="62" t="str">
        <f t="shared" si="8"/>
        <v/>
      </c>
      <c r="O192" s="15"/>
      <c r="P192" s="15"/>
      <c r="Q192" s="17"/>
      <c r="R192" s="15"/>
      <c r="S192" s="15"/>
      <c r="T192" s="15"/>
      <c r="U192" s="15"/>
      <c r="V192" s="15"/>
      <c r="W192" s="15"/>
      <c r="X192" s="18" t="str">
        <f>IFERROR(VLOOKUP(W192,Lookups!$G$2:$H$83,2,FALSE),"")</f>
        <v/>
      </c>
      <c r="Y192" s="15"/>
      <c r="Z192" s="15"/>
      <c r="AA192" s="15"/>
      <c r="AB192" s="15"/>
      <c r="AC192" s="15"/>
      <c r="AD192" s="17"/>
      <c r="AE192" s="17"/>
      <c r="AF192" s="18" t="str">
        <f t="shared" si="9"/>
        <v/>
      </c>
      <c r="AG192" s="15"/>
      <c r="AH192" s="15"/>
      <c r="AI192" s="15"/>
      <c r="AJ192" s="62" t="str">
        <f>IFERROR(VLOOKUP(AI192,Lookups!$W$3:$X$24,2,FALSE),"")</f>
        <v/>
      </c>
      <c r="AK192" s="15"/>
      <c r="AL192" s="15"/>
      <c r="AM192" s="17"/>
      <c r="AN192" s="17"/>
    </row>
    <row r="193" spans="1:40" x14ac:dyDescent="0.3">
      <c r="A193" s="15"/>
      <c r="B193" s="15"/>
      <c r="C193" s="15"/>
      <c r="D193" s="17"/>
      <c r="E193" s="17"/>
      <c r="F193" s="15"/>
      <c r="G193" s="18" t="str">
        <f>IFERROR(VLOOKUP(F193,Lookups!$D$2:$E$20,2,FALSE),"")</f>
        <v/>
      </c>
      <c r="H193" s="15"/>
      <c r="I193" s="15"/>
      <c r="J193" s="17"/>
      <c r="K193" s="15"/>
      <c r="L193" s="17"/>
      <c r="M193" s="17"/>
      <c r="N193" s="62" t="str">
        <f t="shared" si="8"/>
        <v/>
      </c>
      <c r="O193" s="15"/>
      <c r="P193" s="15"/>
      <c r="Q193" s="17"/>
      <c r="R193" s="15"/>
      <c r="S193" s="15"/>
      <c r="T193" s="15"/>
      <c r="U193" s="15"/>
      <c r="V193" s="15"/>
      <c r="W193" s="15"/>
      <c r="X193" s="18" t="str">
        <f>IFERROR(VLOOKUP(W193,Lookups!$G$2:$H$83,2,FALSE),"")</f>
        <v/>
      </c>
      <c r="Y193" s="15"/>
      <c r="Z193" s="15"/>
      <c r="AA193" s="15"/>
      <c r="AB193" s="15"/>
      <c r="AC193" s="15"/>
      <c r="AD193" s="17"/>
      <c r="AE193" s="17"/>
      <c r="AF193" s="18" t="str">
        <f t="shared" si="9"/>
        <v/>
      </c>
      <c r="AG193" s="15"/>
      <c r="AH193" s="15"/>
      <c r="AI193" s="15"/>
      <c r="AJ193" s="62" t="str">
        <f>IFERROR(VLOOKUP(AI193,Lookups!$W$3:$X$24,2,FALSE),"")</f>
        <v/>
      </c>
      <c r="AK193" s="15"/>
      <c r="AL193" s="15"/>
      <c r="AM193" s="17"/>
      <c r="AN193" s="17"/>
    </row>
    <row r="194" spans="1:40" x14ac:dyDescent="0.3">
      <c r="A194" s="15"/>
      <c r="B194" s="15"/>
      <c r="C194" s="15"/>
      <c r="D194" s="17"/>
      <c r="E194" s="17"/>
      <c r="F194" s="15"/>
      <c r="G194" s="18" t="str">
        <f>IFERROR(VLOOKUP(F194,Lookups!$D$2:$E$20,2,FALSE),"")</f>
        <v/>
      </c>
      <c r="H194" s="15"/>
      <c r="I194" s="15"/>
      <c r="J194" s="17"/>
      <c r="K194" s="15"/>
      <c r="L194" s="17"/>
      <c r="M194" s="17"/>
      <c r="N194" s="62" t="str">
        <f t="shared" si="8"/>
        <v/>
      </c>
      <c r="O194" s="15"/>
      <c r="P194" s="15"/>
      <c r="Q194" s="17"/>
      <c r="R194" s="15"/>
      <c r="S194" s="15"/>
      <c r="T194" s="15"/>
      <c r="U194" s="15"/>
      <c r="V194" s="15"/>
      <c r="W194" s="15"/>
      <c r="X194" s="18" t="str">
        <f>IFERROR(VLOOKUP(W194,Lookups!$G$2:$H$83,2,FALSE),"")</f>
        <v/>
      </c>
      <c r="Y194" s="15"/>
      <c r="Z194" s="15"/>
      <c r="AA194" s="15"/>
      <c r="AB194" s="15"/>
      <c r="AC194" s="15"/>
      <c r="AD194" s="17"/>
      <c r="AE194" s="17"/>
      <c r="AF194" s="18" t="str">
        <f t="shared" si="9"/>
        <v/>
      </c>
      <c r="AG194" s="15"/>
      <c r="AH194" s="15"/>
      <c r="AI194" s="15"/>
      <c r="AJ194" s="62" t="str">
        <f>IFERROR(VLOOKUP(AI194,Lookups!$W$3:$X$24,2,FALSE),"")</f>
        <v/>
      </c>
      <c r="AK194" s="15"/>
      <c r="AL194" s="15"/>
      <c r="AM194" s="17"/>
      <c r="AN194" s="17"/>
    </row>
    <row r="195" spans="1:40" x14ac:dyDescent="0.3">
      <c r="A195" s="15"/>
      <c r="B195" s="15"/>
      <c r="C195" s="15"/>
      <c r="D195" s="17"/>
      <c r="E195" s="17"/>
      <c r="F195" s="15"/>
      <c r="G195" s="18" t="str">
        <f>IFERROR(VLOOKUP(F195,Lookups!$D$2:$E$20,2,FALSE),"")</f>
        <v/>
      </c>
      <c r="H195" s="15"/>
      <c r="I195" s="15"/>
      <c r="J195" s="17"/>
      <c r="K195" s="15"/>
      <c r="L195" s="17"/>
      <c r="M195" s="17"/>
      <c r="N195" s="62" t="str">
        <f t="shared" si="8"/>
        <v/>
      </c>
      <c r="O195" s="15"/>
      <c r="P195" s="15"/>
      <c r="Q195" s="17"/>
      <c r="R195" s="15"/>
      <c r="S195" s="15"/>
      <c r="T195" s="15"/>
      <c r="U195" s="15"/>
      <c r="V195" s="15"/>
      <c r="W195" s="15"/>
      <c r="X195" s="18" t="str">
        <f>IFERROR(VLOOKUP(W195,Lookups!$G$2:$H$83,2,FALSE),"")</f>
        <v/>
      </c>
      <c r="Y195" s="15"/>
      <c r="Z195" s="15"/>
      <c r="AA195" s="15"/>
      <c r="AB195" s="15"/>
      <c r="AC195" s="15"/>
      <c r="AD195" s="17"/>
      <c r="AE195" s="17"/>
      <c r="AF195" s="18" t="str">
        <f t="shared" si="9"/>
        <v/>
      </c>
      <c r="AG195" s="15"/>
      <c r="AH195" s="15"/>
      <c r="AI195" s="15"/>
      <c r="AJ195" s="62" t="str">
        <f>IFERROR(VLOOKUP(AI195,Lookups!$W$3:$X$24,2,FALSE),"")</f>
        <v/>
      </c>
      <c r="AK195" s="15"/>
      <c r="AL195" s="15"/>
      <c r="AM195" s="17"/>
      <c r="AN195" s="17"/>
    </row>
    <row r="196" spans="1:40" x14ac:dyDescent="0.3">
      <c r="A196" s="15"/>
      <c r="B196" s="15"/>
      <c r="C196" s="15"/>
      <c r="D196" s="17"/>
      <c r="E196" s="17"/>
      <c r="F196" s="15"/>
      <c r="G196" s="18" t="str">
        <f>IFERROR(VLOOKUP(F196,Lookups!$D$2:$E$20,2,FALSE),"")</f>
        <v/>
      </c>
      <c r="H196" s="15"/>
      <c r="I196" s="15"/>
      <c r="J196" s="17"/>
      <c r="K196" s="15"/>
      <c r="L196" s="17"/>
      <c r="M196" s="17"/>
      <c r="N196" s="62" t="str">
        <f t="shared" si="8"/>
        <v/>
      </c>
      <c r="O196" s="15"/>
      <c r="P196" s="15"/>
      <c r="Q196" s="17"/>
      <c r="R196" s="15"/>
      <c r="S196" s="15"/>
      <c r="T196" s="15"/>
      <c r="U196" s="15"/>
      <c r="V196" s="15"/>
      <c r="W196" s="15"/>
      <c r="X196" s="18" t="str">
        <f>IFERROR(VLOOKUP(W196,Lookups!$G$2:$H$83,2,FALSE),"")</f>
        <v/>
      </c>
      <c r="Y196" s="15"/>
      <c r="Z196" s="15"/>
      <c r="AA196" s="15"/>
      <c r="AB196" s="15"/>
      <c r="AC196" s="15"/>
      <c r="AD196" s="17"/>
      <c r="AE196" s="17"/>
      <c r="AF196" s="18" t="str">
        <f t="shared" si="9"/>
        <v/>
      </c>
      <c r="AG196" s="15"/>
      <c r="AH196" s="15"/>
      <c r="AI196" s="15"/>
      <c r="AJ196" s="62" t="str">
        <f>IFERROR(VLOOKUP(AI196,Lookups!$W$3:$X$24,2,FALSE),"")</f>
        <v/>
      </c>
      <c r="AK196" s="15"/>
      <c r="AL196" s="15"/>
      <c r="AM196" s="17"/>
      <c r="AN196" s="17"/>
    </row>
    <row r="197" spans="1:40" x14ac:dyDescent="0.3">
      <c r="A197" s="15"/>
      <c r="B197" s="15"/>
      <c r="C197" s="15"/>
      <c r="D197" s="17"/>
      <c r="E197" s="17"/>
      <c r="F197" s="15"/>
      <c r="G197" s="18" t="str">
        <f>IFERROR(VLOOKUP(F197,Lookups!$D$2:$E$20,2,FALSE),"")</f>
        <v/>
      </c>
      <c r="H197" s="15"/>
      <c r="I197" s="15"/>
      <c r="J197" s="17"/>
      <c r="K197" s="15"/>
      <c r="L197" s="17"/>
      <c r="M197" s="17"/>
      <c r="N197" s="62" t="str">
        <f t="shared" si="8"/>
        <v/>
      </c>
      <c r="O197" s="15"/>
      <c r="P197" s="15"/>
      <c r="Q197" s="17"/>
      <c r="R197" s="15"/>
      <c r="S197" s="15"/>
      <c r="T197" s="15"/>
      <c r="U197" s="15"/>
      <c r="V197" s="15"/>
      <c r="W197" s="15"/>
      <c r="X197" s="18" t="str">
        <f>IFERROR(VLOOKUP(W197,Lookups!$G$2:$H$83,2,FALSE),"")</f>
        <v/>
      </c>
      <c r="Y197" s="15"/>
      <c r="Z197" s="15"/>
      <c r="AA197" s="15"/>
      <c r="AB197" s="15"/>
      <c r="AC197" s="15"/>
      <c r="AD197" s="17"/>
      <c r="AE197" s="17"/>
      <c r="AF197" s="18" t="str">
        <f t="shared" si="9"/>
        <v/>
      </c>
      <c r="AG197" s="15"/>
      <c r="AH197" s="15"/>
      <c r="AI197" s="15"/>
      <c r="AJ197" s="62" t="str">
        <f>IFERROR(VLOOKUP(AI197,Lookups!$W$3:$X$24,2,FALSE),"")</f>
        <v/>
      </c>
      <c r="AK197" s="15"/>
      <c r="AL197" s="15"/>
      <c r="AM197" s="17"/>
      <c r="AN197" s="17"/>
    </row>
    <row r="198" spans="1:40" x14ac:dyDescent="0.3">
      <c r="A198" s="15"/>
      <c r="B198" s="15"/>
      <c r="C198" s="15"/>
      <c r="D198" s="17"/>
      <c r="E198" s="17"/>
      <c r="F198" s="15"/>
      <c r="G198" s="18" t="str">
        <f>IFERROR(VLOOKUP(F198,Lookups!$D$2:$E$20,2,FALSE),"")</f>
        <v/>
      </c>
      <c r="H198" s="15"/>
      <c r="I198" s="15"/>
      <c r="J198" s="17"/>
      <c r="K198" s="15"/>
      <c r="L198" s="17"/>
      <c r="M198" s="17"/>
      <c r="N198" s="62" t="str">
        <f t="shared" si="8"/>
        <v/>
      </c>
      <c r="O198" s="15"/>
      <c r="P198" s="15"/>
      <c r="Q198" s="17"/>
      <c r="R198" s="15"/>
      <c r="S198" s="15"/>
      <c r="T198" s="15"/>
      <c r="U198" s="15"/>
      <c r="V198" s="15"/>
      <c r="W198" s="15"/>
      <c r="X198" s="18" t="str">
        <f>IFERROR(VLOOKUP(W198,Lookups!$G$2:$H$83,2,FALSE),"")</f>
        <v/>
      </c>
      <c r="Y198" s="15"/>
      <c r="Z198" s="15"/>
      <c r="AA198" s="15"/>
      <c r="AB198" s="15"/>
      <c r="AC198" s="15"/>
      <c r="AD198" s="17"/>
      <c r="AE198" s="17"/>
      <c r="AF198" s="18" t="str">
        <f t="shared" si="9"/>
        <v/>
      </c>
      <c r="AG198" s="15"/>
      <c r="AH198" s="15"/>
      <c r="AI198" s="15"/>
      <c r="AJ198" s="62" t="str">
        <f>IFERROR(VLOOKUP(AI198,Lookups!$W$3:$X$24,2,FALSE),"")</f>
        <v/>
      </c>
      <c r="AK198" s="15"/>
      <c r="AL198" s="15"/>
      <c r="AM198" s="17"/>
      <c r="AN198" s="17"/>
    </row>
    <row r="199" spans="1:40" x14ac:dyDescent="0.3">
      <c r="A199" s="15"/>
      <c r="B199" s="15"/>
      <c r="C199" s="15"/>
      <c r="D199" s="17"/>
      <c r="E199" s="17"/>
      <c r="F199" s="15"/>
      <c r="G199" s="18" t="str">
        <f>IFERROR(VLOOKUP(F199,Lookups!$D$2:$E$20,2,FALSE),"")</f>
        <v/>
      </c>
      <c r="H199" s="15"/>
      <c r="I199" s="15"/>
      <c r="J199" s="17"/>
      <c r="K199" s="15"/>
      <c r="L199" s="17"/>
      <c r="M199" s="17"/>
      <c r="N199" s="62" t="str">
        <f t="shared" si="8"/>
        <v/>
      </c>
      <c r="O199" s="15"/>
      <c r="P199" s="15"/>
      <c r="Q199" s="17"/>
      <c r="R199" s="15"/>
      <c r="S199" s="15"/>
      <c r="T199" s="15"/>
      <c r="U199" s="15"/>
      <c r="V199" s="15"/>
      <c r="W199" s="15"/>
      <c r="X199" s="18" t="str">
        <f>IFERROR(VLOOKUP(W199,Lookups!$G$2:$H$83,2,FALSE),"")</f>
        <v/>
      </c>
      <c r="Y199" s="15"/>
      <c r="Z199" s="15"/>
      <c r="AA199" s="15"/>
      <c r="AB199" s="15"/>
      <c r="AC199" s="15"/>
      <c r="AD199" s="17"/>
      <c r="AE199" s="17"/>
      <c r="AF199" s="18" t="str">
        <f t="shared" si="9"/>
        <v/>
      </c>
      <c r="AG199" s="15"/>
      <c r="AH199" s="15"/>
      <c r="AI199" s="15"/>
      <c r="AJ199" s="62" t="str">
        <f>IFERROR(VLOOKUP(AI199,Lookups!$W$3:$X$24,2,FALSE),"")</f>
        <v/>
      </c>
      <c r="AK199" s="15"/>
      <c r="AL199" s="15"/>
      <c r="AM199" s="17"/>
      <c r="AN199" s="17"/>
    </row>
    <row r="200" spans="1:40" x14ac:dyDescent="0.3">
      <c r="A200" s="15"/>
      <c r="B200" s="15"/>
      <c r="C200" s="15"/>
      <c r="D200" s="17"/>
      <c r="E200" s="17"/>
      <c r="F200" s="15"/>
      <c r="G200" s="18" t="str">
        <f>IFERROR(VLOOKUP(F200,Lookups!$D$2:$E$20,2,FALSE),"")</f>
        <v/>
      </c>
      <c r="H200" s="15"/>
      <c r="I200" s="15"/>
      <c r="J200" s="17"/>
      <c r="K200" s="15"/>
      <c r="L200" s="17"/>
      <c r="M200" s="17"/>
      <c r="N200" s="62" t="str">
        <f t="shared" si="8"/>
        <v/>
      </c>
      <c r="O200" s="15"/>
      <c r="P200" s="15"/>
      <c r="Q200" s="17"/>
      <c r="R200" s="15"/>
      <c r="S200" s="15"/>
      <c r="T200" s="15"/>
      <c r="U200" s="15"/>
      <c r="V200" s="15"/>
      <c r="W200" s="15"/>
      <c r="X200" s="18" t="str">
        <f>IFERROR(VLOOKUP(W200,Lookups!$G$2:$H$83,2,FALSE),"")</f>
        <v/>
      </c>
      <c r="Y200" s="15"/>
      <c r="Z200" s="15"/>
      <c r="AA200" s="15"/>
      <c r="AB200" s="15"/>
      <c r="AC200" s="15"/>
      <c r="AD200" s="17"/>
      <c r="AE200" s="17"/>
      <c r="AF200" s="18" t="str">
        <f t="shared" si="9"/>
        <v/>
      </c>
      <c r="AG200" s="15"/>
      <c r="AH200" s="15"/>
      <c r="AI200" s="15"/>
      <c r="AJ200" s="62" t="str">
        <f>IFERROR(VLOOKUP(AI200,Lookups!$W$3:$X$24,2,FALSE),"")</f>
        <v/>
      </c>
      <c r="AK200" s="15"/>
      <c r="AL200" s="15"/>
      <c r="AM200" s="17"/>
      <c r="AN200" s="17"/>
    </row>
    <row r="201" spans="1:40" x14ac:dyDescent="0.3">
      <c r="A201" s="15"/>
      <c r="B201" s="15"/>
      <c r="C201" s="15"/>
      <c r="D201" s="17"/>
      <c r="E201" s="17"/>
      <c r="F201" s="15"/>
      <c r="G201" s="18" t="str">
        <f>IFERROR(VLOOKUP(F201,Lookups!$D$2:$E$20,2,FALSE),"")</f>
        <v/>
      </c>
      <c r="H201" s="15"/>
      <c r="I201" s="15"/>
      <c r="J201" s="17"/>
      <c r="K201" s="15"/>
      <c r="L201" s="17"/>
      <c r="M201" s="17"/>
      <c r="N201" s="62" t="str">
        <f t="shared" si="8"/>
        <v/>
      </c>
      <c r="O201" s="15"/>
      <c r="P201" s="15"/>
      <c r="Q201" s="17"/>
      <c r="R201" s="15"/>
      <c r="S201" s="15"/>
      <c r="T201" s="15"/>
      <c r="U201" s="15"/>
      <c r="V201" s="15"/>
      <c r="W201" s="15"/>
      <c r="X201" s="18" t="str">
        <f>IFERROR(VLOOKUP(W201,Lookups!$G$2:$H$83,2,FALSE),"")</f>
        <v/>
      </c>
      <c r="Y201" s="15"/>
      <c r="Z201" s="15"/>
      <c r="AA201" s="15"/>
      <c r="AB201" s="15"/>
      <c r="AC201" s="15"/>
      <c r="AD201" s="17"/>
      <c r="AE201" s="17"/>
      <c r="AF201" s="18" t="str">
        <f t="shared" si="9"/>
        <v/>
      </c>
      <c r="AG201" s="15"/>
      <c r="AH201" s="15"/>
      <c r="AI201" s="15"/>
      <c r="AJ201" s="62" t="str">
        <f>IFERROR(VLOOKUP(AI201,Lookups!$W$3:$X$24,2,FALSE),"")</f>
        <v/>
      </c>
      <c r="AK201" s="15"/>
      <c r="AL201" s="15"/>
      <c r="AM201" s="17"/>
      <c r="AN201" s="17"/>
    </row>
    <row r="202" spans="1:40" x14ac:dyDescent="0.3">
      <c r="A202" s="15"/>
      <c r="B202" s="15"/>
      <c r="C202" s="15"/>
      <c r="D202" s="17"/>
      <c r="E202" s="17"/>
      <c r="F202" s="15"/>
      <c r="G202" s="18" t="str">
        <f>IFERROR(VLOOKUP(F202,Lookups!$D$2:$E$20,2,FALSE),"")</f>
        <v/>
      </c>
      <c r="H202" s="15"/>
      <c r="I202" s="15"/>
      <c r="J202" s="17"/>
      <c r="K202" s="15"/>
      <c r="L202" s="17"/>
      <c r="M202" s="17"/>
      <c r="N202" s="62" t="str">
        <f t="shared" si="8"/>
        <v/>
      </c>
      <c r="O202" s="15"/>
      <c r="P202" s="15"/>
      <c r="Q202" s="17"/>
      <c r="R202" s="15"/>
      <c r="S202" s="15"/>
      <c r="T202" s="15"/>
      <c r="U202" s="15"/>
      <c r="V202" s="15"/>
      <c r="W202" s="15"/>
      <c r="X202" s="18" t="str">
        <f>IFERROR(VLOOKUP(W202,Lookups!$G$2:$H$83,2,FALSE),"")</f>
        <v/>
      </c>
      <c r="Y202" s="15"/>
      <c r="Z202" s="15"/>
      <c r="AA202" s="15"/>
      <c r="AB202" s="15"/>
      <c r="AC202" s="15"/>
      <c r="AD202" s="17"/>
      <c r="AE202" s="17"/>
      <c r="AF202" s="18" t="str">
        <f t="shared" si="9"/>
        <v/>
      </c>
      <c r="AG202" s="15"/>
      <c r="AH202" s="15"/>
      <c r="AI202" s="15"/>
      <c r="AJ202" s="62" t="str">
        <f>IFERROR(VLOOKUP(AI202,Lookups!$W$3:$X$24,2,FALSE),"")</f>
        <v/>
      </c>
      <c r="AK202" s="15"/>
      <c r="AL202" s="15"/>
      <c r="AM202" s="17"/>
      <c r="AN202" s="17"/>
    </row>
    <row r="203" spans="1:40" x14ac:dyDescent="0.3">
      <c r="A203" s="15"/>
      <c r="B203" s="15"/>
      <c r="C203" s="15"/>
      <c r="D203" s="17"/>
      <c r="E203" s="17"/>
      <c r="F203" s="15"/>
      <c r="G203" s="18" t="str">
        <f>IFERROR(VLOOKUP(F203,Lookups!$D$2:$E$20,2,FALSE),"")</f>
        <v/>
      </c>
      <c r="H203" s="15"/>
      <c r="I203" s="15"/>
      <c r="J203" s="17"/>
      <c r="K203" s="15"/>
      <c r="L203" s="17"/>
      <c r="M203" s="17"/>
      <c r="N203" s="62" t="str">
        <f t="shared" si="8"/>
        <v/>
      </c>
      <c r="O203" s="15"/>
      <c r="P203" s="15"/>
      <c r="Q203" s="17"/>
      <c r="R203" s="15"/>
      <c r="S203" s="15"/>
      <c r="T203" s="15"/>
      <c r="U203" s="15"/>
      <c r="V203" s="15"/>
      <c r="W203" s="15"/>
      <c r="X203" s="18" t="str">
        <f>IFERROR(VLOOKUP(W203,Lookups!$G$2:$H$83,2,FALSE),"")</f>
        <v/>
      </c>
      <c r="Y203" s="15"/>
      <c r="Z203" s="15"/>
      <c r="AA203" s="15"/>
      <c r="AB203" s="15"/>
      <c r="AC203" s="15"/>
      <c r="AD203" s="17"/>
      <c r="AE203" s="17"/>
      <c r="AF203" s="18" t="str">
        <f t="shared" si="9"/>
        <v/>
      </c>
      <c r="AG203" s="15"/>
      <c r="AH203" s="15"/>
      <c r="AI203" s="15"/>
      <c r="AJ203" s="62" t="str">
        <f>IFERROR(VLOOKUP(AI203,Lookups!$W$3:$X$24,2,FALSE),"")</f>
        <v/>
      </c>
      <c r="AK203" s="15"/>
      <c r="AL203" s="15"/>
      <c r="AM203" s="17"/>
      <c r="AN203" s="17"/>
    </row>
    <row r="204" spans="1:40" x14ac:dyDescent="0.3">
      <c r="A204" s="15"/>
      <c r="B204" s="15"/>
      <c r="C204" s="15"/>
      <c r="D204" s="17"/>
      <c r="E204" s="17"/>
      <c r="F204" s="15"/>
      <c r="G204" s="18" t="str">
        <f>IFERROR(VLOOKUP(F204,Lookups!$D$2:$E$20,2,FALSE),"")</f>
        <v/>
      </c>
      <c r="H204" s="15"/>
      <c r="I204" s="15"/>
      <c r="J204" s="17"/>
      <c r="K204" s="15"/>
      <c r="L204" s="17"/>
      <c r="M204" s="17"/>
      <c r="N204" s="62" t="str">
        <f t="shared" si="8"/>
        <v/>
      </c>
      <c r="O204" s="15"/>
      <c r="P204" s="15"/>
      <c r="Q204" s="17"/>
      <c r="R204" s="15"/>
      <c r="S204" s="15"/>
      <c r="T204" s="15"/>
      <c r="U204" s="15"/>
      <c r="V204" s="15"/>
      <c r="W204" s="15"/>
      <c r="X204" s="18" t="str">
        <f>IFERROR(VLOOKUP(W204,Lookups!$G$2:$H$83,2,FALSE),"")</f>
        <v/>
      </c>
      <c r="Y204" s="15"/>
      <c r="Z204" s="15"/>
      <c r="AA204" s="15"/>
      <c r="AB204" s="15"/>
      <c r="AC204" s="15"/>
      <c r="AD204" s="17"/>
      <c r="AE204" s="17"/>
      <c r="AF204" s="18" t="str">
        <f t="shared" si="9"/>
        <v/>
      </c>
      <c r="AG204" s="15"/>
      <c r="AH204" s="15"/>
      <c r="AI204" s="15"/>
      <c r="AJ204" s="62" t="str">
        <f>IFERROR(VLOOKUP(AI204,Lookups!$W$3:$X$24,2,FALSE),"")</f>
        <v/>
      </c>
      <c r="AK204" s="15"/>
      <c r="AL204" s="15"/>
      <c r="AM204" s="17"/>
      <c r="AN204" s="17"/>
    </row>
    <row r="205" spans="1:40" x14ac:dyDescent="0.3">
      <c r="A205" s="15"/>
      <c r="B205" s="15"/>
      <c r="C205" s="15"/>
      <c r="D205" s="17"/>
      <c r="E205" s="17"/>
      <c r="F205" s="15"/>
      <c r="G205" s="18" t="str">
        <f>IFERROR(VLOOKUP(F205,Lookups!$D$2:$E$20,2,FALSE),"")</f>
        <v/>
      </c>
      <c r="H205" s="15"/>
      <c r="I205" s="15"/>
      <c r="J205" s="17"/>
      <c r="K205" s="15"/>
      <c r="L205" s="17"/>
      <c r="M205" s="17"/>
      <c r="N205" s="62" t="str">
        <f t="shared" si="8"/>
        <v/>
      </c>
      <c r="O205" s="15"/>
      <c r="P205" s="15"/>
      <c r="Q205" s="17"/>
      <c r="R205" s="15"/>
      <c r="S205" s="15"/>
      <c r="T205" s="15"/>
      <c r="U205" s="15"/>
      <c r="V205" s="15"/>
      <c r="W205" s="15"/>
      <c r="X205" s="18" t="str">
        <f>IFERROR(VLOOKUP(W205,Lookups!$G$2:$H$83,2,FALSE),"")</f>
        <v/>
      </c>
      <c r="Y205" s="15"/>
      <c r="Z205" s="15"/>
      <c r="AA205" s="15"/>
      <c r="AB205" s="15"/>
      <c r="AC205" s="15"/>
      <c r="AD205" s="17"/>
      <c r="AE205" s="17"/>
      <c r="AF205" s="18" t="str">
        <f t="shared" si="9"/>
        <v/>
      </c>
      <c r="AG205" s="15"/>
      <c r="AH205" s="15"/>
      <c r="AI205" s="15"/>
      <c r="AJ205" s="62" t="str">
        <f>IFERROR(VLOOKUP(AI205,Lookups!$W$3:$X$24,2,FALSE),"")</f>
        <v/>
      </c>
      <c r="AK205" s="15"/>
      <c r="AL205" s="15"/>
      <c r="AM205" s="17"/>
      <c r="AN205" s="17"/>
    </row>
    <row r="206" spans="1:40" x14ac:dyDescent="0.3">
      <c r="A206" s="15"/>
      <c r="B206" s="15"/>
      <c r="C206" s="15"/>
      <c r="D206" s="17"/>
      <c r="E206" s="17"/>
      <c r="F206" s="15"/>
      <c r="G206" s="18" t="str">
        <f>IFERROR(VLOOKUP(F206,Lookups!$D$2:$E$20,2,FALSE),"")</f>
        <v/>
      </c>
      <c r="H206" s="15"/>
      <c r="I206" s="15"/>
      <c r="J206" s="17"/>
      <c r="K206" s="15"/>
      <c r="L206" s="17"/>
      <c r="M206" s="17"/>
      <c r="N206" s="62" t="str">
        <f t="shared" si="8"/>
        <v/>
      </c>
      <c r="O206" s="15"/>
      <c r="P206" s="15"/>
      <c r="Q206" s="17"/>
      <c r="R206" s="15"/>
      <c r="S206" s="15"/>
      <c r="T206" s="15"/>
      <c r="U206" s="15"/>
      <c r="V206" s="15"/>
      <c r="W206" s="15"/>
      <c r="X206" s="18" t="str">
        <f>IFERROR(VLOOKUP(W206,Lookups!$G$2:$H$83,2,FALSE),"")</f>
        <v/>
      </c>
      <c r="Y206" s="15"/>
      <c r="Z206" s="15"/>
      <c r="AA206" s="15"/>
      <c r="AB206" s="15"/>
      <c r="AC206" s="15"/>
      <c r="AD206" s="17"/>
      <c r="AE206" s="17"/>
      <c r="AF206" s="18" t="str">
        <f t="shared" si="9"/>
        <v/>
      </c>
      <c r="AG206" s="15"/>
      <c r="AH206" s="15"/>
      <c r="AI206" s="15"/>
      <c r="AJ206" s="62" t="str">
        <f>IFERROR(VLOOKUP(AI206,Lookups!$W$3:$X$24,2,FALSE),"")</f>
        <v/>
      </c>
      <c r="AK206" s="15"/>
      <c r="AL206" s="15"/>
      <c r="AM206" s="17"/>
      <c r="AN206" s="17"/>
    </row>
    <row r="207" spans="1:40" x14ac:dyDescent="0.3">
      <c r="A207" s="15"/>
      <c r="B207" s="15"/>
      <c r="C207" s="15"/>
      <c r="D207" s="17"/>
      <c r="E207" s="17"/>
      <c r="F207" s="15"/>
      <c r="G207" s="18" t="str">
        <f>IFERROR(VLOOKUP(F207,Lookups!$D$2:$E$20,2,FALSE),"")</f>
        <v/>
      </c>
      <c r="H207" s="15"/>
      <c r="I207" s="15"/>
      <c r="J207" s="17"/>
      <c r="K207" s="15"/>
      <c r="L207" s="17"/>
      <c r="M207" s="17"/>
      <c r="N207" s="62" t="str">
        <f t="shared" si="8"/>
        <v/>
      </c>
      <c r="O207" s="15"/>
      <c r="P207" s="15"/>
      <c r="Q207" s="17"/>
      <c r="R207" s="15"/>
      <c r="S207" s="15"/>
      <c r="T207" s="15"/>
      <c r="U207" s="15"/>
      <c r="V207" s="15"/>
      <c r="W207" s="15"/>
      <c r="X207" s="18" t="str">
        <f>IFERROR(VLOOKUP(W207,Lookups!$G$2:$H$83,2,FALSE),"")</f>
        <v/>
      </c>
      <c r="Y207" s="15"/>
      <c r="Z207" s="15"/>
      <c r="AA207" s="15"/>
      <c r="AB207" s="15"/>
      <c r="AC207" s="15"/>
      <c r="AD207" s="17"/>
      <c r="AE207" s="17"/>
      <c r="AF207" s="18" t="str">
        <f t="shared" si="9"/>
        <v/>
      </c>
      <c r="AG207" s="15"/>
      <c r="AH207" s="15"/>
      <c r="AI207" s="15"/>
      <c r="AJ207" s="62" t="str">
        <f>IFERROR(VLOOKUP(AI207,Lookups!$W$3:$X$24,2,FALSE),"")</f>
        <v/>
      </c>
      <c r="AK207" s="15"/>
      <c r="AL207" s="15"/>
      <c r="AM207" s="17"/>
      <c r="AN207" s="17"/>
    </row>
    <row r="208" spans="1:40" x14ac:dyDescent="0.3">
      <c r="A208" s="15"/>
      <c r="B208" s="15"/>
      <c r="C208" s="15"/>
      <c r="D208" s="17"/>
      <c r="E208" s="17"/>
      <c r="F208" s="15"/>
      <c r="G208" s="18" t="str">
        <f>IFERROR(VLOOKUP(F208,Lookups!$D$2:$E$20,2,FALSE),"")</f>
        <v/>
      </c>
      <c r="H208" s="15"/>
      <c r="I208" s="15"/>
      <c r="J208" s="17"/>
      <c r="K208" s="15"/>
      <c r="L208" s="17"/>
      <c r="M208" s="17"/>
      <c r="N208" s="62" t="str">
        <f t="shared" si="8"/>
        <v/>
      </c>
      <c r="O208" s="15"/>
      <c r="P208" s="15"/>
      <c r="Q208" s="17"/>
      <c r="R208" s="15"/>
      <c r="S208" s="15"/>
      <c r="T208" s="15"/>
      <c r="U208" s="15"/>
      <c r="V208" s="15"/>
      <c r="W208" s="15"/>
      <c r="X208" s="18" t="str">
        <f>IFERROR(VLOOKUP(W208,Lookups!$G$2:$H$83,2,FALSE),"")</f>
        <v/>
      </c>
      <c r="Y208" s="15"/>
      <c r="Z208" s="15"/>
      <c r="AA208" s="15"/>
      <c r="AB208" s="15"/>
      <c r="AC208" s="15"/>
      <c r="AD208" s="17"/>
      <c r="AE208" s="17"/>
      <c r="AF208" s="18" t="str">
        <f t="shared" si="9"/>
        <v/>
      </c>
      <c r="AG208" s="15"/>
      <c r="AH208" s="15"/>
      <c r="AI208" s="15"/>
      <c r="AJ208" s="62" t="str">
        <f>IFERROR(VLOOKUP(AI208,Lookups!$W$3:$X$24,2,FALSE),"")</f>
        <v/>
      </c>
      <c r="AK208" s="15"/>
      <c r="AL208" s="15"/>
      <c r="AM208" s="17"/>
      <c r="AN208" s="17"/>
    </row>
    <row r="209" spans="1:40" x14ac:dyDescent="0.3">
      <c r="A209" s="15"/>
      <c r="B209" s="15"/>
      <c r="C209" s="15"/>
      <c r="D209" s="17"/>
      <c r="E209" s="17"/>
      <c r="F209" s="15"/>
      <c r="G209" s="18" t="str">
        <f>IFERROR(VLOOKUP(F209,Lookups!$D$2:$E$20,2,FALSE),"")</f>
        <v/>
      </c>
      <c r="H209" s="15"/>
      <c r="I209" s="15"/>
      <c r="J209" s="17"/>
      <c r="K209" s="15"/>
      <c r="L209" s="17"/>
      <c r="M209" s="17"/>
      <c r="N209" s="62" t="str">
        <f t="shared" si="8"/>
        <v/>
      </c>
      <c r="O209" s="15"/>
      <c r="P209" s="15"/>
      <c r="Q209" s="17"/>
      <c r="R209" s="15"/>
      <c r="S209" s="15"/>
      <c r="T209" s="15"/>
      <c r="U209" s="15"/>
      <c r="V209" s="15"/>
      <c r="W209" s="15"/>
      <c r="X209" s="18" t="str">
        <f>IFERROR(VLOOKUP(W209,Lookups!$G$2:$H$83,2,FALSE),"")</f>
        <v/>
      </c>
      <c r="Y209" s="15"/>
      <c r="Z209" s="15"/>
      <c r="AA209" s="15"/>
      <c r="AB209" s="15"/>
      <c r="AC209" s="15"/>
      <c r="AD209" s="17"/>
      <c r="AE209" s="17"/>
      <c r="AF209" s="18" t="str">
        <f t="shared" si="9"/>
        <v/>
      </c>
      <c r="AG209" s="15"/>
      <c r="AH209" s="15"/>
      <c r="AI209" s="15"/>
      <c r="AJ209" s="62" t="str">
        <f>IFERROR(VLOOKUP(AI209,Lookups!$W$3:$X$24,2,FALSE),"")</f>
        <v/>
      </c>
      <c r="AK209" s="15"/>
      <c r="AL209" s="15"/>
      <c r="AM209" s="17"/>
      <c r="AN209" s="17"/>
    </row>
    <row r="210" spans="1:40" x14ac:dyDescent="0.3">
      <c r="A210" s="15"/>
      <c r="B210" s="15"/>
      <c r="C210" s="15"/>
      <c r="D210" s="17"/>
      <c r="E210" s="17"/>
      <c r="F210" s="15"/>
      <c r="G210" s="18" t="str">
        <f>IFERROR(VLOOKUP(F210,Lookups!$D$2:$E$20,2,FALSE),"")</f>
        <v/>
      </c>
      <c r="H210" s="15"/>
      <c r="I210" s="15"/>
      <c r="J210" s="17"/>
      <c r="K210" s="15"/>
      <c r="L210" s="17"/>
      <c r="M210" s="17"/>
      <c r="N210" s="62" t="str">
        <f t="shared" si="8"/>
        <v/>
      </c>
      <c r="O210" s="15"/>
      <c r="P210" s="15"/>
      <c r="Q210" s="17"/>
      <c r="R210" s="15"/>
      <c r="S210" s="15"/>
      <c r="T210" s="15"/>
      <c r="U210" s="15"/>
      <c r="V210" s="15"/>
      <c r="W210" s="15"/>
      <c r="X210" s="18" t="str">
        <f>IFERROR(VLOOKUP(W210,Lookups!$G$2:$H$83,2,FALSE),"")</f>
        <v/>
      </c>
      <c r="Y210" s="15"/>
      <c r="Z210" s="15"/>
      <c r="AA210" s="15"/>
      <c r="AB210" s="15"/>
      <c r="AC210" s="15"/>
      <c r="AD210" s="17"/>
      <c r="AE210" s="17"/>
      <c r="AF210" s="18" t="str">
        <f t="shared" si="9"/>
        <v/>
      </c>
      <c r="AG210" s="15"/>
      <c r="AH210" s="15"/>
      <c r="AI210" s="15"/>
      <c r="AJ210" s="62" t="str">
        <f>IFERROR(VLOOKUP(AI210,Lookups!$W$3:$X$24,2,FALSE),"")</f>
        <v/>
      </c>
      <c r="AK210" s="15"/>
      <c r="AL210" s="15"/>
      <c r="AM210" s="17"/>
      <c r="AN210" s="17"/>
    </row>
    <row r="211" spans="1:40" x14ac:dyDescent="0.3">
      <c r="A211" s="15"/>
      <c r="B211" s="15"/>
      <c r="C211" s="15"/>
      <c r="D211" s="17"/>
      <c r="E211" s="17"/>
      <c r="F211" s="15"/>
      <c r="G211" s="18" t="str">
        <f>IFERROR(VLOOKUP(F211,Lookups!$D$2:$E$20,2,FALSE),"")</f>
        <v/>
      </c>
      <c r="H211" s="15"/>
      <c r="I211" s="15"/>
      <c r="J211" s="17"/>
      <c r="K211" s="15"/>
      <c r="L211" s="17"/>
      <c r="M211" s="17"/>
      <c r="N211" s="62" t="str">
        <f t="shared" si="8"/>
        <v/>
      </c>
      <c r="O211" s="15"/>
      <c r="P211" s="15"/>
      <c r="Q211" s="17"/>
      <c r="R211" s="15"/>
      <c r="S211" s="15"/>
      <c r="T211" s="15"/>
      <c r="U211" s="15"/>
      <c r="V211" s="15"/>
      <c r="W211" s="15"/>
      <c r="X211" s="18" t="str">
        <f>IFERROR(VLOOKUP(W211,Lookups!$G$2:$H$83,2,FALSE),"")</f>
        <v/>
      </c>
      <c r="Y211" s="15"/>
      <c r="Z211" s="15"/>
      <c r="AA211" s="15"/>
      <c r="AB211" s="15"/>
      <c r="AC211" s="15"/>
      <c r="AD211" s="17"/>
      <c r="AE211" s="17"/>
      <c r="AF211" s="18" t="str">
        <f t="shared" si="9"/>
        <v/>
      </c>
      <c r="AG211" s="15"/>
      <c r="AH211" s="15"/>
      <c r="AI211" s="15"/>
      <c r="AJ211" s="62" t="str">
        <f>IFERROR(VLOOKUP(AI211,Lookups!$W$3:$X$24,2,FALSE),"")</f>
        <v/>
      </c>
      <c r="AK211" s="15"/>
      <c r="AL211" s="15"/>
      <c r="AM211" s="17"/>
      <c r="AN211" s="17"/>
    </row>
    <row r="212" spans="1:40" x14ac:dyDescent="0.3">
      <c r="A212" s="15"/>
      <c r="B212" s="15"/>
      <c r="C212" s="15"/>
      <c r="D212" s="17"/>
      <c r="E212" s="17"/>
      <c r="F212" s="15"/>
      <c r="G212" s="18" t="str">
        <f>IFERROR(VLOOKUP(F212,Lookups!$D$2:$E$20,2,FALSE),"")</f>
        <v/>
      </c>
      <c r="H212" s="15"/>
      <c r="I212" s="15"/>
      <c r="J212" s="17"/>
      <c r="K212" s="15"/>
      <c r="L212" s="17"/>
      <c r="M212" s="17"/>
      <c r="N212" s="62" t="str">
        <f t="shared" si="8"/>
        <v/>
      </c>
      <c r="O212" s="15"/>
      <c r="P212" s="15"/>
      <c r="Q212" s="17"/>
      <c r="R212" s="15"/>
      <c r="S212" s="15"/>
      <c r="T212" s="15"/>
      <c r="U212" s="15"/>
      <c r="V212" s="15"/>
      <c r="W212" s="15"/>
      <c r="X212" s="18" t="str">
        <f>IFERROR(VLOOKUP(W212,Lookups!$G$2:$H$83,2,FALSE),"")</f>
        <v/>
      </c>
      <c r="Y212" s="15"/>
      <c r="Z212" s="15"/>
      <c r="AA212" s="15"/>
      <c r="AB212" s="15"/>
      <c r="AC212" s="15"/>
      <c r="AD212" s="17"/>
      <c r="AE212" s="17"/>
      <c r="AF212" s="18" t="str">
        <f t="shared" si="9"/>
        <v/>
      </c>
      <c r="AG212" s="15"/>
      <c r="AH212" s="15"/>
      <c r="AI212" s="15"/>
      <c r="AJ212" s="62" t="str">
        <f>IFERROR(VLOOKUP(AI212,Lookups!$W$3:$X$24,2,FALSE),"")</f>
        <v/>
      </c>
      <c r="AK212" s="15"/>
      <c r="AL212" s="15"/>
      <c r="AM212" s="17"/>
      <c r="AN212" s="17"/>
    </row>
    <row r="213" spans="1:40" x14ac:dyDescent="0.3">
      <c r="A213" s="15"/>
      <c r="B213" s="15"/>
      <c r="C213" s="15"/>
      <c r="D213" s="17"/>
      <c r="E213" s="17"/>
      <c r="F213" s="15"/>
      <c r="G213" s="18" t="str">
        <f>IFERROR(VLOOKUP(F213,Lookups!$D$2:$E$20,2,FALSE),"")</f>
        <v/>
      </c>
      <c r="H213" s="15"/>
      <c r="I213" s="15"/>
      <c r="J213" s="17"/>
      <c r="K213" s="15"/>
      <c r="L213" s="17"/>
      <c r="M213" s="17"/>
      <c r="N213" s="62" t="str">
        <f t="shared" si="8"/>
        <v/>
      </c>
      <c r="O213" s="15"/>
      <c r="P213" s="15"/>
      <c r="Q213" s="17"/>
      <c r="R213" s="15"/>
      <c r="S213" s="15"/>
      <c r="T213" s="15"/>
      <c r="U213" s="15"/>
      <c r="V213" s="15"/>
      <c r="W213" s="15"/>
      <c r="X213" s="18" t="str">
        <f>IFERROR(VLOOKUP(W213,Lookups!$G$2:$H$83,2,FALSE),"")</f>
        <v/>
      </c>
      <c r="Y213" s="15"/>
      <c r="Z213" s="15"/>
      <c r="AA213" s="15"/>
      <c r="AB213" s="15"/>
      <c r="AC213" s="15"/>
      <c r="AD213" s="17"/>
      <c r="AE213" s="17"/>
      <c r="AF213" s="18" t="str">
        <f t="shared" si="9"/>
        <v/>
      </c>
      <c r="AG213" s="15"/>
      <c r="AH213" s="15"/>
      <c r="AI213" s="15"/>
      <c r="AJ213" s="62" t="str">
        <f>IFERROR(VLOOKUP(AI213,Lookups!$W$3:$X$24,2,FALSE),"")</f>
        <v/>
      </c>
      <c r="AK213" s="15"/>
      <c r="AL213" s="15"/>
      <c r="AM213" s="17"/>
      <c r="AN213" s="17"/>
    </row>
    <row r="214" spans="1:40" x14ac:dyDescent="0.3">
      <c r="A214" s="15"/>
      <c r="B214" s="15"/>
      <c r="C214" s="15"/>
      <c r="D214" s="17"/>
      <c r="E214" s="17"/>
      <c r="F214" s="15"/>
      <c r="G214" s="18" t="str">
        <f>IFERROR(VLOOKUP(F214,Lookups!$D$2:$E$20,2,FALSE),"")</f>
        <v/>
      </c>
      <c r="H214" s="15"/>
      <c r="I214" s="15"/>
      <c r="J214" s="17"/>
      <c r="K214" s="15"/>
      <c r="L214" s="17"/>
      <c r="M214" s="17"/>
      <c r="N214" s="62" t="str">
        <f t="shared" si="8"/>
        <v/>
      </c>
      <c r="O214" s="15"/>
      <c r="P214" s="15"/>
      <c r="Q214" s="17"/>
      <c r="R214" s="15"/>
      <c r="S214" s="15"/>
      <c r="T214" s="15"/>
      <c r="U214" s="15"/>
      <c r="V214" s="15"/>
      <c r="W214" s="15"/>
      <c r="X214" s="18" t="str">
        <f>IFERROR(VLOOKUP(W214,Lookups!$G$2:$H$83,2,FALSE),"")</f>
        <v/>
      </c>
      <c r="Y214" s="15"/>
      <c r="Z214" s="15"/>
      <c r="AA214" s="15"/>
      <c r="AB214" s="15"/>
      <c r="AC214" s="15"/>
      <c r="AD214" s="17"/>
      <c r="AE214" s="17"/>
      <c r="AF214" s="18" t="str">
        <f t="shared" si="9"/>
        <v/>
      </c>
      <c r="AG214" s="15"/>
      <c r="AH214" s="15"/>
      <c r="AI214" s="15"/>
      <c r="AJ214" s="62" t="str">
        <f>IFERROR(VLOOKUP(AI214,Lookups!$W$3:$X$24,2,FALSE),"")</f>
        <v/>
      </c>
      <c r="AK214" s="15"/>
      <c r="AL214" s="15"/>
      <c r="AM214" s="17"/>
      <c r="AN214" s="17"/>
    </row>
    <row r="215" spans="1:40" x14ac:dyDescent="0.3">
      <c r="A215" s="15"/>
      <c r="B215" s="15"/>
      <c r="C215" s="15"/>
      <c r="D215" s="17"/>
      <c r="E215" s="17"/>
      <c r="F215" s="15"/>
      <c r="G215" s="18" t="str">
        <f>IFERROR(VLOOKUP(F215,Lookups!$D$2:$E$20,2,FALSE),"")</f>
        <v/>
      </c>
      <c r="H215" s="15"/>
      <c r="I215" s="15"/>
      <c r="J215" s="17"/>
      <c r="K215" s="15"/>
      <c r="L215" s="17"/>
      <c r="M215" s="17"/>
      <c r="N215" s="62" t="str">
        <f t="shared" si="8"/>
        <v/>
      </c>
      <c r="O215" s="15"/>
      <c r="P215" s="15"/>
      <c r="Q215" s="17"/>
      <c r="R215" s="15"/>
      <c r="S215" s="15"/>
      <c r="T215" s="15"/>
      <c r="U215" s="15"/>
      <c r="V215" s="15"/>
      <c r="W215" s="15"/>
      <c r="X215" s="18" t="str">
        <f>IFERROR(VLOOKUP(W215,Lookups!$G$2:$H$83,2,FALSE),"")</f>
        <v/>
      </c>
      <c r="Y215" s="15"/>
      <c r="Z215" s="15"/>
      <c r="AA215" s="15"/>
      <c r="AB215" s="15"/>
      <c r="AC215" s="15"/>
      <c r="AD215" s="17"/>
      <c r="AE215" s="17"/>
      <c r="AF215" s="18" t="str">
        <f t="shared" si="9"/>
        <v/>
      </c>
      <c r="AG215" s="15"/>
      <c r="AH215" s="15"/>
      <c r="AI215" s="15"/>
      <c r="AJ215" s="62" t="str">
        <f>IFERROR(VLOOKUP(AI215,Lookups!$W$3:$X$24,2,FALSE),"")</f>
        <v/>
      </c>
      <c r="AK215" s="15"/>
      <c r="AL215" s="15"/>
      <c r="AM215" s="17"/>
      <c r="AN215" s="17"/>
    </row>
    <row r="216" spans="1:40" x14ac:dyDescent="0.3">
      <c r="A216" s="15"/>
      <c r="B216" s="15"/>
      <c r="C216" s="15"/>
      <c r="D216" s="17"/>
      <c r="E216" s="17"/>
      <c r="F216" s="15"/>
      <c r="G216" s="18" t="str">
        <f>IFERROR(VLOOKUP(F216,Lookups!$D$2:$E$20,2,FALSE),"")</f>
        <v/>
      </c>
      <c r="H216" s="15"/>
      <c r="I216" s="15"/>
      <c r="J216" s="17"/>
      <c r="K216" s="15"/>
      <c r="L216" s="17"/>
      <c r="M216" s="17"/>
      <c r="N216" s="62" t="str">
        <f t="shared" si="8"/>
        <v/>
      </c>
      <c r="O216" s="15"/>
      <c r="P216" s="15"/>
      <c r="Q216" s="17"/>
      <c r="R216" s="15"/>
      <c r="S216" s="15"/>
      <c r="T216" s="15"/>
      <c r="U216" s="15"/>
      <c r="V216" s="15"/>
      <c r="W216" s="15"/>
      <c r="X216" s="18" t="str">
        <f>IFERROR(VLOOKUP(W216,Lookups!$G$2:$H$83,2,FALSE),"")</f>
        <v/>
      </c>
      <c r="Y216" s="15"/>
      <c r="Z216" s="15"/>
      <c r="AA216" s="15"/>
      <c r="AB216" s="15"/>
      <c r="AC216" s="15"/>
      <c r="AD216" s="17"/>
      <c r="AE216" s="17"/>
      <c r="AF216" s="18" t="str">
        <f t="shared" si="9"/>
        <v/>
      </c>
      <c r="AG216" s="15"/>
      <c r="AH216" s="15"/>
      <c r="AI216" s="15"/>
      <c r="AJ216" s="62" t="str">
        <f>IFERROR(VLOOKUP(AI216,Lookups!$W$3:$X$24,2,FALSE),"")</f>
        <v/>
      </c>
      <c r="AK216" s="15"/>
      <c r="AL216" s="15"/>
      <c r="AM216" s="17"/>
      <c r="AN216" s="17"/>
    </row>
    <row r="217" spans="1:40" x14ac:dyDescent="0.3">
      <c r="A217" s="15"/>
      <c r="B217" s="15"/>
      <c r="C217" s="15"/>
      <c r="D217" s="17"/>
      <c r="E217" s="17"/>
      <c r="F217" s="15"/>
      <c r="G217" s="18" t="str">
        <f>IFERROR(VLOOKUP(F217,Lookups!$D$2:$E$20,2,FALSE),"")</f>
        <v/>
      </c>
      <c r="H217" s="15"/>
      <c r="I217" s="15"/>
      <c r="J217" s="17"/>
      <c r="K217" s="15"/>
      <c r="L217" s="17"/>
      <c r="M217" s="17"/>
      <c r="N217" s="62" t="str">
        <f t="shared" si="8"/>
        <v/>
      </c>
      <c r="O217" s="15"/>
      <c r="P217" s="15"/>
      <c r="Q217" s="17"/>
      <c r="R217" s="15"/>
      <c r="S217" s="15"/>
      <c r="T217" s="15"/>
      <c r="U217" s="15"/>
      <c r="V217" s="15"/>
      <c r="W217" s="15"/>
      <c r="X217" s="18" t="str">
        <f>IFERROR(VLOOKUP(W217,Lookups!$G$2:$H$83,2,FALSE),"")</f>
        <v/>
      </c>
      <c r="Y217" s="15"/>
      <c r="Z217" s="15"/>
      <c r="AA217" s="15"/>
      <c r="AB217" s="15"/>
      <c r="AC217" s="15"/>
      <c r="AD217" s="17"/>
      <c r="AE217" s="17"/>
      <c r="AF217" s="18" t="str">
        <f t="shared" si="9"/>
        <v/>
      </c>
      <c r="AG217" s="15"/>
      <c r="AH217" s="15"/>
      <c r="AI217" s="15"/>
      <c r="AJ217" s="62" t="str">
        <f>IFERROR(VLOOKUP(AI217,Lookups!$W$3:$X$24,2,FALSE),"")</f>
        <v/>
      </c>
      <c r="AK217" s="15"/>
      <c r="AL217" s="15"/>
      <c r="AM217" s="17"/>
      <c r="AN217" s="17"/>
    </row>
    <row r="218" spans="1:40" x14ac:dyDescent="0.3">
      <c r="A218" s="15"/>
      <c r="B218" s="15"/>
      <c r="C218" s="15"/>
      <c r="D218" s="17"/>
      <c r="E218" s="17"/>
      <c r="F218" s="15"/>
      <c r="G218" s="18" t="str">
        <f>IFERROR(VLOOKUP(F218,Lookups!$D$2:$E$20,2,FALSE),"")</f>
        <v/>
      </c>
      <c r="H218" s="15"/>
      <c r="I218" s="15"/>
      <c r="J218" s="17"/>
      <c r="K218" s="15"/>
      <c r="L218" s="17"/>
      <c r="M218" s="17"/>
      <c r="N218" s="62" t="str">
        <f t="shared" si="8"/>
        <v/>
      </c>
      <c r="O218" s="15"/>
      <c r="P218" s="15"/>
      <c r="Q218" s="17"/>
      <c r="R218" s="15"/>
      <c r="S218" s="15"/>
      <c r="T218" s="15"/>
      <c r="U218" s="15"/>
      <c r="V218" s="15"/>
      <c r="W218" s="15"/>
      <c r="X218" s="18" t="str">
        <f>IFERROR(VLOOKUP(W218,Lookups!$G$2:$H$83,2,FALSE),"")</f>
        <v/>
      </c>
      <c r="Y218" s="15"/>
      <c r="Z218" s="15"/>
      <c r="AA218" s="15"/>
      <c r="AB218" s="15"/>
      <c r="AC218" s="15"/>
      <c r="AD218" s="17"/>
      <c r="AE218" s="17"/>
      <c r="AF218" s="18" t="str">
        <f t="shared" si="9"/>
        <v/>
      </c>
      <c r="AG218" s="15"/>
      <c r="AH218" s="15"/>
      <c r="AI218" s="15"/>
      <c r="AJ218" s="62" t="str">
        <f>IFERROR(VLOOKUP(AI218,Lookups!$W$3:$X$24,2,FALSE),"")</f>
        <v/>
      </c>
      <c r="AK218" s="15"/>
      <c r="AL218" s="15"/>
      <c r="AM218" s="17"/>
      <c r="AN218" s="17"/>
    </row>
    <row r="219" spans="1:40" x14ac:dyDescent="0.3">
      <c r="A219" s="15"/>
      <c r="B219" s="15"/>
      <c r="C219" s="15"/>
      <c r="D219" s="17"/>
      <c r="E219" s="17"/>
      <c r="F219" s="15"/>
      <c r="G219" s="18" t="str">
        <f>IFERROR(VLOOKUP(F219,Lookups!$D$2:$E$20,2,FALSE),"")</f>
        <v/>
      </c>
      <c r="H219" s="15"/>
      <c r="I219" s="15"/>
      <c r="J219" s="17"/>
      <c r="K219" s="15"/>
      <c r="L219" s="17"/>
      <c r="M219" s="17"/>
      <c r="N219" s="62" t="str">
        <f t="shared" si="8"/>
        <v/>
      </c>
      <c r="O219" s="15"/>
      <c r="P219" s="15"/>
      <c r="Q219" s="17"/>
      <c r="R219" s="15"/>
      <c r="S219" s="15"/>
      <c r="T219" s="15"/>
      <c r="U219" s="15"/>
      <c r="V219" s="15"/>
      <c r="W219" s="15"/>
      <c r="X219" s="18" t="str">
        <f>IFERROR(VLOOKUP(W219,Lookups!$G$2:$H$83,2,FALSE),"")</f>
        <v/>
      </c>
      <c r="Y219" s="15"/>
      <c r="Z219" s="15"/>
      <c r="AA219" s="15"/>
      <c r="AB219" s="15"/>
      <c r="AC219" s="15"/>
      <c r="AD219" s="17"/>
      <c r="AE219" s="17"/>
      <c r="AF219" s="18" t="str">
        <f t="shared" si="9"/>
        <v/>
      </c>
      <c r="AG219" s="15"/>
      <c r="AH219" s="15"/>
      <c r="AI219" s="15"/>
      <c r="AJ219" s="62" t="str">
        <f>IFERROR(VLOOKUP(AI219,Lookups!$W$3:$X$24,2,FALSE),"")</f>
        <v/>
      </c>
      <c r="AK219" s="15"/>
      <c r="AL219" s="15"/>
      <c r="AM219" s="17"/>
      <c r="AN219" s="17"/>
    </row>
    <row r="220" spans="1:40" x14ac:dyDescent="0.3">
      <c r="A220" s="15"/>
      <c r="B220" s="15"/>
      <c r="C220" s="15"/>
      <c r="D220" s="17"/>
      <c r="E220" s="17"/>
      <c r="F220" s="15"/>
      <c r="G220" s="18" t="str">
        <f>IFERROR(VLOOKUP(F220,Lookups!$D$2:$E$20,2,FALSE),"")</f>
        <v/>
      </c>
      <c r="H220" s="15"/>
      <c r="I220" s="15"/>
      <c r="J220" s="17"/>
      <c r="K220" s="15"/>
      <c r="L220" s="17"/>
      <c r="M220" s="17"/>
      <c r="N220" s="62" t="str">
        <f t="shared" si="8"/>
        <v/>
      </c>
      <c r="O220" s="15"/>
      <c r="P220" s="15"/>
      <c r="Q220" s="17"/>
      <c r="R220" s="15"/>
      <c r="S220" s="15"/>
      <c r="T220" s="15"/>
      <c r="U220" s="15"/>
      <c r="V220" s="15"/>
      <c r="W220" s="15"/>
      <c r="X220" s="18" t="str">
        <f>IFERROR(VLOOKUP(W220,Lookups!$G$2:$H$83,2,FALSE),"")</f>
        <v/>
      </c>
      <c r="Y220" s="15"/>
      <c r="Z220" s="15"/>
      <c r="AA220" s="15"/>
      <c r="AB220" s="15"/>
      <c r="AC220" s="15"/>
      <c r="AD220" s="17"/>
      <c r="AE220" s="17"/>
      <c r="AF220" s="18" t="str">
        <f t="shared" si="9"/>
        <v/>
      </c>
      <c r="AG220" s="15"/>
      <c r="AH220" s="15"/>
      <c r="AI220" s="15"/>
      <c r="AJ220" s="62" t="str">
        <f>IFERROR(VLOOKUP(AI220,Lookups!$W$3:$X$24,2,FALSE),"")</f>
        <v/>
      </c>
      <c r="AK220" s="15"/>
      <c r="AL220" s="15"/>
      <c r="AM220" s="17"/>
      <c r="AN220" s="17"/>
    </row>
    <row r="221" spans="1:40" x14ac:dyDescent="0.3">
      <c r="A221" s="15"/>
      <c r="B221" s="15"/>
      <c r="C221" s="15"/>
      <c r="D221" s="17"/>
      <c r="E221" s="17"/>
      <c r="F221" s="15"/>
      <c r="G221" s="18" t="str">
        <f>IFERROR(VLOOKUP(F221,Lookups!$D$2:$E$20,2,FALSE),"")</f>
        <v/>
      </c>
      <c r="H221" s="15"/>
      <c r="I221" s="15"/>
      <c r="J221" s="17"/>
      <c r="K221" s="15"/>
      <c r="L221" s="17"/>
      <c r="M221" s="17"/>
      <c r="N221" s="62" t="str">
        <f t="shared" si="8"/>
        <v/>
      </c>
      <c r="O221" s="15"/>
      <c r="P221" s="15"/>
      <c r="Q221" s="17"/>
      <c r="R221" s="15"/>
      <c r="S221" s="15"/>
      <c r="T221" s="15"/>
      <c r="U221" s="15"/>
      <c r="V221" s="15"/>
      <c r="W221" s="15"/>
      <c r="X221" s="18" t="str">
        <f>IFERROR(VLOOKUP(W221,Lookups!$G$2:$H$83,2,FALSE),"")</f>
        <v/>
      </c>
      <c r="Y221" s="15"/>
      <c r="Z221" s="15"/>
      <c r="AA221" s="15"/>
      <c r="AB221" s="15"/>
      <c r="AC221" s="15"/>
      <c r="AD221" s="17"/>
      <c r="AE221" s="17"/>
      <c r="AF221" s="18" t="str">
        <f t="shared" si="9"/>
        <v/>
      </c>
      <c r="AG221" s="15"/>
      <c r="AH221" s="15"/>
      <c r="AI221" s="15"/>
      <c r="AJ221" s="62" t="str">
        <f>IFERROR(VLOOKUP(AI221,Lookups!$W$3:$X$24,2,FALSE),"")</f>
        <v/>
      </c>
      <c r="AK221" s="15"/>
      <c r="AL221" s="15"/>
      <c r="AM221" s="17"/>
      <c r="AN221" s="17"/>
    </row>
    <row r="222" spans="1:40" x14ac:dyDescent="0.3">
      <c r="A222" s="15"/>
      <c r="B222" s="15"/>
      <c r="C222" s="15"/>
      <c r="D222" s="17"/>
      <c r="E222" s="17"/>
      <c r="F222" s="15"/>
      <c r="G222" s="18" t="str">
        <f>IFERROR(VLOOKUP(F222,Lookups!$D$2:$E$20,2,FALSE),"")</f>
        <v/>
      </c>
      <c r="H222" s="15"/>
      <c r="I222" s="15"/>
      <c r="J222" s="17"/>
      <c r="K222" s="15"/>
      <c r="L222" s="17"/>
      <c r="M222" s="17"/>
      <c r="N222" s="62" t="str">
        <f t="shared" si="8"/>
        <v/>
      </c>
      <c r="O222" s="15"/>
      <c r="P222" s="15"/>
      <c r="Q222" s="17"/>
      <c r="R222" s="15"/>
      <c r="S222" s="15"/>
      <c r="T222" s="15"/>
      <c r="U222" s="15"/>
      <c r="V222" s="15"/>
      <c r="W222" s="15"/>
      <c r="X222" s="18" t="str">
        <f>IFERROR(VLOOKUP(W222,Lookups!$G$2:$H$83,2,FALSE),"")</f>
        <v/>
      </c>
      <c r="Y222" s="15"/>
      <c r="Z222" s="15"/>
      <c r="AA222" s="15"/>
      <c r="AB222" s="15"/>
      <c r="AC222" s="15"/>
      <c r="AD222" s="17"/>
      <c r="AE222" s="17"/>
      <c r="AF222" s="18" t="str">
        <f t="shared" si="9"/>
        <v/>
      </c>
      <c r="AG222" s="15"/>
      <c r="AH222" s="15"/>
      <c r="AI222" s="15"/>
      <c r="AJ222" s="62" t="str">
        <f>IFERROR(VLOOKUP(AI222,Lookups!$W$3:$X$24,2,FALSE),"")</f>
        <v/>
      </c>
      <c r="AK222" s="15"/>
      <c r="AL222" s="15"/>
      <c r="AM222" s="17"/>
      <c r="AN222" s="17"/>
    </row>
    <row r="223" spans="1:40" x14ac:dyDescent="0.3">
      <c r="A223" s="15"/>
      <c r="B223" s="15"/>
      <c r="C223" s="15"/>
      <c r="D223" s="17"/>
      <c r="E223" s="17"/>
      <c r="F223" s="15"/>
      <c r="G223" s="18" t="str">
        <f>IFERROR(VLOOKUP(F223,Lookups!$D$2:$E$20,2,FALSE),"")</f>
        <v/>
      </c>
      <c r="H223" s="15"/>
      <c r="I223" s="15"/>
      <c r="J223" s="17"/>
      <c r="K223" s="15"/>
      <c r="L223" s="17"/>
      <c r="M223" s="17"/>
      <c r="N223" s="62" t="str">
        <f t="shared" si="8"/>
        <v/>
      </c>
      <c r="O223" s="15"/>
      <c r="P223" s="15"/>
      <c r="Q223" s="17"/>
      <c r="R223" s="15"/>
      <c r="S223" s="15"/>
      <c r="T223" s="15"/>
      <c r="U223" s="15"/>
      <c r="V223" s="15"/>
      <c r="W223" s="15"/>
      <c r="X223" s="18" t="str">
        <f>IFERROR(VLOOKUP(W223,Lookups!$G$2:$H$83,2,FALSE),"")</f>
        <v/>
      </c>
      <c r="Y223" s="15"/>
      <c r="Z223" s="15"/>
      <c r="AA223" s="15"/>
      <c r="AB223" s="15"/>
      <c r="AC223" s="15"/>
      <c r="AD223" s="17"/>
      <c r="AE223" s="17"/>
      <c r="AF223" s="18" t="str">
        <f t="shared" si="9"/>
        <v/>
      </c>
      <c r="AG223" s="15"/>
      <c r="AH223" s="15"/>
      <c r="AI223" s="15"/>
      <c r="AJ223" s="62" t="str">
        <f>IFERROR(VLOOKUP(AI223,Lookups!$W$3:$X$24,2,FALSE),"")</f>
        <v/>
      </c>
      <c r="AK223" s="15"/>
      <c r="AL223" s="15"/>
      <c r="AM223" s="17"/>
      <c r="AN223" s="17"/>
    </row>
    <row r="224" spans="1:40" x14ac:dyDescent="0.3">
      <c r="A224" s="15"/>
      <c r="B224" s="15"/>
      <c r="C224" s="15"/>
      <c r="D224" s="17"/>
      <c r="E224" s="17"/>
      <c r="F224" s="15"/>
      <c r="G224" s="18" t="str">
        <f>IFERROR(VLOOKUP(F224,Lookups!$D$2:$E$20,2,FALSE),"")</f>
        <v/>
      </c>
      <c r="H224" s="15"/>
      <c r="I224" s="15"/>
      <c r="J224" s="17"/>
      <c r="K224" s="15"/>
      <c r="L224" s="17"/>
      <c r="M224" s="17"/>
      <c r="N224" s="62" t="str">
        <f t="shared" si="8"/>
        <v/>
      </c>
      <c r="O224" s="15"/>
      <c r="P224" s="15"/>
      <c r="Q224" s="17"/>
      <c r="R224" s="15"/>
      <c r="S224" s="15"/>
      <c r="T224" s="15"/>
      <c r="U224" s="15"/>
      <c r="V224" s="15"/>
      <c r="W224" s="15"/>
      <c r="X224" s="18" t="str">
        <f>IFERROR(VLOOKUP(W224,Lookups!$G$2:$H$83,2,FALSE),"")</f>
        <v/>
      </c>
      <c r="Y224" s="15"/>
      <c r="Z224" s="15"/>
      <c r="AA224" s="15"/>
      <c r="AB224" s="15"/>
      <c r="AC224" s="15"/>
      <c r="AD224" s="17"/>
      <c r="AE224" s="17"/>
      <c r="AF224" s="18" t="str">
        <f t="shared" si="9"/>
        <v/>
      </c>
      <c r="AG224" s="15"/>
      <c r="AH224" s="15"/>
      <c r="AI224" s="15"/>
      <c r="AJ224" s="62" t="str">
        <f>IFERROR(VLOOKUP(AI224,Lookups!$W$3:$X$24,2,FALSE),"")</f>
        <v/>
      </c>
      <c r="AK224" s="15"/>
      <c r="AL224" s="15"/>
      <c r="AM224" s="17"/>
      <c r="AN224" s="17"/>
    </row>
    <row r="225" spans="1:40" x14ac:dyDescent="0.3">
      <c r="A225" s="15"/>
      <c r="B225" s="15"/>
      <c r="C225" s="15"/>
      <c r="D225" s="17"/>
      <c r="E225" s="17"/>
      <c r="F225" s="15"/>
      <c r="G225" s="18" t="str">
        <f>IFERROR(VLOOKUP(F225,Lookups!$D$2:$E$20,2,FALSE),"")</f>
        <v/>
      </c>
      <c r="H225" s="15"/>
      <c r="I225" s="15"/>
      <c r="J225" s="17"/>
      <c r="K225" s="15"/>
      <c r="L225" s="17"/>
      <c r="M225" s="17"/>
      <c r="N225" s="62" t="str">
        <f t="shared" si="8"/>
        <v/>
      </c>
      <c r="O225" s="15"/>
      <c r="P225" s="15"/>
      <c r="Q225" s="17"/>
      <c r="R225" s="15"/>
      <c r="S225" s="15"/>
      <c r="T225" s="15"/>
      <c r="U225" s="15"/>
      <c r="V225" s="15"/>
      <c r="W225" s="15"/>
      <c r="X225" s="18" t="str">
        <f>IFERROR(VLOOKUP(W225,Lookups!$G$2:$H$83,2,FALSE),"")</f>
        <v/>
      </c>
      <c r="Y225" s="15"/>
      <c r="Z225" s="15"/>
      <c r="AA225" s="15"/>
      <c r="AB225" s="15"/>
      <c r="AC225" s="15"/>
      <c r="AD225" s="17"/>
      <c r="AE225" s="17"/>
      <c r="AF225" s="18" t="str">
        <f t="shared" si="9"/>
        <v/>
      </c>
      <c r="AG225" s="15"/>
      <c r="AH225" s="15"/>
      <c r="AI225" s="15"/>
      <c r="AJ225" s="62" t="str">
        <f>IFERROR(VLOOKUP(AI225,Lookups!$W$3:$X$24,2,FALSE),"")</f>
        <v/>
      </c>
      <c r="AK225" s="15"/>
      <c r="AL225" s="15"/>
      <c r="AM225" s="17"/>
      <c r="AN225" s="17"/>
    </row>
    <row r="226" spans="1:40" x14ac:dyDescent="0.3">
      <c r="A226" s="15"/>
      <c r="B226" s="15"/>
      <c r="C226" s="15"/>
      <c r="D226" s="17"/>
      <c r="E226" s="17"/>
      <c r="F226" s="15"/>
      <c r="G226" s="18" t="str">
        <f>IFERROR(VLOOKUP(F226,Lookups!$D$2:$E$20,2,FALSE),"")</f>
        <v/>
      </c>
      <c r="H226" s="15"/>
      <c r="I226" s="15"/>
      <c r="J226" s="17"/>
      <c r="K226" s="15"/>
      <c r="L226" s="17"/>
      <c r="M226" s="17"/>
      <c r="N226" s="62" t="str">
        <f t="shared" si="8"/>
        <v/>
      </c>
      <c r="O226" s="15"/>
      <c r="P226" s="15"/>
      <c r="Q226" s="17"/>
      <c r="R226" s="15"/>
      <c r="S226" s="15"/>
      <c r="T226" s="15"/>
      <c r="U226" s="15"/>
      <c r="V226" s="15"/>
      <c r="W226" s="15"/>
      <c r="X226" s="18" t="str">
        <f>IFERROR(VLOOKUP(W226,Lookups!$G$2:$H$83,2,FALSE),"")</f>
        <v/>
      </c>
      <c r="Y226" s="15"/>
      <c r="Z226" s="15"/>
      <c r="AA226" s="15"/>
      <c r="AB226" s="15"/>
      <c r="AC226" s="15"/>
      <c r="AD226" s="17"/>
      <c r="AE226" s="17"/>
      <c r="AF226" s="18" t="str">
        <f t="shared" si="9"/>
        <v/>
      </c>
      <c r="AG226" s="15"/>
      <c r="AH226" s="15"/>
      <c r="AI226" s="15"/>
      <c r="AJ226" s="62" t="str">
        <f>IFERROR(VLOOKUP(AI226,Lookups!$W$3:$X$24,2,FALSE),"")</f>
        <v/>
      </c>
      <c r="AK226" s="15"/>
      <c r="AL226" s="15"/>
      <c r="AM226" s="17"/>
      <c r="AN226" s="17"/>
    </row>
    <row r="227" spans="1:40" x14ac:dyDescent="0.3">
      <c r="A227" s="15"/>
      <c r="B227" s="15"/>
      <c r="C227" s="15"/>
      <c r="D227" s="17"/>
      <c r="E227" s="17"/>
      <c r="F227" s="15"/>
      <c r="G227" s="18" t="str">
        <f>IFERROR(VLOOKUP(F227,Lookups!$D$2:$E$20,2,FALSE),"")</f>
        <v/>
      </c>
      <c r="H227" s="15"/>
      <c r="I227" s="15"/>
      <c r="J227" s="17"/>
      <c r="K227" s="15"/>
      <c r="L227" s="17"/>
      <c r="M227" s="17"/>
      <c r="N227" s="62" t="str">
        <f t="shared" si="8"/>
        <v/>
      </c>
      <c r="O227" s="15"/>
      <c r="P227" s="15"/>
      <c r="Q227" s="17"/>
      <c r="R227" s="15"/>
      <c r="S227" s="15"/>
      <c r="T227" s="15"/>
      <c r="U227" s="15"/>
      <c r="V227" s="15"/>
      <c r="W227" s="15"/>
      <c r="X227" s="18" t="str">
        <f>IFERROR(VLOOKUP(W227,Lookups!$G$2:$H$83,2,FALSE),"")</f>
        <v/>
      </c>
      <c r="Y227" s="15"/>
      <c r="Z227" s="15"/>
      <c r="AA227" s="15"/>
      <c r="AB227" s="15"/>
      <c r="AC227" s="15"/>
      <c r="AD227" s="17"/>
      <c r="AE227" s="17"/>
      <c r="AF227" s="18" t="str">
        <f t="shared" si="9"/>
        <v/>
      </c>
      <c r="AG227" s="15"/>
      <c r="AH227" s="15"/>
      <c r="AI227" s="15"/>
      <c r="AJ227" s="62" t="str">
        <f>IFERROR(VLOOKUP(AI227,Lookups!$W$3:$X$24,2,FALSE),"")</f>
        <v/>
      </c>
      <c r="AK227" s="15"/>
      <c r="AL227" s="15"/>
      <c r="AM227" s="17"/>
      <c r="AN227" s="17"/>
    </row>
    <row r="228" spans="1:40" x14ac:dyDescent="0.3">
      <c r="A228" s="15"/>
      <c r="B228" s="15"/>
      <c r="C228" s="15"/>
      <c r="D228" s="17"/>
      <c r="E228" s="17"/>
      <c r="F228" s="15"/>
      <c r="G228" s="18" t="str">
        <f>IFERROR(VLOOKUP(F228,Lookups!$D$2:$E$20,2,FALSE),"")</f>
        <v/>
      </c>
      <c r="H228" s="15"/>
      <c r="I228" s="15"/>
      <c r="J228" s="17"/>
      <c r="K228" s="15"/>
      <c r="L228" s="17"/>
      <c r="M228" s="17"/>
      <c r="N228" s="62" t="str">
        <f t="shared" si="8"/>
        <v/>
      </c>
      <c r="O228" s="15"/>
      <c r="P228" s="15"/>
      <c r="Q228" s="17"/>
      <c r="R228" s="15"/>
      <c r="S228" s="15"/>
      <c r="T228" s="15"/>
      <c r="U228" s="15"/>
      <c r="V228" s="15"/>
      <c r="W228" s="15"/>
      <c r="X228" s="18" t="str">
        <f>IFERROR(VLOOKUP(W228,Lookups!$G$2:$H$83,2,FALSE),"")</f>
        <v/>
      </c>
      <c r="Y228" s="15"/>
      <c r="Z228" s="15"/>
      <c r="AA228" s="15"/>
      <c r="AB228" s="15"/>
      <c r="AC228" s="15"/>
      <c r="AD228" s="17"/>
      <c r="AE228" s="17"/>
      <c r="AF228" s="18" t="str">
        <f t="shared" si="9"/>
        <v/>
      </c>
      <c r="AG228" s="15"/>
      <c r="AH228" s="15"/>
      <c r="AI228" s="15"/>
      <c r="AJ228" s="62" t="str">
        <f>IFERROR(VLOOKUP(AI228,Lookups!$W$3:$X$24,2,FALSE),"")</f>
        <v/>
      </c>
      <c r="AK228" s="15"/>
      <c r="AL228" s="15"/>
      <c r="AM228" s="17"/>
      <c r="AN228" s="17"/>
    </row>
    <row r="229" spans="1:40" x14ac:dyDescent="0.3">
      <c r="A229" s="15"/>
      <c r="B229" s="15"/>
      <c r="C229" s="15"/>
      <c r="D229" s="17"/>
      <c r="E229" s="17"/>
      <c r="F229" s="15"/>
      <c r="G229" s="18" t="str">
        <f>IFERROR(VLOOKUP(F229,Lookups!$D$2:$E$20,2,FALSE),"")</f>
        <v/>
      </c>
      <c r="H229" s="15"/>
      <c r="I229" s="15"/>
      <c r="J229" s="17"/>
      <c r="K229" s="15"/>
      <c r="L229" s="17"/>
      <c r="M229" s="17"/>
      <c r="N229" s="62" t="str">
        <f t="shared" si="8"/>
        <v/>
      </c>
      <c r="O229" s="15"/>
      <c r="P229" s="15"/>
      <c r="Q229" s="17"/>
      <c r="R229" s="15"/>
      <c r="S229" s="15"/>
      <c r="T229" s="15"/>
      <c r="U229" s="15"/>
      <c r="V229" s="15"/>
      <c r="W229" s="15"/>
      <c r="X229" s="18" t="str">
        <f>IFERROR(VLOOKUP(W229,Lookups!$G$2:$H$83,2,FALSE),"")</f>
        <v/>
      </c>
      <c r="Y229" s="15"/>
      <c r="Z229" s="15"/>
      <c r="AA229" s="15"/>
      <c r="AB229" s="15"/>
      <c r="AC229" s="15"/>
      <c r="AD229" s="17"/>
      <c r="AE229" s="17"/>
      <c r="AF229" s="18" t="str">
        <f t="shared" si="9"/>
        <v/>
      </c>
      <c r="AG229" s="15"/>
      <c r="AH229" s="15"/>
      <c r="AI229" s="15"/>
      <c r="AJ229" s="62" t="str">
        <f>IFERROR(VLOOKUP(AI229,Lookups!$W$3:$X$24,2,FALSE),"")</f>
        <v/>
      </c>
      <c r="AK229" s="15"/>
      <c r="AL229" s="15"/>
      <c r="AM229" s="17"/>
      <c r="AN229" s="17"/>
    </row>
    <row r="230" spans="1:40" x14ac:dyDescent="0.3">
      <c r="A230" s="15"/>
      <c r="B230" s="15"/>
      <c r="C230" s="15"/>
      <c r="D230" s="17"/>
      <c r="E230" s="17"/>
      <c r="F230" s="15"/>
      <c r="G230" s="18" t="str">
        <f>IFERROR(VLOOKUP(F230,Lookups!$D$2:$E$20,2,FALSE),"")</f>
        <v/>
      </c>
      <c r="H230" s="15"/>
      <c r="I230" s="15"/>
      <c r="J230" s="17"/>
      <c r="K230" s="15"/>
      <c r="L230" s="17"/>
      <c r="M230" s="17"/>
      <c r="N230" s="62" t="str">
        <f t="shared" si="8"/>
        <v/>
      </c>
      <c r="O230" s="15"/>
      <c r="P230" s="15"/>
      <c r="Q230" s="17"/>
      <c r="R230" s="15"/>
      <c r="S230" s="15"/>
      <c r="T230" s="15"/>
      <c r="U230" s="15"/>
      <c r="V230" s="15"/>
      <c r="W230" s="15"/>
      <c r="X230" s="18" t="str">
        <f>IFERROR(VLOOKUP(W230,Lookups!$G$2:$H$83,2,FALSE),"")</f>
        <v/>
      </c>
      <c r="Y230" s="15"/>
      <c r="Z230" s="15"/>
      <c r="AA230" s="15"/>
      <c r="AB230" s="15"/>
      <c r="AC230" s="15"/>
      <c r="AD230" s="17"/>
      <c r="AE230" s="17"/>
      <c r="AF230" s="18" t="str">
        <f t="shared" si="9"/>
        <v/>
      </c>
      <c r="AG230" s="15"/>
      <c r="AH230" s="15"/>
      <c r="AI230" s="15"/>
      <c r="AJ230" s="62" t="str">
        <f>IFERROR(VLOOKUP(AI230,Lookups!$W$3:$X$24,2,FALSE),"")</f>
        <v/>
      </c>
      <c r="AK230" s="15"/>
      <c r="AL230" s="15"/>
      <c r="AM230" s="17"/>
      <c r="AN230" s="17"/>
    </row>
    <row r="231" spans="1:40" x14ac:dyDescent="0.3">
      <c r="A231" s="15"/>
      <c r="B231" s="15"/>
      <c r="C231" s="15"/>
      <c r="D231" s="17"/>
      <c r="E231" s="17"/>
      <c r="F231" s="15"/>
      <c r="G231" s="18" t="str">
        <f>IFERROR(VLOOKUP(F231,Lookups!$D$2:$E$20,2,FALSE),"")</f>
        <v/>
      </c>
      <c r="H231" s="15"/>
      <c r="I231" s="15"/>
      <c r="J231" s="17"/>
      <c r="K231" s="15"/>
      <c r="L231" s="17"/>
      <c r="M231" s="17"/>
      <c r="N231" s="62" t="str">
        <f t="shared" si="8"/>
        <v/>
      </c>
      <c r="O231" s="15"/>
      <c r="P231" s="15"/>
      <c r="Q231" s="17"/>
      <c r="R231" s="15"/>
      <c r="S231" s="15"/>
      <c r="T231" s="15"/>
      <c r="U231" s="15"/>
      <c r="V231" s="15"/>
      <c r="W231" s="15"/>
      <c r="X231" s="18" t="str">
        <f>IFERROR(VLOOKUP(W231,Lookups!$G$2:$H$83,2,FALSE),"")</f>
        <v/>
      </c>
      <c r="Y231" s="15"/>
      <c r="Z231" s="15"/>
      <c r="AA231" s="15"/>
      <c r="AB231" s="15"/>
      <c r="AC231" s="15"/>
      <c r="AD231" s="17"/>
      <c r="AE231" s="17"/>
      <c r="AF231" s="18" t="str">
        <f t="shared" si="9"/>
        <v/>
      </c>
      <c r="AG231" s="15"/>
      <c r="AH231" s="15"/>
      <c r="AI231" s="15"/>
      <c r="AJ231" s="62" t="str">
        <f>IFERROR(VLOOKUP(AI231,Lookups!$W$3:$X$24,2,FALSE),"")</f>
        <v/>
      </c>
      <c r="AK231" s="15"/>
      <c r="AL231" s="15"/>
      <c r="AM231" s="17"/>
      <c r="AN231" s="17"/>
    </row>
    <row r="232" spans="1:40" x14ac:dyDescent="0.3">
      <c r="A232" s="15"/>
      <c r="B232" s="15"/>
      <c r="C232" s="15"/>
      <c r="D232" s="17"/>
      <c r="E232" s="17"/>
      <c r="F232" s="15"/>
      <c r="G232" s="18" t="str">
        <f>IFERROR(VLOOKUP(F232,Lookups!$D$2:$E$20,2,FALSE),"")</f>
        <v/>
      </c>
      <c r="H232" s="15"/>
      <c r="I232" s="15"/>
      <c r="J232" s="17"/>
      <c r="K232" s="15"/>
      <c r="L232" s="17"/>
      <c r="M232" s="17"/>
      <c r="N232" s="62" t="str">
        <f t="shared" si="8"/>
        <v/>
      </c>
      <c r="O232" s="15"/>
      <c r="P232" s="15"/>
      <c r="Q232" s="17"/>
      <c r="R232" s="15"/>
      <c r="S232" s="15"/>
      <c r="T232" s="15"/>
      <c r="U232" s="15"/>
      <c r="V232" s="15"/>
      <c r="W232" s="15"/>
      <c r="X232" s="18" t="str">
        <f>IFERROR(VLOOKUP(W232,Lookups!$G$2:$H$83,2,FALSE),"")</f>
        <v/>
      </c>
      <c r="Y232" s="15"/>
      <c r="Z232" s="15"/>
      <c r="AA232" s="15"/>
      <c r="AB232" s="15"/>
      <c r="AC232" s="15"/>
      <c r="AD232" s="17"/>
      <c r="AE232" s="17"/>
      <c r="AF232" s="18" t="str">
        <f t="shared" si="9"/>
        <v/>
      </c>
      <c r="AG232" s="15"/>
      <c r="AH232" s="15"/>
      <c r="AI232" s="15"/>
      <c r="AJ232" s="62" t="str">
        <f>IFERROR(VLOOKUP(AI232,Lookups!$W$3:$X$24,2,FALSE),"")</f>
        <v/>
      </c>
      <c r="AK232" s="15"/>
      <c r="AL232" s="15"/>
      <c r="AM232" s="17"/>
      <c r="AN232" s="17"/>
    </row>
    <row r="233" spans="1:40" x14ac:dyDescent="0.3">
      <c r="A233" s="15"/>
      <c r="B233" s="15"/>
      <c r="C233" s="15"/>
      <c r="D233" s="17"/>
      <c r="E233" s="17"/>
      <c r="F233" s="15"/>
      <c r="G233" s="18" t="str">
        <f>IFERROR(VLOOKUP(F233,Lookups!$D$2:$E$20,2,FALSE),"")</f>
        <v/>
      </c>
      <c r="H233" s="15"/>
      <c r="I233" s="15"/>
      <c r="J233" s="17"/>
      <c r="K233" s="15"/>
      <c r="L233" s="17"/>
      <c r="M233" s="17"/>
      <c r="N233" s="62" t="str">
        <f t="shared" si="8"/>
        <v/>
      </c>
      <c r="O233" s="15"/>
      <c r="P233" s="15"/>
      <c r="Q233" s="17"/>
      <c r="R233" s="15"/>
      <c r="S233" s="15"/>
      <c r="T233" s="15"/>
      <c r="U233" s="15"/>
      <c r="V233" s="15"/>
      <c r="W233" s="15"/>
      <c r="X233" s="18" t="str">
        <f>IFERROR(VLOOKUP(W233,Lookups!$G$2:$H$83,2,FALSE),"")</f>
        <v/>
      </c>
      <c r="Y233" s="15"/>
      <c r="Z233" s="15"/>
      <c r="AA233" s="15"/>
      <c r="AB233" s="15"/>
      <c r="AC233" s="15"/>
      <c r="AD233" s="17"/>
      <c r="AE233" s="17"/>
      <c r="AF233" s="18" t="str">
        <f t="shared" si="9"/>
        <v/>
      </c>
      <c r="AG233" s="15"/>
      <c r="AH233" s="15"/>
      <c r="AI233" s="15"/>
      <c r="AJ233" s="62" t="str">
        <f>IFERROR(VLOOKUP(AI233,Lookups!$W$3:$X$24,2,FALSE),"")</f>
        <v/>
      </c>
      <c r="AK233" s="15"/>
      <c r="AL233" s="15"/>
      <c r="AM233" s="17"/>
      <c r="AN233" s="17"/>
    </row>
    <row r="234" spans="1:40" x14ac:dyDescent="0.3">
      <c r="A234" s="15"/>
      <c r="B234" s="15"/>
      <c r="C234" s="15"/>
      <c r="D234" s="17"/>
      <c r="E234" s="17"/>
      <c r="F234" s="15"/>
      <c r="G234" s="18" t="str">
        <f>IFERROR(VLOOKUP(F234,Lookups!$D$2:$E$20,2,FALSE),"")</f>
        <v/>
      </c>
      <c r="H234" s="15"/>
      <c r="I234" s="15"/>
      <c r="J234" s="17"/>
      <c r="K234" s="15"/>
      <c r="L234" s="17"/>
      <c r="M234" s="17"/>
      <c r="N234" s="62" t="str">
        <f t="shared" si="8"/>
        <v/>
      </c>
      <c r="O234" s="15"/>
      <c r="P234" s="15"/>
      <c r="Q234" s="17"/>
      <c r="R234" s="15"/>
      <c r="S234" s="15"/>
      <c r="T234" s="15"/>
      <c r="U234" s="15"/>
      <c r="V234" s="15"/>
      <c r="W234" s="15"/>
      <c r="X234" s="18" t="str">
        <f>IFERROR(VLOOKUP(W234,Lookups!$G$2:$H$83,2,FALSE),"")</f>
        <v/>
      </c>
      <c r="Y234" s="15"/>
      <c r="Z234" s="15"/>
      <c r="AA234" s="15"/>
      <c r="AB234" s="15"/>
      <c r="AC234" s="15"/>
      <c r="AD234" s="17"/>
      <c r="AE234" s="17"/>
      <c r="AF234" s="18" t="str">
        <f t="shared" si="9"/>
        <v/>
      </c>
      <c r="AG234" s="15"/>
      <c r="AH234" s="15"/>
      <c r="AI234" s="15"/>
      <c r="AJ234" s="62" t="str">
        <f>IFERROR(VLOOKUP(AI234,Lookups!$W$3:$X$24,2,FALSE),"")</f>
        <v/>
      </c>
      <c r="AK234" s="15"/>
      <c r="AL234" s="15"/>
      <c r="AM234" s="17"/>
      <c r="AN234" s="17"/>
    </row>
    <row r="235" spans="1:40" x14ac:dyDescent="0.3">
      <c r="A235" s="15"/>
      <c r="B235" s="15"/>
      <c r="C235" s="15"/>
      <c r="D235" s="17"/>
      <c r="E235" s="17"/>
      <c r="F235" s="15"/>
      <c r="G235" s="18" t="str">
        <f>IFERROR(VLOOKUP(F235,Lookups!$D$2:$E$20,2,FALSE),"")</f>
        <v/>
      </c>
      <c r="H235" s="15"/>
      <c r="I235" s="15"/>
      <c r="J235" s="17"/>
      <c r="K235" s="15"/>
      <c r="L235" s="17"/>
      <c r="M235" s="17"/>
      <c r="N235" s="62" t="str">
        <f t="shared" si="8"/>
        <v/>
      </c>
      <c r="O235" s="15"/>
      <c r="P235" s="15"/>
      <c r="Q235" s="17"/>
      <c r="R235" s="15"/>
      <c r="S235" s="15"/>
      <c r="T235" s="15"/>
      <c r="U235" s="15"/>
      <c r="V235" s="15"/>
      <c r="W235" s="15"/>
      <c r="X235" s="18" t="str">
        <f>IFERROR(VLOOKUP(W235,Lookups!$G$2:$H$83,2,FALSE),"")</f>
        <v/>
      </c>
      <c r="Y235" s="15"/>
      <c r="Z235" s="15"/>
      <c r="AA235" s="15"/>
      <c r="AB235" s="15"/>
      <c r="AC235" s="15"/>
      <c r="AD235" s="17"/>
      <c r="AE235" s="17"/>
      <c r="AF235" s="18" t="str">
        <f t="shared" si="9"/>
        <v/>
      </c>
      <c r="AG235" s="15"/>
      <c r="AH235" s="15"/>
      <c r="AI235" s="15"/>
      <c r="AJ235" s="62" t="str">
        <f>IFERROR(VLOOKUP(AI235,Lookups!$W$3:$X$24,2,FALSE),"")</f>
        <v/>
      </c>
      <c r="AK235" s="15"/>
      <c r="AL235" s="15"/>
      <c r="AM235" s="17"/>
      <c r="AN235" s="17"/>
    </row>
    <row r="236" spans="1:40" x14ac:dyDescent="0.3">
      <c r="A236" s="15"/>
      <c r="B236" s="15"/>
      <c r="C236" s="15"/>
      <c r="D236" s="17"/>
      <c r="E236" s="17"/>
      <c r="F236" s="15"/>
      <c r="G236" s="18" t="str">
        <f>IFERROR(VLOOKUP(F236,Lookups!$D$2:$E$20,2,FALSE),"")</f>
        <v/>
      </c>
      <c r="H236" s="15"/>
      <c r="I236" s="15"/>
      <c r="J236" s="17"/>
      <c r="K236" s="15"/>
      <c r="L236" s="17"/>
      <c r="M236" s="17"/>
      <c r="N236" s="62" t="str">
        <f t="shared" si="8"/>
        <v/>
      </c>
      <c r="O236" s="15"/>
      <c r="P236" s="15"/>
      <c r="Q236" s="17"/>
      <c r="R236" s="15"/>
      <c r="S236" s="15"/>
      <c r="T236" s="15"/>
      <c r="U236" s="15"/>
      <c r="V236" s="15"/>
      <c r="W236" s="15"/>
      <c r="X236" s="18" t="str">
        <f>IFERROR(VLOOKUP(W236,Lookups!$G$2:$H$83,2,FALSE),"")</f>
        <v/>
      </c>
      <c r="Y236" s="15"/>
      <c r="Z236" s="15"/>
      <c r="AA236" s="15"/>
      <c r="AB236" s="15"/>
      <c r="AC236" s="15"/>
      <c r="AD236" s="17"/>
      <c r="AE236" s="17"/>
      <c r="AF236" s="18" t="str">
        <f t="shared" si="9"/>
        <v/>
      </c>
      <c r="AG236" s="15"/>
      <c r="AH236" s="15"/>
      <c r="AI236" s="15"/>
      <c r="AJ236" s="62" t="str">
        <f>IFERROR(VLOOKUP(AI236,Lookups!$W$3:$X$24,2,FALSE),"")</f>
        <v/>
      </c>
      <c r="AK236" s="15"/>
      <c r="AL236" s="15"/>
      <c r="AM236" s="17"/>
      <c r="AN236" s="17"/>
    </row>
    <row r="237" spans="1:40" x14ac:dyDescent="0.3">
      <c r="A237" s="15"/>
      <c r="B237" s="15"/>
      <c r="C237" s="15"/>
      <c r="D237" s="17"/>
      <c r="E237" s="17"/>
      <c r="F237" s="15"/>
      <c r="G237" s="18" t="str">
        <f>IFERROR(VLOOKUP(F237,Lookups!$D$2:$E$20,2,FALSE),"")</f>
        <v/>
      </c>
      <c r="H237" s="15"/>
      <c r="I237" s="15"/>
      <c r="J237" s="17"/>
      <c r="K237" s="15"/>
      <c r="L237" s="17"/>
      <c r="M237" s="17"/>
      <c r="N237" s="62" t="str">
        <f t="shared" si="8"/>
        <v/>
      </c>
      <c r="O237" s="15"/>
      <c r="P237" s="15"/>
      <c r="Q237" s="17"/>
      <c r="R237" s="15"/>
      <c r="S237" s="15"/>
      <c r="T237" s="15"/>
      <c r="U237" s="15"/>
      <c r="V237" s="15"/>
      <c r="W237" s="15"/>
      <c r="X237" s="18" t="str">
        <f>IFERROR(VLOOKUP(W237,Lookups!$G$2:$H$83,2,FALSE),"")</f>
        <v/>
      </c>
      <c r="Y237" s="15"/>
      <c r="Z237" s="15"/>
      <c r="AA237" s="15"/>
      <c r="AB237" s="15"/>
      <c r="AC237" s="15"/>
      <c r="AD237" s="17"/>
      <c r="AE237" s="17"/>
      <c r="AF237" s="18" t="str">
        <f t="shared" si="9"/>
        <v/>
      </c>
      <c r="AG237" s="15"/>
      <c r="AH237" s="15"/>
      <c r="AI237" s="15"/>
      <c r="AJ237" s="62" t="str">
        <f>IFERROR(VLOOKUP(AI237,Lookups!$W$3:$X$24,2,FALSE),"")</f>
        <v/>
      </c>
      <c r="AK237" s="15"/>
      <c r="AL237" s="15"/>
      <c r="AM237" s="17"/>
      <c r="AN237" s="17"/>
    </row>
    <row r="238" spans="1:40" x14ac:dyDescent="0.3">
      <c r="A238" s="15"/>
      <c r="B238" s="15"/>
      <c r="C238" s="15"/>
      <c r="D238" s="17"/>
      <c r="E238" s="17"/>
      <c r="F238" s="15"/>
      <c r="G238" s="18" t="str">
        <f>IFERROR(VLOOKUP(F238,Lookups!$D$2:$E$20,2,FALSE),"")</f>
        <v/>
      </c>
      <c r="H238" s="15"/>
      <c r="I238" s="15"/>
      <c r="J238" s="17"/>
      <c r="K238" s="15"/>
      <c r="L238" s="17"/>
      <c r="M238" s="17"/>
      <c r="N238" s="62" t="str">
        <f t="shared" si="8"/>
        <v/>
      </c>
      <c r="O238" s="15"/>
      <c r="P238" s="15"/>
      <c r="Q238" s="17"/>
      <c r="R238" s="15"/>
      <c r="S238" s="15"/>
      <c r="T238" s="15"/>
      <c r="U238" s="15"/>
      <c r="V238" s="15"/>
      <c r="W238" s="15"/>
      <c r="X238" s="18" t="str">
        <f>IFERROR(VLOOKUP(W238,Lookups!$G$2:$H$83,2,FALSE),"")</f>
        <v/>
      </c>
      <c r="Y238" s="15"/>
      <c r="Z238" s="15"/>
      <c r="AA238" s="15"/>
      <c r="AB238" s="15"/>
      <c r="AC238" s="15"/>
      <c r="AD238" s="17"/>
      <c r="AE238" s="17"/>
      <c r="AF238" s="18" t="str">
        <f t="shared" si="9"/>
        <v/>
      </c>
      <c r="AG238" s="15"/>
      <c r="AH238" s="15"/>
      <c r="AI238" s="15"/>
      <c r="AJ238" s="62" t="str">
        <f>IFERROR(VLOOKUP(AI238,Lookups!$W$3:$X$24,2,FALSE),"")</f>
        <v/>
      </c>
      <c r="AK238" s="15"/>
      <c r="AL238" s="15"/>
      <c r="AM238" s="17"/>
      <c r="AN238" s="17"/>
    </row>
    <row r="239" spans="1:40" x14ac:dyDescent="0.3">
      <c r="A239" s="15"/>
      <c r="B239" s="15"/>
      <c r="C239" s="15"/>
      <c r="D239" s="17"/>
      <c r="E239" s="17"/>
      <c r="F239" s="15"/>
      <c r="G239" s="18" t="str">
        <f>IFERROR(VLOOKUP(F239,Lookups!$D$2:$E$20,2,FALSE),"")</f>
        <v/>
      </c>
      <c r="H239" s="15"/>
      <c r="I239" s="15"/>
      <c r="J239" s="17"/>
      <c r="K239" s="15"/>
      <c r="L239" s="17"/>
      <c r="M239" s="17"/>
      <c r="N239" s="62" t="str">
        <f t="shared" si="8"/>
        <v/>
      </c>
      <c r="O239" s="15"/>
      <c r="P239" s="15"/>
      <c r="Q239" s="17"/>
      <c r="R239" s="15"/>
      <c r="S239" s="15"/>
      <c r="T239" s="15"/>
      <c r="U239" s="15"/>
      <c r="V239" s="15"/>
      <c r="W239" s="15"/>
      <c r="X239" s="18" t="str">
        <f>IFERROR(VLOOKUP(W239,Lookups!$G$2:$H$83,2,FALSE),"")</f>
        <v/>
      </c>
      <c r="Y239" s="15"/>
      <c r="Z239" s="15"/>
      <c r="AA239" s="15"/>
      <c r="AB239" s="15"/>
      <c r="AC239" s="15"/>
      <c r="AD239" s="17"/>
      <c r="AE239" s="17"/>
      <c r="AF239" s="18" t="str">
        <f t="shared" si="9"/>
        <v/>
      </c>
      <c r="AG239" s="15"/>
      <c r="AH239" s="15"/>
      <c r="AI239" s="15"/>
      <c r="AJ239" s="62" t="str">
        <f>IFERROR(VLOOKUP(AI239,Lookups!$W$3:$X$24,2,FALSE),"")</f>
        <v/>
      </c>
      <c r="AK239" s="15"/>
      <c r="AL239" s="15"/>
      <c r="AM239" s="17"/>
      <c r="AN239" s="17"/>
    </row>
    <row r="240" spans="1:40" x14ac:dyDescent="0.3">
      <c r="A240" s="15"/>
      <c r="B240" s="15"/>
      <c r="C240" s="15"/>
      <c r="D240" s="17"/>
      <c r="E240" s="17"/>
      <c r="F240" s="15"/>
      <c r="G240" s="18" t="str">
        <f>IFERROR(VLOOKUP(F240,Lookups!$D$2:$E$20,2,FALSE),"")</f>
        <v/>
      </c>
      <c r="H240" s="15"/>
      <c r="I240" s="15"/>
      <c r="J240" s="17"/>
      <c r="K240" s="15"/>
      <c r="L240" s="17"/>
      <c r="M240" s="17"/>
      <c r="N240" s="62" t="str">
        <f t="shared" si="8"/>
        <v/>
      </c>
      <c r="O240" s="15"/>
      <c r="P240" s="15"/>
      <c r="Q240" s="17"/>
      <c r="R240" s="15"/>
      <c r="S240" s="15"/>
      <c r="T240" s="15"/>
      <c r="U240" s="15"/>
      <c r="V240" s="15"/>
      <c r="W240" s="15"/>
      <c r="X240" s="18" t="str">
        <f>IFERROR(VLOOKUP(W240,Lookups!$G$2:$H$83,2,FALSE),"")</f>
        <v/>
      </c>
      <c r="Y240" s="15"/>
      <c r="Z240" s="15"/>
      <c r="AA240" s="15"/>
      <c r="AB240" s="15"/>
      <c r="AC240" s="15"/>
      <c r="AD240" s="17"/>
      <c r="AE240" s="17"/>
      <c r="AF240" s="18" t="str">
        <f t="shared" si="9"/>
        <v/>
      </c>
      <c r="AG240" s="15"/>
      <c r="AH240" s="15"/>
      <c r="AI240" s="15"/>
      <c r="AJ240" s="62" t="str">
        <f>IFERROR(VLOOKUP(AI240,Lookups!$W$3:$X$24,2,FALSE),"")</f>
        <v/>
      </c>
      <c r="AK240" s="15"/>
      <c r="AL240" s="15"/>
      <c r="AM240" s="17"/>
      <c r="AN240" s="17"/>
    </row>
    <row r="241" spans="1:40" x14ac:dyDescent="0.3">
      <c r="A241" s="15"/>
      <c r="B241" s="15"/>
      <c r="C241" s="15"/>
      <c r="D241" s="17"/>
      <c r="E241" s="17"/>
      <c r="F241" s="15"/>
      <c r="G241" s="18" t="str">
        <f>IFERROR(VLOOKUP(F241,Lookups!$D$2:$E$20,2,FALSE),"")</f>
        <v/>
      </c>
      <c r="H241" s="15"/>
      <c r="I241" s="15"/>
      <c r="J241" s="17"/>
      <c r="K241" s="15"/>
      <c r="L241" s="17"/>
      <c r="M241" s="17"/>
      <c r="N241" s="62" t="str">
        <f t="shared" si="8"/>
        <v/>
      </c>
      <c r="O241" s="15"/>
      <c r="P241" s="15"/>
      <c r="Q241" s="17"/>
      <c r="R241" s="15"/>
      <c r="S241" s="15"/>
      <c r="T241" s="15"/>
      <c r="U241" s="15"/>
      <c r="V241" s="15"/>
      <c r="W241" s="15"/>
      <c r="X241" s="18" t="str">
        <f>IFERROR(VLOOKUP(W241,Lookups!$G$2:$H$83,2,FALSE),"")</f>
        <v/>
      </c>
      <c r="Y241" s="15"/>
      <c r="Z241" s="15"/>
      <c r="AA241" s="15"/>
      <c r="AB241" s="15"/>
      <c r="AC241" s="15"/>
      <c r="AD241" s="17"/>
      <c r="AE241" s="17"/>
      <c r="AF241" s="18" t="str">
        <f t="shared" si="9"/>
        <v/>
      </c>
      <c r="AG241" s="15"/>
      <c r="AH241" s="15"/>
      <c r="AI241" s="15"/>
      <c r="AJ241" s="62" t="str">
        <f>IFERROR(VLOOKUP(AI241,Lookups!$W$3:$X$24,2,FALSE),"")</f>
        <v/>
      </c>
      <c r="AK241" s="15"/>
      <c r="AL241" s="15"/>
      <c r="AM241" s="17"/>
      <c r="AN241" s="17"/>
    </row>
    <row r="242" spans="1:40" x14ac:dyDescent="0.3">
      <c r="A242" s="15"/>
      <c r="B242" s="15"/>
      <c r="C242" s="15"/>
      <c r="D242" s="17"/>
      <c r="E242" s="17"/>
      <c r="F242" s="15"/>
      <c r="G242" s="18" t="str">
        <f>IFERROR(VLOOKUP(F242,Lookups!$D$2:$E$20,2,FALSE),"")</f>
        <v/>
      </c>
      <c r="H242" s="15"/>
      <c r="I242" s="15"/>
      <c r="J242" s="17"/>
      <c r="K242" s="15"/>
      <c r="L242" s="17"/>
      <c r="M242" s="17"/>
      <c r="N242" s="62" t="str">
        <f t="shared" si="8"/>
        <v/>
      </c>
      <c r="O242" s="15"/>
      <c r="P242" s="15"/>
      <c r="Q242" s="17"/>
      <c r="R242" s="15"/>
      <c r="S242" s="15"/>
      <c r="T242" s="15"/>
      <c r="U242" s="15"/>
      <c r="V242" s="15"/>
      <c r="W242" s="15"/>
      <c r="X242" s="18" t="str">
        <f>IFERROR(VLOOKUP(W242,Lookups!$G$2:$H$83,2,FALSE),"")</f>
        <v/>
      </c>
      <c r="Y242" s="15"/>
      <c r="Z242" s="15"/>
      <c r="AA242" s="15"/>
      <c r="AB242" s="15"/>
      <c r="AC242" s="15"/>
      <c r="AD242" s="17"/>
      <c r="AE242" s="17"/>
      <c r="AF242" s="18" t="str">
        <f t="shared" si="9"/>
        <v/>
      </c>
      <c r="AG242" s="15"/>
      <c r="AH242" s="15"/>
      <c r="AI242" s="15"/>
      <c r="AJ242" s="62" t="str">
        <f>IFERROR(VLOOKUP(AI242,Lookups!$W$3:$X$24,2,FALSE),"")</f>
        <v/>
      </c>
      <c r="AK242" s="15"/>
      <c r="AL242" s="15"/>
      <c r="AM242" s="17"/>
      <c r="AN242" s="17"/>
    </row>
    <row r="243" spans="1:40" x14ac:dyDescent="0.3">
      <c r="A243" s="15"/>
      <c r="B243" s="15"/>
      <c r="C243" s="15"/>
      <c r="D243" s="17"/>
      <c r="E243" s="17"/>
      <c r="F243" s="15"/>
      <c r="G243" s="18" t="str">
        <f>IFERROR(VLOOKUP(F243,Lookups!$D$2:$E$20,2,FALSE),"")</f>
        <v/>
      </c>
      <c r="H243" s="15"/>
      <c r="I243" s="15"/>
      <c r="J243" s="17"/>
      <c r="K243" s="15"/>
      <c r="L243" s="17"/>
      <c r="M243" s="17"/>
      <c r="N243" s="62" t="str">
        <f t="shared" si="8"/>
        <v/>
      </c>
      <c r="O243" s="15"/>
      <c r="P243" s="15"/>
      <c r="Q243" s="17"/>
      <c r="R243" s="15"/>
      <c r="S243" s="15"/>
      <c r="T243" s="15"/>
      <c r="U243" s="15"/>
      <c r="V243" s="15"/>
      <c r="W243" s="15"/>
      <c r="X243" s="18" t="str">
        <f>IFERROR(VLOOKUP(W243,Lookups!$G$2:$H$83,2,FALSE),"")</f>
        <v/>
      </c>
      <c r="Y243" s="15"/>
      <c r="Z243" s="15"/>
      <c r="AA243" s="15"/>
      <c r="AB243" s="15"/>
      <c r="AC243" s="15"/>
      <c r="AD243" s="17"/>
      <c r="AE243" s="17"/>
      <c r="AF243" s="18" t="str">
        <f t="shared" si="9"/>
        <v/>
      </c>
      <c r="AG243" s="15"/>
      <c r="AH243" s="15"/>
      <c r="AI243" s="15"/>
      <c r="AJ243" s="62" t="str">
        <f>IFERROR(VLOOKUP(AI243,Lookups!$W$3:$X$24,2,FALSE),"")</f>
        <v/>
      </c>
      <c r="AK243" s="15"/>
      <c r="AL243" s="15"/>
      <c r="AM243" s="17"/>
      <c r="AN243" s="17"/>
    </row>
    <row r="244" spans="1:40" x14ac:dyDescent="0.3">
      <c r="A244" s="15"/>
      <c r="B244" s="15"/>
      <c r="C244" s="15"/>
      <c r="D244" s="17"/>
      <c r="E244" s="17"/>
      <c r="F244" s="15"/>
      <c r="G244" s="18" t="str">
        <f>IFERROR(VLOOKUP(F244,Lookups!$D$2:$E$20,2,FALSE),"")</f>
        <v/>
      </c>
      <c r="H244" s="15"/>
      <c r="I244" s="15"/>
      <c r="J244" s="17"/>
      <c r="K244" s="15"/>
      <c r="L244" s="17"/>
      <c r="M244" s="17"/>
      <c r="N244" s="62" t="str">
        <f t="shared" si="8"/>
        <v/>
      </c>
      <c r="O244" s="15"/>
      <c r="P244" s="15"/>
      <c r="Q244" s="17"/>
      <c r="R244" s="15"/>
      <c r="S244" s="15"/>
      <c r="T244" s="15"/>
      <c r="U244" s="15"/>
      <c r="V244" s="15"/>
      <c r="W244" s="15"/>
      <c r="X244" s="18" t="str">
        <f>IFERROR(VLOOKUP(W244,Lookups!$G$2:$H$83,2,FALSE),"")</f>
        <v/>
      </c>
      <c r="Y244" s="15"/>
      <c r="Z244" s="15"/>
      <c r="AA244" s="15"/>
      <c r="AB244" s="15"/>
      <c r="AC244" s="15"/>
      <c r="AD244" s="17"/>
      <c r="AE244" s="17"/>
      <c r="AF244" s="18" t="str">
        <f t="shared" si="9"/>
        <v/>
      </c>
      <c r="AG244" s="15"/>
      <c r="AH244" s="15"/>
      <c r="AI244" s="15"/>
      <c r="AJ244" s="62" t="str">
        <f>IFERROR(VLOOKUP(AI244,Lookups!$W$3:$X$24,2,FALSE),"")</f>
        <v/>
      </c>
      <c r="AK244" s="15"/>
      <c r="AL244" s="15"/>
      <c r="AM244" s="17"/>
      <c r="AN244" s="17"/>
    </row>
    <row r="245" spans="1:40" x14ac:dyDescent="0.3">
      <c r="A245" s="15"/>
      <c r="B245" s="15"/>
      <c r="C245" s="15"/>
      <c r="D245" s="17"/>
      <c r="E245" s="17"/>
      <c r="F245" s="15"/>
      <c r="G245" s="18" t="str">
        <f>IFERROR(VLOOKUP(F245,Lookups!$D$2:$E$20,2,FALSE),"")</f>
        <v/>
      </c>
      <c r="H245" s="15"/>
      <c r="I245" s="15"/>
      <c r="J245" s="17"/>
      <c r="K245" s="15"/>
      <c r="L245" s="17"/>
      <c r="M245" s="17"/>
      <c r="N245" s="62" t="str">
        <f t="shared" si="8"/>
        <v/>
      </c>
      <c r="O245" s="15"/>
      <c r="P245" s="15"/>
      <c r="Q245" s="17"/>
      <c r="R245" s="15"/>
      <c r="S245" s="15"/>
      <c r="T245" s="15"/>
      <c r="U245" s="15"/>
      <c r="V245" s="15"/>
      <c r="W245" s="15"/>
      <c r="X245" s="18" t="str">
        <f>IFERROR(VLOOKUP(W245,Lookups!$G$2:$H$83,2,FALSE),"")</f>
        <v/>
      </c>
      <c r="Y245" s="15"/>
      <c r="Z245" s="15"/>
      <c r="AA245" s="15"/>
      <c r="AB245" s="15"/>
      <c r="AC245" s="15"/>
      <c r="AD245" s="17"/>
      <c r="AE245" s="17"/>
      <c r="AF245" s="18" t="str">
        <f t="shared" si="9"/>
        <v/>
      </c>
      <c r="AG245" s="15"/>
      <c r="AH245" s="15"/>
      <c r="AI245" s="15"/>
      <c r="AJ245" s="62" t="str">
        <f>IFERROR(VLOOKUP(AI245,Lookups!$W$3:$X$24,2,FALSE),"")</f>
        <v/>
      </c>
      <c r="AK245" s="15"/>
      <c r="AL245" s="15"/>
      <c r="AM245" s="17"/>
      <c r="AN245" s="17"/>
    </row>
    <row r="246" spans="1:40" x14ac:dyDescent="0.3">
      <c r="A246" s="15"/>
      <c r="B246" s="15"/>
      <c r="C246" s="15"/>
      <c r="D246" s="17"/>
      <c r="E246" s="17"/>
      <c r="F246" s="15"/>
      <c r="G246" s="18" t="str">
        <f>IFERROR(VLOOKUP(F246,Lookups!$D$2:$E$20,2,FALSE),"")</f>
        <v/>
      </c>
      <c r="H246" s="15"/>
      <c r="I246" s="15"/>
      <c r="J246" s="17"/>
      <c r="K246" s="15"/>
      <c r="L246" s="17"/>
      <c r="M246" s="17"/>
      <c r="N246" s="62" t="str">
        <f t="shared" ref="N246:N309" si="10">IF(OR(ISBLANK(L246),ISBLANK(M246)),"",(M246-L246)+1)</f>
        <v/>
      </c>
      <c r="O246" s="15"/>
      <c r="P246" s="15"/>
      <c r="Q246" s="17"/>
      <c r="R246" s="15"/>
      <c r="S246" s="15"/>
      <c r="T246" s="15"/>
      <c r="U246" s="15"/>
      <c r="V246" s="15"/>
      <c r="W246" s="15"/>
      <c r="X246" s="18" t="str">
        <f>IFERROR(VLOOKUP(W246,Lookups!$G$2:$H$83,2,FALSE),"")</f>
        <v/>
      </c>
      <c r="Y246" s="15"/>
      <c r="Z246" s="15"/>
      <c r="AA246" s="15"/>
      <c r="AB246" s="15"/>
      <c r="AC246" s="15"/>
      <c r="AD246" s="17"/>
      <c r="AE246" s="17"/>
      <c r="AF246" s="18" t="str">
        <f t="shared" ref="AF246:AF309" si="11">IF(OR(ISBLANK(AD246),ISBLANK(AE246)),"",(AE246-AD246)+1)</f>
        <v/>
      </c>
      <c r="AG246" s="15"/>
      <c r="AH246" s="15"/>
      <c r="AI246" s="15"/>
      <c r="AJ246" s="62" t="str">
        <f>IFERROR(VLOOKUP(AI246,Lookups!$W$3:$X$24,2,FALSE),"")</f>
        <v/>
      </c>
      <c r="AK246" s="15"/>
      <c r="AL246" s="15"/>
      <c r="AM246" s="17"/>
      <c r="AN246" s="17"/>
    </row>
    <row r="247" spans="1:40" x14ac:dyDescent="0.3">
      <c r="A247" s="15"/>
      <c r="B247" s="15"/>
      <c r="C247" s="15"/>
      <c r="D247" s="17"/>
      <c r="E247" s="17"/>
      <c r="F247" s="15"/>
      <c r="G247" s="18" t="str">
        <f>IFERROR(VLOOKUP(F247,Lookups!$D$2:$E$20,2,FALSE),"")</f>
        <v/>
      </c>
      <c r="H247" s="15"/>
      <c r="I247" s="15"/>
      <c r="J247" s="17"/>
      <c r="K247" s="15"/>
      <c r="L247" s="17"/>
      <c r="M247" s="17"/>
      <c r="N247" s="62" t="str">
        <f t="shared" si="10"/>
        <v/>
      </c>
      <c r="O247" s="15"/>
      <c r="P247" s="15"/>
      <c r="Q247" s="17"/>
      <c r="R247" s="15"/>
      <c r="S247" s="15"/>
      <c r="T247" s="15"/>
      <c r="U247" s="15"/>
      <c r="V247" s="15"/>
      <c r="W247" s="15"/>
      <c r="X247" s="18" t="str">
        <f>IFERROR(VLOOKUP(W247,Lookups!$G$2:$H$83,2,FALSE),"")</f>
        <v/>
      </c>
      <c r="Y247" s="15"/>
      <c r="Z247" s="15"/>
      <c r="AA247" s="15"/>
      <c r="AB247" s="15"/>
      <c r="AC247" s="15"/>
      <c r="AD247" s="17"/>
      <c r="AE247" s="17"/>
      <c r="AF247" s="18" t="str">
        <f t="shared" si="11"/>
        <v/>
      </c>
      <c r="AG247" s="15"/>
      <c r="AH247" s="15"/>
      <c r="AI247" s="15"/>
      <c r="AJ247" s="62" t="str">
        <f>IFERROR(VLOOKUP(AI247,Lookups!$W$3:$X$24,2,FALSE),"")</f>
        <v/>
      </c>
      <c r="AK247" s="15"/>
      <c r="AL247" s="15"/>
      <c r="AM247" s="17"/>
      <c r="AN247" s="17"/>
    </row>
    <row r="248" spans="1:40" x14ac:dyDescent="0.3">
      <c r="A248" s="15"/>
      <c r="B248" s="15"/>
      <c r="C248" s="15"/>
      <c r="D248" s="17"/>
      <c r="E248" s="17"/>
      <c r="F248" s="15"/>
      <c r="G248" s="18" t="str">
        <f>IFERROR(VLOOKUP(F248,Lookups!$D$2:$E$20,2,FALSE),"")</f>
        <v/>
      </c>
      <c r="H248" s="15"/>
      <c r="I248" s="15"/>
      <c r="J248" s="17"/>
      <c r="K248" s="15"/>
      <c r="L248" s="17"/>
      <c r="M248" s="17"/>
      <c r="N248" s="62" t="str">
        <f t="shared" si="10"/>
        <v/>
      </c>
      <c r="O248" s="15"/>
      <c r="P248" s="15"/>
      <c r="Q248" s="17"/>
      <c r="R248" s="15"/>
      <c r="S248" s="15"/>
      <c r="T248" s="15"/>
      <c r="U248" s="15"/>
      <c r="V248" s="15"/>
      <c r="W248" s="15"/>
      <c r="X248" s="18" t="str">
        <f>IFERROR(VLOOKUP(W248,Lookups!$G$2:$H$83,2,FALSE),"")</f>
        <v/>
      </c>
      <c r="Y248" s="15"/>
      <c r="Z248" s="15"/>
      <c r="AA248" s="15"/>
      <c r="AB248" s="15"/>
      <c r="AC248" s="15"/>
      <c r="AD248" s="17"/>
      <c r="AE248" s="17"/>
      <c r="AF248" s="18" t="str">
        <f t="shared" si="11"/>
        <v/>
      </c>
      <c r="AG248" s="15"/>
      <c r="AH248" s="15"/>
      <c r="AI248" s="15"/>
      <c r="AJ248" s="62" t="str">
        <f>IFERROR(VLOOKUP(AI248,Lookups!$W$3:$X$24,2,FALSE),"")</f>
        <v/>
      </c>
      <c r="AK248" s="15"/>
      <c r="AL248" s="15"/>
      <c r="AM248" s="17"/>
      <c r="AN248" s="17"/>
    </row>
    <row r="249" spans="1:40" x14ac:dyDescent="0.3">
      <c r="A249" s="15"/>
      <c r="B249" s="15"/>
      <c r="C249" s="15"/>
      <c r="D249" s="17"/>
      <c r="E249" s="17"/>
      <c r="F249" s="15"/>
      <c r="G249" s="18" t="str">
        <f>IFERROR(VLOOKUP(F249,Lookups!$D$2:$E$20,2,FALSE),"")</f>
        <v/>
      </c>
      <c r="H249" s="15"/>
      <c r="I249" s="15"/>
      <c r="J249" s="17"/>
      <c r="K249" s="15"/>
      <c r="L249" s="17"/>
      <c r="M249" s="17"/>
      <c r="N249" s="62" t="str">
        <f t="shared" si="10"/>
        <v/>
      </c>
      <c r="O249" s="15"/>
      <c r="P249" s="15"/>
      <c r="Q249" s="17"/>
      <c r="R249" s="15"/>
      <c r="S249" s="15"/>
      <c r="T249" s="15"/>
      <c r="U249" s="15"/>
      <c r="V249" s="15"/>
      <c r="W249" s="15"/>
      <c r="X249" s="18" t="str">
        <f>IFERROR(VLOOKUP(W249,Lookups!$G$2:$H$83,2,FALSE),"")</f>
        <v/>
      </c>
      <c r="Y249" s="15"/>
      <c r="Z249" s="15"/>
      <c r="AA249" s="15"/>
      <c r="AB249" s="15"/>
      <c r="AC249" s="15"/>
      <c r="AD249" s="17"/>
      <c r="AE249" s="17"/>
      <c r="AF249" s="18" t="str">
        <f t="shared" si="11"/>
        <v/>
      </c>
      <c r="AG249" s="15"/>
      <c r="AH249" s="15"/>
      <c r="AI249" s="15"/>
      <c r="AJ249" s="62" t="str">
        <f>IFERROR(VLOOKUP(AI249,Lookups!$W$3:$X$24,2,FALSE),"")</f>
        <v/>
      </c>
      <c r="AK249" s="15"/>
      <c r="AL249" s="15"/>
      <c r="AM249" s="17"/>
      <c r="AN249" s="17"/>
    </row>
    <row r="250" spans="1:40" x14ac:dyDescent="0.3">
      <c r="A250" s="15"/>
      <c r="B250" s="15"/>
      <c r="C250" s="15"/>
      <c r="D250" s="17"/>
      <c r="E250" s="17"/>
      <c r="F250" s="15"/>
      <c r="G250" s="18" t="str">
        <f>IFERROR(VLOOKUP(F250,Lookups!$D$2:$E$20,2,FALSE),"")</f>
        <v/>
      </c>
      <c r="H250" s="15"/>
      <c r="I250" s="15"/>
      <c r="J250" s="17"/>
      <c r="K250" s="15"/>
      <c r="L250" s="17"/>
      <c r="M250" s="17"/>
      <c r="N250" s="62" t="str">
        <f t="shared" si="10"/>
        <v/>
      </c>
      <c r="O250" s="15"/>
      <c r="P250" s="15"/>
      <c r="Q250" s="17"/>
      <c r="R250" s="15"/>
      <c r="S250" s="15"/>
      <c r="T250" s="15"/>
      <c r="U250" s="15"/>
      <c r="V250" s="15"/>
      <c r="W250" s="15"/>
      <c r="X250" s="18" t="str">
        <f>IFERROR(VLOOKUP(W250,Lookups!$G$2:$H$83,2,FALSE),"")</f>
        <v/>
      </c>
      <c r="Y250" s="15"/>
      <c r="Z250" s="15"/>
      <c r="AA250" s="15"/>
      <c r="AB250" s="15"/>
      <c r="AC250" s="15"/>
      <c r="AD250" s="17"/>
      <c r="AE250" s="17"/>
      <c r="AF250" s="18" t="str">
        <f t="shared" si="11"/>
        <v/>
      </c>
      <c r="AG250" s="15"/>
      <c r="AH250" s="15"/>
      <c r="AI250" s="15"/>
      <c r="AJ250" s="62" t="str">
        <f>IFERROR(VLOOKUP(AI250,Lookups!$W$3:$X$24,2,FALSE),"")</f>
        <v/>
      </c>
      <c r="AK250" s="15"/>
      <c r="AL250" s="15"/>
      <c r="AM250" s="17"/>
      <c r="AN250" s="17"/>
    </row>
    <row r="251" spans="1:40" x14ac:dyDescent="0.3">
      <c r="A251" s="15"/>
      <c r="B251" s="15"/>
      <c r="C251" s="15"/>
      <c r="D251" s="17"/>
      <c r="E251" s="17"/>
      <c r="F251" s="15"/>
      <c r="G251" s="18" t="str">
        <f>IFERROR(VLOOKUP(F251,Lookups!$D$2:$E$20,2,FALSE),"")</f>
        <v/>
      </c>
      <c r="H251" s="15"/>
      <c r="I251" s="15"/>
      <c r="J251" s="17"/>
      <c r="K251" s="15"/>
      <c r="L251" s="17"/>
      <c r="M251" s="17"/>
      <c r="N251" s="62" t="str">
        <f t="shared" si="10"/>
        <v/>
      </c>
      <c r="O251" s="15"/>
      <c r="P251" s="15"/>
      <c r="Q251" s="17"/>
      <c r="R251" s="15"/>
      <c r="S251" s="15"/>
      <c r="T251" s="15"/>
      <c r="U251" s="15"/>
      <c r="V251" s="15"/>
      <c r="W251" s="15"/>
      <c r="X251" s="18" t="str">
        <f>IFERROR(VLOOKUP(W251,Lookups!$G$2:$H$83,2,FALSE),"")</f>
        <v/>
      </c>
      <c r="Y251" s="15"/>
      <c r="Z251" s="15"/>
      <c r="AA251" s="15"/>
      <c r="AB251" s="15"/>
      <c r="AC251" s="15"/>
      <c r="AD251" s="17"/>
      <c r="AE251" s="17"/>
      <c r="AF251" s="18" t="str">
        <f t="shared" si="11"/>
        <v/>
      </c>
      <c r="AG251" s="15"/>
      <c r="AH251" s="15"/>
      <c r="AI251" s="15"/>
      <c r="AJ251" s="62" t="str">
        <f>IFERROR(VLOOKUP(AI251,Lookups!$W$3:$X$24,2,FALSE),"")</f>
        <v/>
      </c>
      <c r="AK251" s="15"/>
      <c r="AL251" s="15"/>
      <c r="AM251" s="17"/>
      <c r="AN251" s="17"/>
    </row>
    <row r="252" spans="1:40" x14ac:dyDescent="0.3">
      <c r="A252" s="15"/>
      <c r="B252" s="15"/>
      <c r="C252" s="15"/>
      <c r="D252" s="17"/>
      <c r="E252" s="17"/>
      <c r="F252" s="15"/>
      <c r="G252" s="18" t="str">
        <f>IFERROR(VLOOKUP(F252,Lookups!$D$2:$E$20,2,FALSE),"")</f>
        <v/>
      </c>
      <c r="H252" s="15"/>
      <c r="I252" s="15"/>
      <c r="J252" s="17"/>
      <c r="K252" s="15"/>
      <c r="L252" s="17"/>
      <c r="M252" s="17"/>
      <c r="N252" s="62" t="str">
        <f t="shared" si="10"/>
        <v/>
      </c>
      <c r="O252" s="15"/>
      <c r="P252" s="15"/>
      <c r="Q252" s="17"/>
      <c r="R252" s="15"/>
      <c r="S252" s="15"/>
      <c r="T252" s="15"/>
      <c r="U252" s="15"/>
      <c r="V252" s="15"/>
      <c r="W252" s="15"/>
      <c r="X252" s="18" t="str">
        <f>IFERROR(VLOOKUP(W252,Lookups!$G$2:$H$83,2,FALSE),"")</f>
        <v/>
      </c>
      <c r="Y252" s="15"/>
      <c r="Z252" s="15"/>
      <c r="AA252" s="15"/>
      <c r="AB252" s="15"/>
      <c r="AC252" s="15"/>
      <c r="AD252" s="17"/>
      <c r="AE252" s="17"/>
      <c r="AF252" s="18" t="str">
        <f t="shared" si="11"/>
        <v/>
      </c>
      <c r="AG252" s="15"/>
      <c r="AH252" s="15"/>
      <c r="AI252" s="15"/>
      <c r="AJ252" s="62" t="str">
        <f>IFERROR(VLOOKUP(AI252,Lookups!$W$3:$X$24,2,FALSE),"")</f>
        <v/>
      </c>
      <c r="AK252" s="15"/>
      <c r="AL252" s="15"/>
      <c r="AM252" s="17"/>
      <c r="AN252" s="17"/>
    </row>
    <row r="253" spans="1:40" x14ac:dyDescent="0.3">
      <c r="A253" s="15"/>
      <c r="B253" s="15"/>
      <c r="C253" s="15"/>
      <c r="D253" s="17"/>
      <c r="E253" s="17"/>
      <c r="F253" s="15"/>
      <c r="G253" s="18" t="str">
        <f>IFERROR(VLOOKUP(F253,Lookups!$D$2:$E$20,2,FALSE),"")</f>
        <v/>
      </c>
      <c r="H253" s="15"/>
      <c r="I253" s="15"/>
      <c r="J253" s="17"/>
      <c r="K253" s="15"/>
      <c r="L253" s="17"/>
      <c r="M253" s="17"/>
      <c r="N253" s="62" t="str">
        <f t="shared" si="10"/>
        <v/>
      </c>
      <c r="O253" s="15"/>
      <c r="P253" s="15"/>
      <c r="Q253" s="17"/>
      <c r="R253" s="15"/>
      <c r="S253" s="15"/>
      <c r="T253" s="15"/>
      <c r="U253" s="15"/>
      <c r="V253" s="15"/>
      <c r="W253" s="15"/>
      <c r="X253" s="18" t="str">
        <f>IFERROR(VLOOKUP(W253,Lookups!$G$2:$H$83,2,FALSE),"")</f>
        <v/>
      </c>
      <c r="Y253" s="15"/>
      <c r="Z253" s="15"/>
      <c r="AA253" s="15"/>
      <c r="AB253" s="15"/>
      <c r="AC253" s="15"/>
      <c r="AD253" s="17"/>
      <c r="AE253" s="17"/>
      <c r="AF253" s="18" t="str">
        <f t="shared" si="11"/>
        <v/>
      </c>
      <c r="AG253" s="15"/>
      <c r="AH253" s="15"/>
      <c r="AI253" s="15"/>
      <c r="AJ253" s="62" t="str">
        <f>IFERROR(VLOOKUP(AI253,Lookups!$W$3:$X$24,2,FALSE),"")</f>
        <v/>
      </c>
      <c r="AK253" s="15"/>
      <c r="AL253" s="15"/>
      <c r="AM253" s="17"/>
      <c r="AN253" s="17"/>
    </row>
    <row r="254" spans="1:40" x14ac:dyDescent="0.3">
      <c r="A254" s="15"/>
      <c r="B254" s="15"/>
      <c r="C254" s="15"/>
      <c r="D254" s="17"/>
      <c r="E254" s="17"/>
      <c r="F254" s="15"/>
      <c r="G254" s="18" t="str">
        <f>IFERROR(VLOOKUP(F254,Lookups!$D$2:$E$20,2,FALSE),"")</f>
        <v/>
      </c>
      <c r="H254" s="15"/>
      <c r="I254" s="15"/>
      <c r="J254" s="17"/>
      <c r="K254" s="15"/>
      <c r="L254" s="17"/>
      <c r="M254" s="17"/>
      <c r="N254" s="62" t="str">
        <f t="shared" si="10"/>
        <v/>
      </c>
      <c r="O254" s="15"/>
      <c r="P254" s="15"/>
      <c r="Q254" s="17"/>
      <c r="R254" s="15"/>
      <c r="S254" s="15"/>
      <c r="T254" s="15"/>
      <c r="U254" s="15"/>
      <c r="V254" s="15"/>
      <c r="W254" s="15"/>
      <c r="X254" s="18" t="str">
        <f>IFERROR(VLOOKUP(W254,Lookups!$G$2:$H$83,2,FALSE),"")</f>
        <v/>
      </c>
      <c r="Y254" s="15"/>
      <c r="Z254" s="15"/>
      <c r="AA254" s="15"/>
      <c r="AB254" s="15"/>
      <c r="AC254" s="15"/>
      <c r="AD254" s="17"/>
      <c r="AE254" s="17"/>
      <c r="AF254" s="18" t="str">
        <f t="shared" si="11"/>
        <v/>
      </c>
      <c r="AG254" s="15"/>
      <c r="AH254" s="15"/>
      <c r="AI254" s="15"/>
      <c r="AJ254" s="62" t="str">
        <f>IFERROR(VLOOKUP(AI254,Lookups!$W$3:$X$24,2,FALSE),"")</f>
        <v/>
      </c>
      <c r="AK254" s="15"/>
      <c r="AL254" s="15"/>
      <c r="AM254" s="17"/>
      <c r="AN254" s="17"/>
    </row>
    <row r="255" spans="1:40" x14ac:dyDescent="0.3">
      <c r="A255" s="15"/>
      <c r="B255" s="15"/>
      <c r="C255" s="15"/>
      <c r="D255" s="17"/>
      <c r="E255" s="17"/>
      <c r="F255" s="15"/>
      <c r="G255" s="18" t="str">
        <f>IFERROR(VLOOKUP(F255,Lookups!$D$2:$E$20,2,FALSE),"")</f>
        <v/>
      </c>
      <c r="H255" s="15"/>
      <c r="I255" s="15"/>
      <c r="J255" s="17"/>
      <c r="K255" s="15"/>
      <c r="L255" s="17"/>
      <c r="M255" s="17"/>
      <c r="N255" s="62" t="str">
        <f t="shared" si="10"/>
        <v/>
      </c>
      <c r="O255" s="15"/>
      <c r="P255" s="15"/>
      <c r="Q255" s="17"/>
      <c r="R255" s="15"/>
      <c r="S255" s="15"/>
      <c r="T255" s="15"/>
      <c r="U255" s="15"/>
      <c r="V255" s="15"/>
      <c r="W255" s="15"/>
      <c r="X255" s="18" t="str">
        <f>IFERROR(VLOOKUP(W255,Lookups!$G$2:$H$83,2,FALSE),"")</f>
        <v/>
      </c>
      <c r="Y255" s="15"/>
      <c r="Z255" s="15"/>
      <c r="AA255" s="15"/>
      <c r="AB255" s="15"/>
      <c r="AC255" s="15"/>
      <c r="AD255" s="17"/>
      <c r="AE255" s="17"/>
      <c r="AF255" s="18" t="str">
        <f t="shared" si="11"/>
        <v/>
      </c>
      <c r="AG255" s="15"/>
      <c r="AH255" s="15"/>
      <c r="AI255" s="15"/>
      <c r="AJ255" s="62" t="str">
        <f>IFERROR(VLOOKUP(AI255,Lookups!$W$3:$X$24,2,FALSE),"")</f>
        <v/>
      </c>
      <c r="AK255" s="15"/>
      <c r="AL255" s="15"/>
      <c r="AM255" s="17"/>
      <c r="AN255" s="17"/>
    </row>
    <row r="256" spans="1:40" x14ac:dyDescent="0.3">
      <c r="A256" s="15"/>
      <c r="B256" s="15"/>
      <c r="C256" s="15"/>
      <c r="D256" s="17"/>
      <c r="E256" s="17"/>
      <c r="F256" s="15"/>
      <c r="G256" s="18" t="str">
        <f>IFERROR(VLOOKUP(F256,Lookups!$D$2:$E$20,2,FALSE),"")</f>
        <v/>
      </c>
      <c r="H256" s="15"/>
      <c r="I256" s="15"/>
      <c r="J256" s="17"/>
      <c r="K256" s="15"/>
      <c r="L256" s="17"/>
      <c r="M256" s="17"/>
      <c r="N256" s="62" t="str">
        <f t="shared" si="10"/>
        <v/>
      </c>
      <c r="O256" s="15"/>
      <c r="P256" s="15"/>
      <c r="Q256" s="17"/>
      <c r="R256" s="15"/>
      <c r="S256" s="15"/>
      <c r="T256" s="15"/>
      <c r="U256" s="15"/>
      <c r="V256" s="15"/>
      <c r="W256" s="15"/>
      <c r="X256" s="18" t="str">
        <f>IFERROR(VLOOKUP(W256,Lookups!$G$2:$H$83,2,FALSE),"")</f>
        <v/>
      </c>
      <c r="Y256" s="15"/>
      <c r="Z256" s="15"/>
      <c r="AA256" s="15"/>
      <c r="AB256" s="15"/>
      <c r="AC256" s="15"/>
      <c r="AD256" s="17"/>
      <c r="AE256" s="17"/>
      <c r="AF256" s="18" t="str">
        <f t="shared" si="11"/>
        <v/>
      </c>
      <c r="AG256" s="15"/>
      <c r="AH256" s="15"/>
      <c r="AI256" s="15"/>
      <c r="AJ256" s="62" t="str">
        <f>IFERROR(VLOOKUP(AI256,Lookups!$W$3:$X$24,2,FALSE),"")</f>
        <v/>
      </c>
      <c r="AK256" s="15"/>
      <c r="AL256" s="15"/>
      <c r="AM256" s="17"/>
      <c r="AN256" s="17"/>
    </row>
    <row r="257" spans="1:40" x14ac:dyDescent="0.3">
      <c r="A257" s="15"/>
      <c r="B257" s="15"/>
      <c r="C257" s="15"/>
      <c r="D257" s="17"/>
      <c r="E257" s="17"/>
      <c r="F257" s="15"/>
      <c r="G257" s="18" t="str">
        <f>IFERROR(VLOOKUP(F257,Lookups!$D$2:$E$20,2,FALSE),"")</f>
        <v/>
      </c>
      <c r="H257" s="15"/>
      <c r="I257" s="15"/>
      <c r="J257" s="17"/>
      <c r="K257" s="15"/>
      <c r="L257" s="17"/>
      <c r="M257" s="17"/>
      <c r="N257" s="62" t="str">
        <f t="shared" si="10"/>
        <v/>
      </c>
      <c r="O257" s="15"/>
      <c r="P257" s="15"/>
      <c r="Q257" s="17"/>
      <c r="R257" s="15"/>
      <c r="S257" s="15"/>
      <c r="T257" s="15"/>
      <c r="U257" s="15"/>
      <c r="V257" s="15"/>
      <c r="W257" s="15"/>
      <c r="X257" s="18" t="str">
        <f>IFERROR(VLOOKUP(W257,Lookups!$G$2:$H$83,2,FALSE),"")</f>
        <v/>
      </c>
      <c r="Y257" s="15"/>
      <c r="Z257" s="15"/>
      <c r="AA257" s="15"/>
      <c r="AB257" s="15"/>
      <c r="AC257" s="15"/>
      <c r="AD257" s="17"/>
      <c r="AE257" s="17"/>
      <c r="AF257" s="18" t="str">
        <f t="shared" si="11"/>
        <v/>
      </c>
      <c r="AG257" s="15"/>
      <c r="AH257" s="15"/>
      <c r="AI257" s="15"/>
      <c r="AJ257" s="62" t="str">
        <f>IFERROR(VLOOKUP(AI257,Lookups!$W$3:$X$24,2,FALSE),"")</f>
        <v/>
      </c>
      <c r="AK257" s="15"/>
      <c r="AL257" s="15"/>
      <c r="AM257" s="17"/>
      <c r="AN257" s="17"/>
    </row>
    <row r="258" spans="1:40" x14ac:dyDescent="0.3">
      <c r="A258" s="15"/>
      <c r="B258" s="15"/>
      <c r="C258" s="15"/>
      <c r="D258" s="17"/>
      <c r="E258" s="17"/>
      <c r="F258" s="15"/>
      <c r="G258" s="18" t="str">
        <f>IFERROR(VLOOKUP(F258,Lookups!$D$2:$E$20,2,FALSE),"")</f>
        <v/>
      </c>
      <c r="H258" s="15"/>
      <c r="I258" s="15"/>
      <c r="J258" s="17"/>
      <c r="K258" s="15"/>
      <c r="L258" s="17"/>
      <c r="M258" s="17"/>
      <c r="N258" s="62" t="str">
        <f t="shared" si="10"/>
        <v/>
      </c>
      <c r="O258" s="15"/>
      <c r="P258" s="15"/>
      <c r="Q258" s="17"/>
      <c r="R258" s="15"/>
      <c r="S258" s="15"/>
      <c r="T258" s="15"/>
      <c r="U258" s="15"/>
      <c r="V258" s="15"/>
      <c r="W258" s="15"/>
      <c r="X258" s="18" t="str">
        <f>IFERROR(VLOOKUP(W258,Lookups!$G$2:$H$83,2,FALSE),"")</f>
        <v/>
      </c>
      <c r="Y258" s="15"/>
      <c r="Z258" s="15"/>
      <c r="AA258" s="15"/>
      <c r="AB258" s="15"/>
      <c r="AC258" s="15"/>
      <c r="AD258" s="17"/>
      <c r="AE258" s="17"/>
      <c r="AF258" s="18" t="str">
        <f t="shared" si="11"/>
        <v/>
      </c>
      <c r="AG258" s="15"/>
      <c r="AH258" s="15"/>
      <c r="AI258" s="15"/>
      <c r="AJ258" s="62" t="str">
        <f>IFERROR(VLOOKUP(AI258,Lookups!$W$3:$X$24,2,FALSE),"")</f>
        <v/>
      </c>
      <c r="AK258" s="15"/>
      <c r="AL258" s="15"/>
      <c r="AM258" s="17"/>
      <c r="AN258" s="17"/>
    </row>
    <row r="259" spans="1:40" x14ac:dyDescent="0.3">
      <c r="A259" s="15"/>
      <c r="B259" s="15"/>
      <c r="C259" s="15"/>
      <c r="D259" s="17"/>
      <c r="E259" s="17"/>
      <c r="F259" s="15"/>
      <c r="G259" s="18" t="str">
        <f>IFERROR(VLOOKUP(F259,Lookups!$D$2:$E$20,2,FALSE),"")</f>
        <v/>
      </c>
      <c r="H259" s="15"/>
      <c r="I259" s="15"/>
      <c r="J259" s="17"/>
      <c r="K259" s="15"/>
      <c r="L259" s="17"/>
      <c r="M259" s="17"/>
      <c r="N259" s="62" t="str">
        <f t="shared" si="10"/>
        <v/>
      </c>
      <c r="O259" s="15"/>
      <c r="P259" s="15"/>
      <c r="Q259" s="17"/>
      <c r="R259" s="15"/>
      <c r="S259" s="15"/>
      <c r="T259" s="15"/>
      <c r="U259" s="15"/>
      <c r="V259" s="15"/>
      <c r="W259" s="15"/>
      <c r="X259" s="18" t="str">
        <f>IFERROR(VLOOKUP(W259,Lookups!$G$2:$H$83,2,FALSE),"")</f>
        <v/>
      </c>
      <c r="Y259" s="15"/>
      <c r="Z259" s="15"/>
      <c r="AA259" s="15"/>
      <c r="AB259" s="15"/>
      <c r="AC259" s="15"/>
      <c r="AD259" s="17"/>
      <c r="AE259" s="17"/>
      <c r="AF259" s="18" t="str">
        <f t="shared" si="11"/>
        <v/>
      </c>
      <c r="AG259" s="15"/>
      <c r="AH259" s="15"/>
      <c r="AI259" s="15"/>
      <c r="AJ259" s="62" t="str">
        <f>IFERROR(VLOOKUP(AI259,Lookups!$W$3:$X$24,2,FALSE),"")</f>
        <v/>
      </c>
      <c r="AK259" s="15"/>
      <c r="AL259" s="15"/>
      <c r="AM259" s="17"/>
      <c r="AN259" s="17"/>
    </row>
    <row r="260" spans="1:40" x14ac:dyDescent="0.3">
      <c r="A260" s="15"/>
      <c r="B260" s="15"/>
      <c r="C260" s="15"/>
      <c r="D260" s="17"/>
      <c r="E260" s="17"/>
      <c r="F260" s="15"/>
      <c r="G260" s="18" t="str">
        <f>IFERROR(VLOOKUP(F260,Lookups!$D$2:$E$20,2,FALSE),"")</f>
        <v/>
      </c>
      <c r="H260" s="15"/>
      <c r="I260" s="15"/>
      <c r="J260" s="17"/>
      <c r="K260" s="15"/>
      <c r="L260" s="17"/>
      <c r="M260" s="17"/>
      <c r="N260" s="62" t="str">
        <f t="shared" si="10"/>
        <v/>
      </c>
      <c r="O260" s="15"/>
      <c r="P260" s="15"/>
      <c r="Q260" s="17"/>
      <c r="R260" s="15"/>
      <c r="S260" s="15"/>
      <c r="T260" s="15"/>
      <c r="U260" s="15"/>
      <c r="V260" s="15"/>
      <c r="W260" s="15"/>
      <c r="X260" s="18" t="str">
        <f>IFERROR(VLOOKUP(W260,Lookups!$G$2:$H$83,2,FALSE),"")</f>
        <v/>
      </c>
      <c r="Y260" s="15"/>
      <c r="Z260" s="15"/>
      <c r="AA260" s="15"/>
      <c r="AB260" s="15"/>
      <c r="AC260" s="15"/>
      <c r="AD260" s="17"/>
      <c r="AE260" s="17"/>
      <c r="AF260" s="18" t="str">
        <f t="shared" si="11"/>
        <v/>
      </c>
      <c r="AG260" s="15"/>
      <c r="AH260" s="15"/>
      <c r="AI260" s="15"/>
      <c r="AJ260" s="62" t="str">
        <f>IFERROR(VLOOKUP(AI260,Lookups!$W$3:$X$24,2,FALSE),"")</f>
        <v/>
      </c>
      <c r="AK260" s="15"/>
      <c r="AL260" s="15"/>
      <c r="AM260" s="17"/>
      <c r="AN260" s="17"/>
    </row>
    <row r="261" spans="1:40" x14ac:dyDescent="0.3">
      <c r="A261" s="15"/>
      <c r="B261" s="15"/>
      <c r="C261" s="15"/>
      <c r="D261" s="17"/>
      <c r="E261" s="17"/>
      <c r="F261" s="15"/>
      <c r="G261" s="18" t="str">
        <f>IFERROR(VLOOKUP(F261,Lookups!$D$2:$E$20,2,FALSE),"")</f>
        <v/>
      </c>
      <c r="H261" s="15"/>
      <c r="I261" s="15"/>
      <c r="J261" s="17"/>
      <c r="K261" s="15"/>
      <c r="L261" s="17"/>
      <c r="M261" s="17"/>
      <c r="N261" s="62" t="str">
        <f t="shared" si="10"/>
        <v/>
      </c>
      <c r="O261" s="15"/>
      <c r="P261" s="15"/>
      <c r="Q261" s="17"/>
      <c r="R261" s="15"/>
      <c r="S261" s="15"/>
      <c r="T261" s="15"/>
      <c r="U261" s="15"/>
      <c r="V261" s="15"/>
      <c r="W261" s="15"/>
      <c r="X261" s="18" t="str">
        <f>IFERROR(VLOOKUP(W261,Lookups!$G$2:$H$83,2,FALSE),"")</f>
        <v/>
      </c>
      <c r="Y261" s="15"/>
      <c r="Z261" s="15"/>
      <c r="AA261" s="15"/>
      <c r="AB261" s="15"/>
      <c r="AC261" s="15"/>
      <c r="AD261" s="17"/>
      <c r="AE261" s="17"/>
      <c r="AF261" s="18" t="str">
        <f t="shared" si="11"/>
        <v/>
      </c>
      <c r="AG261" s="15"/>
      <c r="AH261" s="15"/>
      <c r="AI261" s="15"/>
      <c r="AJ261" s="62" t="str">
        <f>IFERROR(VLOOKUP(AI261,Lookups!$W$3:$X$24,2,FALSE),"")</f>
        <v/>
      </c>
      <c r="AK261" s="15"/>
      <c r="AL261" s="15"/>
      <c r="AM261" s="17"/>
      <c r="AN261" s="17"/>
    </row>
    <row r="262" spans="1:40" x14ac:dyDescent="0.3">
      <c r="A262" s="15"/>
      <c r="B262" s="15"/>
      <c r="C262" s="15"/>
      <c r="D262" s="17"/>
      <c r="E262" s="17"/>
      <c r="F262" s="15"/>
      <c r="G262" s="18" t="str">
        <f>IFERROR(VLOOKUP(F262,Lookups!$D$2:$E$20,2,FALSE),"")</f>
        <v/>
      </c>
      <c r="H262" s="15"/>
      <c r="I262" s="15"/>
      <c r="J262" s="17"/>
      <c r="K262" s="15"/>
      <c r="L262" s="17"/>
      <c r="M262" s="17"/>
      <c r="N262" s="62" t="str">
        <f t="shared" si="10"/>
        <v/>
      </c>
      <c r="O262" s="15"/>
      <c r="P262" s="15"/>
      <c r="Q262" s="17"/>
      <c r="R262" s="15"/>
      <c r="S262" s="15"/>
      <c r="T262" s="15"/>
      <c r="U262" s="15"/>
      <c r="V262" s="15"/>
      <c r="W262" s="15"/>
      <c r="X262" s="18" t="str">
        <f>IFERROR(VLOOKUP(W262,Lookups!$G$2:$H$83,2,FALSE),"")</f>
        <v/>
      </c>
      <c r="Y262" s="15"/>
      <c r="Z262" s="15"/>
      <c r="AA262" s="15"/>
      <c r="AB262" s="15"/>
      <c r="AC262" s="15"/>
      <c r="AD262" s="17"/>
      <c r="AE262" s="17"/>
      <c r="AF262" s="18" t="str">
        <f t="shared" si="11"/>
        <v/>
      </c>
      <c r="AG262" s="15"/>
      <c r="AH262" s="15"/>
      <c r="AI262" s="15"/>
      <c r="AJ262" s="62" t="str">
        <f>IFERROR(VLOOKUP(AI262,Lookups!$W$3:$X$24,2,FALSE),"")</f>
        <v/>
      </c>
      <c r="AK262" s="15"/>
      <c r="AL262" s="15"/>
      <c r="AM262" s="17"/>
      <c r="AN262" s="17"/>
    </row>
    <row r="263" spans="1:40" x14ac:dyDescent="0.3">
      <c r="A263" s="15"/>
      <c r="B263" s="15"/>
      <c r="C263" s="15"/>
      <c r="D263" s="17"/>
      <c r="E263" s="17"/>
      <c r="F263" s="15"/>
      <c r="G263" s="18" t="str">
        <f>IFERROR(VLOOKUP(F263,Lookups!$D$2:$E$20,2,FALSE),"")</f>
        <v/>
      </c>
      <c r="H263" s="15"/>
      <c r="I263" s="15"/>
      <c r="J263" s="17"/>
      <c r="K263" s="15"/>
      <c r="L263" s="17"/>
      <c r="M263" s="17"/>
      <c r="N263" s="62" t="str">
        <f t="shared" si="10"/>
        <v/>
      </c>
      <c r="O263" s="15"/>
      <c r="P263" s="15"/>
      <c r="Q263" s="17"/>
      <c r="R263" s="15"/>
      <c r="S263" s="15"/>
      <c r="T263" s="15"/>
      <c r="U263" s="15"/>
      <c r="V263" s="15"/>
      <c r="W263" s="15"/>
      <c r="X263" s="18" t="str">
        <f>IFERROR(VLOOKUP(W263,Lookups!$G$2:$H$83,2,FALSE),"")</f>
        <v/>
      </c>
      <c r="Y263" s="15"/>
      <c r="Z263" s="15"/>
      <c r="AA263" s="15"/>
      <c r="AB263" s="15"/>
      <c r="AC263" s="15"/>
      <c r="AD263" s="17"/>
      <c r="AE263" s="17"/>
      <c r="AF263" s="18" t="str">
        <f t="shared" si="11"/>
        <v/>
      </c>
      <c r="AG263" s="15"/>
      <c r="AH263" s="15"/>
      <c r="AI263" s="15"/>
      <c r="AJ263" s="62" t="str">
        <f>IFERROR(VLOOKUP(AI263,Lookups!$W$3:$X$24,2,FALSE),"")</f>
        <v/>
      </c>
      <c r="AK263" s="15"/>
      <c r="AL263" s="15"/>
      <c r="AM263" s="17"/>
      <c r="AN263" s="17"/>
    </row>
    <row r="264" spans="1:40" x14ac:dyDescent="0.3">
      <c r="A264" s="15"/>
      <c r="B264" s="15"/>
      <c r="C264" s="15"/>
      <c r="D264" s="17"/>
      <c r="E264" s="17"/>
      <c r="F264" s="15"/>
      <c r="G264" s="18" t="str">
        <f>IFERROR(VLOOKUP(F264,Lookups!$D$2:$E$20,2,FALSE),"")</f>
        <v/>
      </c>
      <c r="H264" s="15"/>
      <c r="I264" s="15"/>
      <c r="J264" s="17"/>
      <c r="K264" s="15"/>
      <c r="L264" s="17"/>
      <c r="M264" s="17"/>
      <c r="N264" s="62" t="str">
        <f t="shared" si="10"/>
        <v/>
      </c>
      <c r="O264" s="15"/>
      <c r="P264" s="15"/>
      <c r="Q264" s="17"/>
      <c r="R264" s="15"/>
      <c r="S264" s="15"/>
      <c r="T264" s="15"/>
      <c r="U264" s="15"/>
      <c r="V264" s="15"/>
      <c r="W264" s="15"/>
      <c r="X264" s="18" t="str">
        <f>IFERROR(VLOOKUP(W264,Lookups!$G$2:$H$83,2,FALSE),"")</f>
        <v/>
      </c>
      <c r="Y264" s="15"/>
      <c r="Z264" s="15"/>
      <c r="AA264" s="15"/>
      <c r="AB264" s="15"/>
      <c r="AC264" s="15"/>
      <c r="AD264" s="17"/>
      <c r="AE264" s="17"/>
      <c r="AF264" s="18" t="str">
        <f t="shared" si="11"/>
        <v/>
      </c>
      <c r="AG264" s="15"/>
      <c r="AH264" s="15"/>
      <c r="AI264" s="15"/>
      <c r="AJ264" s="62" t="str">
        <f>IFERROR(VLOOKUP(AI264,Lookups!$W$3:$X$24,2,FALSE),"")</f>
        <v/>
      </c>
      <c r="AK264" s="15"/>
      <c r="AL264" s="15"/>
      <c r="AM264" s="17"/>
      <c r="AN264" s="17"/>
    </row>
    <row r="265" spans="1:40" x14ac:dyDescent="0.3">
      <c r="A265" s="15"/>
      <c r="B265" s="15"/>
      <c r="C265" s="15"/>
      <c r="D265" s="17"/>
      <c r="E265" s="17"/>
      <c r="F265" s="15"/>
      <c r="G265" s="18" t="str">
        <f>IFERROR(VLOOKUP(F265,Lookups!$D$2:$E$20,2,FALSE),"")</f>
        <v/>
      </c>
      <c r="H265" s="15"/>
      <c r="I265" s="15"/>
      <c r="J265" s="17"/>
      <c r="K265" s="15"/>
      <c r="L265" s="17"/>
      <c r="M265" s="17"/>
      <c r="N265" s="62" t="str">
        <f t="shared" si="10"/>
        <v/>
      </c>
      <c r="O265" s="15"/>
      <c r="P265" s="15"/>
      <c r="Q265" s="17"/>
      <c r="R265" s="15"/>
      <c r="S265" s="15"/>
      <c r="T265" s="15"/>
      <c r="U265" s="15"/>
      <c r="V265" s="15"/>
      <c r="W265" s="15"/>
      <c r="X265" s="18" t="str">
        <f>IFERROR(VLOOKUP(W265,Lookups!$G$2:$H$83,2,FALSE),"")</f>
        <v/>
      </c>
      <c r="Y265" s="15"/>
      <c r="Z265" s="15"/>
      <c r="AA265" s="15"/>
      <c r="AB265" s="15"/>
      <c r="AC265" s="15"/>
      <c r="AD265" s="17"/>
      <c r="AE265" s="17"/>
      <c r="AF265" s="18" t="str">
        <f t="shared" si="11"/>
        <v/>
      </c>
      <c r="AG265" s="15"/>
      <c r="AH265" s="15"/>
      <c r="AI265" s="15"/>
      <c r="AJ265" s="62" t="str">
        <f>IFERROR(VLOOKUP(AI265,Lookups!$W$3:$X$24,2,FALSE),"")</f>
        <v/>
      </c>
      <c r="AK265" s="15"/>
      <c r="AL265" s="15"/>
      <c r="AM265" s="17"/>
      <c r="AN265" s="17"/>
    </row>
    <row r="266" spans="1:40" x14ac:dyDescent="0.3">
      <c r="A266" s="15"/>
      <c r="B266" s="15"/>
      <c r="C266" s="15"/>
      <c r="D266" s="17"/>
      <c r="E266" s="17"/>
      <c r="F266" s="15"/>
      <c r="G266" s="18" t="str">
        <f>IFERROR(VLOOKUP(F266,Lookups!$D$2:$E$20,2,FALSE),"")</f>
        <v/>
      </c>
      <c r="H266" s="15"/>
      <c r="I266" s="15"/>
      <c r="J266" s="17"/>
      <c r="K266" s="15"/>
      <c r="L266" s="17"/>
      <c r="M266" s="17"/>
      <c r="N266" s="62" t="str">
        <f t="shared" si="10"/>
        <v/>
      </c>
      <c r="O266" s="15"/>
      <c r="P266" s="15"/>
      <c r="Q266" s="17"/>
      <c r="R266" s="15"/>
      <c r="S266" s="15"/>
      <c r="T266" s="15"/>
      <c r="U266" s="15"/>
      <c r="V266" s="15"/>
      <c r="W266" s="15"/>
      <c r="X266" s="18" t="str">
        <f>IFERROR(VLOOKUP(W266,Lookups!$G$2:$H$83,2,FALSE),"")</f>
        <v/>
      </c>
      <c r="Y266" s="15"/>
      <c r="Z266" s="15"/>
      <c r="AA266" s="15"/>
      <c r="AB266" s="15"/>
      <c r="AC266" s="15"/>
      <c r="AD266" s="17"/>
      <c r="AE266" s="17"/>
      <c r="AF266" s="18" t="str">
        <f t="shared" si="11"/>
        <v/>
      </c>
      <c r="AG266" s="15"/>
      <c r="AH266" s="15"/>
      <c r="AI266" s="15"/>
      <c r="AJ266" s="62" t="str">
        <f>IFERROR(VLOOKUP(AI266,Lookups!$W$3:$X$24,2,FALSE),"")</f>
        <v/>
      </c>
      <c r="AK266" s="15"/>
      <c r="AL266" s="15"/>
      <c r="AM266" s="17"/>
      <c r="AN266" s="17"/>
    </row>
    <row r="267" spans="1:40" x14ac:dyDescent="0.3">
      <c r="A267" s="15"/>
      <c r="B267" s="15"/>
      <c r="C267" s="15"/>
      <c r="D267" s="17"/>
      <c r="E267" s="17"/>
      <c r="F267" s="15"/>
      <c r="G267" s="18" t="str">
        <f>IFERROR(VLOOKUP(F267,Lookups!$D$2:$E$20,2,FALSE),"")</f>
        <v/>
      </c>
      <c r="H267" s="15"/>
      <c r="I267" s="15"/>
      <c r="J267" s="17"/>
      <c r="K267" s="15"/>
      <c r="L267" s="17"/>
      <c r="M267" s="17"/>
      <c r="N267" s="62" t="str">
        <f t="shared" si="10"/>
        <v/>
      </c>
      <c r="O267" s="15"/>
      <c r="P267" s="15"/>
      <c r="Q267" s="17"/>
      <c r="R267" s="15"/>
      <c r="S267" s="15"/>
      <c r="T267" s="15"/>
      <c r="U267" s="15"/>
      <c r="V267" s="15"/>
      <c r="W267" s="15"/>
      <c r="X267" s="18" t="str">
        <f>IFERROR(VLOOKUP(W267,Lookups!$G$2:$H$83,2,FALSE),"")</f>
        <v/>
      </c>
      <c r="Y267" s="15"/>
      <c r="Z267" s="15"/>
      <c r="AA267" s="15"/>
      <c r="AB267" s="15"/>
      <c r="AC267" s="15"/>
      <c r="AD267" s="17"/>
      <c r="AE267" s="17"/>
      <c r="AF267" s="18" t="str">
        <f t="shared" si="11"/>
        <v/>
      </c>
      <c r="AG267" s="15"/>
      <c r="AH267" s="15"/>
      <c r="AI267" s="15"/>
      <c r="AJ267" s="62" t="str">
        <f>IFERROR(VLOOKUP(AI267,Lookups!$W$3:$X$24,2,FALSE),"")</f>
        <v/>
      </c>
      <c r="AK267" s="15"/>
      <c r="AL267" s="15"/>
      <c r="AM267" s="17"/>
      <c r="AN267" s="17"/>
    </row>
    <row r="268" spans="1:40" x14ac:dyDescent="0.3">
      <c r="A268" s="15"/>
      <c r="B268" s="15"/>
      <c r="C268" s="15"/>
      <c r="D268" s="17"/>
      <c r="E268" s="17"/>
      <c r="F268" s="15"/>
      <c r="G268" s="18" t="str">
        <f>IFERROR(VLOOKUP(F268,Lookups!$D$2:$E$20,2,FALSE),"")</f>
        <v/>
      </c>
      <c r="H268" s="15"/>
      <c r="I268" s="15"/>
      <c r="J268" s="17"/>
      <c r="K268" s="15"/>
      <c r="L268" s="17"/>
      <c r="M268" s="17"/>
      <c r="N268" s="62" t="str">
        <f t="shared" si="10"/>
        <v/>
      </c>
      <c r="O268" s="15"/>
      <c r="P268" s="15"/>
      <c r="Q268" s="17"/>
      <c r="R268" s="15"/>
      <c r="S268" s="15"/>
      <c r="T268" s="15"/>
      <c r="U268" s="15"/>
      <c r="V268" s="15"/>
      <c r="W268" s="15"/>
      <c r="X268" s="18" t="str">
        <f>IFERROR(VLOOKUP(W268,Lookups!$G$2:$H$83,2,FALSE),"")</f>
        <v/>
      </c>
      <c r="Y268" s="15"/>
      <c r="Z268" s="15"/>
      <c r="AA268" s="15"/>
      <c r="AB268" s="15"/>
      <c r="AC268" s="15"/>
      <c r="AD268" s="17"/>
      <c r="AE268" s="17"/>
      <c r="AF268" s="18" t="str">
        <f t="shared" si="11"/>
        <v/>
      </c>
      <c r="AG268" s="15"/>
      <c r="AH268" s="15"/>
      <c r="AI268" s="15"/>
      <c r="AJ268" s="62" t="str">
        <f>IFERROR(VLOOKUP(AI268,Lookups!$W$3:$X$24,2,FALSE),"")</f>
        <v/>
      </c>
      <c r="AK268" s="15"/>
      <c r="AL268" s="15"/>
      <c r="AM268" s="17"/>
      <c r="AN268" s="17"/>
    </row>
    <row r="269" spans="1:40" x14ac:dyDescent="0.3">
      <c r="A269" s="15"/>
      <c r="B269" s="15"/>
      <c r="C269" s="15"/>
      <c r="D269" s="17"/>
      <c r="E269" s="17"/>
      <c r="F269" s="15"/>
      <c r="G269" s="18" t="str">
        <f>IFERROR(VLOOKUP(F269,Lookups!$D$2:$E$20,2,FALSE),"")</f>
        <v/>
      </c>
      <c r="H269" s="15"/>
      <c r="I269" s="15"/>
      <c r="J269" s="17"/>
      <c r="K269" s="15"/>
      <c r="L269" s="17"/>
      <c r="M269" s="17"/>
      <c r="N269" s="62" t="str">
        <f t="shared" si="10"/>
        <v/>
      </c>
      <c r="O269" s="15"/>
      <c r="P269" s="15"/>
      <c r="Q269" s="17"/>
      <c r="R269" s="15"/>
      <c r="S269" s="15"/>
      <c r="T269" s="15"/>
      <c r="U269" s="15"/>
      <c r="V269" s="15"/>
      <c r="W269" s="15"/>
      <c r="X269" s="18" t="str">
        <f>IFERROR(VLOOKUP(W269,Lookups!$G$2:$H$83,2,FALSE),"")</f>
        <v/>
      </c>
      <c r="Y269" s="15"/>
      <c r="Z269" s="15"/>
      <c r="AA269" s="15"/>
      <c r="AB269" s="15"/>
      <c r="AC269" s="15"/>
      <c r="AD269" s="17"/>
      <c r="AE269" s="17"/>
      <c r="AF269" s="18" t="str">
        <f t="shared" si="11"/>
        <v/>
      </c>
      <c r="AG269" s="15"/>
      <c r="AH269" s="15"/>
      <c r="AI269" s="15"/>
      <c r="AJ269" s="62" t="str">
        <f>IFERROR(VLOOKUP(AI269,Lookups!$W$3:$X$24,2,FALSE),"")</f>
        <v/>
      </c>
      <c r="AK269" s="15"/>
      <c r="AL269" s="15"/>
      <c r="AM269" s="17"/>
      <c r="AN269" s="17"/>
    </row>
    <row r="270" spans="1:40" x14ac:dyDescent="0.3">
      <c r="A270" s="15"/>
      <c r="B270" s="15"/>
      <c r="C270" s="15"/>
      <c r="D270" s="17"/>
      <c r="E270" s="17"/>
      <c r="F270" s="15"/>
      <c r="G270" s="18" t="str">
        <f>IFERROR(VLOOKUP(F270,Lookups!$D$2:$E$20,2,FALSE),"")</f>
        <v/>
      </c>
      <c r="H270" s="15"/>
      <c r="I270" s="15"/>
      <c r="J270" s="17"/>
      <c r="K270" s="15"/>
      <c r="L270" s="17"/>
      <c r="M270" s="17"/>
      <c r="N270" s="62" t="str">
        <f t="shared" si="10"/>
        <v/>
      </c>
      <c r="O270" s="15"/>
      <c r="P270" s="15"/>
      <c r="Q270" s="17"/>
      <c r="R270" s="15"/>
      <c r="S270" s="15"/>
      <c r="T270" s="15"/>
      <c r="U270" s="15"/>
      <c r="V270" s="15"/>
      <c r="W270" s="15"/>
      <c r="X270" s="18" t="str">
        <f>IFERROR(VLOOKUP(W270,Lookups!$G$2:$H$83,2,FALSE),"")</f>
        <v/>
      </c>
      <c r="Y270" s="15"/>
      <c r="Z270" s="15"/>
      <c r="AA270" s="15"/>
      <c r="AB270" s="15"/>
      <c r="AC270" s="15"/>
      <c r="AD270" s="17"/>
      <c r="AE270" s="17"/>
      <c r="AF270" s="18" t="str">
        <f t="shared" si="11"/>
        <v/>
      </c>
      <c r="AG270" s="15"/>
      <c r="AH270" s="15"/>
      <c r="AI270" s="15"/>
      <c r="AJ270" s="62" t="str">
        <f>IFERROR(VLOOKUP(AI270,Lookups!$W$3:$X$24,2,FALSE),"")</f>
        <v/>
      </c>
      <c r="AK270" s="15"/>
      <c r="AL270" s="15"/>
      <c r="AM270" s="17"/>
      <c r="AN270" s="17"/>
    </row>
    <row r="271" spans="1:40" x14ac:dyDescent="0.3">
      <c r="A271" s="15"/>
      <c r="B271" s="15"/>
      <c r="C271" s="15"/>
      <c r="D271" s="17"/>
      <c r="E271" s="17"/>
      <c r="F271" s="15"/>
      <c r="G271" s="18" t="str">
        <f>IFERROR(VLOOKUP(F271,Lookups!$D$2:$E$20,2,FALSE),"")</f>
        <v/>
      </c>
      <c r="H271" s="15"/>
      <c r="I271" s="15"/>
      <c r="J271" s="17"/>
      <c r="K271" s="15"/>
      <c r="L271" s="17"/>
      <c r="M271" s="17"/>
      <c r="N271" s="62" t="str">
        <f t="shared" si="10"/>
        <v/>
      </c>
      <c r="O271" s="15"/>
      <c r="P271" s="15"/>
      <c r="Q271" s="17"/>
      <c r="R271" s="15"/>
      <c r="S271" s="15"/>
      <c r="T271" s="15"/>
      <c r="U271" s="15"/>
      <c r="V271" s="15"/>
      <c r="W271" s="15"/>
      <c r="X271" s="18" t="str">
        <f>IFERROR(VLOOKUP(W271,Lookups!$G$2:$H$83,2,FALSE),"")</f>
        <v/>
      </c>
      <c r="Y271" s="15"/>
      <c r="Z271" s="15"/>
      <c r="AA271" s="15"/>
      <c r="AB271" s="15"/>
      <c r="AC271" s="15"/>
      <c r="AD271" s="17"/>
      <c r="AE271" s="17"/>
      <c r="AF271" s="18" t="str">
        <f t="shared" si="11"/>
        <v/>
      </c>
      <c r="AG271" s="15"/>
      <c r="AH271" s="15"/>
      <c r="AI271" s="15"/>
      <c r="AJ271" s="62" t="str">
        <f>IFERROR(VLOOKUP(AI271,Lookups!$W$3:$X$24,2,FALSE),"")</f>
        <v/>
      </c>
      <c r="AK271" s="15"/>
      <c r="AL271" s="15"/>
      <c r="AM271" s="17"/>
      <c r="AN271" s="17"/>
    </row>
    <row r="272" spans="1:40" x14ac:dyDescent="0.3">
      <c r="A272" s="15"/>
      <c r="B272" s="15"/>
      <c r="C272" s="15"/>
      <c r="D272" s="17"/>
      <c r="E272" s="17"/>
      <c r="F272" s="15"/>
      <c r="G272" s="18" t="str">
        <f>IFERROR(VLOOKUP(F272,Lookups!$D$2:$E$20,2,FALSE),"")</f>
        <v/>
      </c>
      <c r="H272" s="15"/>
      <c r="I272" s="15"/>
      <c r="J272" s="17"/>
      <c r="K272" s="15"/>
      <c r="L272" s="17"/>
      <c r="M272" s="17"/>
      <c r="N272" s="62" t="str">
        <f t="shared" si="10"/>
        <v/>
      </c>
      <c r="O272" s="15"/>
      <c r="P272" s="15"/>
      <c r="Q272" s="17"/>
      <c r="R272" s="15"/>
      <c r="S272" s="15"/>
      <c r="T272" s="15"/>
      <c r="U272" s="15"/>
      <c r="V272" s="15"/>
      <c r="W272" s="15"/>
      <c r="X272" s="18" t="str">
        <f>IFERROR(VLOOKUP(W272,Lookups!$G$2:$H$83,2,FALSE),"")</f>
        <v/>
      </c>
      <c r="Y272" s="15"/>
      <c r="Z272" s="15"/>
      <c r="AA272" s="15"/>
      <c r="AB272" s="15"/>
      <c r="AC272" s="15"/>
      <c r="AD272" s="17"/>
      <c r="AE272" s="17"/>
      <c r="AF272" s="18" t="str">
        <f t="shared" si="11"/>
        <v/>
      </c>
      <c r="AG272" s="15"/>
      <c r="AH272" s="15"/>
      <c r="AI272" s="15"/>
      <c r="AJ272" s="62" t="str">
        <f>IFERROR(VLOOKUP(AI272,Lookups!$W$3:$X$24,2,FALSE),"")</f>
        <v/>
      </c>
      <c r="AK272" s="15"/>
      <c r="AL272" s="15"/>
      <c r="AM272" s="17"/>
      <c r="AN272" s="17"/>
    </row>
    <row r="273" spans="1:40" x14ac:dyDescent="0.3">
      <c r="A273" s="15"/>
      <c r="B273" s="15"/>
      <c r="C273" s="15"/>
      <c r="D273" s="17"/>
      <c r="E273" s="17"/>
      <c r="F273" s="15"/>
      <c r="G273" s="18" t="str">
        <f>IFERROR(VLOOKUP(F273,Lookups!$D$2:$E$20,2,FALSE),"")</f>
        <v/>
      </c>
      <c r="H273" s="15"/>
      <c r="I273" s="15"/>
      <c r="J273" s="17"/>
      <c r="K273" s="15"/>
      <c r="L273" s="17"/>
      <c r="M273" s="17"/>
      <c r="N273" s="62" t="str">
        <f t="shared" si="10"/>
        <v/>
      </c>
      <c r="O273" s="15"/>
      <c r="P273" s="15"/>
      <c r="Q273" s="17"/>
      <c r="R273" s="15"/>
      <c r="S273" s="15"/>
      <c r="T273" s="15"/>
      <c r="U273" s="15"/>
      <c r="V273" s="15"/>
      <c r="W273" s="15"/>
      <c r="X273" s="18" t="str">
        <f>IFERROR(VLOOKUP(W273,Lookups!$G$2:$H$83,2,FALSE),"")</f>
        <v/>
      </c>
      <c r="Y273" s="15"/>
      <c r="Z273" s="15"/>
      <c r="AA273" s="15"/>
      <c r="AB273" s="15"/>
      <c r="AC273" s="15"/>
      <c r="AD273" s="17"/>
      <c r="AE273" s="17"/>
      <c r="AF273" s="18" t="str">
        <f t="shared" si="11"/>
        <v/>
      </c>
      <c r="AG273" s="15"/>
      <c r="AH273" s="15"/>
      <c r="AI273" s="15"/>
      <c r="AJ273" s="62" t="str">
        <f>IFERROR(VLOOKUP(AI273,Lookups!$W$3:$X$24,2,FALSE),"")</f>
        <v/>
      </c>
      <c r="AK273" s="15"/>
      <c r="AL273" s="15"/>
      <c r="AM273" s="17"/>
      <c r="AN273" s="17"/>
    </row>
    <row r="274" spans="1:40" x14ac:dyDescent="0.3">
      <c r="A274" s="15"/>
      <c r="B274" s="15"/>
      <c r="C274" s="15"/>
      <c r="D274" s="17"/>
      <c r="E274" s="17"/>
      <c r="F274" s="15"/>
      <c r="G274" s="18" t="str">
        <f>IFERROR(VLOOKUP(F274,Lookups!$D$2:$E$20,2,FALSE),"")</f>
        <v/>
      </c>
      <c r="H274" s="15"/>
      <c r="I274" s="15"/>
      <c r="J274" s="17"/>
      <c r="K274" s="15"/>
      <c r="L274" s="17"/>
      <c r="M274" s="17"/>
      <c r="N274" s="62" t="str">
        <f t="shared" si="10"/>
        <v/>
      </c>
      <c r="O274" s="15"/>
      <c r="P274" s="15"/>
      <c r="Q274" s="17"/>
      <c r="R274" s="15"/>
      <c r="S274" s="15"/>
      <c r="T274" s="15"/>
      <c r="U274" s="15"/>
      <c r="V274" s="15"/>
      <c r="W274" s="15"/>
      <c r="X274" s="18" t="str">
        <f>IFERROR(VLOOKUP(W274,Lookups!$G$2:$H$83,2,FALSE),"")</f>
        <v/>
      </c>
      <c r="Y274" s="15"/>
      <c r="Z274" s="15"/>
      <c r="AA274" s="15"/>
      <c r="AB274" s="15"/>
      <c r="AC274" s="15"/>
      <c r="AD274" s="17"/>
      <c r="AE274" s="17"/>
      <c r="AF274" s="18" t="str">
        <f t="shared" si="11"/>
        <v/>
      </c>
      <c r="AG274" s="15"/>
      <c r="AH274" s="15"/>
      <c r="AI274" s="15"/>
      <c r="AJ274" s="62" t="str">
        <f>IFERROR(VLOOKUP(AI274,Lookups!$W$3:$X$24,2,FALSE),"")</f>
        <v/>
      </c>
      <c r="AK274" s="15"/>
      <c r="AL274" s="15"/>
      <c r="AM274" s="17"/>
      <c r="AN274" s="17"/>
    </row>
    <row r="275" spans="1:40" x14ac:dyDescent="0.3">
      <c r="A275" s="15"/>
      <c r="B275" s="15"/>
      <c r="C275" s="15"/>
      <c r="D275" s="17"/>
      <c r="E275" s="17"/>
      <c r="F275" s="15"/>
      <c r="G275" s="18" t="str">
        <f>IFERROR(VLOOKUP(F275,Lookups!$D$2:$E$20,2,FALSE),"")</f>
        <v/>
      </c>
      <c r="H275" s="15"/>
      <c r="I275" s="15"/>
      <c r="J275" s="17"/>
      <c r="K275" s="15"/>
      <c r="L275" s="17"/>
      <c r="M275" s="17"/>
      <c r="N275" s="62" t="str">
        <f t="shared" si="10"/>
        <v/>
      </c>
      <c r="O275" s="15"/>
      <c r="P275" s="15"/>
      <c r="Q275" s="17"/>
      <c r="R275" s="15"/>
      <c r="S275" s="15"/>
      <c r="T275" s="15"/>
      <c r="U275" s="15"/>
      <c r="V275" s="15"/>
      <c r="W275" s="15"/>
      <c r="X275" s="18" t="str">
        <f>IFERROR(VLOOKUP(W275,Lookups!$G$2:$H$83,2,FALSE),"")</f>
        <v/>
      </c>
      <c r="Y275" s="15"/>
      <c r="Z275" s="15"/>
      <c r="AA275" s="15"/>
      <c r="AB275" s="15"/>
      <c r="AC275" s="15"/>
      <c r="AD275" s="17"/>
      <c r="AE275" s="17"/>
      <c r="AF275" s="18" t="str">
        <f t="shared" si="11"/>
        <v/>
      </c>
      <c r="AG275" s="15"/>
      <c r="AH275" s="15"/>
      <c r="AI275" s="15"/>
      <c r="AJ275" s="62" t="str">
        <f>IFERROR(VLOOKUP(AI275,Lookups!$W$3:$X$24,2,FALSE),"")</f>
        <v/>
      </c>
      <c r="AK275" s="15"/>
      <c r="AL275" s="15"/>
      <c r="AM275" s="17"/>
      <c r="AN275" s="17"/>
    </row>
    <row r="276" spans="1:40" x14ac:dyDescent="0.3">
      <c r="A276" s="15"/>
      <c r="B276" s="15"/>
      <c r="C276" s="15"/>
      <c r="D276" s="17"/>
      <c r="E276" s="17"/>
      <c r="F276" s="15"/>
      <c r="G276" s="18" t="str">
        <f>IFERROR(VLOOKUP(F276,Lookups!$D$2:$E$20,2,FALSE),"")</f>
        <v/>
      </c>
      <c r="H276" s="15"/>
      <c r="I276" s="15"/>
      <c r="J276" s="17"/>
      <c r="K276" s="15"/>
      <c r="L276" s="17"/>
      <c r="M276" s="17"/>
      <c r="N276" s="62" t="str">
        <f t="shared" si="10"/>
        <v/>
      </c>
      <c r="O276" s="15"/>
      <c r="P276" s="15"/>
      <c r="Q276" s="17"/>
      <c r="R276" s="15"/>
      <c r="S276" s="15"/>
      <c r="T276" s="15"/>
      <c r="U276" s="15"/>
      <c r="V276" s="15"/>
      <c r="W276" s="15"/>
      <c r="X276" s="18" t="str">
        <f>IFERROR(VLOOKUP(W276,Lookups!$G$2:$H$83,2,FALSE),"")</f>
        <v/>
      </c>
      <c r="Y276" s="15"/>
      <c r="Z276" s="15"/>
      <c r="AA276" s="15"/>
      <c r="AB276" s="15"/>
      <c r="AC276" s="15"/>
      <c r="AD276" s="17"/>
      <c r="AE276" s="17"/>
      <c r="AF276" s="18" t="str">
        <f t="shared" si="11"/>
        <v/>
      </c>
      <c r="AG276" s="15"/>
      <c r="AH276" s="15"/>
      <c r="AI276" s="15"/>
      <c r="AJ276" s="62" t="str">
        <f>IFERROR(VLOOKUP(AI276,Lookups!$W$3:$X$24,2,FALSE),"")</f>
        <v/>
      </c>
      <c r="AK276" s="15"/>
      <c r="AL276" s="15"/>
      <c r="AM276" s="17"/>
      <c r="AN276" s="17"/>
    </row>
    <row r="277" spans="1:40" x14ac:dyDescent="0.3">
      <c r="A277" s="15"/>
      <c r="B277" s="15"/>
      <c r="C277" s="15"/>
      <c r="D277" s="17"/>
      <c r="E277" s="17"/>
      <c r="F277" s="15"/>
      <c r="G277" s="18" t="str">
        <f>IFERROR(VLOOKUP(F277,Lookups!$D$2:$E$20,2,FALSE),"")</f>
        <v/>
      </c>
      <c r="H277" s="15"/>
      <c r="I277" s="15"/>
      <c r="J277" s="17"/>
      <c r="K277" s="15"/>
      <c r="L277" s="17"/>
      <c r="M277" s="17"/>
      <c r="N277" s="62" t="str">
        <f t="shared" si="10"/>
        <v/>
      </c>
      <c r="O277" s="15"/>
      <c r="P277" s="15"/>
      <c r="Q277" s="17"/>
      <c r="R277" s="15"/>
      <c r="S277" s="15"/>
      <c r="T277" s="15"/>
      <c r="U277" s="15"/>
      <c r="V277" s="15"/>
      <c r="W277" s="15"/>
      <c r="X277" s="18" t="str">
        <f>IFERROR(VLOOKUP(W277,Lookups!$G$2:$H$83,2,FALSE),"")</f>
        <v/>
      </c>
      <c r="Y277" s="15"/>
      <c r="Z277" s="15"/>
      <c r="AA277" s="15"/>
      <c r="AB277" s="15"/>
      <c r="AC277" s="15"/>
      <c r="AD277" s="17"/>
      <c r="AE277" s="17"/>
      <c r="AF277" s="18" t="str">
        <f t="shared" si="11"/>
        <v/>
      </c>
      <c r="AG277" s="15"/>
      <c r="AH277" s="15"/>
      <c r="AI277" s="15"/>
      <c r="AJ277" s="62" t="str">
        <f>IFERROR(VLOOKUP(AI277,Lookups!$W$3:$X$24,2,FALSE),"")</f>
        <v/>
      </c>
      <c r="AK277" s="15"/>
      <c r="AL277" s="15"/>
      <c r="AM277" s="17"/>
      <c r="AN277" s="17"/>
    </row>
    <row r="278" spans="1:40" x14ac:dyDescent="0.3">
      <c r="A278" s="15"/>
      <c r="B278" s="15"/>
      <c r="C278" s="15"/>
      <c r="D278" s="17"/>
      <c r="E278" s="17"/>
      <c r="F278" s="15"/>
      <c r="G278" s="18" t="str">
        <f>IFERROR(VLOOKUP(F278,Lookups!$D$2:$E$20,2,FALSE),"")</f>
        <v/>
      </c>
      <c r="H278" s="15"/>
      <c r="I278" s="15"/>
      <c r="J278" s="17"/>
      <c r="K278" s="15"/>
      <c r="L278" s="17"/>
      <c r="M278" s="17"/>
      <c r="N278" s="62" t="str">
        <f t="shared" si="10"/>
        <v/>
      </c>
      <c r="O278" s="15"/>
      <c r="P278" s="15"/>
      <c r="Q278" s="17"/>
      <c r="R278" s="15"/>
      <c r="S278" s="15"/>
      <c r="T278" s="15"/>
      <c r="U278" s="15"/>
      <c r="V278" s="15"/>
      <c r="W278" s="15"/>
      <c r="X278" s="18" t="str">
        <f>IFERROR(VLOOKUP(W278,Lookups!$G$2:$H$83,2,FALSE),"")</f>
        <v/>
      </c>
      <c r="Y278" s="15"/>
      <c r="Z278" s="15"/>
      <c r="AA278" s="15"/>
      <c r="AB278" s="15"/>
      <c r="AC278" s="15"/>
      <c r="AD278" s="17"/>
      <c r="AE278" s="17"/>
      <c r="AF278" s="18" t="str">
        <f t="shared" si="11"/>
        <v/>
      </c>
      <c r="AG278" s="15"/>
      <c r="AH278" s="15"/>
      <c r="AI278" s="15"/>
      <c r="AJ278" s="62" t="str">
        <f>IFERROR(VLOOKUP(AI278,Lookups!$W$3:$X$24,2,FALSE),"")</f>
        <v/>
      </c>
      <c r="AK278" s="15"/>
      <c r="AL278" s="15"/>
      <c r="AM278" s="17"/>
      <c r="AN278" s="17"/>
    </row>
    <row r="279" spans="1:40" x14ac:dyDescent="0.3">
      <c r="A279" s="15"/>
      <c r="B279" s="15"/>
      <c r="C279" s="15"/>
      <c r="D279" s="17"/>
      <c r="E279" s="17"/>
      <c r="F279" s="15"/>
      <c r="G279" s="18" t="str">
        <f>IFERROR(VLOOKUP(F279,Lookups!$D$2:$E$20,2,FALSE),"")</f>
        <v/>
      </c>
      <c r="H279" s="15"/>
      <c r="I279" s="15"/>
      <c r="J279" s="17"/>
      <c r="K279" s="15"/>
      <c r="L279" s="17"/>
      <c r="M279" s="17"/>
      <c r="N279" s="62" t="str">
        <f t="shared" si="10"/>
        <v/>
      </c>
      <c r="O279" s="15"/>
      <c r="P279" s="15"/>
      <c r="Q279" s="17"/>
      <c r="R279" s="15"/>
      <c r="S279" s="15"/>
      <c r="T279" s="15"/>
      <c r="U279" s="15"/>
      <c r="V279" s="15"/>
      <c r="W279" s="15"/>
      <c r="X279" s="18" t="str">
        <f>IFERROR(VLOOKUP(W279,Lookups!$G$2:$H$83,2,FALSE),"")</f>
        <v/>
      </c>
      <c r="Y279" s="15"/>
      <c r="Z279" s="15"/>
      <c r="AA279" s="15"/>
      <c r="AB279" s="15"/>
      <c r="AC279" s="15"/>
      <c r="AD279" s="17"/>
      <c r="AE279" s="17"/>
      <c r="AF279" s="18" t="str">
        <f t="shared" si="11"/>
        <v/>
      </c>
      <c r="AG279" s="15"/>
      <c r="AH279" s="15"/>
      <c r="AI279" s="15"/>
      <c r="AJ279" s="62" t="str">
        <f>IFERROR(VLOOKUP(AI279,Lookups!$W$3:$X$24,2,FALSE),"")</f>
        <v/>
      </c>
      <c r="AK279" s="15"/>
      <c r="AL279" s="15"/>
      <c r="AM279" s="17"/>
      <c r="AN279" s="17"/>
    </row>
    <row r="280" spans="1:40" x14ac:dyDescent="0.3">
      <c r="A280" s="15"/>
      <c r="B280" s="15"/>
      <c r="C280" s="15"/>
      <c r="D280" s="17"/>
      <c r="E280" s="17"/>
      <c r="F280" s="15"/>
      <c r="G280" s="18" t="str">
        <f>IFERROR(VLOOKUP(F280,Lookups!$D$2:$E$20,2,FALSE),"")</f>
        <v/>
      </c>
      <c r="H280" s="15"/>
      <c r="I280" s="15"/>
      <c r="J280" s="17"/>
      <c r="K280" s="15"/>
      <c r="L280" s="17"/>
      <c r="M280" s="17"/>
      <c r="N280" s="62" t="str">
        <f t="shared" si="10"/>
        <v/>
      </c>
      <c r="O280" s="15"/>
      <c r="P280" s="15"/>
      <c r="Q280" s="17"/>
      <c r="R280" s="15"/>
      <c r="S280" s="15"/>
      <c r="T280" s="15"/>
      <c r="U280" s="15"/>
      <c r="V280" s="15"/>
      <c r="W280" s="15"/>
      <c r="X280" s="18" t="str">
        <f>IFERROR(VLOOKUP(W280,Lookups!$G$2:$H$83,2,FALSE),"")</f>
        <v/>
      </c>
      <c r="Y280" s="15"/>
      <c r="Z280" s="15"/>
      <c r="AA280" s="15"/>
      <c r="AB280" s="15"/>
      <c r="AC280" s="15"/>
      <c r="AD280" s="17"/>
      <c r="AE280" s="17"/>
      <c r="AF280" s="18" t="str">
        <f t="shared" si="11"/>
        <v/>
      </c>
      <c r="AG280" s="15"/>
      <c r="AH280" s="15"/>
      <c r="AI280" s="15"/>
      <c r="AJ280" s="62" t="str">
        <f>IFERROR(VLOOKUP(AI280,Lookups!$W$3:$X$24,2,FALSE),"")</f>
        <v/>
      </c>
      <c r="AK280" s="15"/>
      <c r="AL280" s="15"/>
      <c r="AM280" s="17"/>
      <c r="AN280" s="17"/>
    </row>
    <row r="281" spans="1:40" x14ac:dyDescent="0.3">
      <c r="A281" s="15"/>
      <c r="B281" s="15"/>
      <c r="C281" s="15"/>
      <c r="D281" s="17"/>
      <c r="E281" s="17"/>
      <c r="F281" s="15"/>
      <c r="G281" s="18" t="str">
        <f>IFERROR(VLOOKUP(F281,Lookups!$D$2:$E$20,2,FALSE),"")</f>
        <v/>
      </c>
      <c r="H281" s="15"/>
      <c r="I281" s="15"/>
      <c r="J281" s="17"/>
      <c r="K281" s="15"/>
      <c r="L281" s="17"/>
      <c r="M281" s="17"/>
      <c r="N281" s="62" t="str">
        <f t="shared" si="10"/>
        <v/>
      </c>
      <c r="O281" s="15"/>
      <c r="P281" s="15"/>
      <c r="Q281" s="17"/>
      <c r="R281" s="15"/>
      <c r="S281" s="15"/>
      <c r="T281" s="15"/>
      <c r="U281" s="15"/>
      <c r="V281" s="15"/>
      <c r="W281" s="15"/>
      <c r="X281" s="18" t="str">
        <f>IFERROR(VLOOKUP(W281,Lookups!$G$2:$H$83,2,FALSE),"")</f>
        <v/>
      </c>
      <c r="Y281" s="15"/>
      <c r="Z281" s="15"/>
      <c r="AA281" s="15"/>
      <c r="AB281" s="15"/>
      <c r="AC281" s="15"/>
      <c r="AD281" s="17"/>
      <c r="AE281" s="17"/>
      <c r="AF281" s="18" t="str">
        <f t="shared" si="11"/>
        <v/>
      </c>
      <c r="AG281" s="15"/>
      <c r="AH281" s="15"/>
      <c r="AI281" s="15"/>
      <c r="AJ281" s="62" t="str">
        <f>IFERROR(VLOOKUP(AI281,Lookups!$W$3:$X$24,2,FALSE),"")</f>
        <v/>
      </c>
      <c r="AK281" s="15"/>
      <c r="AL281" s="15"/>
      <c r="AM281" s="17"/>
      <c r="AN281" s="17"/>
    </row>
    <row r="282" spans="1:40" x14ac:dyDescent="0.3">
      <c r="A282" s="15"/>
      <c r="B282" s="15"/>
      <c r="C282" s="15"/>
      <c r="D282" s="17"/>
      <c r="E282" s="17"/>
      <c r="F282" s="15"/>
      <c r="G282" s="18" t="str">
        <f>IFERROR(VLOOKUP(F282,Lookups!$D$2:$E$20,2,FALSE),"")</f>
        <v/>
      </c>
      <c r="H282" s="15"/>
      <c r="I282" s="15"/>
      <c r="J282" s="17"/>
      <c r="K282" s="15"/>
      <c r="L282" s="17"/>
      <c r="M282" s="17"/>
      <c r="N282" s="62" t="str">
        <f t="shared" si="10"/>
        <v/>
      </c>
      <c r="O282" s="15"/>
      <c r="P282" s="15"/>
      <c r="Q282" s="17"/>
      <c r="R282" s="15"/>
      <c r="S282" s="15"/>
      <c r="T282" s="15"/>
      <c r="U282" s="15"/>
      <c r="V282" s="15"/>
      <c r="W282" s="15"/>
      <c r="X282" s="18" t="str">
        <f>IFERROR(VLOOKUP(W282,Lookups!$G$2:$H$83,2,FALSE),"")</f>
        <v/>
      </c>
      <c r="Y282" s="15"/>
      <c r="Z282" s="15"/>
      <c r="AA282" s="15"/>
      <c r="AB282" s="15"/>
      <c r="AC282" s="15"/>
      <c r="AD282" s="17"/>
      <c r="AE282" s="17"/>
      <c r="AF282" s="18" t="str">
        <f t="shared" si="11"/>
        <v/>
      </c>
      <c r="AG282" s="15"/>
      <c r="AH282" s="15"/>
      <c r="AI282" s="15"/>
      <c r="AJ282" s="62" t="str">
        <f>IFERROR(VLOOKUP(AI282,Lookups!$W$3:$X$24,2,FALSE),"")</f>
        <v/>
      </c>
      <c r="AK282" s="15"/>
      <c r="AL282" s="15"/>
      <c r="AM282" s="17"/>
      <c r="AN282" s="17"/>
    </row>
    <row r="283" spans="1:40" x14ac:dyDescent="0.3">
      <c r="A283" s="15"/>
      <c r="B283" s="15"/>
      <c r="C283" s="15"/>
      <c r="D283" s="17"/>
      <c r="E283" s="17"/>
      <c r="F283" s="15"/>
      <c r="G283" s="18" t="str">
        <f>IFERROR(VLOOKUP(F283,Lookups!$D$2:$E$20,2,FALSE),"")</f>
        <v/>
      </c>
      <c r="H283" s="15"/>
      <c r="I283" s="15"/>
      <c r="J283" s="17"/>
      <c r="K283" s="15"/>
      <c r="L283" s="17"/>
      <c r="M283" s="17"/>
      <c r="N283" s="62" t="str">
        <f t="shared" si="10"/>
        <v/>
      </c>
      <c r="O283" s="15"/>
      <c r="P283" s="15"/>
      <c r="Q283" s="17"/>
      <c r="R283" s="15"/>
      <c r="S283" s="15"/>
      <c r="T283" s="15"/>
      <c r="U283" s="15"/>
      <c r="V283" s="15"/>
      <c r="W283" s="15"/>
      <c r="X283" s="18" t="str">
        <f>IFERROR(VLOOKUP(W283,Lookups!$G$2:$H$83,2,FALSE),"")</f>
        <v/>
      </c>
      <c r="Y283" s="15"/>
      <c r="Z283" s="15"/>
      <c r="AA283" s="15"/>
      <c r="AB283" s="15"/>
      <c r="AC283" s="15"/>
      <c r="AD283" s="17"/>
      <c r="AE283" s="17"/>
      <c r="AF283" s="18" t="str">
        <f t="shared" si="11"/>
        <v/>
      </c>
      <c r="AG283" s="15"/>
      <c r="AH283" s="15"/>
      <c r="AI283" s="15"/>
      <c r="AJ283" s="62" t="str">
        <f>IFERROR(VLOOKUP(AI283,Lookups!$W$3:$X$24,2,FALSE),"")</f>
        <v/>
      </c>
      <c r="AK283" s="15"/>
      <c r="AL283" s="15"/>
      <c r="AM283" s="17"/>
      <c r="AN283" s="17"/>
    </row>
    <row r="284" spans="1:40" x14ac:dyDescent="0.3">
      <c r="A284" s="15"/>
      <c r="B284" s="15"/>
      <c r="C284" s="15"/>
      <c r="D284" s="17"/>
      <c r="E284" s="17"/>
      <c r="F284" s="15"/>
      <c r="G284" s="18" t="str">
        <f>IFERROR(VLOOKUP(F284,Lookups!$D$2:$E$20,2,FALSE),"")</f>
        <v/>
      </c>
      <c r="H284" s="15"/>
      <c r="I284" s="15"/>
      <c r="J284" s="17"/>
      <c r="K284" s="15"/>
      <c r="L284" s="17"/>
      <c r="M284" s="17"/>
      <c r="N284" s="62" t="str">
        <f t="shared" si="10"/>
        <v/>
      </c>
      <c r="O284" s="15"/>
      <c r="P284" s="15"/>
      <c r="Q284" s="17"/>
      <c r="R284" s="15"/>
      <c r="S284" s="15"/>
      <c r="T284" s="15"/>
      <c r="U284" s="15"/>
      <c r="V284" s="15"/>
      <c r="W284" s="15"/>
      <c r="X284" s="18" t="str">
        <f>IFERROR(VLOOKUP(W284,Lookups!$G$2:$H$83,2,FALSE),"")</f>
        <v/>
      </c>
      <c r="Y284" s="15"/>
      <c r="Z284" s="15"/>
      <c r="AA284" s="15"/>
      <c r="AB284" s="15"/>
      <c r="AC284" s="15"/>
      <c r="AD284" s="17"/>
      <c r="AE284" s="17"/>
      <c r="AF284" s="18" t="str">
        <f t="shared" si="11"/>
        <v/>
      </c>
      <c r="AG284" s="15"/>
      <c r="AH284" s="15"/>
      <c r="AI284" s="15"/>
      <c r="AJ284" s="62" t="str">
        <f>IFERROR(VLOOKUP(AI284,Lookups!$W$3:$X$24,2,FALSE),"")</f>
        <v/>
      </c>
      <c r="AK284" s="15"/>
      <c r="AL284" s="15"/>
      <c r="AM284" s="17"/>
      <c r="AN284" s="17"/>
    </row>
    <row r="285" spans="1:40" x14ac:dyDescent="0.3">
      <c r="A285" s="15"/>
      <c r="B285" s="15"/>
      <c r="C285" s="15"/>
      <c r="D285" s="17"/>
      <c r="E285" s="17"/>
      <c r="F285" s="15"/>
      <c r="G285" s="18" t="str">
        <f>IFERROR(VLOOKUP(F285,Lookups!$D$2:$E$20,2,FALSE),"")</f>
        <v/>
      </c>
      <c r="H285" s="15"/>
      <c r="I285" s="15"/>
      <c r="J285" s="17"/>
      <c r="K285" s="15"/>
      <c r="L285" s="17"/>
      <c r="M285" s="17"/>
      <c r="N285" s="62" t="str">
        <f t="shared" si="10"/>
        <v/>
      </c>
      <c r="O285" s="15"/>
      <c r="P285" s="15"/>
      <c r="Q285" s="17"/>
      <c r="R285" s="15"/>
      <c r="S285" s="15"/>
      <c r="T285" s="15"/>
      <c r="U285" s="15"/>
      <c r="V285" s="15"/>
      <c r="W285" s="15"/>
      <c r="X285" s="18" t="str">
        <f>IFERROR(VLOOKUP(W285,Lookups!$G$2:$H$83,2,FALSE),"")</f>
        <v/>
      </c>
      <c r="Y285" s="15"/>
      <c r="Z285" s="15"/>
      <c r="AA285" s="15"/>
      <c r="AB285" s="15"/>
      <c r="AC285" s="15"/>
      <c r="AD285" s="17"/>
      <c r="AE285" s="17"/>
      <c r="AF285" s="18" t="str">
        <f t="shared" si="11"/>
        <v/>
      </c>
      <c r="AG285" s="15"/>
      <c r="AH285" s="15"/>
      <c r="AI285" s="15"/>
      <c r="AJ285" s="62" t="str">
        <f>IFERROR(VLOOKUP(AI285,Lookups!$W$3:$X$24,2,FALSE),"")</f>
        <v/>
      </c>
      <c r="AK285" s="15"/>
      <c r="AL285" s="15"/>
      <c r="AM285" s="17"/>
      <c r="AN285" s="17"/>
    </row>
    <row r="286" spans="1:40" x14ac:dyDescent="0.3">
      <c r="A286" s="15"/>
      <c r="B286" s="15"/>
      <c r="C286" s="15"/>
      <c r="D286" s="17"/>
      <c r="E286" s="17"/>
      <c r="F286" s="15"/>
      <c r="G286" s="18" t="str">
        <f>IFERROR(VLOOKUP(F286,Lookups!$D$2:$E$20,2,FALSE),"")</f>
        <v/>
      </c>
      <c r="H286" s="15"/>
      <c r="I286" s="15"/>
      <c r="J286" s="17"/>
      <c r="K286" s="15"/>
      <c r="L286" s="17"/>
      <c r="M286" s="17"/>
      <c r="N286" s="62" t="str">
        <f t="shared" si="10"/>
        <v/>
      </c>
      <c r="O286" s="15"/>
      <c r="P286" s="15"/>
      <c r="Q286" s="17"/>
      <c r="R286" s="15"/>
      <c r="S286" s="15"/>
      <c r="T286" s="15"/>
      <c r="U286" s="15"/>
      <c r="V286" s="15"/>
      <c r="W286" s="15"/>
      <c r="X286" s="18" t="str">
        <f>IFERROR(VLOOKUP(W286,Lookups!$G$2:$H$83,2,FALSE),"")</f>
        <v/>
      </c>
      <c r="Y286" s="15"/>
      <c r="Z286" s="15"/>
      <c r="AA286" s="15"/>
      <c r="AB286" s="15"/>
      <c r="AC286" s="15"/>
      <c r="AD286" s="17"/>
      <c r="AE286" s="17"/>
      <c r="AF286" s="18" t="str">
        <f t="shared" si="11"/>
        <v/>
      </c>
      <c r="AG286" s="15"/>
      <c r="AH286" s="15"/>
      <c r="AI286" s="15"/>
      <c r="AJ286" s="62" t="str">
        <f>IFERROR(VLOOKUP(AI286,Lookups!$W$3:$X$24,2,FALSE),"")</f>
        <v/>
      </c>
      <c r="AK286" s="15"/>
      <c r="AL286" s="15"/>
      <c r="AM286" s="17"/>
      <c r="AN286" s="17"/>
    </row>
    <row r="287" spans="1:40" x14ac:dyDescent="0.3">
      <c r="A287" s="15"/>
      <c r="B287" s="15"/>
      <c r="C287" s="15"/>
      <c r="D287" s="17"/>
      <c r="E287" s="17"/>
      <c r="F287" s="15"/>
      <c r="G287" s="18" t="str">
        <f>IFERROR(VLOOKUP(F287,Lookups!$D$2:$E$20,2,FALSE),"")</f>
        <v/>
      </c>
      <c r="H287" s="15"/>
      <c r="I287" s="15"/>
      <c r="J287" s="17"/>
      <c r="K287" s="15"/>
      <c r="L287" s="17"/>
      <c r="M287" s="17"/>
      <c r="N287" s="62" t="str">
        <f t="shared" si="10"/>
        <v/>
      </c>
      <c r="O287" s="15"/>
      <c r="P287" s="15"/>
      <c r="Q287" s="17"/>
      <c r="R287" s="15"/>
      <c r="S287" s="15"/>
      <c r="T287" s="15"/>
      <c r="U287" s="15"/>
      <c r="V287" s="15"/>
      <c r="W287" s="15"/>
      <c r="X287" s="18" t="str">
        <f>IFERROR(VLOOKUP(W287,Lookups!$G$2:$H$83,2,FALSE),"")</f>
        <v/>
      </c>
      <c r="Y287" s="15"/>
      <c r="Z287" s="15"/>
      <c r="AA287" s="15"/>
      <c r="AB287" s="15"/>
      <c r="AC287" s="15"/>
      <c r="AD287" s="17"/>
      <c r="AE287" s="17"/>
      <c r="AF287" s="18" t="str">
        <f t="shared" si="11"/>
        <v/>
      </c>
      <c r="AG287" s="15"/>
      <c r="AH287" s="15"/>
      <c r="AI287" s="15"/>
      <c r="AJ287" s="62" t="str">
        <f>IFERROR(VLOOKUP(AI287,Lookups!$W$3:$X$24,2,FALSE),"")</f>
        <v/>
      </c>
      <c r="AK287" s="15"/>
      <c r="AL287" s="15"/>
      <c r="AM287" s="17"/>
      <c r="AN287" s="17"/>
    </row>
    <row r="288" spans="1:40" x14ac:dyDescent="0.3">
      <c r="A288" s="15"/>
      <c r="B288" s="15"/>
      <c r="C288" s="15"/>
      <c r="D288" s="17"/>
      <c r="E288" s="17"/>
      <c r="F288" s="15"/>
      <c r="G288" s="18" t="str">
        <f>IFERROR(VLOOKUP(F288,Lookups!$D$2:$E$20,2,FALSE),"")</f>
        <v/>
      </c>
      <c r="H288" s="15"/>
      <c r="I288" s="15"/>
      <c r="J288" s="17"/>
      <c r="K288" s="15"/>
      <c r="L288" s="17"/>
      <c r="M288" s="17"/>
      <c r="N288" s="62" t="str">
        <f t="shared" si="10"/>
        <v/>
      </c>
      <c r="O288" s="15"/>
      <c r="P288" s="15"/>
      <c r="Q288" s="17"/>
      <c r="R288" s="15"/>
      <c r="S288" s="15"/>
      <c r="T288" s="15"/>
      <c r="U288" s="15"/>
      <c r="V288" s="15"/>
      <c r="W288" s="15"/>
      <c r="X288" s="18" t="str">
        <f>IFERROR(VLOOKUP(W288,Lookups!$G$2:$H$83,2,FALSE),"")</f>
        <v/>
      </c>
      <c r="Y288" s="15"/>
      <c r="Z288" s="15"/>
      <c r="AA288" s="15"/>
      <c r="AB288" s="15"/>
      <c r="AC288" s="15"/>
      <c r="AD288" s="17"/>
      <c r="AE288" s="17"/>
      <c r="AF288" s="18" t="str">
        <f t="shared" si="11"/>
        <v/>
      </c>
      <c r="AG288" s="15"/>
      <c r="AH288" s="15"/>
      <c r="AI288" s="15"/>
      <c r="AJ288" s="62" t="str">
        <f>IFERROR(VLOOKUP(AI288,Lookups!$W$3:$X$24,2,FALSE),"")</f>
        <v/>
      </c>
      <c r="AK288" s="15"/>
      <c r="AL288" s="15"/>
      <c r="AM288" s="17"/>
      <c r="AN288" s="17"/>
    </row>
    <row r="289" spans="1:40" x14ac:dyDescent="0.3">
      <c r="A289" s="15"/>
      <c r="B289" s="15"/>
      <c r="C289" s="15"/>
      <c r="D289" s="17"/>
      <c r="E289" s="17"/>
      <c r="F289" s="15"/>
      <c r="G289" s="18" t="str">
        <f>IFERROR(VLOOKUP(F289,Lookups!$D$2:$E$20,2,FALSE),"")</f>
        <v/>
      </c>
      <c r="H289" s="15"/>
      <c r="I289" s="15"/>
      <c r="J289" s="17"/>
      <c r="K289" s="15"/>
      <c r="L289" s="17"/>
      <c r="M289" s="17"/>
      <c r="N289" s="62" t="str">
        <f t="shared" si="10"/>
        <v/>
      </c>
      <c r="O289" s="15"/>
      <c r="P289" s="15"/>
      <c r="Q289" s="17"/>
      <c r="R289" s="15"/>
      <c r="S289" s="15"/>
      <c r="T289" s="15"/>
      <c r="U289" s="15"/>
      <c r="V289" s="15"/>
      <c r="W289" s="15"/>
      <c r="X289" s="18" t="str">
        <f>IFERROR(VLOOKUP(W289,Lookups!$G$2:$H$83,2,FALSE),"")</f>
        <v/>
      </c>
      <c r="Y289" s="15"/>
      <c r="Z289" s="15"/>
      <c r="AA289" s="15"/>
      <c r="AB289" s="15"/>
      <c r="AC289" s="15"/>
      <c r="AD289" s="17"/>
      <c r="AE289" s="17"/>
      <c r="AF289" s="18" t="str">
        <f t="shared" si="11"/>
        <v/>
      </c>
      <c r="AG289" s="15"/>
      <c r="AH289" s="15"/>
      <c r="AI289" s="15"/>
      <c r="AJ289" s="62" t="str">
        <f>IFERROR(VLOOKUP(AI289,Lookups!$W$3:$X$24,2,FALSE),"")</f>
        <v/>
      </c>
      <c r="AK289" s="15"/>
      <c r="AL289" s="15"/>
      <c r="AM289" s="17"/>
      <c r="AN289" s="17"/>
    </row>
    <row r="290" spans="1:40" x14ac:dyDescent="0.3">
      <c r="A290" s="15"/>
      <c r="B290" s="15"/>
      <c r="C290" s="15"/>
      <c r="D290" s="17"/>
      <c r="E290" s="17"/>
      <c r="F290" s="15"/>
      <c r="G290" s="18" t="str">
        <f>IFERROR(VLOOKUP(F290,Lookups!$D$2:$E$20,2,FALSE),"")</f>
        <v/>
      </c>
      <c r="H290" s="15"/>
      <c r="I290" s="15"/>
      <c r="J290" s="17"/>
      <c r="K290" s="15"/>
      <c r="L290" s="17"/>
      <c r="M290" s="17"/>
      <c r="N290" s="62" t="str">
        <f t="shared" si="10"/>
        <v/>
      </c>
      <c r="O290" s="15"/>
      <c r="P290" s="15"/>
      <c r="Q290" s="17"/>
      <c r="R290" s="15"/>
      <c r="S290" s="15"/>
      <c r="T290" s="15"/>
      <c r="U290" s="15"/>
      <c r="V290" s="15"/>
      <c r="W290" s="15"/>
      <c r="X290" s="18" t="str">
        <f>IFERROR(VLOOKUP(W290,Lookups!$G$2:$H$83,2,FALSE),"")</f>
        <v/>
      </c>
      <c r="Y290" s="15"/>
      <c r="Z290" s="15"/>
      <c r="AA290" s="15"/>
      <c r="AB290" s="15"/>
      <c r="AC290" s="15"/>
      <c r="AD290" s="17"/>
      <c r="AE290" s="17"/>
      <c r="AF290" s="18" t="str">
        <f t="shared" si="11"/>
        <v/>
      </c>
      <c r="AG290" s="15"/>
      <c r="AH290" s="15"/>
      <c r="AI290" s="15"/>
      <c r="AJ290" s="62" t="str">
        <f>IFERROR(VLOOKUP(AI290,Lookups!$W$3:$X$24,2,FALSE),"")</f>
        <v/>
      </c>
      <c r="AK290" s="15"/>
      <c r="AL290" s="15"/>
      <c r="AM290" s="17"/>
      <c r="AN290" s="17"/>
    </row>
    <row r="291" spans="1:40" x14ac:dyDescent="0.3">
      <c r="A291" s="15"/>
      <c r="B291" s="15"/>
      <c r="C291" s="15"/>
      <c r="D291" s="17"/>
      <c r="E291" s="17"/>
      <c r="F291" s="15"/>
      <c r="G291" s="18" t="str">
        <f>IFERROR(VLOOKUP(F291,Lookups!$D$2:$E$20,2,FALSE),"")</f>
        <v/>
      </c>
      <c r="H291" s="15"/>
      <c r="I291" s="15"/>
      <c r="J291" s="17"/>
      <c r="K291" s="15"/>
      <c r="L291" s="17"/>
      <c r="M291" s="17"/>
      <c r="N291" s="62" t="str">
        <f t="shared" si="10"/>
        <v/>
      </c>
      <c r="O291" s="15"/>
      <c r="P291" s="15"/>
      <c r="Q291" s="17"/>
      <c r="R291" s="15"/>
      <c r="S291" s="15"/>
      <c r="T291" s="15"/>
      <c r="U291" s="15"/>
      <c r="V291" s="15"/>
      <c r="W291" s="15"/>
      <c r="X291" s="18" t="str">
        <f>IFERROR(VLOOKUP(W291,Lookups!$G$2:$H$83,2,FALSE),"")</f>
        <v/>
      </c>
      <c r="Y291" s="15"/>
      <c r="Z291" s="15"/>
      <c r="AA291" s="15"/>
      <c r="AB291" s="15"/>
      <c r="AC291" s="15"/>
      <c r="AD291" s="17"/>
      <c r="AE291" s="17"/>
      <c r="AF291" s="18" t="str">
        <f t="shared" si="11"/>
        <v/>
      </c>
      <c r="AG291" s="15"/>
      <c r="AH291" s="15"/>
      <c r="AI291" s="15"/>
      <c r="AJ291" s="62" t="str">
        <f>IFERROR(VLOOKUP(AI291,Lookups!$W$3:$X$24,2,FALSE),"")</f>
        <v/>
      </c>
      <c r="AK291" s="15"/>
      <c r="AL291" s="15"/>
      <c r="AM291" s="17"/>
      <c r="AN291" s="17"/>
    </row>
    <row r="292" spans="1:40" x14ac:dyDescent="0.3">
      <c r="A292" s="15"/>
      <c r="B292" s="15"/>
      <c r="C292" s="15"/>
      <c r="D292" s="17"/>
      <c r="E292" s="17"/>
      <c r="F292" s="15"/>
      <c r="G292" s="18" t="str">
        <f>IFERROR(VLOOKUP(F292,Lookups!$D$2:$E$20,2,FALSE),"")</f>
        <v/>
      </c>
      <c r="H292" s="15"/>
      <c r="I292" s="15"/>
      <c r="J292" s="17"/>
      <c r="K292" s="15"/>
      <c r="L292" s="17"/>
      <c r="M292" s="17"/>
      <c r="N292" s="62" t="str">
        <f t="shared" si="10"/>
        <v/>
      </c>
      <c r="O292" s="15"/>
      <c r="P292" s="15"/>
      <c r="Q292" s="17"/>
      <c r="R292" s="15"/>
      <c r="S292" s="15"/>
      <c r="T292" s="15"/>
      <c r="U292" s="15"/>
      <c r="V292" s="15"/>
      <c r="W292" s="15"/>
      <c r="X292" s="18" t="str">
        <f>IFERROR(VLOOKUP(W292,Lookups!$G$2:$H$83,2,FALSE),"")</f>
        <v/>
      </c>
      <c r="Y292" s="15"/>
      <c r="Z292" s="15"/>
      <c r="AA292" s="15"/>
      <c r="AB292" s="15"/>
      <c r="AC292" s="15"/>
      <c r="AD292" s="17"/>
      <c r="AE292" s="17"/>
      <c r="AF292" s="18" t="str">
        <f t="shared" si="11"/>
        <v/>
      </c>
      <c r="AG292" s="15"/>
      <c r="AH292" s="15"/>
      <c r="AI292" s="15"/>
      <c r="AJ292" s="62" t="str">
        <f>IFERROR(VLOOKUP(AI292,Lookups!$W$3:$X$24,2,FALSE),"")</f>
        <v/>
      </c>
      <c r="AK292" s="15"/>
      <c r="AL292" s="15"/>
      <c r="AM292" s="17"/>
      <c r="AN292" s="17"/>
    </row>
    <row r="293" spans="1:40" x14ac:dyDescent="0.3">
      <c r="A293" s="15"/>
      <c r="B293" s="15"/>
      <c r="C293" s="15"/>
      <c r="D293" s="17"/>
      <c r="E293" s="17"/>
      <c r="F293" s="15"/>
      <c r="G293" s="18" t="str">
        <f>IFERROR(VLOOKUP(F293,Lookups!$D$2:$E$20,2,FALSE),"")</f>
        <v/>
      </c>
      <c r="H293" s="15"/>
      <c r="I293" s="15"/>
      <c r="J293" s="17"/>
      <c r="K293" s="15"/>
      <c r="L293" s="17"/>
      <c r="M293" s="17"/>
      <c r="N293" s="62" t="str">
        <f t="shared" si="10"/>
        <v/>
      </c>
      <c r="O293" s="15"/>
      <c r="P293" s="15"/>
      <c r="Q293" s="17"/>
      <c r="R293" s="15"/>
      <c r="S293" s="15"/>
      <c r="T293" s="15"/>
      <c r="U293" s="15"/>
      <c r="V293" s="15"/>
      <c r="W293" s="15"/>
      <c r="X293" s="18" t="str">
        <f>IFERROR(VLOOKUP(W293,Lookups!$G$2:$H$83,2,FALSE),"")</f>
        <v/>
      </c>
      <c r="Y293" s="15"/>
      <c r="Z293" s="15"/>
      <c r="AA293" s="15"/>
      <c r="AB293" s="15"/>
      <c r="AC293" s="15"/>
      <c r="AD293" s="17"/>
      <c r="AE293" s="17"/>
      <c r="AF293" s="18" t="str">
        <f t="shared" si="11"/>
        <v/>
      </c>
      <c r="AG293" s="15"/>
      <c r="AH293" s="15"/>
      <c r="AI293" s="15"/>
      <c r="AJ293" s="62" t="str">
        <f>IFERROR(VLOOKUP(AI293,Lookups!$W$3:$X$24,2,FALSE),"")</f>
        <v/>
      </c>
      <c r="AK293" s="15"/>
      <c r="AL293" s="15"/>
      <c r="AM293" s="17"/>
      <c r="AN293" s="17"/>
    </row>
    <row r="294" spans="1:40" x14ac:dyDescent="0.3">
      <c r="A294" s="15"/>
      <c r="B294" s="15"/>
      <c r="C294" s="15"/>
      <c r="D294" s="17"/>
      <c r="E294" s="17"/>
      <c r="F294" s="15"/>
      <c r="G294" s="18" t="str">
        <f>IFERROR(VLOOKUP(F294,Lookups!$D$2:$E$20,2,FALSE),"")</f>
        <v/>
      </c>
      <c r="H294" s="15"/>
      <c r="I294" s="15"/>
      <c r="J294" s="17"/>
      <c r="K294" s="15"/>
      <c r="L294" s="17"/>
      <c r="M294" s="17"/>
      <c r="N294" s="62" t="str">
        <f t="shared" si="10"/>
        <v/>
      </c>
      <c r="O294" s="15"/>
      <c r="P294" s="15"/>
      <c r="Q294" s="17"/>
      <c r="R294" s="15"/>
      <c r="S294" s="15"/>
      <c r="T294" s="15"/>
      <c r="U294" s="15"/>
      <c r="V294" s="15"/>
      <c r="W294" s="15"/>
      <c r="X294" s="18" t="str">
        <f>IFERROR(VLOOKUP(W294,Lookups!$G$2:$H$83,2,FALSE),"")</f>
        <v/>
      </c>
      <c r="Y294" s="15"/>
      <c r="Z294" s="15"/>
      <c r="AA294" s="15"/>
      <c r="AB294" s="15"/>
      <c r="AC294" s="15"/>
      <c r="AD294" s="17"/>
      <c r="AE294" s="17"/>
      <c r="AF294" s="18" t="str">
        <f t="shared" si="11"/>
        <v/>
      </c>
      <c r="AG294" s="15"/>
      <c r="AH294" s="15"/>
      <c r="AI294" s="15"/>
      <c r="AJ294" s="62" t="str">
        <f>IFERROR(VLOOKUP(AI294,Lookups!$W$3:$X$24,2,FALSE),"")</f>
        <v/>
      </c>
      <c r="AK294" s="15"/>
      <c r="AL294" s="15"/>
      <c r="AM294" s="17"/>
      <c r="AN294" s="17"/>
    </row>
    <row r="295" spans="1:40" x14ac:dyDescent="0.3">
      <c r="A295" s="15"/>
      <c r="B295" s="15"/>
      <c r="C295" s="15"/>
      <c r="D295" s="17"/>
      <c r="E295" s="17"/>
      <c r="F295" s="15"/>
      <c r="G295" s="18" t="str">
        <f>IFERROR(VLOOKUP(F295,Lookups!$D$2:$E$20,2,FALSE),"")</f>
        <v/>
      </c>
      <c r="H295" s="15"/>
      <c r="I295" s="15"/>
      <c r="J295" s="17"/>
      <c r="K295" s="15"/>
      <c r="L295" s="17"/>
      <c r="M295" s="17"/>
      <c r="N295" s="62" t="str">
        <f t="shared" si="10"/>
        <v/>
      </c>
      <c r="O295" s="15"/>
      <c r="P295" s="15"/>
      <c r="Q295" s="17"/>
      <c r="R295" s="15"/>
      <c r="S295" s="15"/>
      <c r="T295" s="15"/>
      <c r="U295" s="15"/>
      <c r="V295" s="15"/>
      <c r="W295" s="15"/>
      <c r="X295" s="18" t="str">
        <f>IFERROR(VLOOKUP(W295,Lookups!$G$2:$H$83,2,FALSE),"")</f>
        <v/>
      </c>
      <c r="Y295" s="15"/>
      <c r="Z295" s="15"/>
      <c r="AA295" s="15"/>
      <c r="AB295" s="15"/>
      <c r="AC295" s="15"/>
      <c r="AD295" s="17"/>
      <c r="AE295" s="17"/>
      <c r="AF295" s="18" t="str">
        <f t="shared" si="11"/>
        <v/>
      </c>
      <c r="AG295" s="15"/>
      <c r="AH295" s="15"/>
      <c r="AI295" s="15"/>
      <c r="AJ295" s="62" t="str">
        <f>IFERROR(VLOOKUP(AI295,Lookups!$W$3:$X$24,2,FALSE),"")</f>
        <v/>
      </c>
      <c r="AK295" s="15"/>
      <c r="AL295" s="15"/>
      <c r="AM295" s="17"/>
      <c r="AN295" s="17"/>
    </row>
    <row r="296" spans="1:40" x14ac:dyDescent="0.3">
      <c r="A296" s="15"/>
      <c r="B296" s="15"/>
      <c r="C296" s="15"/>
      <c r="D296" s="17"/>
      <c r="E296" s="17"/>
      <c r="F296" s="15"/>
      <c r="G296" s="18" t="str">
        <f>IFERROR(VLOOKUP(F296,Lookups!$D$2:$E$20,2,FALSE),"")</f>
        <v/>
      </c>
      <c r="H296" s="15"/>
      <c r="I296" s="15"/>
      <c r="J296" s="17"/>
      <c r="K296" s="15"/>
      <c r="L296" s="17"/>
      <c r="M296" s="17"/>
      <c r="N296" s="62" t="str">
        <f t="shared" si="10"/>
        <v/>
      </c>
      <c r="O296" s="15"/>
      <c r="P296" s="15"/>
      <c r="Q296" s="17"/>
      <c r="R296" s="15"/>
      <c r="S296" s="15"/>
      <c r="T296" s="15"/>
      <c r="U296" s="15"/>
      <c r="V296" s="15"/>
      <c r="W296" s="15"/>
      <c r="X296" s="18" t="str">
        <f>IFERROR(VLOOKUP(W296,Lookups!$G$2:$H$83,2,FALSE),"")</f>
        <v/>
      </c>
      <c r="Y296" s="15"/>
      <c r="Z296" s="15"/>
      <c r="AA296" s="15"/>
      <c r="AB296" s="15"/>
      <c r="AC296" s="15"/>
      <c r="AD296" s="17"/>
      <c r="AE296" s="17"/>
      <c r="AF296" s="18" t="str">
        <f t="shared" si="11"/>
        <v/>
      </c>
      <c r="AG296" s="15"/>
      <c r="AH296" s="15"/>
      <c r="AI296" s="15"/>
      <c r="AJ296" s="62" t="str">
        <f>IFERROR(VLOOKUP(AI296,Lookups!$W$3:$X$24,2,FALSE),"")</f>
        <v/>
      </c>
      <c r="AK296" s="15"/>
      <c r="AL296" s="15"/>
      <c r="AM296" s="17"/>
      <c r="AN296" s="17"/>
    </row>
    <row r="297" spans="1:40" x14ac:dyDescent="0.3">
      <c r="A297" s="15"/>
      <c r="B297" s="15"/>
      <c r="C297" s="15"/>
      <c r="D297" s="17"/>
      <c r="E297" s="17"/>
      <c r="F297" s="15"/>
      <c r="G297" s="18" t="str">
        <f>IFERROR(VLOOKUP(F297,Lookups!$D$2:$E$20,2,FALSE),"")</f>
        <v/>
      </c>
      <c r="H297" s="15"/>
      <c r="I297" s="15"/>
      <c r="J297" s="17"/>
      <c r="K297" s="15"/>
      <c r="L297" s="17"/>
      <c r="M297" s="17"/>
      <c r="N297" s="62" t="str">
        <f t="shared" si="10"/>
        <v/>
      </c>
      <c r="O297" s="15"/>
      <c r="P297" s="15"/>
      <c r="Q297" s="17"/>
      <c r="R297" s="15"/>
      <c r="S297" s="15"/>
      <c r="T297" s="15"/>
      <c r="U297" s="15"/>
      <c r="V297" s="15"/>
      <c r="W297" s="15"/>
      <c r="X297" s="18" t="str">
        <f>IFERROR(VLOOKUP(W297,Lookups!$G$2:$H$83,2,FALSE),"")</f>
        <v/>
      </c>
      <c r="Y297" s="15"/>
      <c r="Z297" s="15"/>
      <c r="AA297" s="15"/>
      <c r="AB297" s="15"/>
      <c r="AC297" s="15"/>
      <c r="AD297" s="17"/>
      <c r="AE297" s="17"/>
      <c r="AF297" s="18" t="str">
        <f t="shared" si="11"/>
        <v/>
      </c>
      <c r="AG297" s="15"/>
      <c r="AH297" s="15"/>
      <c r="AI297" s="15"/>
      <c r="AJ297" s="62" t="str">
        <f>IFERROR(VLOOKUP(AI297,Lookups!$W$3:$X$24,2,FALSE),"")</f>
        <v/>
      </c>
      <c r="AK297" s="15"/>
      <c r="AL297" s="15"/>
      <c r="AM297" s="17"/>
      <c r="AN297" s="17"/>
    </row>
    <row r="298" spans="1:40" x14ac:dyDescent="0.3">
      <c r="A298" s="15"/>
      <c r="B298" s="15"/>
      <c r="C298" s="15"/>
      <c r="D298" s="17"/>
      <c r="E298" s="17"/>
      <c r="F298" s="15"/>
      <c r="G298" s="18" t="str">
        <f>IFERROR(VLOOKUP(F298,Lookups!$D$2:$E$20,2,FALSE),"")</f>
        <v/>
      </c>
      <c r="H298" s="15"/>
      <c r="I298" s="15"/>
      <c r="J298" s="17"/>
      <c r="K298" s="15"/>
      <c r="L298" s="17"/>
      <c r="M298" s="17"/>
      <c r="N298" s="62" t="str">
        <f t="shared" si="10"/>
        <v/>
      </c>
      <c r="O298" s="15"/>
      <c r="P298" s="15"/>
      <c r="Q298" s="17"/>
      <c r="R298" s="15"/>
      <c r="S298" s="15"/>
      <c r="T298" s="15"/>
      <c r="U298" s="15"/>
      <c r="V298" s="15"/>
      <c r="W298" s="15"/>
      <c r="X298" s="18" t="str">
        <f>IFERROR(VLOOKUP(W298,Lookups!$G$2:$H$83,2,FALSE),"")</f>
        <v/>
      </c>
      <c r="Y298" s="15"/>
      <c r="Z298" s="15"/>
      <c r="AA298" s="15"/>
      <c r="AB298" s="15"/>
      <c r="AC298" s="15"/>
      <c r="AD298" s="17"/>
      <c r="AE298" s="17"/>
      <c r="AF298" s="18" t="str">
        <f t="shared" si="11"/>
        <v/>
      </c>
      <c r="AG298" s="15"/>
      <c r="AH298" s="15"/>
      <c r="AI298" s="15"/>
      <c r="AJ298" s="62" t="str">
        <f>IFERROR(VLOOKUP(AI298,Lookups!$W$3:$X$24,2,FALSE),"")</f>
        <v/>
      </c>
      <c r="AK298" s="15"/>
      <c r="AL298" s="15"/>
      <c r="AM298" s="17"/>
      <c r="AN298" s="17"/>
    </row>
    <row r="299" spans="1:40" x14ac:dyDescent="0.3">
      <c r="A299" s="15"/>
      <c r="B299" s="15"/>
      <c r="C299" s="15"/>
      <c r="D299" s="17"/>
      <c r="E299" s="17"/>
      <c r="F299" s="15"/>
      <c r="G299" s="18" t="str">
        <f>IFERROR(VLOOKUP(F299,Lookups!$D$2:$E$20,2,FALSE),"")</f>
        <v/>
      </c>
      <c r="H299" s="15"/>
      <c r="I299" s="15"/>
      <c r="J299" s="17"/>
      <c r="K299" s="15"/>
      <c r="L299" s="17"/>
      <c r="M299" s="17"/>
      <c r="N299" s="62" t="str">
        <f t="shared" si="10"/>
        <v/>
      </c>
      <c r="O299" s="15"/>
      <c r="P299" s="15"/>
      <c r="Q299" s="17"/>
      <c r="R299" s="15"/>
      <c r="S299" s="15"/>
      <c r="T299" s="15"/>
      <c r="U299" s="15"/>
      <c r="V299" s="15"/>
      <c r="W299" s="15"/>
      <c r="X299" s="18" t="str">
        <f>IFERROR(VLOOKUP(W299,Lookups!$G$2:$H$83,2,FALSE),"")</f>
        <v/>
      </c>
      <c r="Y299" s="15"/>
      <c r="Z299" s="15"/>
      <c r="AA299" s="15"/>
      <c r="AB299" s="15"/>
      <c r="AC299" s="15"/>
      <c r="AD299" s="17"/>
      <c r="AE299" s="17"/>
      <c r="AF299" s="18" t="str">
        <f t="shared" si="11"/>
        <v/>
      </c>
      <c r="AG299" s="15"/>
      <c r="AH299" s="15"/>
      <c r="AI299" s="15"/>
      <c r="AJ299" s="62" t="str">
        <f>IFERROR(VLOOKUP(AI299,Lookups!$W$3:$X$24,2,FALSE),"")</f>
        <v/>
      </c>
      <c r="AK299" s="15"/>
      <c r="AL299" s="15"/>
      <c r="AM299" s="17"/>
      <c r="AN299" s="17"/>
    </row>
    <row r="300" spans="1:40" x14ac:dyDescent="0.3">
      <c r="A300" s="15"/>
      <c r="B300" s="15"/>
      <c r="C300" s="15"/>
      <c r="D300" s="17"/>
      <c r="E300" s="17"/>
      <c r="F300" s="15"/>
      <c r="G300" s="18" t="str">
        <f>IFERROR(VLOOKUP(F300,Lookups!$D$2:$E$20,2,FALSE),"")</f>
        <v/>
      </c>
      <c r="H300" s="15"/>
      <c r="I300" s="15"/>
      <c r="J300" s="17"/>
      <c r="K300" s="15"/>
      <c r="L300" s="17"/>
      <c r="M300" s="17"/>
      <c r="N300" s="62" t="str">
        <f t="shared" si="10"/>
        <v/>
      </c>
      <c r="O300" s="15"/>
      <c r="P300" s="15"/>
      <c r="Q300" s="17"/>
      <c r="R300" s="15"/>
      <c r="S300" s="15"/>
      <c r="T300" s="15"/>
      <c r="U300" s="15"/>
      <c r="V300" s="15"/>
      <c r="W300" s="15"/>
      <c r="X300" s="18" t="str">
        <f>IFERROR(VLOOKUP(W300,Lookups!$G$2:$H$83,2,FALSE),"")</f>
        <v/>
      </c>
      <c r="Y300" s="15"/>
      <c r="Z300" s="15"/>
      <c r="AA300" s="15"/>
      <c r="AB300" s="15"/>
      <c r="AC300" s="15"/>
      <c r="AD300" s="17"/>
      <c r="AE300" s="17"/>
      <c r="AF300" s="18" t="str">
        <f t="shared" si="11"/>
        <v/>
      </c>
      <c r="AG300" s="15"/>
      <c r="AH300" s="15"/>
      <c r="AI300" s="15"/>
      <c r="AJ300" s="62" t="str">
        <f>IFERROR(VLOOKUP(AI300,Lookups!$W$3:$X$24,2,FALSE),"")</f>
        <v/>
      </c>
      <c r="AK300" s="15"/>
      <c r="AL300" s="15"/>
      <c r="AM300" s="17"/>
      <c r="AN300" s="17"/>
    </row>
    <row r="301" spans="1:40" x14ac:dyDescent="0.3">
      <c r="A301" s="15"/>
      <c r="B301" s="15"/>
      <c r="C301" s="15"/>
      <c r="D301" s="17"/>
      <c r="E301" s="17"/>
      <c r="F301" s="15"/>
      <c r="G301" s="18" t="str">
        <f>IFERROR(VLOOKUP(F301,Lookups!$D$2:$E$20,2,FALSE),"")</f>
        <v/>
      </c>
      <c r="H301" s="15"/>
      <c r="I301" s="15"/>
      <c r="J301" s="17"/>
      <c r="K301" s="15"/>
      <c r="L301" s="17"/>
      <c r="M301" s="17"/>
      <c r="N301" s="62" t="str">
        <f t="shared" si="10"/>
        <v/>
      </c>
      <c r="O301" s="15"/>
      <c r="P301" s="15"/>
      <c r="Q301" s="17"/>
      <c r="R301" s="15"/>
      <c r="S301" s="15"/>
      <c r="T301" s="15"/>
      <c r="U301" s="15"/>
      <c r="V301" s="15"/>
      <c r="W301" s="15"/>
      <c r="X301" s="18" t="str">
        <f>IFERROR(VLOOKUP(W301,Lookups!$G$2:$H$83,2,FALSE),"")</f>
        <v/>
      </c>
      <c r="Y301" s="15"/>
      <c r="Z301" s="15"/>
      <c r="AA301" s="15"/>
      <c r="AB301" s="15"/>
      <c r="AC301" s="15"/>
      <c r="AD301" s="17"/>
      <c r="AE301" s="17"/>
      <c r="AF301" s="18" t="str">
        <f t="shared" si="11"/>
        <v/>
      </c>
      <c r="AG301" s="15"/>
      <c r="AH301" s="15"/>
      <c r="AI301" s="15"/>
      <c r="AJ301" s="62" t="str">
        <f>IFERROR(VLOOKUP(AI301,Lookups!$W$3:$X$24,2,FALSE),"")</f>
        <v/>
      </c>
      <c r="AK301" s="15"/>
      <c r="AL301" s="15"/>
      <c r="AM301" s="17"/>
      <c r="AN301" s="17"/>
    </row>
    <row r="302" spans="1:40" x14ac:dyDescent="0.3">
      <c r="A302" s="15"/>
      <c r="B302" s="15"/>
      <c r="C302" s="15"/>
      <c r="D302" s="17"/>
      <c r="E302" s="17"/>
      <c r="F302" s="15"/>
      <c r="G302" s="18" t="str">
        <f>IFERROR(VLOOKUP(F302,Lookups!$D$2:$E$20,2,FALSE),"")</f>
        <v/>
      </c>
      <c r="H302" s="15"/>
      <c r="I302" s="15"/>
      <c r="J302" s="17"/>
      <c r="K302" s="15"/>
      <c r="L302" s="17"/>
      <c r="M302" s="17"/>
      <c r="N302" s="62" t="str">
        <f t="shared" si="10"/>
        <v/>
      </c>
      <c r="O302" s="15"/>
      <c r="P302" s="15"/>
      <c r="Q302" s="17"/>
      <c r="R302" s="15"/>
      <c r="S302" s="15"/>
      <c r="T302" s="15"/>
      <c r="U302" s="15"/>
      <c r="V302" s="15"/>
      <c r="W302" s="15"/>
      <c r="X302" s="18" t="str">
        <f>IFERROR(VLOOKUP(W302,Lookups!$G$2:$H$83,2,FALSE),"")</f>
        <v/>
      </c>
      <c r="Y302" s="15"/>
      <c r="Z302" s="15"/>
      <c r="AA302" s="15"/>
      <c r="AB302" s="15"/>
      <c r="AC302" s="15"/>
      <c r="AD302" s="17"/>
      <c r="AE302" s="17"/>
      <c r="AF302" s="18" t="str">
        <f t="shared" si="11"/>
        <v/>
      </c>
      <c r="AG302" s="15"/>
      <c r="AH302" s="15"/>
      <c r="AI302" s="15"/>
      <c r="AJ302" s="62" t="str">
        <f>IFERROR(VLOOKUP(AI302,Lookups!$W$3:$X$24,2,FALSE),"")</f>
        <v/>
      </c>
      <c r="AK302" s="15"/>
      <c r="AL302" s="15"/>
      <c r="AM302" s="17"/>
      <c r="AN302" s="17"/>
    </row>
    <row r="303" spans="1:40" x14ac:dyDescent="0.3">
      <c r="A303" s="15"/>
      <c r="B303" s="15"/>
      <c r="C303" s="15"/>
      <c r="D303" s="17"/>
      <c r="E303" s="17"/>
      <c r="F303" s="15"/>
      <c r="G303" s="18" t="str">
        <f>IFERROR(VLOOKUP(F303,Lookups!$D$2:$E$20,2,FALSE),"")</f>
        <v/>
      </c>
      <c r="H303" s="15"/>
      <c r="I303" s="15"/>
      <c r="J303" s="17"/>
      <c r="K303" s="15"/>
      <c r="L303" s="17"/>
      <c r="M303" s="17"/>
      <c r="N303" s="62" t="str">
        <f t="shared" si="10"/>
        <v/>
      </c>
      <c r="O303" s="15"/>
      <c r="P303" s="15"/>
      <c r="Q303" s="17"/>
      <c r="R303" s="15"/>
      <c r="S303" s="15"/>
      <c r="T303" s="15"/>
      <c r="U303" s="15"/>
      <c r="V303" s="15"/>
      <c r="W303" s="15"/>
      <c r="X303" s="18" t="str">
        <f>IFERROR(VLOOKUP(W303,Lookups!$G$2:$H$83,2,FALSE),"")</f>
        <v/>
      </c>
      <c r="Y303" s="15"/>
      <c r="Z303" s="15"/>
      <c r="AA303" s="15"/>
      <c r="AB303" s="15"/>
      <c r="AC303" s="15"/>
      <c r="AD303" s="17"/>
      <c r="AE303" s="17"/>
      <c r="AF303" s="18" t="str">
        <f t="shared" si="11"/>
        <v/>
      </c>
      <c r="AG303" s="15"/>
      <c r="AH303" s="15"/>
      <c r="AI303" s="15"/>
      <c r="AJ303" s="62" t="str">
        <f>IFERROR(VLOOKUP(AI303,Lookups!$W$3:$X$24,2,FALSE),"")</f>
        <v/>
      </c>
      <c r="AK303" s="15"/>
      <c r="AL303" s="15"/>
      <c r="AM303" s="17"/>
      <c r="AN303" s="17"/>
    </row>
    <row r="304" spans="1:40" x14ac:dyDescent="0.3">
      <c r="A304" s="15"/>
      <c r="B304" s="15"/>
      <c r="C304" s="15"/>
      <c r="D304" s="17"/>
      <c r="E304" s="17"/>
      <c r="F304" s="15"/>
      <c r="G304" s="18" t="str">
        <f>IFERROR(VLOOKUP(F304,Lookups!$D$2:$E$20,2,FALSE),"")</f>
        <v/>
      </c>
      <c r="H304" s="15"/>
      <c r="I304" s="15"/>
      <c r="J304" s="17"/>
      <c r="K304" s="15"/>
      <c r="L304" s="17"/>
      <c r="M304" s="17"/>
      <c r="N304" s="62" t="str">
        <f t="shared" si="10"/>
        <v/>
      </c>
      <c r="O304" s="15"/>
      <c r="P304" s="15"/>
      <c r="Q304" s="17"/>
      <c r="R304" s="15"/>
      <c r="S304" s="15"/>
      <c r="T304" s="15"/>
      <c r="U304" s="15"/>
      <c r="V304" s="15"/>
      <c r="W304" s="15"/>
      <c r="X304" s="18" t="str">
        <f>IFERROR(VLOOKUP(W304,Lookups!$G$2:$H$83,2,FALSE),"")</f>
        <v/>
      </c>
      <c r="Y304" s="15"/>
      <c r="Z304" s="15"/>
      <c r="AA304" s="15"/>
      <c r="AB304" s="15"/>
      <c r="AC304" s="15"/>
      <c r="AD304" s="17"/>
      <c r="AE304" s="17"/>
      <c r="AF304" s="18" t="str">
        <f t="shared" si="11"/>
        <v/>
      </c>
      <c r="AG304" s="15"/>
      <c r="AH304" s="15"/>
      <c r="AI304" s="15"/>
      <c r="AJ304" s="62" t="str">
        <f>IFERROR(VLOOKUP(AI304,Lookups!$W$3:$X$24,2,FALSE),"")</f>
        <v/>
      </c>
      <c r="AK304" s="15"/>
      <c r="AL304" s="15"/>
      <c r="AM304" s="17"/>
      <c r="AN304" s="17"/>
    </row>
    <row r="305" spans="1:40" x14ac:dyDescent="0.3">
      <c r="A305" s="15"/>
      <c r="B305" s="15"/>
      <c r="C305" s="15"/>
      <c r="D305" s="17"/>
      <c r="E305" s="17"/>
      <c r="F305" s="15"/>
      <c r="G305" s="18" t="str">
        <f>IFERROR(VLOOKUP(F305,Lookups!$D$2:$E$20,2,FALSE),"")</f>
        <v/>
      </c>
      <c r="H305" s="15"/>
      <c r="I305" s="15"/>
      <c r="J305" s="17"/>
      <c r="K305" s="15"/>
      <c r="L305" s="17"/>
      <c r="M305" s="17"/>
      <c r="N305" s="62" t="str">
        <f t="shared" si="10"/>
        <v/>
      </c>
      <c r="O305" s="15"/>
      <c r="P305" s="15"/>
      <c r="Q305" s="17"/>
      <c r="R305" s="15"/>
      <c r="S305" s="15"/>
      <c r="T305" s="15"/>
      <c r="U305" s="15"/>
      <c r="V305" s="15"/>
      <c r="W305" s="15"/>
      <c r="X305" s="18" t="str">
        <f>IFERROR(VLOOKUP(W305,Lookups!$G$2:$H$83,2,FALSE),"")</f>
        <v/>
      </c>
      <c r="Y305" s="15"/>
      <c r="Z305" s="15"/>
      <c r="AA305" s="15"/>
      <c r="AB305" s="15"/>
      <c r="AC305" s="15"/>
      <c r="AD305" s="17"/>
      <c r="AE305" s="17"/>
      <c r="AF305" s="18" t="str">
        <f t="shared" si="11"/>
        <v/>
      </c>
      <c r="AG305" s="15"/>
      <c r="AH305" s="15"/>
      <c r="AI305" s="15"/>
      <c r="AJ305" s="62" t="str">
        <f>IFERROR(VLOOKUP(AI305,Lookups!$W$3:$X$24,2,FALSE),"")</f>
        <v/>
      </c>
      <c r="AK305" s="15"/>
      <c r="AL305" s="15"/>
      <c r="AM305" s="17"/>
      <c r="AN305" s="17"/>
    </row>
    <row r="306" spans="1:40" x14ac:dyDescent="0.3">
      <c r="A306" s="15"/>
      <c r="B306" s="15"/>
      <c r="C306" s="15"/>
      <c r="D306" s="17"/>
      <c r="E306" s="17"/>
      <c r="F306" s="15"/>
      <c r="G306" s="18" t="str">
        <f>IFERROR(VLOOKUP(F306,Lookups!$D$2:$E$20,2,FALSE),"")</f>
        <v/>
      </c>
      <c r="H306" s="15"/>
      <c r="I306" s="15"/>
      <c r="J306" s="17"/>
      <c r="K306" s="15"/>
      <c r="L306" s="17"/>
      <c r="M306" s="17"/>
      <c r="N306" s="62" t="str">
        <f t="shared" si="10"/>
        <v/>
      </c>
      <c r="O306" s="15"/>
      <c r="P306" s="15"/>
      <c r="Q306" s="17"/>
      <c r="R306" s="15"/>
      <c r="S306" s="15"/>
      <c r="T306" s="15"/>
      <c r="U306" s="15"/>
      <c r="V306" s="15"/>
      <c r="W306" s="15"/>
      <c r="X306" s="18" t="str">
        <f>IFERROR(VLOOKUP(W306,Lookups!$G$2:$H$83,2,FALSE),"")</f>
        <v/>
      </c>
      <c r="Y306" s="15"/>
      <c r="Z306" s="15"/>
      <c r="AA306" s="15"/>
      <c r="AB306" s="15"/>
      <c r="AC306" s="15"/>
      <c r="AD306" s="17"/>
      <c r="AE306" s="17"/>
      <c r="AF306" s="18" t="str">
        <f t="shared" si="11"/>
        <v/>
      </c>
      <c r="AG306" s="15"/>
      <c r="AH306" s="15"/>
      <c r="AI306" s="15"/>
      <c r="AJ306" s="62" t="str">
        <f>IFERROR(VLOOKUP(AI306,Lookups!$W$3:$X$24,2,FALSE),"")</f>
        <v/>
      </c>
      <c r="AK306" s="15"/>
      <c r="AL306" s="15"/>
      <c r="AM306" s="17"/>
      <c r="AN306" s="17"/>
    </row>
    <row r="307" spans="1:40" x14ac:dyDescent="0.3">
      <c r="A307" s="15"/>
      <c r="B307" s="15"/>
      <c r="C307" s="15"/>
      <c r="D307" s="17"/>
      <c r="E307" s="17"/>
      <c r="F307" s="15"/>
      <c r="G307" s="18" t="str">
        <f>IFERROR(VLOOKUP(F307,Lookups!$D$2:$E$20,2,FALSE),"")</f>
        <v/>
      </c>
      <c r="H307" s="15"/>
      <c r="I307" s="15"/>
      <c r="J307" s="17"/>
      <c r="K307" s="15"/>
      <c r="L307" s="17"/>
      <c r="M307" s="17"/>
      <c r="N307" s="62" t="str">
        <f t="shared" si="10"/>
        <v/>
      </c>
      <c r="O307" s="15"/>
      <c r="P307" s="15"/>
      <c r="Q307" s="17"/>
      <c r="R307" s="15"/>
      <c r="S307" s="15"/>
      <c r="T307" s="15"/>
      <c r="U307" s="15"/>
      <c r="V307" s="15"/>
      <c r="W307" s="15"/>
      <c r="X307" s="18" t="str">
        <f>IFERROR(VLOOKUP(W307,Lookups!$G$2:$H$83,2,FALSE),"")</f>
        <v/>
      </c>
      <c r="Y307" s="15"/>
      <c r="Z307" s="15"/>
      <c r="AA307" s="15"/>
      <c r="AB307" s="15"/>
      <c r="AC307" s="15"/>
      <c r="AD307" s="17"/>
      <c r="AE307" s="17"/>
      <c r="AF307" s="18" t="str">
        <f t="shared" si="11"/>
        <v/>
      </c>
      <c r="AG307" s="15"/>
      <c r="AH307" s="15"/>
      <c r="AI307" s="15"/>
      <c r="AJ307" s="62" t="str">
        <f>IFERROR(VLOOKUP(AI307,Lookups!$W$3:$X$24,2,FALSE),"")</f>
        <v/>
      </c>
      <c r="AK307" s="15"/>
      <c r="AL307" s="15"/>
      <c r="AM307" s="17"/>
      <c r="AN307" s="17"/>
    </row>
    <row r="308" spans="1:40" x14ac:dyDescent="0.3">
      <c r="A308" s="15"/>
      <c r="B308" s="15"/>
      <c r="C308" s="15"/>
      <c r="D308" s="17"/>
      <c r="E308" s="17"/>
      <c r="F308" s="15"/>
      <c r="G308" s="18" t="str">
        <f>IFERROR(VLOOKUP(F308,Lookups!$D$2:$E$20,2,FALSE),"")</f>
        <v/>
      </c>
      <c r="H308" s="15"/>
      <c r="I308" s="15"/>
      <c r="J308" s="17"/>
      <c r="K308" s="15"/>
      <c r="L308" s="17"/>
      <c r="M308" s="17"/>
      <c r="N308" s="62" t="str">
        <f t="shared" si="10"/>
        <v/>
      </c>
      <c r="O308" s="15"/>
      <c r="P308" s="15"/>
      <c r="Q308" s="17"/>
      <c r="R308" s="15"/>
      <c r="S308" s="15"/>
      <c r="T308" s="15"/>
      <c r="U308" s="15"/>
      <c r="V308" s="15"/>
      <c r="W308" s="15"/>
      <c r="X308" s="18" t="str">
        <f>IFERROR(VLOOKUP(W308,Lookups!$G$2:$H$83,2,FALSE),"")</f>
        <v/>
      </c>
      <c r="Y308" s="15"/>
      <c r="Z308" s="15"/>
      <c r="AA308" s="15"/>
      <c r="AB308" s="15"/>
      <c r="AC308" s="15"/>
      <c r="AD308" s="17"/>
      <c r="AE308" s="17"/>
      <c r="AF308" s="18" t="str">
        <f t="shared" si="11"/>
        <v/>
      </c>
      <c r="AG308" s="15"/>
      <c r="AH308" s="15"/>
      <c r="AI308" s="15"/>
      <c r="AJ308" s="62" t="str">
        <f>IFERROR(VLOOKUP(AI308,Lookups!$W$3:$X$24,2,FALSE),"")</f>
        <v/>
      </c>
      <c r="AK308" s="15"/>
      <c r="AL308" s="15"/>
      <c r="AM308" s="17"/>
      <c r="AN308" s="17"/>
    </row>
    <row r="309" spans="1:40" x14ac:dyDescent="0.3">
      <c r="A309" s="15"/>
      <c r="B309" s="15"/>
      <c r="C309" s="15"/>
      <c r="D309" s="17"/>
      <c r="E309" s="17"/>
      <c r="F309" s="15"/>
      <c r="G309" s="18" t="str">
        <f>IFERROR(VLOOKUP(F309,Lookups!$D$2:$E$20,2,FALSE),"")</f>
        <v/>
      </c>
      <c r="H309" s="15"/>
      <c r="I309" s="15"/>
      <c r="J309" s="17"/>
      <c r="K309" s="15"/>
      <c r="L309" s="17"/>
      <c r="M309" s="17"/>
      <c r="N309" s="62" t="str">
        <f t="shared" si="10"/>
        <v/>
      </c>
      <c r="O309" s="15"/>
      <c r="P309" s="15"/>
      <c r="Q309" s="17"/>
      <c r="R309" s="15"/>
      <c r="S309" s="15"/>
      <c r="T309" s="15"/>
      <c r="U309" s="15"/>
      <c r="V309" s="15"/>
      <c r="W309" s="15"/>
      <c r="X309" s="18" t="str">
        <f>IFERROR(VLOOKUP(W309,Lookups!$G$2:$H$83,2,FALSE),"")</f>
        <v/>
      </c>
      <c r="Y309" s="15"/>
      <c r="Z309" s="15"/>
      <c r="AA309" s="15"/>
      <c r="AB309" s="15"/>
      <c r="AC309" s="15"/>
      <c r="AD309" s="17"/>
      <c r="AE309" s="17"/>
      <c r="AF309" s="18" t="str">
        <f t="shared" si="11"/>
        <v/>
      </c>
      <c r="AG309" s="15"/>
      <c r="AH309" s="15"/>
      <c r="AI309" s="15"/>
      <c r="AJ309" s="62" t="str">
        <f>IFERROR(VLOOKUP(AI309,Lookups!$W$3:$X$24,2,FALSE),"")</f>
        <v/>
      </c>
      <c r="AK309" s="15"/>
      <c r="AL309" s="15"/>
      <c r="AM309" s="17"/>
      <c r="AN309" s="17"/>
    </row>
    <row r="310" spans="1:40" x14ac:dyDescent="0.3">
      <c r="A310" s="15"/>
      <c r="B310" s="15"/>
      <c r="C310" s="15"/>
      <c r="D310" s="17"/>
      <c r="E310" s="17"/>
      <c r="F310" s="15"/>
      <c r="G310" s="18" t="str">
        <f>IFERROR(VLOOKUP(F310,Lookups!$D$2:$E$20,2,FALSE),"")</f>
        <v/>
      </c>
      <c r="H310" s="15"/>
      <c r="I310" s="15"/>
      <c r="J310" s="17"/>
      <c r="K310" s="15"/>
      <c r="L310" s="17"/>
      <c r="M310" s="17"/>
      <c r="N310" s="62" t="str">
        <f t="shared" ref="N310:N373" si="12">IF(OR(ISBLANK(L310),ISBLANK(M310)),"",(M310-L310)+1)</f>
        <v/>
      </c>
      <c r="O310" s="15"/>
      <c r="P310" s="15"/>
      <c r="Q310" s="17"/>
      <c r="R310" s="15"/>
      <c r="S310" s="15"/>
      <c r="T310" s="15"/>
      <c r="U310" s="15"/>
      <c r="V310" s="15"/>
      <c r="W310" s="15"/>
      <c r="X310" s="18" t="str">
        <f>IFERROR(VLOOKUP(W310,Lookups!$G$2:$H$83,2,FALSE),"")</f>
        <v/>
      </c>
      <c r="Y310" s="15"/>
      <c r="Z310" s="15"/>
      <c r="AA310" s="15"/>
      <c r="AB310" s="15"/>
      <c r="AC310" s="15"/>
      <c r="AD310" s="17"/>
      <c r="AE310" s="17"/>
      <c r="AF310" s="18" t="str">
        <f t="shared" ref="AF310:AF373" si="13">IF(OR(ISBLANK(AD310),ISBLANK(AE310)),"",(AE310-AD310)+1)</f>
        <v/>
      </c>
      <c r="AG310" s="15"/>
      <c r="AH310" s="15"/>
      <c r="AI310" s="15"/>
      <c r="AJ310" s="62" t="str">
        <f>IFERROR(VLOOKUP(AI310,Lookups!$W$3:$X$24,2,FALSE),"")</f>
        <v/>
      </c>
      <c r="AK310" s="15"/>
      <c r="AL310" s="15"/>
      <c r="AM310" s="17"/>
      <c r="AN310" s="17"/>
    </row>
    <row r="311" spans="1:40" x14ac:dyDescent="0.3">
      <c r="A311" s="15"/>
      <c r="B311" s="15"/>
      <c r="C311" s="15"/>
      <c r="D311" s="17"/>
      <c r="E311" s="17"/>
      <c r="F311" s="15"/>
      <c r="G311" s="18" t="str">
        <f>IFERROR(VLOOKUP(F311,Lookups!$D$2:$E$20,2,FALSE),"")</f>
        <v/>
      </c>
      <c r="H311" s="15"/>
      <c r="I311" s="15"/>
      <c r="J311" s="17"/>
      <c r="K311" s="15"/>
      <c r="L311" s="17"/>
      <c r="M311" s="17"/>
      <c r="N311" s="62" t="str">
        <f t="shared" si="12"/>
        <v/>
      </c>
      <c r="O311" s="15"/>
      <c r="P311" s="15"/>
      <c r="Q311" s="17"/>
      <c r="R311" s="15"/>
      <c r="S311" s="15"/>
      <c r="T311" s="15"/>
      <c r="U311" s="15"/>
      <c r="V311" s="15"/>
      <c r="W311" s="15"/>
      <c r="X311" s="18" t="str">
        <f>IFERROR(VLOOKUP(W311,Lookups!$G$2:$H$83,2,FALSE),"")</f>
        <v/>
      </c>
      <c r="Y311" s="15"/>
      <c r="Z311" s="15"/>
      <c r="AA311" s="15"/>
      <c r="AB311" s="15"/>
      <c r="AC311" s="15"/>
      <c r="AD311" s="17"/>
      <c r="AE311" s="17"/>
      <c r="AF311" s="18" t="str">
        <f t="shared" si="13"/>
        <v/>
      </c>
      <c r="AG311" s="15"/>
      <c r="AH311" s="15"/>
      <c r="AI311" s="15"/>
      <c r="AJ311" s="62" t="str">
        <f>IFERROR(VLOOKUP(AI311,Lookups!$W$3:$X$24,2,FALSE),"")</f>
        <v/>
      </c>
      <c r="AK311" s="15"/>
      <c r="AL311" s="15"/>
      <c r="AM311" s="17"/>
      <c r="AN311" s="17"/>
    </row>
    <row r="312" spans="1:40" x14ac:dyDescent="0.3">
      <c r="A312" s="15"/>
      <c r="B312" s="15"/>
      <c r="C312" s="15"/>
      <c r="D312" s="17"/>
      <c r="E312" s="17"/>
      <c r="F312" s="15"/>
      <c r="G312" s="18" t="str">
        <f>IFERROR(VLOOKUP(F312,Lookups!$D$2:$E$20,2,FALSE),"")</f>
        <v/>
      </c>
      <c r="H312" s="15"/>
      <c r="I312" s="15"/>
      <c r="J312" s="17"/>
      <c r="K312" s="15"/>
      <c r="L312" s="17"/>
      <c r="M312" s="17"/>
      <c r="N312" s="62" t="str">
        <f t="shared" si="12"/>
        <v/>
      </c>
      <c r="O312" s="15"/>
      <c r="P312" s="15"/>
      <c r="Q312" s="17"/>
      <c r="R312" s="15"/>
      <c r="S312" s="15"/>
      <c r="T312" s="15"/>
      <c r="U312" s="15"/>
      <c r="V312" s="15"/>
      <c r="W312" s="15"/>
      <c r="X312" s="18" t="str">
        <f>IFERROR(VLOOKUP(W312,Lookups!$G$2:$H$83,2,FALSE),"")</f>
        <v/>
      </c>
      <c r="Y312" s="15"/>
      <c r="Z312" s="15"/>
      <c r="AA312" s="15"/>
      <c r="AB312" s="15"/>
      <c r="AC312" s="15"/>
      <c r="AD312" s="17"/>
      <c r="AE312" s="17"/>
      <c r="AF312" s="18" t="str">
        <f t="shared" si="13"/>
        <v/>
      </c>
      <c r="AG312" s="15"/>
      <c r="AH312" s="15"/>
      <c r="AI312" s="15"/>
      <c r="AJ312" s="62" t="str">
        <f>IFERROR(VLOOKUP(AI312,Lookups!$W$3:$X$24,2,FALSE),"")</f>
        <v/>
      </c>
      <c r="AK312" s="15"/>
      <c r="AL312" s="15"/>
      <c r="AM312" s="17"/>
      <c r="AN312" s="17"/>
    </row>
    <row r="313" spans="1:40" x14ac:dyDescent="0.3">
      <c r="A313" s="15"/>
      <c r="B313" s="15"/>
      <c r="C313" s="15"/>
      <c r="D313" s="17"/>
      <c r="E313" s="17"/>
      <c r="F313" s="15"/>
      <c r="G313" s="18" t="str">
        <f>IFERROR(VLOOKUP(F313,Lookups!$D$2:$E$20,2,FALSE),"")</f>
        <v/>
      </c>
      <c r="H313" s="15"/>
      <c r="I313" s="15"/>
      <c r="J313" s="17"/>
      <c r="K313" s="15"/>
      <c r="L313" s="17"/>
      <c r="M313" s="17"/>
      <c r="N313" s="62" t="str">
        <f t="shared" si="12"/>
        <v/>
      </c>
      <c r="O313" s="15"/>
      <c r="P313" s="15"/>
      <c r="Q313" s="17"/>
      <c r="R313" s="15"/>
      <c r="S313" s="15"/>
      <c r="T313" s="15"/>
      <c r="U313" s="15"/>
      <c r="V313" s="15"/>
      <c r="W313" s="15"/>
      <c r="X313" s="18" t="str">
        <f>IFERROR(VLOOKUP(W313,Lookups!$G$2:$H$83,2,FALSE),"")</f>
        <v/>
      </c>
      <c r="Y313" s="15"/>
      <c r="Z313" s="15"/>
      <c r="AA313" s="15"/>
      <c r="AB313" s="15"/>
      <c r="AC313" s="15"/>
      <c r="AD313" s="17"/>
      <c r="AE313" s="17"/>
      <c r="AF313" s="18" t="str">
        <f t="shared" si="13"/>
        <v/>
      </c>
      <c r="AG313" s="15"/>
      <c r="AH313" s="15"/>
      <c r="AI313" s="15"/>
      <c r="AJ313" s="62" t="str">
        <f>IFERROR(VLOOKUP(AI313,Lookups!$W$3:$X$24,2,FALSE),"")</f>
        <v/>
      </c>
      <c r="AK313" s="15"/>
      <c r="AL313" s="15"/>
      <c r="AM313" s="17"/>
      <c r="AN313" s="17"/>
    </row>
    <row r="314" spans="1:40" x14ac:dyDescent="0.3">
      <c r="A314" s="15"/>
      <c r="B314" s="15"/>
      <c r="C314" s="15"/>
      <c r="D314" s="17"/>
      <c r="E314" s="17"/>
      <c r="F314" s="15"/>
      <c r="G314" s="18" t="str">
        <f>IFERROR(VLOOKUP(F314,Lookups!$D$2:$E$20,2,FALSE),"")</f>
        <v/>
      </c>
      <c r="H314" s="15"/>
      <c r="I314" s="15"/>
      <c r="J314" s="17"/>
      <c r="K314" s="15"/>
      <c r="L314" s="17"/>
      <c r="M314" s="17"/>
      <c r="N314" s="62" t="str">
        <f t="shared" si="12"/>
        <v/>
      </c>
      <c r="O314" s="15"/>
      <c r="P314" s="15"/>
      <c r="Q314" s="17"/>
      <c r="R314" s="15"/>
      <c r="S314" s="15"/>
      <c r="T314" s="15"/>
      <c r="U314" s="15"/>
      <c r="V314" s="15"/>
      <c r="W314" s="15"/>
      <c r="X314" s="18" t="str">
        <f>IFERROR(VLOOKUP(W314,Lookups!$G$2:$H$83,2,FALSE),"")</f>
        <v/>
      </c>
      <c r="Y314" s="15"/>
      <c r="Z314" s="15"/>
      <c r="AA314" s="15"/>
      <c r="AB314" s="15"/>
      <c r="AC314" s="15"/>
      <c r="AD314" s="17"/>
      <c r="AE314" s="17"/>
      <c r="AF314" s="18" t="str">
        <f t="shared" si="13"/>
        <v/>
      </c>
      <c r="AG314" s="15"/>
      <c r="AH314" s="15"/>
      <c r="AI314" s="15"/>
      <c r="AJ314" s="62" t="str">
        <f>IFERROR(VLOOKUP(AI314,Lookups!$W$3:$X$24,2,FALSE),"")</f>
        <v/>
      </c>
      <c r="AK314" s="15"/>
      <c r="AL314" s="15"/>
      <c r="AM314" s="17"/>
      <c r="AN314" s="17"/>
    </row>
    <row r="315" spans="1:40" x14ac:dyDescent="0.3">
      <c r="A315" s="15"/>
      <c r="B315" s="15"/>
      <c r="C315" s="15"/>
      <c r="D315" s="17"/>
      <c r="E315" s="17"/>
      <c r="F315" s="15"/>
      <c r="G315" s="18" t="str">
        <f>IFERROR(VLOOKUP(F315,Lookups!$D$2:$E$20,2,FALSE),"")</f>
        <v/>
      </c>
      <c r="H315" s="15"/>
      <c r="I315" s="15"/>
      <c r="J315" s="17"/>
      <c r="K315" s="15"/>
      <c r="L315" s="17"/>
      <c r="M315" s="17"/>
      <c r="N315" s="62" t="str">
        <f t="shared" si="12"/>
        <v/>
      </c>
      <c r="O315" s="15"/>
      <c r="P315" s="15"/>
      <c r="Q315" s="17"/>
      <c r="R315" s="15"/>
      <c r="S315" s="15"/>
      <c r="T315" s="15"/>
      <c r="U315" s="15"/>
      <c r="V315" s="15"/>
      <c r="W315" s="15"/>
      <c r="X315" s="18" t="str">
        <f>IFERROR(VLOOKUP(W315,Lookups!$G$2:$H$83,2,FALSE),"")</f>
        <v/>
      </c>
      <c r="Y315" s="15"/>
      <c r="Z315" s="15"/>
      <c r="AA315" s="15"/>
      <c r="AB315" s="15"/>
      <c r="AC315" s="15"/>
      <c r="AD315" s="17"/>
      <c r="AE315" s="17"/>
      <c r="AF315" s="18" t="str">
        <f t="shared" si="13"/>
        <v/>
      </c>
      <c r="AG315" s="15"/>
      <c r="AH315" s="15"/>
      <c r="AI315" s="15"/>
      <c r="AJ315" s="62" t="str">
        <f>IFERROR(VLOOKUP(AI315,Lookups!$W$3:$X$24,2,FALSE),"")</f>
        <v/>
      </c>
      <c r="AK315" s="15"/>
      <c r="AL315" s="15"/>
      <c r="AM315" s="17"/>
      <c r="AN315" s="17"/>
    </row>
    <row r="316" spans="1:40" x14ac:dyDescent="0.3">
      <c r="A316" s="15"/>
      <c r="B316" s="15"/>
      <c r="C316" s="15"/>
      <c r="D316" s="17"/>
      <c r="E316" s="17"/>
      <c r="F316" s="15"/>
      <c r="G316" s="18" t="str">
        <f>IFERROR(VLOOKUP(F316,Lookups!$D$2:$E$20,2,FALSE),"")</f>
        <v/>
      </c>
      <c r="H316" s="15"/>
      <c r="I316" s="15"/>
      <c r="J316" s="17"/>
      <c r="K316" s="15"/>
      <c r="L316" s="17"/>
      <c r="M316" s="17"/>
      <c r="N316" s="62" t="str">
        <f t="shared" si="12"/>
        <v/>
      </c>
      <c r="O316" s="15"/>
      <c r="P316" s="15"/>
      <c r="Q316" s="17"/>
      <c r="R316" s="15"/>
      <c r="S316" s="15"/>
      <c r="T316" s="15"/>
      <c r="U316" s="15"/>
      <c r="V316" s="15"/>
      <c r="W316" s="15"/>
      <c r="X316" s="18" t="str">
        <f>IFERROR(VLOOKUP(W316,Lookups!$G$2:$H$83,2,FALSE),"")</f>
        <v/>
      </c>
      <c r="Y316" s="15"/>
      <c r="Z316" s="15"/>
      <c r="AA316" s="15"/>
      <c r="AB316" s="15"/>
      <c r="AC316" s="15"/>
      <c r="AD316" s="17"/>
      <c r="AE316" s="17"/>
      <c r="AF316" s="18" t="str">
        <f t="shared" si="13"/>
        <v/>
      </c>
      <c r="AG316" s="15"/>
      <c r="AH316" s="15"/>
      <c r="AI316" s="15"/>
      <c r="AJ316" s="62" t="str">
        <f>IFERROR(VLOOKUP(AI316,Lookups!$W$3:$X$24,2,FALSE),"")</f>
        <v/>
      </c>
      <c r="AK316" s="15"/>
      <c r="AL316" s="15"/>
      <c r="AM316" s="17"/>
      <c r="AN316" s="17"/>
    </row>
    <row r="317" spans="1:40" x14ac:dyDescent="0.3">
      <c r="A317" s="15"/>
      <c r="B317" s="15"/>
      <c r="C317" s="15"/>
      <c r="D317" s="17"/>
      <c r="E317" s="17"/>
      <c r="F317" s="15"/>
      <c r="G317" s="18" t="str">
        <f>IFERROR(VLOOKUP(F317,Lookups!$D$2:$E$20,2,FALSE),"")</f>
        <v/>
      </c>
      <c r="H317" s="15"/>
      <c r="I317" s="15"/>
      <c r="J317" s="17"/>
      <c r="K317" s="15"/>
      <c r="L317" s="17"/>
      <c r="M317" s="17"/>
      <c r="N317" s="62" t="str">
        <f t="shared" si="12"/>
        <v/>
      </c>
      <c r="O317" s="15"/>
      <c r="P317" s="15"/>
      <c r="Q317" s="17"/>
      <c r="R317" s="15"/>
      <c r="S317" s="15"/>
      <c r="T317" s="15"/>
      <c r="U317" s="15"/>
      <c r="V317" s="15"/>
      <c r="W317" s="15"/>
      <c r="X317" s="18" t="str">
        <f>IFERROR(VLOOKUP(W317,Lookups!$G$2:$H$83,2,FALSE),"")</f>
        <v/>
      </c>
      <c r="Y317" s="15"/>
      <c r="Z317" s="15"/>
      <c r="AA317" s="15"/>
      <c r="AB317" s="15"/>
      <c r="AC317" s="15"/>
      <c r="AD317" s="17"/>
      <c r="AE317" s="17"/>
      <c r="AF317" s="18" t="str">
        <f t="shared" si="13"/>
        <v/>
      </c>
      <c r="AG317" s="15"/>
      <c r="AH317" s="15"/>
      <c r="AI317" s="15"/>
      <c r="AJ317" s="62" t="str">
        <f>IFERROR(VLOOKUP(AI317,Lookups!$W$3:$X$24,2,FALSE),"")</f>
        <v/>
      </c>
      <c r="AK317" s="15"/>
      <c r="AL317" s="15"/>
      <c r="AM317" s="17"/>
      <c r="AN317" s="17"/>
    </row>
    <row r="318" spans="1:40" x14ac:dyDescent="0.3">
      <c r="A318" s="15"/>
      <c r="B318" s="15"/>
      <c r="C318" s="15"/>
      <c r="D318" s="17"/>
      <c r="E318" s="17"/>
      <c r="F318" s="15"/>
      <c r="G318" s="18" t="str">
        <f>IFERROR(VLOOKUP(F318,Lookups!$D$2:$E$20,2,FALSE),"")</f>
        <v/>
      </c>
      <c r="H318" s="15"/>
      <c r="I318" s="15"/>
      <c r="J318" s="17"/>
      <c r="K318" s="15"/>
      <c r="L318" s="17"/>
      <c r="M318" s="17"/>
      <c r="N318" s="62" t="str">
        <f t="shared" si="12"/>
        <v/>
      </c>
      <c r="O318" s="15"/>
      <c r="P318" s="15"/>
      <c r="Q318" s="17"/>
      <c r="R318" s="15"/>
      <c r="S318" s="15"/>
      <c r="T318" s="15"/>
      <c r="U318" s="15"/>
      <c r="V318" s="15"/>
      <c r="W318" s="15"/>
      <c r="X318" s="18" t="str">
        <f>IFERROR(VLOOKUP(W318,Lookups!$G$2:$H$83,2,FALSE),"")</f>
        <v/>
      </c>
      <c r="Y318" s="15"/>
      <c r="Z318" s="15"/>
      <c r="AA318" s="15"/>
      <c r="AB318" s="15"/>
      <c r="AC318" s="15"/>
      <c r="AD318" s="17"/>
      <c r="AE318" s="17"/>
      <c r="AF318" s="18" t="str">
        <f t="shared" si="13"/>
        <v/>
      </c>
      <c r="AG318" s="15"/>
      <c r="AH318" s="15"/>
      <c r="AI318" s="15"/>
      <c r="AJ318" s="62" t="str">
        <f>IFERROR(VLOOKUP(AI318,Lookups!$W$3:$X$24,2,FALSE),"")</f>
        <v/>
      </c>
      <c r="AK318" s="15"/>
      <c r="AL318" s="15"/>
      <c r="AM318" s="17"/>
      <c r="AN318" s="17"/>
    </row>
    <row r="319" spans="1:40" x14ac:dyDescent="0.3">
      <c r="A319" s="15"/>
      <c r="B319" s="15"/>
      <c r="C319" s="15"/>
      <c r="D319" s="17"/>
      <c r="E319" s="17"/>
      <c r="F319" s="15"/>
      <c r="G319" s="18" t="str">
        <f>IFERROR(VLOOKUP(F319,Lookups!$D$2:$E$20,2,FALSE),"")</f>
        <v/>
      </c>
      <c r="H319" s="15"/>
      <c r="I319" s="15"/>
      <c r="J319" s="17"/>
      <c r="K319" s="15"/>
      <c r="L319" s="17"/>
      <c r="M319" s="17"/>
      <c r="N319" s="62" t="str">
        <f t="shared" si="12"/>
        <v/>
      </c>
      <c r="O319" s="15"/>
      <c r="P319" s="15"/>
      <c r="Q319" s="17"/>
      <c r="R319" s="15"/>
      <c r="S319" s="15"/>
      <c r="T319" s="15"/>
      <c r="U319" s="15"/>
      <c r="V319" s="15"/>
      <c r="W319" s="15"/>
      <c r="X319" s="18" t="str">
        <f>IFERROR(VLOOKUP(W319,Lookups!$G$2:$H$83,2,FALSE),"")</f>
        <v/>
      </c>
      <c r="Y319" s="15"/>
      <c r="Z319" s="15"/>
      <c r="AA319" s="15"/>
      <c r="AB319" s="15"/>
      <c r="AC319" s="15"/>
      <c r="AD319" s="17"/>
      <c r="AE319" s="17"/>
      <c r="AF319" s="18" t="str">
        <f t="shared" si="13"/>
        <v/>
      </c>
      <c r="AG319" s="15"/>
      <c r="AH319" s="15"/>
      <c r="AI319" s="15"/>
      <c r="AJ319" s="62" t="str">
        <f>IFERROR(VLOOKUP(AI319,Lookups!$W$3:$X$24,2,FALSE),"")</f>
        <v/>
      </c>
      <c r="AK319" s="15"/>
      <c r="AL319" s="15"/>
      <c r="AM319" s="17"/>
      <c r="AN319" s="17"/>
    </row>
    <row r="320" spans="1:40" x14ac:dyDescent="0.3">
      <c r="A320" s="15"/>
      <c r="B320" s="15"/>
      <c r="C320" s="15"/>
      <c r="D320" s="17"/>
      <c r="E320" s="17"/>
      <c r="F320" s="15"/>
      <c r="G320" s="18" t="str">
        <f>IFERROR(VLOOKUP(F320,Lookups!$D$2:$E$20,2,FALSE),"")</f>
        <v/>
      </c>
      <c r="H320" s="15"/>
      <c r="I320" s="15"/>
      <c r="J320" s="17"/>
      <c r="K320" s="15"/>
      <c r="L320" s="17"/>
      <c r="M320" s="17"/>
      <c r="N320" s="62" t="str">
        <f t="shared" si="12"/>
        <v/>
      </c>
      <c r="O320" s="15"/>
      <c r="P320" s="15"/>
      <c r="Q320" s="17"/>
      <c r="R320" s="15"/>
      <c r="S320" s="15"/>
      <c r="T320" s="15"/>
      <c r="U320" s="15"/>
      <c r="V320" s="15"/>
      <c r="W320" s="15"/>
      <c r="X320" s="18" t="str">
        <f>IFERROR(VLOOKUP(W320,Lookups!$G$2:$H$83,2,FALSE),"")</f>
        <v/>
      </c>
      <c r="Y320" s="15"/>
      <c r="Z320" s="15"/>
      <c r="AA320" s="15"/>
      <c r="AB320" s="15"/>
      <c r="AC320" s="15"/>
      <c r="AD320" s="17"/>
      <c r="AE320" s="17"/>
      <c r="AF320" s="18" t="str">
        <f t="shared" si="13"/>
        <v/>
      </c>
      <c r="AG320" s="15"/>
      <c r="AH320" s="15"/>
      <c r="AI320" s="15"/>
      <c r="AJ320" s="62" t="str">
        <f>IFERROR(VLOOKUP(AI320,Lookups!$W$3:$X$24,2,FALSE),"")</f>
        <v/>
      </c>
      <c r="AK320" s="15"/>
      <c r="AL320" s="15"/>
      <c r="AM320" s="17"/>
      <c r="AN320" s="17"/>
    </row>
    <row r="321" spans="1:40" x14ac:dyDescent="0.3">
      <c r="A321" s="15"/>
      <c r="B321" s="15"/>
      <c r="C321" s="15"/>
      <c r="D321" s="17"/>
      <c r="E321" s="17"/>
      <c r="F321" s="15"/>
      <c r="G321" s="18" t="str">
        <f>IFERROR(VLOOKUP(F321,Lookups!$D$2:$E$20,2,FALSE),"")</f>
        <v/>
      </c>
      <c r="H321" s="15"/>
      <c r="I321" s="15"/>
      <c r="J321" s="17"/>
      <c r="K321" s="15"/>
      <c r="L321" s="17"/>
      <c r="M321" s="17"/>
      <c r="N321" s="62" t="str">
        <f t="shared" si="12"/>
        <v/>
      </c>
      <c r="O321" s="15"/>
      <c r="P321" s="15"/>
      <c r="Q321" s="17"/>
      <c r="R321" s="15"/>
      <c r="S321" s="15"/>
      <c r="T321" s="15"/>
      <c r="U321" s="15"/>
      <c r="V321" s="15"/>
      <c r="W321" s="15"/>
      <c r="X321" s="18" t="str">
        <f>IFERROR(VLOOKUP(W321,Lookups!$G$2:$H$83,2,FALSE),"")</f>
        <v/>
      </c>
      <c r="Y321" s="15"/>
      <c r="Z321" s="15"/>
      <c r="AA321" s="15"/>
      <c r="AB321" s="15"/>
      <c r="AC321" s="15"/>
      <c r="AD321" s="17"/>
      <c r="AE321" s="17"/>
      <c r="AF321" s="18" t="str">
        <f t="shared" si="13"/>
        <v/>
      </c>
      <c r="AG321" s="15"/>
      <c r="AH321" s="15"/>
      <c r="AI321" s="15"/>
      <c r="AJ321" s="62" t="str">
        <f>IFERROR(VLOOKUP(AI321,Lookups!$W$3:$X$24,2,FALSE),"")</f>
        <v/>
      </c>
      <c r="AK321" s="15"/>
      <c r="AL321" s="15"/>
      <c r="AM321" s="17"/>
      <c r="AN321" s="17"/>
    </row>
    <row r="322" spans="1:40" x14ac:dyDescent="0.3">
      <c r="A322" s="15"/>
      <c r="B322" s="15"/>
      <c r="C322" s="15"/>
      <c r="D322" s="17"/>
      <c r="E322" s="17"/>
      <c r="F322" s="15"/>
      <c r="G322" s="18" t="str">
        <f>IFERROR(VLOOKUP(F322,Lookups!$D$2:$E$20,2,FALSE),"")</f>
        <v/>
      </c>
      <c r="H322" s="15"/>
      <c r="I322" s="15"/>
      <c r="J322" s="17"/>
      <c r="K322" s="15"/>
      <c r="L322" s="17"/>
      <c r="M322" s="17"/>
      <c r="N322" s="62" t="str">
        <f t="shared" si="12"/>
        <v/>
      </c>
      <c r="O322" s="15"/>
      <c r="P322" s="15"/>
      <c r="Q322" s="17"/>
      <c r="R322" s="15"/>
      <c r="S322" s="15"/>
      <c r="T322" s="15"/>
      <c r="U322" s="15"/>
      <c r="V322" s="15"/>
      <c r="W322" s="15"/>
      <c r="X322" s="18" t="str">
        <f>IFERROR(VLOOKUP(W322,Lookups!$G$2:$H$83,2,FALSE),"")</f>
        <v/>
      </c>
      <c r="Y322" s="15"/>
      <c r="Z322" s="15"/>
      <c r="AA322" s="15"/>
      <c r="AB322" s="15"/>
      <c r="AC322" s="15"/>
      <c r="AD322" s="17"/>
      <c r="AE322" s="17"/>
      <c r="AF322" s="18" t="str">
        <f t="shared" si="13"/>
        <v/>
      </c>
      <c r="AG322" s="15"/>
      <c r="AH322" s="15"/>
      <c r="AI322" s="15"/>
      <c r="AJ322" s="62" t="str">
        <f>IFERROR(VLOOKUP(AI322,Lookups!$W$3:$X$24,2,FALSE),"")</f>
        <v/>
      </c>
      <c r="AK322" s="15"/>
      <c r="AL322" s="15"/>
      <c r="AM322" s="17"/>
      <c r="AN322" s="17"/>
    </row>
    <row r="323" spans="1:40" x14ac:dyDescent="0.3">
      <c r="A323" s="15"/>
      <c r="B323" s="15"/>
      <c r="C323" s="15"/>
      <c r="D323" s="17"/>
      <c r="E323" s="17"/>
      <c r="F323" s="15"/>
      <c r="G323" s="18" t="str">
        <f>IFERROR(VLOOKUP(F323,Lookups!$D$2:$E$20,2,FALSE),"")</f>
        <v/>
      </c>
      <c r="H323" s="15"/>
      <c r="I323" s="15"/>
      <c r="J323" s="17"/>
      <c r="K323" s="15"/>
      <c r="L323" s="17"/>
      <c r="M323" s="17"/>
      <c r="N323" s="62" t="str">
        <f t="shared" si="12"/>
        <v/>
      </c>
      <c r="O323" s="15"/>
      <c r="P323" s="15"/>
      <c r="Q323" s="17"/>
      <c r="R323" s="15"/>
      <c r="S323" s="15"/>
      <c r="T323" s="15"/>
      <c r="U323" s="15"/>
      <c r="V323" s="15"/>
      <c r="W323" s="15"/>
      <c r="X323" s="18" t="str">
        <f>IFERROR(VLOOKUP(W323,Lookups!$G$2:$H$83,2,FALSE),"")</f>
        <v/>
      </c>
      <c r="Y323" s="15"/>
      <c r="Z323" s="15"/>
      <c r="AA323" s="15"/>
      <c r="AB323" s="15"/>
      <c r="AC323" s="15"/>
      <c r="AD323" s="17"/>
      <c r="AE323" s="17"/>
      <c r="AF323" s="18" t="str">
        <f t="shared" si="13"/>
        <v/>
      </c>
      <c r="AG323" s="15"/>
      <c r="AH323" s="15"/>
      <c r="AI323" s="15"/>
      <c r="AJ323" s="62" t="str">
        <f>IFERROR(VLOOKUP(AI323,Lookups!$W$3:$X$24,2,FALSE),"")</f>
        <v/>
      </c>
      <c r="AK323" s="15"/>
      <c r="AL323" s="15"/>
      <c r="AM323" s="17"/>
      <c r="AN323" s="17"/>
    </row>
    <row r="324" spans="1:40" x14ac:dyDescent="0.3">
      <c r="A324" s="15"/>
      <c r="B324" s="15"/>
      <c r="C324" s="15"/>
      <c r="D324" s="17"/>
      <c r="E324" s="17"/>
      <c r="F324" s="15"/>
      <c r="G324" s="18" t="str">
        <f>IFERROR(VLOOKUP(F324,Lookups!$D$2:$E$20,2,FALSE),"")</f>
        <v/>
      </c>
      <c r="H324" s="15"/>
      <c r="I324" s="15"/>
      <c r="J324" s="17"/>
      <c r="K324" s="15"/>
      <c r="L324" s="17"/>
      <c r="M324" s="17"/>
      <c r="N324" s="62" t="str">
        <f t="shared" si="12"/>
        <v/>
      </c>
      <c r="O324" s="15"/>
      <c r="P324" s="15"/>
      <c r="Q324" s="17"/>
      <c r="R324" s="15"/>
      <c r="S324" s="15"/>
      <c r="T324" s="15"/>
      <c r="U324" s="15"/>
      <c r="V324" s="15"/>
      <c r="W324" s="15"/>
      <c r="X324" s="18" t="str">
        <f>IFERROR(VLOOKUP(W324,Lookups!$G$2:$H$83,2,FALSE),"")</f>
        <v/>
      </c>
      <c r="Y324" s="15"/>
      <c r="Z324" s="15"/>
      <c r="AA324" s="15"/>
      <c r="AB324" s="15"/>
      <c r="AC324" s="15"/>
      <c r="AD324" s="17"/>
      <c r="AE324" s="17"/>
      <c r="AF324" s="18" t="str">
        <f t="shared" si="13"/>
        <v/>
      </c>
      <c r="AG324" s="15"/>
      <c r="AH324" s="15"/>
      <c r="AI324" s="15"/>
      <c r="AJ324" s="62" t="str">
        <f>IFERROR(VLOOKUP(AI324,Lookups!$W$3:$X$24,2,FALSE),"")</f>
        <v/>
      </c>
      <c r="AK324" s="15"/>
      <c r="AL324" s="15"/>
      <c r="AM324" s="17"/>
      <c r="AN324" s="17"/>
    </row>
    <row r="325" spans="1:40" x14ac:dyDescent="0.3">
      <c r="A325" s="15"/>
      <c r="B325" s="15"/>
      <c r="C325" s="15"/>
      <c r="D325" s="17"/>
      <c r="E325" s="17"/>
      <c r="F325" s="15"/>
      <c r="G325" s="18" t="str">
        <f>IFERROR(VLOOKUP(F325,Lookups!$D$2:$E$20,2,FALSE),"")</f>
        <v/>
      </c>
      <c r="H325" s="15"/>
      <c r="I325" s="15"/>
      <c r="J325" s="17"/>
      <c r="K325" s="15"/>
      <c r="L325" s="17"/>
      <c r="M325" s="17"/>
      <c r="N325" s="62" t="str">
        <f t="shared" si="12"/>
        <v/>
      </c>
      <c r="O325" s="15"/>
      <c r="P325" s="15"/>
      <c r="Q325" s="17"/>
      <c r="R325" s="15"/>
      <c r="S325" s="15"/>
      <c r="T325" s="15"/>
      <c r="U325" s="15"/>
      <c r="V325" s="15"/>
      <c r="W325" s="15"/>
      <c r="X325" s="18" t="str">
        <f>IFERROR(VLOOKUP(W325,Lookups!$G$2:$H$83,2,FALSE),"")</f>
        <v/>
      </c>
      <c r="Y325" s="15"/>
      <c r="Z325" s="15"/>
      <c r="AA325" s="15"/>
      <c r="AB325" s="15"/>
      <c r="AC325" s="15"/>
      <c r="AD325" s="17"/>
      <c r="AE325" s="17"/>
      <c r="AF325" s="18" t="str">
        <f t="shared" si="13"/>
        <v/>
      </c>
      <c r="AG325" s="15"/>
      <c r="AH325" s="15"/>
      <c r="AI325" s="15"/>
      <c r="AJ325" s="62" t="str">
        <f>IFERROR(VLOOKUP(AI325,Lookups!$W$3:$X$24,2,FALSE),"")</f>
        <v/>
      </c>
      <c r="AK325" s="15"/>
      <c r="AL325" s="15"/>
      <c r="AM325" s="17"/>
      <c r="AN325" s="17"/>
    </row>
    <row r="326" spans="1:40" x14ac:dyDescent="0.3">
      <c r="A326" s="15"/>
      <c r="B326" s="15"/>
      <c r="C326" s="15"/>
      <c r="D326" s="17"/>
      <c r="E326" s="17"/>
      <c r="F326" s="15"/>
      <c r="G326" s="18" t="str">
        <f>IFERROR(VLOOKUP(F326,Lookups!$D$2:$E$20,2,FALSE),"")</f>
        <v/>
      </c>
      <c r="H326" s="15"/>
      <c r="I326" s="15"/>
      <c r="J326" s="17"/>
      <c r="K326" s="15"/>
      <c r="L326" s="17"/>
      <c r="M326" s="17"/>
      <c r="N326" s="62" t="str">
        <f t="shared" si="12"/>
        <v/>
      </c>
      <c r="O326" s="15"/>
      <c r="P326" s="15"/>
      <c r="Q326" s="17"/>
      <c r="R326" s="15"/>
      <c r="S326" s="15"/>
      <c r="T326" s="15"/>
      <c r="U326" s="15"/>
      <c r="V326" s="15"/>
      <c r="W326" s="15"/>
      <c r="X326" s="18" t="str">
        <f>IFERROR(VLOOKUP(W326,Lookups!$G$2:$H$83,2,FALSE),"")</f>
        <v/>
      </c>
      <c r="Y326" s="15"/>
      <c r="Z326" s="15"/>
      <c r="AA326" s="15"/>
      <c r="AB326" s="15"/>
      <c r="AC326" s="15"/>
      <c r="AD326" s="17"/>
      <c r="AE326" s="17"/>
      <c r="AF326" s="18" t="str">
        <f t="shared" si="13"/>
        <v/>
      </c>
      <c r="AG326" s="15"/>
      <c r="AH326" s="15"/>
      <c r="AI326" s="15"/>
      <c r="AJ326" s="62" t="str">
        <f>IFERROR(VLOOKUP(AI326,Lookups!$W$3:$X$24,2,FALSE),"")</f>
        <v/>
      </c>
      <c r="AK326" s="15"/>
      <c r="AL326" s="15"/>
      <c r="AM326" s="17"/>
      <c r="AN326" s="17"/>
    </row>
    <row r="327" spans="1:40" x14ac:dyDescent="0.3">
      <c r="A327" s="15"/>
      <c r="B327" s="15"/>
      <c r="C327" s="15"/>
      <c r="D327" s="17"/>
      <c r="E327" s="17"/>
      <c r="F327" s="15"/>
      <c r="G327" s="18" t="str">
        <f>IFERROR(VLOOKUP(F327,Lookups!$D$2:$E$20,2,FALSE),"")</f>
        <v/>
      </c>
      <c r="H327" s="15"/>
      <c r="I327" s="15"/>
      <c r="J327" s="17"/>
      <c r="K327" s="15"/>
      <c r="L327" s="17"/>
      <c r="M327" s="17"/>
      <c r="N327" s="62" t="str">
        <f t="shared" si="12"/>
        <v/>
      </c>
      <c r="O327" s="15"/>
      <c r="P327" s="15"/>
      <c r="Q327" s="17"/>
      <c r="R327" s="15"/>
      <c r="S327" s="15"/>
      <c r="T327" s="15"/>
      <c r="U327" s="15"/>
      <c r="V327" s="15"/>
      <c r="W327" s="15"/>
      <c r="X327" s="18" t="str">
        <f>IFERROR(VLOOKUP(W327,Lookups!$G$2:$H$83,2,FALSE),"")</f>
        <v/>
      </c>
      <c r="Y327" s="15"/>
      <c r="Z327" s="15"/>
      <c r="AA327" s="15"/>
      <c r="AB327" s="15"/>
      <c r="AC327" s="15"/>
      <c r="AD327" s="17"/>
      <c r="AE327" s="17"/>
      <c r="AF327" s="18" t="str">
        <f t="shared" si="13"/>
        <v/>
      </c>
      <c r="AG327" s="15"/>
      <c r="AH327" s="15"/>
      <c r="AI327" s="15"/>
      <c r="AJ327" s="62" t="str">
        <f>IFERROR(VLOOKUP(AI327,Lookups!$W$3:$X$24,2,FALSE),"")</f>
        <v/>
      </c>
      <c r="AK327" s="15"/>
      <c r="AL327" s="15"/>
      <c r="AM327" s="17"/>
      <c r="AN327" s="17"/>
    </row>
    <row r="328" spans="1:40" x14ac:dyDescent="0.3">
      <c r="A328" s="15"/>
      <c r="B328" s="15"/>
      <c r="C328" s="15"/>
      <c r="D328" s="17"/>
      <c r="E328" s="17"/>
      <c r="F328" s="15"/>
      <c r="G328" s="18" t="str">
        <f>IFERROR(VLOOKUP(F328,Lookups!$D$2:$E$20,2,FALSE),"")</f>
        <v/>
      </c>
      <c r="H328" s="15"/>
      <c r="I328" s="15"/>
      <c r="J328" s="17"/>
      <c r="K328" s="15"/>
      <c r="L328" s="17"/>
      <c r="M328" s="17"/>
      <c r="N328" s="62" t="str">
        <f t="shared" si="12"/>
        <v/>
      </c>
      <c r="O328" s="15"/>
      <c r="P328" s="15"/>
      <c r="Q328" s="17"/>
      <c r="R328" s="15"/>
      <c r="S328" s="15"/>
      <c r="T328" s="15"/>
      <c r="U328" s="15"/>
      <c r="V328" s="15"/>
      <c r="W328" s="15"/>
      <c r="X328" s="18" t="str">
        <f>IFERROR(VLOOKUP(W328,Lookups!$G$2:$H$83,2,FALSE),"")</f>
        <v/>
      </c>
      <c r="Y328" s="15"/>
      <c r="Z328" s="15"/>
      <c r="AA328" s="15"/>
      <c r="AB328" s="15"/>
      <c r="AC328" s="15"/>
      <c r="AD328" s="17"/>
      <c r="AE328" s="17"/>
      <c r="AF328" s="18" t="str">
        <f t="shared" si="13"/>
        <v/>
      </c>
      <c r="AG328" s="15"/>
      <c r="AH328" s="15"/>
      <c r="AI328" s="15"/>
      <c r="AJ328" s="62" t="str">
        <f>IFERROR(VLOOKUP(AI328,Lookups!$W$3:$X$24,2,FALSE),"")</f>
        <v/>
      </c>
      <c r="AK328" s="15"/>
      <c r="AL328" s="15"/>
      <c r="AM328" s="17"/>
      <c r="AN328" s="17"/>
    </row>
    <row r="329" spans="1:40" x14ac:dyDescent="0.3">
      <c r="A329" s="15"/>
      <c r="B329" s="15"/>
      <c r="C329" s="15"/>
      <c r="D329" s="17"/>
      <c r="E329" s="17"/>
      <c r="F329" s="15"/>
      <c r="G329" s="18" t="str">
        <f>IFERROR(VLOOKUP(F329,Lookups!$D$2:$E$20,2,FALSE),"")</f>
        <v/>
      </c>
      <c r="H329" s="15"/>
      <c r="I329" s="15"/>
      <c r="J329" s="17"/>
      <c r="K329" s="15"/>
      <c r="L329" s="17"/>
      <c r="M329" s="17"/>
      <c r="N329" s="62" t="str">
        <f t="shared" si="12"/>
        <v/>
      </c>
      <c r="O329" s="15"/>
      <c r="P329" s="15"/>
      <c r="Q329" s="17"/>
      <c r="R329" s="15"/>
      <c r="S329" s="15"/>
      <c r="T329" s="15"/>
      <c r="U329" s="15"/>
      <c r="V329" s="15"/>
      <c r="W329" s="15"/>
      <c r="X329" s="18" t="str">
        <f>IFERROR(VLOOKUP(W329,Lookups!$G$2:$H$83,2,FALSE),"")</f>
        <v/>
      </c>
      <c r="Y329" s="15"/>
      <c r="Z329" s="15"/>
      <c r="AA329" s="15"/>
      <c r="AB329" s="15"/>
      <c r="AC329" s="15"/>
      <c r="AD329" s="17"/>
      <c r="AE329" s="17"/>
      <c r="AF329" s="18" t="str">
        <f t="shared" si="13"/>
        <v/>
      </c>
      <c r="AG329" s="15"/>
      <c r="AH329" s="15"/>
      <c r="AI329" s="15"/>
      <c r="AJ329" s="62" t="str">
        <f>IFERROR(VLOOKUP(AI329,Lookups!$W$3:$X$24,2,FALSE),"")</f>
        <v/>
      </c>
      <c r="AK329" s="15"/>
      <c r="AL329" s="15"/>
      <c r="AM329" s="17"/>
      <c r="AN329" s="17"/>
    </row>
    <row r="330" spans="1:40" x14ac:dyDescent="0.3">
      <c r="A330" s="15"/>
      <c r="B330" s="15"/>
      <c r="C330" s="15"/>
      <c r="D330" s="17"/>
      <c r="E330" s="17"/>
      <c r="F330" s="15"/>
      <c r="G330" s="18" t="str">
        <f>IFERROR(VLOOKUP(F330,Lookups!$D$2:$E$20,2,FALSE),"")</f>
        <v/>
      </c>
      <c r="H330" s="15"/>
      <c r="I330" s="15"/>
      <c r="J330" s="17"/>
      <c r="K330" s="15"/>
      <c r="L330" s="17"/>
      <c r="M330" s="17"/>
      <c r="N330" s="62" t="str">
        <f t="shared" si="12"/>
        <v/>
      </c>
      <c r="O330" s="15"/>
      <c r="P330" s="15"/>
      <c r="Q330" s="17"/>
      <c r="R330" s="15"/>
      <c r="S330" s="15"/>
      <c r="T330" s="15"/>
      <c r="U330" s="15"/>
      <c r="V330" s="15"/>
      <c r="W330" s="15"/>
      <c r="X330" s="18" t="str">
        <f>IFERROR(VLOOKUP(W330,Lookups!$G$2:$H$83,2,FALSE),"")</f>
        <v/>
      </c>
      <c r="Y330" s="15"/>
      <c r="Z330" s="15"/>
      <c r="AA330" s="15"/>
      <c r="AB330" s="15"/>
      <c r="AC330" s="15"/>
      <c r="AD330" s="17"/>
      <c r="AE330" s="17"/>
      <c r="AF330" s="18" t="str">
        <f t="shared" si="13"/>
        <v/>
      </c>
      <c r="AG330" s="15"/>
      <c r="AH330" s="15"/>
      <c r="AI330" s="15"/>
      <c r="AJ330" s="62" t="str">
        <f>IFERROR(VLOOKUP(AI330,Lookups!$W$3:$X$24,2,FALSE),"")</f>
        <v/>
      </c>
      <c r="AK330" s="15"/>
      <c r="AL330" s="15"/>
      <c r="AM330" s="17"/>
      <c r="AN330" s="17"/>
    </row>
    <row r="331" spans="1:40" x14ac:dyDescent="0.3">
      <c r="A331" s="15"/>
      <c r="B331" s="15"/>
      <c r="C331" s="15"/>
      <c r="D331" s="17"/>
      <c r="E331" s="17"/>
      <c r="F331" s="15"/>
      <c r="G331" s="18" t="str">
        <f>IFERROR(VLOOKUP(F331,Lookups!$D$2:$E$20,2,FALSE),"")</f>
        <v/>
      </c>
      <c r="H331" s="15"/>
      <c r="I331" s="15"/>
      <c r="J331" s="17"/>
      <c r="K331" s="15"/>
      <c r="L331" s="17"/>
      <c r="M331" s="17"/>
      <c r="N331" s="62" t="str">
        <f t="shared" si="12"/>
        <v/>
      </c>
      <c r="O331" s="15"/>
      <c r="P331" s="15"/>
      <c r="Q331" s="17"/>
      <c r="R331" s="15"/>
      <c r="S331" s="15"/>
      <c r="T331" s="15"/>
      <c r="U331" s="15"/>
      <c r="V331" s="15"/>
      <c r="W331" s="15"/>
      <c r="X331" s="18" t="str">
        <f>IFERROR(VLOOKUP(W331,Lookups!$G$2:$H$83,2,FALSE),"")</f>
        <v/>
      </c>
      <c r="Y331" s="15"/>
      <c r="Z331" s="15"/>
      <c r="AA331" s="15"/>
      <c r="AB331" s="15"/>
      <c r="AC331" s="15"/>
      <c r="AD331" s="17"/>
      <c r="AE331" s="17"/>
      <c r="AF331" s="18" t="str">
        <f t="shared" si="13"/>
        <v/>
      </c>
      <c r="AG331" s="15"/>
      <c r="AH331" s="15"/>
      <c r="AI331" s="15"/>
      <c r="AJ331" s="62" t="str">
        <f>IFERROR(VLOOKUP(AI331,Lookups!$W$3:$X$24,2,FALSE),"")</f>
        <v/>
      </c>
      <c r="AK331" s="15"/>
      <c r="AL331" s="15"/>
      <c r="AM331" s="17"/>
      <c r="AN331" s="17"/>
    </row>
    <row r="332" spans="1:40" x14ac:dyDescent="0.3">
      <c r="A332" s="15"/>
      <c r="B332" s="15"/>
      <c r="C332" s="15"/>
      <c r="D332" s="17"/>
      <c r="E332" s="17"/>
      <c r="F332" s="15"/>
      <c r="G332" s="18" t="str">
        <f>IFERROR(VLOOKUP(F332,Lookups!$D$2:$E$20,2,FALSE),"")</f>
        <v/>
      </c>
      <c r="H332" s="15"/>
      <c r="I332" s="15"/>
      <c r="J332" s="17"/>
      <c r="K332" s="15"/>
      <c r="L332" s="17"/>
      <c r="M332" s="17"/>
      <c r="N332" s="62" t="str">
        <f t="shared" si="12"/>
        <v/>
      </c>
      <c r="O332" s="15"/>
      <c r="P332" s="15"/>
      <c r="Q332" s="17"/>
      <c r="R332" s="15"/>
      <c r="S332" s="15"/>
      <c r="T332" s="15"/>
      <c r="U332" s="15"/>
      <c r="V332" s="15"/>
      <c r="W332" s="15"/>
      <c r="X332" s="18" t="str">
        <f>IFERROR(VLOOKUP(W332,Lookups!$G$2:$H$83,2,FALSE),"")</f>
        <v/>
      </c>
      <c r="Y332" s="15"/>
      <c r="Z332" s="15"/>
      <c r="AA332" s="15"/>
      <c r="AB332" s="15"/>
      <c r="AC332" s="15"/>
      <c r="AD332" s="17"/>
      <c r="AE332" s="17"/>
      <c r="AF332" s="18" t="str">
        <f t="shared" si="13"/>
        <v/>
      </c>
      <c r="AG332" s="15"/>
      <c r="AH332" s="15"/>
      <c r="AI332" s="15"/>
      <c r="AJ332" s="62" t="str">
        <f>IFERROR(VLOOKUP(AI332,Lookups!$W$3:$X$24,2,FALSE),"")</f>
        <v/>
      </c>
      <c r="AK332" s="15"/>
      <c r="AL332" s="15"/>
      <c r="AM332" s="17"/>
      <c r="AN332" s="17"/>
    </row>
    <row r="333" spans="1:40" x14ac:dyDescent="0.3">
      <c r="A333" s="15"/>
      <c r="B333" s="15"/>
      <c r="C333" s="15"/>
      <c r="D333" s="17"/>
      <c r="E333" s="17"/>
      <c r="F333" s="15"/>
      <c r="G333" s="18" t="str">
        <f>IFERROR(VLOOKUP(F333,Lookups!$D$2:$E$20,2,FALSE),"")</f>
        <v/>
      </c>
      <c r="H333" s="15"/>
      <c r="I333" s="15"/>
      <c r="J333" s="17"/>
      <c r="K333" s="15"/>
      <c r="L333" s="17"/>
      <c r="M333" s="17"/>
      <c r="N333" s="62" t="str">
        <f t="shared" si="12"/>
        <v/>
      </c>
      <c r="O333" s="15"/>
      <c r="P333" s="15"/>
      <c r="Q333" s="17"/>
      <c r="R333" s="15"/>
      <c r="S333" s="15"/>
      <c r="T333" s="15"/>
      <c r="U333" s="15"/>
      <c r="V333" s="15"/>
      <c r="W333" s="15"/>
      <c r="X333" s="18" t="str">
        <f>IFERROR(VLOOKUP(W333,Lookups!$G$2:$H$83,2,FALSE),"")</f>
        <v/>
      </c>
      <c r="Y333" s="15"/>
      <c r="Z333" s="15"/>
      <c r="AA333" s="15"/>
      <c r="AB333" s="15"/>
      <c r="AC333" s="15"/>
      <c r="AD333" s="17"/>
      <c r="AE333" s="17"/>
      <c r="AF333" s="18" t="str">
        <f t="shared" si="13"/>
        <v/>
      </c>
      <c r="AG333" s="15"/>
      <c r="AH333" s="15"/>
      <c r="AI333" s="15"/>
      <c r="AJ333" s="62" t="str">
        <f>IFERROR(VLOOKUP(AI333,Lookups!$W$3:$X$24,2,FALSE),"")</f>
        <v/>
      </c>
      <c r="AK333" s="15"/>
      <c r="AL333" s="15"/>
      <c r="AM333" s="17"/>
      <c r="AN333" s="17"/>
    </row>
    <row r="334" spans="1:40" x14ac:dyDescent="0.3">
      <c r="A334" s="15"/>
      <c r="B334" s="15"/>
      <c r="C334" s="15"/>
      <c r="D334" s="17"/>
      <c r="E334" s="17"/>
      <c r="F334" s="15"/>
      <c r="G334" s="18" t="str">
        <f>IFERROR(VLOOKUP(F334,Lookups!$D$2:$E$20,2,FALSE),"")</f>
        <v/>
      </c>
      <c r="H334" s="15"/>
      <c r="I334" s="15"/>
      <c r="J334" s="17"/>
      <c r="K334" s="15"/>
      <c r="L334" s="17"/>
      <c r="M334" s="17"/>
      <c r="N334" s="62" t="str">
        <f t="shared" si="12"/>
        <v/>
      </c>
      <c r="O334" s="15"/>
      <c r="P334" s="15"/>
      <c r="Q334" s="17"/>
      <c r="R334" s="15"/>
      <c r="S334" s="15"/>
      <c r="T334" s="15"/>
      <c r="U334" s="15"/>
      <c r="V334" s="15"/>
      <c r="W334" s="15"/>
      <c r="X334" s="18" t="str">
        <f>IFERROR(VLOOKUP(W334,Lookups!$G$2:$H$83,2,FALSE),"")</f>
        <v/>
      </c>
      <c r="Y334" s="15"/>
      <c r="Z334" s="15"/>
      <c r="AA334" s="15"/>
      <c r="AB334" s="15"/>
      <c r="AC334" s="15"/>
      <c r="AD334" s="17"/>
      <c r="AE334" s="17"/>
      <c r="AF334" s="18" t="str">
        <f t="shared" si="13"/>
        <v/>
      </c>
      <c r="AG334" s="15"/>
      <c r="AH334" s="15"/>
      <c r="AI334" s="15"/>
      <c r="AJ334" s="62" t="str">
        <f>IFERROR(VLOOKUP(AI334,Lookups!$W$3:$X$24,2,FALSE),"")</f>
        <v/>
      </c>
      <c r="AK334" s="15"/>
      <c r="AL334" s="15"/>
      <c r="AM334" s="17"/>
      <c r="AN334" s="17"/>
    </row>
    <row r="335" spans="1:40" x14ac:dyDescent="0.3">
      <c r="A335" s="15"/>
      <c r="B335" s="15"/>
      <c r="C335" s="15"/>
      <c r="D335" s="17"/>
      <c r="E335" s="17"/>
      <c r="F335" s="15"/>
      <c r="G335" s="18" t="str">
        <f>IFERROR(VLOOKUP(F335,Lookups!$D$2:$E$20,2,FALSE),"")</f>
        <v/>
      </c>
      <c r="H335" s="15"/>
      <c r="I335" s="15"/>
      <c r="J335" s="17"/>
      <c r="K335" s="15"/>
      <c r="L335" s="17"/>
      <c r="M335" s="17"/>
      <c r="N335" s="62" t="str">
        <f t="shared" si="12"/>
        <v/>
      </c>
      <c r="O335" s="15"/>
      <c r="P335" s="15"/>
      <c r="Q335" s="17"/>
      <c r="R335" s="15"/>
      <c r="S335" s="15"/>
      <c r="T335" s="15"/>
      <c r="U335" s="15"/>
      <c r="V335" s="15"/>
      <c r="W335" s="15"/>
      <c r="X335" s="18" t="str">
        <f>IFERROR(VLOOKUP(W335,Lookups!$G$2:$H$83,2,FALSE),"")</f>
        <v/>
      </c>
      <c r="Y335" s="15"/>
      <c r="Z335" s="15"/>
      <c r="AA335" s="15"/>
      <c r="AB335" s="15"/>
      <c r="AC335" s="15"/>
      <c r="AD335" s="17"/>
      <c r="AE335" s="17"/>
      <c r="AF335" s="18" t="str">
        <f t="shared" si="13"/>
        <v/>
      </c>
      <c r="AG335" s="15"/>
      <c r="AH335" s="15"/>
      <c r="AI335" s="15"/>
      <c r="AJ335" s="62" t="str">
        <f>IFERROR(VLOOKUP(AI335,Lookups!$W$3:$X$24,2,FALSE),"")</f>
        <v/>
      </c>
      <c r="AK335" s="15"/>
      <c r="AL335" s="15"/>
      <c r="AM335" s="17"/>
      <c r="AN335" s="17"/>
    </row>
    <row r="336" spans="1:40" x14ac:dyDescent="0.3">
      <c r="A336" s="15"/>
      <c r="B336" s="15"/>
      <c r="C336" s="15"/>
      <c r="D336" s="17"/>
      <c r="E336" s="17"/>
      <c r="F336" s="15"/>
      <c r="G336" s="18" t="str">
        <f>IFERROR(VLOOKUP(F336,Lookups!$D$2:$E$20,2,FALSE),"")</f>
        <v/>
      </c>
      <c r="H336" s="15"/>
      <c r="I336" s="15"/>
      <c r="J336" s="17"/>
      <c r="K336" s="15"/>
      <c r="L336" s="17"/>
      <c r="M336" s="17"/>
      <c r="N336" s="62" t="str">
        <f t="shared" si="12"/>
        <v/>
      </c>
      <c r="O336" s="15"/>
      <c r="P336" s="15"/>
      <c r="Q336" s="17"/>
      <c r="R336" s="15"/>
      <c r="S336" s="15"/>
      <c r="T336" s="15"/>
      <c r="U336" s="15"/>
      <c r="V336" s="15"/>
      <c r="W336" s="15"/>
      <c r="X336" s="18" t="str">
        <f>IFERROR(VLOOKUP(W336,Lookups!$G$2:$H$83,2,FALSE),"")</f>
        <v/>
      </c>
      <c r="Y336" s="15"/>
      <c r="Z336" s="15"/>
      <c r="AA336" s="15"/>
      <c r="AB336" s="15"/>
      <c r="AC336" s="15"/>
      <c r="AD336" s="17"/>
      <c r="AE336" s="17"/>
      <c r="AF336" s="18" t="str">
        <f t="shared" si="13"/>
        <v/>
      </c>
      <c r="AG336" s="15"/>
      <c r="AH336" s="15"/>
      <c r="AI336" s="15"/>
      <c r="AJ336" s="62" t="str">
        <f>IFERROR(VLOOKUP(AI336,Lookups!$W$3:$X$24,2,FALSE),"")</f>
        <v/>
      </c>
      <c r="AK336" s="15"/>
      <c r="AL336" s="15"/>
      <c r="AM336" s="17"/>
      <c r="AN336" s="17"/>
    </row>
    <row r="337" spans="1:40" x14ac:dyDescent="0.3">
      <c r="A337" s="15"/>
      <c r="B337" s="15"/>
      <c r="C337" s="15"/>
      <c r="D337" s="17"/>
      <c r="E337" s="17"/>
      <c r="F337" s="15"/>
      <c r="G337" s="18" t="str">
        <f>IFERROR(VLOOKUP(F337,Lookups!$D$2:$E$20,2,FALSE),"")</f>
        <v/>
      </c>
      <c r="H337" s="15"/>
      <c r="I337" s="15"/>
      <c r="J337" s="17"/>
      <c r="K337" s="15"/>
      <c r="L337" s="17"/>
      <c r="M337" s="17"/>
      <c r="N337" s="62" t="str">
        <f t="shared" si="12"/>
        <v/>
      </c>
      <c r="O337" s="15"/>
      <c r="P337" s="15"/>
      <c r="Q337" s="17"/>
      <c r="R337" s="15"/>
      <c r="S337" s="15"/>
      <c r="T337" s="15"/>
      <c r="U337" s="15"/>
      <c r="V337" s="15"/>
      <c r="W337" s="15"/>
      <c r="X337" s="18" t="str">
        <f>IFERROR(VLOOKUP(W337,Lookups!$G$2:$H$83,2,FALSE),"")</f>
        <v/>
      </c>
      <c r="Y337" s="15"/>
      <c r="Z337" s="15"/>
      <c r="AA337" s="15"/>
      <c r="AB337" s="15"/>
      <c r="AC337" s="15"/>
      <c r="AD337" s="17"/>
      <c r="AE337" s="17"/>
      <c r="AF337" s="18" t="str">
        <f t="shared" si="13"/>
        <v/>
      </c>
      <c r="AG337" s="15"/>
      <c r="AH337" s="15"/>
      <c r="AI337" s="15"/>
      <c r="AJ337" s="62" t="str">
        <f>IFERROR(VLOOKUP(AI337,Lookups!$W$3:$X$24,2,FALSE),"")</f>
        <v/>
      </c>
      <c r="AK337" s="15"/>
      <c r="AL337" s="15"/>
      <c r="AM337" s="17"/>
      <c r="AN337" s="17"/>
    </row>
    <row r="338" spans="1:40" x14ac:dyDescent="0.3">
      <c r="A338" s="15"/>
      <c r="B338" s="15"/>
      <c r="C338" s="15"/>
      <c r="D338" s="17"/>
      <c r="E338" s="17"/>
      <c r="F338" s="15"/>
      <c r="G338" s="18" t="str">
        <f>IFERROR(VLOOKUP(F338,Lookups!$D$2:$E$20,2,FALSE),"")</f>
        <v/>
      </c>
      <c r="H338" s="15"/>
      <c r="I338" s="15"/>
      <c r="J338" s="17"/>
      <c r="K338" s="15"/>
      <c r="L338" s="17"/>
      <c r="M338" s="17"/>
      <c r="N338" s="62" t="str">
        <f t="shared" si="12"/>
        <v/>
      </c>
      <c r="O338" s="15"/>
      <c r="P338" s="15"/>
      <c r="Q338" s="17"/>
      <c r="R338" s="15"/>
      <c r="S338" s="15"/>
      <c r="T338" s="15"/>
      <c r="U338" s="15"/>
      <c r="V338" s="15"/>
      <c r="W338" s="15"/>
      <c r="X338" s="18" t="str">
        <f>IFERROR(VLOOKUP(W338,Lookups!$G$2:$H$83,2,FALSE),"")</f>
        <v/>
      </c>
      <c r="Y338" s="15"/>
      <c r="Z338" s="15"/>
      <c r="AA338" s="15"/>
      <c r="AB338" s="15"/>
      <c r="AC338" s="15"/>
      <c r="AD338" s="17"/>
      <c r="AE338" s="17"/>
      <c r="AF338" s="18" t="str">
        <f t="shared" si="13"/>
        <v/>
      </c>
      <c r="AG338" s="15"/>
      <c r="AH338" s="15"/>
      <c r="AI338" s="15"/>
      <c r="AJ338" s="62" t="str">
        <f>IFERROR(VLOOKUP(AI338,Lookups!$W$3:$X$24,2,FALSE),"")</f>
        <v/>
      </c>
      <c r="AK338" s="15"/>
      <c r="AL338" s="15"/>
      <c r="AM338" s="17"/>
      <c r="AN338" s="17"/>
    </row>
    <row r="339" spans="1:40" x14ac:dyDescent="0.3">
      <c r="A339" s="15"/>
      <c r="B339" s="15"/>
      <c r="C339" s="15"/>
      <c r="D339" s="17"/>
      <c r="E339" s="17"/>
      <c r="F339" s="15"/>
      <c r="G339" s="18" t="str">
        <f>IFERROR(VLOOKUP(F339,Lookups!$D$2:$E$20,2,FALSE),"")</f>
        <v/>
      </c>
      <c r="H339" s="15"/>
      <c r="I339" s="15"/>
      <c r="J339" s="17"/>
      <c r="K339" s="15"/>
      <c r="L339" s="17"/>
      <c r="M339" s="17"/>
      <c r="N339" s="62" t="str">
        <f t="shared" si="12"/>
        <v/>
      </c>
      <c r="O339" s="15"/>
      <c r="P339" s="15"/>
      <c r="Q339" s="17"/>
      <c r="R339" s="15"/>
      <c r="S339" s="15"/>
      <c r="T339" s="15"/>
      <c r="U339" s="15"/>
      <c r="V339" s="15"/>
      <c r="W339" s="15"/>
      <c r="X339" s="18" t="str">
        <f>IFERROR(VLOOKUP(W339,Lookups!$G$2:$H$83,2,FALSE),"")</f>
        <v/>
      </c>
      <c r="Y339" s="15"/>
      <c r="Z339" s="15"/>
      <c r="AA339" s="15"/>
      <c r="AB339" s="15"/>
      <c r="AC339" s="15"/>
      <c r="AD339" s="17"/>
      <c r="AE339" s="17"/>
      <c r="AF339" s="18" t="str">
        <f t="shared" si="13"/>
        <v/>
      </c>
      <c r="AG339" s="15"/>
      <c r="AH339" s="15"/>
      <c r="AI339" s="15"/>
      <c r="AJ339" s="62" t="str">
        <f>IFERROR(VLOOKUP(AI339,Lookups!$W$3:$X$24,2,FALSE),"")</f>
        <v/>
      </c>
      <c r="AK339" s="15"/>
      <c r="AL339" s="15"/>
      <c r="AM339" s="17"/>
      <c r="AN339" s="17"/>
    </row>
    <row r="340" spans="1:40" x14ac:dyDescent="0.3">
      <c r="A340" s="15"/>
      <c r="B340" s="15"/>
      <c r="C340" s="15"/>
      <c r="D340" s="17"/>
      <c r="E340" s="17"/>
      <c r="F340" s="15"/>
      <c r="G340" s="18" t="str">
        <f>IFERROR(VLOOKUP(F340,Lookups!$D$2:$E$20,2,FALSE),"")</f>
        <v/>
      </c>
      <c r="H340" s="15"/>
      <c r="I340" s="15"/>
      <c r="J340" s="17"/>
      <c r="K340" s="15"/>
      <c r="L340" s="17"/>
      <c r="M340" s="17"/>
      <c r="N340" s="62" t="str">
        <f t="shared" si="12"/>
        <v/>
      </c>
      <c r="O340" s="15"/>
      <c r="P340" s="15"/>
      <c r="Q340" s="17"/>
      <c r="R340" s="15"/>
      <c r="S340" s="15"/>
      <c r="T340" s="15"/>
      <c r="U340" s="15"/>
      <c r="V340" s="15"/>
      <c r="W340" s="15"/>
      <c r="X340" s="18" t="str">
        <f>IFERROR(VLOOKUP(W340,Lookups!$G$2:$H$83,2,FALSE),"")</f>
        <v/>
      </c>
      <c r="Y340" s="15"/>
      <c r="Z340" s="15"/>
      <c r="AA340" s="15"/>
      <c r="AB340" s="15"/>
      <c r="AC340" s="15"/>
      <c r="AD340" s="17"/>
      <c r="AE340" s="17"/>
      <c r="AF340" s="18" t="str">
        <f t="shared" si="13"/>
        <v/>
      </c>
      <c r="AG340" s="15"/>
      <c r="AH340" s="15"/>
      <c r="AI340" s="15"/>
      <c r="AJ340" s="62" t="str">
        <f>IFERROR(VLOOKUP(AI340,Lookups!$W$3:$X$24,2,FALSE),"")</f>
        <v/>
      </c>
      <c r="AK340" s="15"/>
      <c r="AL340" s="15"/>
      <c r="AM340" s="17"/>
      <c r="AN340" s="17"/>
    </row>
    <row r="341" spans="1:40" x14ac:dyDescent="0.3">
      <c r="A341" s="15"/>
      <c r="B341" s="15"/>
      <c r="C341" s="15"/>
      <c r="D341" s="17"/>
      <c r="E341" s="17"/>
      <c r="F341" s="15"/>
      <c r="G341" s="18" t="str">
        <f>IFERROR(VLOOKUP(F341,Lookups!$D$2:$E$20,2,FALSE),"")</f>
        <v/>
      </c>
      <c r="H341" s="15"/>
      <c r="I341" s="15"/>
      <c r="J341" s="17"/>
      <c r="K341" s="15"/>
      <c r="L341" s="17"/>
      <c r="M341" s="17"/>
      <c r="N341" s="62" t="str">
        <f t="shared" si="12"/>
        <v/>
      </c>
      <c r="O341" s="15"/>
      <c r="P341" s="15"/>
      <c r="Q341" s="17"/>
      <c r="R341" s="15"/>
      <c r="S341" s="15"/>
      <c r="T341" s="15"/>
      <c r="U341" s="15"/>
      <c r="V341" s="15"/>
      <c r="W341" s="15"/>
      <c r="X341" s="18" t="str">
        <f>IFERROR(VLOOKUP(W341,Lookups!$G$2:$H$83,2,FALSE),"")</f>
        <v/>
      </c>
      <c r="Y341" s="15"/>
      <c r="Z341" s="15"/>
      <c r="AA341" s="15"/>
      <c r="AB341" s="15"/>
      <c r="AC341" s="15"/>
      <c r="AD341" s="17"/>
      <c r="AE341" s="17"/>
      <c r="AF341" s="18" t="str">
        <f t="shared" si="13"/>
        <v/>
      </c>
      <c r="AG341" s="15"/>
      <c r="AH341" s="15"/>
      <c r="AI341" s="15"/>
      <c r="AJ341" s="62" t="str">
        <f>IFERROR(VLOOKUP(AI341,Lookups!$W$3:$X$24,2,FALSE),"")</f>
        <v/>
      </c>
      <c r="AK341" s="15"/>
      <c r="AL341" s="15"/>
      <c r="AM341" s="17"/>
      <c r="AN341" s="17"/>
    </row>
    <row r="342" spans="1:40" x14ac:dyDescent="0.3">
      <c r="A342" s="15"/>
      <c r="B342" s="15"/>
      <c r="C342" s="15"/>
      <c r="D342" s="17"/>
      <c r="E342" s="17"/>
      <c r="F342" s="15"/>
      <c r="G342" s="18" t="str">
        <f>IFERROR(VLOOKUP(F342,Lookups!$D$2:$E$20,2,FALSE),"")</f>
        <v/>
      </c>
      <c r="H342" s="15"/>
      <c r="I342" s="15"/>
      <c r="J342" s="17"/>
      <c r="K342" s="15"/>
      <c r="L342" s="17"/>
      <c r="M342" s="17"/>
      <c r="N342" s="62" t="str">
        <f t="shared" si="12"/>
        <v/>
      </c>
      <c r="O342" s="15"/>
      <c r="P342" s="15"/>
      <c r="Q342" s="17"/>
      <c r="R342" s="15"/>
      <c r="S342" s="15"/>
      <c r="T342" s="15"/>
      <c r="U342" s="15"/>
      <c r="V342" s="15"/>
      <c r="W342" s="15"/>
      <c r="X342" s="18" t="str">
        <f>IFERROR(VLOOKUP(W342,Lookups!$G$2:$H$83,2,FALSE),"")</f>
        <v/>
      </c>
      <c r="Y342" s="15"/>
      <c r="Z342" s="15"/>
      <c r="AA342" s="15"/>
      <c r="AB342" s="15"/>
      <c r="AC342" s="15"/>
      <c r="AD342" s="17"/>
      <c r="AE342" s="17"/>
      <c r="AF342" s="18" t="str">
        <f t="shared" si="13"/>
        <v/>
      </c>
      <c r="AG342" s="15"/>
      <c r="AH342" s="15"/>
      <c r="AI342" s="15"/>
      <c r="AJ342" s="62" t="str">
        <f>IFERROR(VLOOKUP(AI342,Lookups!$W$3:$X$24,2,FALSE),"")</f>
        <v/>
      </c>
      <c r="AK342" s="15"/>
      <c r="AL342" s="15"/>
      <c r="AM342" s="17"/>
      <c r="AN342" s="17"/>
    </row>
    <row r="343" spans="1:40" x14ac:dyDescent="0.3">
      <c r="A343" s="15"/>
      <c r="B343" s="15"/>
      <c r="C343" s="15"/>
      <c r="D343" s="17"/>
      <c r="E343" s="17"/>
      <c r="F343" s="15"/>
      <c r="G343" s="18" t="str">
        <f>IFERROR(VLOOKUP(F343,Lookups!$D$2:$E$20,2,FALSE),"")</f>
        <v/>
      </c>
      <c r="H343" s="15"/>
      <c r="I343" s="15"/>
      <c r="J343" s="17"/>
      <c r="K343" s="15"/>
      <c r="L343" s="17"/>
      <c r="M343" s="17"/>
      <c r="N343" s="62" t="str">
        <f t="shared" si="12"/>
        <v/>
      </c>
      <c r="O343" s="15"/>
      <c r="P343" s="15"/>
      <c r="Q343" s="17"/>
      <c r="R343" s="15"/>
      <c r="S343" s="15"/>
      <c r="T343" s="15"/>
      <c r="U343" s="15"/>
      <c r="V343" s="15"/>
      <c r="W343" s="15"/>
      <c r="X343" s="18" t="str">
        <f>IFERROR(VLOOKUP(W343,Lookups!$G$2:$H$83,2,FALSE),"")</f>
        <v/>
      </c>
      <c r="Y343" s="15"/>
      <c r="Z343" s="15"/>
      <c r="AA343" s="15"/>
      <c r="AB343" s="15"/>
      <c r="AC343" s="15"/>
      <c r="AD343" s="17"/>
      <c r="AE343" s="17"/>
      <c r="AF343" s="18" t="str">
        <f t="shared" si="13"/>
        <v/>
      </c>
      <c r="AG343" s="15"/>
      <c r="AH343" s="15"/>
      <c r="AI343" s="15"/>
      <c r="AJ343" s="62" t="str">
        <f>IFERROR(VLOOKUP(AI343,Lookups!$W$3:$X$24,2,FALSE),"")</f>
        <v/>
      </c>
      <c r="AK343" s="15"/>
      <c r="AL343" s="15"/>
      <c r="AM343" s="17"/>
      <c r="AN343" s="17"/>
    </row>
    <row r="344" spans="1:40" x14ac:dyDescent="0.3">
      <c r="A344" s="15"/>
      <c r="B344" s="15"/>
      <c r="C344" s="15"/>
      <c r="D344" s="17"/>
      <c r="E344" s="17"/>
      <c r="F344" s="15"/>
      <c r="G344" s="18" t="str">
        <f>IFERROR(VLOOKUP(F344,Lookups!$D$2:$E$20,2,FALSE),"")</f>
        <v/>
      </c>
      <c r="H344" s="15"/>
      <c r="I344" s="15"/>
      <c r="J344" s="17"/>
      <c r="K344" s="15"/>
      <c r="L344" s="17"/>
      <c r="M344" s="17"/>
      <c r="N344" s="62" t="str">
        <f t="shared" si="12"/>
        <v/>
      </c>
      <c r="O344" s="15"/>
      <c r="P344" s="15"/>
      <c r="Q344" s="17"/>
      <c r="R344" s="15"/>
      <c r="S344" s="15"/>
      <c r="T344" s="15"/>
      <c r="U344" s="15"/>
      <c r="V344" s="15"/>
      <c r="W344" s="15"/>
      <c r="X344" s="18" t="str">
        <f>IFERROR(VLOOKUP(W344,Lookups!$G$2:$H$83,2,FALSE),"")</f>
        <v/>
      </c>
      <c r="Y344" s="15"/>
      <c r="Z344" s="15"/>
      <c r="AA344" s="15"/>
      <c r="AB344" s="15"/>
      <c r="AC344" s="15"/>
      <c r="AD344" s="17"/>
      <c r="AE344" s="17"/>
      <c r="AF344" s="18" t="str">
        <f t="shared" si="13"/>
        <v/>
      </c>
      <c r="AG344" s="15"/>
      <c r="AH344" s="15"/>
      <c r="AI344" s="15"/>
      <c r="AJ344" s="62" t="str">
        <f>IFERROR(VLOOKUP(AI344,Lookups!$W$3:$X$24,2,FALSE),"")</f>
        <v/>
      </c>
      <c r="AK344" s="15"/>
      <c r="AL344" s="15"/>
      <c r="AM344" s="17"/>
      <c r="AN344" s="17"/>
    </row>
    <row r="345" spans="1:40" x14ac:dyDescent="0.3">
      <c r="A345" s="15"/>
      <c r="B345" s="15"/>
      <c r="C345" s="15"/>
      <c r="D345" s="17"/>
      <c r="E345" s="17"/>
      <c r="F345" s="15"/>
      <c r="G345" s="18" t="str">
        <f>IFERROR(VLOOKUP(F345,Lookups!$D$2:$E$20,2,FALSE),"")</f>
        <v/>
      </c>
      <c r="H345" s="15"/>
      <c r="I345" s="15"/>
      <c r="J345" s="17"/>
      <c r="K345" s="15"/>
      <c r="L345" s="17"/>
      <c r="M345" s="17"/>
      <c r="N345" s="62" t="str">
        <f t="shared" si="12"/>
        <v/>
      </c>
      <c r="O345" s="15"/>
      <c r="P345" s="15"/>
      <c r="Q345" s="17"/>
      <c r="R345" s="15"/>
      <c r="S345" s="15"/>
      <c r="T345" s="15"/>
      <c r="U345" s="15"/>
      <c r="V345" s="15"/>
      <c r="W345" s="15"/>
      <c r="X345" s="18" t="str">
        <f>IFERROR(VLOOKUP(W345,Lookups!$G$2:$H$83,2,FALSE),"")</f>
        <v/>
      </c>
      <c r="Y345" s="15"/>
      <c r="Z345" s="15"/>
      <c r="AA345" s="15"/>
      <c r="AB345" s="15"/>
      <c r="AC345" s="15"/>
      <c r="AD345" s="17"/>
      <c r="AE345" s="17"/>
      <c r="AF345" s="18" t="str">
        <f t="shared" si="13"/>
        <v/>
      </c>
      <c r="AG345" s="15"/>
      <c r="AH345" s="15"/>
      <c r="AI345" s="15"/>
      <c r="AJ345" s="62" t="str">
        <f>IFERROR(VLOOKUP(AI345,Lookups!$W$3:$X$24,2,FALSE),"")</f>
        <v/>
      </c>
      <c r="AK345" s="15"/>
      <c r="AL345" s="15"/>
      <c r="AM345" s="17"/>
      <c r="AN345" s="17"/>
    </row>
    <row r="346" spans="1:40" x14ac:dyDescent="0.3">
      <c r="A346" s="15"/>
      <c r="B346" s="15"/>
      <c r="C346" s="15"/>
      <c r="D346" s="17"/>
      <c r="E346" s="17"/>
      <c r="F346" s="15"/>
      <c r="G346" s="18" t="str">
        <f>IFERROR(VLOOKUP(F346,Lookups!$D$2:$E$20,2,FALSE),"")</f>
        <v/>
      </c>
      <c r="H346" s="15"/>
      <c r="I346" s="15"/>
      <c r="J346" s="17"/>
      <c r="K346" s="15"/>
      <c r="L346" s="17"/>
      <c r="M346" s="17"/>
      <c r="N346" s="62" t="str">
        <f t="shared" si="12"/>
        <v/>
      </c>
      <c r="O346" s="15"/>
      <c r="P346" s="15"/>
      <c r="Q346" s="17"/>
      <c r="R346" s="15"/>
      <c r="S346" s="15"/>
      <c r="T346" s="15"/>
      <c r="U346" s="15"/>
      <c r="V346" s="15"/>
      <c r="W346" s="15"/>
      <c r="X346" s="18" t="str">
        <f>IFERROR(VLOOKUP(W346,Lookups!$G$2:$H$83,2,FALSE),"")</f>
        <v/>
      </c>
      <c r="Y346" s="15"/>
      <c r="Z346" s="15"/>
      <c r="AA346" s="15"/>
      <c r="AB346" s="15"/>
      <c r="AC346" s="15"/>
      <c r="AD346" s="17"/>
      <c r="AE346" s="17"/>
      <c r="AF346" s="18" t="str">
        <f t="shared" si="13"/>
        <v/>
      </c>
      <c r="AG346" s="15"/>
      <c r="AH346" s="15"/>
      <c r="AI346" s="15"/>
      <c r="AJ346" s="62" t="str">
        <f>IFERROR(VLOOKUP(AI346,Lookups!$W$3:$X$24,2,FALSE),"")</f>
        <v/>
      </c>
      <c r="AK346" s="15"/>
      <c r="AL346" s="15"/>
      <c r="AM346" s="17"/>
      <c r="AN346" s="17"/>
    </row>
    <row r="347" spans="1:40" x14ac:dyDescent="0.3">
      <c r="A347" s="15"/>
      <c r="B347" s="15"/>
      <c r="C347" s="15"/>
      <c r="D347" s="17"/>
      <c r="E347" s="17"/>
      <c r="F347" s="15"/>
      <c r="G347" s="18" t="str">
        <f>IFERROR(VLOOKUP(F347,Lookups!$D$2:$E$20,2,FALSE),"")</f>
        <v/>
      </c>
      <c r="H347" s="15"/>
      <c r="I347" s="15"/>
      <c r="J347" s="17"/>
      <c r="K347" s="15"/>
      <c r="L347" s="17"/>
      <c r="M347" s="17"/>
      <c r="N347" s="62" t="str">
        <f t="shared" si="12"/>
        <v/>
      </c>
      <c r="O347" s="15"/>
      <c r="P347" s="15"/>
      <c r="Q347" s="17"/>
      <c r="R347" s="15"/>
      <c r="S347" s="15"/>
      <c r="T347" s="15"/>
      <c r="U347" s="15"/>
      <c r="V347" s="15"/>
      <c r="W347" s="15"/>
      <c r="X347" s="18" t="str">
        <f>IFERROR(VLOOKUP(W347,Lookups!$G$2:$H$83,2,FALSE),"")</f>
        <v/>
      </c>
      <c r="Y347" s="15"/>
      <c r="Z347" s="15"/>
      <c r="AA347" s="15"/>
      <c r="AB347" s="15"/>
      <c r="AC347" s="15"/>
      <c r="AD347" s="17"/>
      <c r="AE347" s="17"/>
      <c r="AF347" s="18" t="str">
        <f t="shared" si="13"/>
        <v/>
      </c>
      <c r="AG347" s="15"/>
      <c r="AH347" s="15"/>
      <c r="AI347" s="15"/>
      <c r="AJ347" s="62" t="str">
        <f>IFERROR(VLOOKUP(AI347,Lookups!$W$3:$X$24,2,FALSE),"")</f>
        <v/>
      </c>
      <c r="AK347" s="15"/>
      <c r="AL347" s="15"/>
      <c r="AM347" s="17"/>
      <c r="AN347" s="17"/>
    </row>
    <row r="348" spans="1:40" x14ac:dyDescent="0.3">
      <c r="A348" s="15"/>
      <c r="B348" s="15"/>
      <c r="C348" s="15"/>
      <c r="D348" s="17"/>
      <c r="E348" s="17"/>
      <c r="F348" s="15"/>
      <c r="G348" s="18" t="str">
        <f>IFERROR(VLOOKUP(F348,Lookups!$D$2:$E$20,2,FALSE),"")</f>
        <v/>
      </c>
      <c r="H348" s="15"/>
      <c r="I348" s="15"/>
      <c r="J348" s="17"/>
      <c r="K348" s="15"/>
      <c r="L348" s="17"/>
      <c r="M348" s="17"/>
      <c r="N348" s="62" t="str">
        <f t="shared" si="12"/>
        <v/>
      </c>
      <c r="O348" s="15"/>
      <c r="P348" s="15"/>
      <c r="Q348" s="17"/>
      <c r="R348" s="15"/>
      <c r="S348" s="15"/>
      <c r="T348" s="15"/>
      <c r="U348" s="15"/>
      <c r="V348" s="15"/>
      <c r="W348" s="15"/>
      <c r="X348" s="18" t="str">
        <f>IFERROR(VLOOKUP(W348,Lookups!$G$2:$H$83,2,FALSE),"")</f>
        <v/>
      </c>
      <c r="Y348" s="15"/>
      <c r="Z348" s="15"/>
      <c r="AA348" s="15"/>
      <c r="AB348" s="15"/>
      <c r="AC348" s="15"/>
      <c r="AD348" s="17"/>
      <c r="AE348" s="17"/>
      <c r="AF348" s="18" t="str">
        <f t="shared" si="13"/>
        <v/>
      </c>
      <c r="AG348" s="15"/>
      <c r="AH348" s="15"/>
      <c r="AI348" s="15"/>
      <c r="AJ348" s="62" t="str">
        <f>IFERROR(VLOOKUP(AI348,Lookups!$W$3:$X$24,2,FALSE),"")</f>
        <v/>
      </c>
      <c r="AK348" s="15"/>
      <c r="AL348" s="15"/>
      <c r="AM348" s="17"/>
      <c r="AN348" s="17"/>
    </row>
    <row r="349" spans="1:40" x14ac:dyDescent="0.3">
      <c r="A349" s="15"/>
      <c r="B349" s="15"/>
      <c r="C349" s="15"/>
      <c r="D349" s="17"/>
      <c r="E349" s="17"/>
      <c r="F349" s="15"/>
      <c r="G349" s="18" t="str">
        <f>IFERROR(VLOOKUP(F349,Lookups!$D$2:$E$20,2,FALSE),"")</f>
        <v/>
      </c>
      <c r="H349" s="15"/>
      <c r="I349" s="15"/>
      <c r="J349" s="17"/>
      <c r="K349" s="15"/>
      <c r="L349" s="17"/>
      <c r="M349" s="17"/>
      <c r="N349" s="62" t="str">
        <f t="shared" si="12"/>
        <v/>
      </c>
      <c r="O349" s="15"/>
      <c r="P349" s="15"/>
      <c r="Q349" s="17"/>
      <c r="R349" s="15"/>
      <c r="S349" s="15"/>
      <c r="T349" s="15"/>
      <c r="U349" s="15"/>
      <c r="V349" s="15"/>
      <c r="W349" s="15"/>
      <c r="X349" s="18" t="str">
        <f>IFERROR(VLOOKUP(W349,Lookups!$G$2:$H$83,2,FALSE),"")</f>
        <v/>
      </c>
      <c r="Y349" s="15"/>
      <c r="Z349" s="15"/>
      <c r="AA349" s="15"/>
      <c r="AB349" s="15"/>
      <c r="AC349" s="15"/>
      <c r="AD349" s="17"/>
      <c r="AE349" s="17"/>
      <c r="AF349" s="18" t="str">
        <f t="shared" si="13"/>
        <v/>
      </c>
      <c r="AG349" s="15"/>
      <c r="AH349" s="15"/>
      <c r="AI349" s="15"/>
      <c r="AJ349" s="62" t="str">
        <f>IFERROR(VLOOKUP(AI349,Lookups!$W$3:$X$24,2,FALSE),"")</f>
        <v/>
      </c>
      <c r="AK349" s="15"/>
      <c r="AL349" s="15"/>
      <c r="AM349" s="17"/>
      <c r="AN349" s="17"/>
    </row>
    <row r="350" spans="1:40" x14ac:dyDescent="0.3">
      <c r="A350" s="15"/>
      <c r="B350" s="15"/>
      <c r="C350" s="15"/>
      <c r="D350" s="17"/>
      <c r="E350" s="17"/>
      <c r="F350" s="15"/>
      <c r="G350" s="18" t="str">
        <f>IFERROR(VLOOKUP(F350,Lookups!$D$2:$E$20,2,FALSE),"")</f>
        <v/>
      </c>
      <c r="H350" s="15"/>
      <c r="I350" s="15"/>
      <c r="J350" s="17"/>
      <c r="K350" s="15"/>
      <c r="L350" s="17"/>
      <c r="M350" s="17"/>
      <c r="N350" s="62" t="str">
        <f t="shared" si="12"/>
        <v/>
      </c>
      <c r="O350" s="15"/>
      <c r="P350" s="15"/>
      <c r="Q350" s="17"/>
      <c r="R350" s="15"/>
      <c r="S350" s="15"/>
      <c r="T350" s="15"/>
      <c r="U350" s="15"/>
      <c r="V350" s="15"/>
      <c r="W350" s="15"/>
      <c r="X350" s="18" t="str">
        <f>IFERROR(VLOOKUP(W350,Lookups!$G$2:$H$83,2,FALSE),"")</f>
        <v/>
      </c>
      <c r="Y350" s="15"/>
      <c r="Z350" s="15"/>
      <c r="AA350" s="15"/>
      <c r="AB350" s="15"/>
      <c r="AC350" s="15"/>
      <c r="AD350" s="17"/>
      <c r="AE350" s="17"/>
      <c r="AF350" s="18" t="str">
        <f t="shared" si="13"/>
        <v/>
      </c>
      <c r="AG350" s="15"/>
      <c r="AH350" s="15"/>
      <c r="AI350" s="15"/>
      <c r="AJ350" s="62" t="str">
        <f>IFERROR(VLOOKUP(AI350,Lookups!$W$3:$X$24,2,FALSE),"")</f>
        <v/>
      </c>
      <c r="AK350" s="15"/>
      <c r="AL350" s="15"/>
      <c r="AM350" s="17"/>
      <c r="AN350" s="17"/>
    </row>
    <row r="351" spans="1:40" x14ac:dyDescent="0.3">
      <c r="A351" s="15"/>
      <c r="B351" s="15"/>
      <c r="C351" s="15"/>
      <c r="D351" s="17"/>
      <c r="E351" s="17"/>
      <c r="F351" s="15"/>
      <c r="G351" s="18" t="str">
        <f>IFERROR(VLOOKUP(F351,Lookups!$D$2:$E$20,2,FALSE),"")</f>
        <v/>
      </c>
      <c r="H351" s="15"/>
      <c r="I351" s="15"/>
      <c r="J351" s="17"/>
      <c r="K351" s="15"/>
      <c r="L351" s="17"/>
      <c r="M351" s="17"/>
      <c r="N351" s="62" t="str">
        <f t="shared" si="12"/>
        <v/>
      </c>
      <c r="O351" s="15"/>
      <c r="P351" s="15"/>
      <c r="Q351" s="17"/>
      <c r="R351" s="15"/>
      <c r="S351" s="15"/>
      <c r="T351" s="15"/>
      <c r="U351" s="15"/>
      <c r="V351" s="15"/>
      <c r="W351" s="15"/>
      <c r="X351" s="18" t="str">
        <f>IFERROR(VLOOKUP(W351,Lookups!$G$2:$H$83,2,FALSE),"")</f>
        <v/>
      </c>
      <c r="Y351" s="15"/>
      <c r="Z351" s="15"/>
      <c r="AA351" s="15"/>
      <c r="AB351" s="15"/>
      <c r="AC351" s="15"/>
      <c r="AD351" s="17"/>
      <c r="AE351" s="17"/>
      <c r="AF351" s="18" t="str">
        <f t="shared" si="13"/>
        <v/>
      </c>
      <c r="AG351" s="15"/>
      <c r="AH351" s="15"/>
      <c r="AI351" s="15"/>
      <c r="AJ351" s="62" t="str">
        <f>IFERROR(VLOOKUP(AI351,Lookups!$W$3:$X$24,2,FALSE),"")</f>
        <v/>
      </c>
      <c r="AK351" s="15"/>
      <c r="AL351" s="15"/>
      <c r="AM351" s="17"/>
      <c r="AN351" s="17"/>
    </row>
    <row r="352" spans="1:40" x14ac:dyDescent="0.3">
      <c r="A352" s="15"/>
      <c r="B352" s="15"/>
      <c r="C352" s="15"/>
      <c r="D352" s="17"/>
      <c r="E352" s="17"/>
      <c r="F352" s="15"/>
      <c r="G352" s="18" t="str">
        <f>IFERROR(VLOOKUP(F352,Lookups!$D$2:$E$20,2,FALSE),"")</f>
        <v/>
      </c>
      <c r="H352" s="15"/>
      <c r="I352" s="15"/>
      <c r="J352" s="17"/>
      <c r="K352" s="15"/>
      <c r="L352" s="17"/>
      <c r="M352" s="17"/>
      <c r="N352" s="62" t="str">
        <f t="shared" si="12"/>
        <v/>
      </c>
      <c r="O352" s="15"/>
      <c r="P352" s="15"/>
      <c r="Q352" s="17"/>
      <c r="R352" s="15"/>
      <c r="S352" s="15"/>
      <c r="T352" s="15"/>
      <c r="U352" s="15"/>
      <c r="V352" s="15"/>
      <c r="W352" s="15"/>
      <c r="X352" s="18" t="str">
        <f>IFERROR(VLOOKUP(W352,Lookups!$G$2:$H$83,2,FALSE),"")</f>
        <v/>
      </c>
      <c r="Y352" s="15"/>
      <c r="Z352" s="15"/>
      <c r="AA352" s="15"/>
      <c r="AB352" s="15"/>
      <c r="AC352" s="15"/>
      <c r="AD352" s="17"/>
      <c r="AE352" s="17"/>
      <c r="AF352" s="18" t="str">
        <f t="shared" si="13"/>
        <v/>
      </c>
      <c r="AG352" s="15"/>
      <c r="AH352" s="15"/>
      <c r="AI352" s="15"/>
      <c r="AJ352" s="62" t="str">
        <f>IFERROR(VLOOKUP(AI352,Lookups!$W$3:$X$24,2,FALSE),"")</f>
        <v/>
      </c>
      <c r="AK352" s="15"/>
      <c r="AL352" s="15"/>
      <c r="AM352" s="17"/>
      <c r="AN352" s="17"/>
    </row>
    <row r="353" spans="1:40" x14ac:dyDescent="0.3">
      <c r="A353" s="15"/>
      <c r="B353" s="15"/>
      <c r="C353" s="15"/>
      <c r="D353" s="17"/>
      <c r="E353" s="17"/>
      <c r="F353" s="15"/>
      <c r="G353" s="18" t="str">
        <f>IFERROR(VLOOKUP(F353,Lookups!$D$2:$E$20,2,FALSE),"")</f>
        <v/>
      </c>
      <c r="H353" s="15"/>
      <c r="I353" s="15"/>
      <c r="J353" s="17"/>
      <c r="K353" s="15"/>
      <c r="L353" s="17"/>
      <c r="M353" s="17"/>
      <c r="N353" s="62" t="str">
        <f t="shared" si="12"/>
        <v/>
      </c>
      <c r="O353" s="15"/>
      <c r="P353" s="15"/>
      <c r="Q353" s="17"/>
      <c r="R353" s="15"/>
      <c r="S353" s="15"/>
      <c r="T353" s="15"/>
      <c r="U353" s="15"/>
      <c r="V353" s="15"/>
      <c r="W353" s="15"/>
      <c r="X353" s="18" t="str">
        <f>IFERROR(VLOOKUP(W353,Lookups!$G$2:$H$83,2,FALSE),"")</f>
        <v/>
      </c>
      <c r="Y353" s="15"/>
      <c r="Z353" s="15"/>
      <c r="AA353" s="15"/>
      <c r="AB353" s="15"/>
      <c r="AC353" s="15"/>
      <c r="AD353" s="17"/>
      <c r="AE353" s="17"/>
      <c r="AF353" s="18" t="str">
        <f t="shared" si="13"/>
        <v/>
      </c>
      <c r="AG353" s="15"/>
      <c r="AH353" s="15"/>
      <c r="AI353" s="15"/>
      <c r="AJ353" s="62" t="str">
        <f>IFERROR(VLOOKUP(AI353,Lookups!$W$3:$X$24,2,FALSE),"")</f>
        <v/>
      </c>
      <c r="AK353" s="15"/>
      <c r="AL353" s="15"/>
      <c r="AM353" s="17"/>
      <c r="AN353" s="17"/>
    </row>
    <row r="354" spans="1:40" x14ac:dyDescent="0.3">
      <c r="A354" s="15"/>
      <c r="B354" s="15"/>
      <c r="C354" s="15"/>
      <c r="D354" s="17"/>
      <c r="E354" s="17"/>
      <c r="F354" s="15"/>
      <c r="G354" s="18" t="str">
        <f>IFERROR(VLOOKUP(F354,Lookups!$D$2:$E$20,2,FALSE),"")</f>
        <v/>
      </c>
      <c r="H354" s="15"/>
      <c r="I354" s="15"/>
      <c r="J354" s="17"/>
      <c r="K354" s="15"/>
      <c r="L354" s="17"/>
      <c r="M354" s="17"/>
      <c r="N354" s="62" t="str">
        <f t="shared" si="12"/>
        <v/>
      </c>
      <c r="O354" s="15"/>
      <c r="P354" s="15"/>
      <c r="Q354" s="17"/>
      <c r="R354" s="15"/>
      <c r="S354" s="15"/>
      <c r="T354" s="15"/>
      <c r="U354" s="15"/>
      <c r="V354" s="15"/>
      <c r="W354" s="15"/>
      <c r="X354" s="18" t="str">
        <f>IFERROR(VLOOKUP(W354,Lookups!$G$2:$H$83,2,FALSE),"")</f>
        <v/>
      </c>
      <c r="Y354" s="15"/>
      <c r="Z354" s="15"/>
      <c r="AA354" s="15"/>
      <c r="AB354" s="15"/>
      <c r="AC354" s="15"/>
      <c r="AD354" s="17"/>
      <c r="AE354" s="17"/>
      <c r="AF354" s="18" t="str">
        <f t="shared" si="13"/>
        <v/>
      </c>
      <c r="AG354" s="15"/>
      <c r="AH354" s="15"/>
      <c r="AI354" s="15"/>
      <c r="AJ354" s="62" t="str">
        <f>IFERROR(VLOOKUP(AI354,Lookups!$W$3:$X$24,2,FALSE),"")</f>
        <v/>
      </c>
      <c r="AK354" s="15"/>
      <c r="AL354" s="15"/>
      <c r="AM354" s="17"/>
      <c r="AN354" s="17"/>
    </row>
    <row r="355" spans="1:40" x14ac:dyDescent="0.3">
      <c r="A355" s="15"/>
      <c r="B355" s="15"/>
      <c r="C355" s="15"/>
      <c r="D355" s="17"/>
      <c r="E355" s="17"/>
      <c r="F355" s="15"/>
      <c r="G355" s="18" t="str">
        <f>IFERROR(VLOOKUP(F355,Lookups!$D$2:$E$20,2,FALSE),"")</f>
        <v/>
      </c>
      <c r="H355" s="15"/>
      <c r="I355" s="15"/>
      <c r="J355" s="17"/>
      <c r="K355" s="15"/>
      <c r="L355" s="17"/>
      <c r="M355" s="17"/>
      <c r="N355" s="62" t="str">
        <f t="shared" si="12"/>
        <v/>
      </c>
      <c r="O355" s="15"/>
      <c r="P355" s="15"/>
      <c r="Q355" s="17"/>
      <c r="R355" s="15"/>
      <c r="S355" s="15"/>
      <c r="T355" s="15"/>
      <c r="U355" s="15"/>
      <c r="V355" s="15"/>
      <c r="W355" s="15"/>
      <c r="X355" s="18" t="str">
        <f>IFERROR(VLOOKUP(W355,Lookups!$G$2:$H$83,2,FALSE),"")</f>
        <v/>
      </c>
      <c r="Y355" s="15"/>
      <c r="Z355" s="15"/>
      <c r="AA355" s="15"/>
      <c r="AB355" s="15"/>
      <c r="AC355" s="15"/>
      <c r="AD355" s="17"/>
      <c r="AE355" s="17"/>
      <c r="AF355" s="18" t="str">
        <f t="shared" si="13"/>
        <v/>
      </c>
      <c r="AG355" s="15"/>
      <c r="AH355" s="15"/>
      <c r="AI355" s="15"/>
      <c r="AJ355" s="62" t="str">
        <f>IFERROR(VLOOKUP(AI355,Lookups!$W$3:$X$24,2,FALSE),"")</f>
        <v/>
      </c>
      <c r="AK355" s="15"/>
      <c r="AL355" s="15"/>
      <c r="AM355" s="17"/>
      <c r="AN355" s="17"/>
    </row>
    <row r="356" spans="1:40" x14ac:dyDescent="0.3">
      <c r="A356" s="15"/>
      <c r="B356" s="15"/>
      <c r="C356" s="15"/>
      <c r="D356" s="17"/>
      <c r="E356" s="17"/>
      <c r="F356" s="15"/>
      <c r="G356" s="18" t="str">
        <f>IFERROR(VLOOKUP(F356,Lookups!$D$2:$E$20,2,FALSE),"")</f>
        <v/>
      </c>
      <c r="H356" s="15"/>
      <c r="I356" s="15"/>
      <c r="J356" s="17"/>
      <c r="K356" s="15"/>
      <c r="L356" s="17"/>
      <c r="M356" s="17"/>
      <c r="N356" s="62" t="str">
        <f t="shared" si="12"/>
        <v/>
      </c>
      <c r="O356" s="15"/>
      <c r="P356" s="15"/>
      <c r="Q356" s="17"/>
      <c r="R356" s="15"/>
      <c r="S356" s="15"/>
      <c r="T356" s="15"/>
      <c r="U356" s="15"/>
      <c r="V356" s="15"/>
      <c r="W356" s="15"/>
      <c r="X356" s="18" t="str">
        <f>IFERROR(VLOOKUP(W356,Lookups!$G$2:$H$83,2,FALSE),"")</f>
        <v/>
      </c>
      <c r="Y356" s="15"/>
      <c r="Z356" s="15"/>
      <c r="AA356" s="15"/>
      <c r="AB356" s="15"/>
      <c r="AC356" s="15"/>
      <c r="AD356" s="17"/>
      <c r="AE356" s="17"/>
      <c r="AF356" s="18" t="str">
        <f t="shared" si="13"/>
        <v/>
      </c>
      <c r="AG356" s="15"/>
      <c r="AH356" s="15"/>
      <c r="AI356" s="15"/>
      <c r="AJ356" s="62" t="str">
        <f>IFERROR(VLOOKUP(AI356,Lookups!$W$3:$X$24,2,FALSE),"")</f>
        <v/>
      </c>
      <c r="AK356" s="15"/>
      <c r="AL356" s="15"/>
      <c r="AM356" s="17"/>
      <c r="AN356" s="17"/>
    </row>
    <row r="357" spans="1:40" x14ac:dyDescent="0.3">
      <c r="A357" s="15"/>
      <c r="B357" s="15"/>
      <c r="C357" s="15"/>
      <c r="D357" s="17"/>
      <c r="E357" s="17"/>
      <c r="F357" s="15"/>
      <c r="G357" s="18" t="str">
        <f>IFERROR(VLOOKUP(F357,Lookups!$D$2:$E$20,2,FALSE),"")</f>
        <v/>
      </c>
      <c r="H357" s="15"/>
      <c r="I357" s="15"/>
      <c r="J357" s="17"/>
      <c r="K357" s="15"/>
      <c r="L357" s="17"/>
      <c r="M357" s="17"/>
      <c r="N357" s="62" t="str">
        <f t="shared" si="12"/>
        <v/>
      </c>
      <c r="O357" s="15"/>
      <c r="P357" s="15"/>
      <c r="Q357" s="17"/>
      <c r="R357" s="15"/>
      <c r="S357" s="15"/>
      <c r="T357" s="15"/>
      <c r="U357" s="15"/>
      <c r="V357" s="15"/>
      <c r="W357" s="15"/>
      <c r="X357" s="18" t="str">
        <f>IFERROR(VLOOKUP(W357,Lookups!$G$2:$H$83,2,FALSE),"")</f>
        <v/>
      </c>
      <c r="Y357" s="15"/>
      <c r="Z357" s="15"/>
      <c r="AA357" s="15"/>
      <c r="AB357" s="15"/>
      <c r="AC357" s="15"/>
      <c r="AD357" s="17"/>
      <c r="AE357" s="17"/>
      <c r="AF357" s="18" t="str">
        <f t="shared" si="13"/>
        <v/>
      </c>
      <c r="AG357" s="15"/>
      <c r="AH357" s="15"/>
      <c r="AI357" s="15"/>
      <c r="AJ357" s="62" t="str">
        <f>IFERROR(VLOOKUP(AI357,Lookups!$W$3:$X$24,2,FALSE),"")</f>
        <v/>
      </c>
      <c r="AK357" s="15"/>
      <c r="AL357" s="15"/>
      <c r="AM357" s="17"/>
      <c r="AN357" s="17"/>
    </row>
    <row r="358" spans="1:40" x14ac:dyDescent="0.3">
      <c r="A358" s="15"/>
      <c r="B358" s="15"/>
      <c r="C358" s="15"/>
      <c r="D358" s="17"/>
      <c r="E358" s="17"/>
      <c r="F358" s="15"/>
      <c r="G358" s="18" t="str">
        <f>IFERROR(VLOOKUP(F358,Lookups!$D$2:$E$20,2,FALSE),"")</f>
        <v/>
      </c>
      <c r="H358" s="15"/>
      <c r="I358" s="15"/>
      <c r="J358" s="17"/>
      <c r="K358" s="15"/>
      <c r="L358" s="17"/>
      <c r="M358" s="17"/>
      <c r="N358" s="62" t="str">
        <f t="shared" si="12"/>
        <v/>
      </c>
      <c r="O358" s="15"/>
      <c r="P358" s="15"/>
      <c r="Q358" s="17"/>
      <c r="R358" s="15"/>
      <c r="S358" s="15"/>
      <c r="T358" s="15"/>
      <c r="U358" s="15"/>
      <c r="V358" s="15"/>
      <c r="W358" s="15"/>
      <c r="X358" s="18" t="str">
        <f>IFERROR(VLOOKUP(W358,Lookups!$G$2:$H$83,2,FALSE),"")</f>
        <v/>
      </c>
      <c r="Y358" s="15"/>
      <c r="Z358" s="15"/>
      <c r="AA358" s="15"/>
      <c r="AB358" s="15"/>
      <c r="AC358" s="15"/>
      <c r="AD358" s="17"/>
      <c r="AE358" s="17"/>
      <c r="AF358" s="18" t="str">
        <f t="shared" si="13"/>
        <v/>
      </c>
      <c r="AG358" s="15"/>
      <c r="AH358" s="15"/>
      <c r="AI358" s="15"/>
      <c r="AJ358" s="62" t="str">
        <f>IFERROR(VLOOKUP(AI358,Lookups!$W$3:$X$24,2,FALSE),"")</f>
        <v/>
      </c>
      <c r="AK358" s="15"/>
      <c r="AL358" s="15"/>
      <c r="AM358" s="17"/>
      <c r="AN358" s="17"/>
    </row>
    <row r="359" spans="1:40" x14ac:dyDescent="0.3">
      <c r="A359" s="15"/>
      <c r="B359" s="15"/>
      <c r="C359" s="15"/>
      <c r="D359" s="17"/>
      <c r="E359" s="17"/>
      <c r="F359" s="15"/>
      <c r="G359" s="18" t="str">
        <f>IFERROR(VLOOKUP(F359,Lookups!$D$2:$E$20,2,FALSE),"")</f>
        <v/>
      </c>
      <c r="H359" s="15"/>
      <c r="I359" s="15"/>
      <c r="J359" s="17"/>
      <c r="K359" s="15"/>
      <c r="L359" s="17"/>
      <c r="M359" s="17"/>
      <c r="N359" s="62" t="str">
        <f t="shared" si="12"/>
        <v/>
      </c>
      <c r="O359" s="15"/>
      <c r="P359" s="15"/>
      <c r="Q359" s="17"/>
      <c r="R359" s="15"/>
      <c r="S359" s="15"/>
      <c r="T359" s="15"/>
      <c r="U359" s="15"/>
      <c r="V359" s="15"/>
      <c r="W359" s="15"/>
      <c r="X359" s="18" t="str">
        <f>IFERROR(VLOOKUP(W359,Lookups!$G$2:$H$83,2,FALSE),"")</f>
        <v/>
      </c>
      <c r="Y359" s="15"/>
      <c r="Z359" s="15"/>
      <c r="AA359" s="15"/>
      <c r="AB359" s="15"/>
      <c r="AC359" s="15"/>
      <c r="AD359" s="17"/>
      <c r="AE359" s="17"/>
      <c r="AF359" s="18" t="str">
        <f t="shared" si="13"/>
        <v/>
      </c>
      <c r="AG359" s="15"/>
      <c r="AH359" s="15"/>
      <c r="AI359" s="15"/>
      <c r="AJ359" s="62" t="str">
        <f>IFERROR(VLOOKUP(AI359,Lookups!$W$3:$X$24,2,FALSE),"")</f>
        <v/>
      </c>
      <c r="AK359" s="15"/>
      <c r="AL359" s="15"/>
      <c r="AM359" s="17"/>
      <c r="AN359" s="17"/>
    </row>
    <row r="360" spans="1:40" x14ac:dyDescent="0.3">
      <c r="A360" s="15"/>
      <c r="B360" s="15"/>
      <c r="C360" s="15"/>
      <c r="D360" s="17"/>
      <c r="E360" s="17"/>
      <c r="F360" s="15"/>
      <c r="G360" s="18" t="str">
        <f>IFERROR(VLOOKUP(F360,Lookups!$D$2:$E$20,2,FALSE),"")</f>
        <v/>
      </c>
      <c r="H360" s="15"/>
      <c r="I360" s="15"/>
      <c r="J360" s="17"/>
      <c r="K360" s="15"/>
      <c r="L360" s="17"/>
      <c r="M360" s="17"/>
      <c r="N360" s="62" t="str">
        <f t="shared" si="12"/>
        <v/>
      </c>
      <c r="O360" s="15"/>
      <c r="P360" s="15"/>
      <c r="Q360" s="17"/>
      <c r="R360" s="15"/>
      <c r="S360" s="15"/>
      <c r="T360" s="15"/>
      <c r="U360" s="15"/>
      <c r="V360" s="15"/>
      <c r="W360" s="15"/>
      <c r="X360" s="18" t="str">
        <f>IFERROR(VLOOKUP(W360,Lookups!$G$2:$H$83,2,FALSE),"")</f>
        <v/>
      </c>
      <c r="Y360" s="15"/>
      <c r="Z360" s="15"/>
      <c r="AA360" s="15"/>
      <c r="AB360" s="15"/>
      <c r="AC360" s="15"/>
      <c r="AD360" s="17"/>
      <c r="AE360" s="17"/>
      <c r="AF360" s="18" t="str">
        <f t="shared" si="13"/>
        <v/>
      </c>
      <c r="AG360" s="15"/>
      <c r="AH360" s="15"/>
      <c r="AI360" s="15"/>
      <c r="AJ360" s="62" t="str">
        <f>IFERROR(VLOOKUP(AI360,Lookups!$W$3:$X$24,2,FALSE),"")</f>
        <v/>
      </c>
      <c r="AK360" s="15"/>
      <c r="AL360" s="15"/>
      <c r="AM360" s="17"/>
      <c r="AN360" s="17"/>
    </row>
    <row r="361" spans="1:40" x14ac:dyDescent="0.3">
      <c r="A361" s="15"/>
      <c r="B361" s="15"/>
      <c r="C361" s="15"/>
      <c r="D361" s="17"/>
      <c r="E361" s="17"/>
      <c r="F361" s="15"/>
      <c r="G361" s="18" t="str">
        <f>IFERROR(VLOOKUP(F361,Lookups!$D$2:$E$20,2,FALSE),"")</f>
        <v/>
      </c>
      <c r="H361" s="15"/>
      <c r="I361" s="15"/>
      <c r="J361" s="17"/>
      <c r="K361" s="15"/>
      <c r="L361" s="17"/>
      <c r="M361" s="17"/>
      <c r="N361" s="62" t="str">
        <f t="shared" si="12"/>
        <v/>
      </c>
      <c r="O361" s="15"/>
      <c r="P361" s="15"/>
      <c r="Q361" s="17"/>
      <c r="R361" s="15"/>
      <c r="S361" s="15"/>
      <c r="T361" s="15"/>
      <c r="U361" s="15"/>
      <c r="V361" s="15"/>
      <c r="W361" s="15"/>
      <c r="X361" s="18" t="str">
        <f>IFERROR(VLOOKUP(W361,Lookups!$G$2:$H$83,2,FALSE),"")</f>
        <v/>
      </c>
      <c r="Y361" s="15"/>
      <c r="Z361" s="15"/>
      <c r="AA361" s="15"/>
      <c r="AB361" s="15"/>
      <c r="AC361" s="15"/>
      <c r="AD361" s="17"/>
      <c r="AE361" s="17"/>
      <c r="AF361" s="18" t="str">
        <f t="shared" si="13"/>
        <v/>
      </c>
      <c r="AG361" s="15"/>
      <c r="AH361" s="15"/>
      <c r="AI361" s="15"/>
      <c r="AJ361" s="62" t="str">
        <f>IFERROR(VLOOKUP(AI361,Lookups!$W$3:$X$24,2,FALSE),"")</f>
        <v/>
      </c>
      <c r="AK361" s="15"/>
      <c r="AL361" s="15"/>
      <c r="AM361" s="17"/>
      <c r="AN361" s="17"/>
    </row>
    <row r="362" spans="1:40" x14ac:dyDescent="0.3">
      <c r="A362" s="15"/>
      <c r="B362" s="15"/>
      <c r="C362" s="15"/>
      <c r="D362" s="17"/>
      <c r="E362" s="17"/>
      <c r="F362" s="15"/>
      <c r="G362" s="18" t="str">
        <f>IFERROR(VLOOKUP(F362,Lookups!$D$2:$E$20,2,FALSE),"")</f>
        <v/>
      </c>
      <c r="H362" s="15"/>
      <c r="I362" s="15"/>
      <c r="J362" s="17"/>
      <c r="K362" s="15"/>
      <c r="L362" s="17"/>
      <c r="M362" s="17"/>
      <c r="N362" s="62" t="str">
        <f t="shared" si="12"/>
        <v/>
      </c>
      <c r="O362" s="15"/>
      <c r="P362" s="15"/>
      <c r="Q362" s="17"/>
      <c r="R362" s="15"/>
      <c r="S362" s="15"/>
      <c r="T362" s="15"/>
      <c r="U362" s="15"/>
      <c r="V362" s="15"/>
      <c r="W362" s="15"/>
      <c r="X362" s="18" t="str">
        <f>IFERROR(VLOOKUP(W362,Lookups!$G$2:$H$83,2,FALSE),"")</f>
        <v/>
      </c>
      <c r="Y362" s="15"/>
      <c r="Z362" s="15"/>
      <c r="AA362" s="15"/>
      <c r="AB362" s="15"/>
      <c r="AC362" s="15"/>
      <c r="AD362" s="17"/>
      <c r="AE362" s="17"/>
      <c r="AF362" s="18" t="str">
        <f t="shared" si="13"/>
        <v/>
      </c>
      <c r="AG362" s="15"/>
      <c r="AH362" s="15"/>
      <c r="AI362" s="15"/>
      <c r="AJ362" s="62" t="str">
        <f>IFERROR(VLOOKUP(AI362,Lookups!$W$3:$X$24,2,FALSE),"")</f>
        <v/>
      </c>
      <c r="AK362" s="15"/>
      <c r="AL362" s="15"/>
      <c r="AM362" s="17"/>
      <c r="AN362" s="17"/>
    </row>
    <row r="363" spans="1:40" x14ac:dyDescent="0.3">
      <c r="A363" s="15"/>
      <c r="B363" s="15"/>
      <c r="C363" s="15"/>
      <c r="D363" s="17"/>
      <c r="E363" s="17"/>
      <c r="F363" s="15"/>
      <c r="G363" s="18" t="str">
        <f>IFERROR(VLOOKUP(F363,Lookups!$D$2:$E$20,2,FALSE),"")</f>
        <v/>
      </c>
      <c r="H363" s="15"/>
      <c r="I363" s="15"/>
      <c r="J363" s="17"/>
      <c r="K363" s="15"/>
      <c r="L363" s="17"/>
      <c r="M363" s="17"/>
      <c r="N363" s="62" t="str">
        <f t="shared" si="12"/>
        <v/>
      </c>
      <c r="O363" s="15"/>
      <c r="P363" s="15"/>
      <c r="Q363" s="17"/>
      <c r="R363" s="15"/>
      <c r="S363" s="15"/>
      <c r="T363" s="15"/>
      <c r="U363" s="15"/>
      <c r="V363" s="15"/>
      <c r="W363" s="15"/>
      <c r="X363" s="18" t="str">
        <f>IFERROR(VLOOKUP(W363,Lookups!$G$2:$H$83,2,FALSE),"")</f>
        <v/>
      </c>
      <c r="Y363" s="15"/>
      <c r="Z363" s="15"/>
      <c r="AA363" s="15"/>
      <c r="AB363" s="15"/>
      <c r="AC363" s="15"/>
      <c r="AD363" s="17"/>
      <c r="AE363" s="17"/>
      <c r="AF363" s="18" t="str">
        <f t="shared" si="13"/>
        <v/>
      </c>
      <c r="AG363" s="15"/>
      <c r="AH363" s="15"/>
      <c r="AI363" s="15"/>
      <c r="AJ363" s="62" t="str">
        <f>IFERROR(VLOOKUP(AI363,Lookups!$W$3:$X$24,2,FALSE),"")</f>
        <v/>
      </c>
      <c r="AK363" s="15"/>
      <c r="AL363" s="15"/>
      <c r="AM363" s="17"/>
      <c r="AN363" s="17"/>
    </row>
    <row r="364" spans="1:40" x14ac:dyDescent="0.3">
      <c r="A364" s="15"/>
      <c r="B364" s="15"/>
      <c r="C364" s="15"/>
      <c r="D364" s="17"/>
      <c r="E364" s="17"/>
      <c r="F364" s="15"/>
      <c r="G364" s="18" t="str">
        <f>IFERROR(VLOOKUP(F364,Lookups!$D$2:$E$20,2,FALSE),"")</f>
        <v/>
      </c>
      <c r="H364" s="15"/>
      <c r="I364" s="15"/>
      <c r="J364" s="17"/>
      <c r="K364" s="15"/>
      <c r="L364" s="17"/>
      <c r="M364" s="17"/>
      <c r="N364" s="62" t="str">
        <f t="shared" si="12"/>
        <v/>
      </c>
      <c r="O364" s="15"/>
      <c r="P364" s="15"/>
      <c r="Q364" s="17"/>
      <c r="R364" s="15"/>
      <c r="S364" s="15"/>
      <c r="T364" s="15"/>
      <c r="U364" s="15"/>
      <c r="V364" s="15"/>
      <c r="W364" s="15"/>
      <c r="X364" s="18" t="str">
        <f>IFERROR(VLOOKUP(W364,Lookups!$G$2:$H$83,2,FALSE),"")</f>
        <v/>
      </c>
      <c r="Y364" s="15"/>
      <c r="Z364" s="15"/>
      <c r="AA364" s="15"/>
      <c r="AB364" s="15"/>
      <c r="AC364" s="15"/>
      <c r="AD364" s="17"/>
      <c r="AE364" s="17"/>
      <c r="AF364" s="18" t="str">
        <f t="shared" si="13"/>
        <v/>
      </c>
      <c r="AG364" s="15"/>
      <c r="AH364" s="15"/>
      <c r="AI364" s="15"/>
      <c r="AJ364" s="62" t="str">
        <f>IFERROR(VLOOKUP(AI364,Lookups!$W$3:$X$24,2,FALSE),"")</f>
        <v/>
      </c>
      <c r="AK364" s="15"/>
      <c r="AL364" s="15"/>
      <c r="AM364" s="17"/>
      <c r="AN364" s="17"/>
    </row>
    <row r="365" spans="1:40" x14ac:dyDescent="0.3">
      <c r="A365" s="15"/>
      <c r="B365" s="15"/>
      <c r="C365" s="15"/>
      <c r="D365" s="17"/>
      <c r="E365" s="17"/>
      <c r="F365" s="15"/>
      <c r="G365" s="18" t="str">
        <f>IFERROR(VLOOKUP(F365,Lookups!$D$2:$E$20,2,FALSE),"")</f>
        <v/>
      </c>
      <c r="H365" s="15"/>
      <c r="I365" s="15"/>
      <c r="J365" s="17"/>
      <c r="K365" s="15"/>
      <c r="L365" s="17"/>
      <c r="M365" s="17"/>
      <c r="N365" s="62" t="str">
        <f t="shared" si="12"/>
        <v/>
      </c>
      <c r="O365" s="15"/>
      <c r="P365" s="15"/>
      <c r="Q365" s="17"/>
      <c r="R365" s="15"/>
      <c r="S365" s="15"/>
      <c r="T365" s="15"/>
      <c r="U365" s="15"/>
      <c r="V365" s="15"/>
      <c r="W365" s="15"/>
      <c r="X365" s="18" t="str">
        <f>IFERROR(VLOOKUP(W365,Lookups!$G$2:$H$83,2,FALSE),"")</f>
        <v/>
      </c>
      <c r="Y365" s="15"/>
      <c r="Z365" s="15"/>
      <c r="AA365" s="15"/>
      <c r="AB365" s="15"/>
      <c r="AC365" s="15"/>
      <c r="AD365" s="17"/>
      <c r="AE365" s="17"/>
      <c r="AF365" s="18" t="str">
        <f t="shared" si="13"/>
        <v/>
      </c>
      <c r="AG365" s="15"/>
      <c r="AH365" s="15"/>
      <c r="AI365" s="15"/>
      <c r="AJ365" s="62" t="str">
        <f>IFERROR(VLOOKUP(AI365,Lookups!$W$3:$X$24,2,FALSE),"")</f>
        <v/>
      </c>
      <c r="AK365" s="15"/>
      <c r="AL365" s="15"/>
      <c r="AM365" s="17"/>
      <c r="AN365" s="17"/>
    </row>
    <row r="366" spans="1:40" x14ac:dyDescent="0.3">
      <c r="A366" s="15"/>
      <c r="B366" s="15"/>
      <c r="C366" s="15"/>
      <c r="D366" s="17"/>
      <c r="E366" s="17"/>
      <c r="F366" s="15"/>
      <c r="G366" s="18" t="str">
        <f>IFERROR(VLOOKUP(F366,Lookups!$D$2:$E$20,2,FALSE),"")</f>
        <v/>
      </c>
      <c r="H366" s="15"/>
      <c r="I366" s="15"/>
      <c r="J366" s="17"/>
      <c r="K366" s="15"/>
      <c r="L366" s="17"/>
      <c r="M366" s="17"/>
      <c r="N366" s="62" t="str">
        <f t="shared" si="12"/>
        <v/>
      </c>
      <c r="O366" s="15"/>
      <c r="P366" s="15"/>
      <c r="Q366" s="17"/>
      <c r="R366" s="15"/>
      <c r="S366" s="15"/>
      <c r="T366" s="15"/>
      <c r="U366" s="15"/>
      <c r="V366" s="15"/>
      <c r="W366" s="15"/>
      <c r="X366" s="18" t="str">
        <f>IFERROR(VLOOKUP(W366,Lookups!$G$2:$H$83,2,FALSE),"")</f>
        <v/>
      </c>
      <c r="Y366" s="15"/>
      <c r="Z366" s="15"/>
      <c r="AA366" s="15"/>
      <c r="AB366" s="15"/>
      <c r="AC366" s="15"/>
      <c r="AD366" s="17"/>
      <c r="AE366" s="17"/>
      <c r="AF366" s="18" t="str">
        <f t="shared" si="13"/>
        <v/>
      </c>
      <c r="AG366" s="15"/>
      <c r="AH366" s="15"/>
      <c r="AI366" s="15"/>
      <c r="AJ366" s="62" t="str">
        <f>IFERROR(VLOOKUP(AI366,Lookups!$W$3:$X$24,2,FALSE),"")</f>
        <v/>
      </c>
      <c r="AK366" s="15"/>
      <c r="AL366" s="15"/>
      <c r="AM366" s="17"/>
      <c r="AN366" s="17"/>
    </row>
    <row r="367" spans="1:40" x14ac:dyDescent="0.3">
      <c r="A367" s="15"/>
      <c r="B367" s="15"/>
      <c r="C367" s="15"/>
      <c r="D367" s="17"/>
      <c r="E367" s="17"/>
      <c r="F367" s="15"/>
      <c r="G367" s="18" t="str">
        <f>IFERROR(VLOOKUP(F367,Lookups!$D$2:$E$20,2,FALSE),"")</f>
        <v/>
      </c>
      <c r="H367" s="15"/>
      <c r="I367" s="15"/>
      <c r="J367" s="17"/>
      <c r="K367" s="15"/>
      <c r="L367" s="17"/>
      <c r="M367" s="17"/>
      <c r="N367" s="62" t="str">
        <f t="shared" si="12"/>
        <v/>
      </c>
      <c r="O367" s="15"/>
      <c r="P367" s="15"/>
      <c r="Q367" s="17"/>
      <c r="R367" s="15"/>
      <c r="S367" s="15"/>
      <c r="T367" s="15"/>
      <c r="U367" s="15"/>
      <c r="V367" s="15"/>
      <c r="W367" s="15"/>
      <c r="X367" s="18" t="str">
        <f>IFERROR(VLOOKUP(W367,Lookups!$G$2:$H$83,2,FALSE),"")</f>
        <v/>
      </c>
      <c r="Y367" s="15"/>
      <c r="Z367" s="15"/>
      <c r="AA367" s="15"/>
      <c r="AB367" s="15"/>
      <c r="AC367" s="15"/>
      <c r="AD367" s="17"/>
      <c r="AE367" s="17"/>
      <c r="AF367" s="18" t="str">
        <f t="shared" si="13"/>
        <v/>
      </c>
      <c r="AG367" s="15"/>
      <c r="AH367" s="15"/>
      <c r="AI367" s="15"/>
      <c r="AJ367" s="62" t="str">
        <f>IFERROR(VLOOKUP(AI367,Lookups!$W$3:$X$24,2,FALSE),"")</f>
        <v/>
      </c>
      <c r="AK367" s="15"/>
      <c r="AL367" s="15"/>
      <c r="AM367" s="17"/>
      <c r="AN367" s="17"/>
    </row>
    <row r="368" spans="1:40" x14ac:dyDescent="0.3">
      <c r="A368" s="15"/>
      <c r="B368" s="15"/>
      <c r="C368" s="15"/>
      <c r="D368" s="17"/>
      <c r="E368" s="17"/>
      <c r="F368" s="15"/>
      <c r="G368" s="18" t="str">
        <f>IFERROR(VLOOKUP(F368,Lookups!$D$2:$E$20,2,FALSE),"")</f>
        <v/>
      </c>
      <c r="H368" s="15"/>
      <c r="I368" s="15"/>
      <c r="J368" s="17"/>
      <c r="K368" s="15"/>
      <c r="L368" s="17"/>
      <c r="M368" s="17"/>
      <c r="N368" s="62" t="str">
        <f t="shared" si="12"/>
        <v/>
      </c>
      <c r="O368" s="15"/>
      <c r="P368" s="15"/>
      <c r="Q368" s="17"/>
      <c r="R368" s="15"/>
      <c r="S368" s="15"/>
      <c r="T368" s="15"/>
      <c r="U368" s="15"/>
      <c r="V368" s="15"/>
      <c r="W368" s="15"/>
      <c r="X368" s="18" t="str">
        <f>IFERROR(VLOOKUP(W368,Lookups!$G$2:$H$83,2,FALSE),"")</f>
        <v/>
      </c>
      <c r="Y368" s="15"/>
      <c r="Z368" s="15"/>
      <c r="AA368" s="15"/>
      <c r="AB368" s="15"/>
      <c r="AC368" s="15"/>
      <c r="AD368" s="17"/>
      <c r="AE368" s="17"/>
      <c r="AF368" s="18" t="str">
        <f t="shared" si="13"/>
        <v/>
      </c>
      <c r="AG368" s="15"/>
      <c r="AH368" s="15"/>
      <c r="AI368" s="15"/>
      <c r="AJ368" s="62" t="str">
        <f>IFERROR(VLOOKUP(AI368,Lookups!$W$3:$X$24,2,FALSE),"")</f>
        <v/>
      </c>
      <c r="AK368" s="15"/>
      <c r="AL368" s="15"/>
      <c r="AM368" s="17"/>
      <c r="AN368" s="17"/>
    </row>
    <row r="369" spans="1:40" x14ac:dyDescent="0.3">
      <c r="A369" s="15"/>
      <c r="B369" s="15"/>
      <c r="C369" s="15"/>
      <c r="D369" s="17"/>
      <c r="E369" s="17"/>
      <c r="F369" s="15"/>
      <c r="G369" s="18" t="str">
        <f>IFERROR(VLOOKUP(F369,Lookups!$D$2:$E$20,2,FALSE),"")</f>
        <v/>
      </c>
      <c r="H369" s="15"/>
      <c r="I369" s="15"/>
      <c r="J369" s="17"/>
      <c r="K369" s="15"/>
      <c r="L369" s="17"/>
      <c r="M369" s="17"/>
      <c r="N369" s="62" t="str">
        <f t="shared" si="12"/>
        <v/>
      </c>
      <c r="O369" s="15"/>
      <c r="P369" s="15"/>
      <c r="Q369" s="17"/>
      <c r="R369" s="15"/>
      <c r="S369" s="15"/>
      <c r="T369" s="15"/>
      <c r="U369" s="15"/>
      <c r="V369" s="15"/>
      <c r="W369" s="15"/>
      <c r="X369" s="18" t="str">
        <f>IFERROR(VLOOKUP(W369,Lookups!$G$2:$H$83,2,FALSE),"")</f>
        <v/>
      </c>
      <c r="Y369" s="15"/>
      <c r="Z369" s="15"/>
      <c r="AA369" s="15"/>
      <c r="AB369" s="15"/>
      <c r="AC369" s="15"/>
      <c r="AD369" s="17"/>
      <c r="AE369" s="17"/>
      <c r="AF369" s="18" t="str">
        <f t="shared" si="13"/>
        <v/>
      </c>
      <c r="AG369" s="15"/>
      <c r="AH369" s="15"/>
      <c r="AI369" s="15"/>
      <c r="AJ369" s="62" t="str">
        <f>IFERROR(VLOOKUP(AI369,Lookups!$W$3:$X$24,2,FALSE),"")</f>
        <v/>
      </c>
      <c r="AK369" s="15"/>
      <c r="AL369" s="15"/>
      <c r="AM369" s="17"/>
      <c r="AN369" s="17"/>
    </row>
    <row r="370" spans="1:40" x14ac:dyDescent="0.3">
      <c r="A370" s="15"/>
      <c r="B370" s="15"/>
      <c r="C370" s="15"/>
      <c r="D370" s="17"/>
      <c r="E370" s="17"/>
      <c r="F370" s="15"/>
      <c r="G370" s="18" t="str">
        <f>IFERROR(VLOOKUP(F370,Lookups!$D$2:$E$20,2,FALSE),"")</f>
        <v/>
      </c>
      <c r="H370" s="15"/>
      <c r="I370" s="15"/>
      <c r="J370" s="17"/>
      <c r="K370" s="15"/>
      <c r="L370" s="17"/>
      <c r="M370" s="17"/>
      <c r="N370" s="62" t="str">
        <f t="shared" si="12"/>
        <v/>
      </c>
      <c r="O370" s="15"/>
      <c r="P370" s="15"/>
      <c r="Q370" s="17"/>
      <c r="R370" s="15"/>
      <c r="S370" s="15"/>
      <c r="T370" s="15"/>
      <c r="U370" s="15"/>
      <c r="V370" s="15"/>
      <c r="W370" s="15"/>
      <c r="X370" s="18" t="str">
        <f>IFERROR(VLOOKUP(W370,Lookups!$G$2:$H$83,2,FALSE),"")</f>
        <v/>
      </c>
      <c r="Y370" s="15"/>
      <c r="Z370" s="15"/>
      <c r="AA370" s="15"/>
      <c r="AB370" s="15"/>
      <c r="AC370" s="15"/>
      <c r="AD370" s="17"/>
      <c r="AE370" s="17"/>
      <c r="AF370" s="18" t="str">
        <f t="shared" si="13"/>
        <v/>
      </c>
      <c r="AG370" s="15"/>
      <c r="AH370" s="15"/>
      <c r="AI370" s="15"/>
      <c r="AJ370" s="62" t="str">
        <f>IFERROR(VLOOKUP(AI370,Lookups!$W$3:$X$24,2,FALSE),"")</f>
        <v/>
      </c>
      <c r="AK370" s="15"/>
      <c r="AL370" s="15"/>
      <c r="AM370" s="17"/>
      <c r="AN370" s="17"/>
    </row>
    <row r="371" spans="1:40" x14ac:dyDescent="0.3">
      <c r="A371" s="15"/>
      <c r="B371" s="15"/>
      <c r="C371" s="15"/>
      <c r="D371" s="17"/>
      <c r="E371" s="17"/>
      <c r="F371" s="15"/>
      <c r="G371" s="18" t="str">
        <f>IFERROR(VLOOKUP(F371,Lookups!$D$2:$E$20,2,FALSE),"")</f>
        <v/>
      </c>
      <c r="H371" s="15"/>
      <c r="I371" s="15"/>
      <c r="J371" s="17"/>
      <c r="K371" s="15"/>
      <c r="L371" s="17"/>
      <c r="M371" s="17"/>
      <c r="N371" s="62" t="str">
        <f t="shared" si="12"/>
        <v/>
      </c>
      <c r="O371" s="15"/>
      <c r="P371" s="15"/>
      <c r="Q371" s="17"/>
      <c r="R371" s="15"/>
      <c r="S371" s="15"/>
      <c r="T371" s="15"/>
      <c r="U371" s="15"/>
      <c r="V371" s="15"/>
      <c r="W371" s="15"/>
      <c r="X371" s="18" t="str">
        <f>IFERROR(VLOOKUP(W371,Lookups!$G$2:$H$83,2,FALSE),"")</f>
        <v/>
      </c>
      <c r="Y371" s="15"/>
      <c r="Z371" s="15"/>
      <c r="AA371" s="15"/>
      <c r="AB371" s="15"/>
      <c r="AC371" s="15"/>
      <c r="AD371" s="17"/>
      <c r="AE371" s="17"/>
      <c r="AF371" s="18" t="str">
        <f t="shared" si="13"/>
        <v/>
      </c>
      <c r="AG371" s="15"/>
      <c r="AH371" s="15"/>
      <c r="AI371" s="15"/>
      <c r="AJ371" s="62" t="str">
        <f>IFERROR(VLOOKUP(AI371,Lookups!$W$3:$X$24,2,FALSE),"")</f>
        <v/>
      </c>
      <c r="AK371" s="15"/>
      <c r="AL371" s="15"/>
      <c r="AM371" s="17"/>
      <c r="AN371" s="17"/>
    </row>
    <row r="372" spans="1:40" x14ac:dyDescent="0.3">
      <c r="A372" s="15"/>
      <c r="B372" s="15"/>
      <c r="C372" s="15"/>
      <c r="D372" s="17"/>
      <c r="E372" s="17"/>
      <c r="F372" s="15"/>
      <c r="G372" s="18" t="str">
        <f>IFERROR(VLOOKUP(F372,Lookups!$D$2:$E$20,2,FALSE),"")</f>
        <v/>
      </c>
      <c r="H372" s="15"/>
      <c r="I372" s="15"/>
      <c r="J372" s="17"/>
      <c r="K372" s="15"/>
      <c r="L372" s="17"/>
      <c r="M372" s="17"/>
      <c r="N372" s="62" t="str">
        <f t="shared" si="12"/>
        <v/>
      </c>
      <c r="O372" s="15"/>
      <c r="P372" s="15"/>
      <c r="Q372" s="17"/>
      <c r="R372" s="15"/>
      <c r="S372" s="15"/>
      <c r="T372" s="15"/>
      <c r="U372" s="15"/>
      <c r="V372" s="15"/>
      <c r="W372" s="15"/>
      <c r="X372" s="18" t="str">
        <f>IFERROR(VLOOKUP(W372,Lookups!$G$2:$H$83,2,FALSE),"")</f>
        <v/>
      </c>
      <c r="Y372" s="15"/>
      <c r="Z372" s="15"/>
      <c r="AA372" s="15"/>
      <c r="AB372" s="15"/>
      <c r="AC372" s="15"/>
      <c r="AD372" s="17"/>
      <c r="AE372" s="17"/>
      <c r="AF372" s="18" t="str">
        <f t="shared" si="13"/>
        <v/>
      </c>
      <c r="AG372" s="15"/>
      <c r="AH372" s="15"/>
      <c r="AI372" s="15"/>
      <c r="AJ372" s="62" t="str">
        <f>IFERROR(VLOOKUP(AI372,Lookups!$W$3:$X$24,2,FALSE),"")</f>
        <v/>
      </c>
      <c r="AK372" s="15"/>
      <c r="AL372" s="15"/>
      <c r="AM372" s="17"/>
      <c r="AN372" s="17"/>
    </row>
    <row r="373" spans="1:40" x14ac:dyDescent="0.3">
      <c r="A373" s="15"/>
      <c r="B373" s="15"/>
      <c r="C373" s="15"/>
      <c r="D373" s="17"/>
      <c r="E373" s="17"/>
      <c r="F373" s="15"/>
      <c r="G373" s="18" t="str">
        <f>IFERROR(VLOOKUP(F373,Lookups!$D$2:$E$20,2,FALSE),"")</f>
        <v/>
      </c>
      <c r="H373" s="15"/>
      <c r="I373" s="15"/>
      <c r="J373" s="17"/>
      <c r="K373" s="15"/>
      <c r="L373" s="17"/>
      <c r="M373" s="17"/>
      <c r="N373" s="62" t="str">
        <f t="shared" si="12"/>
        <v/>
      </c>
      <c r="O373" s="15"/>
      <c r="P373" s="15"/>
      <c r="Q373" s="17"/>
      <c r="R373" s="15"/>
      <c r="S373" s="15"/>
      <c r="T373" s="15"/>
      <c r="U373" s="15"/>
      <c r="V373" s="15"/>
      <c r="W373" s="15"/>
      <c r="X373" s="18" t="str">
        <f>IFERROR(VLOOKUP(W373,Lookups!$G$2:$H$83,2,FALSE),"")</f>
        <v/>
      </c>
      <c r="Y373" s="15"/>
      <c r="Z373" s="15"/>
      <c r="AA373" s="15"/>
      <c r="AB373" s="15"/>
      <c r="AC373" s="15"/>
      <c r="AD373" s="17"/>
      <c r="AE373" s="17"/>
      <c r="AF373" s="18" t="str">
        <f t="shared" si="13"/>
        <v/>
      </c>
      <c r="AG373" s="15"/>
      <c r="AH373" s="15"/>
      <c r="AI373" s="15"/>
      <c r="AJ373" s="62" t="str">
        <f>IFERROR(VLOOKUP(AI373,Lookups!$W$3:$X$24,2,FALSE),"")</f>
        <v/>
      </c>
      <c r="AK373" s="15"/>
      <c r="AL373" s="15"/>
      <c r="AM373" s="17"/>
      <c r="AN373" s="17"/>
    </row>
    <row r="374" spans="1:40" x14ac:dyDescent="0.3">
      <c r="A374" s="15"/>
      <c r="B374" s="15"/>
      <c r="C374" s="15"/>
      <c r="D374" s="17"/>
      <c r="E374" s="17"/>
      <c r="F374" s="15"/>
      <c r="G374" s="18" t="str">
        <f>IFERROR(VLOOKUP(F374,Lookups!$D$2:$E$20,2,FALSE),"")</f>
        <v/>
      </c>
      <c r="H374" s="15"/>
      <c r="I374" s="15"/>
      <c r="J374" s="17"/>
      <c r="K374" s="15"/>
      <c r="L374" s="17"/>
      <c r="M374" s="17"/>
      <c r="N374" s="62" t="str">
        <f t="shared" ref="N374:N437" si="14">IF(OR(ISBLANK(L374),ISBLANK(M374)),"",(M374-L374)+1)</f>
        <v/>
      </c>
      <c r="O374" s="15"/>
      <c r="P374" s="15"/>
      <c r="Q374" s="17"/>
      <c r="R374" s="15"/>
      <c r="S374" s="15"/>
      <c r="T374" s="15"/>
      <c r="U374" s="15"/>
      <c r="V374" s="15"/>
      <c r="W374" s="15"/>
      <c r="X374" s="18" t="str">
        <f>IFERROR(VLOOKUP(W374,Lookups!$G$2:$H$83,2,FALSE),"")</f>
        <v/>
      </c>
      <c r="Y374" s="15"/>
      <c r="Z374" s="15"/>
      <c r="AA374" s="15"/>
      <c r="AB374" s="15"/>
      <c r="AC374" s="15"/>
      <c r="AD374" s="17"/>
      <c r="AE374" s="17"/>
      <c r="AF374" s="18" t="str">
        <f t="shared" ref="AF374:AF437" si="15">IF(OR(ISBLANK(AD374),ISBLANK(AE374)),"",(AE374-AD374)+1)</f>
        <v/>
      </c>
      <c r="AG374" s="15"/>
      <c r="AH374" s="15"/>
      <c r="AI374" s="15"/>
      <c r="AJ374" s="62" t="str">
        <f>IFERROR(VLOOKUP(AI374,Lookups!$W$3:$X$24,2,FALSE),"")</f>
        <v/>
      </c>
      <c r="AK374" s="15"/>
      <c r="AL374" s="15"/>
      <c r="AM374" s="17"/>
      <c r="AN374" s="17"/>
    </row>
    <row r="375" spans="1:40" x14ac:dyDescent="0.3">
      <c r="A375" s="15"/>
      <c r="B375" s="15"/>
      <c r="C375" s="15"/>
      <c r="D375" s="17"/>
      <c r="E375" s="17"/>
      <c r="F375" s="15"/>
      <c r="G375" s="18" t="str">
        <f>IFERROR(VLOOKUP(F375,Lookups!$D$2:$E$20,2,FALSE),"")</f>
        <v/>
      </c>
      <c r="H375" s="15"/>
      <c r="I375" s="15"/>
      <c r="J375" s="17"/>
      <c r="K375" s="15"/>
      <c r="L375" s="17"/>
      <c r="M375" s="17"/>
      <c r="N375" s="62" t="str">
        <f t="shared" si="14"/>
        <v/>
      </c>
      <c r="O375" s="15"/>
      <c r="P375" s="15"/>
      <c r="Q375" s="17"/>
      <c r="R375" s="15"/>
      <c r="S375" s="15"/>
      <c r="T375" s="15"/>
      <c r="U375" s="15"/>
      <c r="V375" s="15"/>
      <c r="W375" s="15"/>
      <c r="X375" s="18" t="str">
        <f>IFERROR(VLOOKUP(W375,Lookups!$G$2:$H$83,2,FALSE),"")</f>
        <v/>
      </c>
      <c r="Y375" s="15"/>
      <c r="Z375" s="15"/>
      <c r="AA375" s="15"/>
      <c r="AB375" s="15"/>
      <c r="AC375" s="15"/>
      <c r="AD375" s="17"/>
      <c r="AE375" s="17"/>
      <c r="AF375" s="18" t="str">
        <f t="shared" si="15"/>
        <v/>
      </c>
      <c r="AG375" s="15"/>
      <c r="AH375" s="15"/>
      <c r="AI375" s="15"/>
      <c r="AJ375" s="62" t="str">
        <f>IFERROR(VLOOKUP(AI375,Lookups!$W$3:$X$24,2,FALSE),"")</f>
        <v/>
      </c>
      <c r="AK375" s="15"/>
      <c r="AL375" s="15"/>
      <c r="AM375" s="17"/>
      <c r="AN375" s="17"/>
    </row>
    <row r="376" spans="1:40" x14ac:dyDescent="0.3">
      <c r="A376" s="15"/>
      <c r="B376" s="15"/>
      <c r="C376" s="15"/>
      <c r="D376" s="17"/>
      <c r="E376" s="17"/>
      <c r="F376" s="15"/>
      <c r="G376" s="18" t="str">
        <f>IFERROR(VLOOKUP(F376,Lookups!$D$2:$E$20,2,FALSE),"")</f>
        <v/>
      </c>
      <c r="H376" s="15"/>
      <c r="I376" s="15"/>
      <c r="J376" s="17"/>
      <c r="K376" s="15"/>
      <c r="L376" s="17"/>
      <c r="M376" s="17"/>
      <c r="N376" s="62" t="str">
        <f t="shared" si="14"/>
        <v/>
      </c>
      <c r="O376" s="15"/>
      <c r="P376" s="15"/>
      <c r="Q376" s="17"/>
      <c r="R376" s="15"/>
      <c r="S376" s="15"/>
      <c r="T376" s="15"/>
      <c r="U376" s="15"/>
      <c r="V376" s="15"/>
      <c r="W376" s="15"/>
      <c r="X376" s="18" t="str">
        <f>IFERROR(VLOOKUP(W376,Lookups!$G$2:$H$83,2,FALSE),"")</f>
        <v/>
      </c>
      <c r="Y376" s="15"/>
      <c r="Z376" s="15"/>
      <c r="AA376" s="15"/>
      <c r="AB376" s="15"/>
      <c r="AC376" s="15"/>
      <c r="AD376" s="17"/>
      <c r="AE376" s="17"/>
      <c r="AF376" s="18" t="str">
        <f t="shared" si="15"/>
        <v/>
      </c>
      <c r="AG376" s="15"/>
      <c r="AH376" s="15"/>
      <c r="AI376" s="15"/>
      <c r="AJ376" s="62" t="str">
        <f>IFERROR(VLOOKUP(AI376,Lookups!$W$3:$X$24,2,FALSE),"")</f>
        <v/>
      </c>
      <c r="AK376" s="15"/>
      <c r="AL376" s="15"/>
      <c r="AM376" s="17"/>
      <c r="AN376" s="17"/>
    </row>
    <row r="377" spans="1:40" x14ac:dyDescent="0.3">
      <c r="A377" s="15"/>
      <c r="B377" s="15"/>
      <c r="C377" s="15"/>
      <c r="D377" s="17"/>
      <c r="E377" s="17"/>
      <c r="F377" s="15"/>
      <c r="G377" s="18" t="str">
        <f>IFERROR(VLOOKUP(F377,Lookups!$D$2:$E$20,2,FALSE),"")</f>
        <v/>
      </c>
      <c r="H377" s="15"/>
      <c r="I377" s="15"/>
      <c r="J377" s="17"/>
      <c r="K377" s="15"/>
      <c r="L377" s="17"/>
      <c r="M377" s="17"/>
      <c r="N377" s="62" t="str">
        <f t="shared" si="14"/>
        <v/>
      </c>
      <c r="O377" s="15"/>
      <c r="P377" s="15"/>
      <c r="Q377" s="17"/>
      <c r="R377" s="15"/>
      <c r="S377" s="15"/>
      <c r="T377" s="15"/>
      <c r="U377" s="15"/>
      <c r="V377" s="15"/>
      <c r="W377" s="15"/>
      <c r="X377" s="18" t="str">
        <f>IFERROR(VLOOKUP(W377,Lookups!$G$2:$H$83,2,FALSE),"")</f>
        <v/>
      </c>
      <c r="Y377" s="15"/>
      <c r="Z377" s="15"/>
      <c r="AA377" s="15"/>
      <c r="AB377" s="15"/>
      <c r="AC377" s="15"/>
      <c r="AD377" s="17"/>
      <c r="AE377" s="17"/>
      <c r="AF377" s="18" t="str">
        <f t="shared" si="15"/>
        <v/>
      </c>
      <c r="AG377" s="15"/>
      <c r="AH377" s="15"/>
      <c r="AI377" s="15"/>
      <c r="AJ377" s="62" t="str">
        <f>IFERROR(VLOOKUP(AI377,Lookups!$W$3:$X$24,2,FALSE),"")</f>
        <v/>
      </c>
      <c r="AK377" s="15"/>
      <c r="AL377" s="15"/>
      <c r="AM377" s="17"/>
      <c r="AN377" s="17"/>
    </row>
    <row r="378" spans="1:40" x14ac:dyDescent="0.3">
      <c r="A378" s="15"/>
      <c r="B378" s="15"/>
      <c r="C378" s="15"/>
      <c r="D378" s="17"/>
      <c r="E378" s="17"/>
      <c r="F378" s="15"/>
      <c r="G378" s="18" t="str">
        <f>IFERROR(VLOOKUP(F378,Lookups!$D$2:$E$20,2,FALSE),"")</f>
        <v/>
      </c>
      <c r="H378" s="15"/>
      <c r="I378" s="15"/>
      <c r="J378" s="17"/>
      <c r="K378" s="15"/>
      <c r="L378" s="17"/>
      <c r="M378" s="17"/>
      <c r="N378" s="62" t="str">
        <f t="shared" si="14"/>
        <v/>
      </c>
      <c r="O378" s="15"/>
      <c r="P378" s="15"/>
      <c r="Q378" s="17"/>
      <c r="R378" s="15"/>
      <c r="S378" s="15"/>
      <c r="T378" s="15"/>
      <c r="U378" s="15"/>
      <c r="V378" s="15"/>
      <c r="W378" s="15"/>
      <c r="X378" s="18" t="str">
        <f>IFERROR(VLOOKUP(W378,Lookups!$G$2:$H$83,2,FALSE),"")</f>
        <v/>
      </c>
      <c r="Y378" s="15"/>
      <c r="Z378" s="15"/>
      <c r="AA378" s="15"/>
      <c r="AB378" s="15"/>
      <c r="AC378" s="15"/>
      <c r="AD378" s="17"/>
      <c r="AE378" s="17"/>
      <c r="AF378" s="18" t="str">
        <f t="shared" si="15"/>
        <v/>
      </c>
      <c r="AG378" s="15"/>
      <c r="AH378" s="15"/>
      <c r="AI378" s="15"/>
      <c r="AJ378" s="62" t="str">
        <f>IFERROR(VLOOKUP(AI378,Lookups!$W$3:$X$24,2,FALSE),"")</f>
        <v/>
      </c>
      <c r="AK378" s="15"/>
      <c r="AL378" s="15"/>
      <c r="AM378" s="17"/>
      <c r="AN378" s="17"/>
    </row>
    <row r="379" spans="1:40" x14ac:dyDescent="0.3">
      <c r="A379" s="15"/>
      <c r="B379" s="15"/>
      <c r="C379" s="15"/>
      <c r="D379" s="17"/>
      <c r="E379" s="17"/>
      <c r="F379" s="15"/>
      <c r="G379" s="18" t="str">
        <f>IFERROR(VLOOKUP(F379,Lookups!$D$2:$E$20,2,FALSE),"")</f>
        <v/>
      </c>
      <c r="H379" s="15"/>
      <c r="I379" s="15"/>
      <c r="J379" s="17"/>
      <c r="K379" s="15"/>
      <c r="L379" s="17"/>
      <c r="M379" s="17"/>
      <c r="N379" s="62" t="str">
        <f t="shared" si="14"/>
        <v/>
      </c>
      <c r="O379" s="15"/>
      <c r="P379" s="15"/>
      <c r="Q379" s="17"/>
      <c r="R379" s="15"/>
      <c r="S379" s="15"/>
      <c r="T379" s="15"/>
      <c r="U379" s="15"/>
      <c r="V379" s="15"/>
      <c r="W379" s="15"/>
      <c r="X379" s="18" t="str">
        <f>IFERROR(VLOOKUP(W379,Lookups!$G$2:$H$83,2,FALSE),"")</f>
        <v/>
      </c>
      <c r="Y379" s="15"/>
      <c r="Z379" s="15"/>
      <c r="AA379" s="15"/>
      <c r="AB379" s="15"/>
      <c r="AC379" s="15"/>
      <c r="AD379" s="17"/>
      <c r="AE379" s="17"/>
      <c r="AF379" s="18" t="str">
        <f t="shared" si="15"/>
        <v/>
      </c>
      <c r="AG379" s="15"/>
      <c r="AH379" s="15"/>
      <c r="AI379" s="15"/>
      <c r="AJ379" s="62" t="str">
        <f>IFERROR(VLOOKUP(AI379,Lookups!$W$3:$X$24,2,FALSE),"")</f>
        <v/>
      </c>
      <c r="AK379" s="15"/>
      <c r="AL379" s="15"/>
      <c r="AM379" s="17"/>
      <c r="AN379" s="17"/>
    </row>
    <row r="380" spans="1:40" x14ac:dyDescent="0.3">
      <c r="A380" s="15"/>
      <c r="B380" s="15"/>
      <c r="C380" s="15"/>
      <c r="D380" s="17"/>
      <c r="E380" s="17"/>
      <c r="F380" s="15"/>
      <c r="G380" s="18" t="str">
        <f>IFERROR(VLOOKUP(F380,Lookups!$D$2:$E$20,2,FALSE),"")</f>
        <v/>
      </c>
      <c r="H380" s="15"/>
      <c r="I380" s="15"/>
      <c r="J380" s="17"/>
      <c r="K380" s="15"/>
      <c r="L380" s="17"/>
      <c r="M380" s="17"/>
      <c r="N380" s="62" t="str">
        <f t="shared" si="14"/>
        <v/>
      </c>
      <c r="O380" s="15"/>
      <c r="P380" s="15"/>
      <c r="Q380" s="17"/>
      <c r="R380" s="15"/>
      <c r="S380" s="15"/>
      <c r="T380" s="15"/>
      <c r="U380" s="15"/>
      <c r="V380" s="15"/>
      <c r="W380" s="15"/>
      <c r="X380" s="18" t="str">
        <f>IFERROR(VLOOKUP(W380,Lookups!$G$2:$H$83,2,FALSE),"")</f>
        <v/>
      </c>
      <c r="Y380" s="15"/>
      <c r="Z380" s="15"/>
      <c r="AA380" s="15"/>
      <c r="AB380" s="15"/>
      <c r="AC380" s="15"/>
      <c r="AD380" s="17"/>
      <c r="AE380" s="17"/>
      <c r="AF380" s="18" t="str">
        <f t="shared" si="15"/>
        <v/>
      </c>
      <c r="AG380" s="15"/>
      <c r="AH380" s="15"/>
      <c r="AI380" s="15"/>
      <c r="AJ380" s="62" t="str">
        <f>IFERROR(VLOOKUP(AI380,Lookups!$W$3:$X$24,2,FALSE),"")</f>
        <v/>
      </c>
      <c r="AK380" s="15"/>
      <c r="AL380" s="15"/>
      <c r="AM380" s="17"/>
      <c r="AN380" s="17"/>
    </row>
    <row r="381" spans="1:40" x14ac:dyDescent="0.3">
      <c r="A381" s="15"/>
      <c r="B381" s="15"/>
      <c r="C381" s="15"/>
      <c r="D381" s="17"/>
      <c r="E381" s="17"/>
      <c r="F381" s="15"/>
      <c r="G381" s="18" t="str">
        <f>IFERROR(VLOOKUP(F381,Lookups!$D$2:$E$20,2,FALSE),"")</f>
        <v/>
      </c>
      <c r="H381" s="15"/>
      <c r="I381" s="15"/>
      <c r="J381" s="17"/>
      <c r="K381" s="15"/>
      <c r="L381" s="17"/>
      <c r="M381" s="17"/>
      <c r="N381" s="62" t="str">
        <f t="shared" si="14"/>
        <v/>
      </c>
      <c r="O381" s="15"/>
      <c r="P381" s="15"/>
      <c r="Q381" s="17"/>
      <c r="R381" s="15"/>
      <c r="S381" s="15"/>
      <c r="T381" s="15"/>
      <c r="U381" s="15"/>
      <c r="V381" s="15"/>
      <c r="W381" s="15"/>
      <c r="X381" s="18" t="str">
        <f>IFERROR(VLOOKUP(W381,Lookups!$G$2:$H$83,2,FALSE),"")</f>
        <v/>
      </c>
      <c r="Y381" s="15"/>
      <c r="Z381" s="15"/>
      <c r="AA381" s="15"/>
      <c r="AB381" s="15"/>
      <c r="AC381" s="15"/>
      <c r="AD381" s="17"/>
      <c r="AE381" s="17"/>
      <c r="AF381" s="18" t="str">
        <f t="shared" si="15"/>
        <v/>
      </c>
      <c r="AG381" s="15"/>
      <c r="AH381" s="15"/>
      <c r="AI381" s="15"/>
      <c r="AJ381" s="62" t="str">
        <f>IFERROR(VLOOKUP(AI381,Lookups!$W$3:$X$24,2,FALSE),"")</f>
        <v/>
      </c>
      <c r="AK381" s="15"/>
      <c r="AL381" s="15"/>
      <c r="AM381" s="17"/>
      <c r="AN381" s="17"/>
    </row>
    <row r="382" spans="1:40" x14ac:dyDescent="0.3">
      <c r="A382" s="15"/>
      <c r="B382" s="15"/>
      <c r="C382" s="15"/>
      <c r="D382" s="17"/>
      <c r="E382" s="17"/>
      <c r="F382" s="15"/>
      <c r="G382" s="18" t="str">
        <f>IFERROR(VLOOKUP(F382,Lookups!$D$2:$E$20,2,FALSE),"")</f>
        <v/>
      </c>
      <c r="H382" s="15"/>
      <c r="I382" s="15"/>
      <c r="J382" s="17"/>
      <c r="K382" s="15"/>
      <c r="L382" s="17"/>
      <c r="M382" s="17"/>
      <c r="N382" s="62" t="str">
        <f t="shared" si="14"/>
        <v/>
      </c>
      <c r="O382" s="15"/>
      <c r="P382" s="15"/>
      <c r="Q382" s="17"/>
      <c r="R382" s="15"/>
      <c r="S382" s="15"/>
      <c r="T382" s="15"/>
      <c r="U382" s="15"/>
      <c r="V382" s="15"/>
      <c r="W382" s="15"/>
      <c r="X382" s="18" t="str">
        <f>IFERROR(VLOOKUP(W382,Lookups!$G$2:$H$83,2,FALSE),"")</f>
        <v/>
      </c>
      <c r="Y382" s="15"/>
      <c r="Z382" s="15"/>
      <c r="AA382" s="15"/>
      <c r="AB382" s="15"/>
      <c r="AC382" s="15"/>
      <c r="AD382" s="17"/>
      <c r="AE382" s="17"/>
      <c r="AF382" s="18" t="str">
        <f t="shared" si="15"/>
        <v/>
      </c>
      <c r="AG382" s="15"/>
      <c r="AH382" s="15"/>
      <c r="AI382" s="15"/>
      <c r="AJ382" s="62" t="str">
        <f>IFERROR(VLOOKUP(AI382,Lookups!$W$3:$X$24,2,FALSE),"")</f>
        <v/>
      </c>
      <c r="AK382" s="15"/>
      <c r="AL382" s="15"/>
      <c r="AM382" s="17"/>
      <c r="AN382" s="17"/>
    </row>
    <row r="383" spans="1:40" x14ac:dyDescent="0.3">
      <c r="A383" s="15"/>
      <c r="B383" s="15"/>
      <c r="C383" s="15"/>
      <c r="D383" s="17"/>
      <c r="E383" s="17"/>
      <c r="F383" s="15"/>
      <c r="G383" s="18" t="str">
        <f>IFERROR(VLOOKUP(F383,Lookups!$D$2:$E$20,2,FALSE),"")</f>
        <v/>
      </c>
      <c r="H383" s="15"/>
      <c r="I383" s="15"/>
      <c r="J383" s="17"/>
      <c r="K383" s="15"/>
      <c r="L383" s="17"/>
      <c r="M383" s="17"/>
      <c r="N383" s="62" t="str">
        <f t="shared" si="14"/>
        <v/>
      </c>
      <c r="O383" s="15"/>
      <c r="P383" s="15"/>
      <c r="Q383" s="17"/>
      <c r="R383" s="15"/>
      <c r="S383" s="15"/>
      <c r="T383" s="15"/>
      <c r="U383" s="15"/>
      <c r="V383" s="15"/>
      <c r="W383" s="15"/>
      <c r="X383" s="18" t="str">
        <f>IFERROR(VLOOKUP(W383,Lookups!$G$2:$H$83,2,FALSE),"")</f>
        <v/>
      </c>
      <c r="Y383" s="15"/>
      <c r="Z383" s="15"/>
      <c r="AA383" s="15"/>
      <c r="AB383" s="15"/>
      <c r="AC383" s="15"/>
      <c r="AD383" s="17"/>
      <c r="AE383" s="17"/>
      <c r="AF383" s="18" t="str">
        <f t="shared" si="15"/>
        <v/>
      </c>
      <c r="AG383" s="15"/>
      <c r="AH383" s="15"/>
      <c r="AI383" s="15"/>
      <c r="AJ383" s="62" t="str">
        <f>IFERROR(VLOOKUP(AI383,Lookups!$W$3:$X$24,2,FALSE),"")</f>
        <v/>
      </c>
      <c r="AK383" s="15"/>
      <c r="AL383" s="15"/>
      <c r="AM383" s="17"/>
      <c r="AN383" s="17"/>
    </row>
    <row r="384" spans="1:40" x14ac:dyDescent="0.3">
      <c r="A384" s="15"/>
      <c r="B384" s="15"/>
      <c r="C384" s="15"/>
      <c r="D384" s="17"/>
      <c r="E384" s="17"/>
      <c r="F384" s="15"/>
      <c r="G384" s="18" t="str">
        <f>IFERROR(VLOOKUP(F384,Lookups!$D$2:$E$20,2,FALSE),"")</f>
        <v/>
      </c>
      <c r="H384" s="15"/>
      <c r="I384" s="15"/>
      <c r="J384" s="17"/>
      <c r="K384" s="15"/>
      <c r="L384" s="17"/>
      <c r="M384" s="17"/>
      <c r="N384" s="62" t="str">
        <f t="shared" si="14"/>
        <v/>
      </c>
      <c r="O384" s="15"/>
      <c r="P384" s="15"/>
      <c r="Q384" s="17"/>
      <c r="R384" s="15"/>
      <c r="S384" s="15"/>
      <c r="T384" s="15"/>
      <c r="U384" s="15"/>
      <c r="V384" s="15"/>
      <c r="W384" s="15"/>
      <c r="X384" s="18" t="str">
        <f>IFERROR(VLOOKUP(W384,Lookups!$G$2:$H$83,2,FALSE),"")</f>
        <v/>
      </c>
      <c r="Y384" s="15"/>
      <c r="Z384" s="15"/>
      <c r="AA384" s="15"/>
      <c r="AB384" s="15"/>
      <c r="AC384" s="15"/>
      <c r="AD384" s="17"/>
      <c r="AE384" s="17"/>
      <c r="AF384" s="18" t="str">
        <f t="shared" si="15"/>
        <v/>
      </c>
      <c r="AG384" s="15"/>
      <c r="AH384" s="15"/>
      <c r="AI384" s="15"/>
      <c r="AJ384" s="62" t="str">
        <f>IFERROR(VLOOKUP(AI384,Lookups!$W$3:$X$24,2,FALSE),"")</f>
        <v/>
      </c>
      <c r="AK384" s="15"/>
      <c r="AL384" s="15"/>
      <c r="AM384" s="17"/>
      <c r="AN384" s="17"/>
    </row>
    <row r="385" spans="1:40" x14ac:dyDescent="0.3">
      <c r="A385" s="15"/>
      <c r="B385" s="15"/>
      <c r="C385" s="15"/>
      <c r="D385" s="17"/>
      <c r="E385" s="17"/>
      <c r="F385" s="15"/>
      <c r="G385" s="18" t="str">
        <f>IFERROR(VLOOKUP(F385,Lookups!$D$2:$E$20,2,FALSE),"")</f>
        <v/>
      </c>
      <c r="H385" s="15"/>
      <c r="I385" s="15"/>
      <c r="J385" s="17"/>
      <c r="K385" s="15"/>
      <c r="L385" s="17"/>
      <c r="M385" s="17"/>
      <c r="N385" s="62" t="str">
        <f t="shared" si="14"/>
        <v/>
      </c>
      <c r="O385" s="15"/>
      <c r="P385" s="15"/>
      <c r="Q385" s="17"/>
      <c r="R385" s="15"/>
      <c r="S385" s="15"/>
      <c r="T385" s="15"/>
      <c r="U385" s="15"/>
      <c r="V385" s="15"/>
      <c r="W385" s="15"/>
      <c r="X385" s="18" t="str">
        <f>IFERROR(VLOOKUP(W385,Lookups!$G$2:$H$83,2,FALSE),"")</f>
        <v/>
      </c>
      <c r="Y385" s="15"/>
      <c r="Z385" s="15"/>
      <c r="AA385" s="15"/>
      <c r="AB385" s="15"/>
      <c r="AC385" s="15"/>
      <c r="AD385" s="17"/>
      <c r="AE385" s="17"/>
      <c r="AF385" s="18" t="str">
        <f t="shared" si="15"/>
        <v/>
      </c>
      <c r="AG385" s="15"/>
      <c r="AH385" s="15"/>
      <c r="AI385" s="15"/>
      <c r="AJ385" s="62" t="str">
        <f>IFERROR(VLOOKUP(AI385,Lookups!$W$3:$X$24,2,FALSE),"")</f>
        <v/>
      </c>
      <c r="AK385" s="15"/>
      <c r="AL385" s="15"/>
      <c r="AM385" s="17"/>
      <c r="AN385" s="17"/>
    </row>
    <row r="386" spans="1:40" x14ac:dyDescent="0.3">
      <c r="A386" s="15"/>
      <c r="B386" s="15"/>
      <c r="C386" s="15"/>
      <c r="D386" s="17"/>
      <c r="E386" s="17"/>
      <c r="F386" s="15"/>
      <c r="G386" s="18" t="str">
        <f>IFERROR(VLOOKUP(F386,Lookups!$D$2:$E$20,2,FALSE),"")</f>
        <v/>
      </c>
      <c r="H386" s="15"/>
      <c r="I386" s="15"/>
      <c r="J386" s="17"/>
      <c r="K386" s="15"/>
      <c r="L386" s="17"/>
      <c r="M386" s="17"/>
      <c r="N386" s="62" t="str">
        <f t="shared" si="14"/>
        <v/>
      </c>
      <c r="O386" s="15"/>
      <c r="P386" s="15"/>
      <c r="Q386" s="17"/>
      <c r="R386" s="15"/>
      <c r="S386" s="15"/>
      <c r="T386" s="15"/>
      <c r="U386" s="15"/>
      <c r="V386" s="15"/>
      <c r="W386" s="15"/>
      <c r="X386" s="18" t="str">
        <f>IFERROR(VLOOKUP(W386,Lookups!$G$2:$H$83,2,FALSE),"")</f>
        <v/>
      </c>
      <c r="Y386" s="15"/>
      <c r="Z386" s="15"/>
      <c r="AA386" s="15"/>
      <c r="AB386" s="15"/>
      <c r="AC386" s="15"/>
      <c r="AD386" s="17"/>
      <c r="AE386" s="17"/>
      <c r="AF386" s="18" t="str">
        <f t="shared" si="15"/>
        <v/>
      </c>
      <c r="AG386" s="15"/>
      <c r="AH386" s="15"/>
      <c r="AI386" s="15"/>
      <c r="AJ386" s="62" t="str">
        <f>IFERROR(VLOOKUP(AI386,Lookups!$W$3:$X$24,2,FALSE),"")</f>
        <v/>
      </c>
      <c r="AK386" s="15"/>
      <c r="AL386" s="15"/>
      <c r="AM386" s="17"/>
      <c r="AN386" s="17"/>
    </row>
    <row r="387" spans="1:40" x14ac:dyDescent="0.3">
      <c r="A387" s="15"/>
      <c r="B387" s="15"/>
      <c r="C387" s="15"/>
      <c r="D387" s="17"/>
      <c r="E387" s="17"/>
      <c r="F387" s="15"/>
      <c r="G387" s="18" t="str">
        <f>IFERROR(VLOOKUP(F387,Lookups!$D$2:$E$20,2,FALSE),"")</f>
        <v/>
      </c>
      <c r="H387" s="15"/>
      <c r="I387" s="15"/>
      <c r="J387" s="17"/>
      <c r="K387" s="15"/>
      <c r="L387" s="17"/>
      <c r="M387" s="17"/>
      <c r="N387" s="62" t="str">
        <f t="shared" si="14"/>
        <v/>
      </c>
      <c r="O387" s="15"/>
      <c r="P387" s="15"/>
      <c r="Q387" s="17"/>
      <c r="R387" s="15"/>
      <c r="S387" s="15"/>
      <c r="T387" s="15"/>
      <c r="U387" s="15"/>
      <c r="V387" s="15"/>
      <c r="W387" s="15"/>
      <c r="X387" s="18" t="str">
        <f>IFERROR(VLOOKUP(W387,Lookups!$G$2:$H$83,2,FALSE),"")</f>
        <v/>
      </c>
      <c r="Y387" s="15"/>
      <c r="Z387" s="15"/>
      <c r="AA387" s="15"/>
      <c r="AB387" s="15"/>
      <c r="AC387" s="15"/>
      <c r="AD387" s="17"/>
      <c r="AE387" s="17"/>
      <c r="AF387" s="18" t="str">
        <f t="shared" si="15"/>
        <v/>
      </c>
      <c r="AG387" s="15"/>
      <c r="AH387" s="15"/>
      <c r="AI387" s="15"/>
      <c r="AJ387" s="62" t="str">
        <f>IFERROR(VLOOKUP(AI387,Lookups!$W$3:$X$24,2,FALSE),"")</f>
        <v/>
      </c>
      <c r="AK387" s="15"/>
      <c r="AL387" s="15"/>
      <c r="AM387" s="17"/>
      <c r="AN387" s="17"/>
    </row>
    <row r="388" spans="1:40" x14ac:dyDescent="0.3">
      <c r="A388" s="15"/>
      <c r="B388" s="15"/>
      <c r="C388" s="15"/>
      <c r="D388" s="17"/>
      <c r="E388" s="17"/>
      <c r="F388" s="15"/>
      <c r="G388" s="18" t="str">
        <f>IFERROR(VLOOKUP(F388,Lookups!$D$2:$E$20,2,FALSE),"")</f>
        <v/>
      </c>
      <c r="H388" s="15"/>
      <c r="I388" s="15"/>
      <c r="J388" s="17"/>
      <c r="K388" s="15"/>
      <c r="L388" s="17"/>
      <c r="M388" s="17"/>
      <c r="N388" s="62" t="str">
        <f t="shared" si="14"/>
        <v/>
      </c>
      <c r="O388" s="15"/>
      <c r="P388" s="15"/>
      <c r="Q388" s="17"/>
      <c r="R388" s="15"/>
      <c r="S388" s="15"/>
      <c r="T388" s="15"/>
      <c r="U388" s="15"/>
      <c r="V388" s="15"/>
      <c r="W388" s="15"/>
      <c r="X388" s="18" t="str">
        <f>IFERROR(VLOOKUP(W388,Lookups!$G$2:$H$83,2,FALSE),"")</f>
        <v/>
      </c>
      <c r="Y388" s="15"/>
      <c r="Z388" s="15"/>
      <c r="AA388" s="15"/>
      <c r="AB388" s="15"/>
      <c r="AC388" s="15"/>
      <c r="AD388" s="17"/>
      <c r="AE388" s="17"/>
      <c r="AF388" s="18" t="str">
        <f t="shared" si="15"/>
        <v/>
      </c>
      <c r="AG388" s="15"/>
      <c r="AH388" s="15"/>
      <c r="AI388" s="15"/>
      <c r="AJ388" s="62" t="str">
        <f>IFERROR(VLOOKUP(AI388,Lookups!$W$3:$X$24,2,FALSE),"")</f>
        <v/>
      </c>
      <c r="AK388" s="15"/>
      <c r="AL388" s="15"/>
      <c r="AM388" s="17"/>
      <c r="AN388" s="17"/>
    </row>
    <row r="389" spans="1:40" x14ac:dyDescent="0.3">
      <c r="A389" s="15"/>
      <c r="B389" s="15"/>
      <c r="C389" s="15"/>
      <c r="D389" s="17"/>
      <c r="E389" s="17"/>
      <c r="F389" s="15"/>
      <c r="G389" s="18" t="str">
        <f>IFERROR(VLOOKUP(F389,Lookups!$D$2:$E$20,2,FALSE),"")</f>
        <v/>
      </c>
      <c r="H389" s="15"/>
      <c r="I389" s="15"/>
      <c r="J389" s="17"/>
      <c r="K389" s="15"/>
      <c r="L389" s="17"/>
      <c r="M389" s="17"/>
      <c r="N389" s="62" t="str">
        <f t="shared" si="14"/>
        <v/>
      </c>
      <c r="O389" s="15"/>
      <c r="P389" s="15"/>
      <c r="Q389" s="17"/>
      <c r="R389" s="15"/>
      <c r="S389" s="15"/>
      <c r="T389" s="15"/>
      <c r="U389" s="15"/>
      <c r="V389" s="15"/>
      <c r="W389" s="15"/>
      <c r="X389" s="18" t="str">
        <f>IFERROR(VLOOKUP(W389,Lookups!$G$2:$H$83,2,FALSE),"")</f>
        <v/>
      </c>
      <c r="Y389" s="15"/>
      <c r="Z389" s="15"/>
      <c r="AA389" s="15"/>
      <c r="AB389" s="15"/>
      <c r="AC389" s="15"/>
      <c r="AD389" s="17"/>
      <c r="AE389" s="17"/>
      <c r="AF389" s="18" t="str">
        <f t="shared" si="15"/>
        <v/>
      </c>
      <c r="AG389" s="15"/>
      <c r="AH389" s="15"/>
      <c r="AI389" s="15"/>
      <c r="AJ389" s="62" t="str">
        <f>IFERROR(VLOOKUP(AI389,Lookups!$W$3:$X$24,2,FALSE),"")</f>
        <v/>
      </c>
      <c r="AK389" s="15"/>
      <c r="AL389" s="15"/>
      <c r="AM389" s="17"/>
      <c r="AN389" s="17"/>
    </row>
    <row r="390" spans="1:40" x14ac:dyDescent="0.3">
      <c r="A390" s="15"/>
      <c r="B390" s="15"/>
      <c r="C390" s="15"/>
      <c r="D390" s="17"/>
      <c r="E390" s="17"/>
      <c r="F390" s="15"/>
      <c r="G390" s="18" t="str">
        <f>IFERROR(VLOOKUP(F390,Lookups!$D$2:$E$20,2,FALSE),"")</f>
        <v/>
      </c>
      <c r="H390" s="15"/>
      <c r="I390" s="15"/>
      <c r="J390" s="17"/>
      <c r="K390" s="15"/>
      <c r="L390" s="17"/>
      <c r="M390" s="17"/>
      <c r="N390" s="62" t="str">
        <f t="shared" si="14"/>
        <v/>
      </c>
      <c r="O390" s="15"/>
      <c r="P390" s="15"/>
      <c r="Q390" s="17"/>
      <c r="R390" s="15"/>
      <c r="S390" s="15"/>
      <c r="T390" s="15"/>
      <c r="U390" s="15"/>
      <c r="V390" s="15"/>
      <c r="W390" s="15"/>
      <c r="X390" s="18" t="str">
        <f>IFERROR(VLOOKUP(W390,Lookups!$G$2:$H$83,2,FALSE),"")</f>
        <v/>
      </c>
      <c r="Y390" s="15"/>
      <c r="Z390" s="15"/>
      <c r="AA390" s="15"/>
      <c r="AB390" s="15"/>
      <c r="AC390" s="15"/>
      <c r="AD390" s="17"/>
      <c r="AE390" s="17"/>
      <c r="AF390" s="18" t="str">
        <f t="shared" si="15"/>
        <v/>
      </c>
      <c r="AG390" s="15"/>
      <c r="AH390" s="15"/>
      <c r="AI390" s="15"/>
      <c r="AJ390" s="62" t="str">
        <f>IFERROR(VLOOKUP(AI390,Lookups!$W$3:$X$24,2,FALSE),"")</f>
        <v/>
      </c>
      <c r="AK390" s="15"/>
      <c r="AL390" s="15"/>
      <c r="AM390" s="17"/>
      <c r="AN390" s="17"/>
    </row>
    <row r="391" spans="1:40" x14ac:dyDescent="0.3">
      <c r="A391" s="15"/>
      <c r="B391" s="15"/>
      <c r="C391" s="15"/>
      <c r="D391" s="17"/>
      <c r="E391" s="17"/>
      <c r="F391" s="15"/>
      <c r="G391" s="18" t="str">
        <f>IFERROR(VLOOKUP(F391,Lookups!$D$2:$E$20,2,FALSE),"")</f>
        <v/>
      </c>
      <c r="H391" s="15"/>
      <c r="I391" s="15"/>
      <c r="J391" s="17"/>
      <c r="K391" s="15"/>
      <c r="L391" s="17"/>
      <c r="M391" s="17"/>
      <c r="N391" s="62" t="str">
        <f t="shared" si="14"/>
        <v/>
      </c>
      <c r="O391" s="15"/>
      <c r="P391" s="15"/>
      <c r="Q391" s="17"/>
      <c r="R391" s="15"/>
      <c r="S391" s="15"/>
      <c r="T391" s="15"/>
      <c r="U391" s="15"/>
      <c r="V391" s="15"/>
      <c r="W391" s="15"/>
      <c r="X391" s="18" t="str">
        <f>IFERROR(VLOOKUP(W391,Lookups!$G$2:$H$83,2,FALSE),"")</f>
        <v/>
      </c>
      <c r="Y391" s="15"/>
      <c r="Z391" s="15"/>
      <c r="AA391" s="15"/>
      <c r="AB391" s="15"/>
      <c r="AC391" s="15"/>
      <c r="AD391" s="17"/>
      <c r="AE391" s="17"/>
      <c r="AF391" s="18" t="str">
        <f t="shared" si="15"/>
        <v/>
      </c>
      <c r="AG391" s="15"/>
      <c r="AH391" s="15"/>
      <c r="AI391" s="15"/>
      <c r="AJ391" s="62" t="str">
        <f>IFERROR(VLOOKUP(AI391,Lookups!$W$3:$X$24,2,FALSE),"")</f>
        <v/>
      </c>
      <c r="AK391" s="15"/>
      <c r="AL391" s="15"/>
      <c r="AM391" s="17"/>
      <c r="AN391" s="17"/>
    </row>
    <row r="392" spans="1:40" x14ac:dyDescent="0.3">
      <c r="A392" s="15"/>
      <c r="B392" s="15"/>
      <c r="C392" s="15"/>
      <c r="D392" s="17"/>
      <c r="E392" s="17"/>
      <c r="F392" s="15"/>
      <c r="G392" s="18" t="str">
        <f>IFERROR(VLOOKUP(F392,Lookups!$D$2:$E$20,2,FALSE),"")</f>
        <v/>
      </c>
      <c r="H392" s="15"/>
      <c r="I392" s="15"/>
      <c r="J392" s="17"/>
      <c r="K392" s="15"/>
      <c r="L392" s="17"/>
      <c r="M392" s="17"/>
      <c r="N392" s="62" t="str">
        <f t="shared" si="14"/>
        <v/>
      </c>
      <c r="O392" s="15"/>
      <c r="P392" s="15"/>
      <c r="Q392" s="17"/>
      <c r="R392" s="15"/>
      <c r="S392" s="15"/>
      <c r="T392" s="15"/>
      <c r="U392" s="15"/>
      <c r="V392" s="15"/>
      <c r="W392" s="15"/>
      <c r="X392" s="18" t="str">
        <f>IFERROR(VLOOKUP(W392,Lookups!$G$2:$H$83,2,FALSE),"")</f>
        <v/>
      </c>
      <c r="Y392" s="15"/>
      <c r="Z392" s="15"/>
      <c r="AA392" s="15"/>
      <c r="AB392" s="15"/>
      <c r="AC392" s="15"/>
      <c r="AD392" s="17"/>
      <c r="AE392" s="17"/>
      <c r="AF392" s="18" t="str">
        <f t="shared" si="15"/>
        <v/>
      </c>
      <c r="AG392" s="15"/>
      <c r="AH392" s="15"/>
      <c r="AI392" s="15"/>
      <c r="AJ392" s="62" t="str">
        <f>IFERROR(VLOOKUP(AI392,Lookups!$W$3:$X$24,2,FALSE),"")</f>
        <v/>
      </c>
      <c r="AK392" s="15"/>
      <c r="AL392" s="15"/>
      <c r="AM392" s="17"/>
      <c r="AN392" s="17"/>
    </row>
    <row r="393" spans="1:40" x14ac:dyDescent="0.3">
      <c r="A393" s="15"/>
      <c r="B393" s="15"/>
      <c r="C393" s="15"/>
      <c r="D393" s="17"/>
      <c r="E393" s="17"/>
      <c r="F393" s="15"/>
      <c r="G393" s="18" t="str">
        <f>IFERROR(VLOOKUP(F393,Lookups!$D$2:$E$20,2,FALSE),"")</f>
        <v/>
      </c>
      <c r="H393" s="15"/>
      <c r="I393" s="15"/>
      <c r="J393" s="17"/>
      <c r="K393" s="15"/>
      <c r="L393" s="17"/>
      <c r="M393" s="17"/>
      <c r="N393" s="62" t="str">
        <f t="shared" si="14"/>
        <v/>
      </c>
      <c r="O393" s="15"/>
      <c r="P393" s="15"/>
      <c r="Q393" s="17"/>
      <c r="R393" s="15"/>
      <c r="S393" s="15"/>
      <c r="T393" s="15"/>
      <c r="U393" s="15"/>
      <c r="V393" s="15"/>
      <c r="W393" s="15"/>
      <c r="X393" s="18" t="str">
        <f>IFERROR(VLOOKUP(W393,Lookups!$G$2:$H$83,2,FALSE),"")</f>
        <v/>
      </c>
      <c r="Y393" s="15"/>
      <c r="Z393" s="15"/>
      <c r="AA393" s="15"/>
      <c r="AB393" s="15"/>
      <c r="AC393" s="15"/>
      <c r="AD393" s="17"/>
      <c r="AE393" s="17"/>
      <c r="AF393" s="18" t="str">
        <f t="shared" si="15"/>
        <v/>
      </c>
      <c r="AG393" s="15"/>
      <c r="AH393" s="15"/>
      <c r="AI393" s="15"/>
      <c r="AJ393" s="62" t="str">
        <f>IFERROR(VLOOKUP(AI393,Lookups!$W$3:$X$24,2,FALSE),"")</f>
        <v/>
      </c>
      <c r="AK393" s="15"/>
      <c r="AL393" s="15"/>
      <c r="AM393" s="17"/>
      <c r="AN393" s="17"/>
    </row>
    <row r="394" spans="1:40" x14ac:dyDescent="0.3">
      <c r="A394" s="15"/>
      <c r="B394" s="15"/>
      <c r="C394" s="15"/>
      <c r="D394" s="17"/>
      <c r="E394" s="17"/>
      <c r="F394" s="15"/>
      <c r="G394" s="18" t="str">
        <f>IFERROR(VLOOKUP(F394,Lookups!$D$2:$E$20,2,FALSE),"")</f>
        <v/>
      </c>
      <c r="H394" s="15"/>
      <c r="I394" s="15"/>
      <c r="J394" s="17"/>
      <c r="K394" s="15"/>
      <c r="L394" s="17"/>
      <c r="M394" s="17"/>
      <c r="N394" s="62" t="str">
        <f t="shared" si="14"/>
        <v/>
      </c>
      <c r="O394" s="15"/>
      <c r="P394" s="15"/>
      <c r="Q394" s="17"/>
      <c r="R394" s="15"/>
      <c r="S394" s="15"/>
      <c r="T394" s="15"/>
      <c r="U394" s="15"/>
      <c r="V394" s="15"/>
      <c r="W394" s="15"/>
      <c r="X394" s="18" t="str">
        <f>IFERROR(VLOOKUP(W394,Lookups!$G$2:$H$83,2,FALSE),"")</f>
        <v/>
      </c>
      <c r="Y394" s="15"/>
      <c r="Z394" s="15"/>
      <c r="AA394" s="15"/>
      <c r="AB394" s="15"/>
      <c r="AC394" s="15"/>
      <c r="AD394" s="17"/>
      <c r="AE394" s="17"/>
      <c r="AF394" s="18" t="str">
        <f t="shared" si="15"/>
        <v/>
      </c>
      <c r="AG394" s="15"/>
      <c r="AH394" s="15"/>
      <c r="AI394" s="15"/>
      <c r="AJ394" s="62" t="str">
        <f>IFERROR(VLOOKUP(AI394,Lookups!$W$3:$X$24,2,FALSE),"")</f>
        <v/>
      </c>
      <c r="AK394" s="15"/>
      <c r="AL394" s="15"/>
      <c r="AM394" s="17"/>
      <c r="AN394" s="17"/>
    </row>
    <row r="395" spans="1:40" x14ac:dyDescent="0.3">
      <c r="A395" s="15"/>
      <c r="B395" s="15"/>
      <c r="C395" s="15"/>
      <c r="D395" s="17"/>
      <c r="E395" s="17"/>
      <c r="F395" s="15"/>
      <c r="G395" s="18" t="str">
        <f>IFERROR(VLOOKUP(F395,Lookups!$D$2:$E$20,2,FALSE),"")</f>
        <v/>
      </c>
      <c r="H395" s="15"/>
      <c r="I395" s="15"/>
      <c r="J395" s="17"/>
      <c r="K395" s="15"/>
      <c r="L395" s="17"/>
      <c r="M395" s="17"/>
      <c r="N395" s="62" t="str">
        <f t="shared" si="14"/>
        <v/>
      </c>
      <c r="O395" s="15"/>
      <c r="P395" s="15"/>
      <c r="Q395" s="17"/>
      <c r="R395" s="15"/>
      <c r="S395" s="15"/>
      <c r="T395" s="15"/>
      <c r="U395" s="15"/>
      <c r="V395" s="15"/>
      <c r="W395" s="15"/>
      <c r="X395" s="18" t="str">
        <f>IFERROR(VLOOKUP(W395,Lookups!$G$2:$H$83,2,FALSE),"")</f>
        <v/>
      </c>
      <c r="Y395" s="15"/>
      <c r="Z395" s="15"/>
      <c r="AA395" s="15"/>
      <c r="AB395" s="15"/>
      <c r="AC395" s="15"/>
      <c r="AD395" s="17"/>
      <c r="AE395" s="17"/>
      <c r="AF395" s="18" t="str">
        <f t="shared" si="15"/>
        <v/>
      </c>
      <c r="AG395" s="15"/>
      <c r="AH395" s="15"/>
      <c r="AI395" s="15"/>
      <c r="AJ395" s="62" t="str">
        <f>IFERROR(VLOOKUP(AI395,Lookups!$W$3:$X$24,2,FALSE),"")</f>
        <v/>
      </c>
      <c r="AK395" s="15"/>
      <c r="AL395" s="15"/>
      <c r="AM395" s="17"/>
      <c r="AN395" s="17"/>
    </row>
    <row r="396" spans="1:40" x14ac:dyDescent="0.3">
      <c r="A396" s="15"/>
      <c r="B396" s="15"/>
      <c r="C396" s="15"/>
      <c r="D396" s="17"/>
      <c r="E396" s="17"/>
      <c r="F396" s="15"/>
      <c r="G396" s="18" t="str">
        <f>IFERROR(VLOOKUP(F396,Lookups!$D$2:$E$20,2,FALSE),"")</f>
        <v/>
      </c>
      <c r="H396" s="15"/>
      <c r="I396" s="15"/>
      <c r="J396" s="17"/>
      <c r="K396" s="15"/>
      <c r="L396" s="17"/>
      <c r="M396" s="17"/>
      <c r="N396" s="62" t="str">
        <f t="shared" si="14"/>
        <v/>
      </c>
      <c r="O396" s="15"/>
      <c r="P396" s="15"/>
      <c r="Q396" s="17"/>
      <c r="R396" s="15"/>
      <c r="S396" s="15"/>
      <c r="T396" s="15"/>
      <c r="U396" s="15"/>
      <c r="V396" s="15"/>
      <c r="W396" s="15"/>
      <c r="X396" s="18" t="str">
        <f>IFERROR(VLOOKUP(W396,Lookups!$G$2:$H$83,2,FALSE),"")</f>
        <v/>
      </c>
      <c r="Y396" s="15"/>
      <c r="Z396" s="15"/>
      <c r="AA396" s="15"/>
      <c r="AB396" s="15"/>
      <c r="AC396" s="15"/>
      <c r="AD396" s="17"/>
      <c r="AE396" s="17"/>
      <c r="AF396" s="18" t="str">
        <f t="shared" si="15"/>
        <v/>
      </c>
      <c r="AG396" s="15"/>
      <c r="AH396" s="15"/>
      <c r="AI396" s="15"/>
      <c r="AJ396" s="62" t="str">
        <f>IFERROR(VLOOKUP(AI396,Lookups!$W$3:$X$24,2,FALSE),"")</f>
        <v/>
      </c>
      <c r="AK396" s="15"/>
      <c r="AL396" s="15"/>
      <c r="AM396" s="17"/>
      <c r="AN396" s="17"/>
    </row>
    <row r="397" spans="1:40" x14ac:dyDescent="0.3">
      <c r="A397" s="15"/>
      <c r="B397" s="15"/>
      <c r="C397" s="15"/>
      <c r="D397" s="17"/>
      <c r="E397" s="17"/>
      <c r="F397" s="15"/>
      <c r="G397" s="18" t="str">
        <f>IFERROR(VLOOKUP(F397,Lookups!$D$2:$E$20,2,FALSE),"")</f>
        <v/>
      </c>
      <c r="H397" s="15"/>
      <c r="I397" s="15"/>
      <c r="J397" s="17"/>
      <c r="K397" s="15"/>
      <c r="L397" s="17"/>
      <c r="M397" s="17"/>
      <c r="N397" s="62" t="str">
        <f t="shared" si="14"/>
        <v/>
      </c>
      <c r="O397" s="15"/>
      <c r="P397" s="15"/>
      <c r="Q397" s="17"/>
      <c r="R397" s="15"/>
      <c r="S397" s="15"/>
      <c r="T397" s="15"/>
      <c r="U397" s="15"/>
      <c r="V397" s="15"/>
      <c r="W397" s="15"/>
      <c r="X397" s="18" t="str">
        <f>IFERROR(VLOOKUP(W397,Lookups!$G$2:$H$83,2,FALSE),"")</f>
        <v/>
      </c>
      <c r="Y397" s="15"/>
      <c r="Z397" s="15"/>
      <c r="AA397" s="15"/>
      <c r="AB397" s="15"/>
      <c r="AC397" s="15"/>
      <c r="AD397" s="17"/>
      <c r="AE397" s="17"/>
      <c r="AF397" s="18" t="str">
        <f t="shared" si="15"/>
        <v/>
      </c>
      <c r="AG397" s="15"/>
      <c r="AH397" s="15"/>
      <c r="AI397" s="15"/>
      <c r="AJ397" s="62" t="str">
        <f>IFERROR(VLOOKUP(AI397,Lookups!$W$3:$X$24,2,FALSE),"")</f>
        <v/>
      </c>
      <c r="AK397" s="15"/>
      <c r="AL397" s="15"/>
      <c r="AM397" s="17"/>
      <c r="AN397" s="17"/>
    </row>
    <row r="398" spans="1:40" x14ac:dyDescent="0.3">
      <c r="A398" s="15"/>
      <c r="B398" s="15"/>
      <c r="C398" s="15"/>
      <c r="D398" s="17"/>
      <c r="E398" s="17"/>
      <c r="F398" s="15"/>
      <c r="G398" s="18" t="str">
        <f>IFERROR(VLOOKUP(F398,Lookups!$D$2:$E$20,2,FALSE),"")</f>
        <v/>
      </c>
      <c r="H398" s="15"/>
      <c r="I398" s="15"/>
      <c r="J398" s="17"/>
      <c r="K398" s="15"/>
      <c r="L398" s="17"/>
      <c r="M398" s="17"/>
      <c r="N398" s="62" t="str">
        <f t="shared" si="14"/>
        <v/>
      </c>
      <c r="O398" s="15"/>
      <c r="P398" s="15"/>
      <c r="Q398" s="17"/>
      <c r="R398" s="15"/>
      <c r="S398" s="15"/>
      <c r="T398" s="15"/>
      <c r="U398" s="15"/>
      <c r="V398" s="15"/>
      <c r="W398" s="15"/>
      <c r="X398" s="18" t="str">
        <f>IFERROR(VLOOKUP(W398,Lookups!$G$2:$H$83,2,FALSE),"")</f>
        <v/>
      </c>
      <c r="Y398" s="15"/>
      <c r="Z398" s="15"/>
      <c r="AA398" s="15"/>
      <c r="AB398" s="15"/>
      <c r="AC398" s="15"/>
      <c r="AD398" s="17"/>
      <c r="AE398" s="17"/>
      <c r="AF398" s="18" t="str">
        <f t="shared" si="15"/>
        <v/>
      </c>
      <c r="AG398" s="15"/>
      <c r="AH398" s="15"/>
      <c r="AI398" s="15"/>
      <c r="AJ398" s="62" t="str">
        <f>IFERROR(VLOOKUP(AI398,Lookups!$W$3:$X$24,2,FALSE),"")</f>
        <v/>
      </c>
      <c r="AK398" s="15"/>
      <c r="AL398" s="15"/>
      <c r="AM398" s="17"/>
      <c r="AN398" s="17"/>
    </row>
    <row r="399" spans="1:40" x14ac:dyDescent="0.3">
      <c r="A399" s="15"/>
      <c r="B399" s="15"/>
      <c r="C399" s="15"/>
      <c r="D399" s="17"/>
      <c r="E399" s="17"/>
      <c r="F399" s="15"/>
      <c r="G399" s="18" t="str">
        <f>IFERROR(VLOOKUP(F399,Lookups!$D$2:$E$20,2,FALSE),"")</f>
        <v/>
      </c>
      <c r="H399" s="15"/>
      <c r="I399" s="15"/>
      <c r="J399" s="17"/>
      <c r="K399" s="15"/>
      <c r="L399" s="17"/>
      <c r="M399" s="17"/>
      <c r="N399" s="62" t="str">
        <f t="shared" si="14"/>
        <v/>
      </c>
      <c r="O399" s="15"/>
      <c r="P399" s="15"/>
      <c r="Q399" s="17"/>
      <c r="R399" s="15"/>
      <c r="S399" s="15"/>
      <c r="T399" s="15"/>
      <c r="U399" s="15"/>
      <c r="V399" s="15"/>
      <c r="W399" s="15"/>
      <c r="X399" s="18" t="str">
        <f>IFERROR(VLOOKUP(W399,Lookups!$G$2:$H$83,2,FALSE),"")</f>
        <v/>
      </c>
      <c r="Y399" s="15"/>
      <c r="Z399" s="15"/>
      <c r="AA399" s="15"/>
      <c r="AB399" s="15"/>
      <c r="AC399" s="15"/>
      <c r="AD399" s="17"/>
      <c r="AE399" s="17"/>
      <c r="AF399" s="18" t="str">
        <f t="shared" si="15"/>
        <v/>
      </c>
      <c r="AG399" s="15"/>
      <c r="AH399" s="15"/>
      <c r="AI399" s="15"/>
      <c r="AJ399" s="62" t="str">
        <f>IFERROR(VLOOKUP(AI399,Lookups!$W$3:$X$24,2,FALSE),"")</f>
        <v/>
      </c>
      <c r="AK399" s="15"/>
      <c r="AL399" s="15"/>
      <c r="AM399" s="17"/>
      <c r="AN399" s="17"/>
    </row>
    <row r="400" spans="1:40" x14ac:dyDescent="0.3">
      <c r="A400" s="15"/>
      <c r="B400" s="15"/>
      <c r="C400" s="15"/>
      <c r="D400" s="17"/>
      <c r="E400" s="17"/>
      <c r="F400" s="15"/>
      <c r="G400" s="18" t="str">
        <f>IFERROR(VLOOKUP(F400,Lookups!$D$2:$E$20,2,FALSE),"")</f>
        <v/>
      </c>
      <c r="H400" s="15"/>
      <c r="I400" s="15"/>
      <c r="J400" s="17"/>
      <c r="K400" s="15"/>
      <c r="L400" s="17"/>
      <c r="M400" s="17"/>
      <c r="N400" s="62" t="str">
        <f t="shared" si="14"/>
        <v/>
      </c>
      <c r="O400" s="15"/>
      <c r="P400" s="15"/>
      <c r="Q400" s="17"/>
      <c r="R400" s="15"/>
      <c r="S400" s="15"/>
      <c r="T400" s="15"/>
      <c r="U400" s="15"/>
      <c r="V400" s="15"/>
      <c r="W400" s="15"/>
      <c r="X400" s="18" t="str">
        <f>IFERROR(VLOOKUP(W400,Lookups!$G$2:$H$83,2,FALSE),"")</f>
        <v/>
      </c>
      <c r="Y400" s="15"/>
      <c r="Z400" s="15"/>
      <c r="AA400" s="15"/>
      <c r="AB400" s="15"/>
      <c r="AC400" s="15"/>
      <c r="AD400" s="17"/>
      <c r="AE400" s="17"/>
      <c r="AF400" s="18" t="str">
        <f t="shared" si="15"/>
        <v/>
      </c>
      <c r="AG400" s="15"/>
      <c r="AH400" s="15"/>
      <c r="AI400" s="15"/>
      <c r="AJ400" s="62" t="str">
        <f>IFERROR(VLOOKUP(AI400,Lookups!$W$3:$X$24,2,FALSE),"")</f>
        <v/>
      </c>
      <c r="AK400" s="15"/>
      <c r="AL400" s="15"/>
      <c r="AM400" s="17"/>
      <c r="AN400" s="17"/>
    </row>
    <row r="401" spans="1:40" x14ac:dyDescent="0.3">
      <c r="A401" s="15"/>
      <c r="B401" s="15"/>
      <c r="C401" s="15"/>
      <c r="D401" s="17"/>
      <c r="E401" s="17"/>
      <c r="F401" s="15"/>
      <c r="G401" s="18" t="str">
        <f>IFERROR(VLOOKUP(F401,Lookups!$D$2:$E$20,2,FALSE),"")</f>
        <v/>
      </c>
      <c r="H401" s="15"/>
      <c r="I401" s="15"/>
      <c r="J401" s="17"/>
      <c r="K401" s="15"/>
      <c r="L401" s="17"/>
      <c r="M401" s="17"/>
      <c r="N401" s="62" t="str">
        <f t="shared" si="14"/>
        <v/>
      </c>
      <c r="O401" s="15"/>
      <c r="P401" s="15"/>
      <c r="Q401" s="17"/>
      <c r="R401" s="15"/>
      <c r="S401" s="15"/>
      <c r="T401" s="15"/>
      <c r="U401" s="15"/>
      <c r="V401" s="15"/>
      <c r="W401" s="15"/>
      <c r="X401" s="18" t="str">
        <f>IFERROR(VLOOKUP(W401,Lookups!$G$2:$H$83,2,FALSE),"")</f>
        <v/>
      </c>
      <c r="Y401" s="15"/>
      <c r="Z401" s="15"/>
      <c r="AA401" s="15"/>
      <c r="AB401" s="15"/>
      <c r="AC401" s="15"/>
      <c r="AD401" s="17"/>
      <c r="AE401" s="17"/>
      <c r="AF401" s="18" t="str">
        <f t="shared" si="15"/>
        <v/>
      </c>
      <c r="AG401" s="15"/>
      <c r="AH401" s="15"/>
      <c r="AI401" s="15"/>
      <c r="AJ401" s="62" t="str">
        <f>IFERROR(VLOOKUP(AI401,Lookups!$W$3:$X$24,2,FALSE),"")</f>
        <v/>
      </c>
      <c r="AK401" s="15"/>
      <c r="AL401" s="15"/>
      <c r="AM401" s="17"/>
      <c r="AN401" s="17"/>
    </row>
    <row r="402" spans="1:40" x14ac:dyDescent="0.3">
      <c r="A402" s="15"/>
      <c r="B402" s="15"/>
      <c r="C402" s="15"/>
      <c r="D402" s="17"/>
      <c r="E402" s="17"/>
      <c r="F402" s="15"/>
      <c r="G402" s="18" t="str">
        <f>IFERROR(VLOOKUP(F402,Lookups!$D$2:$E$20,2,FALSE),"")</f>
        <v/>
      </c>
      <c r="H402" s="15"/>
      <c r="I402" s="15"/>
      <c r="J402" s="17"/>
      <c r="K402" s="15"/>
      <c r="L402" s="17"/>
      <c r="M402" s="17"/>
      <c r="N402" s="62" t="str">
        <f t="shared" si="14"/>
        <v/>
      </c>
      <c r="O402" s="15"/>
      <c r="P402" s="15"/>
      <c r="Q402" s="17"/>
      <c r="R402" s="15"/>
      <c r="S402" s="15"/>
      <c r="T402" s="15"/>
      <c r="U402" s="15"/>
      <c r="V402" s="15"/>
      <c r="W402" s="15"/>
      <c r="X402" s="18" t="str">
        <f>IFERROR(VLOOKUP(W402,Lookups!$G$2:$H$83,2,FALSE),"")</f>
        <v/>
      </c>
      <c r="Y402" s="15"/>
      <c r="Z402" s="15"/>
      <c r="AA402" s="15"/>
      <c r="AB402" s="15"/>
      <c r="AC402" s="15"/>
      <c r="AD402" s="17"/>
      <c r="AE402" s="17"/>
      <c r="AF402" s="18" t="str">
        <f t="shared" si="15"/>
        <v/>
      </c>
      <c r="AG402" s="15"/>
      <c r="AH402" s="15"/>
      <c r="AI402" s="15"/>
      <c r="AJ402" s="62" t="str">
        <f>IFERROR(VLOOKUP(AI402,Lookups!$W$3:$X$24,2,FALSE),"")</f>
        <v/>
      </c>
      <c r="AK402" s="15"/>
      <c r="AL402" s="15"/>
      <c r="AM402" s="17"/>
      <c r="AN402" s="17"/>
    </row>
    <row r="403" spans="1:40" x14ac:dyDescent="0.3">
      <c r="A403" s="15"/>
      <c r="B403" s="15"/>
      <c r="C403" s="15"/>
      <c r="D403" s="17"/>
      <c r="E403" s="17"/>
      <c r="F403" s="15"/>
      <c r="G403" s="18" t="str">
        <f>IFERROR(VLOOKUP(F403,Lookups!$D$2:$E$20,2,FALSE),"")</f>
        <v/>
      </c>
      <c r="H403" s="15"/>
      <c r="I403" s="15"/>
      <c r="J403" s="17"/>
      <c r="K403" s="15"/>
      <c r="L403" s="17"/>
      <c r="M403" s="17"/>
      <c r="N403" s="62" t="str">
        <f t="shared" si="14"/>
        <v/>
      </c>
      <c r="O403" s="15"/>
      <c r="P403" s="15"/>
      <c r="Q403" s="17"/>
      <c r="R403" s="15"/>
      <c r="S403" s="15"/>
      <c r="T403" s="15"/>
      <c r="U403" s="15"/>
      <c r="V403" s="15"/>
      <c r="W403" s="15"/>
      <c r="X403" s="18" t="str">
        <f>IFERROR(VLOOKUP(W403,Lookups!$G$2:$H$83,2,FALSE),"")</f>
        <v/>
      </c>
      <c r="Y403" s="15"/>
      <c r="Z403" s="15"/>
      <c r="AA403" s="15"/>
      <c r="AB403" s="15"/>
      <c r="AC403" s="15"/>
      <c r="AD403" s="17"/>
      <c r="AE403" s="17"/>
      <c r="AF403" s="18" t="str">
        <f t="shared" si="15"/>
        <v/>
      </c>
      <c r="AG403" s="15"/>
      <c r="AH403" s="15"/>
      <c r="AI403" s="15"/>
      <c r="AJ403" s="62" t="str">
        <f>IFERROR(VLOOKUP(AI403,Lookups!$W$3:$X$24,2,FALSE),"")</f>
        <v/>
      </c>
      <c r="AK403" s="15"/>
      <c r="AL403" s="15"/>
      <c r="AM403" s="17"/>
      <c r="AN403" s="17"/>
    </row>
    <row r="404" spans="1:40" x14ac:dyDescent="0.3">
      <c r="A404" s="15"/>
      <c r="B404" s="15"/>
      <c r="C404" s="15"/>
      <c r="D404" s="17"/>
      <c r="E404" s="17"/>
      <c r="F404" s="15"/>
      <c r="G404" s="18" t="str">
        <f>IFERROR(VLOOKUP(F404,Lookups!$D$2:$E$20,2,FALSE),"")</f>
        <v/>
      </c>
      <c r="H404" s="15"/>
      <c r="I404" s="15"/>
      <c r="J404" s="17"/>
      <c r="K404" s="15"/>
      <c r="L404" s="17"/>
      <c r="M404" s="17"/>
      <c r="N404" s="62" t="str">
        <f t="shared" si="14"/>
        <v/>
      </c>
      <c r="O404" s="15"/>
      <c r="P404" s="15"/>
      <c r="Q404" s="17"/>
      <c r="R404" s="15"/>
      <c r="S404" s="15"/>
      <c r="T404" s="15"/>
      <c r="U404" s="15"/>
      <c r="V404" s="15"/>
      <c r="W404" s="15"/>
      <c r="X404" s="18" t="str">
        <f>IFERROR(VLOOKUP(W404,Lookups!$G$2:$H$83,2,FALSE),"")</f>
        <v/>
      </c>
      <c r="Y404" s="15"/>
      <c r="Z404" s="15"/>
      <c r="AA404" s="15"/>
      <c r="AB404" s="15"/>
      <c r="AC404" s="15"/>
      <c r="AD404" s="17"/>
      <c r="AE404" s="17"/>
      <c r="AF404" s="18" t="str">
        <f t="shared" si="15"/>
        <v/>
      </c>
      <c r="AG404" s="15"/>
      <c r="AH404" s="15"/>
      <c r="AI404" s="15"/>
      <c r="AJ404" s="62" t="str">
        <f>IFERROR(VLOOKUP(AI404,Lookups!$W$3:$X$24,2,FALSE),"")</f>
        <v/>
      </c>
      <c r="AK404" s="15"/>
      <c r="AL404" s="15"/>
      <c r="AM404" s="17"/>
      <c r="AN404" s="17"/>
    </row>
    <row r="405" spans="1:40" x14ac:dyDescent="0.3">
      <c r="A405" s="15"/>
      <c r="B405" s="15"/>
      <c r="C405" s="15"/>
      <c r="D405" s="17"/>
      <c r="E405" s="17"/>
      <c r="F405" s="15"/>
      <c r="G405" s="18" t="str">
        <f>IFERROR(VLOOKUP(F405,Lookups!$D$2:$E$20,2,FALSE),"")</f>
        <v/>
      </c>
      <c r="H405" s="15"/>
      <c r="I405" s="15"/>
      <c r="J405" s="17"/>
      <c r="K405" s="15"/>
      <c r="L405" s="17"/>
      <c r="M405" s="17"/>
      <c r="N405" s="62" t="str">
        <f t="shared" si="14"/>
        <v/>
      </c>
      <c r="O405" s="15"/>
      <c r="P405" s="15"/>
      <c r="Q405" s="17"/>
      <c r="R405" s="15"/>
      <c r="S405" s="15"/>
      <c r="T405" s="15"/>
      <c r="U405" s="15"/>
      <c r="V405" s="15"/>
      <c r="W405" s="15"/>
      <c r="X405" s="18" t="str">
        <f>IFERROR(VLOOKUP(W405,Lookups!$G$2:$H$83,2,FALSE),"")</f>
        <v/>
      </c>
      <c r="Y405" s="15"/>
      <c r="Z405" s="15"/>
      <c r="AA405" s="15"/>
      <c r="AB405" s="15"/>
      <c r="AC405" s="15"/>
      <c r="AD405" s="17"/>
      <c r="AE405" s="17"/>
      <c r="AF405" s="18" t="str">
        <f t="shared" si="15"/>
        <v/>
      </c>
      <c r="AG405" s="15"/>
      <c r="AH405" s="15"/>
      <c r="AI405" s="15"/>
      <c r="AJ405" s="62" t="str">
        <f>IFERROR(VLOOKUP(AI405,Lookups!$W$3:$X$24,2,FALSE),"")</f>
        <v/>
      </c>
      <c r="AK405" s="15"/>
      <c r="AL405" s="15"/>
      <c r="AM405" s="17"/>
      <c r="AN405" s="17"/>
    </row>
    <row r="406" spans="1:40" x14ac:dyDescent="0.3">
      <c r="A406" s="15"/>
      <c r="B406" s="15"/>
      <c r="C406" s="15"/>
      <c r="D406" s="17"/>
      <c r="E406" s="17"/>
      <c r="F406" s="15"/>
      <c r="G406" s="18" t="str">
        <f>IFERROR(VLOOKUP(F406,Lookups!$D$2:$E$20,2,FALSE),"")</f>
        <v/>
      </c>
      <c r="H406" s="15"/>
      <c r="I406" s="15"/>
      <c r="J406" s="17"/>
      <c r="K406" s="15"/>
      <c r="L406" s="17"/>
      <c r="M406" s="17"/>
      <c r="N406" s="62" t="str">
        <f t="shared" si="14"/>
        <v/>
      </c>
      <c r="O406" s="15"/>
      <c r="P406" s="15"/>
      <c r="Q406" s="17"/>
      <c r="R406" s="15"/>
      <c r="S406" s="15"/>
      <c r="T406" s="15"/>
      <c r="U406" s="15"/>
      <c r="V406" s="15"/>
      <c r="W406" s="15"/>
      <c r="X406" s="18" t="str">
        <f>IFERROR(VLOOKUP(W406,Lookups!$G$2:$H$83,2,FALSE),"")</f>
        <v/>
      </c>
      <c r="Y406" s="15"/>
      <c r="Z406" s="15"/>
      <c r="AA406" s="15"/>
      <c r="AB406" s="15"/>
      <c r="AC406" s="15"/>
      <c r="AD406" s="17"/>
      <c r="AE406" s="17"/>
      <c r="AF406" s="18" t="str">
        <f t="shared" si="15"/>
        <v/>
      </c>
      <c r="AG406" s="15"/>
      <c r="AH406" s="15"/>
      <c r="AI406" s="15"/>
      <c r="AJ406" s="62" t="str">
        <f>IFERROR(VLOOKUP(AI406,Lookups!$W$3:$X$24,2,FALSE),"")</f>
        <v/>
      </c>
      <c r="AK406" s="15"/>
      <c r="AL406" s="15"/>
      <c r="AM406" s="17"/>
      <c r="AN406" s="17"/>
    </row>
    <row r="407" spans="1:40" x14ac:dyDescent="0.3">
      <c r="A407" s="15"/>
      <c r="B407" s="15"/>
      <c r="C407" s="15"/>
      <c r="D407" s="17"/>
      <c r="E407" s="17"/>
      <c r="F407" s="15"/>
      <c r="G407" s="18" t="str">
        <f>IFERROR(VLOOKUP(F407,Lookups!$D$2:$E$20,2,FALSE),"")</f>
        <v/>
      </c>
      <c r="H407" s="15"/>
      <c r="I407" s="15"/>
      <c r="J407" s="17"/>
      <c r="K407" s="15"/>
      <c r="L407" s="17"/>
      <c r="M407" s="17"/>
      <c r="N407" s="62" t="str">
        <f t="shared" si="14"/>
        <v/>
      </c>
      <c r="O407" s="15"/>
      <c r="P407" s="15"/>
      <c r="Q407" s="17"/>
      <c r="R407" s="15"/>
      <c r="S407" s="15"/>
      <c r="T407" s="15"/>
      <c r="U407" s="15"/>
      <c r="V407" s="15"/>
      <c r="W407" s="15"/>
      <c r="X407" s="18" t="str">
        <f>IFERROR(VLOOKUP(W407,Lookups!$G$2:$H$83,2,FALSE),"")</f>
        <v/>
      </c>
      <c r="Y407" s="15"/>
      <c r="Z407" s="15"/>
      <c r="AA407" s="15"/>
      <c r="AB407" s="15"/>
      <c r="AC407" s="15"/>
      <c r="AD407" s="17"/>
      <c r="AE407" s="17"/>
      <c r="AF407" s="18" t="str">
        <f t="shared" si="15"/>
        <v/>
      </c>
      <c r="AG407" s="15"/>
      <c r="AH407" s="15"/>
      <c r="AI407" s="15"/>
      <c r="AJ407" s="62" t="str">
        <f>IFERROR(VLOOKUP(AI407,Lookups!$W$3:$X$24,2,FALSE),"")</f>
        <v/>
      </c>
      <c r="AK407" s="15"/>
      <c r="AL407" s="15"/>
      <c r="AM407" s="17"/>
      <c r="AN407" s="17"/>
    </row>
    <row r="408" spans="1:40" x14ac:dyDescent="0.3">
      <c r="A408" s="15"/>
      <c r="B408" s="15"/>
      <c r="C408" s="15"/>
      <c r="D408" s="17"/>
      <c r="E408" s="17"/>
      <c r="F408" s="15"/>
      <c r="G408" s="18" t="str">
        <f>IFERROR(VLOOKUP(F408,Lookups!$D$2:$E$20,2,FALSE),"")</f>
        <v/>
      </c>
      <c r="H408" s="15"/>
      <c r="I408" s="15"/>
      <c r="J408" s="17"/>
      <c r="K408" s="15"/>
      <c r="L408" s="17"/>
      <c r="M408" s="17"/>
      <c r="N408" s="62" t="str">
        <f t="shared" si="14"/>
        <v/>
      </c>
      <c r="O408" s="15"/>
      <c r="P408" s="15"/>
      <c r="Q408" s="17"/>
      <c r="R408" s="15"/>
      <c r="S408" s="15"/>
      <c r="T408" s="15"/>
      <c r="U408" s="15"/>
      <c r="V408" s="15"/>
      <c r="W408" s="15"/>
      <c r="X408" s="18" t="str">
        <f>IFERROR(VLOOKUP(W408,Lookups!$G$2:$H$83,2,FALSE),"")</f>
        <v/>
      </c>
      <c r="Y408" s="15"/>
      <c r="Z408" s="15"/>
      <c r="AA408" s="15"/>
      <c r="AB408" s="15"/>
      <c r="AC408" s="15"/>
      <c r="AD408" s="17"/>
      <c r="AE408" s="17"/>
      <c r="AF408" s="18" t="str">
        <f t="shared" si="15"/>
        <v/>
      </c>
      <c r="AG408" s="15"/>
      <c r="AH408" s="15"/>
      <c r="AI408" s="15"/>
      <c r="AJ408" s="62" t="str">
        <f>IFERROR(VLOOKUP(AI408,Lookups!$W$3:$X$24,2,FALSE),"")</f>
        <v/>
      </c>
      <c r="AK408" s="15"/>
      <c r="AL408" s="15"/>
      <c r="AM408" s="17"/>
      <c r="AN408" s="17"/>
    </row>
    <row r="409" spans="1:40" x14ac:dyDescent="0.3">
      <c r="A409" s="15"/>
      <c r="B409" s="15"/>
      <c r="C409" s="15"/>
      <c r="D409" s="17"/>
      <c r="E409" s="17"/>
      <c r="F409" s="15"/>
      <c r="G409" s="18" t="str">
        <f>IFERROR(VLOOKUP(F409,Lookups!$D$2:$E$20,2,FALSE),"")</f>
        <v/>
      </c>
      <c r="H409" s="15"/>
      <c r="I409" s="15"/>
      <c r="J409" s="17"/>
      <c r="K409" s="15"/>
      <c r="L409" s="17"/>
      <c r="M409" s="17"/>
      <c r="N409" s="62" t="str">
        <f t="shared" si="14"/>
        <v/>
      </c>
      <c r="O409" s="15"/>
      <c r="P409" s="15"/>
      <c r="Q409" s="17"/>
      <c r="R409" s="15"/>
      <c r="S409" s="15"/>
      <c r="T409" s="15"/>
      <c r="U409" s="15"/>
      <c r="V409" s="15"/>
      <c r="W409" s="15"/>
      <c r="X409" s="18" t="str">
        <f>IFERROR(VLOOKUP(W409,Lookups!$G$2:$H$83,2,FALSE),"")</f>
        <v/>
      </c>
      <c r="Y409" s="15"/>
      <c r="Z409" s="15"/>
      <c r="AA409" s="15"/>
      <c r="AB409" s="15"/>
      <c r="AC409" s="15"/>
      <c r="AD409" s="17"/>
      <c r="AE409" s="17"/>
      <c r="AF409" s="18" t="str">
        <f t="shared" si="15"/>
        <v/>
      </c>
      <c r="AG409" s="15"/>
      <c r="AH409" s="15"/>
      <c r="AI409" s="15"/>
      <c r="AJ409" s="62" t="str">
        <f>IFERROR(VLOOKUP(AI409,Lookups!$W$3:$X$24,2,FALSE),"")</f>
        <v/>
      </c>
      <c r="AK409" s="15"/>
      <c r="AL409" s="15"/>
      <c r="AM409" s="17"/>
      <c r="AN409" s="17"/>
    </row>
    <row r="410" spans="1:40" x14ac:dyDescent="0.3">
      <c r="A410" s="15"/>
      <c r="B410" s="15"/>
      <c r="C410" s="15"/>
      <c r="D410" s="17"/>
      <c r="E410" s="17"/>
      <c r="F410" s="15"/>
      <c r="G410" s="18" t="str">
        <f>IFERROR(VLOOKUP(F410,Lookups!$D$2:$E$20,2,FALSE),"")</f>
        <v/>
      </c>
      <c r="H410" s="15"/>
      <c r="I410" s="15"/>
      <c r="J410" s="17"/>
      <c r="K410" s="15"/>
      <c r="L410" s="17"/>
      <c r="M410" s="17"/>
      <c r="N410" s="62" t="str">
        <f t="shared" si="14"/>
        <v/>
      </c>
      <c r="O410" s="15"/>
      <c r="P410" s="15"/>
      <c r="Q410" s="17"/>
      <c r="R410" s="15"/>
      <c r="S410" s="15"/>
      <c r="T410" s="15"/>
      <c r="U410" s="15"/>
      <c r="V410" s="15"/>
      <c r="W410" s="15"/>
      <c r="X410" s="18" t="str">
        <f>IFERROR(VLOOKUP(W410,Lookups!$G$2:$H$83,2,FALSE),"")</f>
        <v/>
      </c>
      <c r="Y410" s="15"/>
      <c r="Z410" s="15"/>
      <c r="AA410" s="15"/>
      <c r="AB410" s="15"/>
      <c r="AC410" s="15"/>
      <c r="AD410" s="17"/>
      <c r="AE410" s="17"/>
      <c r="AF410" s="18" t="str">
        <f t="shared" si="15"/>
        <v/>
      </c>
      <c r="AG410" s="15"/>
      <c r="AH410" s="15"/>
      <c r="AI410" s="15"/>
      <c r="AJ410" s="62" t="str">
        <f>IFERROR(VLOOKUP(AI410,Lookups!$W$3:$X$24,2,FALSE),"")</f>
        <v/>
      </c>
      <c r="AK410" s="15"/>
      <c r="AL410" s="15"/>
      <c r="AM410" s="17"/>
      <c r="AN410" s="17"/>
    </row>
    <row r="411" spans="1:40" x14ac:dyDescent="0.3">
      <c r="A411" s="15"/>
      <c r="B411" s="15"/>
      <c r="C411" s="15"/>
      <c r="D411" s="17"/>
      <c r="E411" s="17"/>
      <c r="F411" s="15"/>
      <c r="G411" s="18" t="str">
        <f>IFERROR(VLOOKUP(F411,Lookups!$D$2:$E$20,2,FALSE),"")</f>
        <v/>
      </c>
      <c r="H411" s="15"/>
      <c r="I411" s="15"/>
      <c r="J411" s="17"/>
      <c r="K411" s="15"/>
      <c r="L411" s="17"/>
      <c r="M411" s="17"/>
      <c r="N411" s="62" t="str">
        <f t="shared" si="14"/>
        <v/>
      </c>
      <c r="O411" s="15"/>
      <c r="P411" s="15"/>
      <c r="Q411" s="17"/>
      <c r="R411" s="15"/>
      <c r="S411" s="15"/>
      <c r="T411" s="15"/>
      <c r="U411" s="15"/>
      <c r="V411" s="15"/>
      <c r="W411" s="15"/>
      <c r="X411" s="18" t="str">
        <f>IFERROR(VLOOKUP(W411,Lookups!$G$2:$H$83,2,FALSE),"")</f>
        <v/>
      </c>
      <c r="Y411" s="15"/>
      <c r="Z411" s="15"/>
      <c r="AA411" s="15"/>
      <c r="AB411" s="15"/>
      <c r="AC411" s="15"/>
      <c r="AD411" s="17"/>
      <c r="AE411" s="17"/>
      <c r="AF411" s="18" t="str">
        <f t="shared" si="15"/>
        <v/>
      </c>
      <c r="AG411" s="15"/>
      <c r="AH411" s="15"/>
      <c r="AI411" s="15"/>
      <c r="AJ411" s="62" t="str">
        <f>IFERROR(VLOOKUP(AI411,Lookups!$W$3:$X$24,2,FALSE),"")</f>
        <v/>
      </c>
      <c r="AK411" s="15"/>
      <c r="AL411" s="15"/>
      <c r="AM411" s="17"/>
      <c r="AN411" s="17"/>
    </row>
    <row r="412" spans="1:40" x14ac:dyDescent="0.3">
      <c r="A412" s="15"/>
      <c r="B412" s="15"/>
      <c r="C412" s="15"/>
      <c r="D412" s="17"/>
      <c r="E412" s="17"/>
      <c r="F412" s="15"/>
      <c r="G412" s="18" t="str">
        <f>IFERROR(VLOOKUP(F412,Lookups!$D$2:$E$20,2,FALSE),"")</f>
        <v/>
      </c>
      <c r="H412" s="15"/>
      <c r="I412" s="15"/>
      <c r="J412" s="17"/>
      <c r="K412" s="15"/>
      <c r="L412" s="17"/>
      <c r="M412" s="17"/>
      <c r="N412" s="62" t="str">
        <f t="shared" si="14"/>
        <v/>
      </c>
      <c r="O412" s="15"/>
      <c r="P412" s="15"/>
      <c r="Q412" s="17"/>
      <c r="R412" s="15"/>
      <c r="S412" s="15"/>
      <c r="T412" s="15"/>
      <c r="U412" s="15"/>
      <c r="V412" s="15"/>
      <c r="W412" s="15"/>
      <c r="X412" s="18" t="str">
        <f>IFERROR(VLOOKUP(W412,Lookups!$G$2:$H$83,2,FALSE),"")</f>
        <v/>
      </c>
      <c r="Y412" s="15"/>
      <c r="Z412" s="15"/>
      <c r="AA412" s="15"/>
      <c r="AB412" s="15"/>
      <c r="AC412" s="15"/>
      <c r="AD412" s="17"/>
      <c r="AE412" s="17"/>
      <c r="AF412" s="18" t="str">
        <f t="shared" si="15"/>
        <v/>
      </c>
      <c r="AG412" s="15"/>
      <c r="AH412" s="15"/>
      <c r="AI412" s="15"/>
      <c r="AJ412" s="62" t="str">
        <f>IFERROR(VLOOKUP(AI412,Lookups!$W$3:$X$24,2,FALSE),"")</f>
        <v/>
      </c>
      <c r="AK412" s="15"/>
      <c r="AL412" s="15"/>
      <c r="AM412" s="17"/>
      <c r="AN412" s="17"/>
    </row>
    <row r="413" spans="1:40" x14ac:dyDescent="0.3">
      <c r="A413" s="15"/>
      <c r="B413" s="15"/>
      <c r="C413" s="15"/>
      <c r="D413" s="17"/>
      <c r="E413" s="17"/>
      <c r="F413" s="15"/>
      <c r="G413" s="18" t="str">
        <f>IFERROR(VLOOKUP(F413,Lookups!$D$2:$E$20,2,FALSE),"")</f>
        <v/>
      </c>
      <c r="H413" s="15"/>
      <c r="I413" s="15"/>
      <c r="J413" s="17"/>
      <c r="K413" s="15"/>
      <c r="L413" s="17"/>
      <c r="M413" s="17"/>
      <c r="N413" s="62" t="str">
        <f t="shared" si="14"/>
        <v/>
      </c>
      <c r="O413" s="15"/>
      <c r="P413" s="15"/>
      <c r="Q413" s="17"/>
      <c r="R413" s="15"/>
      <c r="S413" s="15"/>
      <c r="T413" s="15"/>
      <c r="U413" s="15"/>
      <c r="V413" s="15"/>
      <c r="W413" s="15"/>
      <c r="X413" s="18" t="str">
        <f>IFERROR(VLOOKUP(W413,Lookups!$G$2:$H$83,2,FALSE),"")</f>
        <v/>
      </c>
      <c r="Y413" s="15"/>
      <c r="Z413" s="15"/>
      <c r="AA413" s="15"/>
      <c r="AB413" s="15"/>
      <c r="AC413" s="15"/>
      <c r="AD413" s="17"/>
      <c r="AE413" s="17"/>
      <c r="AF413" s="18" t="str">
        <f t="shared" si="15"/>
        <v/>
      </c>
      <c r="AG413" s="15"/>
      <c r="AH413" s="15"/>
      <c r="AI413" s="15"/>
      <c r="AJ413" s="62" t="str">
        <f>IFERROR(VLOOKUP(AI413,Lookups!$W$3:$X$24,2,FALSE),"")</f>
        <v/>
      </c>
      <c r="AK413" s="15"/>
      <c r="AL413" s="15"/>
      <c r="AM413" s="17"/>
      <c r="AN413" s="17"/>
    </row>
    <row r="414" spans="1:40" x14ac:dyDescent="0.3">
      <c r="A414" s="15"/>
      <c r="B414" s="15"/>
      <c r="C414" s="15"/>
      <c r="D414" s="17"/>
      <c r="E414" s="17"/>
      <c r="F414" s="15"/>
      <c r="G414" s="18" t="str">
        <f>IFERROR(VLOOKUP(F414,Lookups!$D$2:$E$20,2,FALSE),"")</f>
        <v/>
      </c>
      <c r="H414" s="15"/>
      <c r="I414" s="15"/>
      <c r="J414" s="17"/>
      <c r="K414" s="15"/>
      <c r="L414" s="17"/>
      <c r="M414" s="17"/>
      <c r="N414" s="62" t="str">
        <f t="shared" si="14"/>
        <v/>
      </c>
      <c r="O414" s="15"/>
      <c r="P414" s="15"/>
      <c r="Q414" s="17"/>
      <c r="R414" s="15"/>
      <c r="S414" s="15"/>
      <c r="T414" s="15"/>
      <c r="U414" s="15"/>
      <c r="V414" s="15"/>
      <c r="W414" s="15"/>
      <c r="X414" s="18" t="str">
        <f>IFERROR(VLOOKUP(W414,Lookups!$G$2:$H$83,2,FALSE),"")</f>
        <v/>
      </c>
      <c r="Y414" s="15"/>
      <c r="Z414" s="15"/>
      <c r="AA414" s="15"/>
      <c r="AB414" s="15"/>
      <c r="AC414" s="15"/>
      <c r="AD414" s="17"/>
      <c r="AE414" s="17"/>
      <c r="AF414" s="18" t="str">
        <f t="shared" si="15"/>
        <v/>
      </c>
      <c r="AG414" s="15"/>
      <c r="AH414" s="15"/>
      <c r="AI414" s="15"/>
      <c r="AJ414" s="62" t="str">
        <f>IFERROR(VLOOKUP(AI414,Lookups!$W$3:$X$24,2,FALSE),"")</f>
        <v/>
      </c>
      <c r="AK414" s="15"/>
      <c r="AL414" s="15"/>
      <c r="AM414" s="17"/>
      <c r="AN414" s="17"/>
    </row>
    <row r="415" spans="1:40" x14ac:dyDescent="0.3">
      <c r="A415" s="15"/>
      <c r="B415" s="15"/>
      <c r="C415" s="15"/>
      <c r="D415" s="17"/>
      <c r="E415" s="17"/>
      <c r="F415" s="15"/>
      <c r="G415" s="18" t="str">
        <f>IFERROR(VLOOKUP(F415,Lookups!$D$2:$E$20,2,FALSE),"")</f>
        <v/>
      </c>
      <c r="H415" s="15"/>
      <c r="I415" s="15"/>
      <c r="J415" s="17"/>
      <c r="K415" s="15"/>
      <c r="L415" s="17"/>
      <c r="M415" s="17"/>
      <c r="N415" s="62" t="str">
        <f t="shared" si="14"/>
        <v/>
      </c>
      <c r="O415" s="15"/>
      <c r="P415" s="15"/>
      <c r="Q415" s="17"/>
      <c r="R415" s="15"/>
      <c r="S415" s="15"/>
      <c r="T415" s="15"/>
      <c r="U415" s="15"/>
      <c r="V415" s="15"/>
      <c r="W415" s="15"/>
      <c r="X415" s="18" t="str">
        <f>IFERROR(VLOOKUP(W415,Lookups!$G$2:$H$83,2,FALSE),"")</f>
        <v/>
      </c>
      <c r="Y415" s="15"/>
      <c r="Z415" s="15"/>
      <c r="AA415" s="15"/>
      <c r="AB415" s="15"/>
      <c r="AC415" s="15"/>
      <c r="AD415" s="17"/>
      <c r="AE415" s="17"/>
      <c r="AF415" s="18" t="str">
        <f t="shared" si="15"/>
        <v/>
      </c>
      <c r="AG415" s="15"/>
      <c r="AH415" s="15"/>
      <c r="AI415" s="15"/>
      <c r="AJ415" s="62" t="str">
        <f>IFERROR(VLOOKUP(AI415,Lookups!$W$3:$X$24,2,FALSE),"")</f>
        <v/>
      </c>
      <c r="AK415" s="15"/>
      <c r="AL415" s="15"/>
      <c r="AM415" s="17"/>
      <c r="AN415" s="17"/>
    </row>
    <row r="416" spans="1:40" x14ac:dyDescent="0.3">
      <c r="A416" s="15"/>
      <c r="B416" s="15"/>
      <c r="C416" s="15"/>
      <c r="D416" s="17"/>
      <c r="E416" s="17"/>
      <c r="F416" s="15"/>
      <c r="G416" s="18" t="str">
        <f>IFERROR(VLOOKUP(F416,Lookups!$D$2:$E$20,2,FALSE),"")</f>
        <v/>
      </c>
      <c r="H416" s="15"/>
      <c r="I416" s="15"/>
      <c r="J416" s="17"/>
      <c r="K416" s="15"/>
      <c r="L416" s="17"/>
      <c r="M416" s="17"/>
      <c r="N416" s="62" t="str">
        <f t="shared" si="14"/>
        <v/>
      </c>
      <c r="O416" s="15"/>
      <c r="P416" s="15"/>
      <c r="Q416" s="17"/>
      <c r="R416" s="15"/>
      <c r="S416" s="15"/>
      <c r="T416" s="15"/>
      <c r="U416" s="15"/>
      <c r="V416" s="15"/>
      <c r="W416" s="15"/>
      <c r="X416" s="18" t="str">
        <f>IFERROR(VLOOKUP(W416,Lookups!$G$2:$H$83,2,FALSE),"")</f>
        <v/>
      </c>
      <c r="Y416" s="15"/>
      <c r="Z416" s="15"/>
      <c r="AA416" s="15"/>
      <c r="AB416" s="15"/>
      <c r="AC416" s="15"/>
      <c r="AD416" s="17"/>
      <c r="AE416" s="17"/>
      <c r="AF416" s="18" t="str">
        <f t="shared" si="15"/>
        <v/>
      </c>
      <c r="AG416" s="15"/>
      <c r="AH416" s="15"/>
      <c r="AI416" s="15"/>
      <c r="AJ416" s="62" t="str">
        <f>IFERROR(VLOOKUP(AI416,Lookups!$W$3:$X$24,2,FALSE),"")</f>
        <v/>
      </c>
      <c r="AK416" s="15"/>
      <c r="AL416" s="15"/>
      <c r="AM416" s="17"/>
      <c r="AN416" s="17"/>
    </row>
    <row r="417" spans="1:40" x14ac:dyDescent="0.3">
      <c r="A417" s="15"/>
      <c r="B417" s="15"/>
      <c r="C417" s="15"/>
      <c r="D417" s="17"/>
      <c r="E417" s="17"/>
      <c r="F417" s="15"/>
      <c r="G417" s="18" t="str">
        <f>IFERROR(VLOOKUP(F417,Lookups!$D$2:$E$20,2,FALSE),"")</f>
        <v/>
      </c>
      <c r="H417" s="15"/>
      <c r="I417" s="15"/>
      <c r="J417" s="17"/>
      <c r="K417" s="15"/>
      <c r="L417" s="17"/>
      <c r="M417" s="17"/>
      <c r="N417" s="62" t="str">
        <f t="shared" si="14"/>
        <v/>
      </c>
      <c r="O417" s="15"/>
      <c r="P417" s="15"/>
      <c r="Q417" s="17"/>
      <c r="R417" s="15"/>
      <c r="S417" s="15"/>
      <c r="T417" s="15"/>
      <c r="U417" s="15"/>
      <c r="V417" s="15"/>
      <c r="W417" s="15"/>
      <c r="X417" s="18" t="str">
        <f>IFERROR(VLOOKUP(W417,Lookups!$G$2:$H$83,2,FALSE),"")</f>
        <v/>
      </c>
      <c r="Y417" s="15"/>
      <c r="Z417" s="15"/>
      <c r="AA417" s="15"/>
      <c r="AB417" s="15"/>
      <c r="AC417" s="15"/>
      <c r="AD417" s="17"/>
      <c r="AE417" s="17"/>
      <c r="AF417" s="18" t="str">
        <f t="shared" si="15"/>
        <v/>
      </c>
      <c r="AG417" s="15"/>
      <c r="AH417" s="15"/>
      <c r="AI417" s="15"/>
      <c r="AJ417" s="62" t="str">
        <f>IFERROR(VLOOKUP(AI417,Lookups!$W$3:$X$24,2,FALSE),"")</f>
        <v/>
      </c>
      <c r="AK417" s="15"/>
      <c r="AL417" s="15"/>
      <c r="AM417" s="17"/>
      <c r="AN417" s="17"/>
    </row>
    <row r="418" spans="1:40" x14ac:dyDescent="0.3">
      <c r="A418" s="15"/>
      <c r="B418" s="15"/>
      <c r="C418" s="15"/>
      <c r="D418" s="17"/>
      <c r="E418" s="17"/>
      <c r="F418" s="15"/>
      <c r="G418" s="18" t="str">
        <f>IFERROR(VLOOKUP(F418,Lookups!$D$2:$E$20,2,FALSE),"")</f>
        <v/>
      </c>
      <c r="H418" s="15"/>
      <c r="I418" s="15"/>
      <c r="J418" s="17"/>
      <c r="K418" s="15"/>
      <c r="L418" s="17"/>
      <c r="M418" s="17"/>
      <c r="N418" s="62" t="str">
        <f t="shared" si="14"/>
        <v/>
      </c>
      <c r="O418" s="15"/>
      <c r="P418" s="15"/>
      <c r="Q418" s="17"/>
      <c r="R418" s="15"/>
      <c r="S418" s="15"/>
      <c r="T418" s="15"/>
      <c r="U418" s="15"/>
      <c r="V418" s="15"/>
      <c r="W418" s="15"/>
      <c r="X418" s="18" t="str">
        <f>IFERROR(VLOOKUP(W418,Lookups!$G$2:$H$83,2,FALSE),"")</f>
        <v/>
      </c>
      <c r="Y418" s="15"/>
      <c r="Z418" s="15"/>
      <c r="AA418" s="15"/>
      <c r="AB418" s="15"/>
      <c r="AC418" s="15"/>
      <c r="AD418" s="17"/>
      <c r="AE418" s="17"/>
      <c r="AF418" s="18" t="str">
        <f t="shared" si="15"/>
        <v/>
      </c>
      <c r="AG418" s="15"/>
      <c r="AH418" s="15"/>
      <c r="AI418" s="15"/>
      <c r="AJ418" s="62" t="str">
        <f>IFERROR(VLOOKUP(AI418,Lookups!$W$3:$X$24,2,FALSE),"")</f>
        <v/>
      </c>
      <c r="AK418" s="15"/>
      <c r="AL418" s="15"/>
      <c r="AM418" s="17"/>
      <c r="AN418" s="17"/>
    </row>
    <row r="419" spans="1:40" x14ac:dyDescent="0.3">
      <c r="A419" s="15"/>
      <c r="B419" s="15"/>
      <c r="C419" s="15"/>
      <c r="D419" s="17"/>
      <c r="E419" s="17"/>
      <c r="F419" s="15"/>
      <c r="G419" s="18" t="str">
        <f>IFERROR(VLOOKUP(F419,Lookups!$D$2:$E$20,2,FALSE),"")</f>
        <v/>
      </c>
      <c r="H419" s="15"/>
      <c r="I419" s="15"/>
      <c r="J419" s="17"/>
      <c r="K419" s="15"/>
      <c r="L419" s="17"/>
      <c r="M419" s="17"/>
      <c r="N419" s="62" t="str">
        <f t="shared" si="14"/>
        <v/>
      </c>
      <c r="O419" s="15"/>
      <c r="P419" s="15"/>
      <c r="Q419" s="17"/>
      <c r="R419" s="15"/>
      <c r="S419" s="15"/>
      <c r="T419" s="15"/>
      <c r="U419" s="15"/>
      <c r="V419" s="15"/>
      <c r="W419" s="15"/>
      <c r="X419" s="18" t="str">
        <f>IFERROR(VLOOKUP(W419,Lookups!$G$2:$H$83,2,FALSE),"")</f>
        <v/>
      </c>
      <c r="Y419" s="15"/>
      <c r="Z419" s="15"/>
      <c r="AA419" s="15"/>
      <c r="AB419" s="15"/>
      <c r="AC419" s="15"/>
      <c r="AD419" s="17"/>
      <c r="AE419" s="17"/>
      <c r="AF419" s="18" t="str">
        <f t="shared" si="15"/>
        <v/>
      </c>
      <c r="AG419" s="15"/>
      <c r="AH419" s="15"/>
      <c r="AI419" s="15"/>
      <c r="AJ419" s="62" t="str">
        <f>IFERROR(VLOOKUP(AI419,Lookups!$W$3:$X$24,2,FALSE),"")</f>
        <v/>
      </c>
      <c r="AK419" s="15"/>
      <c r="AL419" s="15"/>
      <c r="AM419" s="17"/>
      <c r="AN419" s="17"/>
    </row>
    <row r="420" spans="1:40" x14ac:dyDescent="0.3">
      <c r="A420" s="15"/>
      <c r="B420" s="15"/>
      <c r="C420" s="15"/>
      <c r="D420" s="17"/>
      <c r="E420" s="17"/>
      <c r="F420" s="15"/>
      <c r="G420" s="18" t="str">
        <f>IFERROR(VLOOKUP(F420,Lookups!$D$2:$E$20,2,FALSE),"")</f>
        <v/>
      </c>
      <c r="H420" s="15"/>
      <c r="I420" s="15"/>
      <c r="J420" s="17"/>
      <c r="K420" s="15"/>
      <c r="L420" s="17"/>
      <c r="M420" s="17"/>
      <c r="N420" s="62" t="str">
        <f t="shared" si="14"/>
        <v/>
      </c>
      <c r="O420" s="15"/>
      <c r="P420" s="15"/>
      <c r="Q420" s="17"/>
      <c r="R420" s="15"/>
      <c r="S420" s="15"/>
      <c r="T420" s="15"/>
      <c r="U420" s="15"/>
      <c r="V420" s="15"/>
      <c r="W420" s="15"/>
      <c r="X420" s="18" t="str">
        <f>IFERROR(VLOOKUP(W420,Lookups!$G$2:$H$83,2,FALSE),"")</f>
        <v/>
      </c>
      <c r="Y420" s="15"/>
      <c r="Z420" s="15"/>
      <c r="AA420" s="15"/>
      <c r="AB420" s="15"/>
      <c r="AC420" s="15"/>
      <c r="AD420" s="17"/>
      <c r="AE420" s="17"/>
      <c r="AF420" s="18" t="str">
        <f t="shared" si="15"/>
        <v/>
      </c>
      <c r="AG420" s="15"/>
      <c r="AH420" s="15"/>
      <c r="AI420" s="15"/>
      <c r="AJ420" s="62" t="str">
        <f>IFERROR(VLOOKUP(AI420,Lookups!$W$3:$X$24,2,FALSE),"")</f>
        <v/>
      </c>
      <c r="AK420" s="15"/>
      <c r="AL420" s="15"/>
      <c r="AM420" s="17"/>
      <c r="AN420" s="17"/>
    </row>
    <row r="421" spans="1:40" x14ac:dyDescent="0.3">
      <c r="A421" s="15"/>
      <c r="B421" s="15"/>
      <c r="C421" s="15"/>
      <c r="D421" s="17"/>
      <c r="E421" s="17"/>
      <c r="F421" s="15"/>
      <c r="G421" s="18" t="str">
        <f>IFERROR(VLOOKUP(F421,Lookups!$D$2:$E$20,2,FALSE),"")</f>
        <v/>
      </c>
      <c r="H421" s="15"/>
      <c r="I421" s="15"/>
      <c r="J421" s="17"/>
      <c r="K421" s="15"/>
      <c r="L421" s="17"/>
      <c r="M421" s="17"/>
      <c r="N421" s="62" t="str">
        <f t="shared" si="14"/>
        <v/>
      </c>
      <c r="O421" s="15"/>
      <c r="P421" s="15"/>
      <c r="Q421" s="17"/>
      <c r="R421" s="15"/>
      <c r="S421" s="15"/>
      <c r="T421" s="15"/>
      <c r="U421" s="15"/>
      <c r="V421" s="15"/>
      <c r="W421" s="15"/>
      <c r="X421" s="18" t="str">
        <f>IFERROR(VLOOKUP(W421,Lookups!$G$2:$H$83,2,FALSE),"")</f>
        <v/>
      </c>
      <c r="Y421" s="15"/>
      <c r="Z421" s="15"/>
      <c r="AA421" s="15"/>
      <c r="AB421" s="15"/>
      <c r="AC421" s="15"/>
      <c r="AD421" s="17"/>
      <c r="AE421" s="17"/>
      <c r="AF421" s="18" t="str">
        <f t="shared" si="15"/>
        <v/>
      </c>
      <c r="AG421" s="15"/>
      <c r="AH421" s="15"/>
      <c r="AI421" s="15"/>
      <c r="AJ421" s="62" t="str">
        <f>IFERROR(VLOOKUP(AI421,Lookups!$W$3:$X$24,2,FALSE),"")</f>
        <v/>
      </c>
      <c r="AK421" s="15"/>
      <c r="AL421" s="15"/>
      <c r="AM421" s="17"/>
      <c r="AN421" s="17"/>
    </row>
    <row r="422" spans="1:40" x14ac:dyDescent="0.3">
      <c r="A422" s="15"/>
      <c r="B422" s="15"/>
      <c r="C422" s="15"/>
      <c r="D422" s="17"/>
      <c r="E422" s="17"/>
      <c r="F422" s="15"/>
      <c r="G422" s="18" t="str">
        <f>IFERROR(VLOOKUP(F422,Lookups!$D$2:$E$20,2,FALSE),"")</f>
        <v/>
      </c>
      <c r="H422" s="15"/>
      <c r="I422" s="15"/>
      <c r="J422" s="17"/>
      <c r="K422" s="15"/>
      <c r="L422" s="17"/>
      <c r="M422" s="17"/>
      <c r="N422" s="62" t="str">
        <f t="shared" si="14"/>
        <v/>
      </c>
      <c r="O422" s="15"/>
      <c r="P422" s="15"/>
      <c r="Q422" s="17"/>
      <c r="R422" s="15"/>
      <c r="S422" s="15"/>
      <c r="T422" s="15"/>
      <c r="U422" s="15"/>
      <c r="V422" s="15"/>
      <c r="W422" s="15"/>
      <c r="X422" s="18" t="str">
        <f>IFERROR(VLOOKUP(W422,Lookups!$G$2:$H$83,2,FALSE),"")</f>
        <v/>
      </c>
      <c r="Y422" s="15"/>
      <c r="Z422" s="15"/>
      <c r="AA422" s="15"/>
      <c r="AB422" s="15"/>
      <c r="AC422" s="15"/>
      <c r="AD422" s="17"/>
      <c r="AE422" s="17"/>
      <c r="AF422" s="18" t="str">
        <f t="shared" si="15"/>
        <v/>
      </c>
      <c r="AG422" s="15"/>
      <c r="AH422" s="15"/>
      <c r="AI422" s="15"/>
      <c r="AJ422" s="62" t="str">
        <f>IFERROR(VLOOKUP(AI422,Lookups!$W$3:$X$24,2,FALSE),"")</f>
        <v/>
      </c>
      <c r="AK422" s="15"/>
      <c r="AL422" s="15"/>
      <c r="AM422" s="17"/>
      <c r="AN422" s="17"/>
    </row>
    <row r="423" spans="1:40" x14ac:dyDescent="0.3">
      <c r="A423" s="15"/>
      <c r="B423" s="15"/>
      <c r="C423" s="15"/>
      <c r="D423" s="17"/>
      <c r="E423" s="17"/>
      <c r="F423" s="15"/>
      <c r="G423" s="18" t="str">
        <f>IFERROR(VLOOKUP(F423,Lookups!$D$2:$E$20,2,FALSE),"")</f>
        <v/>
      </c>
      <c r="H423" s="15"/>
      <c r="I423" s="15"/>
      <c r="J423" s="17"/>
      <c r="K423" s="15"/>
      <c r="L423" s="17"/>
      <c r="M423" s="17"/>
      <c r="N423" s="62" t="str">
        <f t="shared" si="14"/>
        <v/>
      </c>
      <c r="O423" s="15"/>
      <c r="P423" s="15"/>
      <c r="Q423" s="17"/>
      <c r="R423" s="15"/>
      <c r="S423" s="15"/>
      <c r="T423" s="15"/>
      <c r="U423" s="15"/>
      <c r="V423" s="15"/>
      <c r="W423" s="15"/>
      <c r="X423" s="18" t="str">
        <f>IFERROR(VLOOKUP(W423,Lookups!$G$2:$H$83,2,FALSE),"")</f>
        <v/>
      </c>
      <c r="Y423" s="15"/>
      <c r="Z423" s="15"/>
      <c r="AA423" s="15"/>
      <c r="AB423" s="15"/>
      <c r="AC423" s="15"/>
      <c r="AD423" s="17"/>
      <c r="AE423" s="17"/>
      <c r="AF423" s="18" t="str">
        <f t="shared" si="15"/>
        <v/>
      </c>
      <c r="AG423" s="15"/>
      <c r="AH423" s="15"/>
      <c r="AI423" s="15"/>
      <c r="AJ423" s="62" t="str">
        <f>IFERROR(VLOOKUP(AI423,Lookups!$W$3:$X$24,2,FALSE),"")</f>
        <v/>
      </c>
      <c r="AK423" s="15"/>
      <c r="AL423" s="15"/>
      <c r="AM423" s="17"/>
      <c r="AN423" s="17"/>
    </row>
    <row r="424" spans="1:40" x14ac:dyDescent="0.3">
      <c r="A424" s="15"/>
      <c r="B424" s="15"/>
      <c r="C424" s="15"/>
      <c r="D424" s="17"/>
      <c r="E424" s="17"/>
      <c r="F424" s="15"/>
      <c r="G424" s="18" t="str">
        <f>IFERROR(VLOOKUP(F424,Lookups!$D$2:$E$20,2,FALSE),"")</f>
        <v/>
      </c>
      <c r="H424" s="15"/>
      <c r="I424" s="15"/>
      <c r="J424" s="17"/>
      <c r="K424" s="15"/>
      <c r="L424" s="17"/>
      <c r="M424" s="17"/>
      <c r="N424" s="62" t="str">
        <f t="shared" si="14"/>
        <v/>
      </c>
      <c r="O424" s="15"/>
      <c r="P424" s="15"/>
      <c r="Q424" s="17"/>
      <c r="R424" s="15"/>
      <c r="S424" s="15"/>
      <c r="T424" s="15"/>
      <c r="U424" s="15"/>
      <c r="V424" s="15"/>
      <c r="W424" s="15"/>
      <c r="X424" s="18" t="str">
        <f>IFERROR(VLOOKUP(W424,Lookups!$G$2:$H$83,2,FALSE),"")</f>
        <v/>
      </c>
      <c r="Y424" s="15"/>
      <c r="Z424" s="15"/>
      <c r="AA424" s="15"/>
      <c r="AB424" s="15"/>
      <c r="AC424" s="15"/>
      <c r="AD424" s="17"/>
      <c r="AE424" s="17"/>
      <c r="AF424" s="18" t="str">
        <f t="shared" si="15"/>
        <v/>
      </c>
      <c r="AG424" s="15"/>
      <c r="AH424" s="15"/>
      <c r="AI424" s="15"/>
      <c r="AJ424" s="62" t="str">
        <f>IFERROR(VLOOKUP(AI424,Lookups!$W$3:$X$24,2,FALSE),"")</f>
        <v/>
      </c>
      <c r="AK424" s="15"/>
      <c r="AL424" s="15"/>
      <c r="AM424" s="17"/>
      <c r="AN424" s="17"/>
    </row>
    <row r="425" spans="1:40" x14ac:dyDescent="0.3">
      <c r="A425" s="15"/>
      <c r="B425" s="15"/>
      <c r="C425" s="15"/>
      <c r="D425" s="17"/>
      <c r="E425" s="17"/>
      <c r="F425" s="15"/>
      <c r="G425" s="18" t="str">
        <f>IFERROR(VLOOKUP(F425,Lookups!$D$2:$E$20,2,FALSE),"")</f>
        <v/>
      </c>
      <c r="H425" s="15"/>
      <c r="I425" s="15"/>
      <c r="J425" s="17"/>
      <c r="K425" s="15"/>
      <c r="L425" s="17"/>
      <c r="M425" s="17"/>
      <c r="N425" s="62" t="str">
        <f t="shared" si="14"/>
        <v/>
      </c>
      <c r="O425" s="15"/>
      <c r="P425" s="15"/>
      <c r="Q425" s="17"/>
      <c r="R425" s="15"/>
      <c r="S425" s="15"/>
      <c r="T425" s="15"/>
      <c r="U425" s="15"/>
      <c r="V425" s="15"/>
      <c r="W425" s="15"/>
      <c r="X425" s="18" t="str">
        <f>IFERROR(VLOOKUP(W425,Lookups!$G$2:$H$83,2,FALSE),"")</f>
        <v/>
      </c>
      <c r="Y425" s="15"/>
      <c r="Z425" s="15"/>
      <c r="AA425" s="15"/>
      <c r="AB425" s="15"/>
      <c r="AC425" s="15"/>
      <c r="AD425" s="17"/>
      <c r="AE425" s="17"/>
      <c r="AF425" s="18" t="str">
        <f t="shared" si="15"/>
        <v/>
      </c>
      <c r="AG425" s="15"/>
      <c r="AH425" s="15"/>
      <c r="AI425" s="15"/>
      <c r="AJ425" s="62" t="str">
        <f>IFERROR(VLOOKUP(AI425,Lookups!$W$3:$X$24,2,FALSE),"")</f>
        <v/>
      </c>
      <c r="AK425" s="15"/>
      <c r="AL425" s="15"/>
      <c r="AM425" s="17"/>
      <c r="AN425" s="17"/>
    </row>
    <row r="426" spans="1:40" x14ac:dyDescent="0.3">
      <c r="A426" s="15"/>
      <c r="B426" s="15"/>
      <c r="C426" s="15"/>
      <c r="D426" s="17"/>
      <c r="E426" s="17"/>
      <c r="F426" s="15"/>
      <c r="G426" s="18" t="str">
        <f>IFERROR(VLOOKUP(F426,Lookups!$D$2:$E$20,2,FALSE),"")</f>
        <v/>
      </c>
      <c r="H426" s="15"/>
      <c r="I426" s="15"/>
      <c r="J426" s="17"/>
      <c r="K426" s="15"/>
      <c r="L426" s="17"/>
      <c r="M426" s="17"/>
      <c r="N426" s="62" t="str">
        <f t="shared" si="14"/>
        <v/>
      </c>
      <c r="O426" s="15"/>
      <c r="P426" s="15"/>
      <c r="Q426" s="17"/>
      <c r="R426" s="15"/>
      <c r="S426" s="15"/>
      <c r="T426" s="15"/>
      <c r="U426" s="15"/>
      <c r="V426" s="15"/>
      <c r="W426" s="15"/>
      <c r="X426" s="18" t="str">
        <f>IFERROR(VLOOKUP(W426,Lookups!$G$2:$H$83,2,FALSE),"")</f>
        <v/>
      </c>
      <c r="Y426" s="15"/>
      <c r="Z426" s="15"/>
      <c r="AA426" s="15"/>
      <c r="AB426" s="15"/>
      <c r="AC426" s="15"/>
      <c r="AD426" s="17"/>
      <c r="AE426" s="17"/>
      <c r="AF426" s="18" t="str">
        <f t="shared" si="15"/>
        <v/>
      </c>
      <c r="AG426" s="15"/>
      <c r="AH426" s="15"/>
      <c r="AI426" s="15"/>
      <c r="AJ426" s="62" t="str">
        <f>IFERROR(VLOOKUP(AI426,Lookups!$W$3:$X$24,2,FALSE),"")</f>
        <v/>
      </c>
      <c r="AK426" s="15"/>
      <c r="AL426" s="15"/>
      <c r="AM426" s="17"/>
      <c r="AN426" s="17"/>
    </row>
    <row r="427" spans="1:40" x14ac:dyDescent="0.3">
      <c r="A427" s="15"/>
      <c r="B427" s="15"/>
      <c r="C427" s="15"/>
      <c r="D427" s="17"/>
      <c r="E427" s="17"/>
      <c r="F427" s="15"/>
      <c r="G427" s="18" t="str">
        <f>IFERROR(VLOOKUP(F427,Lookups!$D$2:$E$20,2,FALSE),"")</f>
        <v/>
      </c>
      <c r="H427" s="15"/>
      <c r="I427" s="15"/>
      <c r="J427" s="17"/>
      <c r="K427" s="15"/>
      <c r="L427" s="17"/>
      <c r="M427" s="17"/>
      <c r="N427" s="62" t="str">
        <f t="shared" si="14"/>
        <v/>
      </c>
      <c r="O427" s="15"/>
      <c r="P427" s="15"/>
      <c r="Q427" s="17"/>
      <c r="R427" s="15"/>
      <c r="S427" s="15"/>
      <c r="T427" s="15"/>
      <c r="U427" s="15"/>
      <c r="V427" s="15"/>
      <c r="W427" s="15"/>
      <c r="X427" s="18" t="str">
        <f>IFERROR(VLOOKUP(W427,Lookups!$G$2:$H$83,2,FALSE),"")</f>
        <v/>
      </c>
      <c r="Y427" s="15"/>
      <c r="Z427" s="15"/>
      <c r="AA427" s="15"/>
      <c r="AB427" s="15"/>
      <c r="AC427" s="15"/>
      <c r="AD427" s="17"/>
      <c r="AE427" s="17"/>
      <c r="AF427" s="18" t="str">
        <f t="shared" si="15"/>
        <v/>
      </c>
      <c r="AG427" s="15"/>
      <c r="AH427" s="15"/>
      <c r="AI427" s="15"/>
      <c r="AJ427" s="62" t="str">
        <f>IFERROR(VLOOKUP(AI427,Lookups!$W$3:$X$24,2,FALSE),"")</f>
        <v/>
      </c>
      <c r="AK427" s="15"/>
      <c r="AL427" s="15"/>
      <c r="AM427" s="17"/>
      <c r="AN427" s="17"/>
    </row>
    <row r="428" spans="1:40" x14ac:dyDescent="0.3">
      <c r="A428" s="15"/>
      <c r="B428" s="15"/>
      <c r="C428" s="15"/>
      <c r="D428" s="17"/>
      <c r="E428" s="17"/>
      <c r="F428" s="15"/>
      <c r="G428" s="18" t="str">
        <f>IFERROR(VLOOKUP(F428,Lookups!$D$2:$E$20,2,FALSE),"")</f>
        <v/>
      </c>
      <c r="H428" s="15"/>
      <c r="I428" s="15"/>
      <c r="J428" s="17"/>
      <c r="K428" s="15"/>
      <c r="L428" s="17"/>
      <c r="M428" s="17"/>
      <c r="N428" s="62" t="str">
        <f t="shared" si="14"/>
        <v/>
      </c>
      <c r="O428" s="15"/>
      <c r="P428" s="15"/>
      <c r="Q428" s="17"/>
      <c r="R428" s="15"/>
      <c r="S428" s="15"/>
      <c r="T428" s="15"/>
      <c r="U428" s="15"/>
      <c r="V428" s="15"/>
      <c r="W428" s="15"/>
      <c r="X428" s="18" t="str">
        <f>IFERROR(VLOOKUP(W428,Lookups!$G$2:$H$83,2,FALSE),"")</f>
        <v/>
      </c>
      <c r="Y428" s="15"/>
      <c r="Z428" s="15"/>
      <c r="AA428" s="15"/>
      <c r="AB428" s="15"/>
      <c r="AC428" s="15"/>
      <c r="AD428" s="17"/>
      <c r="AE428" s="17"/>
      <c r="AF428" s="18" t="str">
        <f t="shared" si="15"/>
        <v/>
      </c>
      <c r="AG428" s="15"/>
      <c r="AH428" s="15"/>
      <c r="AI428" s="15"/>
      <c r="AJ428" s="62" t="str">
        <f>IFERROR(VLOOKUP(AI428,Lookups!$W$3:$X$24,2,FALSE),"")</f>
        <v/>
      </c>
      <c r="AK428" s="15"/>
      <c r="AL428" s="15"/>
      <c r="AM428" s="17"/>
      <c r="AN428" s="17"/>
    </row>
    <row r="429" spans="1:40" x14ac:dyDescent="0.3">
      <c r="A429" s="15"/>
      <c r="B429" s="15"/>
      <c r="C429" s="15"/>
      <c r="D429" s="17"/>
      <c r="E429" s="17"/>
      <c r="F429" s="15"/>
      <c r="G429" s="18" t="str">
        <f>IFERROR(VLOOKUP(F429,Lookups!$D$2:$E$20,2,FALSE),"")</f>
        <v/>
      </c>
      <c r="H429" s="15"/>
      <c r="I429" s="15"/>
      <c r="J429" s="17"/>
      <c r="K429" s="15"/>
      <c r="L429" s="17"/>
      <c r="M429" s="17"/>
      <c r="N429" s="62" t="str">
        <f t="shared" si="14"/>
        <v/>
      </c>
      <c r="O429" s="15"/>
      <c r="P429" s="15"/>
      <c r="Q429" s="17"/>
      <c r="R429" s="15"/>
      <c r="S429" s="15"/>
      <c r="T429" s="15"/>
      <c r="U429" s="15"/>
      <c r="V429" s="15"/>
      <c r="W429" s="15"/>
      <c r="X429" s="18" t="str">
        <f>IFERROR(VLOOKUP(W429,Lookups!$G$2:$H$83,2,FALSE),"")</f>
        <v/>
      </c>
      <c r="Y429" s="15"/>
      <c r="Z429" s="15"/>
      <c r="AA429" s="15"/>
      <c r="AB429" s="15"/>
      <c r="AC429" s="15"/>
      <c r="AD429" s="17"/>
      <c r="AE429" s="17"/>
      <c r="AF429" s="18" t="str">
        <f t="shared" si="15"/>
        <v/>
      </c>
      <c r="AG429" s="15"/>
      <c r="AH429" s="15"/>
      <c r="AI429" s="15"/>
      <c r="AJ429" s="62" t="str">
        <f>IFERROR(VLOOKUP(AI429,Lookups!$W$3:$X$24,2,FALSE),"")</f>
        <v/>
      </c>
      <c r="AK429" s="15"/>
      <c r="AL429" s="15"/>
      <c r="AM429" s="17"/>
      <c r="AN429" s="17"/>
    </row>
    <row r="430" spans="1:40" x14ac:dyDescent="0.3">
      <c r="A430" s="15"/>
      <c r="B430" s="15"/>
      <c r="C430" s="15"/>
      <c r="D430" s="17"/>
      <c r="E430" s="17"/>
      <c r="F430" s="15"/>
      <c r="G430" s="18" t="str">
        <f>IFERROR(VLOOKUP(F430,Lookups!$D$2:$E$20,2,FALSE),"")</f>
        <v/>
      </c>
      <c r="H430" s="15"/>
      <c r="I430" s="15"/>
      <c r="J430" s="17"/>
      <c r="K430" s="15"/>
      <c r="L430" s="17"/>
      <c r="M430" s="17"/>
      <c r="N430" s="62" t="str">
        <f t="shared" si="14"/>
        <v/>
      </c>
      <c r="O430" s="15"/>
      <c r="P430" s="15"/>
      <c r="Q430" s="17"/>
      <c r="R430" s="15"/>
      <c r="S430" s="15"/>
      <c r="T430" s="15"/>
      <c r="U430" s="15"/>
      <c r="V430" s="15"/>
      <c r="W430" s="15"/>
      <c r="X430" s="18" t="str">
        <f>IFERROR(VLOOKUP(W430,Lookups!$G$2:$H$83,2,FALSE),"")</f>
        <v/>
      </c>
      <c r="Y430" s="15"/>
      <c r="Z430" s="15"/>
      <c r="AA430" s="15"/>
      <c r="AB430" s="15"/>
      <c r="AC430" s="15"/>
      <c r="AD430" s="17"/>
      <c r="AE430" s="17"/>
      <c r="AF430" s="18" t="str">
        <f t="shared" si="15"/>
        <v/>
      </c>
      <c r="AG430" s="15"/>
      <c r="AH430" s="15"/>
      <c r="AI430" s="15"/>
      <c r="AJ430" s="62" t="str">
        <f>IFERROR(VLOOKUP(AI430,Lookups!$W$3:$X$24,2,FALSE),"")</f>
        <v/>
      </c>
      <c r="AK430" s="15"/>
      <c r="AL430" s="15"/>
      <c r="AM430" s="17"/>
      <c r="AN430" s="17"/>
    </row>
    <row r="431" spans="1:40" x14ac:dyDescent="0.3">
      <c r="A431" s="15"/>
      <c r="B431" s="15"/>
      <c r="C431" s="15"/>
      <c r="D431" s="17"/>
      <c r="E431" s="17"/>
      <c r="F431" s="15"/>
      <c r="G431" s="18" t="str">
        <f>IFERROR(VLOOKUP(F431,Lookups!$D$2:$E$20,2,FALSE),"")</f>
        <v/>
      </c>
      <c r="H431" s="15"/>
      <c r="I431" s="15"/>
      <c r="J431" s="17"/>
      <c r="K431" s="15"/>
      <c r="L431" s="17"/>
      <c r="M431" s="17"/>
      <c r="N431" s="62" t="str">
        <f t="shared" si="14"/>
        <v/>
      </c>
      <c r="O431" s="15"/>
      <c r="P431" s="15"/>
      <c r="Q431" s="17"/>
      <c r="R431" s="15"/>
      <c r="S431" s="15"/>
      <c r="T431" s="15"/>
      <c r="U431" s="15"/>
      <c r="V431" s="15"/>
      <c r="W431" s="15"/>
      <c r="X431" s="18" t="str">
        <f>IFERROR(VLOOKUP(W431,Lookups!$G$2:$H$83,2,FALSE),"")</f>
        <v/>
      </c>
      <c r="Y431" s="15"/>
      <c r="Z431" s="15"/>
      <c r="AA431" s="15"/>
      <c r="AB431" s="15"/>
      <c r="AC431" s="15"/>
      <c r="AD431" s="17"/>
      <c r="AE431" s="17"/>
      <c r="AF431" s="18" t="str">
        <f t="shared" si="15"/>
        <v/>
      </c>
      <c r="AG431" s="15"/>
      <c r="AH431" s="15"/>
      <c r="AI431" s="15"/>
      <c r="AJ431" s="62" t="str">
        <f>IFERROR(VLOOKUP(AI431,Lookups!$W$3:$X$24,2,FALSE),"")</f>
        <v/>
      </c>
      <c r="AK431" s="15"/>
      <c r="AL431" s="15"/>
      <c r="AM431" s="17"/>
      <c r="AN431" s="17"/>
    </row>
    <row r="432" spans="1:40" x14ac:dyDescent="0.3">
      <c r="A432" s="15"/>
      <c r="B432" s="15"/>
      <c r="C432" s="15"/>
      <c r="D432" s="17"/>
      <c r="E432" s="17"/>
      <c r="F432" s="15"/>
      <c r="G432" s="18" t="str">
        <f>IFERROR(VLOOKUP(F432,Lookups!$D$2:$E$20,2,FALSE),"")</f>
        <v/>
      </c>
      <c r="H432" s="15"/>
      <c r="I432" s="15"/>
      <c r="J432" s="17"/>
      <c r="K432" s="15"/>
      <c r="L432" s="17"/>
      <c r="M432" s="17"/>
      <c r="N432" s="62" t="str">
        <f t="shared" si="14"/>
        <v/>
      </c>
      <c r="O432" s="15"/>
      <c r="P432" s="15"/>
      <c r="Q432" s="17"/>
      <c r="R432" s="15"/>
      <c r="S432" s="15"/>
      <c r="T432" s="15"/>
      <c r="U432" s="15"/>
      <c r="V432" s="15"/>
      <c r="W432" s="15"/>
      <c r="X432" s="18" t="str">
        <f>IFERROR(VLOOKUP(W432,Lookups!$G$2:$H$83,2,FALSE),"")</f>
        <v/>
      </c>
      <c r="Y432" s="15"/>
      <c r="Z432" s="15"/>
      <c r="AA432" s="15"/>
      <c r="AB432" s="15"/>
      <c r="AC432" s="15"/>
      <c r="AD432" s="17"/>
      <c r="AE432" s="17"/>
      <c r="AF432" s="18" t="str">
        <f t="shared" si="15"/>
        <v/>
      </c>
      <c r="AG432" s="15"/>
      <c r="AH432" s="15"/>
      <c r="AI432" s="15"/>
      <c r="AJ432" s="62" t="str">
        <f>IFERROR(VLOOKUP(AI432,Lookups!$W$3:$X$24,2,FALSE),"")</f>
        <v/>
      </c>
      <c r="AK432" s="15"/>
      <c r="AL432" s="15"/>
      <c r="AM432" s="17"/>
      <c r="AN432" s="17"/>
    </row>
    <row r="433" spans="1:40" x14ac:dyDescent="0.3">
      <c r="A433" s="15"/>
      <c r="B433" s="15"/>
      <c r="C433" s="15"/>
      <c r="D433" s="17"/>
      <c r="E433" s="17"/>
      <c r="F433" s="15"/>
      <c r="G433" s="18" t="str">
        <f>IFERROR(VLOOKUP(F433,Lookups!$D$2:$E$20,2,FALSE),"")</f>
        <v/>
      </c>
      <c r="H433" s="15"/>
      <c r="I433" s="15"/>
      <c r="J433" s="17"/>
      <c r="K433" s="15"/>
      <c r="L433" s="17"/>
      <c r="M433" s="17"/>
      <c r="N433" s="62" t="str">
        <f t="shared" si="14"/>
        <v/>
      </c>
      <c r="O433" s="15"/>
      <c r="P433" s="15"/>
      <c r="Q433" s="17"/>
      <c r="R433" s="15"/>
      <c r="S433" s="15"/>
      <c r="T433" s="15"/>
      <c r="U433" s="15"/>
      <c r="V433" s="15"/>
      <c r="W433" s="15"/>
      <c r="X433" s="18" t="str">
        <f>IFERROR(VLOOKUP(W433,Lookups!$G$2:$H$83,2,FALSE),"")</f>
        <v/>
      </c>
      <c r="Y433" s="15"/>
      <c r="Z433" s="15"/>
      <c r="AA433" s="15"/>
      <c r="AB433" s="15"/>
      <c r="AC433" s="15"/>
      <c r="AD433" s="17"/>
      <c r="AE433" s="17"/>
      <c r="AF433" s="18" t="str">
        <f t="shared" si="15"/>
        <v/>
      </c>
      <c r="AG433" s="15"/>
      <c r="AH433" s="15"/>
      <c r="AI433" s="15"/>
      <c r="AJ433" s="62" t="str">
        <f>IFERROR(VLOOKUP(AI433,Lookups!$W$3:$X$24,2,FALSE),"")</f>
        <v/>
      </c>
      <c r="AK433" s="15"/>
      <c r="AL433" s="15"/>
      <c r="AM433" s="17"/>
      <c r="AN433" s="17"/>
    </row>
    <row r="434" spans="1:40" x14ac:dyDescent="0.3">
      <c r="A434" s="15"/>
      <c r="B434" s="15"/>
      <c r="C434" s="15"/>
      <c r="D434" s="17"/>
      <c r="E434" s="17"/>
      <c r="F434" s="15"/>
      <c r="G434" s="18" t="str">
        <f>IFERROR(VLOOKUP(F434,Lookups!$D$2:$E$20,2,FALSE),"")</f>
        <v/>
      </c>
      <c r="H434" s="15"/>
      <c r="I434" s="15"/>
      <c r="J434" s="17"/>
      <c r="K434" s="15"/>
      <c r="L434" s="17"/>
      <c r="M434" s="17"/>
      <c r="N434" s="62" t="str">
        <f t="shared" si="14"/>
        <v/>
      </c>
      <c r="O434" s="15"/>
      <c r="P434" s="15"/>
      <c r="Q434" s="17"/>
      <c r="R434" s="15"/>
      <c r="S434" s="15"/>
      <c r="T434" s="15"/>
      <c r="U434" s="15"/>
      <c r="V434" s="15"/>
      <c r="W434" s="15"/>
      <c r="X434" s="18" t="str">
        <f>IFERROR(VLOOKUP(W434,Lookups!$G$2:$H$83,2,FALSE),"")</f>
        <v/>
      </c>
      <c r="Y434" s="15"/>
      <c r="Z434" s="15"/>
      <c r="AA434" s="15"/>
      <c r="AB434" s="15"/>
      <c r="AC434" s="15"/>
      <c r="AD434" s="17"/>
      <c r="AE434" s="17"/>
      <c r="AF434" s="18" t="str">
        <f t="shared" si="15"/>
        <v/>
      </c>
      <c r="AG434" s="15"/>
      <c r="AH434" s="15"/>
      <c r="AI434" s="15"/>
      <c r="AJ434" s="62" t="str">
        <f>IFERROR(VLOOKUP(AI434,Lookups!$W$3:$X$24,2,FALSE),"")</f>
        <v/>
      </c>
      <c r="AK434" s="15"/>
      <c r="AL434" s="15"/>
      <c r="AM434" s="17"/>
      <c r="AN434" s="17"/>
    </row>
    <row r="435" spans="1:40" x14ac:dyDescent="0.3">
      <c r="A435" s="15"/>
      <c r="B435" s="15"/>
      <c r="C435" s="15"/>
      <c r="D435" s="17"/>
      <c r="E435" s="17"/>
      <c r="F435" s="15"/>
      <c r="G435" s="18" t="str">
        <f>IFERROR(VLOOKUP(F435,Lookups!$D$2:$E$20,2,FALSE),"")</f>
        <v/>
      </c>
      <c r="H435" s="15"/>
      <c r="I435" s="15"/>
      <c r="J435" s="17"/>
      <c r="K435" s="15"/>
      <c r="L435" s="17"/>
      <c r="M435" s="17"/>
      <c r="N435" s="62" t="str">
        <f t="shared" si="14"/>
        <v/>
      </c>
      <c r="O435" s="15"/>
      <c r="P435" s="15"/>
      <c r="Q435" s="17"/>
      <c r="R435" s="15"/>
      <c r="S435" s="15"/>
      <c r="T435" s="15"/>
      <c r="U435" s="15"/>
      <c r="V435" s="15"/>
      <c r="W435" s="15"/>
      <c r="X435" s="18" t="str">
        <f>IFERROR(VLOOKUP(W435,Lookups!$G$2:$H$83,2,FALSE),"")</f>
        <v/>
      </c>
      <c r="Y435" s="15"/>
      <c r="Z435" s="15"/>
      <c r="AA435" s="15"/>
      <c r="AB435" s="15"/>
      <c r="AC435" s="15"/>
      <c r="AD435" s="17"/>
      <c r="AE435" s="17"/>
      <c r="AF435" s="18" t="str">
        <f t="shared" si="15"/>
        <v/>
      </c>
      <c r="AG435" s="15"/>
      <c r="AH435" s="15"/>
      <c r="AI435" s="15"/>
      <c r="AJ435" s="62" t="str">
        <f>IFERROR(VLOOKUP(AI435,Lookups!$W$3:$X$24,2,FALSE),"")</f>
        <v/>
      </c>
      <c r="AK435" s="15"/>
      <c r="AL435" s="15"/>
      <c r="AM435" s="17"/>
      <c r="AN435" s="17"/>
    </row>
    <row r="436" spans="1:40" x14ac:dyDescent="0.3">
      <c r="A436" s="15"/>
      <c r="B436" s="15"/>
      <c r="C436" s="15"/>
      <c r="D436" s="17"/>
      <c r="E436" s="17"/>
      <c r="F436" s="15"/>
      <c r="G436" s="18" t="str">
        <f>IFERROR(VLOOKUP(F436,Lookups!$D$2:$E$20,2,FALSE),"")</f>
        <v/>
      </c>
      <c r="H436" s="15"/>
      <c r="I436" s="15"/>
      <c r="J436" s="17"/>
      <c r="K436" s="15"/>
      <c r="L436" s="17"/>
      <c r="M436" s="17"/>
      <c r="N436" s="62" t="str">
        <f t="shared" si="14"/>
        <v/>
      </c>
      <c r="O436" s="15"/>
      <c r="P436" s="15"/>
      <c r="Q436" s="17"/>
      <c r="R436" s="15"/>
      <c r="S436" s="15"/>
      <c r="T436" s="15"/>
      <c r="U436" s="15"/>
      <c r="V436" s="15"/>
      <c r="W436" s="15"/>
      <c r="X436" s="18" t="str">
        <f>IFERROR(VLOOKUP(W436,Lookups!$G$2:$H$83,2,FALSE),"")</f>
        <v/>
      </c>
      <c r="Y436" s="15"/>
      <c r="Z436" s="15"/>
      <c r="AA436" s="15"/>
      <c r="AB436" s="15"/>
      <c r="AC436" s="15"/>
      <c r="AD436" s="17"/>
      <c r="AE436" s="17"/>
      <c r="AF436" s="18" t="str">
        <f t="shared" si="15"/>
        <v/>
      </c>
      <c r="AG436" s="15"/>
      <c r="AH436" s="15"/>
      <c r="AI436" s="15"/>
      <c r="AJ436" s="62" t="str">
        <f>IFERROR(VLOOKUP(AI436,Lookups!$W$3:$X$24,2,FALSE),"")</f>
        <v/>
      </c>
      <c r="AK436" s="15"/>
      <c r="AL436" s="15"/>
      <c r="AM436" s="17"/>
      <c r="AN436" s="17"/>
    </row>
    <row r="437" spans="1:40" x14ac:dyDescent="0.3">
      <c r="A437" s="15"/>
      <c r="B437" s="15"/>
      <c r="C437" s="15"/>
      <c r="D437" s="17"/>
      <c r="E437" s="17"/>
      <c r="F437" s="15"/>
      <c r="G437" s="18" t="str">
        <f>IFERROR(VLOOKUP(F437,Lookups!$D$2:$E$20,2,FALSE),"")</f>
        <v/>
      </c>
      <c r="H437" s="15"/>
      <c r="I437" s="15"/>
      <c r="J437" s="17"/>
      <c r="K437" s="15"/>
      <c r="L437" s="17"/>
      <c r="M437" s="17"/>
      <c r="N437" s="62" t="str">
        <f t="shared" si="14"/>
        <v/>
      </c>
      <c r="O437" s="15"/>
      <c r="P437" s="15"/>
      <c r="Q437" s="17"/>
      <c r="R437" s="15"/>
      <c r="S437" s="15"/>
      <c r="T437" s="15"/>
      <c r="U437" s="15"/>
      <c r="V437" s="15"/>
      <c r="W437" s="15"/>
      <c r="X437" s="18" t="str">
        <f>IFERROR(VLOOKUP(W437,Lookups!$G$2:$H$83,2,FALSE),"")</f>
        <v/>
      </c>
      <c r="Y437" s="15"/>
      <c r="Z437" s="15"/>
      <c r="AA437" s="15"/>
      <c r="AB437" s="15"/>
      <c r="AC437" s="15"/>
      <c r="AD437" s="17"/>
      <c r="AE437" s="17"/>
      <c r="AF437" s="18" t="str">
        <f t="shared" si="15"/>
        <v/>
      </c>
      <c r="AG437" s="15"/>
      <c r="AH437" s="15"/>
      <c r="AI437" s="15"/>
      <c r="AJ437" s="62" t="str">
        <f>IFERROR(VLOOKUP(AI437,Lookups!$W$3:$X$24,2,FALSE),"")</f>
        <v/>
      </c>
      <c r="AK437" s="15"/>
      <c r="AL437" s="15"/>
      <c r="AM437" s="17"/>
      <c r="AN437" s="17"/>
    </row>
    <row r="438" spans="1:40" x14ac:dyDescent="0.3">
      <c r="A438" s="15"/>
      <c r="B438" s="15"/>
      <c r="C438" s="15"/>
      <c r="D438" s="17"/>
      <c r="E438" s="17"/>
      <c r="F438" s="15"/>
      <c r="G438" s="18" t="str">
        <f>IFERROR(VLOOKUP(F438,Lookups!$D$2:$E$20,2,FALSE),"")</f>
        <v/>
      </c>
      <c r="H438" s="15"/>
      <c r="I438" s="15"/>
      <c r="J438" s="17"/>
      <c r="K438" s="15"/>
      <c r="L438" s="17"/>
      <c r="M438" s="17"/>
      <c r="N438" s="62" t="str">
        <f t="shared" ref="N438:N501" si="16">IF(OR(ISBLANK(L438),ISBLANK(M438)),"",(M438-L438)+1)</f>
        <v/>
      </c>
      <c r="O438" s="15"/>
      <c r="P438" s="15"/>
      <c r="Q438" s="17"/>
      <c r="R438" s="15"/>
      <c r="S438" s="15"/>
      <c r="T438" s="15"/>
      <c r="U438" s="15"/>
      <c r="V438" s="15"/>
      <c r="W438" s="15"/>
      <c r="X438" s="18" t="str">
        <f>IFERROR(VLOOKUP(W438,Lookups!$G$2:$H$83,2,FALSE),"")</f>
        <v/>
      </c>
      <c r="Y438" s="15"/>
      <c r="Z438" s="15"/>
      <c r="AA438" s="15"/>
      <c r="AB438" s="15"/>
      <c r="AC438" s="15"/>
      <c r="AD438" s="17"/>
      <c r="AE438" s="17"/>
      <c r="AF438" s="18" t="str">
        <f t="shared" ref="AF438:AF501" si="17">IF(OR(ISBLANK(AD438),ISBLANK(AE438)),"",(AE438-AD438)+1)</f>
        <v/>
      </c>
      <c r="AG438" s="15"/>
      <c r="AH438" s="15"/>
      <c r="AI438" s="15"/>
      <c r="AJ438" s="62" t="str">
        <f>IFERROR(VLOOKUP(AI438,Lookups!$W$3:$X$24,2,FALSE),"")</f>
        <v/>
      </c>
      <c r="AK438" s="15"/>
      <c r="AL438" s="15"/>
      <c r="AM438" s="17"/>
      <c r="AN438" s="17"/>
    </row>
    <row r="439" spans="1:40" x14ac:dyDescent="0.3">
      <c r="A439" s="15"/>
      <c r="B439" s="15"/>
      <c r="C439" s="15"/>
      <c r="D439" s="17"/>
      <c r="E439" s="17"/>
      <c r="F439" s="15"/>
      <c r="G439" s="18" t="str">
        <f>IFERROR(VLOOKUP(F439,Lookups!$D$2:$E$20,2,FALSE),"")</f>
        <v/>
      </c>
      <c r="H439" s="15"/>
      <c r="I439" s="15"/>
      <c r="J439" s="17"/>
      <c r="K439" s="15"/>
      <c r="L439" s="17"/>
      <c r="M439" s="17"/>
      <c r="N439" s="62" t="str">
        <f t="shared" si="16"/>
        <v/>
      </c>
      <c r="O439" s="15"/>
      <c r="P439" s="15"/>
      <c r="Q439" s="17"/>
      <c r="R439" s="15"/>
      <c r="S439" s="15"/>
      <c r="T439" s="15"/>
      <c r="U439" s="15"/>
      <c r="V439" s="15"/>
      <c r="W439" s="15"/>
      <c r="X439" s="18" t="str">
        <f>IFERROR(VLOOKUP(W439,Lookups!$G$2:$H$83,2,FALSE),"")</f>
        <v/>
      </c>
      <c r="Y439" s="15"/>
      <c r="Z439" s="15"/>
      <c r="AA439" s="15"/>
      <c r="AB439" s="15"/>
      <c r="AC439" s="15"/>
      <c r="AD439" s="17"/>
      <c r="AE439" s="17"/>
      <c r="AF439" s="18" t="str">
        <f t="shared" si="17"/>
        <v/>
      </c>
      <c r="AG439" s="15"/>
      <c r="AH439" s="15"/>
      <c r="AI439" s="15"/>
      <c r="AJ439" s="62" t="str">
        <f>IFERROR(VLOOKUP(AI439,Lookups!$W$3:$X$24,2,FALSE),"")</f>
        <v/>
      </c>
      <c r="AK439" s="15"/>
      <c r="AL439" s="15"/>
      <c r="AM439" s="17"/>
      <c r="AN439" s="17"/>
    </row>
    <row r="440" spans="1:40" x14ac:dyDescent="0.3">
      <c r="A440" s="15"/>
      <c r="B440" s="15"/>
      <c r="C440" s="15"/>
      <c r="D440" s="17"/>
      <c r="E440" s="17"/>
      <c r="F440" s="15"/>
      <c r="G440" s="18" t="str">
        <f>IFERROR(VLOOKUP(F440,Lookups!$D$2:$E$20,2,FALSE),"")</f>
        <v/>
      </c>
      <c r="H440" s="15"/>
      <c r="I440" s="15"/>
      <c r="J440" s="17"/>
      <c r="K440" s="15"/>
      <c r="L440" s="17"/>
      <c r="M440" s="17"/>
      <c r="N440" s="62" t="str">
        <f t="shared" si="16"/>
        <v/>
      </c>
      <c r="O440" s="15"/>
      <c r="P440" s="15"/>
      <c r="Q440" s="17"/>
      <c r="R440" s="15"/>
      <c r="S440" s="15"/>
      <c r="T440" s="15"/>
      <c r="U440" s="15"/>
      <c r="V440" s="15"/>
      <c r="W440" s="15"/>
      <c r="X440" s="18" t="str">
        <f>IFERROR(VLOOKUP(W440,Lookups!$G$2:$H$83,2,FALSE),"")</f>
        <v/>
      </c>
      <c r="Y440" s="15"/>
      <c r="Z440" s="15"/>
      <c r="AA440" s="15"/>
      <c r="AB440" s="15"/>
      <c r="AC440" s="15"/>
      <c r="AD440" s="17"/>
      <c r="AE440" s="17"/>
      <c r="AF440" s="18" t="str">
        <f t="shared" si="17"/>
        <v/>
      </c>
      <c r="AG440" s="15"/>
      <c r="AH440" s="15"/>
      <c r="AI440" s="15"/>
      <c r="AJ440" s="62" t="str">
        <f>IFERROR(VLOOKUP(AI440,Lookups!$W$3:$X$24,2,FALSE),"")</f>
        <v/>
      </c>
      <c r="AK440" s="15"/>
      <c r="AL440" s="15"/>
      <c r="AM440" s="17"/>
      <c r="AN440" s="17"/>
    </row>
    <row r="441" spans="1:40" x14ac:dyDescent="0.3">
      <c r="A441" s="15"/>
      <c r="B441" s="15"/>
      <c r="C441" s="15"/>
      <c r="D441" s="17"/>
      <c r="E441" s="17"/>
      <c r="F441" s="15"/>
      <c r="G441" s="18" t="str">
        <f>IFERROR(VLOOKUP(F441,Lookups!$D$2:$E$20,2,FALSE),"")</f>
        <v/>
      </c>
      <c r="H441" s="15"/>
      <c r="I441" s="15"/>
      <c r="J441" s="17"/>
      <c r="K441" s="15"/>
      <c r="L441" s="17"/>
      <c r="M441" s="17"/>
      <c r="N441" s="62" t="str">
        <f t="shared" si="16"/>
        <v/>
      </c>
      <c r="O441" s="15"/>
      <c r="P441" s="15"/>
      <c r="Q441" s="17"/>
      <c r="R441" s="15"/>
      <c r="S441" s="15"/>
      <c r="T441" s="15"/>
      <c r="U441" s="15"/>
      <c r="V441" s="15"/>
      <c r="W441" s="15"/>
      <c r="X441" s="18" t="str">
        <f>IFERROR(VLOOKUP(W441,Lookups!$G$2:$H$83,2,FALSE),"")</f>
        <v/>
      </c>
      <c r="Y441" s="15"/>
      <c r="Z441" s="15"/>
      <c r="AA441" s="15"/>
      <c r="AB441" s="15"/>
      <c r="AC441" s="15"/>
      <c r="AD441" s="17"/>
      <c r="AE441" s="17"/>
      <c r="AF441" s="18" t="str">
        <f t="shared" si="17"/>
        <v/>
      </c>
      <c r="AG441" s="15"/>
      <c r="AH441" s="15"/>
      <c r="AI441" s="15"/>
      <c r="AJ441" s="62" t="str">
        <f>IFERROR(VLOOKUP(AI441,Lookups!$W$3:$X$24,2,FALSE),"")</f>
        <v/>
      </c>
      <c r="AK441" s="15"/>
      <c r="AL441" s="15"/>
      <c r="AM441" s="17"/>
      <c r="AN441" s="17"/>
    </row>
    <row r="442" spans="1:40" x14ac:dyDescent="0.3">
      <c r="A442" s="15"/>
      <c r="B442" s="15"/>
      <c r="C442" s="15"/>
      <c r="D442" s="17"/>
      <c r="E442" s="17"/>
      <c r="F442" s="15"/>
      <c r="G442" s="18" t="str">
        <f>IFERROR(VLOOKUP(F442,Lookups!$D$2:$E$20,2,FALSE),"")</f>
        <v/>
      </c>
      <c r="H442" s="15"/>
      <c r="I442" s="15"/>
      <c r="J442" s="17"/>
      <c r="K442" s="15"/>
      <c r="L442" s="17"/>
      <c r="M442" s="17"/>
      <c r="N442" s="62" t="str">
        <f t="shared" si="16"/>
        <v/>
      </c>
      <c r="O442" s="15"/>
      <c r="P442" s="15"/>
      <c r="Q442" s="17"/>
      <c r="R442" s="15"/>
      <c r="S442" s="15"/>
      <c r="T442" s="15"/>
      <c r="U442" s="15"/>
      <c r="V442" s="15"/>
      <c r="W442" s="15"/>
      <c r="X442" s="18" t="str">
        <f>IFERROR(VLOOKUP(W442,Lookups!$G$2:$H$83,2,FALSE),"")</f>
        <v/>
      </c>
      <c r="Y442" s="15"/>
      <c r="Z442" s="15"/>
      <c r="AA442" s="15"/>
      <c r="AB442" s="15"/>
      <c r="AC442" s="15"/>
      <c r="AD442" s="17"/>
      <c r="AE442" s="17"/>
      <c r="AF442" s="18" t="str">
        <f t="shared" si="17"/>
        <v/>
      </c>
      <c r="AG442" s="15"/>
      <c r="AH442" s="15"/>
      <c r="AI442" s="15"/>
      <c r="AJ442" s="62" t="str">
        <f>IFERROR(VLOOKUP(AI442,Lookups!$W$3:$X$24,2,FALSE),"")</f>
        <v/>
      </c>
      <c r="AK442" s="15"/>
      <c r="AL442" s="15"/>
      <c r="AM442" s="17"/>
      <c r="AN442" s="17"/>
    </row>
    <row r="443" spans="1:40" x14ac:dyDescent="0.3">
      <c r="A443" s="15"/>
      <c r="B443" s="15"/>
      <c r="C443" s="15"/>
      <c r="D443" s="17"/>
      <c r="E443" s="17"/>
      <c r="F443" s="15"/>
      <c r="G443" s="18" t="str">
        <f>IFERROR(VLOOKUP(F443,Lookups!$D$2:$E$20,2,FALSE),"")</f>
        <v/>
      </c>
      <c r="H443" s="15"/>
      <c r="I443" s="15"/>
      <c r="J443" s="17"/>
      <c r="K443" s="15"/>
      <c r="L443" s="17"/>
      <c r="M443" s="17"/>
      <c r="N443" s="62" t="str">
        <f t="shared" si="16"/>
        <v/>
      </c>
      <c r="O443" s="15"/>
      <c r="P443" s="15"/>
      <c r="Q443" s="17"/>
      <c r="R443" s="15"/>
      <c r="S443" s="15"/>
      <c r="T443" s="15"/>
      <c r="U443" s="15"/>
      <c r="V443" s="15"/>
      <c r="W443" s="15"/>
      <c r="X443" s="18" t="str">
        <f>IFERROR(VLOOKUP(W443,Lookups!$G$2:$H$83,2,FALSE),"")</f>
        <v/>
      </c>
      <c r="Y443" s="15"/>
      <c r="Z443" s="15"/>
      <c r="AA443" s="15"/>
      <c r="AB443" s="15"/>
      <c r="AC443" s="15"/>
      <c r="AD443" s="17"/>
      <c r="AE443" s="17"/>
      <c r="AF443" s="18" t="str">
        <f t="shared" si="17"/>
        <v/>
      </c>
      <c r="AG443" s="15"/>
      <c r="AH443" s="15"/>
      <c r="AI443" s="15"/>
      <c r="AJ443" s="62" t="str">
        <f>IFERROR(VLOOKUP(AI443,Lookups!$W$3:$X$24,2,FALSE),"")</f>
        <v/>
      </c>
      <c r="AK443" s="15"/>
      <c r="AL443" s="15"/>
      <c r="AM443" s="17"/>
      <c r="AN443" s="17"/>
    </row>
    <row r="444" spans="1:40" x14ac:dyDescent="0.3">
      <c r="A444" s="15"/>
      <c r="B444" s="15"/>
      <c r="C444" s="15"/>
      <c r="D444" s="17"/>
      <c r="E444" s="17"/>
      <c r="F444" s="15"/>
      <c r="G444" s="18" t="str">
        <f>IFERROR(VLOOKUP(F444,Lookups!$D$2:$E$20,2,FALSE),"")</f>
        <v/>
      </c>
      <c r="H444" s="15"/>
      <c r="I444" s="15"/>
      <c r="J444" s="17"/>
      <c r="K444" s="15"/>
      <c r="L444" s="17"/>
      <c r="M444" s="17"/>
      <c r="N444" s="62" t="str">
        <f t="shared" si="16"/>
        <v/>
      </c>
      <c r="O444" s="15"/>
      <c r="P444" s="15"/>
      <c r="Q444" s="17"/>
      <c r="R444" s="15"/>
      <c r="S444" s="15"/>
      <c r="T444" s="15"/>
      <c r="U444" s="15"/>
      <c r="V444" s="15"/>
      <c r="W444" s="15"/>
      <c r="X444" s="18" t="str">
        <f>IFERROR(VLOOKUP(W444,Lookups!$G$2:$H$83,2,FALSE),"")</f>
        <v/>
      </c>
      <c r="Y444" s="15"/>
      <c r="Z444" s="15"/>
      <c r="AA444" s="15"/>
      <c r="AB444" s="15"/>
      <c r="AC444" s="15"/>
      <c r="AD444" s="17"/>
      <c r="AE444" s="17"/>
      <c r="AF444" s="18" t="str">
        <f t="shared" si="17"/>
        <v/>
      </c>
      <c r="AG444" s="15"/>
      <c r="AH444" s="15"/>
      <c r="AI444" s="15"/>
      <c r="AJ444" s="62" t="str">
        <f>IFERROR(VLOOKUP(AI444,Lookups!$W$3:$X$24,2,FALSE),"")</f>
        <v/>
      </c>
      <c r="AK444" s="15"/>
      <c r="AL444" s="15"/>
      <c r="AM444" s="17"/>
      <c r="AN444" s="17"/>
    </row>
    <row r="445" spans="1:40" x14ac:dyDescent="0.3">
      <c r="A445" s="15"/>
      <c r="B445" s="15"/>
      <c r="C445" s="15"/>
      <c r="D445" s="17"/>
      <c r="E445" s="17"/>
      <c r="F445" s="15"/>
      <c r="G445" s="18" t="str">
        <f>IFERROR(VLOOKUP(F445,Lookups!$D$2:$E$20,2,FALSE),"")</f>
        <v/>
      </c>
      <c r="H445" s="15"/>
      <c r="I445" s="15"/>
      <c r="J445" s="17"/>
      <c r="K445" s="15"/>
      <c r="L445" s="17"/>
      <c r="M445" s="17"/>
      <c r="N445" s="62" t="str">
        <f t="shared" si="16"/>
        <v/>
      </c>
      <c r="O445" s="15"/>
      <c r="P445" s="15"/>
      <c r="Q445" s="17"/>
      <c r="R445" s="15"/>
      <c r="S445" s="15"/>
      <c r="T445" s="15"/>
      <c r="U445" s="15"/>
      <c r="V445" s="15"/>
      <c r="W445" s="15"/>
      <c r="X445" s="18" t="str">
        <f>IFERROR(VLOOKUP(W445,Lookups!$G$2:$H$83,2,FALSE),"")</f>
        <v/>
      </c>
      <c r="Y445" s="15"/>
      <c r="Z445" s="15"/>
      <c r="AA445" s="15"/>
      <c r="AB445" s="15"/>
      <c r="AC445" s="15"/>
      <c r="AD445" s="17"/>
      <c r="AE445" s="17"/>
      <c r="AF445" s="18" t="str">
        <f t="shared" si="17"/>
        <v/>
      </c>
      <c r="AG445" s="15"/>
      <c r="AH445" s="15"/>
      <c r="AI445" s="15"/>
      <c r="AJ445" s="62" t="str">
        <f>IFERROR(VLOOKUP(AI445,Lookups!$W$3:$X$24,2,FALSE),"")</f>
        <v/>
      </c>
      <c r="AK445" s="15"/>
      <c r="AL445" s="15"/>
      <c r="AM445" s="17"/>
      <c r="AN445" s="17"/>
    </row>
    <row r="446" spans="1:40" x14ac:dyDescent="0.3">
      <c r="A446" s="15"/>
      <c r="B446" s="15"/>
      <c r="C446" s="15"/>
      <c r="D446" s="17"/>
      <c r="E446" s="17"/>
      <c r="F446" s="15"/>
      <c r="G446" s="18" t="str">
        <f>IFERROR(VLOOKUP(F446,Lookups!$D$2:$E$20,2,FALSE),"")</f>
        <v/>
      </c>
      <c r="H446" s="15"/>
      <c r="I446" s="15"/>
      <c r="J446" s="17"/>
      <c r="K446" s="15"/>
      <c r="L446" s="17"/>
      <c r="M446" s="17"/>
      <c r="N446" s="62" t="str">
        <f t="shared" si="16"/>
        <v/>
      </c>
      <c r="O446" s="15"/>
      <c r="P446" s="15"/>
      <c r="Q446" s="17"/>
      <c r="R446" s="15"/>
      <c r="S446" s="15"/>
      <c r="T446" s="15"/>
      <c r="U446" s="15"/>
      <c r="V446" s="15"/>
      <c r="W446" s="15"/>
      <c r="X446" s="18" t="str">
        <f>IFERROR(VLOOKUP(W446,Lookups!$G$2:$H$83,2,FALSE),"")</f>
        <v/>
      </c>
      <c r="Y446" s="15"/>
      <c r="Z446" s="15"/>
      <c r="AA446" s="15"/>
      <c r="AB446" s="15"/>
      <c r="AC446" s="15"/>
      <c r="AD446" s="17"/>
      <c r="AE446" s="17"/>
      <c r="AF446" s="18" t="str">
        <f t="shared" si="17"/>
        <v/>
      </c>
      <c r="AG446" s="15"/>
      <c r="AH446" s="15"/>
      <c r="AI446" s="15"/>
      <c r="AJ446" s="62" t="str">
        <f>IFERROR(VLOOKUP(AI446,Lookups!$W$3:$X$24,2,FALSE),"")</f>
        <v/>
      </c>
      <c r="AK446" s="15"/>
      <c r="AL446" s="15"/>
      <c r="AM446" s="17"/>
      <c r="AN446" s="17"/>
    </row>
    <row r="447" spans="1:40" x14ac:dyDescent="0.3">
      <c r="A447" s="15"/>
      <c r="B447" s="15"/>
      <c r="C447" s="15"/>
      <c r="D447" s="17"/>
      <c r="E447" s="17"/>
      <c r="F447" s="15"/>
      <c r="G447" s="18" t="str">
        <f>IFERROR(VLOOKUP(F447,Lookups!$D$2:$E$20,2,FALSE),"")</f>
        <v/>
      </c>
      <c r="H447" s="15"/>
      <c r="I447" s="15"/>
      <c r="J447" s="17"/>
      <c r="K447" s="15"/>
      <c r="L447" s="17"/>
      <c r="M447" s="17"/>
      <c r="N447" s="62" t="str">
        <f t="shared" si="16"/>
        <v/>
      </c>
      <c r="O447" s="15"/>
      <c r="P447" s="15"/>
      <c r="Q447" s="17"/>
      <c r="R447" s="15"/>
      <c r="S447" s="15"/>
      <c r="T447" s="15"/>
      <c r="U447" s="15"/>
      <c r="V447" s="15"/>
      <c r="W447" s="15"/>
      <c r="X447" s="18" t="str">
        <f>IFERROR(VLOOKUP(W447,Lookups!$G$2:$H$83,2,FALSE),"")</f>
        <v/>
      </c>
      <c r="Y447" s="15"/>
      <c r="Z447" s="15"/>
      <c r="AA447" s="15"/>
      <c r="AB447" s="15"/>
      <c r="AC447" s="15"/>
      <c r="AD447" s="17"/>
      <c r="AE447" s="17"/>
      <c r="AF447" s="18" t="str">
        <f t="shared" si="17"/>
        <v/>
      </c>
      <c r="AG447" s="15"/>
      <c r="AH447" s="15"/>
      <c r="AI447" s="15"/>
      <c r="AJ447" s="62" t="str">
        <f>IFERROR(VLOOKUP(AI447,Lookups!$W$3:$X$24,2,FALSE),"")</f>
        <v/>
      </c>
      <c r="AK447" s="15"/>
      <c r="AL447" s="15"/>
      <c r="AM447" s="17"/>
      <c r="AN447" s="17"/>
    </row>
    <row r="448" spans="1:40" x14ac:dyDescent="0.3">
      <c r="A448" s="15"/>
      <c r="B448" s="15"/>
      <c r="C448" s="15"/>
      <c r="D448" s="17"/>
      <c r="E448" s="17"/>
      <c r="F448" s="15"/>
      <c r="G448" s="18" t="str">
        <f>IFERROR(VLOOKUP(F448,Lookups!$D$2:$E$20,2,FALSE),"")</f>
        <v/>
      </c>
      <c r="H448" s="15"/>
      <c r="I448" s="15"/>
      <c r="J448" s="17"/>
      <c r="K448" s="15"/>
      <c r="L448" s="17"/>
      <c r="M448" s="17"/>
      <c r="N448" s="62" t="str">
        <f t="shared" si="16"/>
        <v/>
      </c>
      <c r="O448" s="15"/>
      <c r="P448" s="15"/>
      <c r="Q448" s="17"/>
      <c r="R448" s="15"/>
      <c r="S448" s="15"/>
      <c r="T448" s="15"/>
      <c r="U448" s="15"/>
      <c r="V448" s="15"/>
      <c r="W448" s="15"/>
      <c r="X448" s="18" t="str">
        <f>IFERROR(VLOOKUP(W448,Lookups!$G$2:$H$83,2,FALSE),"")</f>
        <v/>
      </c>
      <c r="Y448" s="15"/>
      <c r="Z448" s="15"/>
      <c r="AA448" s="15"/>
      <c r="AB448" s="15"/>
      <c r="AC448" s="15"/>
      <c r="AD448" s="17"/>
      <c r="AE448" s="17"/>
      <c r="AF448" s="18" t="str">
        <f t="shared" si="17"/>
        <v/>
      </c>
      <c r="AG448" s="15"/>
      <c r="AH448" s="15"/>
      <c r="AI448" s="15"/>
      <c r="AJ448" s="62" t="str">
        <f>IFERROR(VLOOKUP(AI448,Lookups!$W$3:$X$24,2,FALSE),"")</f>
        <v/>
      </c>
      <c r="AK448" s="15"/>
      <c r="AL448" s="15"/>
      <c r="AM448" s="17"/>
      <c r="AN448" s="17"/>
    </row>
    <row r="449" spans="1:40" x14ac:dyDescent="0.3">
      <c r="A449" s="15"/>
      <c r="B449" s="15"/>
      <c r="C449" s="15"/>
      <c r="D449" s="17"/>
      <c r="E449" s="17"/>
      <c r="F449" s="15"/>
      <c r="G449" s="18" t="str">
        <f>IFERROR(VLOOKUP(F449,Lookups!$D$2:$E$20,2,FALSE),"")</f>
        <v/>
      </c>
      <c r="H449" s="15"/>
      <c r="I449" s="15"/>
      <c r="J449" s="17"/>
      <c r="K449" s="15"/>
      <c r="L449" s="17"/>
      <c r="M449" s="17"/>
      <c r="N449" s="62" t="str">
        <f t="shared" si="16"/>
        <v/>
      </c>
      <c r="O449" s="15"/>
      <c r="P449" s="15"/>
      <c r="Q449" s="17"/>
      <c r="R449" s="15"/>
      <c r="S449" s="15"/>
      <c r="T449" s="15"/>
      <c r="U449" s="15"/>
      <c r="V449" s="15"/>
      <c r="W449" s="15"/>
      <c r="X449" s="18" t="str">
        <f>IFERROR(VLOOKUP(W449,Lookups!$G$2:$H$83,2,FALSE),"")</f>
        <v/>
      </c>
      <c r="Y449" s="15"/>
      <c r="Z449" s="15"/>
      <c r="AA449" s="15"/>
      <c r="AB449" s="15"/>
      <c r="AC449" s="15"/>
      <c r="AD449" s="17"/>
      <c r="AE449" s="17"/>
      <c r="AF449" s="18" t="str">
        <f t="shared" si="17"/>
        <v/>
      </c>
      <c r="AG449" s="15"/>
      <c r="AH449" s="15"/>
      <c r="AI449" s="15"/>
      <c r="AJ449" s="62" t="str">
        <f>IFERROR(VLOOKUP(AI449,Lookups!$W$3:$X$24,2,FALSE),"")</f>
        <v/>
      </c>
      <c r="AK449" s="15"/>
      <c r="AL449" s="15"/>
      <c r="AM449" s="17"/>
      <c r="AN449" s="17"/>
    </row>
    <row r="450" spans="1:40" x14ac:dyDescent="0.3">
      <c r="A450" s="15"/>
      <c r="B450" s="15"/>
      <c r="C450" s="15"/>
      <c r="D450" s="17"/>
      <c r="E450" s="17"/>
      <c r="F450" s="15"/>
      <c r="G450" s="18" t="str">
        <f>IFERROR(VLOOKUP(F450,Lookups!$D$2:$E$20,2,FALSE),"")</f>
        <v/>
      </c>
      <c r="H450" s="15"/>
      <c r="I450" s="15"/>
      <c r="J450" s="17"/>
      <c r="K450" s="15"/>
      <c r="L450" s="17"/>
      <c r="M450" s="17"/>
      <c r="N450" s="62" t="str">
        <f t="shared" si="16"/>
        <v/>
      </c>
      <c r="O450" s="15"/>
      <c r="P450" s="15"/>
      <c r="Q450" s="17"/>
      <c r="R450" s="15"/>
      <c r="S450" s="15"/>
      <c r="T450" s="15"/>
      <c r="U450" s="15"/>
      <c r="V450" s="15"/>
      <c r="W450" s="15"/>
      <c r="X450" s="18" t="str">
        <f>IFERROR(VLOOKUP(W450,Lookups!$G$2:$H$83,2,FALSE),"")</f>
        <v/>
      </c>
      <c r="Y450" s="15"/>
      <c r="Z450" s="15"/>
      <c r="AA450" s="15"/>
      <c r="AB450" s="15"/>
      <c r="AC450" s="15"/>
      <c r="AD450" s="17"/>
      <c r="AE450" s="17"/>
      <c r="AF450" s="18" t="str">
        <f t="shared" si="17"/>
        <v/>
      </c>
      <c r="AG450" s="15"/>
      <c r="AH450" s="15"/>
      <c r="AI450" s="15"/>
      <c r="AJ450" s="62" t="str">
        <f>IFERROR(VLOOKUP(AI450,Lookups!$W$3:$X$24,2,FALSE),"")</f>
        <v/>
      </c>
      <c r="AK450" s="15"/>
      <c r="AL450" s="15"/>
      <c r="AM450" s="17"/>
      <c r="AN450" s="17"/>
    </row>
    <row r="451" spans="1:40" x14ac:dyDescent="0.3">
      <c r="A451" s="15"/>
      <c r="B451" s="15"/>
      <c r="C451" s="15"/>
      <c r="D451" s="17"/>
      <c r="E451" s="17"/>
      <c r="F451" s="15"/>
      <c r="G451" s="18" t="str">
        <f>IFERROR(VLOOKUP(F451,Lookups!$D$2:$E$20,2,FALSE),"")</f>
        <v/>
      </c>
      <c r="H451" s="15"/>
      <c r="I451" s="15"/>
      <c r="J451" s="17"/>
      <c r="K451" s="15"/>
      <c r="L451" s="17"/>
      <c r="M451" s="17"/>
      <c r="N451" s="62" t="str">
        <f t="shared" si="16"/>
        <v/>
      </c>
      <c r="O451" s="15"/>
      <c r="P451" s="15"/>
      <c r="Q451" s="17"/>
      <c r="R451" s="15"/>
      <c r="S451" s="15"/>
      <c r="T451" s="15"/>
      <c r="U451" s="15"/>
      <c r="V451" s="15"/>
      <c r="W451" s="15"/>
      <c r="X451" s="18" t="str">
        <f>IFERROR(VLOOKUP(W451,Lookups!$G$2:$H$83,2,FALSE),"")</f>
        <v/>
      </c>
      <c r="Y451" s="15"/>
      <c r="Z451" s="15"/>
      <c r="AA451" s="15"/>
      <c r="AB451" s="15"/>
      <c r="AC451" s="15"/>
      <c r="AD451" s="17"/>
      <c r="AE451" s="17"/>
      <c r="AF451" s="18" t="str">
        <f t="shared" si="17"/>
        <v/>
      </c>
      <c r="AG451" s="15"/>
      <c r="AH451" s="15"/>
      <c r="AI451" s="15"/>
      <c r="AJ451" s="62" t="str">
        <f>IFERROR(VLOOKUP(AI451,Lookups!$W$3:$X$24,2,FALSE),"")</f>
        <v/>
      </c>
      <c r="AK451" s="15"/>
      <c r="AL451" s="15"/>
      <c r="AM451" s="17"/>
      <c r="AN451" s="17"/>
    </row>
    <row r="452" spans="1:40" x14ac:dyDescent="0.3">
      <c r="A452" s="15"/>
      <c r="B452" s="15"/>
      <c r="C452" s="15"/>
      <c r="D452" s="17"/>
      <c r="E452" s="17"/>
      <c r="F452" s="15"/>
      <c r="G452" s="18" t="str">
        <f>IFERROR(VLOOKUP(F452,Lookups!$D$2:$E$20,2,FALSE),"")</f>
        <v/>
      </c>
      <c r="H452" s="15"/>
      <c r="I452" s="15"/>
      <c r="J452" s="17"/>
      <c r="K452" s="15"/>
      <c r="L452" s="17"/>
      <c r="M452" s="17"/>
      <c r="N452" s="62" t="str">
        <f t="shared" si="16"/>
        <v/>
      </c>
      <c r="O452" s="15"/>
      <c r="P452" s="15"/>
      <c r="Q452" s="17"/>
      <c r="R452" s="15"/>
      <c r="S452" s="15"/>
      <c r="T452" s="15"/>
      <c r="U452" s="15"/>
      <c r="V452" s="15"/>
      <c r="W452" s="15"/>
      <c r="X452" s="18" t="str">
        <f>IFERROR(VLOOKUP(W452,Lookups!$G$2:$H$83,2,FALSE),"")</f>
        <v/>
      </c>
      <c r="Y452" s="15"/>
      <c r="Z452" s="15"/>
      <c r="AA452" s="15"/>
      <c r="AB452" s="15"/>
      <c r="AC452" s="15"/>
      <c r="AD452" s="17"/>
      <c r="AE452" s="17"/>
      <c r="AF452" s="18" t="str">
        <f t="shared" si="17"/>
        <v/>
      </c>
      <c r="AG452" s="15"/>
      <c r="AH452" s="15"/>
      <c r="AI452" s="15"/>
      <c r="AJ452" s="62" t="str">
        <f>IFERROR(VLOOKUP(AI452,Lookups!$W$3:$X$24,2,FALSE),"")</f>
        <v/>
      </c>
      <c r="AK452" s="15"/>
      <c r="AL452" s="15"/>
      <c r="AM452" s="17"/>
      <c r="AN452" s="17"/>
    </row>
    <row r="453" spans="1:40" x14ac:dyDescent="0.3">
      <c r="A453" s="15"/>
      <c r="B453" s="15"/>
      <c r="C453" s="15"/>
      <c r="D453" s="17"/>
      <c r="E453" s="17"/>
      <c r="F453" s="15"/>
      <c r="G453" s="18" t="str">
        <f>IFERROR(VLOOKUP(F453,Lookups!$D$2:$E$20,2,FALSE),"")</f>
        <v/>
      </c>
      <c r="H453" s="15"/>
      <c r="I453" s="15"/>
      <c r="J453" s="17"/>
      <c r="K453" s="15"/>
      <c r="L453" s="17"/>
      <c r="M453" s="17"/>
      <c r="N453" s="62" t="str">
        <f t="shared" si="16"/>
        <v/>
      </c>
      <c r="O453" s="15"/>
      <c r="P453" s="15"/>
      <c r="Q453" s="17"/>
      <c r="R453" s="15"/>
      <c r="S453" s="15"/>
      <c r="T453" s="15"/>
      <c r="U453" s="15"/>
      <c r="V453" s="15"/>
      <c r="W453" s="15"/>
      <c r="X453" s="18" t="str">
        <f>IFERROR(VLOOKUP(W453,Lookups!$G$2:$H$83,2,FALSE),"")</f>
        <v/>
      </c>
      <c r="Y453" s="15"/>
      <c r="Z453" s="15"/>
      <c r="AA453" s="15"/>
      <c r="AB453" s="15"/>
      <c r="AC453" s="15"/>
      <c r="AD453" s="17"/>
      <c r="AE453" s="17"/>
      <c r="AF453" s="18" t="str">
        <f t="shared" si="17"/>
        <v/>
      </c>
      <c r="AG453" s="15"/>
      <c r="AH453" s="15"/>
      <c r="AI453" s="15"/>
      <c r="AJ453" s="62" t="str">
        <f>IFERROR(VLOOKUP(AI453,Lookups!$W$3:$X$24,2,FALSE),"")</f>
        <v/>
      </c>
      <c r="AK453" s="15"/>
      <c r="AL453" s="15"/>
      <c r="AM453" s="17"/>
      <c r="AN453" s="17"/>
    </row>
    <row r="454" spans="1:40" x14ac:dyDescent="0.3">
      <c r="A454" s="15"/>
      <c r="B454" s="15"/>
      <c r="C454" s="15"/>
      <c r="D454" s="17"/>
      <c r="E454" s="17"/>
      <c r="F454" s="15"/>
      <c r="G454" s="18" t="str">
        <f>IFERROR(VLOOKUP(F454,Lookups!$D$2:$E$20,2,FALSE),"")</f>
        <v/>
      </c>
      <c r="H454" s="15"/>
      <c r="I454" s="15"/>
      <c r="J454" s="17"/>
      <c r="K454" s="15"/>
      <c r="L454" s="17"/>
      <c r="M454" s="17"/>
      <c r="N454" s="62" t="str">
        <f t="shared" si="16"/>
        <v/>
      </c>
      <c r="O454" s="15"/>
      <c r="P454" s="15"/>
      <c r="Q454" s="17"/>
      <c r="R454" s="15"/>
      <c r="S454" s="15"/>
      <c r="T454" s="15"/>
      <c r="U454" s="15"/>
      <c r="V454" s="15"/>
      <c r="W454" s="15"/>
      <c r="X454" s="18" t="str">
        <f>IFERROR(VLOOKUP(W454,Lookups!$G$2:$H$83,2,FALSE),"")</f>
        <v/>
      </c>
      <c r="Y454" s="15"/>
      <c r="Z454" s="15"/>
      <c r="AA454" s="15"/>
      <c r="AB454" s="15"/>
      <c r="AC454" s="15"/>
      <c r="AD454" s="17"/>
      <c r="AE454" s="17"/>
      <c r="AF454" s="18" t="str">
        <f t="shared" si="17"/>
        <v/>
      </c>
      <c r="AG454" s="15"/>
      <c r="AH454" s="15"/>
      <c r="AI454" s="15"/>
      <c r="AJ454" s="62" t="str">
        <f>IFERROR(VLOOKUP(AI454,Lookups!$W$3:$X$24,2,FALSE),"")</f>
        <v/>
      </c>
      <c r="AK454" s="15"/>
      <c r="AL454" s="15"/>
      <c r="AM454" s="17"/>
      <c r="AN454" s="17"/>
    </row>
    <row r="455" spans="1:40" x14ac:dyDescent="0.3">
      <c r="A455" s="15"/>
      <c r="B455" s="15"/>
      <c r="C455" s="15"/>
      <c r="D455" s="17"/>
      <c r="E455" s="17"/>
      <c r="F455" s="15"/>
      <c r="G455" s="18" t="str">
        <f>IFERROR(VLOOKUP(F455,Lookups!$D$2:$E$20,2,FALSE),"")</f>
        <v/>
      </c>
      <c r="H455" s="15"/>
      <c r="I455" s="15"/>
      <c r="J455" s="17"/>
      <c r="K455" s="15"/>
      <c r="L455" s="17"/>
      <c r="M455" s="17"/>
      <c r="N455" s="62" t="str">
        <f t="shared" si="16"/>
        <v/>
      </c>
      <c r="O455" s="15"/>
      <c r="P455" s="15"/>
      <c r="Q455" s="17"/>
      <c r="R455" s="15"/>
      <c r="S455" s="15"/>
      <c r="T455" s="15"/>
      <c r="U455" s="15"/>
      <c r="V455" s="15"/>
      <c r="W455" s="15"/>
      <c r="X455" s="18" t="str">
        <f>IFERROR(VLOOKUP(W455,Lookups!$G$2:$H$83,2,FALSE),"")</f>
        <v/>
      </c>
      <c r="Y455" s="15"/>
      <c r="Z455" s="15"/>
      <c r="AA455" s="15"/>
      <c r="AB455" s="15"/>
      <c r="AC455" s="15"/>
      <c r="AD455" s="17"/>
      <c r="AE455" s="17"/>
      <c r="AF455" s="18" t="str">
        <f t="shared" si="17"/>
        <v/>
      </c>
      <c r="AG455" s="15"/>
      <c r="AH455" s="15"/>
      <c r="AI455" s="15"/>
      <c r="AJ455" s="62" t="str">
        <f>IFERROR(VLOOKUP(AI455,Lookups!$W$3:$X$24,2,FALSE),"")</f>
        <v/>
      </c>
      <c r="AK455" s="15"/>
      <c r="AL455" s="15"/>
      <c r="AM455" s="17"/>
      <c r="AN455" s="17"/>
    </row>
    <row r="456" spans="1:40" x14ac:dyDescent="0.3">
      <c r="A456" s="15"/>
      <c r="B456" s="15"/>
      <c r="C456" s="15"/>
      <c r="D456" s="17"/>
      <c r="E456" s="17"/>
      <c r="F456" s="15"/>
      <c r="G456" s="18" t="str">
        <f>IFERROR(VLOOKUP(F456,Lookups!$D$2:$E$20,2,FALSE),"")</f>
        <v/>
      </c>
      <c r="H456" s="15"/>
      <c r="I456" s="15"/>
      <c r="J456" s="17"/>
      <c r="K456" s="15"/>
      <c r="L456" s="17"/>
      <c r="M456" s="17"/>
      <c r="N456" s="62" t="str">
        <f t="shared" si="16"/>
        <v/>
      </c>
      <c r="O456" s="15"/>
      <c r="P456" s="15"/>
      <c r="Q456" s="17"/>
      <c r="R456" s="15"/>
      <c r="S456" s="15"/>
      <c r="T456" s="15"/>
      <c r="U456" s="15"/>
      <c r="V456" s="15"/>
      <c r="W456" s="15"/>
      <c r="X456" s="18" t="str">
        <f>IFERROR(VLOOKUP(W456,Lookups!$G$2:$H$83,2,FALSE),"")</f>
        <v/>
      </c>
      <c r="Y456" s="15"/>
      <c r="Z456" s="15"/>
      <c r="AA456" s="15"/>
      <c r="AB456" s="15"/>
      <c r="AC456" s="15"/>
      <c r="AD456" s="17"/>
      <c r="AE456" s="17"/>
      <c r="AF456" s="18" t="str">
        <f t="shared" si="17"/>
        <v/>
      </c>
      <c r="AG456" s="15"/>
      <c r="AH456" s="15"/>
      <c r="AI456" s="15"/>
      <c r="AJ456" s="62" t="str">
        <f>IFERROR(VLOOKUP(AI456,Lookups!$W$3:$X$24,2,FALSE),"")</f>
        <v/>
      </c>
      <c r="AK456" s="15"/>
      <c r="AL456" s="15"/>
      <c r="AM456" s="17"/>
      <c r="AN456" s="17"/>
    </row>
    <row r="457" spans="1:40" x14ac:dyDescent="0.3">
      <c r="A457" s="15"/>
      <c r="B457" s="15"/>
      <c r="C457" s="15"/>
      <c r="D457" s="17"/>
      <c r="E457" s="17"/>
      <c r="F457" s="15"/>
      <c r="G457" s="18" t="str">
        <f>IFERROR(VLOOKUP(F457,Lookups!$D$2:$E$20,2,FALSE),"")</f>
        <v/>
      </c>
      <c r="H457" s="15"/>
      <c r="I457" s="15"/>
      <c r="J457" s="17"/>
      <c r="K457" s="15"/>
      <c r="L457" s="17"/>
      <c r="M457" s="17"/>
      <c r="N457" s="62" t="str">
        <f t="shared" si="16"/>
        <v/>
      </c>
      <c r="O457" s="15"/>
      <c r="P457" s="15"/>
      <c r="Q457" s="17"/>
      <c r="R457" s="15"/>
      <c r="S457" s="15"/>
      <c r="T457" s="15"/>
      <c r="U457" s="15"/>
      <c r="V457" s="15"/>
      <c r="W457" s="15"/>
      <c r="X457" s="18" t="str">
        <f>IFERROR(VLOOKUP(W457,Lookups!$G$2:$H$83,2,FALSE),"")</f>
        <v/>
      </c>
      <c r="Y457" s="15"/>
      <c r="Z457" s="15"/>
      <c r="AA457" s="15"/>
      <c r="AB457" s="15"/>
      <c r="AC457" s="15"/>
      <c r="AD457" s="17"/>
      <c r="AE457" s="17"/>
      <c r="AF457" s="18" t="str">
        <f t="shared" si="17"/>
        <v/>
      </c>
      <c r="AG457" s="15"/>
      <c r="AH457" s="15"/>
      <c r="AI457" s="15"/>
      <c r="AJ457" s="62" t="str">
        <f>IFERROR(VLOOKUP(AI457,Lookups!$W$3:$X$24,2,FALSE),"")</f>
        <v/>
      </c>
      <c r="AK457" s="15"/>
      <c r="AL457" s="15"/>
      <c r="AM457" s="17"/>
      <c r="AN457" s="17"/>
    </row>
    <row r="458" spans="1:40" x14ac:dyDescent="0.3">
      <c r="A458" s="15"/>
      <c r="B458" s="15"/>
      <c r="C458" s="15"/>
      <c r="D458" s="17"/>
      <c r="E458" s="17"/>
      <c r="F458" s="15"/>
      <c r="G458" s="18" t="str">
        <f>IFERROR(VLOOKUP(F458,Lookups!$D$2:$E$20,2,FALSE),"")</f>
        <v/>
      </c>
      <c r="H458" s="15"/>
      <c r="I458" s="15"/>
      <c r="J458" s="17"/>
      <c r="K458" s="15"/>
      <c r="L458" s="17"/>
      <c r="M458" s="17"/>
      <c r="N458" s="62" t="str">
        <f t="shared" si="16"/>
        <v/>
      </c>
      <c r="O458" s="15"/>
      <c r="P458" s="15"/>
      <c r="Q458" s="17"/>
      <c r="R458" s="15"/>
      <c r="S458" s="15"/>
      <c r="T458" s="15"/>
      <c r="U458" s="15"/>
      <c r="V458" s="15"/>
      <c r="W458" s="15"/>
      <c r="X458" s="18" t="str">
        <f>IFERROR(VLOOKUP(W458,Lookups!$G$2:$H$83,2,FALSE),"")</f>
        <v/>
      </c>
      <c r="Y458" s="15"/>
      <c r="Z458" s="15"/>
      <c r="AA458" s="15"/>
      <c r="AB458" s="15"/>
      <c r="AC458" s="15"/>
      <c r="AD458" s="17"/>
      <c r="AE458" s="17"/>
      <c r="AF458" s="18" t="str">
        <f t="shared" si="17"/>
        <v/>
      </c>
      <c r="AG458" s="15"/>
      <c r="AH458" s="15"/>
      <c r="AI458" s="15"/>
      <c r="AJ458" s="62" t="str">
        <f>IFERROR(VLOOKUP(AI458,Lookups!$W$3:$X$24,2,FALSE),"")</f>
        <v/>
      </c>
      <c r="AK458" s="15"/>
      <c r="AL458" s="15"/>
      <c r="AM458" s="17"/>
      <c r="AN458" s="17"/>
    </row>
    <row r="459" spans="1:40" x14ac:dyDescent="0.3">
      <c r="A459" s="15"/>
      <c r="B459" s="15"/>
      <c r="C459" s="15"/>
      <c r="D459" s="17"/>
      <c r="E459" s="17"/>
      <c r="F459" s="15"/>
      <c r="G459" s="18" t="str">
        <f>IFERROR(VLOOKUP(F459,Lookups!$D$2:$E$20,2,FALSE),"")</f>
        <v/>
      </c>
      <c r="H459" s="15"/>
      <c r="I459" s="15"/>
      <c r="J459" s="17"/>
      <c r="K459" s="15"/>
      <c r="L459" s="17"/>
      <c r="M459" s="17"/>
      <c r="N459" s="62" t="str">
        <f t="shared" si="16"/>
        <v/>
      </c>
      <c r="O459" s="15"/>
      <c r="P459" s="15"/>
      <c r="Q459" s="17"/>
      <c r="R459" s="15"/>
      <c r="S459" s="15"/>
      <c r="T459" s="15"/>
      <c r="U459" s="15"/>
      <c r="V459" s="15"/>
      <c r="W459" s="15"/>
      <c r="X459" s="18" t="str">
        <f>IFERROR(VLOOKUP(W459,Lookups!$G$2:$H$83,2,FALSE),"")</f>
        <v/>
      </c>
      <c r="Y459" s="15"/>
      <c r="Z459" s="15"/>
      <c r="AA459" s="15"/>
      <c r="AB459" s="15"/>
      <c r="AC459" s="15"/>
      <c r="AD459" s="17"/>
      <c r="AE459" s="17"/>
      <c r="AF459" s="18" t="str">
        <f t="shared" si="17"/>
        <v/>
      </c>
      <c r="AG459" s="15"/>
      <c r="AH459" s="15"/>
      <c r="AI459" s="15"/>
      <c r="AJ459" s="62" t="str">
        <f>IFERROR(VLOOKUP(AI459,Lookups!$W$3:$X$24,2,FALSE),"")</f>
        <v/>
      </c>
      <c r="AK459" s="15"/>
      <c r="AL459" s="15"/>
      <c r="AM459" s="17"/>
      <c r="AN459" s="17"/>
    </row>
    <row r="460" spans="1:40" x14ac:dyDescent="0.3">
      <c r="A460" s="15"/>
      <c r="B460" s="15"/>
      <c r="C460" s="15"/>
      <c r="D460" s="17"/>
      <c r="E460" s="17"/>
      <c r="F460" s="15"/>
      <c r="G460" s="18" t="str">
        <f>IFERROR(VLOOKUP(F460,Lookups!$D$2:$E$20,2,FALSE),"")</f>
        <v/>
      </c>
      <c r="H460" s="15"/>
      <c r="I460" s="15"/>
      <c r="J460" s="17"/>
      <c r="K460" s="15"/>
      <c r="L460" s="17"/>
      <c r="M460" s="17"/>
      <c r="N460" s="62" t="str">
        <f t="shared" si="16"/>
        <v/>
      </c>
      <c r="O460" s="15"/>
      <c r="P460" s="15"/>
      <c r="Q460" s="17"/>
      <c r="R460" s="15"/>
      <c r="S460" s="15"/>
      <c r="T460" s="15"/>
      <c r="U460" s="15"/>
      <c r="V460" s="15"/>
      <c r="W460" s="15"/>
      <c r="X460" s="18" t="str">
        <f>IFERROR(VLOOKUP(W460,Lookups!$G$2:$H$83,2,FALSE),"")</f>
        <v/>
      </c>
      <c r="Y460" s="15"/>
      <c r="Z460" s="15"/>
      <c r="AA460" s="15"/>
      <c r="AB460" s="15"/>
      <c r="AC460" s="15"/>
      <c r="AD460" s="17"/>
      <c r="AE460" s="17"/>
      <c r="AF460" s="18" t="str">
        <f t="shared" si="17"/>
        <v/>
      </c>
      <c r="AG460" s="15"/>
      <c r="AH460" s="15"/>
      <c r="AI460" s="15"/>
      <c r="AJ460" s="62" t="str">
        <f>IFERROR(VLOOKUP(AI460,Lookups!$W$3:$X$24,2,FALSE),"")</f>
        <v/>
      </c>
      <c r="AK460" s="15"/>
      <c r="AL460" s="15"/>
      <c r="AM460" s="17"/>
      <c r="AN460" s="17"/>
    </row>
    <row r="461" spans="1:40" x14ac:dyDescent="0.3">
      <c r="A461" s="15"/>
      <c r="B461" s="15"/>
      <c r="C461" s="15"/>
      <c r="D461" s="17"/>
      <c r="E461" s="17"/>
      <c r="F461" s="15"/>
      <c r="G461" s="18" t="str">
        <f>IFERROR(VLOOKUP(F461,Lookups!$D$2:$E$20,2,FALSE),"")</f>
        <v/>
      </c>
      <c r="H461" s="15"/>
      <c r="I461" s="15"/>
      <c r="J461" s="17"/>
      <c r="K461" s="15"/>
      <c r="L461" s="17"/>
      <c r="M461" s="17"/>
      <c r="N461" s="62" t="str">
        <f t="shared" si="16"/>
        <v/>
      </c>
      <c r="O461" s="15"/>
      <c r="P461" s="15"/>
      <c r="Q461" s="17"/>
      <c r="R461" s="15"/>
      <c r="S461" s="15"/>
      <c r="T461" s="15"/>
      <c r="U461" s="15"/>
      <c r="V461" s="15"/>
      <c r="W461" s="15"/>
      <c r="X461" s="18" t="str">
        <f>IFERROR(VLOOKUP(W461,Lookups!$G$2:$H$83,2,FALSE),"")</f>
        <v/>
      </c>
      <c r="Y461" s="15"/>
      <c r="Z461" s="15"/>
      <c r="AA461" s="15"/>
      <c r="AB461" s="15"/>
      <c r="AC461" s="15"/>
      <c r="AD461" s="17"/>
      <c r="AE461" s="17"/>
      <c r="AF461" s="18" t="str">
        <f t="shared" si="17"/>
        <v/>
      </c>
      <c r="AG461" s="15"/>
      <c r="AH461" s="15"/>
      <c r="AI461" s="15"/>
      <c r="AJ461" s="62" t="str">
        <f>IFERROR(VLOOKUP(AI461,Lookups!$W$3:$X$24,2,FALSE),"")</f>
        <v/>
      </c>
      <c r="AK461" s="15"/>
      <c r="AL461" s="15"/>
      <c r="AM461" s="17"/>
      <c r="AN461" s="17"/>
    </row>
    <row r="462" spans="1:40" x14ac:dyDescent="0.3">
      <c r="A462" s="15"/>
      <c r="B462" s="15"/>
      <c r="C462" s="15"/>
      <c r="D462" s="17"/>
      <c r="E462" s="17"/>
      <c r="F462" s="15"/>
      <c r="G462" s="18" t="str">
        <f>IFERROR(VLOOKUP(F462,Lookups!$D$2:$E$20,2,FALSE),"")</f>
        <v/>
      </c>
      <c r="H462" s="15"/>
      <c r="I462" s="15"/>
      <c r="J462" s="17"/>
      <c r="K462" s="15"/>
      <c r="L462" s="17"/>
      <c r="M462" s="17"/>
      <c r="N462" s="62" t="str">
        <f t="shared" si="16"/>
        <v/>
      </c>
      <c r="O462" s="15"/>
      <c r="P462" s="15"/>
      <c r="Q462" s="17"/>
      <c r="R462" s="15"/>
      <c r="S462" s="15"/>
      <c r="T462" s="15"/>
      <c r="U462" s="15"/>
      <c r="V462" s="15"/>
      <c r="W462" s="15"/>
      <c r="X462" s="18" t="str">
        <f>IFERROR(VLOOKUP(W462,Lookups!$G$2:$H$83,2,FALSE),"")</f>
        <v/>
      </c>
      <c r="Y462" s="15"/>
      <c r="Z462" s="15"/>
      <c r="AA462" s="15"/>
      <c r="AB462" s="15"/>
      <c r="AC462" s="15"/>
      <c r="AD462" s="17"/>
      <c r="AE462" s="17"/>
      <c r="AF462" s="18" t="str">
        <f t="shared" si="17"/>
        <v/>
      </c>
      <c r="AG462" s="15"/>
      <c r="AH462" s="15"/>
      <c r="AI462" s="15"/>
      <c r="AJ462" s="62" t="str">
        <f>IFERROR(VLOOKUP(AI462,Lookups!$W$3:$X$24,2,FALSE),"")</f>
        <v/>
      </c>
      <c r="AK462" s="15"/>
      <c r="AL462" s="15"/>
      <c r="AM462" s="17"/>
      <c r="AN462" s="17"/>
    </row>
    <row r="463" spans="1:40" x14ac:dyDescent="0.3">
      <c r="A463" s="15"/>
      <c r="B463" s="15"/>
      <c r="C463" s="15"/>
      <c r="D463" s="17"/>
      <c r="E463" s="17"/>
      <c r="F463" s="15"/>
      <c r="G463" s="18" t="str">
        <f>IFERROR(VLOOKUP(F463,Lookups!$D$2:$E$20,2,FALSE),"")</f>
        <v/>
      </c>
      <c r="H463" s="15"/>
      <c r="I463" s="15"/>
      <c r="J463" s="17"/>
      <c r="K463" s="15"/>
      <c r="L463" s="17"/>
      <c r="M463" s="17"/>
      <c r="N463" s="62" t="str">
        <f t="shared" si="16"/>
        <v/>
      </c>
      <c r="O463" s="15"/>
      <c r="P463" s="15"/>
      <c r="Q463" s="17"/>
      <c r="R463" s="15"/>
      <c r="S463" s="15"/>
      <c r="T463" s="15"/>
      <c r="U463" s="15"/>
      <c r="V463" s="15"/>
      <c r="W463" s="15"/>
      <c r="X463" s="18" t="str">
        <f>IFERROR(VLOOKUP(W463,Lookups!$G$2:$H$83,2,FALSE),"")</f>
        <v/>
      </c>
      <c r="Y463" s="15"/>
      <c r="Z463" s="15"/>
      <c r="AA463" s="15"/>
      <c r="AB463" s="15"/>
      <c r="AC463" s="15"/>
      <c r="AD463" s="17"/>
      <c r="AE463" s="17"/>
      <c r="AF463" s="18" t="str">
        <f t="shared" si="17"/>
        <v/>
      </c>
      <c r="AG463" s="15"/>
      <c r="AH463" s="15"/>
      <c r="AI463" s="15"/>
      <c r="AJ463" s="62" t="str">
        <f>IFERROR(VLOOKUP(AI463,Lookups!$W$3:$X$24,2,FALSE),"")</f>
        <v/>
      </c>
      <c r="AK463" s="15"/>
      <c r="AL463" s="15"/>
      <c r="AM463" s="17"/>
      <c r="AN463" s="17"/>
    </row>
    <row r="464" spans="1:40" x14ac:dyDescent="0.3">
      <c r="A464" s="15"/>
      <c r="B464" s="15"/>
      <c r="C464" s="15"/>
      <c r="D464" s="17"/>
      <c r="E464" s="17"/>
      <c r="F464" s="15"/>
      <c r="G464" s="18" t="str">
        <f>IFERROR(VLOOKUP(F464,Lookups!$D$2:$E$20,2,FALSE),"")</f>
        <v/>
      </c>
      <c r="H464" s="15"/>
      <c r="I464" s="15"/>
      <c r="J464" s="17"/>
      <c r="K464" s="15"/>
      <c r="L464" s="17"/>
      <c r="M464" s="17"/>
      <c r="N464" s="62" t="str">
        <f t="shared" si="16"/>
        <v/>
      </c>
      <c r="O464" s="15"/>
      <c r="P464" s="15"/>
      <c r="Q464" s="17"/>
      <c r="R464" s="15"/>
      <c r="S464" s="15"/>
      <c r="T464" s="15"/>
      <c r="U464" s="15"/>
      <c r="V464" s="15"/>
      <c r="W464" s="15"/>
      <c r="X464" s="18" t="str">
        <f>IFERROR(VLOOKUP(W464,Lookups!$G$2:$H$83,2,FALSE),"")</f>
        <v/>
      </c>
      <c r="Y464" s="15"/>
      <c r="Z464" s="15"/>
      <c r="AA464" s="15"/>
      <c r="AB464" s="15"/>
      <c r="AC464" s="15"/>
      <c r="AD464" s="17"/>
      <c r="AE464" s="17"/>
      <c r="AF464" s="18" t="str">
        <f t="shared" si="17"/>
        <v/>
      </c>
      <c r="AG464" s="15"/>
      <c r="AH464" s="15"/>
      <c r="AI464" s="15"/>
      <c r="AJ464" s="62" t="str">
        <f>IFERROR(VLOOKUP(AI464,Lookups!$W$3:$X$24,2,FALSE),"")</f>
        <v/>
      </c>
      <c r="AK464" s="15"/>
      <c r="AL464" s="15"/>
      <c r="AM464" s="17"/>
      <c r="AN464" s="17"/>
    </row>
    <row r="465" spans="1:40" x14ac:dyDescent="0.3">
      <c r="A465" s="15"/>
      <c r="B465" s="15"/>
      <c r="C465" s="15"/>
      <c r="D465" s="17"/>
      <c r="E465" s="17"/>
      <c r="F465" s="15"/>
      <c r="G465" s="18" t="str">
        <f>IFERROR(VLOOKUP(F465,Lookups!$D$2:$E$20,2,FALSE),"")</f>
        <v/>
      </c>
      <c r="H465" s="15"/>
      <c r="I465" s="15"/>
      <c r="J465" s="17"/>
      <c r="K465" s="15"/>
      <c r="L465" s="17"/>
      <c r="M465" s="17"/>
      <c r="N465" s="62" t="str">
        <f t="shared" si="16"/>
        <v/>
      </c>
      <c r="O465" s="15"/>
      <c r="P465" s="15"/>
      <c r="Q465" s="17"/>
      <c r="R465" s="15"/>
      <c r="S465" s="15"/>
      <c r="T465" s="15"/>
      <c r="U465" s="15"/>
      <c r="V465" s="15"/>
      <c r="W465" s="15"/>
      <c r="X465" s="18" t="str">
        <f>IFERROR(VLOOKUP(W465,Lookups!$G$2:$H$83,2,FALSE),"")</f>
        <v/>
      </c>
      <c r="Y465" s="15"/>
      <c r="Z465" s="15"/>
      <c r="AA465" s="15"/>
      <c r="AB465" s="15"/>
      <c r="AC465" s="15"/>
      <c r="AD465" s="17"/>
      <c r="AE465" s="17"/>
      <c r="AF465" s="18" t="str">
        <f t="shared" si="17"/>
        <v/>
      </c>
      <c r="AG465" s="15"/>
      <c r="AH465" s="15"/>
      <c r="AI465" s="15"/>
      <c r="AJ465" s="62" t="str">
        <f>IFERROR(VLOOKUP(AI465,Lookups!$W$3:$X$24,2,FALSE),"")</f>
        <v/>
      </c>
      <c r="AK465" s="15"/>
      <c r="AL465" s="15"/>
      <c r="AM465" s="17"/>
      <c r="AN465" s="17"/>
    </row>
    <row r="466" spans="1:40" x14ac:dyDescent="0.3">
      <c r="A466" s="15"/>
      <c r="B466" s="15"/>
      <c r="C466" s="15"/>
      <c r="D466" s="17"/>
      <c r="E466" s="17"/>
      <c r="F466" s="15"/>
      <c r="G466" s="18" t="str">
        <f>IFERROR(VLOOKUP(F466,Lookups!$D$2:$E$20,2,FALSE),"")</f>
        <v/>
      </c>
      <c r="H466" s="15"/>
      <c r="I466" s="15"/>
      <c r="J466" s="17"/>
      <c r="K466" s="15"/>
      <c r="L466" s="17"/>
      <c r="M466" s="17"/>
      <c r="N466" s="62" t="str">
        <f t="shared" si="16"/>
        <v/>
      </c>
      <c r="O466" s="15"/>
      <c r="P466" s="15"/>
      <c r="Q466" s="17"/>
      <c r="R466" s="15"/>
      <c r="S466" s="15"/>
      <c r="T466" s="15"/>
      <c r="U466" s="15"/>
      <c r="V466" s="15"/>
      <c r="W466" s="15"/>
      <c r="X466" s="18" t="str">
        <f>IFERROR(VLOOKUP(W466,Lookups!$G$2:$H$83,2,FALSE),"")</f>
        <v/>
      </c>
      <c r="Y466" s="15"/>
      <c r="Z466" s="15"/>
      <c r="AA466" s="15"/>
      <c r="AB466" s="15"/>
      <c r="AC466" s="15"/>
      <c r="AD466" s="17"/>
      <c r="AE466" s="17"/>
      <c r="AF466" s="18" t="str">
        <f t="shared" si="17"/>
        <v/>
      </c>
      <c r="AG466" s="15"/>
      <c r="AH466" s="15"/>
      <c r="AI466" s="15"/>
      <c r="AJ466" s="62" t="str">
        <f>IFERROR(VLOOKUP(AI466,Lookups!$W$3:$X$24,2,FALSE),"")</f>
        <v/>
      </c>
      <c r="AK466" s="15"/>
      <c r="AL466" s="15"/>
      <c r="AM466" s="17"/>
      <c r="AN466" s="17"/>
    </row>
    <row r="467" spans="1:40" x14ac:dyDescent="0.3">
      <c r="A467" s="15"/>
      <c r="B467" s="15"/>
      <c r="C467" s="15"/>
      <c r="D467" s="17"/>
      <c r="E467" s="17"/>
      <c r="F467" s="15"/>
      <c r="G467" s="18" t="str">
        <f>IFERROR(VLOOKUP(F467,Lookups!$D$2:$E$20,2,FALSE),"")</f>
        <v/>
      </c>
      <c r="H467" s="15"/>
      <c r="I467" s="15"/>
      <c r="J467" s="17"/>
      <c r="K467" s="15"/>
      <c r="L467" s="17"/>
      <c r="M467" s="17"/>
      <c r="N467" s="62" t="str">
        <f t="shared" si="16"/>
        <v/>
      </c>
      <c r="O467" s="15"/>
      <c r="P467" s="15"/>
      <c r="Q467" s="17"/>
      <c r="R467" s="15"/>
      <c r="S467" s="15"/>
      <c r="T467" s="15"/>
      <c r="U467" s="15"/>
      <c r="V467" s="15"/>
      <c r="W467" s="15"/>
      <c r="X467" s="18" t="str">
        <f>IFERROR(VLOOKUP(W467,Lookups!$G$2:$H$83,2,FALSE),"")</f>
        <v/>
      </c>
      <c r="Y467" s="15"/>
      <c r="Z467" s="15"/>
      <c r="AA467" s="15"/>
      <c r="AB467" s="15"/>
      <c r="AC467" s="15"/>
      <c r="AD467" s="17"/>
      <c r="AE467" s="17"/>
      <c r="AF467" s="18" t="str">
        <f t="shared" si="17"/>
        <v/>
      </c>
      <c r="AG467" s="15"/>
      <c r="AH467" s="15"/>
      <c r="AI467" s="15"/>
      <c r="AJ467" s="62" t="str">
        <f>IFERROR(VLOOKUP(AI467,Lookups!$W$3:$X$24,2,FALSE),"")</f>
        <v/>
      </c>
      <c r="AK467" s="15"/>
      <c r="AL467" s="15"/>
      <c r="AM467" s="17"/>
      <c r="AN467" s="17"/>
    </row>
    <row r="468" spans="1:40" x14ac:dyDescent="0.3">
      <c r="A468" s="15"/>
      <c r="B468" s="15"/>
      <c r="C468" s="15"/>
      <c r="D468" s="17"/>
      <c r="E468" s="17"/>
      <c r="F468" s="15"/>
      <c r="G468" s="18" t="str">
        <f>IFERROR(VLOOKUP(F468,Lookups!$D$2:$E$20,2,FALSE),"")</f>
        <v/>
      </c>
      <c r="H468" s="15"/>
      <c r="I468" s="15"/>
      <c r="J468" s="17"/>
      <c r="K468" s="15"/>
      <c r="L468" s="17"/>
      <c r="M468" s="17"/>
      <c r="N468" s="62" t="str">
        <f t="shared" si="16"/>
        <v/>
      </c>
      <c r="O468" s="15"/>
      <c r="P468" s="15"/>
      <c r="Q468" s="17"/>
      <c r="R468" s="15"/>
      <c r="S468" s="15"/>
      <c r="T468" s="15"/>
      <c r="U468" s="15"/>
      <c r="V468" s="15"/>
      <c r="W468" s="15"/>
      <c r="X468" s="18" t="str">
        <f>IFERROR(VLOOKUP(W468,Lookups!$G$2:$H$83,2,FALSE),"")</f>
        <v/>
      </c>
      <c r="Y468" s="15"/>
      <c r="Z468" s="15"/>
      <c r="AA468" s="15"/>
      <c r="AB468" s="15"/>
      <c r="AC468" s="15"/>
      <c r="AD468" s="17"/>
      <c r="AE468" s="17"/>
      <c r="AF468" s="18" t="str">
        <f t="shared" si="17"/>
        <v/>
      </c>
      <c r="AG468" s="15"/>
      <c r="AH468" s="15"/>
      <c r="AI468" s="15"/>
      <c r="AJ468" s="62" t="str">
        <f>IFERROR(VLOOKUP(AI468,Lookups!$W$3:$X$24,2,FALSE),"")</f>
        <v/>
      </c>
      <c r="AK468" s="15"/>
      <c r="AL468" s="15"/>
      <c r="AM468" s="17"/>
      <c r="AN468" s="17"/>
    </row>
    <row r="469" spans="1:40" x14ac:dyDescent="0.3">
      <c r="A469" s="15"/>
      <c r="B469" s="15"/>
      <c r="C469" s="15"/>
      <c r="D469" s="17"/>
      <c r="E469" s="17"/>
      <c r="F469" s="15"/>
      <c r="G469" s="18" t="str">
        <f>IFERROR(VLOOKUP(F469,Lookups!$D$2:$E$20,2,FALSE),"")</f>
        <v/>
      </c>
      <c r="H469" s="15"/>
      <c r="I469" s="15"/>
      <c r="J469" s="17"/>
      <c r="K469" s="15"/>
      <c r="L469" s="17"/>
      <c r="M469" s="17"/>
      <c r="N469" s="62" t="str">
        <f t="shared" si="16"/>
        <v/>
      </c>
      <c r="O469" s="15"/>
      <c r="P469" s="15"/>
      <c r="Q469" s="17"/>
      <c r="R469" s="15"/>
      <c r="S469" s="15"/>
      <c r="T469" s="15"/>
      <c r="U469" s="15"/>
      <c r="V469" s="15"/>
      <c r="W469" s="15"/>
      <c r="X469" s="18" t="str">
        <f>IFERROR(VLOOKUP(W469,Lookups!$G$2:$H$83,2,FALSE),"")</f>
        <v/>
      </c>
      <c r="Y469" s="15"/>
      <c r="Z469" s="15"/>
      <c r="AA469" s="15"/>
      <c r="AB469" s="15"/>
      <c r="AC469" s="15"/>
      <c r="AD469" s="17"/>
      <c r="AE469" s="17"/>
      <c r="AF469" s="18" t="str">
        <f t="shared" si="17"/>
        <v/>
      </c>
      <c r="AG469" s="15"/>
      <c r="AH469" s="15"/>
      <c r="AI469" s="15"/>
      <c r="AJ469" s="62" t="str">
        <f>IFERROR(VLOOKUP(AI469,Lookups!$W$3:$X$24,2,FALSE),"")</f>
        <v/>
      </c>
      <c r="AK469" s="15"/>
      <c r="AL469" s="15"/>
      <c r="AM469" s="17"/>
      <c r="AN469" s="17"/>
    </row>
    <row r="470" spans="1:40" x14ac:dyDescent="0.3">
      <c r="A470" s="15"/>
      <c r="B470" s="15"/>
      <c r="C470" s="15"/>
      <c r="D470" s="17"/>
      <c r="E470" s="17"/>
      <c r="F470" s="15"/>
      <c r="G470" s="18" t="str">
        <f>IFERROR(VLOOKUP(F470,Lookups!$D$2:$E$20,2,FALSE),"")</f>
        <v/>
      </c>
      <c r="H470" s="15"/>
      <c r="I470" s="15"/>
      <c r="J470" s="17"/>
      <c r="K470" s="15"/>
      <c r="L470" s="17"/>
      <c r="M470" s="17"/>
      <c r="N470" s="62" t="str">
        <f t="shared" si="16"/>
        <v/>
      </c>
      <c r="O470" s="15"/>
      <c r="P470" s="15"/>
      <c r="Q470" s="17"/>
      <c r="R470" s="15"/>
      <c r="S470" s="15"/>
      <c r="T470" s="15"/>
      <c r="U470" s="15"/>
      <c r="V470" s="15"/>
      <c r="W470" s="15"/>
      <c r="X470" s="18" t="str">
        <f>IFERROR(VLOOKUP(W470,Lookups!$G$2:$H$83,2,FALSE),"")</f>
        <v/>
      </c>
      <c r="Y470" s="15"/>
      <c r="Z470" s="15"/>
      <c r="AA470" s="15"/>
      <c r="AB470" s="15"/>
      <c r="AC470" s="15"/>
      <c r="AD470" s="17"/>
      <c r="AE470" s="17"/>
      <c r="AF470" s="18" t="str">
        <f t="shared" si="17"/>
        <v/>
      </c>
      <c r="AG470" s="15"/>
      <c r="AH470" s="15"/>
      <c r="AI470" s="15"/>
      <c r="AJ470" s="62" t="str">
        <f>IFERROR(VLOOKUP(AI470,Lookups!$W$3:$X$24,2,FALSE),"")</f>
        <v/>
      </c>
      <c r="AK470" s="15"/>
      <c r="AL470" s="15"/>
      <c r="AM470" s="17"/>
      <c r="AN470" s="17"/>
    </row>
    <row r="471" spans="1:40" x14ac:dyDescent="0.3">
      <c r="A471" s="15"/>
      <c r="B471" s="15"/>
      <c r="C471" s="15"/>
      <c r="D471" s="17"/>
      <c r="E471" s="17"/>
      <c r="F471" s="15"/>
      <c r="G471" s="18" t="str">
        <f>IFERROR(VLOOKUP(F471,Lookups!$D$2:$E$20,2,FALSE),"")</f>
        <v/>
      </c>
      <c r="H471" s="15"/>
      <c r="I471" s="15"/>
      <c r="J471" s="17"/>
      <c r="K471" s="15"/>
      <c r="L471" s="17"/>
      <c r="M471" s="17"/>
      <c r="N471" s="62" t="str">
        <f t="shared" si="16"/>
        <v/>
      </c>
      <c r="O471" s="15"/>
      <c r="P471" s="15"/>
      <c r="Q471" s="17"/>
      <c r="R471" s="15"/>
      <c r="S471" s="15"/>
      <c r="T471" s="15"/>
      <c r="U471" s="15"/>
      <c r="V471" s="15"/>
      <c r="W471" s="15"/>
      <c r="X471" s="18" t="str">
        <f>IFERROR(VLOOKUP(W471,Lookups!$G$2:$H$83,2,FALSE),"")</f>
        <v/>
      </c>
      <c r="Y471" s="15"/>
      <c r="Z471" s="15"/>
      <c r="AA471" s="15"/>
      <c r="AB471" s="15"/>
      <c r="AC471" s="15"/>
      <c r="AD471" s="17"/>
      <c r="AE471" s="17"/>
      <c r="AF471" s="18" t="str">
        <f t="shared" si="17"/>
        <v/>
      </c>
      <c r="AG471" s="15"/>
      <c r="AH471" s="15"/>
      <c r="AI471" s="15"/>
      <c r="AJ471" s="62" t="str">
        <f>IFERROR(VLOOKUP(AI471,Lookups!$W$3:$X$24,2,FALSE),"")</f>
        <v/>
      </c>
      <c r="AK471" s="15"/>
      <c r="AL471" s="15"/>
      <c r="AM471" s="17"/>
      <c r="AN471" s="17"/>
    </row>
    <row r="472" spans="1:40" x14ac:dyDescent="0.3">
      <c r="A472" s="15"/>
      <c r="B472" s="15"/>
      <c r="C472" s="15"/>
      <c r="D472" s="17"/>
      <c r="E472" s="17"/>
      <c r="F472" s="15"/>
      <c r="G472" s="18" t="str">
        <f>IFERROR(VLOOKUP(F472,Lookups!$D$2:$E$20,2,FALSE),"")</f>
        <v/>
      </c>
      <c r="H472" s="15"/>
      <c r="I472" s="15"/>
      <c r="J472" s="17"/>
      <c r="K472" s="15"/>
      <c r="L472" s="17"/>
      <c r="M472" s="17"/>
      <c r="N472" s="62" t="str">
        <f t="shared" si="16"/>
        <v/>
      </c>
      <c r="O472" s="15"/>
      <c r="P472" s="15"/>
      <c r="Q472" s="17"/>
      <c r="R472" s="15"/>
      <c r="S472" s="15"/>
      <c r="T472" s="15"/>
      <c r="U472" s="15"/>
      <c r="V472" s="15"/>
      <c r="W472" s="15"/>
      <c r="X472" s="18" t="str">
        <f>IFERROR(VLOOKUP(W472,Lookups!$G$2:$H$83,2,FALSE),"")</f>
        <v/>
      </c>
      <c r="Y472" s="15"/>
      <c r="Z472" s="15"/>
      <c r="AA472" s="15"/>
      <c r="AB472" s="15"/>
      <c r="AC472" s="15"/>
      <c r="AD472" s="17"/>
      <c r="AE472" s="17"/>
      <c r="AF472" s="18" t="str">
        <f t="shared" si="17"/>
        <v/>
      </c>
      <c r="AG472" s="15"/>
      <c r="AH472" s="15"/>
      <c r="AI472" s="15"/>
      <c r="AJ472" s="62" t="str">
        <f>IFERROR(VLOOKUP(AI472,Lookups!$W$3:$X$24,2,FALSE),"")</f>
        <v/>
      </c>
      <c r="AK472" s="15"/>
      <c r="AL472" s="15"/>
      <c r="AM472" s="17"/>
      <c r="AN472" s="17"/>
    </row>
    <row r="473" spans="1:40" x14ac:dyDescent="0.3">
      <c r="A473" s="15"/>
      <c r="B473" s="15"/>
      <c r="C473" s="15"/>
      <c r="D473" s="17"/>
      <c r="E473" s="17"/>
      <c r="F473" s="15"/>
      <c r="G473" s="18" t="str">
        <f>IFERROR(VLOOKUP(F473,Lookups!$D$2:$E$20,2,FALSE),"")</f>
        <v/>
      </c>
      <c r="H473" s="15"/>
      <c r="I473" s="15"/>
      <c r="J473" s="17"/>
      <c r="K473" s="15"/>
      <c r="L473" s="17"/>
      <c r="M473" s="17"/>
      <c r="N473" s="62" t="str">
        <f t="shared" si="16"/>
        <v/>
      </c>
      <c r="O473" s="15"/>
      <c r="P473" s="15"/>
      <c r="Q473" s="17"/>
      <c r="R473" s="15"/>
      <c r="S473" s="15"/>
      <c r="T473" s="15"/>
      <c r="U473" s="15"/>
      <c r="V473" s="15"/>
      <c r="W473" s="15"/>
      <c r="X473" s="18" t="str">
        <f>IFERROR(VLOOKUP(W473,Lookups!$G$2:$H$83,2,FALSE),"")</f>
        <v/>
      </c>
      <c r="Y473" s="15"/>
      <c r="Z473" s="15"/>
      <c r="AA473" s="15"/>
      <c r="AB473" s="15"/>
      <c r="AC473" s="15"/>
      <c r="AD473" s="17"/>
      <c r="AE473" s="17"/>
      <c r="AF473" s="18" t="str">
        <f t="shared" si="17"/>
        <v/>
      </c>
      <c r="AG473" s="15"/>
      <c r="AH473" s="15"/>
      <c r="AI473" s="15"/>
      <c r="AJ473" s="62" t="str">
        <f>IFERROR(VLOOKUP(AI473,Lookups!$W$3:$X$24,2,FALSE),"")</f>
        <v/>
      </c>
      <c r="AK473" s="15"/>
      <c r="AL473" s="15"/>
      <c r="AM473" s="17"/>
      <c r="AN473" s="17"/>
    </row>
    <row r="474" spans="1:40" x14ac:dyDescent="0.3">
      <c r="A474" s="15"/>
      <c r="B474" s="15"/>
      <c r="C474" s="15"/>
      <c r="D474" s="17"/>
      <c r="E474" s="17"/>
      <c r="F474" s="15"/>
      <c r="G474" s="18" t="str">
        <f>IFERROR(VLOOKUP(F474,Lookups!$D$2:$E$20,2,FALSE),"")</f>
        <v/>
      </c>
      <c r="H474" s="15"/>
      <c r="I474" s="15"/>
      <c r="J474" s="17"/>
      <c r="K474" s="15"/>
      <c r="L474" s="17"/>
      <c r="M474" s="17"/>
      <c r="N474" s="62" t="str">
        <f t="shared" si="16"/>
        <v/>
      </c>
      <c r="O474" s="15"/>
      <c r="P474" s="15"/>
      <c r="Q474" s="17"/>
      <c r="R474" s="15"/>
      <c r="S474" s="15"/>
      <c r="T474" s="15"/>
      <c r="U474" s="15"/>
      <c r="V474" s="15"/>
      <c r="W474" s="15"/>
      <c r="X474" s="18" t="str">
        <f>IFERROR(VLOOKUP(W474,Lookups!$G$2:$H$83,2,FALSE),"")</f>
        <v/>
      </c>
      <c r="Y474" s="15"/>
      <c r="Z474" s="15"/>
      <c r="AA474" s="15"/>
      <c r="AB474" s="15"/>
      <c r="AC474" s="15"/>
      <c r="AD474" s="17"/>
      <c r="AE474" s="17"/>
      <c r="AF474" s="18" t="str">
        <f t="shared" si="17"/>
        <v/>
      </c>
      <c r="AG474" s="15"/>
      <c r="AH474" s="15"/>
      <c r="AI474" s="15"/>
      <c r="AJ474" s="62" t="str">
        <f>IFERROR(VLOOKUP(AI474,Lookups!$W$3:$X$24,2,FALSE),"")</f>
        <v/>
      </c>
      <c r="AK474" s="15"/>
      <c r="AL474" s="15"/>
      <c r="AM474" s="17"/>
      <c r="AN474" s="17"/>
    </row>
    <row r="475" spans="1:40" x14ac:dyDescent="0.3">
      <c r="A475" s="15"/>
      <c r="B475" s="15"/>
      <c r="C475" s="15"/>
      <c r="D475" s="17"/>
      <c r="E475" s="17"/>
      <c r="F475" s="15"/>
      <c r="G475" s="18" t="str">
        <f>IFERROR(VLOOKUP(F475,Lookups!$D$2:$E$20,2,FALSE),"")</f>
        <v/>
      </c>
      <c r="H475" s="15"/>
      <c r="I475" s="15"/>
      <c r="J475" s="17"/>
      <c r="K475" s="15"/>
      <c r="L475" s="17"/>
      <c r="M475" s="17"/>
      <c r="N475" s="62" t="str">
        <f t="shared" si="16"/>
        <v/>
      </c>
      <c r="O475" s="15"/>
      <c r="P475" s="15"/>
      <c r="Q475" s="17"/>
      <c r="R475" s="15"/>
      <c r="S475" s="15"/>
      <c r="T475" s="15"/>
      <c r="U475" s="15"/>
      <c r="V475" s="15"/>
      <c r="W475" s="15"/>
      <c r="X475" s="18" t="str">
        <f>IFERROR(VLOOKUP(W475,Lookups!$G$2:$H$83,2,FALSE),"")</f>
        <v/>
      </c>
      <c r="Y475" s="15"/>
      <c r="Z475" s="15"/>
      <c r="AA475" s="15"/>
      <c r="AB475" s="15"/>
      <c r="AC475" s="15"/>
      <c r="AD475" s="17"/>
      <c r="AE475" s="17"/>
      <c r="AF475" s="18" t="str">
        <f t="shared" si="17"/>
        <v/>
      </c>
      <c r="AG475" s="15"/>
      <c r="AH475" s="15"/>
      <c r="AI475" s="15"/>
      <c r="AJ475" s="62" t="str">
        <f>IFERROR(VLOOKUP(AI475,Lookups!$W$3:$X$24,2,FALSE),"")</f>
        <v/>
      </c>
      <c r="AK475" s="15"/>
      <c r="AL475" s="15"/>
      <c r="AM475" s="17"/>
      <c r="AN475" s="17"/>
    </row>
    <row r="476" spans="1:40" x14ac:dyDescent="0.3">
      <c r="A476" s="15"/>
      <c r="B476" s="15"/>
      <c r="C476" s="15"/>
      <c r="D476" s="17"/>
      <c r="E476" s="17"/>
      <c r="F476" s="15"/>
      <c r="G476" s="18" t="str">
        <f>IFERROR(VLOOKUP(F476,Lookups!$D$2:$E$20,2,FALSE),"")</f>
        <v/>
      </c>
      <c r="H476" s="15"/>
      <c r="I476" s="15"/>
      <c r="J476" s="17"/>
      <c r="K476" s="15"/>
      <c r="L476" s="17"/>
      <c r="M476" s="17"/>
      <c r="N476" s="62" t="str">
        <f t="shared" si="16"/>
        <v/>
      </c>
      <c r="O476" s="15"/>
      <c r="P476" s="15"/>
      <c r="Q476" s="17"/>
      <c r="R476" s="15"/>
      <c r="S476" s="15"/>
      <c r="T476" s="15"/>
      <c r="U476" s="15"/>
      <c r="V476" s="15"/>
      <c r="W476" s="15"/>
      <c r="X476" s="18" t="str">
        <f>IFERROR(VLOOKUP(W476,Lookups!$G$2:$H$83,2,FALSE),"")</f>
        <v/>
      </c>
      <c r="Y476" s="15"/>
      <c r="Z476" s="15"/>
      <c r="AA476" s="15"/>
      <c r="AB476" s="15"/>
      <c r="AC476" s="15"/>
      <c r="AD476" s="17"/>
      <c r="AE476" s="17"/>
      <c r="AF476" s="18" t="str">
        <f t="shared" si="17"/>
        <v/>
      </c>
      <c r="AG476" s="15"/>
      <c r="AH476" s="15"/>
      <c r="AI476" s="15"/>
      <c r="AJ476" s="62" t="str">
        <f>IFERROR(VLOOKUP(AI476,Lookups!$W$3:$X$24,2,FALSE),"")</f>
        <v/>
      </c>
      <c r="AK476" s="15"/>
      <c r="AL476" s="15"/>
      <c r="AM476" s="17"/>
      <c r="AN476" s="17"/>
    </row>
    <row r="477" spans="1:40" x14ac:dyDescent="0.3">
      <c r="A477" s="15"/>
      <c r="B477" s="15"/>
      <c r="C477" s="15"/>
      <c r="D477" s="17"/>
      <c r="E477" s="17"/>
      <c r="F477" s="15"/>
      <c r="G477" s="18" t="str">
        <f>IFERROR(VLOOKUP(F477,Lookups!$D$2:$E$20,2,FALSE),"")</f>
        <v/>
      </c>
      <c r="H477" s="15"/>
      <c r="I477" s="15"/>
      <c r="J477" s="17"/>
      <c r="K477" s="15"/>
      <c r="L477" s="17"/>
      <c r="M477" s="17"/>
      <c r="N477" s="62" t="str">
        <f t="shared" si="16"/>
        <v/>
      </c>
      <c r="O477" s="15"/>
      <c r="P477" s="15"/>
      <c r="Q477" s="17"/>
      <c r="R477" s="15"/>
      <c r="S477" s="15"/>
      <c r="T477" s="15"/>
      <c r="U477" s="15"/>
      <c r="V477" s="15"/>
      <c r="W477" s="15"/>
      <c r="X477" s="18" t="str">
        <f>IFERROR(VLOOKUP(W477,Lookups!$G$2:$H$83,2,FALSE),"")</f>
        <v/>
      </c>
      <c r="Y477" s="15"/>
      <c r="Z477" s="15"/>
      <c r="AA477" s="15"/>
      <c r="AB477" s="15"/>
      <c r="AC477" s="15"/>
      <c r="AD477" s="17"/>
      <c r="AE477" s="17"/>
      <c r="AF477" s="18" t="str">
        <f t="shared" si="17"/>
        <v/>
      </c>
      <c r="AG477" s="15"/>
      <c r="AH477" s="15"/>
      <c r="AI477" s="15"/>
      <c r="AJ477" s="62" t="str">
        <f>IFERROR(VLOOKUP(AI477,Lookups!$W$3:$X$24,2,FALSE),"")</f>
        <v/>
      </c>
      <c r="AK477" s="15"/>
      <c r="AL477" s="15"/>
      <c r="AM477" s="17"/>
      <c r="AN477" s="17"/>
    </row>
    <row r="478" spans="1:40" x14ac:dyDescent="0.3">
      <c r="A478" s="15"/>
      <c r="B478" s="15"/>
      <c r="C478" s="15"/>
      <c r="D478" s="17"/>
      <c r="E478" s="17"/>
      <c r="F478" s="15"/>
      <c r="G478" s="18" t="str">
        <f>IFERROR(VLOOKUP(F478,Lookups!$D$2:$E$20,2,FALSE),"")</f>
        <v/>
      </c>
      <c r="H478" s="15"/>
      <c r="I478" s="15"/>
      <c r="J478" s="17"/>
      <c r="K478" s="15"/>
      <c r="L478" s="17"/>
      <c r="M478" s="17"/>
      <c r="N478" s="62" t="str">
        <f t="shared" si="16"/>
        <v/>
      </c>
      <c r="O478" s="15"/>
      <c r="P478" s="15"/>
      <c r="Q478" s="17"/>
      <c r="R478" s="15"/>
      <c r="S478" s="15"/>
      <c r="T478" s="15"/>
      <c r="U478" s="15"/>
      <c r="V478" s="15"/>
      <c r="W478" s="15"/>
      <c r="X478" s="18" t="str">
        <f>IFERROR(VLOOKUP(W478,Lookups!$G$2:$H$83,2,FALSE),"")</f>
        <v/>
      </c>
      <c r="Y478" s="15"/>
      <c r="Z478" s="15"/>
      <c r="AA478" s="15"/>
      <c r="AB478" s="15"/>
      <c r="AC478" s="15"/>
      <c r="AD478" s="17"/>
      <c r="AE478" s="17"/>
      <c r="AF478" s="18" t="str">
        <f t="shared" si="17"/>
        <v/>
      </c>
      <c r="AG478" s="15"/>
      <c r="AH478" s="15"/>
      <c r="AI478" s="15"/>
      <c r="AJ478" s="62" t="str">
        <f>IFERROR(VLOOKUP(AI478,Lookups!$W$3:$X$24,2,FALSE),"")</f>
        <v/>
      </c>
      <c r="AK478" s="15"/>
      <c r="AL478" s="15"/>
      <c r="AM478" s="17"/>
      <c r="AN478" s="17"/>
    </row>
    <row r="479" spans="1:40" x14ac:dyDescent="0.3">
      <c r="A479" s="15"/>
      <c r="B479" s="15"/>
      <c r="C479" s="15"/>
      <c r="D479" s="17"/>
      <c r="E479" s="17"/>
      <c r="F479" s="15"/>
      <c r="G479" s="18" t="str">
        <f>IFERROR(VLOOKUP(F479,Lookups!$D$2:$E$20,2,FALSE),"")</f>
        <v/>
      </c>
      <c r="H479" s="15"/>
      <c r="I479" s="15"/>
      <c r="J479" s="17"/>
      <c r="K479" s="15"/>
      <c r="L479" s="17"/>
      <c r="M479" s="17"/>
      <c r="N479" s="62" t="str">
        <f t="shared" si="16"/>
        <v/>
      </c>
      <c r="O479" s="15"/>
      <c r="P479" s="15"/>
      <c r="Q479" s="17"/>
      <c r="R479" s="15"/>
      <c r="S479" s="15"/>
      <c r="T479" s="15"/>
      <c r="U479" s="15"/>
      <c r="V479" s="15"/>
      <c r="W479" s="15"/>
      <c r="X479" s="18" t="str">
        <f>IFERROR(VLOOKUP(W479,Lookups!$G$2:$H$83,2,FALSE),"")</f>
        <v/>
      </c>
      <c r="Y479" s="15"/>
      <c r="Z479" s="15"/>
      <c r="AA479" s="15"/>
      <c r="AB479" s="15"/>
      <c r="AC479" s="15"/>
      <c r="AD479" s="17"/>
      <c r="AE479" s="17"/>
      <c r="AF479" s="18" t="str">
        <f t="shared" si="17"/>
        <v/>
      </c>
      <c r="AG479" s="15"/>
      <c r="AH479" s="15"/>
      <c r="AI479" s="15"/>
      <c r="AJ479" s="62" t="str">
        <f>IFERROR(VLOOKUP(AI479,Lookups!$W$3:$X$24,2,FALSE),"")</f>
        <v/>
      </c>
      <c r="AK479" s="15"/>
      <c r="AL479" s="15"/>
      <c r="AM479" s="17"/>
      <c r="AN479" s="17"/>
    </row>
    <row r="480" spans="1:40" x14ac:dyDescent="0.3">
      <c r="A480" s="15"/>
      <c r="B480" s="15"/>
      <c r="C480" s="15"/>
      <c r="D480" s="17"/>
      <c r="E480" s="17"/>
      <c r="F480" s="15"/>
      <c r="G480" s="18" t="str">
        <f>IFERROR(VLOOKUP(F480,Lookups!$D$2:$E$20,2,FALSE),"")</f>
        <v/>
      </c>
      <c r="H480" s="15"/>
      <c r="I480" s="15"/>
      <c r="J480" s="17"/>
      <c r="K480" s="15"/>
      <c r="L480" s="17"/>
      <c r="M480" s="17"/>
      <c r="N480" s="62" t="str">
        <f t="shared" si="16"/>
        <v/>
      </c>
      <c r="O480" s="15"/>
      <c r="P480" s="15"/>
      <c r="Q480" s="17"/>
      <c r="R480" s="15"/>
      <c r="S480" s="15"/>
      <c r="T480" s="15"/>
      <c r="U480" s="15"/>
      <c r="V480" s="15"/>
      <c r="W480" s="15"/>
      <c r="X480" s="18" t="str">
        <f>IFERROR(VLOOKUP(W480,Lookups!$G$2:$H$83,2,FALSE),"")</f>
        <v/>
      </c>
      <c r="Y480" s="15"/>
      <c r="Z480" s="15"/>
      <c r="AA480" s="15"/>
      <c r="AB480" s="15"/>
      <c r="AC480" s="15"/>
      <c r="AD480" s="17"/>
      <c r="AE480" s="17"/>
      <c r="AF480" s="18" t="str">
        <f t="shared" si="17"/>
        <v/>
      </c>
      <c r="AG480" s="15"/>
      <c r="AH480" s="15"/>
      <c r="AI480" s="15"/>
      <c r="AJ480" s="62" t="str">
        <f>IFERROR(VLOOKUP(AI480,Lookups!$W$3:$X$24,2,FALSE),"")</f>
        <v/>
      </c>
      <c r="AK480" s="15"/>
      <c r="AL480" s="15"/>
      <c r="AM480" s="17"/>
      <c r="AN480" s="17"/>
    </row>
    <row r="481" spans="1:40" x14ac:dyDescent="0.3">
      <c r="A481" s="15"/>
      <c r="B481" s="15"/>
      <c r="C481" s="15"/>
      <c r="D481" s="17"/>
      <c r="E481" s="17"/>
      <c r="F481" s="15"/>
      <c r="G481" s="18" t="str">
        <f>IFERROR(VLOOKUP(F481,Lookups!$D$2:$E$20,2,FALSE),"")</f>
        <v/>
      </c>
      <c r="H481" s="15"/>
      <c r="I481" s="15"/>
      <c r="J481" s="17"/>
      <c r="K481" s="15"/>
      <c r="L481" s="17"/>
      <c r="M481" s="17"/>
      <c r="N481" s="62" t="str">
        <f t="shared" si="16"/>
        <v/>
      </c>
      <c r="O481" s="15"/>
      <c r="P481" s="15"/>
      <c r="Q481" s="17"/>
      <c r="R481" s="15"/>
      <c r="S481" s="15"/>
      <c r="T481" s="15"/>
      <c r="U481" s="15"/>
      <c r="V481" s="15"/>
      <c r="W481" s="15"/>
      <c r="X481" s="18" t="str">
        <f>IFERROR(VLOOKUP(W481,Lookups!$G$2:$H$83,2,FALSE),"")</f>
        <v/>
      </c>
      <c r="Y481" s="15"/>
      <c r="Z481" s="15"/>
      <c r="AA481" s="15"/>
      <c r="AB481" s="15"/>
      <c r="AC481" s="15"/>
      <c r="AD481" s="17"/>
      <c r="AE481" s="17"/>
      <c r="AF481" s="18" t="str">
        <f t="shared" si="17"/>
        <v/>
      </c>
      <c r="AG481" s="15"/>
      <c r="AH481" s="15"/>
      <c r="AI481" s="15"/>
      <c r="AJ481" s="62" t="str">
        <f>IFERROR(VLOOKUP(AI481,Lookups!$W$3:$X$24,2,FALSE),"")</f>
        <v/>
      </c>
      <c r="AK481" s="15"/>
      <c r="AL481" s="15"/>
      <c r="AM481" s="17"/>
      <c r="AN481" s="17"/>
    </row>
    <row r="482" spans="1:40" x14ac:dyDescent="0.3">
      <c r="A482" s="15"/>
      <c r="B482" s="15"/>
      <c r="C482" s="15"/>
      <c r="D482" s="17"/>
      <c r="E482" s="17"/>
      <c r="F482" s="15"/>
      <c r="G482" s="18" t="str">
        <f>IFERROR(VLOOKUP(F482,Lookups!$D$2:$E$20,2,FALSE),"")</f>
        <v/>
      </c>
      <c r="H482" s="15"/>
      <c r="I482" s="15"/>
      <c r="J482" s="17"/>
      <c r="K482" s="15"/>
      <c r="L482" s="17"/>
      <c r="M482" s="17"/>
      <c r="N482" s="62" t="str">
        <f t="shared" si="16"/>
        <v/>
      </c>
      <c r="O482" s="15"/>
      <c r="P482" s="15"/>
      <c r="Q482" s="17"/>
      <c r="R482" s="15"/>
      <c r="S482" s="15"/>
      <c r="T482" s="15"/>
      <c r="U482" s="15"/>
      <c r="V482" s="15"/>
      <c r="W482" s="15"/>
      <c r="X482" s="18" t="str">
        <f>IFERROR(VLOOKUP(W482,Lookups!$G$2:$H$83,2,FALSE),"")</f>
        <v/>
      </c>
      <c r="Y482" s="15"/>
      <c r="Z482" s="15"/>
      <c r="AA482" s="15"/>
      <c r="AB482" s="15"/>
      <c r="AC482" s="15"/>
      <c r="AD482" s="17"/>
      <c r="AE482" s="17"/>
      <c r="AF482" s="18" t="str">
        <f t="shared" si="17"/>
        <v/>
      </c>
      <c r="AG482" s="15"/>
      <c r="AH482" s="15"/>
      <c r="AI482" s="15"/>
      <c r="AJ482" s="62" t="str">
        <f>IFERROR(VLOOKUP(AI482,Lookups!$W$3:$X$24,2,FALSE),"")</f>
        <v/>
      </c>
      <c r="AK482" s="15"/>
      <c r="AL482" s="15"/>
      <c r="AM482" s="17"/>
      <c r="AN482" s="17"/>
    </row>
    <row r="483" spans="1:40" x14ac:dyDescent="0.3">
      <c r="A483" s="15"/>
      <c r="B483" s="15"/>
      <c r="C483" s="15"/>
      <c r="D483" s="17"/>
      <c r="E483" s="17"/>
      <c r="F483" s="15"/>
      <c r="G483" s="18" t="str">
        <f>IFERROR(VLOOKUP(F483,Lookups!$D$2:$E$20,2,FALSE),"")</f>
        <v/>
      </c>
      <c r="H483" s="15"/>
      <c r="I483" s="15"/>
      <c r="J483" s="17"/>
      <c r="K483" s="15"/>
      <c r="L483" s="17"/>
      <c r="M483" s="17"/>
      <c r="N483" s="62" t="str">
        <f t="shared" si="16"/>
        <v/>
      </c>
      <c r="O483" s="15"/>
      <c r="P483" s="15"/>
      <c r="Q483" s="17"/>
      <c r="R483" s="15"/>
      <c r="S483" s="15"/>
      <c r="T483" s="15"/>
      <c r="U483" s="15"/>
      <c r="V483" s="15"/>
      <c r="W483" s="15"/>
      <c r="X483" s="18" t="str">
        <f>IFERROR(VLOOKUP(W483,Lookups!$G$2:$H$83,2,FALSE),"")</f>
        <v/>
      </c>
      <c r="Y483" s="15"/>
      <c r="Z483" s="15"/>
      <c r="AA483" s="15"/>
      <c r="AB483" s="15"/>
      <c r="AC483" s="15"/>
      <c r="AD483" s="17"/>
      <c r="AE483" s="17"/>
      <c r="AF483" s="18" t="str">
        <f t="shared" si="17"/>
        <v/>
      </c>
      <c r="AG483" s="15"/>
      <c r="AH483" s="15"/>
      <c r="AI483" s="15"/>
      <c r="AJ483" s="62" t="str">
        <f>IFERROR(VLOOKUP(AI483,Lookups!$W$3:$X$24,2,FALSE),"")</f>
        <v/>
      </c>
      <c r="AK483" s="15"/>
      <c r="AL483" s="15"/>
      <c r="AM483" s="17"/>
      <c r="AN483" s="17"/>
    </row>
    <row r="484" spans="1:40" x14ac:dyDescent="0.3">
      <c r="A484" s="15"/>
      <c r="B484" s="15"/>
      <c r="C484" s="15"/>
      <c r="D484" s="17"/>
      <c r="E484" s="17"/>
      <c r="F484" s="15"/>
      <c r="G484" s="18" t="str">
        <f>IFERROR(VLOOKUP(F484,Lookups!$D$2:$E$20,2,FALSE),"")</f>
        <v/>
      </c>
      <c r="H484" s="15"/>
      <c r="I484" s="15"/>
      <c r="J484" s="17"/>
      <c r="K484" s="15"/>
      <c r="L484" s="17"/>
      <c r="M484" s="17"/>
      <c r="N484" s="62" t="str">
        <f t="shared" si="16"/>
        <v/>
      </c>
      <c r="O484" s="15"/>
      <c r="P484" s="15"/>
      <c r="Q484" s="17"/>
      <c r="R484" s="15"/>
      <c r="S484" s="15"/>
      <c r="T484" s="15"/>
      <c r="U484" s="15"/>
      <c r="V484" s="15"/>
      <c r="W484" s="15"/>
      <c r="X484" s="18" t="str">
        <f>IFERROR(VLOOKUP(W484,Lookups!$G$2:$H$83,2,FALSE),"")</f>
        <v/>
      </c>
      <c r="Y484" s="15"/>
      <c r="Z484" s="15"/>
      <c r="AA484" s="15"/>
      <c r="AB484" s="15"/>
      <c r="AC484" s="15"/>
      <c r="AD484" s="17"/>
      <c r="AE484" s="17"/>
      <c r="AF484" s="18" t="str">
        <f t="shared" si="17"/>
        <v/>
      </c>
      <c r="AG484" s="15"/>
      <c r="AH484" s="15"/>
      <c r="AI484" s="15"/>
      <c r="AJ484" s="62" t="str">
        <f>IFERROR(VLOOKUP(AI484,Lookups!$W$3:$X$24,2,FALSE),"")</f>
        <v/>
      </c>
      <c r="AK484" s="15"/>
      <c r="AL484" s="15"/>
      <c r="AM484" s="17"/>
      <c r="AN484" s="17"/>
    </row>
    <row r="485" spans="1:40" x14ac:dyDescent="0.3">
      <c r="A485" s="15"/>
      <c r="B485" s="15"/>
      <c r="C485" s="15"/>
      <c r="D485" s="17"/>
      <c r="E485" s="17"/>
      <c r="F485" s="15"/>
      <c r="G485" s="18" t="str">
        <f>IFERROR(VLOOKUP(F485,Lookups!$D$2:$E$20,2,FALSE),"")</f>
        <v/>
      </c>
      <c r="H485" s="15"/>
      <c r="I485" s="15"/>
      <c r="J485" s="17"/>
      <c r="K485" s="15"/>
      <c r="L485" s="17"/>
      <c r="M485" s="17"/>
      <c r="N485" s="62" t="str">
        <f t="shared" si="16"/>
        <v/>
      </c>
      <c r="O485" s="15"/>
      <c r="P485" s="15"/>
      <c r="Q485" s="17"/>
      <c r="R485" s="15"/>
      <c r="S485" s="15"/>
      <c r="T485" s="15"/>
      <c r="U485" s="15"/>
      <c r="V485" s="15"/>
      <c r="W485" s="15"/>
      <c r="X485" s="18" t="str">
        <f>IFERROR(VLOOKUP(W485,Lookups!$G$2:$H$83,2,FALSE),"")</f>
        <v/>
      </c>
      <c r="Y485" s="15"/>
      <c r="Z485" s="15"/>
      <c r="AA485" s="15"/>
      <c r="AB485" s="15"/>
      <c r="AC485" s="15"/>
      <c r="AD485" s="17"/>
      <c r="AE485" s="17"/>
      <c r="AF485" s="18" t="str">
        <f t="shared" si="17"/>
        <v/>
      </c>
      <c r="AG485" s="15"/>
      <c r="AH485" s="15"/>
      <c r="AI485" s="15"/>
      <c r="AJ485" s="62" t="str">
        <f>IFERROR(VLOOKUP(AI485,Lookups!$W$3:$X$24,2,FALSE),"")</f>
        <v/>
      </c>
      <c r="AK485" s="15"/>
      <c r="AL485" s="15"/>
      <c r="AM485" s="17"/>
      <c r="AN485" s="17"/>
    </row>
    <row r="486" spans="1:40" x14ac:dyDescent="0.3">
      <c r="A486" s="15"/>
      <c r="B486" s="15"/>
      <c r="C486" s="15"/>
      <c r="D486" s="17"/>
      <c r="E486" s="17"/>
      <c r="F486" s="15"/>
      <c r="G486" s="18" t="str">
        <f>IFERROR(VLOOKUP(F486,Lookups!$D$2:$E$20,2,FALSE),"")</f>
        <v/>
      </c>
      <c r="H486" s="15"/>
      <c r="I486" s="15"/>
      <c r="J486" s="17"/>
      <c r="K486" s="15"/>
      <c r="L486" s="17"/>
      <c r="M486" s="17"/>
      <c r="N486" s="62" t="str">
        <f t="shared" si="16"/>
        <v/>
      </c>
      <c r="O486" s="15"/>
      <c r="P486" s="15"/>
      <c r="Q486" s="17"/>
      <c r="R486" s="15"/>
      <c r="S486" s="15"/>
      <c r="T486" s="15"/>
      <c r="U486" s="15"/>
      <c r="V486" s="15"/>
      <c r="W486" s="15"/>
      <c r="X486" s="18" t="str">
        <f>IFERROR(VLOOKUP(W486,Lookups!$G$2:$H$83,2,FALSE),"")</f>
        <v/>
      </c>
      <c r="Y486" s="15"/>
      <c r="Z486" s="15"/>
      <c r="AA486" s="15"/>
      <c r="AB486" s="15"/>
      <c r="AC486" s="15"/>
      <c r="AD486" s="17"/>
      <c r="AE486" s="17"/>
      <c r="AF486" s="18" t="str">
        <f t="shared" si="17"/>
        <v/>
      </c>
      <c r="AG486" s="15"/>
      <c r="AH486" s="15"/>
      <c r="AI486" s="15"/>
      <c r="AJ486" s="62" t="str">
        <f>IFERROR(VLOOKUP(AI486,Lookups!$W$3:$X$24,2,FALSE),"")</f>
        <v/>
      </c>
      <c r="AK486" s="15"/>
      <c r="AL486" s="15"/>
      <c r="AM486" s="17"/>
      <c r="AN486" s="17"/>
    </row>
    <row r="487" spans="1:40" x14ac:dyDescent="0.3">
      <c r="A487" s="15"/>
      <c r="B487" s="15"/>
      <c r="C487" s="15"/>
      <c r="D487" s="17"/>
      <c r="E487" s="17"/>
      <c r="F487" s="15"/>
      <c r="G487" s="18" t="str">
        <f>IFERROR(VLOOKUP(F487,Lookups!$D$2:$E$20,2,FALSE),"")</f>
        <v/>
      </c>
      <c r="H487" s="15"/>
      <c r="I487" s="15"/>
      <c r="J487" s="17"/>
      <c r="K487" s="15"/>
      <c r="L487" s="17"/>
      <c r="M487" s="17"/>
      <c r="N487" s="62" t="str">
        <f t="shared" si="16"/>
        <v/>
      </c>
      <c r="O487" s="15"/>
      <c r="P487" s="15"/>
      <c r="Q487" s="17"/>
      <c r="R487" s="15"/>
      <c r="S487" s="15"/>
      <c r="T487" s="15"/>
      <c r="U487" s="15"/>
      <c r="V487" s="15"/>
      <c r="W487" s="15"/>
      <c r="X487" s="18" t="str">
        <f>IFERROR(VLOOKUP(W487,Lookups!$G$2:$H$83,2,FALSE),"")</f>
        <v/>
      </c>
      <c r="Y487" s="15"/>
      <c r="Z487" s="15"/>
      <c r="AA487" s="15"/>
      <c r="AB487" s="15"/>
      <c r="AC487" s="15"/>
      <c r="AD487" s="17"/>
      <c r="AE487" s="17"/>
      <c r="AF487" s="18" t="str">
        <f t="shared" si="17"/>
        <v/>
      </c>
      <c r="AG487" s="15"/>
      <c r="AH487" s="15"/>
      <c r="AI487" s="15"/>
      <c r="AJ487" s="62" t="str">
        <f>IFERROR(VLOOKUP(AI487,Lookups!$W$3:$X$24,2,FALSE),"")</f>
        <v/>
      </c>
      <c r="AK487" s="15"/>
      <c r="AL487" s="15"/>
      <c r="AM487" s="17"/>
      <c r="AN487" s="17"/>
    </row>
    <row r="488" spans="1:40" x14ac:dyDescent="0.3">
      <c r="A488" s="15"/>
      <c r="B488" s="15"/>
      <c r="C488" s="15"/>
      <c r="D488" s="17"/>
      <c r="E488" s="17"/>
      <c r="F488" s="15"/>
      <c r="G488" s="18" t="str">
        <f>IFERROR(VLOOKUP(F488,Lookups!$D$2:$E$20,2,FALSE),"")</f>
        <v/>
      </c>
      <c r="H488" s="15"/>
      <c r="I488" s="15"/>
      <c r="J488" s="17"/>
      <c r="K488" s="15"/>
      <c r="L488" s="17"/>
      <c r="M488" s="17"/>
      <c r="N488" s="62" t="str">
        <f t="shared" si="16"/>
        <v/>
      </c>
      <c r="O488" s="15"/>
      <c r="P488" s="15"/>
      <c r="Q488" s="17"/>
      <c r="R488" s="15"/>
      <c r="S488" s="15"/>
      <c r="T488" s="15"/>
      <c r="U488" s="15"/>
      <c r="V488" s="15"/>
      <c r="W488" s="15"/>
      <c r="X488" s="18" t="str">
        <f>IFERROR(VLOOKUP(W488,Lookups!$G$2:$H$83,2,FALSE),"")</f>
        <v/>
      </c>
      <c r="Y488" s="15"/>
      <c r="Z488" s="15"/>
      <c r="AA488" s="15"/>
      <c r="AB488" s="15"/>
      <c r="AC488" s="15"/>
      <c r="AD488" s="17"/>
      <c r="AE488" s="17"/>
      <c r="AF488" s="18" t="str">
        <f t="shared" si="17"/>
        <v/>
      </c>
      <c r="AG488" s="15"/>
      <c r="AH488" s="15"/>
      <c r="AI488" s="15"/>
      <c r="AJ488" s="62" t="str">
        <f>IFERROR(VLOOKUP(AI488,Lookups!$W$3:$X$24,2,FALSE),"")</f>
        <v/>
      </c>
      <c r="AK488" s="15"/>
      <c r="AL488" s="15"/>
      <c r="AM488" s="17"/>
      <c r="AN488" s="17"/>
    </row>
    <row r="489" spans="1:40" x14ac:dyDescent="0.3">
      <c r="A489" s="15"/>
      <c r="B489" s="15"/>
      <c r="C489" s="15"/>
      <c r="D489" s="17"/>
      <c r="E489" s="17"/>
      <c r="F489" s="15"/>
      <c r="G489" s="18" t="str">
        <f>IFERROR(VLOOKUP(F489,Lookups!$D$2:$E$20,2,FALSE),"")</f>
        <v/>
      </c>
      <c r="H489" s="15"/>
      <c r="I489" s="15"/>
      <c r="J489" s="17"/>
      <c r="K489" s="15"/>
      <c r="L489" s="17"/>
      <c r="M489" s="17"/>
      <c r="N489" s="62" t="str">
        <f t="shared" si="16"/>
        <v/>
      </c>
      <c r="O489" s="15"/>
      <c r="P489" s="15"/>
      <c r="Q489" s="17"/>
      <c r="R489" s="15"/>
      <c r="S489" s="15"/>
      <c r="T489" s="15"/>
      <c r="U489" s="15"/>
      <c r="V489" s="15"/>
      <c r="W489" s="15"/>
      <c r="X489" s="18" t="str">
        <f>IFERROR(VLOOKUP(W489,Lookups!$G$2:$H$83,2,FALSE),"")</f>
        <v/>
      </c>
      <c r="Y489" s="15"/>
      <c r="Z489" s="15"/>
      <c r="AA489" s="15"/>
      <c r="AB489" s="15"/>
      <c r="AC489" s="15"/>
      <c r="AD489" s="17"/>
      <c r="AE489" s="17"/>
      <c r="AF489" s="18" t="str">
        <f t="shared" si="17"/>
        <v/>
      </c>
      <c r="AG489" s="15"/>
      <c r="AH489" s="15"/>
      <c r="AI489" s="15"/>
      <c r="AJ489" s="62" t="str">
        <f>IFERROR(VLOOKUP(AI489,Lookups!$W$3:$X$24,2,FALSE),"")</f>
        <v/>
      </c>
      <c r="AK489" s="15"/>
      <c r="AL489" s="15"/>
      <c r="AM489" s="17"/>
      <c r="AN489" s="17"/>
    </row>
    <row r="490" spans="1:40" x14ac:dyDescent="0.3">
      <c r="A490" s="15"/>
      <c r="B490" s="15"/>
      <c r="C490" s="15"/>
      <c r="D490" s="17"/>
      <c r="E490" s="17"/>
      <c r="F490" s="15"/>
      <c r="G490" s="18" t="str">
        <f>IFERROR(VLOOKUP(F490,Lookups!$D$2:$E$20,2,FALSE),"")</f>
        <v/>
      </c>
      <c r="H490" s="15"/>
      <c r="I490" s="15"/>
      <c r="J490" s="17"/>
      <c r="K490" s="15"/>
      <c r="L490" s="17"/>
      <c r="M490" s="17"/>
      <c r="N490" s="62" t="str">
        <f t="shared" si="16"/>
        <v/>
      </c>
      <c r="O490" s="15"/>
      <c r="P490" s="15"/>
      <c r="Q490" s="17"/>
      <c r="R490" s="15"/>
      <c r="S490" s="15"/>
      <c r="T490" s="15"/>
      <c r="U490" s="15"/>
      <c r="V490" s="15"/>
      <c r="W490" s="15"/>
      <c r="X490" s="18" t="str">
        <f>IFERROR(VLOOKUP(W490,Lookups!$G$2:$H$83,2,FALSE),"")</f>
        <v/>
      </c>
      <c r="Y490" s="15"/>
      <c r="Z490" s="15"/>
      <c r="AA490" s="15"/>
      <c r="AB490" s="15"/>
      <c r="AC490" s="15"/>
      <c r="AD490" s="17"/>
      <c r="AE490" s="17"/>
      <c r="AF490" s="18" t="str">
        <f t="shared" si="17"/>
        <v/>
      </c>
      <c r="AG490" s="15"/>
      <c r="AH490" s="15"/>
      <c r="AI490" s="15"/>
      <c r="AJ490" s="62" t="str">
        <f>IFERROR(VLOOKUP(AI490,Lookups!$W$3:$X$24,2,FALSE),"")</f>
        <v/>
      </c>
      <c r="AK490" s="15"/>
      <c r="AL490" s="15"/>
      <c r="AM490" s="17"/>
      <c r="AN490" s="17"/>
    </row>
    <row r="491" spans="1:40" x14ac:dyDescent="0.3">
      <c r="A491" s="15"/>
      <c r="B491" s="15"/>
      <c r="C491" s="15"/>
      <c r="D491" s="17"/>
      <c r="E491" s="17"/>
      <c r="F491" s="15"/>
      <c r="G491" s="18" t="str">
        <f>IFERROR(VLOOKUP(F491,Lookups!$D$2:$E$20,2,FALSE),"")</f>
        <v/>
      </c>
      <c r="H491" s="15"/>
      <c r="I491" s="15"/>
      <c r="J491" s="17"/>
      <c r="K491" s="15"/>
      <c r="L491" s="17"/>
      <c r="M491" s="17"/>
      <c r="N491" s="62" t="str">
        <f t="shared" si="16"/>
        <v/>
      </c>
      <c r="O491" s="15"/>
      <c r="P491" s="15"/>
      <c r="Q491" s="17"/>
      <c r="R491" s="15"/>
      <c r="S491" s="15"/>
      <c r="T491" s="15"/>
      <c r="U491" s="15"/>
      <c r="V491" s="15"/>
      <c r="W491" s="15"/>
      <c r="X491" s="18" t="str">
        <f>IFERROR(VLOOKUP(W491,Lookups!$G$2:$H$83,2,FALSE),"")</f>
        <v/>
      </c>
      <c r="Y491" s="15"/>
      <c r="Z491" s="15"/>
      <c r="AA491" s="15"/>
      <c r="AB491" s="15"/>
      <c r="AC491" s="15"/>
      <c r="AD491" s="17"/>
      <c r="AE491" s="17"/>
      <c r="AF491" s="18" t="str">
        <f t="shared" si="17"/>
        <v/>
      </c>
      <c r="AG491" s="15"/>
      <c r="AH491" s="15"/>
      <c r="AI491" s="15"/>
      <c r="AJ491" s="62" t="str">
        <f>IFERROR(VLOOKUP(AI491,Lookups!$W$3:$X$24,2,FALSE),"")</f>
        <v/>
      </c>
      <c r="AK491" s="15"/>
      <c r="AL491" s="15"/>
      <c r="AM491" s="17"/>
      <c r="AN491" s="17"/>
    </row>
    <row r="492" spans="1:40" x14ac:dyDescent="0.3">
      <c r="A492" s="15"/>
      <c r="B492" s="15"/>
      <c r="C492" s="15"/>
      <c r="D492" s="17"/>
      <c r="E492" s="17"/>
      <c r="F492" s="15"/>
      <c r="G492" s="18" t="str">
        <f>IFERROR(VLOOKUP(F492,Lookups!$D$2:$E$20,2,FALSE),"")</f>
        <v/>
      </c>
      <c r="H492" s="15"/>
      <c r="I492" s="15"/>
      <c r="J492" s="17"/>
      <c r="K492" s="15"/>
      <c r="L492" s="17"/>
      <c r="M492" s="17"/>
      <c r="N492" s="62" t="str">
        <f t="shared" si="16"/>
        <v/>
      </c>
      <c r="O492" s="15"/>
      <c r="P492" s="15"/>
      <c r="Q492" s="17"/>
      <c r="R492" s="15"/>
      <c r="S492" s="15"/>
      <c r="T492" s="15"/>
      <c r="U492" s="15"/>
      <c r="V492" s="15"/>
      <c r="W492" s="15"/>
      <c r="X492" s="18" t="str">
        <f>IFERROR(VLOOKUP(W492,Lookups!$G$2:$H$83,2,FALSE),"")</f>
        <v/>
      </c>
      <c r="Y492" s="15"/>
      <c r="Z492" s="15"/>
      <c r="AA492" s="15"/>
      <c r="AB492" s="15"/>
      <c r="AC492" s="15"/>
      <c r="AD492" s="17"/>
      <c r="AE492" s="17"/>
      <c r="AF492" s="18" t="str">
        <f t="shared" si="17"/>
        <v/>
      </c>
      <c r="AG492" s="15"/>
      <c r="AH492" s="15"/>
      <c r="AI492" s="15"/>
      <c r="AJ492" s="62" t="str">
        <f>IFERROR(VLOOKUP(AI492,Lookups!$W$3:$X$24,2,FALSE),"")</f>
        <v/>
      </c>
      <c r="AK492" s="15"/>
      <c r="AL492" s="15"/>
      <c r="AM492" s="17"/>
      <c r="AN492" s="17"/>
    </row>
    <row r="493" spans="1:40" x14ac:dyDescent="0.3">
      <c r="A493" s="15"/>
      <c r="B493" s="15"/>
      <c r="C493" s="15"/>
      <c r="D493" s="17"/>
      <c r="E493" s="17"/>
      <c r="F493" s="15"/>
      <c r="G493" s="18" t="str">
        <f>IFERROR(VLOOKUP(F493,Lookups!$D$2:$E$20,2,FALSE),"")</f>
        <v/>
      </c>
      <c r="H493" s="15"/>
      <c r="I493" s="15"/>
      <c r="J493" s="17"/>
      <c r="K493" s="15"/>
      <c r="L493" s="17"/>
      <c r="M493" s="17"/>
      <c r="N493" s="62" t="str">
        <f t="shared" si="16"/>
        <v/>
      </c>
      <c r="O493" s="15"/>
      <c r="P493" s="15"/>
      <c r="Q493" s="17"/>
      <c r="R493" s="15"/>
      <c r="S493" s="15"/>
      <c r="T493" s="15"/>
      <c r="U493" s="15"/>
      <c r="V493" s="15"/>
      <c r="W493" s="15"/>
      <c r="X493" s="18" t="str">
        <f>IFERROR(VLOOKUP(W493,Lookups!$G$2:$H$83,2,FALSE),"")</f>
        <v/>
      </c>
      <c r="Y493" s="15"/>
      <c r="Z493" s="15"/>
      <c r="AA493" s="15"/>
      <c r="AB493" s="15"/>
      <c r="AC493" s="15"/>
      <c r="AD493" s="17"/>
      <c r="AE493" s="17"/>
      <c r="AF493" s="18" t="str">
        <f t="shared" si="17"/>
        <v/>
      </c>
      <c r="AG493" s="15"/>
      <c r="AH493" s="15"/>
      <c r="AI493" s="15"/>
      <c r="AJ493" s="62" t="str">
        <f>IFERROR(VLOOKUP(AI493,Lookups!$W$3:$X$24,2,FALSE),"")</f>
        <v/>
      </c>
      <c r="AK493" s="15"/>
      <c r="AL493" s="15"/>
      <c r="AM493" s="17"/>
      <c r="AN493" s="17"/>
    </row>
    <row r="494" spans="1:40" x14ac:dyDescent="0.3">
      <c r="A494" s="15"/>
      <c r="B494" s="15"/>
      <c r="C494" s="15"/>
      <c r="D494" s="17"/>
      <c r="E494" s="17"/>
      <c r="F494" s="15"/>
      <c r="G494" s="18" t="str">
        <f>IFERROR(VLOOKUP(F494,Lookups!$D$2:$E$20,2,FALSE),"")</f>
        <v/>
      </c>
      <c r="H494" s="15"/>
      <c r="I494" s="15"/>
      <c r="J494" s="17"/>
      <c r="K494" s="15"/>
      <c r="L494" s="17"/>
      <c r="M494" s="17"/>
      <c r="N494" s="62" t="str">
        <f t="shared" si="16"/>
        <v/>
      </c>
      <c r="O494" s="15"/>
      <c r="P494" s="15"/>
      <c r="Q494" s="17"/>
      <c r="R494" s="15"/>
      <c r="S494" s="15"/>
      <c r="T494" s="15"/>
      <c r="U494" s="15"/>
      <c r="V494" s="15"/>
      <c r="W494" s="15"/>
      <c r="X494" s="18" t="str">
        <f>IFERROR(VLOOKUP(W494,Lookups!$G$2:$H$83,2,FALSE),"")</f>
        <v/>
      </c>
      <c r="Y494" s="15"/>
      <c r="Z494" s="15"/>
      <c r="AA494" s="15"/>
      <c r="AB494" s="15"/>
      <c r="AC494" s="15"/>
      <c r="AD494" s="17"/>
      <c r="AE494" s="17"/>
      <c r="AF494" s="18" t="str">
        <f t="shared" si="17"/>
        <v/>
      </c>
      <c r="AG494" s="15"/>
      <c r="AH494" s="15"/>
      <c r="AI494" s="15"/>
      <c r="AJ494" s="62" t="str">
        <f>IFERROR(VLOOKUP(AI494,Lookups!$W$3:$X$24,2,FALSE),"")</f>
        <v/>
      </c>
      <c r="AK494" s="15"/>
      <c r="AL494" s="15"/>
      <c r="AM494" s="17"/>
      <c r="AN494" s="17"/>
    </row>
    <row r="495" spans="1:40" x14ac:dyDescent="0.3">
      <c r="A495" s="15"/>
      <c r="B495" s="15"/>
      <c r="C495" s="15"/>
      <c r="D495" s="17"/>
      <c r="E495" s="17"/>
      <c r="F495" s="15"/>
      <c r="G495" s="18" t="str">
        <f>IFERROR(VLOOKUP(F495,Lookups!$D$2:$E$20,2,FALSE),"")</f>
        <v/>
      </c>
      <c r="H495" s="15"/>
      <c r="I495" s="15"/>
      <c r="J495" s="17"/>
      <c r="K495" s="15"/>
      <c r="L495" s="17"/>
      <c r="M495" s="17"/>
      <c r="N495" s="62" t="str">
        <f t="shared" si="16"/>
        <v/>
      </c>
      <c r="O495" s="15"/>
      <c r="P495" s="15"/>
      <c r="Q495" s="17"/>
      <c r="R495" s="15"/>
      <c r="S495" s="15"/>
      <c r="T495" s="15"/>
      <c r="U495" s="15"/>
      <c r="V495" s="15"/>
      <c r="W495" s="15"/>
      <c r="X495" s="18" t="str">
        <f>IFERROR(VLOOKUP(W495,Lookups!$G$2:$H$83,2,FALSE),"")</f>
        <v/>
      </c>
      <c r="Y495" s="15"/>
      <c r="Z495" s="15"/>
      <c r="AA495" s="15"/>
      <c r="AB495" s="15"/>
      <c r="AC495" s="15"/>
      <c r="AD495" s="17"/>
      <c r="AE495" s="17"/>
      <c r="AF495" s="18" t="str">
        <f t="shared" si="17"/>
        <v/>
      </c>
      <c r="AG495" s="15"/>
      <c r="AH495" s="15"/>
      <c r="AI495" s="15"/>
      <c r="AJ495" s="62" t="str">
        <f>IFERROR(VLOOKUP(AI495,Lookups!$W$3:$X$24,2,FALSE),"")</f>
        <v/>
      </c>
      <c r="AK495" s="15"/>
      <c r="AL495" s="15"/>
      <c r="AM495" s="17"/>
      <c r="AN495" s="17"/>
    </row>
    <row r="496" spans="1:40" x14ac:dyDescent="0.3">
      <c r="A496" s="15"/>
      <c r="B496" s="15"/>
      <c r="C496" s="15"/>
      <c r="D496" s="17"/>
      <c r="E496" s="17"/>
      <c r="F496" s="15"/>
      <c r="G496" s="18" t="str">
        <f>IFERROR(VLOOKUP(F496,Lookups!$D$2:$E$20,2,FALSE),"")</f>
        <v/>
      </c>
      <c r="H496" s="15"/>
      <c r="I496" s="15"/>
      <c r="J496" s="17"/>
      <c r="K496" s="15"/>
      <c r="L496" s="17"/>
      <c r="M496" s="17"/>
      <c r="N496" s="62" t="str">
        <f t="shared" si="16"/>
        <v/>
      </c>
      <c r="O496" s="15"/>
      <c r="P496" s="15"/>
      <c r="Q496" s="17"/>
      <c r="R496" s="15"/>
      <c r="S496" s="15"/>
      <c r="T496" s="15"/>
      <c r="U496" s="15"/>
      <c r="V496" s="15"/>
      <c r="W496" s="15"/>
      <c r="X496" s="18" t="str">
        <f>IFERROR(VLOOKUP(W496,Lookups!$G$2:$H$83,2,FALSE),"")</f>
        <v/>
      </c>
      <c r="Y496" s="15"/>
      <c r="Z496" s="15"/>
      <c r="AA496" s="15"/>
      <c r="AB496" s="15"/>
      <c r="AC496" s="15"/>
      <c r="AD496" s="17"/>
      <c r="AE496" s="17"/>
      <c r="AF496" s="18" t="str">
        <f t="shared" si="17"/>
        <v/>
      </c>
      <c r="AG496" s="15"/>
      <c r="AH496" s="15"/>
      <c r="AI496" s="15"/>
      <c r="AJ496" s="62" t="str">
        <f>IFERROR(VLOOKUP(AI496,Lookups!$W$3:$X$24,2,FALSE),"")</f>
        <v/>
      </c>
      <c r="AK496" s="15"/>
      <c r="AL496" s="15"/>
      <c r="AM496" s="17"/>
      <c r="AN496" s="17"/>
    </row>
    <row r="497" spans="1:40" x14ac:dyDescent="0.3">
      <c r="A497" s="15"/>
      <c r="B497" s="15"/>
      <c r="C497" s="15"/>
      <c r="D497" s="17"/>
      <c r="E497" s="17"/>
      <c r="F497" s="15"/>
      <c r="G497" s="18" t="str">
        <f>IFERROR(VLOOKUP(F497,Lookups!$D$2:$E$20,2,FALSE),"")</f>
        <v/>
      </c>
      <c r="H497" s="15"/>
      <c r="I497" s="15"/>
      <c r="J497" s="17"/>
      <c r="K497" s="15"/>
      <c r="L497" s="17"/>
      <c r="M497" s="17"/>
      <c r="N497" s="62" t="str">
        <f t="shared" si="16"/>
        <v/>
      </c>
      <c r="O497" s="15"/>
      <c r="P497" s="15"/>
      <c r="Q497" s="17"/>
      <c r="R497" s="15"/>
      <c r="S497" s="15"/>
      <c r="T497" s="15"/>
      <c r="U497" s="15"/>
      <c r="V497" s="15"/>
      <c r="W497" s="15"/>
      <c r="X497" s="18" t="str">
        <f>IFERROR(VLOOKUP(W497,Lookups!$G$2:$H$83,2,FALSE),"")</f>
        <v/>
      </c>
      <c r="Y497" s="15"/>
      <c r="Z497" s="15"/>
      <c r="AA497" s="15"/>
      <c r="AB497" s="15"/>
      <c r="AC497" s="15"/>
      <c r="AD497" s="17"/>
      <c r="AE497" s="17"/>
      <c r="AF497" s="18" t="str">
        <f t="shared" si="17"/>
        <v/>
      </c>
      <c r="AG497" s="15"/>
      <c r="AH497" s="15"/>
      <c r="AI497" s="15"/>
      <c r="AJ497" s="62" t="str">
        <f>IFERROR(VLOOKUP(AI497,Lookups!$W$3:$X$24,2,FALSE),"")</f>
        <v/>
      </c>
      <c r="AK497" s="15"/>
      <c r="AL497" s="15"/>
      <c r="AM497" s="17"/>
      <c r="AN497" s="17"/>
    </row>
    <row r="498" spans="1:40" x14ac:dyDescent="0.3">
      <c r="A498" s="15"/>
      <c r="B498" s="15"/>
      <c r="C498" s="15"/>
      <c r="D498" s="17"/>
      <c r="E498" s="17"/>
      <c r="F498" s="15"/>
      <c r="G498" s="18" t="str">
        <f>IFERROR(VLOOKUP(F498,Lookups!$D$2:$E$20,2,FALSE),"")</f>
        <v/>
      </c>
      <c r="H498" s="15"/>
      <c r="I498" s="15"/>
      <c r="J498" s="17"/>
      <c r="K498" s="15"/>
      <c r="L498" s="17"/>
      <c r="M498" s="17"/>
      <c r="N498" s="62" t="str">
        <f t="shared" si="16"/>
        <v/>
      </c>
      <c r="O498" s="15"/>
      <c r="P498" s="15"/>
      <c r="Q498" s="17"/>
      <c r="R498" s="15"/>
      <c r="S498" s="15"/>
      <c r="T498" s="15"/>
      <c r="U498" s="15"/>
      <c r="V498" s="15"/>
      <c r="W498" s="15"/>
      <c r="X498" s="18" t="str">
        <f>IFERROR(VLOOKUP(W498,Lookups!$G$2:$H$83,2,FALSE),"")</f>
        <v/>
      </c>
      <c r="Y498" s="15"/>
      <c r="Z498" s="15"/>
      <c r="AA498" s="15"/>
      <c r="AB498" s="15"/>
      <c r="AC498" s="15"/>
      <c r="AD498" s="17"/>
      <c r="AE498" s="17"/>
      <c r="AF498" s="18" t="str">
        <f t="shared" si="17"/>
        <v/>
      </c>
      <c r="AG498" s="15"/>
      <c r="AH498" s="15"/>
      <c r="AI498" s="15"/>
      <c r="AJ498" s="62" t="str">
        <f>IFERROR(VLOOKUP(AI498,Lookups!$W$3:$X$24,2,FALSE),"")</f>
        <v/>
      </c>
      <c r="AK498" s="15"/>
      <c r="AL498" s="15"/>
      <c r="AM498" s="17"/>
      <c r="AN498" s="17"/>
    </row>
    <row r="499" spans="1:40" x14ac:dyDescent="0.3">
      <c r="A499" s="15"/>
      <c r="B499" s="15"/>
      <c r="C499" s="15"/>
      <c r="D499" s="17"/>
      <c r="E499" s="17"/>
      <c r="F499" s="15"/>
      <c r="G499" s="18" t="str">
        <f>IFERROR(VLOOKUP(F499,Lookups!$D$2:$E$20,2,FALSE),"")</f>
        <v/>
      </c>
      <c r="H499" s="15"/>
      <c r="I499" s="15"/>
      <c r="J499" s="17"/>
      <c r="K499" s="15"/>
      <c r="L499" s="17"/>
      <c r="M499" s="17"/>
      <c r="N499" s="62" t="str">
        <f t="shared" si="16"/>
        <v/>
      </c>
      <c r="O499" s="15"/>
      <c r="P499" s="15"/>
      <c r="Q499" s="17"/>
      <c r="R499" s="15"/>
      <c r="S499" s="15"/>
      <c r="T499" s="15"/>
      <c r="U499" s="15"/>
      <c r="V499" s="15"/>
      <c r="W499" s="15"/>
      <c r="X499" s="18" t="str">
        <f>IFERROR(VLOOKUP(W499,Lookups!$G$2:$H$83,2,FALSE),"")</f>
        <v/>
      </c>
      <c r="Y499" s="15"/>
      <c r="Z499" s="15"/>
      <c r="AA499" s="15"/>
      <c r="AB499" s="15"/>
      <c r="AC499" s="15"/>
      <c r="AD499" s="17"/>
      <c r="AE499" s="17"/>
      <c r="AF499" s="18" t="str">
        <f t="shared" si="17"/>
        <v/>
      </c>
      <c r="AG499" s="15"/>
      <c r="AH499" s="15"/>
      <c r="AI499" s="15"/>
      <c r="AJ499" s="62" t="str">
        <f>IFERROR(VLOOKUP(AI499,Lookups!$W$3:$X$24,2,FALSE),"")</f>
        <v/>
      </c>
      <c r="AK499" s="15"/>
      <c r="AL499" s="15"/>
      <c r="AM499" s="17"/>
      <c r="AN499" s="17"/>
    </row>
    <row r="500" spans="1:40" x14ac:dyDescent="0.3">
      <c r="A500" s="15"/>
      <c r="B500" s="15"/>
      <c r="C500" s="15"/>
      <c r="D500" s="17"/>
      <c r="E500" s="17"/>
      <c r="F500" s="15"/>
      <c r="G500" s="18" t="str">
        <f>IFERROR(VLOOKUP(F500,Lookups!$D$2:$E$20,2,FALSE),"")</f>
        <v/>
      </c>
      <c r="H500" s="15"/>
      <c r="I500" s="15"/>
      <c r="J500" s="17"/>
      <c r="K500" s="15"/>
      <c r="L500" s="17"/>
      <c r="M500" s="17"/>
      <c r="N500" s="62" t="str">
        <f t="shared" si="16"/>
        <v/>
      </c>
      <c r="O500" s="15"/>
      <c r="P500" s="15"/>
      <c r="Q500" s="17"/>
      <c r="R500" s="15"/>
      <c r="S500" s="15"/>
      <c r="T500" s="15"/>
      <c r="U500" s="15"/>
      <c r="V500" s="15"/>
      <c r="W500" s="15"/>
      <c r="X500" s="18" t="str">
        <f>IFERROR(VLOOKUP(W500,Lookups!$G$2:$H$83,2,FALSE),"")</f>
        <v/>
      </c>
      <c r="Y500" s="15"/>
      <c r="Z500" s="15"/>
      <c r="AA500" s="15"/>
      <c r="AB500" s="15"/>
      <c r="AC500" s="15"/>
      <c r="AD500" s="17"/>
      <c r="AE500" s="17"/>
      <c r="AF500" s="18" t="str">
        <f t="shared" si="17"/>
        <v/>
      </c>
      <c r="AG500" s="15"/>
      <c r="AH500" s="15"/>
      <c r="AI500" s="15"/>
      <c r="AJ500" s="62" t="str">
        <f>IFERROR(VLOOKUP(AI500,Lookups!$W$3:$X$24,2,FALSE),"")</f>
        <v/>
      </c>
      <c r="AK500" s="15"/>
      <c r="AL500" s="15"/>
      <c r="AM500" s="17"/>
      <c r="AN500" s="17"/>
    </row>
    <row r="501" spans="1:40" x14ac:dyDescent="0.3">
      <c r="A501" s="15"/>
      <c r="B501" s="15"/>
      <c r="C501" s="15"/>
      <c r="D501" s="17"/>
      <c r="E501" s="17"/>
      <c r="F501" s="15"/>
      <c r="G501" s="18" t="str">
        <f>IFERROR(VLOOKUP(F501,Lookups!$D$2:$E$20,2,FALSE),"")</f>
        <v/>
      </c>
      <c r="H501" s="15"/>
      <c r="I501" s="15"/>
      <c r="J501" s="17"/>
      <c r="K501" s="15"/>
      <c r="L501" s="17"/>
      <c r="M501" s="17"/>
      <c r="N501" s="62" t="str">
        <f t="shared" si="16"/>
        <v/>
      </c>
      <c r="O501" s="15"/>
      <c r="P501" s="15"/>
      <c r="Q501" s="17"/>
      <c r="R501" s="15"/>
      <c r="S501" s="15"/>
      <c r="T501" s="15"/>
      <c r="U501" s="15"/>
      <c r="V501" s="15"/>
      <c r="W501" s="15"/>
      <c r="X501" s="18" t="str">
        <f>IFERROR(VLOOKUP(W501,Lookups!$G$2:$H$83,2,FALSE),"")</f>
        <v/>
      </c>
      <c r="Y501" s="15"/>
      <c r="Z501" s="15"/>
      <c r="AA501" s="15"/>
      <c r="AB501" s="15"/>
      <c r="AC501" s="15"/>
      <c r="AD501" s="17"/>
      <c r="AE501" s="17"/>
      <c r="AF501" s="18" t="str">
        <f t="shared" si="17"/>
        <v/>
      </c>
      <c r="AG501" s="15"/>
      <c r="AH501" s="15"/>
      <c r="AI501" s="15"/>
      <c r="AJ501" s="62" t="str">
        <f>IFERROR(VLOOKUP(AI501,Lookups!$W$3:$X$24,2,FALSE),"")</f>
        <v/>
      </c>
      <c r="AK501" s="15"/>
      <c r="AL501" s="15"/>
      <c r="AM501" s="17"/>
      <c r="AN501" s="17"/>
    </row>
    <row r="502" spans="1:40" x14ac:dyDescent="0.3">
      <c r="A502" s="15"/>
      <c r="B502" s="15"/>
      <c r="C502" s="15"/>
      <c r="D502" s="17"/>
      <c r="E502" s="17"/>
      <c r="F502" s="15"/>
      <c r="G502" s="18" t="str">
        <f>IFERROR(VLOOKUP(F502,Lookups!$D$2:$E$20,2,FALSE),"")</f>
        <v/>
      </c>
      <c r="H502" s="15"/>
      <c r="I502" s="15"/>
      <c r="J502" s="17"/>
      <c r="K502" s="15"/>
      <c r="L502" s="17"/>
      <c r="M502" s="17"/>
      <c r="N502" s="62" t="str">
        <f t="shared" ref="N502:N550" si="18">IF(OR(ISBLANK(L502),ISBLANK(M502)),"",(M502-L502)+1)</f>
        <v/>
      </c>
      <c r="O502" s="15"/>
      <c r="P502" s="15"/>
      <c r="Q502" s="17"/>
      <c r="R502" s="15"/>
      <c r="S502" s="15"/>
      <c r="T502" s="15"/>
      <c r="U502" s="15"/>
      <c r="V502" s="15"/>
      <c r="W502" s="15"/>
      <c r="X502" s="18" t="str">
        <f>IFERROR(VLOOKUP(W502,Lookups!$G$2:$H$83,2,FALSE),"")</f>
        <v/>
      </c>
      <c r="Y502" s="15"/>
      <c r="Z502" s="15"/>
      <c r="AA502" s="15"/>
      <c r="AB502" s="15"/>
      <c r="AC502" s="15"/>
      <c r="AD502" s="17"/>
      <c r="AE502" s="17"/>
      <c r="AF502" s="18" t="str">
        <f t="shared" ref="AF502:AF550" si="19">IF(OR(ISBLANK(AD502),ISBLANK(AE502)),"",(AE502-AD502)+1)</f>
        <v/>
      </c>
      <c r="AG502" s="15"/>
      <c r="AH502" s="15"/>
      <c r="AI502" s="15"/>
      <c r="AJ502" s="62" t="str">
        <f>IFERROR(VLOOKUP(AI502,Lookups!$W$3:$X$24,2,FALSE),"")</f>
        <v/>
      </c>
      <c r="AK502" s="15"/>
      <c r="AL502" s="15"/>
      <c r="AM502" s="17"/>
      <c r="AN502" s="17"/>
    </row>
    <row r="503" spans="1:40" x14ac:dyDescent="0.3">
      <c r="A503" s="15"/>
      <c r="B503" s="15"/>
      <c r="C503" s="15"/>
      <c r="D503" s="17"/>
      <c r="E503" s="17"/>
      <c r="F503" s="15"/>
      <c r="G503" s="18" t="str">
        <f>IFERROR(VLOOKUP(F503,Lookups!$D$2:$E$20,2,FALSE),"")</f>
        <v/>
      </c>
      <c r="H503" s="15"/>
      <c r="I503" s="15"/>
      <c r="J503" s="17"/>
      <c r="K503" s="15"/>
      <c r="L503" s="17"/>
      <c r="M503" s="17"/>
      <c r="N503" s="62" t="str">
        <f t="shared" si="18"/>
        <v/>
      </c>
      <c r="O503" s="15"/>
      <c r="P503" s="15"/>
      <c r="Q503" s="17"/>
      <c r="R503" s="15"/>
      <c r="S503" s="15"/>
      <c r="T503" s="15"/>
      <c r="U503" s="15"/>
      <c r="V503" s="15"/>
      <c r="W503" s="15"/>
      <c r="X503" s="18" t="str">
        <f>IFERROR(VLOOKUP(W503,Lookups!$G$2:$H$83,2,FALSE),"")</f>
        <v/>
      </c>
      <c r="Y503" s="15"/>
      <c r="Z503" s="15"/>
      <c r="AA503" s="15"/>
      <c r="AB503" s="15"/>
      <c r="AC503" s="15"/>
      <c r="AD503" s="17"/>
      <c r="AE503" s="17"/>
      <c r="AF503" s="18" t="str">
        <f t="shared" si="19"/>
        <v/>
      </c>
      <c r="AG503" s="15"/>
      <c r="AH503" s="15"/>
      <c r="AI503" s="15"/>
      <c r="AJ503" s="62" t="str">
        <f>IFERROR(VLOOKUP(AI503,Lookups!$W$3:$X$24,2,FALSE),"")</f>
        <v/>
      </c>
      <c r="AK503" s="15"/>
      <c r="AL503" s="15"/>
      <c r="AM503" s="17"/>
      <c r="AN503" s="17"/>
    </row>
    <row r="504" spans="1:40" x14ac:dyDescent="0.3">
      <c r="A504" s="15"/>
      <c r="B504" s="15"/>
      <c r="C504" s="15"/>
      <c r="D504" s="17"/>
      <c r="E504" s="17"/>
      <c r="F504" s="15"/>
      <c r="G504" s="18" t="str">
        <f>IFERROR(VLOOKUP(F504,Lookups!$D$2:$E$20,2,FALSE),"")</f>
        <v/>
      </c>
      <c r="H504" s="15"/>
      <c r="I504" s="15"/>
      <c r="J504" s="17"/>
      <c r="K504" s="15"/>
      <c r="L504" s="17"/>
      <c r="M504" s="17"/>
      <c r="N504" s="62" t="str">
        <f t="shared" si="18"/>
        <v/>
      </c>
      <c r="O504" s="15"/>
      <c r="P504" s="15"/>
      <c r="Q504" s="17"/>
      <c r="R504" s="15"/>
      <c r="S504" s="15"/>
      <c r="T504" s="15"/>
      <c r="U504" s="15"/>
      <c r="V504" s="15"/>
      <c r="W504" s="15"/>
      <c r="X504" s="18" t="str">
        <f>IFERROR(VLOOKUP(W504,Lookups!$G$2:$H$83,2,FALSE),"")</f>
        <v/>
      </c>
      <c r="Y504" s="15"/>
      <c r="Z504" s="15"/>
      <c r="AA504" s="15"/>
      <c r="AB504" s="15"/>
      <c r="AC504" s="15"/>
      <c r="AD504" s="17"/>
      <c r="AE504" s="17"/>
      <c r="AF504" s="18" t="str">
        <f t="shared" si="19"/>
        <v/>
      </c>
      <c r="AG504" s="15"/>
      <c r="AH504" s="15"/>
      <c r="AI504" s="15"/>
      <c r="AJ504" s="62" t="str">
        <f>IFERROR(VLOOKUP(AI504,Lookups!$W$3:$X$24,2,FALSE),"")</f>
        <v/>
      </c>
      <c r="AK504" s="15"/>
      <c r="AL504" s="15"/>
      <c r="AM504" s="17"/>
      <c r="AN504" s="17"/>
    </row>
    <row r="505" spans="1:40" x14ac:dyDescent="0.3">
      <c r="A505" s="15"/>
      <c r="B505" s="15"/>
      <c r="C505" s="15"/>
      <c r="D505" s="17"/>
      <c r="E505" s="17"/>
      <c r="F505" s="15"/>
      <c r="G505" s="18" t="str">
        <f>IFERROR(VLOOKUP(F505,Lookups!$D$2:$E$20,2,FALSE),"")</f>
        <v/>
      </c>
      <c r="H505" s="15"/>
      <c r="I505" s="15"/>
      <c r="J505" s="17"/>
      <c r="K505" s="15"/>
      <c r="L505" s="17"/>
      <c r="M505" s="17"/>
      <c r="N505" s="62" t="str">
        <f t="shared" si="18"/>
        <v/>
      </c>
      <c r="O505" s="15"/>
      <c r="P505" s="15"/>
      <c r="Q505" s="17"/>
      <c r="R505" s="15"/>
      <c r="S505" s="15"/>
      <c r="T505" s="15"/>
      <c r="U505" s="15"/>
      <c r="V505" s="15"/>
      <c r="W505" s="15"/>
      <c r="X505" s="18" t="str">
        <f>IFERROR(VLOOKUP(W505,Lookups!$G$2:$H$83,2,FALSE),"")</f>
        <v/>
      </c>
      <c r="Y505" s="15"/>
      <c r="Z505" s="15"/>
      <c r="AA505" s="15"/>
      <c r="AB505" s="15"/>
      <c r="AC505" s="15"/>
      <c r="AD505" s="17"/>
      <c r="AE505" s="17"/>
      <c r="AF505" s="18" t="str">
        <f t="shared" si="19"/>
        <v/>
      </c>
      <c r="AG505" s="15"/>
      <c r="AH505" s="15"/>
      <c r="AI505" s="15"/>
      <c r="AJ505" s="62" t="str">
        <f>IFERROR(VLOOKUP(AI505,Lookups!$W$3:$X$24,2,FALSE),"")</f>
        <v/>
      </c>
      <c r="AK505" s="15"/>
      <c r="AL505" s="15"/>
      <c r="AM505" s="17"/>
      <c r="AN505" s="17"/>
    </row>
    <row r="506" spans="1:40" x14ac:dyDescent="0.3">
      <c r="A506" s="15"/>
      <c r="B506" s="15"/>
      <c r="C506" s="15"/>
      <c r="D506" s="17"/>
      <c r="E506" s="17"/>
      <c r="F506" s="15"/>
      <c r="G506" s="18" t="str">
        <f>IFERROR(VLOOKUP(F506,Lookups!$D$2:$E$20,2,FALSE),"")</f>
        <v/>
      </c>
      <c r="H506" s="15"/>
      <c r="I506" s="15"/>
      <c r="J506" s="17"/>
      <c r="K506" s="15"/>
      <c r="L506" s="17"/>
      <c r="M506" s="17"/>
      <c r="N506" s="62" t="str">
        <f t="shared" si="18"/>
        <v/>
      </c>
      <c r="O506" s="15"/>
      <c r="P506" s="15"/>
      <c r="Q506" s="17"/>
      <c r="R506" s="15"/>
      <c r="S506" s="15"/>
      <c r="T506" s="15"/>
      <c r="U506" s="15"/>
      <c r="V506" s="15"/>
      <c r="W506" s="15"/>
      <c r="X506" s="18" t="str">
        <f>IFERROR(VLOOKUP(W506,Lookups!$G$2:$H$83,2,FALSE),"")</f>
        <v/>
      </c>
      <c r="Y506" s="15"/>
      <c r="Z506" s="15"/>
      <c r="AA506" s="15"/>
      <c r="AB506" s="15"/>
      <c r="AC506" s="15"/>
      <c r="AD506" s="17"/>
      <c r="AE506" s="17"/>
      <c r="AF506" s="18" t="str">
        <f t="shared" si="19"/>
        <v/>
      </c>
      <c r="AG506" s="15"/>
      <c r="AH506" s="15"/>
      <c r="AI506" s="15"/>
      <c r="AJ506" s="62" t="str">
        <f>IFERROR(VLOOKUP(AI506,Lookups!$W$3:$X$24,2,FALSE),"")</f>
        <v/>
      </c>
      <c r="AK506" s="15"/>
      <c r="AL506" s="15"/>
      <c r="AM506" s="17"/>
      <c r="AN506" s="17"/>
    </row>
    <row r="507" spans="1:40" x14ac:dyDescent="0.3">
      <c r="A507" s="15"/>
      <c r="B507" s="15"/>
      <c r="C507" s="15"/>
      <c r="D507" s="17"/>
      <c r="E507" s="17"/>
      <c r="F507" s="15"/>
      <c r="G507" s="18" t="str">
        <f>IFERROR(VLOOKUP(F507,Lookups!$D$2:$E$20,2,FALSE),"")</f>
        <v/>
      </c>
      <c r="H507" s="15"/>
      <c r="I507" s="15"/>
      <c r="J507" s="17"/>
      <c r="K507" s="15"/>
      <c r="L507" s="17"/>
      <c r="M507" s="17"/>
      <c r="N507" s="62" t="str">
        <f t="shared" si="18"/>
        <v/>
      </c>
      <c r="O507" s="15"/>
      <c r="P507" s="15"/>
      <c r="Q507" s="17"/>
      <c r="R507" s="15"/>
      <c r="S507" s="15"/>
      <c r="T507" s="15"/>
      <c r="U507" s="15"/>
      <c r="V507" s="15"/>
      <c r="W507" s="15"/>
      <c r="X507" s="18" t="str">
        <f>IFERROR(VLOOKUP(W507,Lookups!$G$2:$H$83,2,FALSE),"")</f>
        <v/>
      </c>
      <c r="Y507" s="15"/>
      <c r="Z507" s="15"/>
      <c r="AA507" s="15"/>
      <c r="AB507" s="15"/>
      <c r="AC507" s="15"/>
      <c r="AD507" s="17"/>
      <c r="AE507" s="17"/>
      <c r="AF507" s="18" t="str">
        <f t="shared" si="19"/>
        <v/>
      </c>
      <c r="AG507" s="15"/>
      <c r="AH507" s="15"/>
      <c r="AI507" s="15"/>
      <c r="AJ507" s="62" t="str">
        <f>IFERROR(VLOOKUP(AI507,Lookups!$W$3:$X$24,2,FALSE),"")</f>
        <v/>
      </c>
      <c r="AK507" s="15"/>
      <c r="AL507" s="15"/>
      <c r="AM507" s="17"/>
      <c r="AN507" s="17"/>
    </row>
    <row r="508" spans="1:40" x14ac:dyDescent="0.3">
      <c r="A508" s="15"/>
      <c r="B508" s="15"/>
      <c r="C508" s="15"/>
      <c r="D508" s="17"/>
      <c r="E508" s="17"/>
      <c r="F508" s="15"/>
      <c r="G508" s="18" t="str">
        <f>IFERROR(VLOOKUP(F508,Lookups!$D$2:$E$20,2,FALSE),"")</f>
        <v/>
      </c>
      <c r="H508" s="15"/>
      <c r="I508" s="15"/>
      <c r="J508" s="17"/>
      <c r="K508" s="15"/>
      <c r="L508" s="17"/>
      <c r="M508" s="17"/>
      <c r="N508" s="62" t="str">
        <f t="shared" si="18"/>
        <v/>
      </c>
      <c r="O508" s="15"/>
      <c r="P508" s="15"/>
      <c r="Q508" s="17"/>
      <c r="R508" s="15"/>
      <c r="S508" s="15"/>
      <c r="T508" s="15"/>
      <c r="U508" s="15"/>
      <c r="V508" s="15"/>
      <c r="W508" s="15"/>
      <c r="X508" s="18" t="str">
        <f>IFERROR(VLOOKUP(W508,Lookups!$G$2:$H$83,2,FALSE),"")</f>
        <v/>
      </c>
      <c r="Y508" s="15"/>
      <c r="Z508" s="15"/>
      <c r="AA508" s="15"/>
      <c r="AB508" s="15"/>
      <c r="AC508" s="15"/>
      <c r="AD508" s="17"/>
      <c r="AE508" s="17"/>
      <c r="AF508" s="18" t="str">
        <f t="shared" si="19"/>
        <v/>
      </c>
      <c r="AG508" s="15"/>
      <c r="AH508" s="15"/>
      <c r="AI508" s="15"/>
      <c r="AJ508" s="62" t="str">
        <f>IFERROR(VLOOKUP(AI508,Lookups!$W$3:$X$24,2,FALSE),"")</f>
        <v/>
      </c>
      <c r="AK508" s="15"/>
      <c r="AL508" s="15"/>
      <c r="AM508" s="17"/>
      <c r="AN508" s="17"/>
    </row>
    <row r="509" spans="1:40" x14ac:dyDescent="0.3">
      <c r="A509" s="15"/>
      <c r="B509" s="15"/>
      <c r="C509" s="15"/>
      <c r="D509" s="17"/>
      <c r="E509" s="17"/>
      <c r="F509" s="15"/>
      <c r="G509" s="18" t="str">
        <f>IFERROR(VLOOKUP(F509,Lookups!$D$2:$E$20,2,FALSE),"")</f>
        <v/>
      </c>
      <c r="H509" s="15"/>
      <c r="I509" s="15"/>
      <c r="J509" s="17"/>
      <c r="K509" s="15"/>
      <c r="L509" s="17"/>
      <c r="M509" s="17"/>
      <c r="N509" s="62" t="str">
        <f t="shared" si="18"/>
        <v/>
      </c>
      <c r="O509" s="15"/>
      <c r="P509" s="15"/>
      <c r="Q509" s="17"/>
      <c r="R509" s="15"/>
      <c r="S509" s="15"/>
      <c r="T509" s="15"/>
      <c r="U509" s="15"/>
      <c r="V509" s="15"/>
      <c r="W509" s="15"/>
      <c r="X509" s="18" t="str">
        <f>IFERROR(VLOOKUP(W509,Lookups!$G$2:$H$83,2,FALSE),"")</f>
        <v/>
      </c>
      <c r="Y509" s="15"/>
      <c r="Z509" s="15"/>
      <c r="AA509" s="15"/>
      <c r="AB509" s="15"/>
      <c r="AC509" s="15"/>
      <c r="AD509" s="17"/>
      <c r="AE509" s="17"/>
      <c r="AF509" s="18" t="str">
        <f t="shared" si="19"/>
        <v/>
      </c>
      <c r="AG509" s="15"/>
      <c r="AH509" s="15"/>
      <c r="AI509" s="15"/>
      <c r="AJ509" s="62" t="str">
        <f>IFERROR(VLOOKUP(AI509,Lookups!$W$3:$X$24,2,FALSE),"")</f>
        <v/>
      </c>
      <c r="AK509" s="15"/>
      <c r="AL509" s="15"/>
      <c r="AM509" s="17"/>
      <c r="AN509" s="17"/>
    </row>
    <row r="510" spans="1:40" x14ac:dyDescent="0.3">
      <c r="A510" s="15"/>
      <c r="B510" s="15"/>
      <c r="C510" s="15"/>
      <c r="D510" s="17"/>
      <c r="E510" s="17"/>
      <c r="F510" s="15"/>
      <c r="G510" s="18" t="str">
        <f>IFERROR(VLOOKUP(F510,Lookups!$D$2:$E$20,2,FALSE),"")</f>
        <v/>
      </c>
      <c r="H510" s="15"/>
      <c r="I510" s="15"/>
      <c r="J510" s="17"/>
      <c r="K510" s="15"/>
      <c r="L510" s="17"/>
      <c r="M510" s="17"/>
      <c r="N510" s="62" t="str">
        <f t="shared" si="18"/>
        <v/>
      </c>
      <c r="O510" s="15"/>
      <c r="P510" s="15"/>
      <c r="Q510" s="17"/>
      <c r="R510" s="15"/>
      <c r="S510" s="15"/>
      <c r="T510" s="15"/>
      <c r="U510" s="15"/>
      <c r="V510" s="15"/>
      <c r="W510" s="15"/>
      <c r="X510" s="18" t="str">
        <f>IFERROR(VLOOKUP(W510,Lookups!$G$2:$H$83,2,FALSE),"")</f>
        <v/>
      </c>
      <c r="Y510" s="15"/>
      <c r="Z510" s="15"/>
      <c r="AA510" s="15"/>
      <c r="AB510" s="15"/>
      <c r="AC510" s="15"/>
      <c r="AD510" s="17"/>
      <c r="AE510" s="17"/>
      <c r="AF510" s="18" t="str">
        <f t="shared" si="19"/>
        <v/>
      </c>
      <c r="AG510" s="15"/>
      <c r="AH510" s="15"/>
      <c r="AI510" s="15"/>
      <c r="AJ510" s="62" t="str">
        <f>IFERROR(VLOOKUP(AI510,Lookups!$W$3:$X$24,2,FALSE),"")</f>
        <v/>
      </c>
      <c r="AK510" s="15"/>
      <c r="AL510" s="15"/>
      <c r="AM510" s="17"/>
      <c r="AN510" s="17"/>
    </row>
    <row r="511" spans="1:40" x14ac:dyDescent="0.3">
      <c r="A511" s="15"/>
      <c r="B511" s="15"/>
      <c r="C511" s="15"/>
      <c r="D511" s="17"/>
      <c r="E511" s="17"/>
      <c r="F511" s="15"/>
      <c r="G511" s="18" t="str">
        <f>IFERROR(VLOOKUP(F511,Lookups!$D$2:$E$20,2,FALSE),"")</f>
        <v/>
      </c>
      <c r="H511" s="15"/>
      <c r="I511" s="15"/>
      <c r="J511" s="17"/>
      <c r="K511" s="15"/>
      <c r="L511" s="17"/>
      <c r="M511" s="17"/>
      <c r="N511" s="62" t="str">
        <f t="shared" si="18"/>
        <v/>
      </c>
      <c r="O511" s="15"/>
      <c r="P511" s="15"/>
      <c r="Q511" s="17"/>
      <c r="R511" s="15"/>
      <c r="S511" s="15"/>
      <c r="T511" s="15"/>
      <c r="U511" s="15"/>
      <c r="V511" s="15"/>
      <c r="W511" s="15"/>
      <c r="X511" s="18" t="str">
        <f>IFERROR(VLOOKUP(W511,Lookups!$G$2:$H$83,2,FALSE),"")</f>
        <v/>
      </c>
      <c r="Y511" s="15"/>
      <c r="Z511" s="15"/>
      <c r="AA511" s="15"/>
      <c r="AB511" s="15"/>
      <c r="AC511" s="15"/>
      <c r="AD511" s="17"/>
      <c r="AE511" s="17"/>
      <c r="AF511" s="18" t="str">
        <f t="shared" si="19"/>
        <v/>
      </c>
      <c r="AG511" s="15"/>
      <c r="AH511" s="15"/>
      <c r="AI511" s="15"/>
      <c r="AJ511" s="62" t="str">
        <f>IFERROR(VLOOKUP(AI511,Lookups!$W$3:$X$24,2,FALSE),"")</f>
        <v/>
      </c>
      <c r="AK511" s="15"/>
      <c r="AL511" s="15"/>
      <c r="AM511" s="17"/>
      <c r="AN511" s="17"/>
    </row>
    <row r="512" spans="1:40" x14ac:dyDescent="0.3">
      <c r="A512" s="15"/>
      <c r="B512" s="15"/>
      <c r="C512" s="15"/>
      <c r="D512" s="17"/>
      <c r="E512" s="17"/>
      <c r="F512" s="15"/>
      <c r="G512" s="18" t="str">
        <f>IFERROR(VLOOKUP(F512,Lookups!$D$2:$E$20,2,FALSE),"")</f>
        <v/>
      </c>
      <c r="H512" s="15"/>
      <c r="I512" s="15"/>
      <c r="J512" s="17"/>
      <c r="K512" s="15"/>
      <c r="L512" s="17"/>
      <c r="M512" s="17"/>
      <c r="N512" s="62" t="str">
        <f t="shared" si="18"/>
        <v/>
      </c>
      <c r="O512" s="15"/>
      <c r="P512" s="15"/>
      <c r="Q512" s="17"/>
      <c r="R512" s="15"/>
      <c r="S512" s="15"/>
      <c r="T512" s="15"/>
      <c r="U512" s="15"/>
      <c r="V512" s="15"/>
      <c r="W512" s="15"/>
      <c r="X512" s="18" t="str">
        <f>IFERROR(VLOOKUP(W512,Lookups!$G$2:$H$83,2,FALSE),"")</f>
        <v/>
      </c>
      <c r="Y512" s="15"/>
      <c r="Z512" s="15"/>
      <c r="AA512" s="15"/>
      <c r="AB512" s="15"/>
      <c r="AC512" s="15"/>
      <c r="AD512" s="17"/>
      <c r="AE512" s="17"/>
      <c r="AF512" s="18" t="str">
        <f t="shared" si="19"/>
        <v/>
      </c>
      <c r="AG512" s="15"/>
      <c r="AH512" s="15"/>
      <c r="AI512" s="15"/>
      <c r="AJ512" s="62" t="str">
        <f>IFERROR(VLOOKUP(AI512,Lookups!$W$3:$X$24,2,FALSE),"")</f>
        <v/>
      </c>
      <c r="AK512" s="15"/>
      <c r="AL512" s="15"/>
      <c r="AM512" s="17"/>
      <c r="AN512" s="17"/>
    </row>
    <row r="513" spans="1:40" x14ac:dyDescent="0.3">
      <c r="A513" s="15"/>
      <c r="B513" s="15"/>
      <c r="C513" s="15"/>
      <c r="D513" s="17"/>
      <c r="E513" s="17"/>
      <c r="F513" s="15"/>
      <c r="G513" s="18" t="str">
        <f>IFERROR(VLOOKUP(F513,Lookups!$D$2:$E$20,2,FALSE),"")</f>
        <v/>
      </c>
      <c r="H513" s="15"/>
      <c r="I513" s="15"/>
      <c r="J513" s="17"/>
      <c r="K513" s="15"/>
      <c r="L513" s="17"/>
      <c r="M513" s="17"/>
      <c r="N513" s="62" t="str">
        <f t="shared" si="18"/>
        <v/>
      </c>
      <c r="O513" s="15"/>
      <c r="P513" s="15"/>
      <c r="Q513" s="17"/>
      <c r="R513" s="15"/>
      <c r="S513" s="15"/>
      <c r="T513" s="15"/>
      <c r="U513" s="15"/>
      <c r="V513" s="15"/>
      <c r="W513" s="15"/>
      <c r="X513" s="18" t="str">
        <f>IFERROR(VLOOKUP(W513,Lookups!$G$2:$H$83,2,FALSE),"")</f>
        <v/>
      </c>
      <c r="Y513" s="15"/>
      <c r="Z513" s="15"/>
      <c r="AA513" s="15"/>
      <c r="AB513" s="15"/>
      <c r="AC513" s="15"/>
      <c r="AD513" s="17"/>
      <c r="AE513" s="17"/>
      <c r="AF513" s="18" t="str">
        <f t="shared" si="19"/>
        <v/>
      </c>
      <c r="AG513" s="15"/>
      <c r="AH513" s="15"/>
      <c r="AI513" s="15"/>
      <c r="AJ513" s="62" t="str">
        <f>IFERROR(VLOOKUP(AI513,Lookups!$W$3:$X$24,2,FALSE),"")</f>
        <v/>
      </c>
      <c r="AK513" s="15"/>
      <c r="AL513" s="15"/>
      <c r="AM513" s="17"/>
      <c r="AN513" s="17"/>
    </row>
    <row r="514" spans="1:40" x14ac:dyDescent="0.3">
      <c r="A514" s="15"/>
      <c r="B514" s="15"/>
      <c r="C514" s="15"/>
      <c r="D514" s="17"/>
      <c r="E514" s="17"/>
      <c r="F514" s="15"/>
      <c r="G514" s="18" t="str">
        <f>IFERROR(VLOOKUP(F514,Lookups!$D$2:$E$20,2,FALSE),"")</f>
        <v/>
      </c>
      <c r="H514" s="15"/>
      <c r="I514" s="15"/>
      <c r="J514" s="17"/>
      <c r="K514" s="15"/>
      <c r="L514" s="17"/>
      <c r="M514" s="17"/>
      <c r="N514" s="62" t="str">
        <f t="shared" si="18"/>
        <v/>
      </c>
      <c r="O514" s="15"/>
      <c r="P514" s="15"/>
      <c r="Q514" s="17"/>
      <c r="R514" s="15"/>
      <c r="S514" s="15"/>
      <c r="T514" s="15"/>
      <c r="U514" s="15"/>
      <c r="V514" s="15"/>
      <c r="W514" s="15"/>
      <c r="X514" s="18" t="str">
        <f>IFERROR(VLOOKUP(W514,Lookups!$G$2:$H$83,2,FALSE),"")</f>
        <v/>
      </c>
      <c r="Y514" s="15"/>
      <c r="Z514" s="15"/>
      <c r="AA514" s="15"/>
      <c r="AB514" s="15"/>
      <c r="AC514" s="15"/>
      <c r="AD514" s="17"/>
      <c r="AE514" s="17"/>
      <c r="AF514" s="18" t="str">
        <f t="shared" si="19"/>
        <v/>
      </c>
      <c r="AG514" s="15"/>
      <c r="AH514" s="15"/>
      <c r="AI514" s="15"/>
      <c r="AJ514" s="62" t="str">
        <f>IFERROR(VLOOKUP(AI514,Lookups!$W$3:$X$24,2,FALSE),"")</f>
        <v/>
      </c>
      <c r="AK514" s="15"/>
      <c r="AL514" s="15"/>
      <c r="AM514" s="17"/>
      <c r="AN514" s="17"/>
    </row>
    <row r="515" spans="1:40" x14ac:dyDescent="0.3">
      <c r="A515" s="15"/>
      <c r="B515" s="15"/>
      <c r="C515" s="15"/>
      <c r="D515" s="17"/>
      <c r="E515" s="17"/>
      <c r="F515" s="15"/>
      <c r="G515" s="18" t="str">
        <f>IFERROR(VLOOKUP(F515,Lookups!$D$2:$E$20,2,FALSE),"")</f>
        <v/>
      </c>
      <c r="H515" s="15"/>
      <c r="I515" s="15"/>
      <c r="J515" s="17"/>
      <c r="K515" s="15"/>
      <c r="L515" s="17"/>
      <c r="M515" s="17"/>
      <c r="N515" s="62" t="str">
        <f t="shared" si="18"/>
        <v/>
      </c>
      <c r="O515" s="15"/>
      <c r="P515" s="15"/>
      <c r="Q515" s="17"/>
      <c r="R515" s="15"/>
      <c r="S515" s="15"/>
      <c r="T515" s="15"/>
      <c r="U515" s="15"/>
      <c r="V515" s="15"/>
      <c r="W515" s="15"/>
      <c r="X515" s="18" t="str">
        <f>IFERROR(VLOOKUP(W515,Lookups!$G$2:$H$83,2,FALSE),"")</f>
        <v/>
      </c>
      <c r="Y515" s="15"/>
      <c r="Z515" s="15"/>
      <c r="AA515" s="15"/>
      <c r="AB515" s="15"/>
      <c r="AC515" s="15"/>
      <c r="AD515" s="17"/>
      <c r="AE515" s="17"/>
      <c r="AF515" s="18" t="str">
        <f t="shared" si="19"/>
        <v/>
      </c>
      <c r="AG515" s="15"/>
      <c r="AH515" s="15"/>
      <c r="AI515" s="15"/>
      <c r="AJ515" s="62" t="str">
        <f>IFERROR(VLOOKUP(AI515,Lookups!$W$3:$X$24,2,FALSE),"")</f>
        <v/>
      </c>
      <c r="AK515" s="15"/>
      <c r="AL515" s="15"/>
      <c r="AM515" s="17"/>
      <c r="AN515" s="17"/>
    </row>
    <row r="516" spans="1:40" x14ac:dyDescent="0.3">
      <c r="A516" s="15"/>
      <c r="B516" s="15"/>
      <c r="C516" s="15"/>
      <c r="D516" s="17"/>
      <c r="E516" s="17"/>
      <c r="F516" s="15"/>
      <c r="G516" s="18" t="str">
        <f>IFERROR(VLOOKUP(F516,Lookups!$D$2:$E$20,2,FALSE),"")</f>
        <v/>
      </c>
      <c r="H516" s="15"/>
      <c r="I516" s="15"/>
      <c r="J516" s="17"/>
      <c r="K516" s="15"/>
      <c r="L516" s="17"/>
      <c r="M516" s="17"/>
      <c r="N516" s="62" t="str">
        <f t="shared" si="18"/>
        <v/>
      </c>
      <c r="O516" s="15"/>
      <c r="P516" s="15"/>
      <c r="Q516" s="17"/>
      <c r="R516" s="15"/>
      <c r="S516" s="15"/>
      <c r="T516" s="15"/>
      <c r="U516" s="15"/>
      <c r="V516" s="15"/>
      <c r="W516" s="15"/>
      <c r="X516" s="18" t="str">
        <f>IFERROR(VLOOKUP(W516,Lookups!$G$2:$H$83,2,FALSE),"")</f>
        <v/>
      </c>
      <c r="Y516" s="15"/>
      <c r="Z516" s="15"/>
      <c r="AA516" s="15"/>
      <c r="AB516" s="15"/>
      <c r="AC516" s="15"/>
      <c r="AD516" s="17"/>
      <c r="AE516" s="17"/>
      <c r="AF516" s="18" t="str">
        <f t="shared" si="19"/>
        <v/>
      </c>
      <c r="AG516" s="15"/>
      <c r="AH516" s="15"/>
      <c r="AI516" s="15"/>
      <c r="AJ516" s="62" t="str">
        <f>IFERROR(VLOOKUP(AI516,Lookups!$W$3:$X$24,2,FALSE),"")</f>
        <v/>
      </c>
      <c r="AK516" s="15"/>
      <c r="AL516" s="15"/>
      <c r="AM516" s="17"/>
      <c r="AN516" s="17"/>
    </row>
    <row r="517" spans="1:40" x14ac:dyDescent="0.3">
      <c r="A517" s="15"/>
      <c r="B517" s="15"/>
      <c r="C517" s="15"/>
      <c r="D517" s="17"/>
      <c r="E517" s="17"/>
      <c r="F517" s="15"/>
      <c r="G517" s="18" t="str">
        <f>IFERROR(VLOOKUP(F517,Lookups!$D$2:$E$20,2,FALSE),"")</f>
        <v/>
      </c>
      <c r="H517" s="15"/>
      <c r="I517" s="15"/>
      <c r="J517" s="17"/>
      <c r="K517" s="15"/>
      <c r="L517" s="17"/>
      <c r="M517" s="17"/>
      <c r="N517" s="62" t="str">
        <f t="shared" si="18"/>
        <v/>
      </c>
      <c r="O517" s="15"/>
      <c r="P517" s="15"/>
      <c r="Q517" s="17"/>
      <c r="R517" s="15"/>
      <c r="S517" s="15"/>
      <c r="T517" s="15"/>
      <c r="U517" s="15"/>
      <c r="V517" s="15"/>
      <c r="W517" s="15"/>
      <c r="X517" s="18" t="str">
        <f>IFERROR(VLOOKUP(W517,Lookups!$G$2:$H$83,2,FALSE),"")</f>
        <v/>
      </c>
      <c r="Y517" s="15"/>
      <c r="Z517" s="15"/>
      <c r="AA517" s="15"/>
      <c r="AB517" s="15"/>
      <c r="AC517" s="15"/>
      <c r="AD517" s="17"/>
      <c r="AE517" s="17"/>
      <c r="AF517" s="18" t="str">
        <f t="shared" si="19"/>
        <v/>
      </c>
      <c r="AG517" s="15"/>
      <c r="AH517" s="15"/>
      <c r="AI517" s="15"/>
      <c r="AJ517" s="62" t="str">
        <f>IFERROR(VLOOKUP(AI517,Lookups!$W$3:$X$24,2,FALSE),"")</f>
        <v/>
      </c>
      <c r="AK517" s="15"/>
      <c r="AL517" s="15"/>
      <c r="AM517" s="17"/>
      <c r="AN517" s="17"/>
    </row>
    <row r="518" spans="1:40" x14ac:dyDescent="0.3">
      <c r="A518" s="15"/>
      <c r="B518" s="15"/>
      <c r="C518" s="15"/>
      <c r="D518" s="17"/>
      <c r="E518" s="17"/>
      <c r="F518" s="15"/>
      <c r="G518" s="18" t="str">
        <f>IFERROR(VLOOKUP(F518,Lookups!$D$2:$E$20,2,FALSE),"")</f>
        <v/>
      </c>
      <c r="H518" s="15"/>
      <c r="I518" s="15"/>
      <c r="J518" s="17"/>
      <c r="K518" s="15"/>
      <c r="L518" s="17"/>
      <c r="M518" s="17"/>
      <c r="N518" s="62" t="str">
        <f t="shared" si="18"/>
        <v/>
      </c>
      <c r="O518" s="15"/>
      <c r="P518" s="15"/>
      <c r="Q518" s="17"/>
      <c r="R518" s="15"/>
      <c r="S518" s="15"/>
      <c r="T518" s="15"/>
      <c r="U518" s="15"/>
      <c r="V518" s="15"/>
      <c r="W518" s="15"/>
      <c r="X518" s="18" t="str">
        <f>IFERROR(VLOOKUP(W518,Lookups!$G$2:$H$83,2,FALSE),"")</f>
        <v/>
      </c>
      <c r="Y518" s="15"/>
      <c r="Z518" s="15"/>
      <c r="AA518" s="15"/>
      <c r="AB518" s="15"/>
      <c r="AC518" s="15"/>
      <c r="AD518" s="17"/>
      <c r="AE518" s="17"/>
      <c r="AF518" s="18" t="str">
        <f t="shared" si="19"/>
        <v/>
      </c>
      <c r="AG518" s="15"/>
      <c r="AH518" s="15"/>
      <c r="AI518" s="15"/>
      <c r="AJ518" s="62" t="str">
        <f>IFERROR(VLOOKUP(AI518,Lookups!$W$3:$X$24,2,FALSE),"")</f>
        <v/>
      </c>
      <c r="AK518" s="15"/>
      <c r="AL518" s="15"/>
      <c r="AM518" s="17"/>
      <c r="AN518" s="17"/>
    </row>
    <row r="519" spans="1:40" x14ac:dyDescent="0.3">
      <c r="A519" s="15"/>
      <c r="B519" s="15"/>
      <c r="C519" s="15"/>
      <c r="D519" s="17"/>
      <c r="E519" s="17"/>
      <c r="F519" s="15"/>
      <c r="G519" s="18" t="str">
        <f>IFERROR(VLOOKUP(F519,Lookups!$D$2:$E$20,2,FALSE),"")</f>
        <v/>
      </c>
      <c r="H519" s="15"/>
      <c r="I519" s="15"/>
      <c r="J519" s="17"/>
      <c r="K519" s="15"/>
      <c r="L519" s="17"/>
      <c r="M519" s="17"/>
      <c r="N519" s="62" t="str">
        <f t="shared" si="18"/>
        <v/>
      </c>
      <c r="O519" s="15"/>
      <c r="P519" s="15"/>
      <c r="Q519" s="17"/>
      <c r="R519" s="15"/>
      <c r="S519" s="15"/>
      <c r="T519" s="15"/>
      <c r="U519" s="15"/>
      <c r="V519" s="15"/>
      <c r="W519" s="15"/>
      <c r="X519" s="18" t="str">
        <f>IFERROR(VLOOKUP(W519,Lookups!$G$2:$H$83,2,FALSE),"")</f>
        <v/>
      </c>
      <c r="Y519" s="15"/>
      <c r="Z519" s="15"/>
      <c r="AA519" s="15"/>
      <c r="AB519" s="15"/>
      <c r="AC519" s="15"/>
      <c r="AD519" s="17"/>
      <c r="AE519" s="17"/>
      <c r="AF519" s="18" t="str">
        <f t="shared" si="19"/>
        <v/>
      </c>
      <c r="AG519" s="15"/>
      <c r="AH519" s="15"/>
      <c r="AI519" s="15"/>
      <c r="AJ519" s="62" t="str">
        <f>IFERROR(VLOOKUP(AI519,Lookups!$W$3:$X$24,2,FALSE),"")</f>
        <v/>
      </c>
      <c r="AK519" s="15"/>
      <c r="AL519" s="15"/>
      <c r="AM519" s="17"/>
      <c r="AN519" s="17"/>
    </row>
    <row r="520" spans="1:40" x14ac:dyDescent="0.3">
      <c r="A520" s="15"/>
      <c r="B520" s="15"/>
      <c r="C520" s="15"/>
      <c r="D520" s="17"/>
      <c r="E520" s="17"/>
      <c r="F520" s="15"/>
      <c r="G520" s="18" t="str">
        <f>IFERROR(VLOOKUP(F520,Lookups!$D$2:$E$20,2,FALSE),"")</f>
        <v/>
      </c>
      <c r="H520" s="15"/>
      <c r="I520" s="15"/>
      <c r="J520" s="17"/>
      <c r="K520" s="15"/>
      <c r="L520" s="17"/>
      <c r="M520" s="17"/>
      <c r="N520" s="62" t="str">
        <f t="shared" si="18"/>
        <v/>
      </c>
      <c r="O520" s="15"/>
      <c r="P520" s="15"/>
      <c r="Q520" s="17"/>
      <c r="R520" s="15"/>
      <c r="S520" s="15"/>
      <c r="T520" s="15"/>
      <c r="U520" s="15"/>
      <c r="V520" s="15"/>
      <c r="W520" s="15"/>
      <c r="X520" s="18" t="str">
        <f>IFERROR(VLOOKUP(W520,Lookups!$G$2:$H$83,2,FALSE),"")</f>
        <v/>
      </c>
      <c r="Y520" s="15"/>
      <c r="Z520" s="15"/>
      <c r="AA520" s="15"/>
      <c r="AB520" s="15"/>
      <c r="AC520" s="15"/>
      <c r="AD520" s="17"/>
      <c r="AE520" s="17"/>
      <c r="AF520" s="18" t="str">
        <f t="shared" si="19"/>
        <v/>
      </c>
      <c r="AG520" s="15"/>
      <c r="AH520" s="15"/>
      <c r="AI520" s="15"/>
      <c r="AJ520" s="62" t="str">
        <f>IFERROR(VLOOKUP(AI520,Lookups!$W$3:$X$24,2,FALSE),"")</f>
        <v/>
      </c>
      <c r="AK520" s="15"/>
      <c r="AL520" s="15"/>
      <c r="AM520" s="17"/>
      <c r="AN520" s="17"/>
    </row>
    <row r="521" spans="1:40" x14ac:dyDescent="0.3">
      <c r="A521" s="15"/>
      <c r="B521" s="15"/>
      <c r="C521" s="15"/>
      <c r="D521" s="17"/>
      <c r="E521" s="17"/>
      <c r="F521" s="15"/>
      <c r="G521" s="18" t="str">
        <f>IFERROR(VLOOKUP(F521,Lookups!$D$2:$E$20,2,FALSE),"")</f>
        <v/>
      </c>
      <c r="H521" s="15"/>
      <c r="I521" s="15"/>
      <c r="J521" s="17"/>
      <c r="K521" s="15"/>
      <c r="L521" s="17"/>
      <c r="M521" s="17"/>
      <c r="N521" s="62" t="str">
        <f t="shared" si="18"/>
        <v/>
      </c>
      <c r="O521" s="15"/>
      <c r="P521" s="15"/>
      <c r="Q521" s="17"/>
      <c r="R521" s="15"/>
      <c r="S521" s="15"/>
      <c r="T521" s="15"/>
      <c r="U521" s="15"/>
      <c r="V521" s="15"/>
      <c r="W521" s="15"/>
      <c r="X521" s="18" t="str">
        <f>IFERROR(VLOOKUP(W521,Lookups!$G$2:$H$83,2,FALSE),"")</f>
        <v/>
      </c>
      <c r="Y521" s="15"/>
      <c r="Z521" s="15"/>
      <c r="AA521" s="15"/>
      <c r="AB521" s="15"/>
      <c r="AC521" s="15"/>
      <c r="AD521" s="17"/>
      <c r="AE521" s="17"/>
      <c r="AF521" s="18" t="str">
        <f t="shared" si="19"/>
        <v/>
      </c>
      <c r="AG521" s="15"/>
      <c r="AH521" s="15"/>
      <c r="AI521" s="15"/>
      <c r="AJ521" s="62" t="str">
        <f>IFERROR(VLOOKUP(AI521,Lookups!$W$3:$X$24,2,FALSE),"")</f>
        <v/>
      </c>
      <c r="AK521" s="15"/>
      <c r="AL521" s="15"/>
      <c r="AM521" s="17"/>
      <c r="AN521" s="17"/>
    </row>
    <row r="522" spans="1:40" x14ac:dyDescent="0.3">
      <c r="A522" s="15"/>
      <c r="B522" s="15"/>
      <c r="C522" s="15"/>
      <c r="D522" s="17"/>
      <c r="E522" s="17"/>
      <c r="F522" s="15"/>
      <c r="G522" s="18" t="str">
        <f>IFERROR(VLOOKUP(F522,Lookups!$D$2:$E$20,2,FALSE),"")</f>
        <v/>
      </c>
      <c r="H522" s="15"/>
      <c r="I522" s="15"/>
      <c r="J522" s="17"/>
      <c r="K522" s="15"/>
      <c r="L522" s="17"/>
      <c r="M522" s="17"/>
      <c r="N522" s="62" t="str">
        <f t="shared" si="18"/>
        <v/>
      </c>
      <c r="O522" s="15"/>
      <c r="P522" s="15"/>
      <c r="Q522" s="17"/>
      <c r="R522" s="15"/>
      <c r="S522" s="15"/>
      <c r="T522" s="15"/>
      <c r="U522" s="15"/>
      <c r="V522" s="15"/>
      <c r="W522" s="15"/>
      <c r="X522" s="18" t="str">
        <f>IFERROR(VLOOKUP(W522,Lookups!$G$2:$H$83,2,FALSE),"")</f>
        <v/>
      </c>
      <c r="Y522" s="15"/>
      <c r="Z522" s="15"/>
      <c r="AA522" s="15"/>
      <c r="AB522" s="15"/>
      <c r="AC522" s="15"/>
      <c r="AD522" s="17"/>
      <c r="AE522" s="17"/>
      <c r="AF522" s="18" t="str">
        <f t="shared" si="19"/>
        <v/>
      </c>
      <c r="AG522" s="15"/>
      <c r="AH522" s="15"/>
      <c r="AI522" s="15"/>
      <c r="AJ522" s="62" t="str">
        <f>IFERROR(VLOOKUP(AI522,Lookups!$W$3:$X$24,2,FALSE),"")</f>
        <v/>
      </c>
      <c r="AK522" s="15"/>
      <c r="AL522" s="15"/>
      <c r="AM522" s="17"/>
      <c r="AN522" s="17"/>
    </row>
    <row r="523" spans="1:40" x14ac:dyDescent="0.3">
      <c r="A523" s="15"/>
      <c r="B523" s="15"/>
      <c r="C523" s="15"/>
      <c r="D523" s="17"/>
      <c r="E523" s="17"/>
      <c r="F523" s="15"/>
      <c r="G523" s="18" t="str">
        <f>IFERROR(VLOOKUP(F523,Lookups!$D$2:$E$20,2,FALSE),"")</f>
        <v/>
      </c>
      <c r="H523" s="15"/>
      <c r="I523" s="15"/>
      <c r="J523" s="17"/>
      <c r="K523" s="15"/>
      <c r="L523" s="17"/>
      <c r="M523" s="17"/>
      <c r="N523" s="62" t="str">
        <f t="shared" si="18"/>
        <v/>
      </c>
      <c r="O523" s="15"/>
      <c r="P523" s="15"/>
      <c r="Q523" s="17"/>
      <c r="R523" s="15"/>
      <c r="S523" s="15"/>
      <c r="T523" s="15"/>
      <c r="U523" s="15"/>
      <c r="V523" s="15"/>
      <c r="W523" s="15"/>
      <c r="X523" s="18" t="str">
        <f>IFERROR(VLOOKUP(W523,Lookups!$G$2:$H$83,2,FALSE),"")</f>
        <v/>
      </c>
      <c r="Y523" s="15"/>
      <c r="Z523" s="15"/>
      <c r="AA523" s="15"/>
      <c r="AB523" s="15"/>
      <c r="AC523" s="15"/>
      <c r="AD523" s="17"/>
      <c r="AE523" s="17"/>
      <c r="AF523" s="18" t="str">
        <f t="shared" si="19"/>
        <v/>
      </c>
      <c r="AG523" s="15"/>
      <c r="AH523" s="15"/>
      <c r="AI523" s="15"/>
      <c r="AJ523" s="62" t="str">
        <f>IFERROR(VLOOKUP(AI523,Lookups!$W$3:$X$24,2,FALSE),"")</f>
        <v/>
      </c>
      <c r="AK523" s="15"/>
      <c r="AL523" s="15"/>
      <c r="AM523" s="17"/>
      <c r="AN523" s="17"/>
    </row>
    <row r="524" spans="1:40" x14ac:dyDescent="0.3">
      <c r="A524" s="15"/>
      <c r="B524" s="15"/>
      <c r="C524" s="15"/>
      <c r="D524" s="17"/>
      <c r="E524" s="17"/>
      <c r="F524" s="15"/>
      <c r="G524" s="18" t="str">
        <f>IFERROR(VLOOKUP(F524,Lookups!$D$2:$E$20,2,FALSE),"")</f>
        <v/>
      </c>
      <c r="H524" s="15"/>
      <c r="I524" s="15"/>
      <c r="J524" s="17"/>
      <c r="K524" s="15"/>
      <c r="L524" s="17"/>
      <c r="M524" s="17"/>
      <c r="N524" s="62" t="str">
        <f t="shared" si="18"/>
        <v/>
      </c>
      <c r="O524" s="15"/>
      <c r="P524" s="15"/>
      <c r="Q524" s="17"/>
      <c r="R524" s="15"/>
      <c r="S524" s="15"/>
      <c r="T524" s="15"/>
      <c r="U524" s="15"/>
      <c r="V524" s="15"/>
      <c r="W524" s="15"/>
      <c r="X524" s="18" t="str">
        <f>IFERROR(VLOOKUP(W524,Lookups!$G$2:$H$83,2,FALSE),"")</f>
        <v/>
      </c>
      <c r="Y524" s="15"/>
      <c r="Z524" s="15"/>
      <c r="AA524" s="15"/>
      <c r="AB524" s="15"/>
      <c r="AC524" s="15"/>
      <c r="AD524" s="17"/>
      <c r="AE524" s="17"/>
      <c r="AF524" s="18" t="str">
        <f t="shared" si="19"/>
        <v/>
      </c>
      <c r="AG524" s="15"/>
      <c r="AH524" s="15"/>
      <c r="AI524" s="15"/>
      <c r="AJ524" s="62" t="str">
        <f>IFERROR(VLOOKUP(AI524,Lookups!$W$3:$X$24,2,FALSE),"")</f>
        <v/>
      </c>
      <c r="AK524" s="15"/>
      <c r="AL524" s="15"/>
      <c r="AM524" s="17"/>
      <c r="AN524" s="17"/>
    </row>
    <row r="525" spans="1:40" x14ac:dyDescent="0.3">
      <c r="A525" s="15"/>
      <c r="B525" s="15"/>
      <c r="C525" s="15"/>
      <c r="D525" s="17"/>
      <c r="E525" s="17"/>
      <c r="F525" s="15"/>
      <c r="G525" s="18" t="str">
        <f>IFERROR(VLOOKUP(F525,Lookups!$D$2:$E$20,2,FALSE),"")</f>
        <v/>
      </c>
      <c r="H525" s="15"/>
      <c r="I525" s="15"/>
      <c r="J525" s="17"/>
      <c r="K525" s="15"/>
      <c r="L525" s="17"/>
      <c r="M525" s="17"/>
      <c r="N525" s="62" t="str">
        <f t="shared" si="18"/>
        <v/>
      </c>
      <c r="O525" s="15"/>
      <c r="P525" s="15"/>
      <c r="Q525" s="17"/>
      <c r="R525" s="15"/>
      <c r="S525" s="15"/>
      <c r="T525" s="15"/>
      <c r="U525" s="15"/>
      <c r="V525" s="15"/>
      <c r="W525" s="15"/>
      <c r="X525" s="18" t="str">
        <f>IFERROR(VLOOKUP(W525,Lookups!$G$2:$H$83,2,FALSE),"")</f>
        <v/>
      </c>
      <c r="Y525" s="15"/>
      <c r="Z525" s="15"/>
      <c r="AA525" s="15"/>
      <c r="AB525" s="15"/>
      <c r="AC525" s="15"/>
      <c r="AD525" s="17"/>
      <c r="AE525" s="17"/>
      <c r="AF525" s="18" t="str">
        <f t="shared" si="19"/>
        <v/>
      </c>
      <c r="AG525" s="15"/>
      <c r="AH525" s="15"/>
      <c r="AI525" s="15"/>
      <c r="AJ525" s="62" t="str">
        <f>IFERROR(VLOOKUP(AI525,Lookups!$W$3:$X$24,2,FALSE),"")</f>
        <v/>
      </c>
      <c r="AK525" s="15"/>
      <c r="AL525" s="15"/>
      <c r="AM525" s="17"/>
      <c r="AN525" s="17"/>
    </row>
    <row r="526" spans="1:40" x14ac:dyDescent="0.3">
      <c r="A526" s="15"/>
      <c r="B526" s="15"/>
      <c r="C526" s="15"/>
      <c r="D526" s="17"/>
      <c r="E526" s="17"/>
      <c r="F526" s="15"/>
      <c r="G526" s="18" t="str">
        <f>IFERROR(VLOOKUP(F526,Lookups!$D$2:$E$20,2,FALSE),"")</f>
        <v/>
      </c>
      <c r="H526" s="15"/>
      <c r="I526" s="15"/>
      <c r="J526" s="17"/>
      <c r="K526" s="15"/>
      <c r="L526" s="17"/>
      <c r="M526" s="17"/>
      <c r="N526" s="62" t="str">
        <f t="shared" si="18"/>
        <v/>
      </c>
      <c r="O526" s="15"/>
      <c r="P526" s="15"/>
      <c r="Q526" s="17"/>
      <c r="R526" s="15"/>
      <c r="S526" s="15"/>
      <c r="T526" s="15"/>
      <c r="U526" s="15"/>
      <c r="V526" s="15"/>
      <c r="W526" s="15"/>
      <c r="X526" s="18" t="str">
        <f>IFERROR(VLOOKUP(W526,Lookups!$G$2:$H$83,2,FALSE),"")</f>
        <v/>
      </c>
      <c r="Y526" s="15"/>
      <c r="Z526" s="15"/>
      <c r="AA526" s="15"/>
      <c r="AB526" s="15"/>
      <c r="AC526" s="15"/>
      <c r="AD526" s="17"/>
      <c r="AE526" s="17"/>
      <c r="AF526" s="18" t="str">
        <f t="shared" si="19"/>
        <v/>
      </c>
      <c r="AG526" s="15"/>
      <c r="AH526" s="15"/>
      <c r="AI526" s="15"/>
      <c r="AJ526" s="62" t="str">
        <f>IFERROR(VLOOKUP(AI526,Lookups!$W$3:$X$24,2,FALSE),"")</f>
        <v/>
      </c>
      <c r="AK526" s="15"/>
      <c r="AL526" s="15"/>
      <c r="AM526" s="17"/>
      <c r="AN526" s="17"/>
    </row>
    <row r="527" spans="1:40" x14ac:dyDescent="0.3">
      <c r="A527" s="15"/>
      <c r="B527" s="15"/>
      <c r="C527" s="15"/>
      <c r="D527" s="17"/>
      <c r="E527" s="17"/>
      <c r="F527" s="15"/>
      <c r="G527" s="18" t="str">
        <f>IFERROR(VLOOKUP(F527,Lookups!$D$2:$E$20,2,FALSE),"")</f>
        <v/>
      </c>
      <c r="H527" s="15"/>
      <c r="I527" s="15"/>
      <c r="J527" s="17"/>
      <c r="K527" s="15"/>
      <c r="L527" s="17"/>
      <c r="M527" s="17"/>
      <c r="N527" s="62" t="str">
        <f t="shared" si="18"/>
        <v/>
      </c>
      <c r="O527" s="15"/>
      <c r="P527" s="15"/>
      <c r="Q527" s="17"/>
      <c r="R527" s="15"/>
      <c r="S527" s="15"/>
      <c r="T527" s="15"/>
      <c r="U527" s="15"/>
      <c r="V527" s="15"/>
      <c r="W527" s="15"/>
      <c r="X527" s="18" t="str">
        <f>IFERROR(VLOOKUP(W527,Lookups!$G$2:$H$83,2,FALSE),"")</f>
        <v/>
      </c>
      <c r="Y527" s="15"/>
      <c r="Z527" s="15"/>
      <c r="AA527" s="15"/>
      <c r="AB527" s="15"/>
      <c r="AC527" s="15"/>
      <c r="AD527" s="17"/>
      <c r="AE527" s="17"/>
      <c r="AF527" s="18" t="str">
        <f t="shared" si="19"/>
        <v/>
      </c>
      <c r="AG527" s="15"/>
      <c r="AH527" s="15"/>
      <c r="AI527" s="15"/>
      <c r="AJ527" s="62" t="str">
        <f>IFERROR(VLOOKUP(AI527,Lookups!$W$3:$X$24,2,FALSE),"")</f>
        <v/>
      </c>
      <c r="AK527" s="15"/>
      <c r="AL527" s="15"/>
      <c r="AM527" s="17"/>
      <c r="AN527" s="17"/>
    </row>
    <row r="528" spans="1:40" x14ac:dyDescent="0.3">
      <c r="A528" s="15"/>
      <c r="B528" s="15"/>
      <c r="C528" s="15"/>
      <c r="D528" s="17"/>
      <c r="E528" s="17"/>
      <c r="F528" s="15"/>
      <c r="G528" s="18" t="str">
        <f>IFERROR(VLOOKUP(F528,Lookups!$D$2:$E$20,2,FALSE),"")</f>
        <v/>
      </c>
      <c r="H528" s="15"/>
      <c r="I528" s="15"/>
      <c r="J528" s="17"/>
      <c r="K528" s="15"/>
      <c r="L528" s="17"/>
      <c r="M528" s="17"/>
      <c r="N528" s="62" t="str">
        <f t="shared" si="18"/>
        <v/>
      </c>
      <c r="O528" s="15"/>
      <c r="P528" s="15"/>
      <c r="Q528" s="17"/>
      <c r="R528" s="15"/>
      <c r="S528" s="15"/>
      <c r="T528" s="15"/>
      <c r="U528" s="15"/>
      <c r="V528" s="15"/>
      <c r="W528" s="15"/>
      <c r="X528" s="18" t="str">
        <f>IFERROR(VLOOKUP(W528,Lookups!$G$2:$H$83,2,FALSE),"")</f>
        <v/>
      </c>
      <c r="Y528" s="15"/>
      <c r="Z528" s="15"/>
      <c r="AA528" s="15"/>
      <c r="AB528" s="15"/>
      <c r="AC528" s="15"/>
      <c r="AD528" s="17"/>
      <c r="AE528" s="17"/>
      <c r="AF528" s="18" t="str">
        <f t="shared" si="19"/>
        <v/>
      </c>
      <c r="AG528" s="15"/>
      <c r="AH528" s="15"/>
      <c r="AI528" s="15"/>
      <c r="AJ528" s="62" t="str">
        <f>IFERROR(VLOOKUP(AI528,Lookups!$W$3:$X$24,2,FALSE),"")</f>
        <v/>
      </c>
      <c r="AK528" s="15"/>
      <c r="AL528" s="15"/>
      <c r="AM528" s="17"/>
      <c r="AN528" s="17"/>
    </row>
    <row r="529" spans="1:40" x14ac:dyDescent="0.3">
      <c r="A529" s="15"/>
      <c r="B529" s="15"/>
      <c r="C529" s="15"/>
      <c r="D529" s="17"/>
      <c r="E529" s="17"/>
      <c r="F529" s="15"/>
      <c r="G529" s="18" t="str">
        <f>IFERROR(VLOOKUP(F529,Lookups!$D$2:$E$20,2,FALSE),"")</f>
        <v/>
      </c>
      <c r="H529" s="15"/>
      <c r="I529" s="15"/>
      <c r="J529" s="17"/>
      <c r="K529" s="15"/>
      <c r="L529" s="17"/>
      <c r="M529" s="17"/>
      <c r="N529" s="62" t="str">
        <f t="shared" si="18"/>
        <v/>
      </c>
      <c r="O529" s="15"/>
      <c r="P529" s="15"/>
      <c r="Q529" s="17"/>
      <c r="R529" s="15"/>
      <c r="S529" s="15"/>
      <c r="T529" s="15"/>
      <c r="U529" s="15"/>
      <c r="V529" s="15"/>
      <c r="W529" s="15"/>
      <c r="X529" s="18" t="str">
        <f>IFERROR(VLOOKUP(W529,Lookups!$G$2:$H$83,2,FALSE),"")</f>
        <v/>
      </c>
      <c r="Y529" s="15"/>
      <c r="Z529" s="15"/>
      <c r="AA529" s="15"/>
      <c r="AB529" s="15"/>
      <c r="AC529" s="15"/>
      <c r="AD529" s="17"/>
      <c r="AE529" s="17"/>
      <c r="AF529" s="18" t="str">
        <f t="shared" si="19"/>
        <v/>
      </c>
      <c r="AG529" s="15"/>
      <c r="AH529" s="15"/>
      <c r="AI529" s="15"/>
      <c r="AJ529" s="62" t="str">
        <f>IFERROR(VLOOKUP(AI529,Lookups!$W$3:$X$24,2,FALSE),"")</f>
        <v/>
      </c>
      <c r="AK529" s="15"/>
      <c r="AL529" s="15"/>
      <c r="AM529" s="17"/>
      <c r="AN529" s="17"/>
    </row>
    <row r="530" spans="1:40" x14ac:dyDescent="0.3">
      <c r="A530" s="15"/>
      <c r="B530" s="15"/>
      <c r="C530" s="15"/>
      <c r="D530" s="17"/>
      <c r="E530" s="17"/>
      <c r="F530" s="15"/>
      <c r="G530" s="18" t="str">
        <f>IFERROR(VLOOKUP(F530,Lookups!$D$2:$E$20,2,FALSE),"")</f>
        <v/>
      </c>
      <c r="H530" s="15"/>
      <c r="I530" s="15"/>
      <c r="J530" s="17"/>
      <c r="K530" s="15"/>
      <c r="L530" s="17"/>
      <c r="M530" s="17"/>
      <c r="N530" s="62" t="str">
        <f t="shared" si="18"/>
        <v/>
      </c>
      <c r="O530" s="15"/>
      <c r="P530" s="15"/>
      <c r="Q530" s="17"/>
      <c r="R530" s="15"/>
      <c r="S530" s="15"/>
      <c r="T530" s="15"/>
      <c r="U530" s="15"/>
      <c r="V530" s="15"/>
      <c r="W530" s="15"/>
      <c r="X530" s="18" t="str">
        <f>IFERROR(VLOOKUP(W530,Lookups!$G$2:$H$83,2,FALSE),"")</f>
        <v/>
      </c>
      <c r="Y530" s="15"/>
      <c r="Z530" s="15"/>
      <c r="AA530" s="15"/>
      <c r="AB530" s="15"/>
      <c r="AC530" s="15"/>
      <c r="AD530" s="17"/>
      <c r="AE530" s="17"/>
      <c r="AF530" s="18" t="str">
        <f t="shared" si="19"/>
        <v/>
      </c>
      <c r="AG530" s="15"/>
      <c r="AH530" s="15"/>
      <c r="AI530" s="15"/>
      <c r="AJ530" s="62" t="str">
        <f>IFERROR(VLOOKUP(AI530,Lookups!$W$3:$X$24,2,FALSE),"")</f>
        <v/>
      </c>
      <c r="AK530" s="15"/>
      <c r="AL530" s="15"/>
      <c r="AM530" s="17"/>
      <c r="AN530" s="17"/>
    </row>
    <row r="531" spans="1:40" x14ac:dyDescent="0.3">
      <c r="A531" s="15"/>
      <c r="B531" s="15"/>
      <c r="C531" s="15"/>
      <c r="D531" s="17"/>
      <c r="E531" s="17"/>
      <c r="F531" s="15"/>
      <c r="G531" s="18" t="str">
        <f>IFERROR(VLOOKUP(F531,Lookups!$D$2:$E$20,2,FALSE),"")</f>
        <v/>
      </c>
      <c r="H531" s="15"/>
      <c r="I531" s="15"/>
      <c r="J531" s="17"/>
      <c r="K531" s="15"/>
      <c r="L531" s="17"/>
      <c r="M531" s="17"/>
      <c r="N531" s="62" t="str">
        <f t="shared" si="18"/>
        <v/>
      </c>
      <c r="O531" s="15"/>
      <c r="P531" s="15"/>
      <c r="Q531" s="17"/>
      <c r="R531" s="15"/>
      <c r="S531" s="15"/>
      <c r="T531" s="15"/>
      <c r="U531" s="15"/>
      <c r="V531" s="15"/>
      <c r="W531" s="15"/>
      <c r="X531" s="18" t="str">
        <f>IFERROR(VLOOKUP(W531,Lookups!$G$2:$H$83,2,FALSE),"")</f>
        <v/>
      </c>
      <c r="Y531" s="15"/>
      <c r="Z531" s="15"/>
      <c r="AA531" s="15"/>
      <c r="AB531" s="15"/>
      <c r="AC531" s="15"/>
      <c r="AD531" s="17"/>
      <c r="AE531" s="17"/>
      <c r="AF531" s="18" t="str">
        <f t="shared" si="19"/>
        <v/>
      </c>
      <c r="AG531" s="15"/>
      <c r="AH531" s="15"/>
      <c r="AI531" s="15"/>
      <c r="AJ531" s="62" t="str">
        <f>IFERROR(VLOOKUP(AI531,Lookups!$W$3:$X$24,2,FALSE),"")</f>
        <v/>
      </c>
      <c r="AK531" s="15"/>
      <c r="AL531" s="15"/>
      <c r="AM531" s="17"/>
      <c r="AN531" s="17"/>
    </row>
    <row r="532" spans="1:40" x14ac:dyDescent="0.3">
      <c r="A532" s="15"/>
      <c r="B532" s="15"/>
      <c r="C532" s="15"/>
      <c r="D532" s="17"/>
      <c r="E532" s="17"/>
      <c r="F532" s="15"/>
      <c r="G532" s="18" t="str">
        <f>IFERROR(VLOOKUP(F532,Lookups!$D$2:$E$20,2,FALSE),"")</f>
        <v/>
      </c>
      <c r="H532" s="15"/>
      <c r="I532" s="15"/>
      <c r="J532" s="17"/>
      <c r="K532" s="15"/>
      <c r="L532" s="17"/>
      <c r="M532" s="17"/>
      <c r="N532" s="62" t="str">
        <f t="shared" si="18"/>
        <v/>
      </c>
      <c r="O532" s="15"/>
      <c r="P532" s="15"/>
      <c r="Q532" s="17"/>
      <c r="R532" s="15"/>
      <c r="S532" s="15"/>
      <c r="T532" s="15"/>
      <c r="U532" s="15"/>
      <c r="V532" s="15"/>
      <c r="W532" s="15"/>
      <c r="X532" s="18" t="str">
        <f>IFERROR(VLOOKUP(W532,Lookups!$G$2:$H$83,2,FALSE),"")</f>
        <v/>
      </c>
      <c r="Y532" s="15"/>
      <c r="Z532" s="15"/>
      <c r="AA532" s="15"/>
      <c r="AB532" s="15"/>
      <c r="AC532" s="15"/>
      <c r="AD532" s="17"/>
      <c r="AE532" s="17"/>
      <c r="AF532" s="18" t="str">
        <f t="shared" si="19"/>
        <v/>
      </c>
      <c r="AG532" s="15"/>
      <c r="AH532" s="15"/>
      <c r="AI532" s="15"/>
      <c r="AJ532" s="62" t="str">
        <f>IFERROR(VLOOKUP(AI532,Lookups!$W$3:$X$24,2,FALSE),"")</f>
        <v/>
      </c>
      <c r="AK532" s="15"/>
      <c r="AL532" s="15"/>
      <c r="AM532" s="17"/>
      <c r="AN532" s="17"/>
    </row>
    <row r="533" spans="1:40" x14ac:dyDescent="0.3">
      <c r="A533" s="15"/>
      <c r="B533" s="15"/>
      <c r="C533" s="15"/>
      <c r="D533" s="17"/>
      <c r="E533" s="17"/>
      <c r="F533" s="15"/>
      <c r="G533" s="18" t="str">
        <f>IFERROR(VLOOKUP(F533,Lookups!$D$2:$E$20,2,FALSE),"")</f>
        <v/>
      </c>
      <c r="H533" s="15"/>
      <c r="I533" s="15"/>
      <c r="J533" s="17"/>
      <c r="K533" s="15"/>
      <c r="L533" s="17"/>
      <c r="M533" s="17"/>
      <c r="N533" s="62" t="str">
        <f t="shared" si="18"/>
        <v/>
      </c>
      <c r="O533" s="15"/>
      <c r="P533" s="15"/>
      <c r="Q533" s="17"/>
      <c r="R533" s="15"/>
      <c r="S533" s="15"/>
      <c r="T533" s="15"/>
      <c r="U533" s="15"/>
      <c r="V533" s="15"/>
      <c r="W533" s="15"/>
      <c r="X533" s="18" t="str">
        <f>IFERROR(VLOOKUP(W533,Lookups!$G$2:$H$83,2,FALSE),"")</f>
        <v/>
      </c>
      <c r="Y533" s="15"/>
      <c r="Z533" s="15"/>
      <c r="AA533" s="15"/>
      <c r="AB533" s="15"/>
      <c r="AC533" s="15"/>
      <c r="AD533" s="17"/>
      <c r="AE533" s="17"/>
      <c r="AF533" s="18" t="str">
        <f t="shared" si="19"/>
        <v/>
      </c>
      <c r="AG533" s="15"/>
      <c r="AH533" s="15"/>
      <c r="AI533" s="15"/>
      <c r="AJ533" s="62" t="str">
        <f>IFERROR(VLOOKUP(AI533,Lookups!$W$3:$X$24,2,FALSE),"")</f>
        <v/>
      </c>
      <c r="AK533" s="15"/>
      <c r="AL533" s="15"/>
      <c r="AM533" s="17"/>
      <c r="AN533" s="17"/>
    </row>
    <row r="534" spans="1:40" x14ac:dyDescent="0.3">
      <c r="A534" s="15"/>
      <c r="B534" s="15"/>
      <c r="C534" s="15"/>
      <c r="D534" s="17"/>
      <c r="E534" s="17"/>
      <c r="F534" s="15"/>
      <c r="G534" s="18" t="str">
        <f>IFERROR(VLOOKUP(F534,Lookups!$D$2:$E$20,2,FALSE),"")</f>
        <v/>
      </c>
      <c r="H534" s="15"/>
      <c r="I534" s="15"/>
      <c r="J534" s="17"/>
      <c r="K534" s="15"/>
      <c r="L534" s="17"/>
      <c r="M534" s="17"/>
      <c r="N534" s="62" t="str">
        <f t="shared" si="18"/>
        <v/>
      </c>
      <c r="O534" s="15"/>
      <c r="P534" s="15"/>
      <c r="Q534" s="17"/>
      <c r="R534" s="15"/>
      <c r="S534" s="15"/>
      <c r="T534" s="15"/>
      <c r="U534" s="15"/>
      <c r="V534" s="15"/>
      <c r="W534" s="15"/>
      <c r="X534" s="18" t="str">
        <f>IFERROR(VLOOKUP(W534,Lookups!$G$2:$H$83,2,FALSE),"")</f>
        <v/>
      </c>
      <c r="Y534" s="15"/>
      <c r="Z534" s="15"/>
      <c r="AA534" s="15"/>
      <c r="AB534" s="15"/>
      <c r="AC534" s="15"/>
      <c r="AD534" s="17"/>
      <c r="AE534" s="17"/>
      <c r="AF534" s="18" t="str">
        <f t="shared" si="19"/>
        <v/>
      </c>
      <c r="AG534" s="15"/>
      <c r="AH534" s="15"/>
      <c r="AI534" s="15"/>
      <c r="AJ534" s="62" t="str">
        <f>IFERROR(VLOOKUP(AI534,Lookups!$W$3:$X$24,2,FALSE),"")</f>
        <v/>
      </c>
      <c r="AK534" s="15"/>
      <c r="AL534" s="15"/>
      <c r="AM534" s="17"/>
      <c r="AN534" s="17"/>
    </row>
    <row r="535" spans="1:40" x14ac:dyDescent="0.3">
      <c r="A535" s="15"/>
      <c r="B535" s="15"/>
      <c r="C535" s="15"/>
      <c r="D535" s="17"/>
      <c r="E535" s="17"/>
      <c r="F535" s="15"/>
      <c r="G535" s="18" t="str">
        <f>IFERROR(VLOOKUP(F535,Lookups!$D$2:$E$20,2,FALSE),"")</f>
        <v/>
      </c>
      <c r="H535" s="15"/>
      <c r="I535" s="15"/>
      <c r="J535" s="17"/>
      <c r="K535" s="15"/>
      <c r="L535" s="17"/>
      <c r="M535" s="17"/>
      <c r="N535" s="62" t="str">
        <f t="shared" si="18"/>
        <v/>
      </c>
      <c r="O535" s="15"/>
      <c r="P535" s="15"/>
      <c r="Q535" s="17"/>
      <c r="R535" s="15"/>
      <c r="S535" s="15"/>
      <c r="T535" s="15"/>
      <c r="U535" s="15"/>
      <c r="V535" s="15"/>
      <c r="W535" s="15"/>
      <c r="X535" s="18" t="str">
        <f>IFERROR(VLOOKUP(W535,Lookups!$G$2:$H$83,2,FALSE),"")</f>
        <v/>
      </c>
      <c r="Y535" s="15"/>
      <c r="Z535" s="15"/>
      <c r="AA535" s="15"/>
      <c r="AB535" s="15"/>
      <c r="AC535" s="15"/>
      <c r="AD535" s="17"/>
      <c r="AE535" s="17"/>
      <c r="AF535" s="18" t="str">
        <f t="shared" si="19"/>
        <v/>
      </c>
      <c r="AG535" s="15"/>
      <c r="AH535" s="15"/>
      <c r="AI535" s="15"/>
      <c r="AJ535" s="62" t="str">
        <f>IFERROR(VLOOKUP(AI535,Lookups!$W$3:$X$24,2,FALSE),"")</f>
        <v/>
      </c>
      <c r="AK535" s="15"/>
      <c r="AL535" s="15"/>
      <c r="AM535" s="17"/>
      <c r="AN535" s="17"/>
    </row>
    <row r="536" spans="1:40" x14ac:dyDescent="0.3">
      <c r="A536" s="15"/>
      <c r="B536" s="15"/>
      <c r="C536" s="15"/>
      <c r="D536" s="17"/>
      <c r="E536" s="17"/>
      <c r="F536" s="15"/>
      <c r="G536" s="18" t="str">
        <f>IFERROR(VLOOKUP(F536,Lookups!$D$2:$E$20,2,FALSE),"")</f>
        <v/>
      </c>
      <c r="H536" s="15"/>
      <c r="I536" s="15"/>
      <c r="J536" s="17"/>
      <c r="K536" s="15"/>
      <c r="L536" s="17"/>
      <c r="M536" s="17"/>
      <c r="N536" s="62" t="str">
        <f t="shared" si="18"/>
        <v/>
      </c>
      <c r="O536" s="15"/>
      <c r="P536" s="15"/>
      <c r="Q536" s="17"/>
      <c r="R536" s="15"/>
      <c r="S536" s="15"/>
      <c r="T536" s="15"/>
      <c r="U536" s="15"/>
      <c r="V536" s="15"/>
      <c r="W536" s="15"/>
      <c r="X536" s="18" t="str">
        <f>IFERROR(VLOOKUP(W536,Lookups!$G$2:$H$83,2,FALSE),"")</f>
        <v/>
      </c>
      <c r="Y536" s="15"/>
      <c r="Z536" s="15"/>
      <c r="AA536" s="15"/>
      <c r="AB536" s="15"/>
      <c r="AC536" s="15"/>
      <c r="AD536" s="17"/>
      <c r="AE536" s="17"/>
      <c r="AF536" s="18" t="str">
        <f t="shared" si="19"/>
        <v/>
      </c>
      <c r="AG536" s="15"/>
      <c r="AH536" s="15"/>
      <c r="AI536" s="15"/>
      <c r="AJ536" s="62" t="str">
        <f>IFERROR(VLOOKUP(AI536,Lookups!$W$3:$X$24,2,FALSE),"")</f>
        <v/>
      </c>
      <c r="AK536" s="15"/>
      <c r="AL536" s="15"/>
      <c r="AM536" s="17"/>
      <c r="AN536" s="17"/>
    </row>
    <row r="537" spans="1:40" x14ac:dyDescent="0.3">
      <c r="A537" s="15"/>
      <c r="B537" s="15"/>
      <c r="C537" s="15"/>
      <c r="D537" s="17"/>
      <c r="E537" s="17"/>
      <c r="F537" s="15"/>
      <c r="G537" s="18" t="str">
        <f>IFERROR(VLOOKUP(F537,Lookups!$D$2:$E$20,2,FALSE),"")</f>
        <v/>
      </c>
      <c r="H537" s="15"/>
      <c r="I537" s="15"/>
      <c r="J537" s="17"/>
      <c r="K537" s="15"/>
      <c r="L537" s="17"/>
      <c r="M537" s="17"/>
      <c r="N537" s="62" t="str">
        <f t="shared" si="18"/>
        <v/>
      </c>
      <c r="O537" s="15"/>
      <c r="P537" s="15"/>
      <c r="Q537" s="17"/>
      <c r="R537" s="15"/>
      <c r="S537" s="15"/>
      <c r="T537" s="15"/>
      <c r="U537" s="15"/>
      <c r="V537" s="15"/>
      <c r="W537" s="15"/>
      <c r="X537" s="18" t="str">
        <f>IFERROR(VLOOKUP(W537,Lookups!$G$2:$H$83,2,FALSE),"")</f>
        <v/>
      </c>
      <c r="Y537" s="15"/>
      <c r="Z537" s="15"/>
      <c r="AA537" s="15"/>
      <c r="AB537" s="15"/>
      <c r="AC537" s="15"/>
      <c r="AD537" s="17"/>
      <c r="AE537" s="17"/>
      <c r="AF537" s="18" t="str">
        <f t="shared" si="19"/>
        <v/>
      </c>
      <c r="AG537" s="15"/>
      <c r="AH537" s="15"/>
      <c r="AI537" s="15"/>
      <c r="AJ537" s="62" t="str">
        <f>IFERROR(VLOOKUP(AI537,Lookups!$W$3:$X$24,2,FALSE),"")</f>
        <v/>
      </c>
      <c r="AK537" s="15"/>
      <c r="AL537" s="15"/>
      <c r="AM537" s="17"/>
      <c r="AN537" s="17"/>
    </row>
    <row r="538" spans="1:40" x14ac:dyDescent="0.3">
      <c r="A538" s="15"/>
      <c r="B538" s="15"/>
      <c r="C538" s="15"/>
      <c r="D538" s="17"/>
      <c r="E538" s="17"/>
      <c r="F538" s="15"/>
      <c r="G538" s="18" t="str">
        <f>IFERROR(VLOOKUP(F538,Lookups!$D$2:$E$20,2,FALSE),"")</f>
        <v/>
      </c>
      <c r="H538" s="15"/>
      <c r="I538" s="15"/>
      <c r="J538" s="17"/>
      <c r="K538" s="15"/>
      <c r="L538" s="17"/>
      <c r="M538" s="17"/>
      <c r="N538" s="62" t="str">
        <f t="shared" si="18"/>
        <v/>
      </c>
      <c r="O538" s="15"/>
      <c r="P538" s="15"/>
      <c r="Q538" s="17"/>
      <c r="R538" s="15"/>
      <c r="S538" s="15"/>
      <c r="T538" s="15"/>
      <c r="U538" s="15"/>
      <c r="V538" s="15"/>
      <c r="W538" s="15"/>
      <c r="X538" s="18" t="str">
        <f>IFERROR(VLOOKUP(W538,Lookups!$G$2:$H$83,2,FALSE),"")</f>
        <v/>
      </c>
      <c r="Y538" s="15"/>
      <c r="Z538" s="15"/>
      <c r="AA538" s="15"/>
      <c r="AB538" s="15"/>
      <c r="AC538" s="15"/>
      <c r="AD538" s="17"/>
      <c r="AE538" s="17"/>
      <c r="AF538" s="18" t="str">
        <f t="shared" si="19"/>
        <v/>
      </c>
      <c r="AG538" s="15"/>
      <c r="AH538" s="15"/>
      <c r="AI538" s="15"/>
      <c r="AJ538" s="62" t="str">
        <f>IFERROR(VLOOKUP(AI538,Lookups!$W$3:$X$24,2,FALSE),"")</f>
        <v/>
      </c>
      <c r="AK538" s="15"/>
      <c r="AL538" s="15"/>
      <c r="AM538" s="17"/>
      <c r="AN538" s="17"/>
    </row>
    <row r="539" spans="1:40" x14ac:dyDescent="0.3">
      <c r="A539" s="15"/>
      <c r="B539" s="15"/>
      <c r="C539" s="15"/>
      <c r="D539" s="17"/>
      <c r="E539" s="17"/>
      <c r="F539" s="15"/>
      <c r="G539" s="18" t="str">
        <f>IFERROR(VLOOKUP(F539,Lookups!$D$2:$E$20,2,FALSE),"")</f>
        <v/>
      </c>
      <c r="H539" s="15"/>
      <c r="I539" s="15"/>
      <c r="J539" s="17"/>
      <c r="K539" s="15"/>
      <c r="L539" s="17"/>
      <c r="M539" s="17"/>
      <c r="N539" s="62" t="str">
        <f t="shared" si="18"/>
        <v/>
      </c>
      <c r="O539" s="15"/>
      <c r="P539" s="15"/>
      <c r="Q539" s="17"/>
      <c r="R539" s="15"/>
      <c r="S539" s="15"/>
      <c r="T539" s="15"/>
      <c r="U539" s="15"/>
      <c r="V539" s="15"/>
      <c r="W539" s="15"/>
      <c r="X539" s="18" t="str">
        <f>IFERROR(VLOOKUP(W539,Lookups!$G$2:$H$83,2,FALSE),"")</f>
        <v/>
      </c>
      <c r="Y539" s="15"/>
      <c r="Z539" s="15"/>
      <c r="AA539" s="15"/>
      <c r="AB539" s="15"/>
      <c r="AC539" s="15"/>
      <c r="AD539" s="17"/>
      <c r="AE539" s="17"/>
      <c r="AF539" s="18" t="str">
        <f t="shared" si="19"/>
        <v/>
      </c>
      <c r="AG539" s="15"/>
      <c r="AH539" s="15"/>
      <c r="AI539" s="15"/>
      <c r="AJ539" s="62" t="str">
        <f>IFERROR(VLOOKUP(AI539,Lookups!$W$3:$X$24,2,FALSE),"")</f>
        <v/>
      </c>
      <c r="AK539" s="15"/>
      <c r="AL539" s="15"/>
      <c r="AM539" s="17"/>
      <c r="AN539" s="17"/>
    </row>
    <row r="540" spans="1:40" x14ac:dyDescent="0.3">
      <c r="A540" s="15"/>
      <c r="B540" s="15"/>
      <c r="C540" s="15"/>
      <c r="D540" s="17"/>
      <c r="E540" s="17"/>
      <c r="F540" s="15"/>
      <c r="G540" s="18" t="str">
        <f>IFERROR(VLOOKUP(F540,Lookups!$D$2:$E$20,2,FALSE),"")</f>
        <v/>
      </c>
      <c r="H540" s="15"/>
      <c r="I540" s="15"/>
      <c r="J540" s="17"/>
      <c r="K540" s="15"/>
      <c r="L540" s="17"/>
      <c r="M540" s="17"/>
      <c r="N540" s="62" t="str">
        <f t="shared" si="18"/>
        <v/>
      </c>
      <c r="O540" s="15"/>
      <c r="P540" s="15"/>
      <c r="Q540" s="17"/>
      <c r="R540" s="15"/>
      <c r="S540" s="15"/>
      <c r="T540" s="15"/>
      <c r="U540" s="15"/>
      <c r="V540" s="15"/>
      <c r="W540" s="15"/>
      <c r="X540" s="18" t="str">
        <f>IFERROR(VLOOKUP(W540,Lookups!$G$2:$H$83,2,FALSE),"")</f>
        <v/>
      </c>
      <c r="Y540" s="15"/>
      <c r="Z540" s="15"/>
      <c r="AA540" s="15"/>
      <c r="AB540" s="15"/>
      <c r="AC540" s="15"/>
      <c r="AD540" s="17"/>
      <c r="AE540" s="17"/>
      <c r="AF540" s="18" t="str">
        <f t="shared" si="19"/>
        <v/>
      </c>
      <c r="AG540" s="15"/>
      <c r="AH540" s="15"/>
      <c r="AI540" s="15"/>
      <c r="AJ540" s="62" t="str">
        <f>IFERROR(VLOOKUP(AI540,Lookups!$W$3:$X$24,2,FALSE),"")</f>
        <v/>
      </c>
      <c r="AK540" s="15"/>
      <c r="AL540" s="15"/>
      <c r="AM540" s="17"/>
      <c r="AN540" s="17"/>
    </row>
    <row r="541" spans="1:40" x14ac:dyDescent="0.3">
      <c r="A541" s="15"/>
      <c r="B541" s="15"/>
      <c r="C541" s="15"/>
      <c r="D541" s="17"/>
      <c r="E541" s="17"/>
      <c r="F541" s="15"/>
      <c r="G541" s="18" t="str">
        <f>IFERROR(VLOOKUP(F541,Lookups!$D$2:$E$20,2,FALSE),"")</f>
        <v/>
      </c>
      <c r="H541" s="15"/>
      <c r="I541" s="15"/>
      <c r="J541" s="17"/>
      <c r="K541" s="15"/>
      <c r="L541" s="17"/>
      <c r="M541" s="17"/>
      <c r="N541" s="62" t="str">
        <f t="shared" si="18"/>
        <v/>
      </c>
      <c r="O541" s="15"/>
      <c r="P541" s="15"/>
      <c r="Q541" s="17"/>
      <c r="R541" s="15"/>
      <c r="S541" s="15"/>
      <c r="T541" s="15"/>
      <c r="U541" s="15"/>
      <c r="V541" s="15"/>
      <c r="W541" s="15"/>
      <c r="X541" s="18" t="str">
        <f>IFERROR(VLOOKUP(W541,Lookups!$G$2:$H$83,2,FALSE),"")</f>
        <v/>
      </c>
      <c r="Y541" s="15"/>
      <c r="Z541" s="15"/>
      <c r="AA541" s="15"/>
      <c r="AB541" s="15"/>
      <c r="AC541" s="15"/>
      <c r="AD541" s="17"/>
      <c r="AE541" s="17"/>
      <c r="AF541" s="18" t="str">
        <f t="shared" si="19"/>
        <v/>
      </c>
      <c r="AG541" s="15"/>
      <c r="AH541" s="15"/>
      <c r="AI541" s="15"/>
      <c r="AJ541" s="62" t="str">
        <f>IFERROR(VLOOKUP(AI541,Lookups!$W$3:$X$24,2,FALSE),"")</f>
        <v/>
      </c>
      <c r="AK541" s="15"/>
      <c r="AL541" s="15"/>
      <c r="AM541" s="17"/>
      <c r="AN541" s="17"/>
    </row>
    <row r="542" spans="1:40" x14ac:dyDescent="0.3">
      <c r="A542" s="15"/>
      <c r="B542" s="15"/>
      <c r="C542" s="15"/>
      <c r="D542" s="17"/>
      <c r="E542" s="17"/>
      <c r="F542" s="15"/>
      <c r="G542" s="18" t="str">
        <f>IFERROR(VLOOKUP(F542,Lookups!$D$2:$E$20,2,FALSE),"")</f>
        <v/>
      </c>
      <c r="H542" s="15"/>
      <c r="I542" s="15"/>
      <c r="J542" s="17"/>
      <c r="K542" s="15"/>
      <c r="L542" s="17"/>
      <c r="M542" s="17"/>
      <c r="N542" s="62" t="str">
        <f t="shared" si="18"/>
        <v/>
      </c>
      <c r="O542" s="15"/>
      <c r="P542" s="15"/>
      <c r="Q542" s="17"/>
      <c r="R542" s="15"/>
      <c r="S542" s="15"/>
      <c r="T542" s="15"/>
      <c r="U542" s="15"/>
      <c r="V542" s="15"/>
      <c r="W542" s="15"/>
      <c r="X542" s="18" t="str">
        <f>IFERROR(VLOOKUP(W542,Lookups!$G$2:$H$83,2,FALSE),"")</f>
        <v/>
      </c>
      <c r="Y542" s="15"/>
      <c r="Z542" s="15"/>
      <c r="AA542" s="15"/>
      <c r="AB542" s="15"/>
      <c r="AC542" s="15"/>
      <c r="AD542" s="17"/>
      <c r="AE542" s="17"/>
      <c r="AF542" s="18" t="str">
        <f t="shared" si="19"/>
        <v/>
      </c>
      <c r="AG542" s="15"/>
      <c r="AH542" s="15"/>
      <c r="AI542" s="15"/>
      <c r="AJ542" s="62" t="str">
        <f>IFERROR(VLOOKUP(AI542,Lookups!$W$3:$X$24,2,FALSE),"")</f>
        <v/>
      </c>
      <c r="AK542" s="15"/>
      <c r="AL542" s="15"/>
      <c r="AM542" s="17"/>
      <c r="AN542" s="17"/>
    </row>
    <row r="543" spans="1:40" x14ac:dyDescent="0.3">
      <c r="A543" s="15"/>
      <c r="B543" s="15"/>
      <c r="C543" s="15"/>
      <c r="D543" s="17"/>
      <c r="E543" s="17"/>
      <c r="F543" s="15"/>
      <c r="G543" s="18" t="str">
        <f>IFERROR(VLOOKUP(F543,Lookups!$D$2:$E$20,2,FALSE),"")</f>
        <v/>
      </c>
      <c r="H543" s="15"/>
      <c r="I543" s="15"/>
      <c r="J543" s="17"/>
      <c r="K543" s="15"/>
      <c r="L543" s="17"/>
      <c r="M543" s="17"/>
      <c r="N543" s="62" t="str">
        <f t="shared" si="18"/>
        <v/>
      </c>
      <c r="O543" s="15"/>
      <c r="P543" s="15"/>
      <c r="Q543" s="17"/>
      <c r="R543" s="15"/>
      <c r="S543" s="15"/>
      <c r="T543" s="15"/>
      <c r="U543" s="15"/>
      <c r="V543" s="15"/>
      <c r="W543" s="15"/>
      <c r="X543" s="18" t="str">
        <f>IFERROR(VLOOKUP(W543,Lookups!$G$2:$H$83,2,FALSE),"")</f>
        <v/>
      </c>
      <c r="Y543" s="15"/>
      <c r="Z543" s="15"/>
      <c r="AA543" s="15"/>
      <c r="AB543" s="15"/>
      <c r="AC543" s="15"/>
      <c r="AD543" s="17"/>
      <c r="AE543" s="17"/>
      <c r="AF543" s="18" t="str">
        <f t="shared" si="19"/>
        <v/>
      </c>
      <c r="AG543" s="15"/>
      <c r="AH543" s="15"/>
      <c r="AI543" s="15"/>
      <c r="AJ543" s="62" t="str">
        <f>IFERROR(VLOOKUP(AI543,Lookups!$W$3:$X$24,2,FALSE),"")</f>
        <v/>
      </c>
      <c r="AK543" s="15"/>
      <c r="AL543" s="15"/>
      <c r="AM543" s="17"/>
      <c r="AN543" s="17"/>
    </row>
    <row r="544" spans="1:40" x14ac:dyDescent="0.3">
      <c r="A544" s="15"/>
      <c r="B544" s="15"/>
      <c r="C544" s="15"/>
      <c r="D544" s="17"/>
      <c r="E544" s="17"/>
      <c r="F544" s="15"/>
      <c r="G544" s="18" t="str">
        <f>IFERROR(VLOOKUP(F544,Lookups!$D$2:$E$20,2,FALSE),"")</f>
        <v/>
      </c>
      <c r="H544" s="15"/>
      <c r="I544" s="15"/>
      <c r="J544" s="17"/>
      <c r="K544" s="15"/>
      <c r="L544" s="17"/>
      <c r="M544" s="17"/>
      <c r="N544" s="62" t="str">
        <f t="shared" si="18"/>
        <v/>
      </c>
      <c r="O544" s="15"/>
      <c r="P544" s="15"/>
      <c r="Q544" s="17"/>
      <c r="R544" s="15"/>
      <c r="S544" s="15"/>
      <c r="T544" s="15"/>
      <c r="U544" s="15"/>
      <c r="V544" s="15"/>
      <c r="W544" s="15"/>
      <c r="X544" s="18" t="str">
        <f>IFERROR(VLOOKUP(W544,Lookups!$G$2:$H$83,2,FALSE),"")</f>
        <v/>
      </c>
      <c r="Y544" s="15"/>
      <c r="Z544" s="15"/>
      <c r="AA544" s="15"/>
      <c r="AB544" s="15"/>
      <c r="AC544" s="15"/>
      <c r="AD544" s="17"/>
      <c r="AE544" s="17"/>
      <c r="AF544" s="18" t="str">
        <f t="shared" si="19"/>
        <v/>
      </c>
      <c r="AG544" s="15"/>
      <c r="AH544" s="15"/>
      <c r="AI544" s="15"/>
      <c r="AJ544" s="62" t="str">
        <f>IFERROR(VLOOKUP(AI544,Lookups!$W$3:$X$24,2,FALSE),"")</f>
        <v/>
      </c>
      <c r="AK544" s="15"/>
      <c r="AL544" s="15"/>
      <c r="AM544" s="17"/>
      <c r="AN544" s="17"/>
    </row>
    <row r="545" spans="1:40" x14ac:dyDescent="0.3">
      <c r="A545" s="15"/>
      <c r="B545" s="15"/>
      <c r="C545" s="15"/>
      <c r="D545" s="17"/>
      <c r="E545" s="17"/>
      <c r="F545" s="15"/>
      <c r="G545" s="18" t="str">
        <f>IFERROR(VLOOKUP(F545,Lookups!$D$2:$E$20,2,FALSE),"")</f>
        <v/>
      </c>
      <c r="H545" s="15"/>
      <c r="I545" s="15"/>
      <c r="J545" s="17"/>
      <c r="K545" s="15"/>
      <c r="L545" s="17"/>
      <c r="M545" s="17"/>
      <c r="N545" s="62" t="str">
        <f t="shared" si="18"/>
        <v/>
      </c>
      <c r="O545" s="15"/>
      <c r="P545" s="15"/>
      <c r="Q545" s="17"/>
      <c r="R545" s="15"/>
      <c r="S545" s="15"/>
      <c r="T545" s="15"/>
      <c r="U545" s="15"/>
      <c r="V545" s="15"/>
      <c r="W545" s="15"/>
      <c r="X545" s="18" t="str">
        <f>IFERROR(VLOOKUP(W545,Lookups!$G$2:$H$83,2,FALSE),"")</f>
        <v/>
      </c>
      <c r="Y545" s="15"/>
      <c r="Z545" s="15"/>
      <c r="AA545" s="15"/>
      <c r="AB545" s="15"/>
      <c r="AC545" s="15"/>
      <c r="AD545" s="17"/>
      <c r="AE545" s="17"/>
      <c r="AF545" s="18" t="str">
        <f t="shared" si="19"/>
        <v/>
      </c>
      <c r="AG545" s="15"/>
      <c r="AH545" s="15"/>
      <c r="AI545" s="15"/>
      <c r="AJ545" s="62" t="str">
        <f>IFERROR(VLOOKUP(AI545,Lookups!$W$3:$X$24,2,FALSE),"")</f>
        <v/>
      </c>
      <c r="AK545" s="15"/>
      <c r="AL545" s="15"/>
      <c r="AM545" s="17"/>
      <c r="AN545" s="17"/>
    </row>
    <row r="546" spans="1:40" x14ac:dyDescent="0.3">
      <c r="A546" s="15"/>
      <c r="B546" s="15"/>
      <c r="C546" s="15"/>
      <c r="D546" s="17"/>
      <c r="E546" s="17"/>
      <c r="F546" s="15"/>
      <c r="G546" s="18" t="str">
        <f>IFERROR(VLOOKUP(F546,Lookups!$D$2:$E$20,2,FALSE),"")</f>
        <v/>
      </c>
      <c r="H546" s="15"/>
      <c r="I546" s="15"/>
      <c r="J546" s="17"/>
      <c r="K546" s="15"/>
      <c r="L546" s="17"/>
      <c r="M546" s="17"/>
      <c r="N546" s="62" t="str">
        <f t="shared" si="18"/>
        <v/>
      </c>
      <c r="O546" s="15"/>
      <c r="P546" s="15"/>
      <c r="Q546" s="17"/>
      <c r="R546" s="15"/>
      <c r="S546" s="15"/>
      <c r="T546" s="15"/>
      <c r="U546" s="15"/>
      <c r="V546" s="15"/>
      <c r="W546" s="15"/>
      <c r="X546" s="18" t="str">
        <f>IFERROR(VLOOKUP(W546,Lookups!$G$2:$H$83,2,FALSE),"")</f>
        <v/>
      </c>
      <c r="Y546" s="15"/>
      <c r="Z546" s="15"/>
      <c r="AA546" s="15"/>
      <c r="AB546" s="15"/>
      <c r="AC546" s="15"/>
      <c r="AD546" s="17"/>
      <c r="AE546" s="17"/>
      <c r="AF546" s="18" t="str">
        <f t="shared" si="19"/>
        <v/>
      </c>
      <c r="AG546" s="15"/>
      <c r="AH546" s="15"/>
      <c r="AI546" s="15"/>
      <c r="AJ546" s="62" t="str">
        <f>IFERROR(VLOOKUP(AI546,Lookups!$W$3:$X$24,2,FALSE),"")</f>
        <v/>
      </c>
      <c r="AK546" s="15"/>
      <c r="AL546" s="15"/>
      <c r="AM546" s="17"/>
      <c r="AN546" s="17"/>
    </row>
    <row r="547" spans="1:40" x14ac:dyDescent="0.3">
      <c r="A547" s="15"/>
      <c r="B547" s="15"/>
      <c r="C547" s="15"/>
      <c r="D547" s="17"/>
      <c r="E547" s="17"/>
      <c r="F547" s="15"/>
      <c r="G547" s="18" t="str">
        <f>IFERROR(VLOOKUP(F547,Lookups!$D$2:$E$20,2,FALSE),"")</f>
        <v/>
      </c>
      <c r="H547" s="15"/>
      <c r="I547" s="15"/>
      <c r="J547" s="17"/>
      <c r="K547" s="15"/>
      <c r="L547" s="17"/>
      <c r="M547" s="17"/>
      <c r="N547" s="62" t="str">
        <f t="shared" si="18"/>
        <v/>
      </c>
      <c r="O547" s="15"/>
      <c r="P547" s="15"/>
      <c r="Q547" s="17"/>
      <c r="R547" s="15"/>
      <c r="S547" s="15"/>
      <c r="T547" s="15"/>
      <c r="U547" s="15"/>
      <c r="V547" s="15"/>
      <c r="W547" s="15"/>
      <c r="X547" s="18" t="str">
        <f>IFERROR(VLOOKUP(W547,Lookups!$G$2:$H$83,2,FALSE),"")</f>
        <v/>
      </c>
      <c r="Y547" s="15"/>
      <c r="Z547" s="15"/>
      <c r="AA547" s="15"/>
      <c r="AB547" s="15"/>
      <c r="AC547" s="15"/>
      <c r="AD547" s="17"/>
      <c r="AE547" s="17"/>
      <c r="AF547" s="18" t="str">
        <f t="shared" si="19"/>
        <v/>
      </c>
      <c r="AG547" s="15"/>
      <c r="AH547" s="15"/>
      <c r="AI547" s="15"/>
      <c r="AJ547" s="62" t="str">
        <f>IFERROR(VLOOKUP(AI547,Lookups!$W$3:$X$24,2,FALSE),"")</f>
        <v/>
      </c>
      <c r="AK547" s="15"/>
      <c r="AL547" s="15"/>
      <c r="AM547" s="17"/>
      <c r="AN547" s="17"/>
    </row>
    <row r="548" spans="1:40" x14ac:dyDescent="0.3">
      <c r="A548" s="15"/>
      <c r="B548" s="15"/>
      <c r="C548" s="15"/>
      <c r="D548" s="17"/>
      <c r="E548" s="17"/>
      <c r="F548" s="15"/>
      <c r="G548" s="18" t="str">
        <f>IFERROR(VLOOKUP(F548,Lookups!$D$2:$E$20,2,FALSE),"")</f>
        <v/>
      </c>
      <c r="H548" s="15"/>
      <c r="I548" s="15"/>
      <c r="J548" s="17"/>
      <c r="K548" s="15"/>
      <c r="L548" s="17"/>
      <c r="M548" s="17"/>
      <c r="N548" s="62" t="str">
        <f t="shared" si="18"/>
        <v/>
      </c>
      <c r="O548" s="15"/>
      <c r="P548" s="15"/>
      <c r="Q548" s="17"/>
      <c r="R548" s="15"/>
      <c r="S548" s="15"/>
      <c r="T548" s="15"/>
      <c r="U548" s="15"/>
      <c r="V548" s="15"/>
      <c r="W548" s="15"/>
      <c r="X548" s="18" t="str">
        <f>IFERROR(VLOOKUP(W548,Lookups!$G$2:$H$83,2,FALSE),"")</f>
        <v/>
      </c>
      <c r="Y548" s="15"/>
      <c r="Z548" s="15"/>
      <c r="AA548" s="15"/>
      <c r="AB548" s="15"/>
      <c r="AC548" s="15"/>
      <c r="AD548" s="17"/>
      <c r="AE548" s="17"/>
      <c r="AF548" s="18" t="str">
        <f t="shared" si="19"/>
        <v/>
      </c>
      <c r="AG548" s="15"/>
      <c r="AH548" s="15"/>
      <c r="AI548" s="15"/>
      <c r="AJ548" s="62" t="str">
        <f>IFERROR(VLOOKUP(AI548,Lookups!$W$3:$X$24,2,FALSE),"")</f>
        <v/>
      </c>
      <c r="AK548" s="15"/>
      <c r="AL548" s="15"/>
      <c r="AM548" s="17"/>
      <c r="AN548" s="17"/>
    </row>
    <row r="549" spans="1:40" x14ac:dyDescent="0.3">
      <c r="A549" s="15"/>
      <c r="B549" s="15"/>
      <c r="C549" s="15"/>
      <c r="D549" s="17"/>
      <c r="E549" s="17"/>
      <c r="F549" s="15"/>
      <c r="G549" s="18" t="str">
        <f>IFERROR(VLOOKUP(F549,Lookups!$D$2:$E$20,2,FALSE),"")</f>
        <v/>
      </c>
      <c r="H549" s="15"/>
      <c r="I549" s="15"/>
      <c r="J549" s="17"/>
      <c r="K549" s="15"/>
      <c r="L549" s="17"/>
      <c r="M549" s="17"/>
      <c r="N549" s="62" t="str">
        <f t="shared" si="18"/>
        <v/>
      </c>
      <c r="O549" s="15"/>
      <c r="P549" s="15"/>
      <c r="Q549" s="17"/>
      <c r="R549" s="15"/>
      <c r="S549" s="15"/>
      <c r="T549" s="15"/>
      <c r="U549" s="15"/>
      <c r="V549" s="15"/>
      <c r="W549" s="15"/>
      <c r="X549" s="18" t="str">
        <f>IFERROR(VLOOKUP(W549,Lookups!$G$2:$H$83,2,FALSE),"")</f>
        <v/>
      </c>
      <c r="Y549" s="15"/>
      <c r="Z549" s="15"/>
      <c r="AA549" s="15"/>
      <c r="AB549" s="15"/>
      <c r="AC549" s="15"/>
      <c r="AD549" s="17"/>
      <c r="AE549" s="17"/>
      <c r="AF549" s="18" t="str">
        <f t="shared" si="19"/>
        <v/>
      </c>
      <c r="AG549" s="15"/>
      <c r="AH549" s="15"/>
      <c r="AI549" s="15"/>
      <c r="AJ549" s="62" t="str">
        <f>IFERROR(VLOOKUP(AI549,Lookups!$W$3:$X$24,2,FALSE),"")</f>
        <v/>
      </c>
      <c r="AK549" s="15"/>
      <c r="AL549" s="15"/>
      <c r="AM549" s="17"/>
      <c r="AN549" s="17"/>
    </row>
    <row r="550" spans="1:40" x14ac:dyDescent="0.3">
      <c r="A550" s="63"/>
      <c r="B550" s="63"/>
      <c r="C550" s="63"/>
      <c r="D550" s="64"/>
      <c r="E550" s="64"/>
      <c r="F550" s="63"/>
      <c r="G550" s="65" t="str">
        <f>IFERROR(VLOOKUP(F550,Lookups!$D$2:$E$20,2,FALSE),"")</f>
        <v/>
      </c>
      <c r="H550" s="63"/>
      <c r="I550" s="63"/>
      <c r="J550" s="64"/>
      <c r="K550" s="63"/>
      <c r="L550" s="64"/>
      <c r="M550" s="64"/>
      <c r="N550" s="66" t="str">
        <f t="shared" si="18"/>
        <v/>
      </c>
      <c r="O550" s="63"/>
      <c r="P550" s="63"/>
      <c r="Q550" s="64"/>
      <c r="R550" s="63"/>
      <c r="S550" s="63"/>
      <c r="T550" s="63"/>
      <c r="U550" s="63"/>
      <c r="V550" s="63"/>
      <c r="W550" s="63"/>
      <c r="X550" s="65" t="str">
        <f>IFERROR(VLOOKUP(W550,Lookups!$G$2:$H$83,2,FALSE),"")</f>
        <v/>
      </c>
      <c r="Y550" s="63"/>
      <c r="Z550" s="63"/>
      <c r="AA550" s="63"/>
      <c r="AB550" s="63"/>
      <c r="AC550" s="63"/>
      <c r="AD550" s="64"/>
      <c r="AE550" s="64"/>
      <c r="AF550" s="65" t="str">
        <f t="shared" si="19"/>
        <v/>
      </c>
      <c r="AG550" s="63"/>
      <c r="AH550" s="63"/>
      <c r="AI550" s="63"/>
      <c r="AJ550" s="66" t="str">
        <f>IFERROR(VLOOKUP(AI550,Lookups!$W$3:$X$24,2,FALSE),"")</f>
        <v/>
      </c>
      <c r="AK550" s="63"/>
      <c r="AL550" s="63"/>
      <c r="AM550" s="64"/>
      <c r="AN550" s="64"/>
    </row>
  </sheetData>
  <sheetProtection formatCells="0" formatColumns="0" formatRows="0" insertRows="0" deleteRows="0" sort="0" pivotTables="0"/>
  <mergeCells count="6">
    <mergeCell ref="AK1:AN1"/>
    <mergeCell ref="A1:D1"/>
    <mergeCell ref="I1:O1"/>
    <mergeCell ref="P1:V1"/>
    <mergeCell ref="W1:AH1"/>
    <mergeCell ref="E1:H1"/>
  </mergeCells>
  <dataValidations count="10">
    <dataValidation type="list" allowBlank="1" showInputMessage="1" showErrorMessage="1" sqref="Z3:Z550" xr:uid="{00000000-0002-0000-0600-000000000000}">
      <formula1>INDIRECT("ABX_Route[ABX Route]")</formula1>
    </dataValidation>
    <dataValidation type="list" allowBlank="1" showInputMessage="1" showErrorMessage="1" sqref="F3:F550" xr:uid="{00000000-0002-0000-0600-000001000000}">
      <formula1>INDIRECT("Infection_type[infection type]")</formula1>
    </dataValidation>
    <dataValidation type="list" allowBlank="1" showInputMessage="1" showErrorMessage="1" sqref="W3:W550" xr:uid="{00000000-0002-0000-0600-000002000000}">
      <formula1>INDIRECT("ABX_Name_Class[ABX Name]")</formula1>
    </dataValidation>
    <dataValidation type="list" allowBlank="1" showInputMessage="1" showErrorMessage="1" sqref="H3:H550 P3:P550 U3:U550 AG3:AH550 AK3:AK550" xr:uid="{00000000-0002-0000-0600-000003000000}">
      <formula1>"Yes, No"</formula1>
    </dataValidation>
    <dataValidation type="list" allowBlank="1" showInputMessage="1" showErrorMessage="1" sqref="K3:K550" xr:uid="{00000000-0002-0000-0600-000004000000}">
      <formula1>INDIRECT("Device_Type[Device_Type]")</formula1>
    </dataValidation>
    <dataValidation type="list" allowBlank="1" showInputMessage="1" showErrorMessage="1" sqref="AC3:AC550" xr:uid="{00000000-0002-0000-0600-000005000000}">
      <formula1>INDIRECT("ABX_Origination[ABX Origination]")</formula1>
    </dataValidation>
    <dataValidation type="list" allowBlank="1" showInputMessage="1" showErrorMessage="1" sqref="S3:S550" xr:uid="{00000000-0002-0000-0600-000006000000}">
      <formula1>INDIRECT("Specimen_Source[Specimen Source]")</formula1>
    </dataValidation>
    <dataValidation type="list" allowBlank="1" showInputMessage="1" showErrorMessage="1" promptTitle="Previous Infection" prompt="If infection is an existing infection from previous month(s), leave columns F and G blank." sqref="E3:E550" xr:uid="{00000000-0002-0000-0600-000007000000}">
      <formula1>"Yes, No"</formula1>
    </dataValidation>
    <dataValidation type="list" allowBlank="1" showInputMessage="1" showErrorMessage="1" sqref="AL3:AL550" xr:uid="{00000000-0002-0000-0600-000008000000}">
      <formula1>INDIRECT("Precautions[Transmission-based Precautions]")</formula1>
    </dataValidation>
    <dataValidation type="list" allowBlank="1" showInputMessage="1" showErrorMessage="1" sqref="AI3:AI550" xr:uid="{00000000-0002-0000-0600-000009000000}">
      <formula1>INDIRECT("Antimicrobials[Antimicrobial Drug]")</formula1>
    </dataValidation>
  </dataValidations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N550"/>
  <sheetViews>
    <sheetView showGridLines="0" zoomScale="80" zoomScaleNormal="80" workbookViewId="0">
      <pane ySplit="2" topLeftCell="A3" activePane="bottomLeft" state="frozen"/>
      <selection pane="bottomLeft" activeCell="A3" sqref="A3"/>
    </sheetView>
  </sheetViews>
  <sheetFormatPr defaultColWidth="9.109375" defaultRowHeight="14.4" x14ac:dyDescent="0.3"/>
  <cols>
    <col min="1" max="1" width="13.33203125" style="16" customWidth="1"/>
    <col min="2" max="3" width="11" style="16" customWidth="1"/>
    <col min="4" max="4" width="14.33203125" style="16" bestFit="1" customWidth="1"/>
    <col min="5" max="5" width="17.33203125" style="16" customWidth="1"/>
    <col min="6" max="6" width="27.6640625" style="16" customWidth="1"/>
    <col min="7" max="7" width="20.88671875" style="16" bestFit="1" customWidth="1"/>
    <col min="8" max="8" width="12" style="16" customWidth="1"/>
    <col min="9" max="9" width="30.88671875" style="16" customWidth="1"/>
    <col min="10" max="10" width="14.109375" style="16" customWidth="1"/>
    <col min="11" max="13" width="12" style="16" customWidth="1"/>
    <col min="14" max="14" width="15.109375" style="16" bestFit="1" customWidth="1"/>
    <col min="15" max="15" width="13.5546875" style="16" customWidth="1"/>
    <col min="16" max="17" width="12" style="16" customWidth="1"/>
    <col min="18" max="18" width="15" style="16" bestFit="1" customWidth="1"/>
    <col min="19" max="19" width="12" style="16" customWidth="1"/>
    <col min="20" max="20" width="27.6640625" style="16" customWidth="1"/>
    <col min="21" max="22" width="12" style="16" customWidth="1"/>
    <col min="23" max="23" width="18.109375" style="16" customWidth="1"/>
    <col min="24" max="24" width="20.33203125" style="16" customWidth="1"/>
    <col min="25" max="28" width="12" style="16" customWidth="1"/>
    <col min="29" max="29" width="19.109375" style="16" bestFit="1" customWidth="1"/>
    <col min="30" max="30" width="13.109375" style="16" bestFit="1" customWidth="1"/>
    <col min="31" max="31" width="12" style="16" customWidth="1"/>
    <col min="32" max="32" width="14.88671875" style="16" customWidth="1"/>
    <col min="33" max="33" width="12" style="16" customWidth="1"/>
    <col min="34" max="34" width="13.5546875" style="16" customWidth="1"/>
    <col min="35" max="35" width="14.5546875" style="16" customWidth="1"/>
    <col min="36" max="36" width="17.88671875" style="16" customWidth="1"/>
    <col min="37" max="37" width="16.109375" style="16" customWidth="1"/>
    <col min="38" max="38" width="12" style="16" customWidth="1"/>
    <col min="39" max="39" width="12" style="68" customWidth="1"/>
    <col min="40" max="40" width="11.6640625" style="60" bestFit="1" customWidth="1"/>
    <col min="41" max="16384" width="9.109375" style="60"/>
  </cols>
  <sheetData>
    <row r="1" spans="1:40" s="58" customFormat="1" x14ac:dyDescent="0.3">
      <c r="A1" s="92" t="s">
        <v>18</v>
      </c>
      <c r="B1" s="92"/>
      <c r="C1" s="92"/>
      <c r="D1" s="92"/>
      <c r="E1" s="94" t="s">
        <v>19</v>
      </c>
      <c r="F1" s="95"/>
      <c r="G1" s="95"/>
      <c r="H1" s="95"/>
      <c r="I1" s="92" t="s">
        <v>20</v>
      </c>
      <c r="J1" s="92"/>
      <c r="K1" s="92"/>
      <c r="L1" s="92"/>
      <c r="M1" s="92"/>
      <c r="N1" s="92"/>
      <c r="O1" s="92"/>
      <c r="P1" s="93" t="s">
        <v>21</v>
      </c>
      <c r="Q1" s="93"/>
      <c r="R1" s="93"/>
      <c r="S1" s="93"/>
      <c r="T1" s="93"/>
      <c r="U1" s="93"/>
      <c r="V1" s="93"/>
      <c r="W1" s="92" t="s">
        <v>168</v>
      </c>
      <c r="X1" s="92"/>
      <c r="Y1" s="92"/>
      <c r="Z1" s="92"/>
      <c r="AA1" s="92"/>
      <c r="AB1" s="92"/>
      <c r="AC1" s="92"/>
      <c r="AD1" s="92"/>
      <c r="AE1" s="92"/>
      <c r="AF1" s="92"/>
      <c r="AG1" s="92"/>
      <c r="AH1" s="92"/>
      <c r="AI1" s="21"/>
      <c r="AJ1" s="21"/>
      <c r="AK1" s="90" t="s">
        <v>22</v>
      </c>
      <c r="AL1" s="91"/>
      <c r="AM1" s="91"/>
      <c r="AN1" s="91"/>
    </row>
    <row r="2" spans="1:40" s="59" customFormat="1" ht="120" customHeight="1" x14ac:dyDescent="0.3">
      <c r="A2" s="13" t="s">
        <v>0</v>
      </c>
      <c r="B2" s="13" t="s">
        <v>1</v>
      </c>
      <c r="C2" s="13" t="s">
        <v>2</v>
      </c>
      <c r="D2" s="13" t="s">
        <v>3</v>
      </c>
      <c r="E2" s="13" t="s">
        <v>274</v>
      </c>
      <c r="F2" s="13" t="s">
        <v>4</v>
      </c>
      <c r="G2" s="13" t="s">
        <v>5</v>
      </c>
      <c r="H2" s="13" t="s">
        <v>275</v>
      </c>
      <c r="I2" s="13" t="s">
        <v>47</v>
      </c>
      <c r="J2" s="13" t="s">
        <v>6</v>
      </c>
      <c r="K2" s="13" t="s">
        <v>7</v>
      </c>
      <c r="L2" s="13" t="s">
        <v>8</v>
      </c>
      <c r="M2" s="13" t="s">
        <v>9</v>
      </c>
      <c r="N2" s="13" t="s">
        <v>10</v>
      </c>
      <c r="O2" s="13" t="s">
        <v>11</v>
      </c>
      <c r="P2" s="13" t="s">
        <v>276</v>
      </c>
      <c r="Q2" s="13" t="s">
        <v>217</v>
      </c>
      <c r="R2" s="13" t="s">
        <v>12</v>
      </c>
      <c r="S2" s="13" t="s">
        <v>13</v>
      </c>
      <c r="T2" s="13" t="s">
        <v>14</v>
      </c>
      <c r="U2" s="13" t="s">
        <v>277</v>
      </c>
      <c r="V2" s="13" t="s">
        <v>15</v>
      </c>
      <c r="W2" s="13" t="s">
        <v>220</v>
      </c>
      <c r="X2" s="13" t="s">
        <v>159</v>
      </c>
      <c r="Y2" s="13" t="s">
        <v>44</v>
      </c>
      <c r="Z2" s="13" t="s">
        <v>45</v>
      </c>
      <c r="AA2" s="13" t="s">
        <v>46</v>
      </c>
      <c r="AB2" s="13" t="s">
        <v>16</v>
      </c>
      <c r="AC2" s="13" t="s">
        <v>231</v>
      </c>
      <c r="AD2" s="13" t="s">
        <v>232</v>
      </c>
      <c r="AE2" s="13" t="s">
        <v>233</v>
      </c>
      <c r="AF2" s="13" t="s">
        <v>169</v>
      </c>
      <c r="AG2" s="13" t="s">
        <v>278</v>
      </c>
      <c r="AH2" s="13" t="s">
        <v>279</v>
      </c>
      <c r="AI2" s="13" t="s">
        <v>222</v>
      </c>
      <c r="AJ2" s="13" t="s">
        <v>223</v>
      </c>
      <c r="AK2" s="13" t="s">
        <v>280</v>
      </c>
      <c r="AL2" s="13" t="s">
        <v>17</v>
      </c>
      <c r="AM2" s="13" t="s">
        <v>235</v>
      </c>
      <c r="AN2" s="83" t="s">
        <v>282</v>
      </c>
    </row>
    <row r="3" spans="1:40" x14ac:dyDescent="0.3">
      <c r="A3" s="15"/>
      <c r="B3" s="15"/>
      <c r="C3" s="15"/>
      <c r="D3" s="17"/>
      <c r="E3" s="17"/>
      <c r="F3" s="15"/>
      <c r="G3" s="18" t="str">
        <f>IFERROR(VLOOKUP(F3,Lookups!$D$2:$E$20,2,FALSE),"")</f>
        <v/>
      </c>
      <c r="H3" s="15"/>
      <c r="I3" s="15"/>
      <c r="J3" s="17"/>
      <c r="K3" s="15"/>
      <c r="L3" s="17"/>
      <c r="M3" s="17"/>
      <c r="N3" s="18" t="str">
        <f t="shared" ref="N3:N34" si="0">IF(OR(ISBLANK(L3),ISBLANK(M3)),"",(M3-L3)+1)</f>
        <v/>
      </c>
      <c r="O3" s="15"/>
      <c r="P3" s="15"/>
      <c r="Q3" s="17"/>
      <c r="R3" s="15"/>
      <c r="S3" s="15"/>
      <c r="T3" s="15"/>
      <c r="U3" s="15"/>
      <c r="V3" s="15"/>
      <c r="W3" s="15"/>
      <c r="X3" s="18" t="str">
        <f>IFERROR(VLOOKUP(W3,Lookups!$G$2:$H$83,2,FALSE),"")</f>
        <v/>
      </c>
      <c r="Y3" s="15"/>
      <c r="Z3" s="15"/>
      <c r="AA3" s="15"/>
      <c r="AB3" s="15"/>
      <c r="AC3" s="15"/>
      <c r="AD3" s="17"/>
      <c r="AE3" s="17"/>
      <c r="AF3" s="18" t="str">
        <f t="shared" ref="AF3" si="1">IF(OR(ISBLANK(AD3),ISBLANK(AE3)),"",(AE3-AD3)+1)</f>
        <v/>
      </c>
      <c r="AG3" s="15"/>
      <c r="AH3" s="15"/>
      <c r="AI3" s="15"/>
      <c r="AJ3" s="18" t="str">
        <f>IFERROR(VLOOKUP(AI3,Lookups!$W$3:$X$24,2,FALSE),"")</f>
        <v/>
      </c>
      <c r="AK3" s="15"/>
      <c r="AL3" s="15"/>
      <c r="AM3" s="17"/>
      <c r="AN3" s="70"/>
    </row>
    <row r="4" spans="1:40" x14ac:dyDescent="0.3">
      <c r="A4" s="15"/>
      <c r="B4" s="15"/>
      <c r="C4" s="15"/>
      <c r="D4" s="17"/>
      <c r="E4" s="17"/>
      <c r="F4" s="15"/>
      <c r="G4" s="18" t="str">
        <f>IFERROR(VLOOKUP(F4,Lookups!$D$2:$E$20,2,FALSE),"")</f>
        <v/>
      </c>
      <c r="H4" s="15"/>
      <c r="I4" s="15"/>
      <c r="J4" s="17"/>
      <c r="K4" s="15"/>
      <c r="L4" s="17"/>
      <c r="M4" s="17"/>
      <c r="N4" s="18" t="str">
        <f t="shared" si="0"/>
        <v/>
      </c>
      <c r="O4" s="15"/>
      <c r="P4" s="15"/>
      <c r="Q4" s="17"/>
      <c r="R4" s="15"/>
      <c r="S4" s="15"/>
      <c r="T4" s="15"/>
      <c r="U4" s="15"/>
      <c r="V4" s="15"/>
      <c r="W4" s="15"/>
      <c r="X4" s="18" t="str">
        <f>IFERROR(VLOOKUP(W4,Lookups!$G$2:$H$83,2,FALSE),"")</f>
        <v/>
      </c>
      <c r="Y4" s="15"/>
      <c r="Z4" s="15"/>
      <c r="AA4" s="15"/>
      <c r="AB4" s="15"/>
      <c r="AC4" s="15"/>
      <c r="AD4" s="17"/>
      <c r="AE4" s="17"/>
      <c r="AF4" s="18" t="str">
        <f t="shared" ref="AF4:AF50" si="2">IF(OR(ISBLANK(AD4),ISBLANK(AE4)),"",(AE4-AD4)+1)</f>
        <v/>
      </c>
      <c r="AG4" s="15"/>
      <c r="AH4" s="15"/>
      <c r="AI4" s="15"/>
      <c r="AJ4" s="18" t="str">
        <f>IFERROR(VLOOKUP(AI4,Lookups!$W$3:$X$24,2,FALSE),"")</f>
        <v/>
      </c>
      <c r="AK4" s="15"/>
      <c r="AL4" s="15"/>
      <c r="AM4" s="17"/>
      <c r="AN4" s="17"/>
    </row>
    <row r="5" spans="1:40" x14ac:dyDescent="0.3">
      <c r="A5" s="15"/>
      <c r="B5" s="15"/>
      <c r="C5" s="15"/>
      <c r="D5" s="17"/>
      <c r="E5" s="17"/>
      <c r="F5" s="15"/>
      <c r="G5" s="18" t="str">
        <f>IFERROR(VLOOKUP(F5,Lookups!$D$2:$E$20,2,FALSE),"")</f>
        <v/>
      </c>
      <c r="H5" s="15"/>
      <c r="I5" s="15"/>
      <c r="J5" s="17"/>
      <c r="K5" s="15"/>
      <c r="L5" s="17"/>
      <c r="M5" s="17"/>
      <c r="N5" s="18" t="str">
        <f t="shared" si="0"/>
        <v/>
      </c>
      <c r="O5" s="15"/>
      <c r="P5" s="15"/>
      <c r="Q5" s="17"/>
      <c r="R5" s="15"/>
      <c r="S5" s="15"/>
      <c r="T5" s="15"/>
      <c r="U5" s="15"/>
      <c r="V5" s="15"/>
      <c r="W5" s="15"/>
      <c r="X5" s="18" t="str">
        <f>IFERROR(VLOOKUP(W5,Lookups!$G$2:$H$83,2,FALSE),"")</f>
        <v/>
      </c>
      <c r="Y5" s="15"/>
      <c r="Z5" s="15"/>
      <c r="AA5" s="15"/>
      <c r="AB5" s="15"/>
      <c r="AC5" s="15"/>
      <c r="AD5" s="17"/>
      <c r="AE5" s="17"/>
      <c r="AF5" s="18" t="str">
        <f t="shared" si="2"/>
        <v/>
      </c>
      <c r="AG5" s="15"/>
      <c r="AH5" s="15"/>
      <c r="AI5" s="15"/>
      <c r="AJ5" s="18" t="str">
        <f>IFERROR(VLOOKUP(AI5,Lookups!$W$3:$X$24,2,FALSE),"")</f>
        <v/>
      </c>
      <c r="AK5" s="15"/>
      <c r="AL5" s="15"/>
      <c r="AM5" s="17"/>
      <c r="AN5" s="17"/>
    </row>
    <row r="6" spans="1:40" x14ac:dyDescent="0.3">
      <c r="A6" s="15"/>
      <c r="B6" s="15"/>
      <c r="C6" s="15"/>
      <c r="D6" s="17"/>
      <c r="E6" s="17"/>
      <c r="F6" s="15"/>
      <c r="G6" s="18" t="str">
        <f>IFERROR(VLOOKUP(F6,Lookups!$D$2:$E$20,2,FALSE),"")</f>
        <v/>
      </c>
      <c r="H6" s="15"/>
      <c r="I6" s="15"/>
      <c r="J6" s="17"/>
      <c r="K6" s="15"/>
      <c r="L6" s="17"/>
      <c r="M6" s="17"/>
      <c r="N6" s="18" t="str">
        <f t="shared" si="0"/>
        <v/>
      </c>
      <c r="O6" s="15"/>
      <c r="P6" s="15"/>
      <c r="Q6" s="17"/>
      <c r="R6" s="15"/>
      <c r="S6" s="15"/>
      <c r="T6" s="15"/>
      <c r="U6" s="15"/>
      <c r="V6" s="15"/>
      <c r="W6" s="15"/>
      <c r="X6" s="18" t="str">
        <f>IFERROR(VLOOKUP(W6,Lookups!$G$2:$H$83,2,FALSE),"")</f>
        <v/>
      </c>
      <c r="Y6" s="15"/>
      <c r="Z6" s="15"/>
      <c r="AA6" s="15"/>
      <c r="AB6" s="15"/>
      <c r="AC6" s="15"/>
      <c r="AD6" s="17"/>
      <c r="AE6" s="17"/>
      <c r="AF6" s="18" t="str">
        <f t="shared" si="2"/>
        <v/>
      </c>
      <c r="AG6" s="15"/>
      <c r="AH6" s="15"/>
      <c r="AI6" s="15"/>
      <c r="AJ6" s="18" t="str">
        <f>IFERROR(VLOOKUP(AI6,Lookups!$W$3:$X$24,2,FALSE),"")</f>
        <v/>
      </c>
      <c r="AK6" s="15"/>
      <c r="AL6" s="15"/>
      <c r="AM6" s="17"/>
      <c r="AN6" s="17"/>
    </row>
    <row r="7" spans="1:40" x14ac:dyDescent="0.3">
      <c r="A7" s="15"/>
      <c r="B7" s="15"/>
      <c r="C7" s="15"/>
      <c r="D7" s="17"/>
      <c r="E7" s="17"/>
      <c r="F7" s="15"/>
      <c r="G7" s="18" t="str">
        <f>IFERROR(VLOOKUP(F7,Lookups!$D$2:$E$20,2,FALSE),"")</f>
        <v/>
      </c>
      <c r="H7" s="15"/>
      <c r="I7" s="15"/>
      <c r="J7" s="17"/>
      <c r="K7" s="15"/>
      <c r="L7" s="17"/>
      <c r="M7" s="17"/>
      <c r="N7" s="18" t="str">
        <f t="shared" si="0"/>
        <v/>
      </c>
      <c r="O7" s="15"/>
      <c r="P7" s="15"/>
      <c r="Q7" s="17"/>
      <c r="R7" s="15"/>
      <c r="S7" s="15"/>
      <c r="T7" s="15"/>
      <c r="U7" s="15"/>
      <c r="V7" s="15"/>
      <c r="W7" s="15"/>
      <c r="X7" s="18" t="str">
        <f>IFERROR(VLOOKUP(W7,Lookups!$G$2:$H$83,2,FALSE),"")</f>
        <v/>
      </c>
      <c r="Y7" s="15"/>
      <c r="Z7" s="15"/>
      <c r="AA7" s="15"/>
      <c r="AB7" s="15"/>
      <c r="AC7" s="15"/>
      <c r="AD7" s="17"/>
      <c r="AE7" s="17"/>
      <c r="AF7" s="18" t="str">
        <f t="shared" si="2"/>
        <v/>
      </c>
      <c r="AG7" s="15"/>
      <c r="AH7" s="15"/>
      <c r="AI7" s="15"/>
      <c r="AJ7" s="18" t="str">
        <f>IFERROR(VLOOKUP(AI7,Lookups!$W$3:$X$24,2,FALSE),"")</f>
        <v/>
      </c>
      <c r="AK7" s="15"/>
      <c r="AL7" s="15"/>
      <c r="AM7" s="17"/>
      <c r="AN7" s="17"/>
    </row>
    <row r="8" spans="1:40" x14ac:dyDescent="0.3">
      <c r="A8" s="15"/>
      <c r="B8" s="15"/>
      <c r="C8" s="15"/>
      <c r="D8" s="17"/>
      <c r="E8" s="17"/>
      <c r="F8" s="15"/>
      <c r="G8" s="18" t="str">
        <f>IFERROR(VLOOKUP(F8,Lookups!$D$2:$E$20,2,FALSE),"")</f>
        <v/>
      </c>
      <c r="H8" s="15"/>
      <c r="I8" s="15"/>
      <c r="J8" s="17"/>
      <c r="K8" s="15"/>
      <c r="L8" s="17"/>
      <c r="M8" s="17"/>
      <c r="N8" s="18" t="str">
        <f t="shared" si="0"/>
        <v/>
      </c>
      <c r="O8" s="15"/>
      <c r="P8" s="15"/>
      <c r="Q8" s="17"/>
      <c r="R8" s="15"/>
      <c r="S8" s="15"/>
      <c r="T8" s="15"/>
      <c r="U8" s="15"/>
      <c r="V8" s="15"/>
      <c r="W8" s="15"/>
      <c r="X8" s="18" t="str">
        <f>IFERROR(VLOOKUP(W8,Lookups!$G$2:$H$83,2,FALSE),"")</f>
        <v/>
      </c>
      <c r="Y8" s="15"/>
      <c r="Z8" s="15"/>
      <c r="AA8" s="15"/>
      <c r="AB8" s="15"/>
      <c r="AC8" s="15"/>
      <c r="AD8" s="17"/>
      <c r="AE8" s="17"/>
      <c r="AF8" s="18" t="str">
        <f t="shared" si="2"/>
        <v/>
      </c>
      <c r="AG8" s="15"/>
      <c r="AH8" s="15"/>
      <c r="AI8" s="15"/>
      <c r="AJ8" s="18" t="str">
        <f>IFERROR(VLOOKUP(AI8,Lookups!$W$3:$X$24,2,FALSE),"")</f>
        <v/>
      </c>
      <c r="AK8" s="15"/>
      <c r="AL8" s="15"/>
      <c r="AM8" s="17"/>
      <c r="AN8" s="17"/>
    </row>
    <row r="9" spans="1:40" x14ac:dyDescent="0.3">
      <c r="A9" s="15"/>
      <c r="B9" s="15"/>
      <c r="C9" s="15"/>
      <c r="D9" s="17"/>
      <c r="E9" s="17"/>
      <c r="F9" s="15"/>
      <c r="G9" s="18" t="str">
        <f>IFERROR(VLOOKUP(F9,Lookups!$D$2:$E$20,2,FALSE),"")</f>
        <v/>
      </c>
      <c r="H9" s="15"/>
      <c r="I9" s="15"/>
      <c r="J9" s="17"/>
      <c r="K9" s="15"/>
      <c r="L9" s="17"/>
      <c r="M9" s="17"/>
      <c r="N9" s="18" t="str">
        <f t="shared" si="0"/>
        <v/>
      </c>
      <c r="O9" s="15"/>
      <c r="P9" s="15"/>
      <c r="Q9" s="17"/>
      <c r="R9" s="15"/>
      <c r="S9" s="15"/>
      <c r="T9" s="15"/>
      <c r="U9" s="15"/>
      <c r="V9" s="15"/>
      <c r="W9" s="15"/>
      <c r="X9" s="18" t="str">
        <f>IFERROR(VLOOKUP(W9,Lookups!$G$2:$H$83,2,FALSE),"")</f>
        <v/>
      </c>
      <c r="Y9" s="15"/>
      <c r="Z9" s="15"/>
      <c r="AA9" s="15"/>
      <c r="AB9" s="15"/>
      <c r="AC9" s="15"/>
      <c r="AD9" s="17"/>
      <c r="AE9" s="17"/>
      <c r="AF9" s="18" t="str">
        <f t="shared" si="2"/>
        <v/>
      </c>
      <c r="AG9" s="15"/>
      <c r="AH9" s="15"/>
      <c r="AI9" s="15"/>
      <c r="AJ9" s="18" t="str">
        <f>IFERROR(VLOOKUP(AI9,Lookups!$W$3:$X$24,2,FALSE),"")</f>
        <v/>
      </c>
      <c r="AK9" s="15"/>
      <c r="AL9" s="15"/>
      <c r="AM9" s="17"/>
      <c r="AN9" s="17"/>
    </row>
    <row r="10" spans="1:40" x14ac:dyDescent="0.3">
      <c r="A10" s="15"/>
      <c r="B10" s="15"/>
      <c r="C10" s="15"/>
      <c r="D10" s="17"/>
      <c r="E10" s="17"/>
      <c r="F10" s="15"/>
      <c r="G10" s="18" t="str">
        <f>IFERROR(VLOOKUP(F10,Lookups!$D$2:$E$20,2,FALSE),"")</f>
        <v/>
      </c>
      <c r="H10" s="15"/>
      <c r="I10" s="15"/>
      <c r="J10" s="17"/>
      <c r="K10" s="15"/>
      <c r="L10" s="17"/>
      <c r="M10" s="17"/>
      <c r="N10" s="18" t="str">
        <f t="shared" si="0"/>
        <v/>
      </c>
      <c r="O10" s="15"/>
      <c r="P10" s="15"/>
      <c r="Q10" s="17"/>
      <c r="R10" s="15"/>
      <c r="S10" s="15"/>
      <c r="T10" s="15"/>
      <c r="U10" s="15"/>
      <c r="V10" s="15"/>
      <c r="W10" s="15"/>
      <c r="X10" s="18" t="str">
        <f>IFERROR(VLOOKUP(W10,Lookups!$G$2:$H$83,2,FALSE),"")</f>
        <v/>
      </c>
      <c r="Y10" s="15"/>
      <c r="Z10" s="15"/>
      <c r="AA10" s="15"/>
      <c r="AB10" s="15"/>
      <c r="AC10" s="15"/>
      <c r="AD10" s="17"/>
      <c r="AE10" s="17"/>
      <c r="AF10" s="18" t="str">
        <f t="shared" si="2"/>
        <v/>
      </c>
      <c r="AG10" s="15"/>
      <c r="AH10" s="15"/>
      <c r="AI10" s="15"/>
      <c r="AJ10" s="18" t="str">
        <f>IFERROR(VLOOKUP(AI10,Lookups!$W$3:$X$24,2,FALSE),"")</f>
        <v/>
      </c>
      <c r="AK10" s="15"/>
      <c r="AL10" s="15"/>
      <c r="AM10" s="17"/>
      <c r="AN10" s="17"/>
    </row>
    <row r="11" spans="1:40" x14ac:dyDescent="0.3">
      <c r="A11" s="15"/>
      <c r="B11" s="15"/>
      <c r="C11" s="15"/>
      <c r="D11" s="17"/>
      <c r="E11" s="17"/>
      <c r="F11" s="15"/>
      <c r="G11" s="18" t="str">
        <f>IFERROR(VLOOKUP(F11,Lookups!$D$2:$E$20,2,FALSE),"")</f>
        <v/>
      </c>
      <c r="H11" s="15"/>
      <c r="I11" s="15"/>
      <c r="J11" s="17"/>
      <c r="K11" s="15"/>
      <c r="L11" s="17"/>
      <c r="M11" s="17"/>
      <c r="N11" s="18" t="str">
        <f t="shared" si="0"/>
        <v/>
      </c>
      <c r="O11" s="15"/>
      <c r="P11" s="15"/>
      <c r="Q11" s="17"/>
      <c r="R11" s="15"/>
      <c r="S11" s="15"/>
      <c r="T11" s="15"/>
      <c r="U11" s="15"/>
      <c r="V11" s="15"/>
      <c r="W11" s="15"/>
      <c r="X11" s="18" t="str">
        <f>IFERROR(VLOOKUP(W11,Lookups!$G$2:$H$83,2,FALSE),"")</f>
        <v/>
      </c>
      <c r="Y11" s="15"/>
      <c r="Z11" s="15"/>
      <c r="AA11" s="15"/>
      <c r="AB11" s="15"/>
      <c r="AC11" s="15"/>
      <c r="AD11" s="17"/>
      <c r="AE11" s="17"/>
      <c r="AF11" s="18" t="str">
        <f t="shared" si="2"/>
        <v/>
      </c>
      <c r="AG11" s="15"/>
      <c r="AH11" s="15"/>
      <c r="AI11" s="15"/>
      <c r="AJ11" s="18" t="str">
        <f>IFERROR(VLOOKUP(AI11,Lookups!$W$3:$X$24,2,FALSE),"")</f>
        <v/>
      </c>
      <c r="AK11" s="15"/>
      <c r="AL11" s="15"/>
      <c r="AM11" s="17"/>
      <c r="AN11" s="17"/>
    </row>
    <row r="12" spans="1:40" x14ac:dyDescent="0.3">
      <c r="A12" s="15"/>
      <c r="B12" s="15"/>
      <c r="C12" s="15"/>
      <c r="D12" s="17"/>
      <c r="E12" s="17"/>
      <c r="F12" s="15"/>
      <c r="G12" s="18" t="str">
        <f>IFERROR(VLOOKUP(F12,Lookups!$D$2:$E$20,2,FALSE),"")</f>
        <v/>
      </c>
      <c r="H12" s="15"/>
      <c r="I12" s="15"/>
      <c r="J12" s="17"/>
      <c r="K12" s="15"/>
      <c r="L12" s="17"/>
      <c r="M12" s="17"/>
      <c r="N12" s="18" t="str">
        <f t="shared" si="0"/>
        <v/>
      </c>
      <c r="O12" s="15"/>
      <c r="P12" s="15"/>
      <c r="Q12" s="17"/>
      <c r="R12" s="15"/>
      <c r="S12" s="15"/>
      <c r="T12" s="15"/>
      <c r="U12" s="15"/>
      <c r="V12" s="15"/>
      <c r="W12" s="15"/>
      <c r="X12" s="18" t="str">
        <f>IFERROR(VLOOKUP(W12,Lookups!$G$2:$H$83,2,FALSE),"")</f>
        <v/>
      </c>
      <c r="Y12" s="15"/>
      <c r="Z12" s="15"/>
      <c r="AA12" s="15"/>
      <c r="AB12" s="15"/>
      <c r="AC12" s="15"/>
      <c r="AD12" s="17"/>
      <c r="AE12" s="17"/>
      <c r="AF12" s="18" t="str">
        <f t="shared" si="2"/>
        <v/>
      </c>
      <c r="AG12" s="15"/>
      <c r="AH12" s="15"/>
      <c r="AI12" s="15"/>
      <c r="AJ12" s="18" t="str">
        <f>IFERROR(VLOOKUP(AI12,Lookups!$W$3:$X$24,2,FALSE),"")</f>
        <v/>
      </c>
      <c r="AK12" s="15"/>
      <c r="AL12" s="15"/>
      <c r="AM12" s="17"/>
      <c r="AN12" s="17"/>
    </row>
    <row r="13" spans="1:40" x14ac:dyDescent="0.3">
      <c r="A13" s="15"/>
      <c r="B13" s="15"/>
      <c r="C13" s="15"/>
      <c r="D13" s="17"/>
      <c r="E13" s="17"/>
      <c r="F13" s="15"/>
      <c r="G13" s="18" t="str">
        <f>IFERROR(VLOOKUP(F13,Lookups!$D$2:$E$20,2,FALSE),"")</f>
        <v/>
      </c>
      <c r="H13" s="15"/>
      <c r="I13" s="15"/>
      <c r="J13" s="17"/>
      <c r="K13" s="15"/>
      <c r="L13" s="17"/>
      <c r="M13" s="17"/>
      <c r="N13" s="18" t="str">
        <f t="shared" si="0"/>
        <v/>
      </c>
      <c r="O13" s="15"/>
      <c r="P13" s="15"/>
      <c r="Q13" s="17"/>
      <c r="R13" s="15"/>
      <c r="S13" s="15"/>
      <c r="T13" s="15"/>
      <c r="U13" s="15"/>
      <c r="V13" s="15"/>
      <c r="W13" s="15"/>
      <c r="X13" s="18" t="str">
        <f>IFERROR(VLOOKUP(W13,Lookups!$G$2:$H$83,2,FALSE),"")</f>
        <v/>
      </c>
      <c r="Y13" s="15"/>
      <c r="Z13" s="15"/>
      <c r="AA13" s="15"/>
      <c r="AB13" s="15"/>
      <c r="AC13" s="15"/>
      <c r="AD13" s="17"/>
      <c r="AE13" s="17"/>
      <c r="AF13" s="18" t="str">
        <f t="shared" si="2"/>
        <v/>
      </c>
      <c r="AG13" s="15"/>
      <c r="AH13" s="15"/>
      <c r="AI13" s="15"/>
      <c r="AJ13" s="18" t="str">
        <f>IFERROR(VLOOKUP(AI13,Lookups!$W$3:$X$24,2,FALSE),"")</f>
        <v/>
      </c>
      <c r="AK13" s="15"/>
      <c r="AL13" s="15"/>
      <c r="AM13" s="17"/>
      <c r="AN13" s="17"/>
    </row>
    <row r="14" spans="1:40" x14ac:dyDescent="0.3">
      <c r="A14" s="15"/>
      <c r="B14" s="15"/>
      <c r="C14" s="15"/>
      <c r="D14" s="17"/>
      <c r="E14" s="17"/>
      <c r="F14" s="15"/>
      <c r="G14" s="18" t="str">
        <f>IFERROR(VLOOKUP(F14,Lookups!$D$2:$E$20,2,FALSE),"")</f>
        <v/>
      </c>
      <c r="H14" s="15"/>
      <c r="I14" s="15"/>
      <c r="J14" s="17"/>
      <c r="K14" s="15"/>
      <c r="L14" s="17"/>
      <c r="M14" s="17"/>
      <c r="N14" s="18" t="str">
        <f t="shared" si="0"/>
        <v/>
      </c>
      <c r="O14" s="15"/>
      <c r="P14" s="15"/>
      <c r="Q14" s="17"/>
      <c r="R14" s="15"/>
      <c r="S14" s="15"/>
      <c r="T14" s="15"/>
      <c r="U14" s="15"/>
      <c r="V14" s="15"/>
      <c r="W14" s="15"/>
      <c r="X14" s="18" t="str">
        <f>IFERROR(VLOOKUP(W14,Lookups!$G$2:$H$83,2,FALSE),"")</f>
        <v/>
      </c>
      <c r="Y14" s="15"/>
      <c r="Z14" s="15"/>
      <c r="AA14" s="15"/>
      <c r="AB14" s="15"/>
      <c r="AC14" s="15"/>
      <c r="AD14" s="17"/>
      <c r="AE14" s="17"/>
      <c r="AF14" s="18" t="str">
        <f t="shared" si="2"/>
        <v/>
      </c>
      <c r="AG14" s="15"/>
      <c r="AH14" s="15"/>
      <c r="AI14" s="15"/>
      <c r="AJ14" s="18" t="str">
        <f>IFERROR(VLOOKUP(AI14,Lookups!$W$3:$X$24,2,FALSE),"")</f>
        <v/>
      </c>
      <c r="AK14" s="15"/>
      <c r="AL14" s="15"/>
      <c r="AM14" s="17"/>
      <c r="AN14" s="17"/>
    </row>
    <row r="15" spans="1:40" x14ac:dyDescent="0.3">
      <c r="A15" s="15"/>
      <c r="B15" s="15"/>
      <c r="C15" s="15"/>
      <c r="D15" s="17"/>
      <c r="E15" s="17"/>
      <c r="F15" s="15"/>
      <c r="G15" s="18" t="str">
        <f>IFERROR(VLOOKUP(F15,Lookups!$D$2:$E$20,2,FALSE),"")</f>
        <v/>
      </c>
      <c r="H15" s="15"/>
      <c r="I15" s="15"/>
      <c r="J15" s="17"/>
      <c r="K15" s="15"/>
      <c r="L15" s="17"/>
      <c r="M15" s="17"/>
      <c r="N15" s="18" t="str">
        <f t="shared" si="0"/>
        <v/>
      </c>
      <c r="O15" s="15"/>
      <c r="P15" s="15"/>
      <c r="Q15" s="17"/>
      <c r="R15" s="15"/>
      <c r="S15" s="15"/>
      <c r="T15" s="15"/>
      <c r="U15" s="15"/>
      <c r="V15" s="15"/>
      <c r="W15" s="15"/>
      <c r="X15" s="18" t="str">
        <f>IFERROR(VLOOKUP(W15,Lookups!$G$2:$H$83,2,FALSE),"")</f>
        <v/>
      </c>
      <c r="Y15" s="15"/>
      <c r="Z15" s="15"/>
      <c r="AA15" s="15"/>
      <c r="AB15" s="15"/>
      <c r="AC15" s="15"/>
      <c r="AD15" s="17"/>
      <c r="AE15" s="17"/>
      <c r="AF15" s="18" t="str">
        <f t="shared" si="2"/>
        <v/>
      </c>
      <c r="AG15" s="15"/>
      <c r="AH15" s="15"/>
      <c r="AI15" s="15"/>
      <c r="AJ15" s="18" t="str">
        <f>IFERROR(VLOOKUP(AI15,Lookups!$W$3:$X$24,2,FALSE),"")</f>
        <v/>
      </c>
      <c r="AK15" s="15"/>
      <c r="AL15" s="15"/>
      <c r="AM15" s="17"/>
      <c r="AN15" s="17"/>
    </row>
    <row r="16" spans="1:40" x14ac:dyDescent="0.3">
      <c r="A16" s="15"/>
      <c r="B16" s="15"/>
      <c r="C16" s="15"/>
      <c r="D16" s="17"/>
      <c r="E16" s="17"/>
      <c r="F16" s="15"/>
      <c r="G16" s="18" t="str">
        <f>IFERROR(VLOOKUP(F16,Lookups!$D$2:$E$20,2,FALSE),"")</f>
        <v/>
      </c>
      <c r="H16" s="15"/>
      <c r="I16" s="15"/>
      <c r="J16" s="17"/>
      <c r="K16" s="15"/>
      <c r="L16" s="17"/>
      <c r="M16" s="17"/>
      <c r="N16" s="18" t="str">
        <f t="shared" si="0"/>
        <v/>
      </c>
      <c r="O16" s="15"/>
      <c r="P16" s="15"/>
      <c r="Q16" s="17"/>
      <c r="R16" s="15"/>
      <c r="S16" s="15"/>
      <c r="T16" s="15"/>
      <c r="U16" s="15"/>
      <c r="V16" s="15"/>
      <c r="W16" s="15"/>
      <c r="X16" s="18" t="str">
        <f>IFERROR(VLOOKUP(W16,Lookups!$G$2:$H$83,2,FALSE),"")</f>
        <v/>
      </c>
      <c r="Y16" s="15"/>
      <c r="Z16" s="15"/>
      <c r="AA16" s="15"/>
      <c r="AB16" s="15"/>
      <c r="AC16" s="15"/>
      <c r="AD16" s="17"/>
      <c r="AE16" s="17"/>
      <c r="AF16" s="18" t="str">
        <f t="shared" si="2"/>
        <v/>
      </c>
      <c r="AG16" s="15"/>
      <c r="AH16" s="15"/>
      <c r="AI16" s="15"/>
      <c r="AJ16" s="18" t="str">
        <f>IFERROR(VLOOKUP(AI16,Lookups!$W$3:$X$24,2,FALSE),"")</f>
        <v/>
      </c>
      <c r="AK16" s="15"/>
      <c r="AL16" s="15"/>
      <c r="AM16" s="17"/>
      <c r="AN16" s="17"/>
    </row>
    <row r="17" spans="1:40" x14ac:dyDescent="0.3">
      <c r="A17" s="15"/>
      <c r="B17" s="15"/>
      <c r="C17" s="15"/>
      <c r="D17" s="17"/>
      <c r="E17" s="17"/>
      <c r="F17" s="15"/>
      <c r="G17" s="18" t="str">
        <f>IFERROR(VLOOKUP(F17,Lookups!$D$2:$E$20,2,FALSE),"")</f>
        <v/>
      </c>
      <c r="H17" s="15"/>
      <c r="I17" s="15"/>
      <c r="J17" s="17"/>
      <c r="K17" s="15"/>
      <c r="L17" s="17"/>
      <c r="M17" s="17"/>
      <c r="N17" s="18" t="str">
        <f t="shared" si="0"/>
        <v/>
      </c>
      <c r="O17" s="15"/>
      <c r="P17" s="15"/>
      <c r="Q17" s="17"/>
      <c r="R17" s="15"/>
      <c r="S17" s="15"/>
      <c r="T17" s="15"/>
      <c r="U17" s="15"/>
      <c r="V17" s="15"/>
      <c r="W17" s="15"/>
      <c r="X17" s="18" t="str">
        <f>IFERROR(VLOOKUP(W17,Lookups!$G$2:$H$83,2,FALSE),"")</f>
        <v/>
      </c>
      <c r="Y17" s="15"/>
      <c r="Z17" s="15"/>
      <c r="AA17" s="15"/>
      <c r="AB17" s="15"/>
      <c r="AC17" s="15"/>
      <c r="AD17" s="17"/>
      <c r="AE17" s="17"/>
      <c r="AF17" s="18" t="str">
        <f t="shared" si="2"/>
        <v/>
      </c>
      <c r="AG17" s="15"/>
      <c r="AH17" s="15"/>
      <c r="AI17" s="15"/>
      <c r="AJ17" s="18" t="str">
        <f>IFERROR(VLOOKUP(AI17,Lookups!$W$3:$X$24,2,FALSE),"")</f>
        <v/>
      </c>
      <c r="AK17" s="15"/>
      <c r="AL17" s="15"/>
      <c r="AM17" s="17"/>
      <c r="AN17" s="17"/>
    </row>
    <row r="18" spans="1:40" x14ac:dyDescent="0.3">
      <c r="A18" s="15"/>
      <c r="B18" s="15"/>
      <c r="C18" s="15"/>
      <c r="D18" s="17"/>
      <c r="E18" s="17"/>
      <c r="F18" s="15"/>
      <c r="G18" s="18" t="str">
        <f>IFERROR(VLOOKUP(F18,Lookups!$D$2:$E$20,2,FALSE),"")</f>
        <v/>
      </c>
      <c r="H18" s="15"/>
      <c r="I18" s="15"/>
      <c r="J18" s="17"/>
      <c r="K18" s="15"/>
      <c r="L18" s="17"/>
      <c r="M18" s="17"/>
      <c r="N18" s="18" t="str">
        <f t="shared" si="0"/>
        <v/>
      </c>
      <c r="O18" s="15"/>
      <c r="P18" s="15"/>
      <c r="Q18" s="17"/>
      <c r="R18" s="15"/>
      <c r="S18" s="15"/>
      <c r="T18" s="15"/>
      <c r="U18" s="15"/>
      <c r="V18" s="15"/>
      <c r="W18" s="15"/>
      <c r="X18" s="18" t="str">
        <f>IFERROR(VLOOKUP(W18,Lookups!$G$2:$H$83,2,FALSE),"")</f>
        <v/>
      </c>
      <c r="Y18" s="15"/>
      <c r="Z18" s="15"/>
      <c r="AA18" s="15"/>
      <c r="AB18" s="15"/>
      <c r="AC18" s="15"/>
      <c r="AD18" s="17"/>
      <c r="AE18" s="17"/>
      <c r="AF18" s="18" t="str">
        <f t="shared" si="2"/>
        <v/>
      </c>
      <c r="AG18" s="15"/>
      <c r="AH18" s="15"/>
      <c r="AI18" s="15"/>
      <c r="AJ18" s="18" t="str">
        <f>IFERROR(VLOOKUP(AI18,Lookups!$W$3:$X$24,2,FALSE),"")</f>
        <v/>
      </c>
      <c r="AK18" s="15"/>
      <c r="AL18" s="15"/>
      <c r="AM18" s="17"/>
      <c r="AN18" s="17"/>
    </row>
    <row r="19" spans="1:40" x14ac:dyDescent="0.3">
      <c r="A19" s="15"/>
      <c r="B19" s="15"/>
      <c r="C19" s="15"/>
      <c r="D19" s="17"/>
      <c r="E19" s="17"/>
      <c r="F19" s="15"/>
      <c r="G19" s="18" t="str">
        <f>IFERROR(VLOOKUP(F19,Lookups!$D$2:$E$20,2,FALSE),"")</f>
        <v/>
      </c>
      <c r="H19" s="15"/>
      <c r="I19" s="15"/>
      <c r="J19" s="17"/>
      <c r="K19" s="15"/>
      <c r="L19" s="17"/>
      <c r="M19" s="17"/>
      <c r="N19" s="18" t="str">
        <f t="shared" si="0"/>
        <v/>
      </c>
      <c r="O19" s="15"/>
      <c r="P19" s="15"/>
      <c r="Q19" s="17"/>
      <c r="R19" s="15"/>
      <c r="S19" s="15"/>
      <c r="T19" s="15"/>
      <c r="U19" s="15"/>
      <c r="V19" s="15"/>
      <c r="W19" s="15"/>
      <c r="X19" s="18" t="str">
        <f>IFERROR(VLOOKUP(W19,Lookups!$G$2:$H$83,2,FALSE),"")</f>
        <v/>
      </c>
      <c r="Y19" s="15"/>
      <c r="Z19" s="15"/>
      <c r="AA19" s="15"/>
      <c r="AB19" s="15"/>
      <c r="AC19" s="15"/>
      <c r="AD19" s="17"/>
      <c r="AE19" s="17"/>
      <c r="AF19" s="18" t="str">
        <f t="shared" si="2"/>
        <v/>
      </c>
      <c r="AG19" s="15"/>
      <c r="AH19" s="15"/>
      <c r="AI19" s="15"/>
      <c r="AJ19" s="18" t="str">
        <f>IFERROR(VLOOKUP(AI19,Lookups!$W$3:$X$24,2,FALSE),"")</f>
        <v/>
      </c>
      <c r="AK19" s="15"/>
      <c r="AL19" s="15"/>
      <c r="AM19" s="17"/>
      <c r="AN19" s="17"/>
    </row>
    <row r="20" spans="1:40" x14ac:dyDescent="0.3">
      <c r="A20" s="15"/>
      <c r="B20" s="15"/>
      <c r="C20" s="15"/>
      <c r="D20" s="17"/>
      <c r="E20" s="17"/>
      <c r="F20" s="15"/>
      <c r="G20" s="18" t="str">
        <f>IFERROR(VLOOKUP(F20,Lookups!$D$2:$E$20,2,FALSE),"")</f>
        <v/>
      </c>
      <c r="H20" s="15"/>
      <c r="I20" s="15"/>
      <c r="J20" s="17"/>
      <c r="K20" s="15"/>
      <c r="L20" s="17"/>
      <c r="M20" s="17"/>
      <c r="N20" s="18" t="str">
        <f t="shared" si="0"/>
        <v/>
      </c>
      <c r="O20" s="15"/>
      <c r="P20" s="15"/>
      <c r="Q20" s="17"/>
      <c r="R20" s="15"/>
      <c r="S20" s="15"/>
      <c r="T20" s="15"/>
      <c r="U20" s="15"/>
      <c r="V20" s="15"/>
      <c r="W20" s="15"/>
      <c r="X20" s="18" t="str">
        <f>IFERROR(VLOOKUP(W20,Lookups!$G$2:$H$83,2,FALSE),"")</f>
        <v/>
      </c>
      <c r="Y20" s="15"/>
      <c r="Z20" s="15"/>
      <c r="AA20" s="15"/>
      <c r="AB20" s="15"/>
      <c r="AC20" s="15"/>
      <c r="AD20" s="17"/>
      <c r="AE20" s="17"/>
      <c r="AF20" s="18" t="str">
        <f t="shared" si="2"/>
        <v/>
      </c>
      <c r="AG20" s="15"/>
      <c r="AH20" s="15"/>
      <c r="AI20" s="15"/>
      <c r="AJ20" s="18" t="str">
        <f>IFERROR(VLOOKUP(AI20,Lookups!$W$3:$X$24,2,FALSE),"")</f>
        <v/>
      </c>
      <c r="AK20" s="15"/>
      <c r="AL20" s="15"/>
      <c r="AM20" s="17"/>
      <c r="AN20" s="17"/>
    </row>
    <row r="21" spans="1:40" x14ac:dyDescent="0.3">
      <c r="A21" s="15"/>
      <c r="B21" s="15"/>
      <c r="C21" s="15"/>
      <c r="D21" s="17"/>
      <c r="E21" s="17"/>
      <c r="F21" s="15"/>
      <c r="G21" s="18" t="str">
        <f>IFERROR(VLOOKUP(F21,Lookups!$D$2:$E$20,2,FALSE),"")</f>
        <v/>
      </c>
      <c r="H21" s="15"/>
      <c r="I21" s="15"/>
      <c r="J21" s="17"/>
      <c r="K21" s="15"/>
      <c r="L21" s="17"/>
      <c r="M21" s="17"/>
      <c r="N21" s="18" t="str">
        <f t="shared" si="0"/>
        <v/>
      </c>
      <c r="O21" s="15"/>
      <c r="P21" s="15"/>
      <c r="Q21" s="17"/>
      <c r="R21" s="15"/>
      <c r="S21" s="15"/>
      <c r="T21" s="15"/>
      <c r="U21" s="15"/>
      <c r="V21" s="15"/>
      <c r="W21" s="15"/>
      <c r="X21" s="18" t="str">
        <f>IFERROR(VLOOKUP(W21,Lookups!$G$2:$H$83,2,FALSE),"")</f>
        <v/>
      </c>
      <c r="Y21" s="15"/>
      <c r="Z21" s="15"/>
      <c r="AA21" s="15"/>
      <c r="AB21" s="15"/>
      <c r="AC21" s="15"/>
      <c r="AD21" s="17"/>
      <c r="AE21" s="17"/>
      <c r="AF21" s="18" t="str">
        <f t="shared" si="2"/>
        <v/>
      </c>
      <c r="AG21" s="15"/>
      <c r="AH21" s="15"/>
      <c r="AI21" s="15"/>
      <c r="AJ21" s="18" t="str">
        <f>IFERROR(VLOOKUP(AI21,Lookups!$W$3:$X$24,2,FALSE),"")</f>
        <v/>
      </c>
      <c r="AK21" s="15"/>
      <c r="AL21" s="15"/>
      <c r="AM21" s="17"/>
      <c r="AN21" s="17"/>
    </row>
    <row r="22" spans="1:40" x14ac:dyDescent="0.3">
      <c r="A22" s="15"/>
      <c r="B22" s="15"/>
      <c r="C22" s="15"/>
      <c r="D22" s="17"/>
      <c r="E22" s="17"/>
      <c r="F22" s="15"/>
      <c r="G22" s="18" t="str">
        <f>IFERROR(VLOOKUP(F22,Lookups!$D$2:$E$20,2,FALSE),"")</f>
        <v/>
      </c>
      <c r="H22" s="15"/>
      <c r="I22" s="15"/>
      <c r="J22" s="17"/>
      <c r="K22" s="15"/>
      <c r="L22" s="17"/>
      <c r="M22" s="17"/>
      <c r="N22" s="18" t="str">
        <f t="shared" si="0"/>
        <v/>
      </c>
      <c r="O22" s="15"/>
      <c r="P22" s="15"/>
      <c r="Q22" s="17"/>
      <c r="R22" s="15"/>
      <c r="S22" s="15"/>
      <c r="T22" s="15"/>
      <c r="U22" s="15"/>
      <c r="V22" s="15"/>
      <c r="W22" s="15"/>
      <c r="X22" s="18" t="str">
        <f>IFERROR(VLOOKUP(W22,Lookups!$G$2:$H$83,2,FALSE),"")</f>
        <v/>
      </c>
      <c r="Y22" s="15"/>
      <c r="Z22" s="15"/>
      <c r="AA22" s="15"/>
      <c r="AB22" s="15"/>
      <c r="AC22" s="15"/>
      <c r="AD22" s="17"/>
      <c r="AE22" s="17"/>
      <c r="AF22" s="18" t="str">
        <f t="shared" si="2"/>
        <v/>
      </c>
      <c r="AG22" s="15"/>
      <c r="AH22" s="15"/>
      <c r="AI22" s="15"/>
      <c r="AJ22" s="18" t="str">
        <f>IFERROR(VLOOKUP(AI22,Lookups!$W$3:$X$24,2,FALSE),"")</f>
        <v/>
      </c>
      <c r="AK22" s="15"/>
      <c r="AL22" s="15"/>
      <c r="AM22" s="17"/>
      <c r="AN22" s="17"/>
    </row>
    <row r="23" spans="1:40" x14ac:dyDescent="0.3">
      <c r="A23" s="15"/>
      <c r="B23" s="15"/>
      <c r="C23" s="15"/>
      <c r="D23" s="17"/>
      <c r="E23" s="17"/>
      <c r="F23" s="15"/>
      <c r="G23" s="18" t="str">
        <f>IFERROR(VLOOKUP(F23,Lookups!$D$2:$E$20,2,FALSE),"")</f>
        <v/>
      </c>
      <c r="H23" s="15"/>
      <c r="I23" s="15"/>
      <c r="J23" s="17"/>
      <c r="K23" s="15"/>
      <c r="L23" s="17"/>
      <c r="M23" s="17"/>
      <c r="N23" s="18" t="str">
        <f t="shared" si="0"/>
        <v/>
      </c>
      <c r="O23" s="15"/>
      <c r="P23" s="15"/>
      <c r="Q23" s="17"/>
      <c r="R23" s="15"/>
      <c r="S23" s="15"/>
      <c r="T23" s="15"/>
      <c r="U23" s="15"/>
      <c r="V23" s="15"/>
      <c r="W23" s="15"/>
      <c r="X23" s="18" t="str">
        <f>IFERROR(VLOOKUP(W23,Lookups!$G$2:$H$83,2,FALSE),"")</f>
        <v/>
      </c>
      <c r="Y23" s="15"/>
      <c r="Z23" s="15"/>
      <c r="AA23" s="15"/>
      <c r="AB23" s="15"/>
      <c r="AC23" s="15"/>
      <c r="AD23" s="17"/>
      <c r="AE23" s="17"/>
      <c r="AF23" s="18" t="str">
        <f t="shared" si="2"/>
        <v/>
      </c>
      <c r="AG23" s="15"/>
      <c r="AH23" s="15"/>
      <c r="AI23" s="15"/>
      <c r="AJ23" s="18" t="str">
        <f>IFERROR(VLOOKUP(AI23,Lookups!$W$3:$X$24,2,FALSE),"")</f>
        <v/>
      </c>
      <c r="AK23" s="15"/>
      <c r="AL23" s="15"/>
      <c r="AM23" s="17"/>
      <c r="AN23" s="17"/>
    </row>
    <row r="24" spans="1:40" x14ac:dyDescent="0.3">
      <c r="A24" s="15"/>
      <c r="B24" s="15"/>
      <c r="C24" s="15"/>
      <c r="D24" s="17"/>
      <c r="E24" s="17"/>
      <c r="F24" s="15"/>
      <c r="G24" s="18" t="str">
        <f>IFERROR(VLOOKUP(F24,Lookups!$D$2:$E$20,2,FALSE),"")</f>
        <v/>
      </c>
      <c r="H24" s="15"/>
      <c r="I24" s="15"/>
      <c r="J24" s="17"/>
      <c r="K24" s="15"/>
      <c r="L24" s="17"/>
      <c r="M24" s="17"/>
      <c r="N24" s="18" t="str">
        <f t="shared" si="0"/>
        <v/>
      </c>
      <c r="O24" s="15"/>
      <c r="P24" s="15"/>
      <c r="Q24" s="17"/>
      <c r="R24" s="15"/>
      <c r="S24" s="15"/>
      <c r="T24" s="15"/>
      <c r="U24" s="15"/>
      <c r="V24" s="15"/>
      <c r="W24" s="15"/>
      <c r="X24" s="18" t="str">
        <f>IFERROR(VLOOKUP(W24,Lookups!$G$2:$H$83,2,FALSE),"")</f>
        <v/>
      </c>
      <c r="Y24" s="15"/>
      <c r="Z24" s="15"/>
      <c r="AA24" s="15"/>
      <c r="AB24" s="15"/>
      <c r="AC24" s="15"/>
      <c r="AD24" s="17"/>
      <c r="AE24" s="17"/>
      <c r="AF24" s="18" t="str">
        <f t="shared" si="2"/>
        <v/>
      </c>
      <c r="AG24" s="15"/>
      <c r="AH24" s="15"/>
      <c r="AI24" s="15"/>
      <c r="AJ24" s="18" t="str">
        <f>IFERROR(VLOOKUP(AI24,Lookups!$W$3:$X$24,2,FALSE),"")</f>
        <v/>
      </c>
      <c r="AK24" s="15"/>
      <c r="AL24" s="15"/>
      <c r="AM24" s="17"/>
      <c r="AN24" s="17"/>
    </row>
    <row r="25" spans="1:40" x14ac:dyDescent="0.3">
      <c r="A25" s="15"/>
      <c r="B25" s="15"/>
      <c r="C25" s="15"/>
      <c r="D25" s="17"/>
      <c r="E25" s="17"/>
      <c r="F25" s="15"/>
      <c r="G25" s="18" t="str">
        <f>IFERROR(VLOOKUP(F25,Lookups!$D$2:$E$20,2,FALSE),"")</f>
        <v/>
      </c>
      <c r="H25" s="15"/>
      <c r="I25" s="15"/>
      <c r="J25" s="17"/>
      <c r="K25" s="15"/>
      <c r="L25" s="17"/>
      <c r="M25" s="17"/>
      <c r="N25" s="18" t="str">
        <f t="shared" si="0"/>
        <v/>
      </c>
      <c r="O25" s="15"/>
      <c r="P25" s="15"/>
      <c r="Q25" s="17"/>
      <c r="R25" s="15"/>
      <c r="S25" s="15"/>
      <c r="T25" s="15"/>
      <c r="U25" s="15"/>
      <c r="V25" s="15"/>
      <c r="W25" s="15"/>
      <c r="X25" s="18" t="str">
        <f>IFERROR(VLOOKUP(W25,Lookups!$G$2:$H$83,2,FALSE),"")</f>
        <v/>
      </c>
      <c r="Y25" s="15"/>
      <c r="Z25" s="15"/>
      <c r="AA25" s="15"/>
      <c r="AB25" s="15"/>
      <c r="AC25" s="15"/>
      <c r="AD25" s="17"/>
      <c r="AE25" s="17"/>
      <c r="AF25" s="18" t="str">
        <f t="shared" si="2"/>
        <v/>
      </c>
      <c r="AG25" s="15"/>
      <c r="AH25" s="15"/>
      <c r="AI25" s="15"/>
      <c r="AJ25" s="18" t="str">
        <f>IFERROR(VLOOKUP(AI25,Lookups!$W$3:$X$24,2,FALSE),"")</f>
        <v/>
      </c>
      <c r="AK25" s="15"/>
      <c r="AL25" s="15"/>
      <c r="AM25" s="17"/>
      <c r="AN25" s="17"/>
    </row>
    <row r="26" spans="1:40" x14ac:dyDescent="0.3">
      <c r="A26" s="15"/>
      <c r="B26" s="15"/>
      <c r="C26" s="15"/>
      <c r="D26" s="17"/>
      <c r="E26" s="17"/>
      <c r="F26" s="15"/>
      <c r="G26" s="18" t="str">
        <f>IFERROR(VLOOKUP(F26,Lookups!$D$2:$E$20,2,FALSE),"")</f>
        <v/>
      </c>
      <c r="H26" s="15"/>
      <c r="I26" s="15"/>
      <c r="J26" s="17"/>
      <c r="K26" s="15"/>
      <c r="L26" s="17"/>
      <c r="M26" s="17"/>
      <c r="N26" s="18" t="str">
        <f t="shared" si="0"/>
        <v/>
      </c>
      <c r="O26" s="15"/>
      <c r="P26" s="15"/>
      <c r="Q26" s="17"/>
      <c r="R26" s="15"/>
      <c r="S26" s="15"/>
      <c r="T26" s="15"/>
      <c r="U26" s="15"/>
      <c r="V26" s="15"/>
      <c r="W26" s="15"/>
      <c r="X26" s="18" t="str">
        <f>IFERROR(VLOOKUP(W26,Lookups!$G$2:$H$83,2,FALSE),"")</f>
        <v/>
      </c>
      <c r="Y26" s="15"/>
      <c r="Z26" s="15"/>
      <c r="AA26" s="15"/>
      <c r="AB26" s="15"/>
      <c r="AC26" s="15"/>
      <c r="AD26" s="17"/>
      <c r="AE26" s="17"/>
      <c r="AF26" s="18" t="str">
        <f t="shared" si="2"/>
        <v/>
      </c>
      <c r="AG26" s="15"/>
      <c r="AH26" s="15"/>
      <c r="AI26" s="15"/>
      <c r="AJ26" s="18" t="str">
        <f>IFERROR(VLOOKUP(AI26,Lookups!$W$3:$X$24,2,FALSE),"")</f>
        <v/>
      </c>
      <c r="AK26" s="15"/>
      <c r="AL26" s="15"/>
      <c r="AM26" s="17"/>
      <c r="AN26" s="17"/>
    </row>
    <row r="27" spans="1:40" x14ac:dyDescent="0.3">
      <c r="A27" s="15"/>
      <c r="B27" s="15"/>
      <c r="C27" s="15"/>
      <c r="D27" s="17"/>
      <c r="E27" s="17"/>
      <c r="F27" s="15"/>
      <c r="G27" s="18" t="str">
        <f>IFERROR(VLOOKUP(F27,Lookups!$D$2:$E$20,2,FALSE),"")</f>
        <v/>
      </c>
      <c r="H27" s="15"/>
      <c r="I27" s="15"/>
      <c r="J27" s="17"/>
      <c r="K27" s="15"/>
      <c r="L27" s="17"/>
      <c r="M27" s="17"/>
      <c r="N27" s="18" t="str">
        <f t="shared" si="0"/>
        <v/>
      </c>
      <c r="O27" s="15"/>
      <c r="P27" s="15"/>
      <c r="Q27" s="17"/>
      <c r="R27" s="15"/>
      <c r="S27" s="15"/>
      <c r="T27" s="15"/>
      <c r="U27" s="15"/>
      <c r="V27" s="15"/>
      <c r="W27" s="15"/>
      <c r="X27" s="18" t="str">
        <f>IFERROR(VLOOKUP(W27,Lookups!$G$2:$H$83,2,FALSE),"")</f>
        <v/>
      </c>
      <c r="Y27" s="15"/>
      <c r="Z27" s="15"/>
      <c r="AA27" s="15"/>
      <c r="AB27" s="15"/>
      <c r="AC27" s="15"/>
      <c r="AD27" s="17"/>
      <c r="AE27" s="17"/>
      <c r="AF27" s="18" t="str">
        <f t="shared" si="2"/>
        <v/>
      </c>
      <c r="AG27" s="15"/>
      <c r="AH27" s="15"/>
      <c r="AI27" s="15"/>
      <c r="AJ27" s="18" t="str">
        <f>IFERROR(VLOOKUP(AI27,Lookups!$W$3:$X$24,2,FALSE),"")</f>
        <v/>
      </c>
      <c r="AK27" s="15"/>
      <c r="AL27" s="15"/>
      <c r="AM27" s="17"/>
      <c r="AN27" s="17"/>
    </row>
    <row r="28" spans="1:40" x14ac:dyDescent="0.3">
      <c r="A28" s="15"/>
      <c r="B28" s="15"/>
      <c r="C28" s="15"/>
      <c r="D28" s="17"/>
      <c r="E28" s="17"/>
      <c r="F28" s="15"/>
      <c r="G28" s="18" t="str">
        <f>IFERROR(VLOOKUP(F28,Lookups!$D$2:$E$20,2,FALSE),"")</f>
        <v/>
      </c>
      <c r="H28" s="15"/>
      <c r="I28" s="15"/>
      <c r="J28" s="17"/>
      <c r="K28" s="15"/>
      <c r="L28" s="17"/>
      <c r="M28" s="17"/>
      <c r="N28" s="18" t="str">
        <f t="shared" si="0"/>
        <v/>
      </c>
      <c r="O28" s="15"/>
      <c r="P28" s="15"/>
      <c r="Q28" s="17"/>
      <c r="R28" s="15"/>
      <c r="S28" s="15"/>
      <c r="T28" s="15"/>
      <c r="U28" s="15"/>
      <c r="V28" s="15"/>
      <c r="W28" s="15"/>
      <c r="X28" s="18" t="str">
        <f>IFERROR(VLOOKUP(W28,Lookups!$G$2:$H$83,2,FALSE),"")</f>
        <v/>
      </c>
      <c r="Y28" s="15"/>
      <c r="Z28" s="15"/>
      <c r="AA28" s="15"/>
      <c r="AB28" s="15"/>
      <c r="AC28" s="15"/>
      <c r="AD28" s="17"/>
      <c r="AE28" s="17"/>
      <c r="AF28" s="18" t="str">
        <f t="shared" si="2"/>
        <v/>
      </c>
      <c r="AG28" s="15"/>
      <c r="AH28" s="15"/>
      <c r="AI28" s="15"/>
      <c r="AJ28" s="18" t="str">
        <f>IFERROR(VLOOKUP(AI28,Lookups!$W$3:$X$24,2,FALSE),"")</f>
        <v/>
      </c>
      <c r="AK28" s="15"/>
      <c r="AL28" s="15"/>
      <c r="AM28" s="17"/>
      <c r="AN28" s="17"/>
    </row>
    <row r="29" spans="1:40" x14ac:dyDescent="0.3">
      <c r="A29" s="15"/>
      <c r="B29" s="15"/>
      <c r="C29" s="15"/>
      <c r="D29" s="17"/>
      <c r="E29" s="17"/>
      <c r="F29" s="15"/>
      <c r="G29" s="18" t="str">
        <f>IFERROR(VLOOKUP(F29,Lookups!$D$2:$E$20,2,FALSE),"")</f>
        <v/>
      </c>
      <c r="H29" s="15"/>
      <c r="I29" s="15"/>
      <c r="J29" s="17"/>
      <c r="K29" s="15"/>
      <c r="L29" s="17"/>
      <c r="M29" s="17"/>
      <c r="N29" s="18" t="str">
        <f t="shared" si="0"/>
        <v/>
      </c>
      <c r="O29" s="15"/>
      <c r="P29" s="15"/>
      <c r="Q29" s="17"/>
      <c r="R29" s="15"/>
      <c r="S29" s="15"/>
      <c r="T29" s="15"/>
      <c r="U29" s="15"/>
      <c r="V29" s="15"/>
      <c r="W29" s="15"/>
      <c r="X29" s="18" t="str">
        <f>IFERROR(VLOOKUP(W29,Lookups!$G$2:$H$83,2,FALSE),"")</f>
        <v/>
      </c>
      <c r="Y29" s="15"/>
      <c r="Z29" s="15"/>
      <c r="AA29" s="15"/>
      <c r="AB29" s="15"/>
      <c r="AC29" s="15"/>
      <c r="AD29" s="17"/>
      <c r="AE29" s="17"/>
      <c r="AF29" s="18" t="str">
        <f t="shared" si="2"/>
        <v/>
      </c>
      <c r="AG29" s="15"/>
      <c r="AH29" s="15"/>
      <c r="AI29" s="15"/>
      <c r="AJ29" s="18" t="str">
        <f>IFERROR(VLOOKUP(AI29,Lookups!$W$3:$X$24,2,FALSE),"")</f>
        <v/>
      </c>
      <c r="AK29" s="15"/>
      <c r="AL29" s="15"/>
      <c r="AM29" s="17"/>
      <c r="AN29" s="17"/>
    </row>
    <row r="30" spans="1:40" x14ac:dyDescent="0.3">
      <c r="A30" s="15"/>
      <c r="B30" s="15"/>
      <c r="C30" s="15"/>
      <c r="D30" s="17"/>
      <c r="E30" s="17"/>
      <c r="F30" s="15"/>
      <c r="G30" s="18" t="str">
        <f>IFERROR(VLOOKUP(F30,Lookups!$D$2:$E$20,2,FALSE),"")</f>
        <v/>
      </c>
      <c r="H30" s="15"/>
      <c r="I30" s="15"/>
      <c r="J30" s="17"/>
      <c r="K30" s="15"/>
      <c r="L30" s="17"/>
      <c r="M30" s="17"/>
      <c r="N30" s="18" t="str">
        <f t="shared" si="0"/>
        <v/>
      </c>
      <c r="O30" s="15"/>
      <c r="P30" s="15"/>
      <c r="Q30" s="17"/>
      <c r="R30" s="15"/>
      <c r="S30" s="15"/>
      <c r="T30" s="15"/>
      <c r="U30" s="15"/>
      <c r="V30" s="15"/>
      <c r="W30" s="15"/>
      <c r="X30" s="18" t="str">
        <f>IFERROR(VLOOKUP(W30,Lookups!$G$2:$H$83,2,FALSE),"")</f>
        <v/>
      </c>
      <c r="Y30" s="15"/>
      <c r="Z30" s="15"/>
      <c r="AA30" s="15"/>
      <c r="AB30" s="15"/>
      <c r="AC30" s="15"/>
      <c r="AD30" s="17"/>
      <c r="AE30" s="17"/>
      <c r="AF30" s="18" t="str">
        <f t="shared" si="2"/>
        <v/>
      </c>
      <c r="AG30" s="15"/>
      <c r="AH30" s="15"/>
      <c r="AI30" s="15"/>
      <c r="AJ30" s="18" t="str">
        <f>IFERROR(VLOOKUP(AI30,Lookups!$W$3:$X$24,2,FALSE),"")</f>
        <v/>
      </c>
      <c r="AK30" s="15"/>
      <c r="AL30" s="15"/>
      <c r="AM30" s="17"/>
      <c r="AN30" s="17"/>
    </row>
    <row r="31" spans="1:40" x14ac:dyDescent="0.3">
      <c r="A31" s="15"/>
      <c r="B31" s="15"/>
      <c r="C31" s="15"/>
      <c r="D31" s="17"/>
      <c r="E31" s="17"/>
      <c r="F31" s="15"/>
      <c r="G31" s="18" t="str">
        <f>IFERROR(VLOOKUP(F31,Lookups!$D$2:$E$20,2,FALSE),"")</f>
        <v/>
      </c>
      <c r="H31" s="15"/>
      <c r="I31" s="15"/>
      <c r="J31" s="17"/>
      <c r="K31" s="15"/>
      <c r="L31" s="17"/>
      <c r="M31" s="17"/>
      <c r="N31" s="18" t="str">
        <f t="shared" si="0"/>
        <v/>
      </c>
      <c r="O31" s="15"/>
      <c r="P31" s="15"/>
      <c r="Q31" s="17"/>
      <c r="R31" s="15"/>
      <c r="S31" s="15"/>
      <c r="T31" s="15"/>
      <c r="U31" s="15"/>
      <c r="V31" s="15"/>
      <c r="W31" s="15"/>
      <c r="X31" s="18" t="str">
        <f>IFERROR(VLOOKUP(W31,Lookups!$G$2:$H$83,2,FALSE),"")</f>
        <v/>
      </c>
      <c r="Y31" s="15"/>
      <c r="Z31" s="15"/>
      <c r="AA31" s="15"/>
      <c r="AB31" s="15"/>
      <c r="AC31" s="15"/>
      <c r="AD31" s="17"/>
      <c r="AE31" s="17"/>
      <c r="AF31" s="18" t="str">
        <f t="shared" si="2"/>
        <v/>
      </c>
      <c r="AG31" s="15"/>
      <c r="AH31" s="15"/>
      <c r="AI31" s="15"/>
      <c r="AJ31" s="18" t="str">
        <f>IFERROR(VLOOKUP(AI31,Lookups!$W$3:$X$24,2,FALSE),"")</f>
        <v/>
      </c>
      <c r="AK31" s="15"/>
      <c r="AL31" s="15"/>
      <c r="AM31" s="17"/>
      <c r="AN31" s="17"/>
    </row>
    <row r="32" spans="1:40" x14ac:dyDescent="0.3">
      <c r="A32" s="15"/>
      <c r="B32" s="15"/>
      <c r="C32" s="15"/>
      <c r="D32" s="17"/>
      <c r="E32" s="17"/>
      <c r="F32" s="15"/>
      <c r="G32" s="18" t="str">
        <f>IFERROR(VLOOKUP(F32,Lookups!$D$2:$E$20,2,FALSE),"")</f>
        <v/>
      </c>
      <c r="H32" s="15"/>
      <c r="I32" s="15"/>
      <c r="J32" s="17"/>
      <c r="K32" s="15"/>
      <c r="L32" s="17"/>
      <c r="M32" s="17"/>
      <c r="N32" s="18" t="str">
        <f t="shared" si="0"/>
        <v/>
      </c>
      <c r="O32" s="15"/>
      <c r="P32" s="15"/>
      <c r="Q32" s="17"/>
      <c r="R32" s="15"/>
      <c r="S32" s="15"/>
      <c r="T32" s="15"/>
      <c r="U32" s="15"/>
      <c r="V32" s="15"/>
      <c r="W32" s="15"/>
      <c r="X32" s="18" t="str">
        <f>IFERROR(VLOOKUP(W32,Lookups!$G$2:$H$83,2,FALSE),"")</f>
        <v/>
      </c>
      <c r="Y32" s="15"/>
      <c r="Z32" s="15"/>
      <c r="AA32" s="15"/>
      <c r="AB32" s="15"/>
      <c r="AC32" s="15"/>
      <c r="AD32" s="17"/>
      <c r="AE32" s="17"/>
      <c r="AF32" s="18" t="str">
        <f t="shared" si="2"/>
        <v/>
      </c>
      <c r="AG32" s="15"/>
      <c r="AH32" s="15"/>
      <c r="AI32" s="15"/>
      <c r="AJ32" s="18" t="str">
        <f>IFERROR(VLOOKUP(AI32,Lookups!$W$3:$X$24,2,FALSE),"")</f>
        <v/>
      </c>
      <c r="AK32" s="15"/>
      <c r="AL32" s="15"/>
      <c r="AM32" s="17"/>
      <c r="AN32" s="17"/>
    </row>
    <row r="33" spans="1:40" x14ac:dyDescent="0.3">
      <c r="A33" s="15"/>
      <c r="B33" s="15"/>
      <c r="C33" s="15"/>
      <c r="D33" s="17"/>
      <c r="E33" s="17"/>
      <c r="F33" s="15"/>
      <c r="G33" s="18" t="str">
        <f>IFERROR(VLOOKUP(F33,Lookups!$D$2:$E$20,2,FALSE),"")</f>
        <v/>
      </c>
      <c r="H33" s="15"/>
      <c r="I33" s="15"/>
      <c r="J33" s="17"/>
      <c r="K33" s="15"/>
      <c r="L33" s="17"/>
      <c r="M33" s="17"/>
      <c r="N33" s="18" t="str">
        <f t="shared" si="0"/>
        <v/>
      </c>
      <c r="O33" s="15"/>
      <c r="P33" s="15"/>
      <c r="Q33" s="17"/>
      <c r="R33" s="15"/>
      <c r="S33" s="15"/>
      <c r="T33" s="15"/>
      <c r="U33" s="15"/>
      <c r="V33" s="15"/>
      <c r="W33" s="15"/>
      <c r="X33" s="18" t="str">
        <f>IFERROR(VLOOKUP(W33,Lookups!$G$2:$H$83,2,FALSE),"")</f>
        <v/>
      </c>
      <c r="Y33" s="15"/>
      <c r="Z33" s="15"/>
      <c r="AA33" s="15"/>
      <c r="AB33" s="15"/>
      <c r="AC33" s="15"/>
      <c r="AD33" s="17"/>
      <c r="AE33" s="17"/>
      <c r="AF33" s="18" t="str">
        <f t="shared" si="2"/>
        <v/>
      </c>
      <c r="AG33" s="15"/>
      <c r="AH33" s="15"/>
      <c r="AI33" s="15"/>
      <c r="AJ33" s="18" t="str">
        <f>IFERROR(VLOOKUP(AI33,Lookups!$W$3:$X$24,2,FALSE),"")</f>
        <v/>
      </c>
      <c r="AK33" s="15"/>
      <c r="AL33" s="15"/>
      <c r="AM33" s="17"/>
      <c r="AN33" s="17"/>
    </row>
    <row r="34" spans="1:40" x14ac:dyDescent="0.3">
      <c r="A34" s="15"/>
      <c r="B34" s="15"/>
      <c r="C34" s="15"/>
      <c r="D34" s="17"/>
      <c r="E34" s="17"/>
      <c r="F34" s="15"/>
      <c r="G34" s="18" t="str">
        <f>IFERROR(VLOOKUP(F34,Lookups!$D$2:$E$20,2,FALSE),"")</f>
        <v/>
      </c>
      <c r="H34" s="15"/>
      <c r="I34" s="15"/>
      <c r="J34" s="17"/>
      <c r="K34" s="15"/>
      <c r="L34" s="17"/>
      <c r="M34" s="17"/>
      <c r="N34" s="18" t="str">
        <f t="shared" si="0"/>
        <v/>
      </c>
      <c r="O34" s="15"/>
      <c r="P34" s="15"/>
      <c r="Q34" s="17"/>
      <c r="R34" s="15"/>
      <c r="S34" s="15"/>
      <c r="T34" s="15"/>
      <c r="U34" s="15"/>
      <c r="V34" s="15"/>
      <c r="W34" s="15"/>
      <c r="X34" s="18" t="str">
        <f>IFERROR(VLOOKUP(W34,Lookups!$G$2:$H$83,2,FALSE),"")</f>
        <v/>
      </c>
      <c r="Y34" s="15"/>
      <c r="Z34" s="15"/>
      <c r="AA34" s="15"/>
      <c r="AB34" s="15"/>
      <c r="AC34" s="15"/>
      <c r="AD34" s="17"/>
      <c r="AE34" s="17"/>
      <c r="AF34" s="18" t="str">
        <f t="shared" si="2"/>
        <v/>
      </c>
      <c r="AG34" s="15"/>
      <c r="AH34" s="15"/>
      <c r="AI34" s="15"/>
      <c r="AJ34" s="18" t="str">
        <f>IFERROR(VLOOKUP(AI34,Lookups!$W$3:$X$24,2,FALSE),"")</f>
        <v/>
      </c>
      <c r="AK34" s="15"/>
      <c r="AL34" s="15"/>
      <c r="AM34" s="17"/>
      <c r="AN34" s="17"/>
    </row>
    <row r="35" spans="1:40" x14ac:dyDescent="0.3">
      <c r="A35" s="15"/>
      <c r="B35" s="15"/>
      <c r="C35" s="15"/>
      <c r="D35" s="17"/>
      <c r="E35" s="17"/>
      <c r="F35" s="15"/>
      <c r="G35" s="18" t="str">
        <f>IFERROR(VLOOKUP(F35,Lookups!$D$2:$E$20,2,FALSE),"")</f>
        <v/>
      </c>
      <c r="H35" s="15"/>
      <c r="I35" s="15"/>
      <c r="J35" s="17"/>
      <c r="K35" s="15"/>
      <c r="L35" s="17"/>
      <c r="M35" s="17"/>
      <c r="N35" s="18" t="str">
        <f t="shared" ref="N35:N53" si="3">IF(OR(ISBLANK(L35),ISBLANK(M35)),"",(M35-L35)+1)</f>
        <v/>
      </c>
      <c r="O35" s="15"/>
      <c r="P35" s="15"/>
      <c r="Q35" s="17"/>
      <c r="R35" s="15"/>
      <c r="S35" s="15"/>
      <c r="T35" s="15"/>
      <c r="U35" s="15"/>
      <c r="V35" s="15"/>
      <c r="W35" s="15"/>
      <c r="X35" s="18" t="str">
        <f>IFERROR(VLOOKUP(W35,Lookups!$G$2:$H$83,2,FALSE),"")</f>
        <v/>
      </c>
      <c r="Y35" s="15"/>
      <c r="Z35" s="15"/>
      <c r="AA35" s="15"/>
      <c r="AB35" s="15"/>
      <c r="AC35" s="15"/>
      <c r="AD35" s="17"/>
      <c r="AE35" s="17"/>
      <c r="AF35" s="18" t="str">
        <f t="shared" si="2"/>
        <v/>
      </c>
      <c r="AG35" s="15"/>
      <c r="AH35" s="15"/>
      <c r="AI35" s="15"/>
      <c r="AJ35" s="18" t="str">
        <f>IFERROR(VLOOKUP(AI35,Lookups!$W$3:$X$24,2,FALSE),"")</f>
        <v/>
      </c>
      <c r="AK35" s="15"/>
      <c r="AL35" s="15"/>
      <c r="AM35" s="17"/>
      <c r="AN35" s="17"/>
    </row>
    <row r="36" spans="1:40" x14ac:dyDescent="0.3">
      <c r="A36" s="15"/>
      <c r="B36" s="15"/>
      <c r="C36" s="15"/>
      <c r="D36" s="17"/>
      <c r="E36" s="17"/>
      <c r="F36" s="15"/>
      <c r="G36" s="18" t="str">
        <f>IFERROR(VLOOKUP(F36,Lookups!$D$2:$E$20,2,FALSE),"")</f>
        <v/>
      </c>
      <c r="H36" s="15"/>
      <c r="I36" s="15"/>
      <c r="J36" s="17"/>
      <c r="K36" s="15"/>
      <c r="L36" s="17"/>
      <c r="M36" s="17"/>
      <c r="N36" s="18" t="str">
        <f t="shared" si="3"/>
        <v/>
      </c>
      <c r="O36" s="15"/>
      <c r="P36" s="15"/>
      <c r="Q36" s="17"/>
      <c r="R36" s="15"/>
      <c r="S36" s="15"/>
      <c r="T36" s="15"/>
      <c r="U36" s="15"/>
      <c r="V36" s="15"/>
      <c r="W36" s="15"/>
      <c r="X36" s="18" t="str">
        <f>IFERROR(VLOOKUP(W36,Lookups!$G$2:$H$83,2,FALSE),"")</f>
        <v/>
      </c>
      <c r="Y36" s="15"/>
      <c r="Z36" s="15"/>
      <c r="AA36" s="15"/>
      <c r="AB36" s="15"/>
      <c r="AC36" s="15"/>
      <c r="AD36" s="17"/>
      <c r="AE36" s="17"/>
      <c r="AF36" s="18" t="str">
        <f t="shared" si="2"/>
        <v/>
      </c>
      <c r="AG36" s="15"/>
      <c r="AH36" s="15"/>
      <c r="AI36" s="15"/>
      <c r="AJ36" s="18" t="str">
        <f>IFERROR(VLOOKUP(AI36,Lookups!$W$3:$X$24,2,FALSE),"")</f>
        <v/>
      </c>
      <c r="AK36" s="15"/>
      <c r="AL36" s="15"/>
      <c r="AM36" s="17"/>
      <c r="AN36" s="17"/>
    </row>
    <row r="37" spans="1:40" x14ac:dyDescent="0.3">
      <c r="A37" s="15"/>
      <c r="B37" s="15"/>
      <c r="C37" s="15"/>
      <c r="D37" s="17"/>
      <c r="E37" s="17"/>
      <c r="F37" s="15"/>
      <c r="G37" s="18" t="str">
        <f>IFERROR(VLOOKUP(F37,Lookups!$D$2:$E$20,2,FALSE),"")</f>
        <v/>
      </c>
      <c r="H37" s="15"/>
      <c r="I37" s="15"/>
      <c r="J37" s="17"/>
      <c r="K37" s="15"/>
      <c r="L37" s="17"/>
      <c r="M37" s="17"/>
      <c r="N37" s="18" t="str">
        <f t="shared" si="3"/>
        <v/>
      </c>
      <c r="O37" s="15"/>
      <c r="P37" s="15"/>
      <c r="Q37" s="17"/>
      <c r="R37" s="15"/>
      <c r="S37" s="15"/>
      <c r="T37" s="15"/>
      <c r="U37" s="15"/>
      <c r="V37" s="15"/>
      <c r="W37" s="15"/>
      <c r="X37" s="18" t="str">
        <f>IFERROR(VLOOKUP(W37,Lookups!$G$2:$H$83,2,FALSE),"")</f>
        <v/>
      </c>
      <c r="Y37" s="15"/>
      <c r="Z37" s="15"/>
      <c r="AA37" s="15"/>
      <c r="AB37" s="15"/>
      <c r="AC37" s="15"/>
      <c r="AD37" s="17"/>
      <c r="AE37" s="17"/>
      <c r="AF37" s="18" t="str">
        <f t="shared" si="2"/>
        <v/>
      </c>
      <c r="AG37" s="15"/>
      <c r="AH37" s="15"/>
      <c r="AI37" s="15"/>
      <c r="AJ37" s="18" t="str">
        <f>IFERROR(VLOOKUP(AI37,Lookups!$W$3:$X$24,2,FALSE),"")</f>
        <v/>
      </c>
      <c r="AK37" s="15"/>
      <c r="AL37" s="15"/>
      <c r="AM37" s="17"/>
      <c r="AN37" s="17"/>
    </row>
    <row r="38" spans="1:40" x14ac:dyDescent="0.3">
      <c r="A38" s="15"/>
      <c r="B38" s="15"/>
      <c r="C38" s="15"/>
      <c r="D38" s="17"/>
      <c r="E38" s="17"/>
      <c r="F38" s="15"/>
      <c r="G38" s="18" t="str">
        <f>IFERROR(VLOOKUP(F38,Lookups!$D$2:$E$20,2,FALSE),"")</f>
        <v/>
      </c>
      <c r="H38" s="15"/>
      <c r="I38" s="15"/>
      <c r="J38" s="17"/>
      <c r="K38" s="15"/>
      <c r="L38" s="17"/>
      <c r="M38" s="17"/>
      <c r="N38" s="18" t="str">
        <f t="shared" si="3"/>
        <v/>
      </c>
      <c r="O38" s="15"/>
      <c r="P38" s="15"/>
      <c r="Q38" s="17"/>
      <c r="R38" s="15"/>
      <c r="S38" s="15"/>
      <c r="T38" s="15"/>
      <c r="U38" s="15"/>
      <c r="V38" s="15"/>
      <c r="W38" s="15"/>
      <c r="X38" s="18" t="str">
        <f>IFERROR(VLOOKUP(W38,Lookups!$G$2:$H$83,2,FALSE),"")</f>
        <v/>
      </c>
      <c r="Y38" s="15"/>
      <c r="Z38" s="15"/>
      <c r="AA38" s="15"/>
      <c r="AB38" s="15"/>
      <c r="AC38" s="15"/>
      <c r="AD38" s="17"/>
      <c r="AE38" s="17"/>
      <c r="AF38" s="18" t="str">
        <f t="shared" si="2"/>
        <v/>
      </c>
      <c r="AG38" s="15"/>
      <c r="AH38" s="15"/>
      <c r="AI38" s="15"/>
      <c r="AJ38" s="18" t="str">
        <f>IFERROR(VLOOKUP(AI38,Lookups!$W$3:$X$24,2,FALSE),"")</f>
        <v/>
      </c>
      <c r="AK38" s="15"/>
      <c r="AL38" s="15"/>
      <c r="AM38" s="17"/>
      <c r="AN38" s="17"/>
    </row>
    <row r="39" spans="1:40" x14ac:dyDescent="0.3">
      <c r="A39" s="15"/>
      <c r="B39" s="15"/>
      <c r="C39" s="15"/>
      <c r="D39" s="17"/>
      <c r="E39" s="17"/>
      <c r="F39" s="15"/>
      <c r="G39" s="18" t="str">
        <f>IFERROR(VLOOKUP(F39,Lookups!$D$2:$E$20,2,FALSE),"")</f>
        <v/>
      </c>
      <c r="H39" s="15"/>
      <c r="I39" s="15"/>
      <c r="J39" s="17"/>
      <c r="K39" s="15"/>
      <c r="L39" s="17"/>
      <c r="M39" s="17"/>
      <c r="N39" s="18" t="str">
        <f t="shared" si="3"/>
        <v/>
      </c>
      <c r="O39" s="15"/>
      <c r="P39" s="15"/>
      <c r="Q39" s="17"/>
      <c r="R39" s="15"/>
      <c r="S39" s="15"/>
      <c r="T39" s="15"/>
      <c r="U39" s="15"/>
      <c r="V39" s="15"/>
      <c r="W39" s="15"/>
      <c r="X39" s="18" t="str">
        <f>IFERROR(VLOOKUP(W39,Lookups!$G$2:$H$83,2,FALSE),"")</f>
        <v/>
      </c>
      <c r="Y39" s="15"/>
      <c r="Z39" s="15"/>
      <c r="AA39" s="15"/>
      <c r="AB39" s="15"/>
      <c r="AC39" s="15"/>
      <c r="AD39" s="17"/>
      <c r="AE39" s="17"/>
      <c r="AF39" s="18" t="str">
        <f t="shared" si="2"/>
        <v/>
      </c>
      <c r="AG39" s="15"/>
      <c r="AH39" s="15"/>
      <c r="AI39" s="15"/>
      <c r="AJ39" s="18" t="str">
        <f>IFERROR(VLOOKUP(AI39,Lookups!$W$3:$X$24,2,FALSE),"")</f>
        <v/>
      </c>
      <c r="AK39" s="15"/>
      <c r="AL39" s="15"/>
      <c r="AM39" s="17"/>
      <c r="AN39" s="17"/>
    </row>
    <row r="40" spans="1:40" x14ac:dyDescent="0.3">
      <c r="A40" s="15"/>
      <c r="B40" s="15"/>
      <c r="C40" s="15"/>
      <c r="D40" s="17"/>
      <c r="E40" s="17"/>
      <c r="F40" s="15"/>
      <c r="G40" s="18" t="str">
        <f>IFERROR(VLOOKUP(F40,Lookups!$D$2:$E$20,2,FALSE),"")</f>
        <v/>
      </c>
      <c r="H40" s="15"/>
      <c r="I40" s="15"/>
      <c r="J40" s="17"/>
      <c r="K40" s="15"/>
      <c r="L40" s="17"/>
      <c r="M40" s="17"/>
      <c r="N40" s="18" t="str">
        <f t="shared" si="3"/>
        <v/>
      </c>
      <c r="O40" s="15"/>
      <c r="P40" s="15"/>
      <c r="Q40" s="17"/>
      <c r="R40" s="15"/>
      <c r="S40" s="15"/>
      <c r="T40" s="15"/>
      <c r="U40" s="15"/>
      <c r="V40" s="15"/>
      <c r="W40" s="15"/>
      <c r="X40" s="18" t="str">
        <f>IFERROR(VLOOKUP(W40,Lookups!$G$2:$H$83,2,FALSE),"")</f>
        <v/>
      </c>
      <c r="Y40" s="15"/>
      <c r="Z40" s="15"/>
      <c r="AA40" s="15"/>
      <c r="AB40" s="15"/>
      <c r="AC40" s="15"/>
      <c r="AD40" s="17"/>
      <c r="AE40" s="17"/>
      <c r="AF40" s="18" t="str">
        <f t="shared" si="2"/>
        <v/>
      </c>
      <c r="AG40" s="15"/>
      <c r="AH40" s="15"/>
      <c r="AI40" s="15"/>
      <c r="AJ40" s="18" t="str">
        <f>IFERROR(VLOOKUP(AI40,Lookups!$W$3:$X$24,2,FALSE),"")</f>
        <v/>
      </c>
      <c r="AK40" s="15"/>
      <c r="AL40" s="15"/>
      <c r="AM40" s="17"/>
      <c r="AN40" s="17"/>
    </row>
    <row r="41" spans="1:40" x14ac:dyDescent="0.3">
      <c r="A41" s="15"/>
      <c r="B41" s="15"/>
      <c r="C41" s="15"/>
      <c r="D41" s="17"/>
      <c r="E41" s="17"/>
      <c r="F41" s="15"/>
      <c r="G41" s="18" t="str">
        <f>IFERROR(VLOOKUP(F41,Lookups!$D$2:$E$20,2,FALSE),"")</f>
        <v/>
      </c>
      <c r="H41" s="15"/>
      <c r="I41" s="15"/>
      <c r="J41" s="17"/>
      <c r="K41" s="15"/>
      <c r="L41" s="17"/>
      <c r="M41" s="17"/>
      <c r="N41" s="18" t="str">
        <f t="shared" si="3"/>
        <v/>
      </c>
      <c r="O41" s="15"/>
      <c r="P41" s="15"/>
      <c r="Q41" s="17"/>
      <c r="R41" s="15"/>
      <c r="S41" s="15"/>
      <c r="T41" s="15"/>
      <c r="U41" s="15"/>
      <c r="V41" s="15"/>
      <c r="W41" s="15"/>
      <c r="X41" s="18" t="str">
        <f>IFERROR(VLOOKUP(W41,Lookups!$G$2:$H$83,2,FALSE),"")</f>
        <v/>
      </c>
      <c r="Y41" s="15"/>
      <c r="Z41" s="15"/>
      <c r="AA41" s="15"/>
      <c r="AB41" s="15"/>
      <c r="AC41" s="15"/>
      <c r="AD41" s="17"/>
      <c r="AE41" s="17"/>
      <c r="AF41" s="18" t="str">
        <f t="shared" si="2"/>
        <v/>
      </c>
      <c r="AG41" s="15"/>
      <c r="AH41" s="15"/>
      <c r="AI41" s="15"/>
      <c r="AJ41" s="18" t="str">
        <f>IFERROR(VLOOKUP(AI41,Lookups!$W$3:$X$24,2,FALSE),"")</f>
        <v/>
      </c>
      <c r="AK41" s="15"/>
      <c r="AL41" s="15"/>
      <c r="AM41" s="17"/>
      <c r="AN41" s="17"/>
    </row>
    <row r="42" spans="1:40" x14ac:dyDescent="0.3">
      <c r="A42" s="15"/>
      <c r="B42" s="15"/>
      <c r="C42" s="15"/>
      <c r="D42" s="17"/>
      <c r="E42" s="17"/>
      <c r="F42" s="15"/>
      <c r="G42" s="18" t="str">
        <f>IFERROR(VLOOKUP(F42,Lookups!$D$2:$E$20,2,FALSE),"")</f>
        <v/>
      </c>
      <c r="H42" s="15"/>
      <c r="I42" s="15"/>
      <c r="J42" s="17"/>
      <c r="K42" s="15"/>
      <c r="L42" s="17"/>
      <c r="M42" s="17"/>
      <c r="N42" s="18" t="str">
        <f t="shared" si="3"/>
        <v/>
      </c>
      <c r="O42" s="15"/>
      <c r="P42" s="15"/>
      <c r="Q42" s="17"/>
      <c r="R42" s="15"/>
      <c r="S42" s="15"/>
      <c r="T42" s="15"/>
      <c r="U42" s="15"/>
      <c r="V42" s="15"/>
      <c r="W42" s="15"/>
      <c r="X42" s="18" t="str">
        <f>IFERROR(VLOOKUP(W42,Lookups!$G$2:$H$83,2,FALSE),"")</f>
        <v/>
      </c>
      <c r="Y42" s="15"/>
      <c r="Z42" s="15"/>
      <c r="AA42" s="15"/>
      <c r="AB42" s="15"/>
      <c r="AC42" s="15"/>
      <c r="AD42" s="17"/>
      <c r="AE42" s="17"/>
      <c r="AF42" s="18" t="str">
        <f t="shared" si="2"/>
        <v/>
      </c>
      <c r="AG42" s="15"/>
      <c r="AH42" s="15"/>
      <c r="AI42" s="15"/>
      <c r="AJ42" s="18" t="str">
        <f>IFERROR(VLOOKUP(AI42,Lookups!$W$3:$X$24,2,FALSE),"")</f>
        <v/>
      </c>
      <c r="AK42" s="15"/>
      <c r="AL42" s="15"/>
      <c r="AM42" s="17"/>
      <c r="AN42" s="17"/>
    </row>
    <row r="43" spans="1:40" x14ac:dyDescent="0.3">
      <c r="A43" s="15"/>
      <c r="B43" s="15"/>
      <c r="C43" s="15"/>
      <c r="D43" s="17"/>
      <c r="E43" s="17"/>
      <c r="F43" s="15"/>
      <c r="G43" s="18" t="str">
        <f>IFERROR(VLOOKUP(F43,Lookups!$D$2:$E$20,2,FALSE),"")</f>
        <v/>
      </c>
      <c r="H43" s="15"/>
      <c r="I43" s="15"/>
      <c r="J43" s="17"/>
      <c r="K43" s="15"/>
      <c r="L43" s="17"/>
      <c r="M43" s="17"/>
      <c r="N43" s="18" t="str">
        <f t="shared" si="3"/>
        <v/>
      </c>
      <c r="O43" s="15"/>
      <c r="P43" s="15"/>
      <c r="Q43" s="17"/>
      <c r="R43" s="15"/>
      <c r="S43" s="15"/>
      <c r="T43" s="15"/>
      <c r="U43" s="15"/>
      <c r="V43" s="15"/>
      <c r="W43" s="15"/>
      <c r="X43" s="18" t="str">
        <f>IFERROR(VLOOKUP(W43,Lookups!$G$2:$H$83,2,FALSE),"")</f>
        <v/>
      </c>
      <c r="Y43" s="15"/>
      <c r="Z43" s="15"/>
      <c r="AA43" s="15"/>
      <c r="AB43" s="15"/>
      <c r="AC43" s="15"/>
      <c r="AD43" s="17"/>
      <c r="AE43" s="17"/>
      <c r="AF43" s="18" t="str">
        <f t="shared" si="2"/>
        <v/>
      </c>
      <c r="AG43" s="15"/>
      <c r="AH43" s="15"/>
      <c r="AI43" s="15"/>
      <c r="AJ43" s="18" t="str">
        <f>IFERROR(VLOOKUP(AI43,Lookups!$W$3:$X$24,2,FALSE),"")</f>
        <v/>
      </c>
      <c r="AK43" s="15"/>
      <c r="AL43" s="15"/>
      <c r="AM43" s="17"/>
      <c r="AN43" s="17"/>
    </row>
    <row r="44" spans="1:40" x14ac:dyDescent="0.3">
      <c r="A44" s="15"/>
      <c r="B44" s="15"/>
      <c r="C44" s="15"/>
      <c r="D44" s="17"/>
      <c r="E44" s="17"/>
      <c r="F44" s="15"/>
      <c r="G44" s="18" t="str">
        <f>IFERROR(VLOOKUP(F44,Lookups!$D$2:$E$20,2,FALSE),"")</f>
        <v/>
      </c>
      <c r="H44" s="15"/>
      <c r="I44" s="15"/>
      <c r="J44" s="17"/>
      <c r="K44" s="15"/>
      <c r="L44" s="17"/>
      <c r="M44" s="17"/>
      <c r="N44" s="18" t="str">
        <f t="shared" si="3"/>
        <v/>
      </c>
      <c r="O44" s="15"/>
      <c r="P44" s="15"/>
      <c r="Q44" s="17"/>
      <c r="R44" s="15"/>
      <c r="S44" s="15"/>
      <c r="T44" s="15"/>
      <c r="U44" s="15"/>
      <c r="V44" s="15"/>
      <c r="W44" s="15"/>
      <c r="X44" s="18" t="str">
        <f>IFERROR(VLOOKUP(W44,Lookups!$G$2:$H$83,2,FALSE),"")</f>
        <v/>
      </c>
      <c r="Y44" s="15"/>
      <c r="Z44" s="15"/>
      <c r="AA44" s="15"/>
      <c r="AB44" s="15"/>
      <c r="AC44" s="15"/>
      <c r="AD44" s="17"/>
      <c r="AE44" s="17"/>
      <c r="AF44" s="18" t="str">
        <f t="shared" si="2"/>
        <v/>
      </c>
      <c r="AG44" s="15"/>
      <c r="AH44" s="15"/>
      <c r="AI44" s="15"/>
      <c r="AJ44" s="18" t="str">
        <f>IFERROR(VLOOKUP(AI44,Lookups!$W$3:$X$24,2,FALSE),"")</f>
        <v/>
      </c>
      <c r="AK44" s="15"/>
      <c r="AL44" s="15"/>
      <c r="AM44" s="17"/>
      <c r="AN44" s="17"/>
    </row>
    <row r="45" spans="1:40" x14ac:dyDescent="0.3">
      <c r="A45" s="15"/>
      <c r="B45" s="15"/>
      <c r="C45" s="15"/>
      <c r="D45" s="17"/>
      <c r="E45" s="17"/>
      <c r="F45" s="15"/>
      <c r="G45" s="18" t="str">
        <f>IFERROR(VLOOKUP(F45,Lookups!$D$2:$E$20,2,FALSE),"")</f>
        <v/>
      </c>
      <c r="H45" s="15"/>
      <c r="I45" s="15"/>
      <c r="J45" s="17"/>
      <c r="K45" s="15"/>
      <c r="L45" s="17"/>
      <c r="M45" s="17"/>
      <c r="N45" s="18" t="str">
        <f t="shared" si="3"/>
        <v/>
      </c>
      <c r="O45" s="15"/>
      <c r="P45" s="15"/>
      <c r="Q45" s="17"/>
      <c r="R45" s="15"/>
      <c r="S45" s="15"/>
      <c r="T45" s="15"/>
      <c r="U45" s="15"/>
      <c r="V45" s="15"/>
      <c r="W45" s="15"/>
      <c r="X45" s="18" t="str">
        <f>IFERROR(VLOOKUP(W45,Lookups!$G$2:$H$83,2,FALSE),"")</f>
        <v/>
      </c>
      <c r="Y45" s="15"/>
      <c r="Z45" s="15"/>
      <c r="AA45" s="15"/>
      <c r="AB45" s="15"/>
      <c r="AC45" s="15"/>
      <c r="AD45" s="17"/>
      <c r="AE45" s="17"/>
      <c r="AF45" s="18" t="str">
        <f t="shared" si="2"/>
        <v/>
      </c>
      <c r="AG45" s="15"/>
      <c r="AH45" s="15"/>
      <c r="AI45" s="15"/>
      <c r="AJ45" s="18" t="str">
        <f>IFERROR(VLOOKUP(AI45,Lookups!$W$3:$X$24,2,FALSE),"")</f>
        <v/>
      </c>
      <c r="AK45" s="15"/>
      <c r="AL45" s="15"/>
      <c r="AM45" s="17"/>
      <c r="AN45" s="17"/>
    </row>
    <row r="46" spans="1:40" x14ac:dyDescent="0.3">
      <c r="A46" s="15"/>
      <c r="B46" s="15"/>
      <c r="C46" s="15"/>
      <c r="D46" s="17"/>
      <c r="E46" s="17"/>
      <c r="F46" s="15"/>
      <c r="G46" s="18" t="str">
        <f>IFERROR(VLOOKUP(F46,Lookups!$D$2:$E$20,2,FALSE),"")</f>
        <v/>
      </c>
      <c r="H46" s="15"/>
      <c r="I46" s="15"/>
      <c r="J46" s="17"/>
      <c r="K46" s="15"/>
      <c r="L46" s="17"/>
      <c r="M46" s="17"/>
      <c r="N46" s="18" t="str">
        <f t="shared" si="3"/>
        <v/>
      </c>
      <c r="O46" s="15"/>
      <c r="P46" s="15"/>
      <c r="Q46" s="17"/>
      <c r="R46" s="15"/>
      <c r="S46" s="15"/>
      <c r="T46" s="15"/>
      <c r="U46" s="15"/>
      <c r="V46" s="15"/>
      <c r="W46" s="15"/>
      <c r="X46" s="18" t="str">
        <f>IFERROR(VLOOKUP(W46,Lookups!$G$2:$H$83,2,FALSE),"")</f>
        <v/>
      </c>
      <c r="Y46" s="15"/>
      <c r="Z46" s="15"/>
      <c r="AA46" s="15"/>
      <c r="AB46" s="15"/>
      <c r="AC46" s="15"/>
      <c r="AD46" s="17"/>
      <c r="AE46" s="17"/>
      <c r="AF46" s="18" t="str">
        <f t="shared" si="2"/>
        <v/>
      </c>
      <c r="AG46" s="15"/>
      <c r="AH46" s="15"/>
      <c r="AI46" s="15"/>
      <c r="AJ46" s="18" t="str">
        <f>IFERROR(VLOOKUP(AI46,Lookups!$W$3:$X$24,2,FALSE),"")</f>
        <v/>
      </c>
      <c r="AK46" s="15"/>
      <c r="AL46" s="15"/>
      <c r="AM46" s="17"/>
      <c r="AN46" s="17"/>
    </row>
    <row r="47" spans="1:40" x14ac:dyDescent="0.3">
      <c r="A47" s="15"/>
      <c r="B47" s="15"/>
      <c r="C47" s="15"/>
      <c r="D47" s="17"/>
      <c r="E47" s="17"/>
      <c r="F47" s="15"/>
      <c r="G47" s="18" t="str">
        <f>IFERROR(VLOOKUP(F47,Lookups!$D$2:$E$20,2,FALSE),"")</f>
        <v/>
      </c>
      <c r="H47" s="15"/>
      <c r="I47" s="15"/>
      <c r="J47" s="17"/>
      <c r="K47" s="15"/>
      <c r="L47" s="17"/>
      <c r="M47" s="17"/>
      <c r="N47" s="18" t="str">
        <f t="shared" si="3"/>
        <v/>
      </c>
      <c r="O47" s="15"/>
      <c r="P47" s="15"/>
      <c r="Q47" s="17"/>
      <c r="R47" s="15"/>
      <c r="S47" s="15"/>
      <c r="T47" s="15"/>
      <c r="U47" s="15"/>
      <c r="V47" s="15"/>
      <c r="W47" s="15"/>
      <c r="X47" s="18" t="str">
        <f>IFERROR(VLOOKUP(W47,Lookups!$G$2:$H$83,2,FALSE),"")</f>
        <v/>
      </c>
      <c r="Y47" s="15"/>
      <c r="Z47" s="15"/>
      <c r="AA47" s="15"/>
      <c r="AB47" s="15"/>
      <c r="AC47" s="15"/>
      <c r="AD47" s="17"/>
      <c r="AE47" s="17"/>
      <c r="AF47" s="18" t="str">
        <f t="shared" si="2"/>
        <v/>
      </c>
      <c r="AG47" s="15"/>
      <c r="AH47" s="15"/>
      <c r="AI47" s="15"/>
      <c r="AJ47" s="18" t="str">
        <f>IFERROR(VLOOKUP(AI47,Lookups!$W$3:$X$24,2,FALSE),"")</f>
        <v/>
      </c>
      <c r="AK47" s="15"/>
      <c r="AL47" s="15"/>
      <c r="AM47" s="17"/>
      <c r="AN47" s="17"/>
    </row>
    <row r="48" spans="1:40" x14ac:dyDescent="0.3">
      <c r="A48" s="15"/>
      <c r="B48" s="15"/>
      <c r="C48" s="15"/>
      <c r="D48" s="17"/>
      <c r="E48" s="17"/>
      <c r="F48" s="15"/>
      <c r="G48" s="18" t="str">
        <f>IFERROR(VLOOKUP(F48,Lookups!$D$2:$E$20,2,FALSE),"")</f>
        <v/>
      </c>
      <c r="H48" s="15"/>
      <c r="I48" s="15"/>
      <c r="J48" s="17"/>
      <c r="K48" s="15"/>
      <c r="L48" s="17"/>
      <c r="M48" s="17"/>
      <c r="N48" s="18" t="str">
        <f t="shared" si="3"/>
        <v/>
      </c>
      <c r="O48" s="15"/>
      <c r="P48" s="15"/>
      <c r="Q48" s="17"/>
      <c r="R48" s="15"/>
      <c r="S48" s="15"/>
      <c r="T48" s="15"/>
      <c r="U48" s="15"/>
      <c r="V48" s="15"/>
      <c r="W48" s="15"/>
      <c r="X48" s="18" t="str">
        <f>IFERROR(VLOOKUP(W48,Lookups!$G$2:$H$83,2,FALSE),"")</f>
        <v/>
      </c>
      <c r="Y48" s="15"/>
      <c r="Z48" s="15"/>
      <c r="AA48" s="15"/>
      <c r="AB48" s="15"/>
      <c r="AC48" s="15"/>
      <c r="AD48" s="17"/>
      <c r="AE48" s="17"/>
      <c r="AF48" s="18" t="str">
        <f t="shared" si="2"/>
        <v/>
      </c>
      <c r="AG48" s="15"/>
      <c r="AH48" s="15"/>
      <c r="AI48" s="15"/>
      <c r="AJ48" s="18" t="str">
        <f>IFERROR(VLOOKUP(AI48,Lookups!$W$3:$X$24,2,FALSE),"")</f>
        <v/>
      </c>
      <c r="AK48" s="15"/>
      <c r="AL48" s="15"/>
      <c r="AM48" s="17"/>
      <c r="AN48" s="17"/>
    </row>
    <row r="49" spans="1:40" x14ac:dyDescent="0.3">
      <c r="A49" s="15"/>
      <c r="B49" s="15"/>
      <c r="C49" s="15"/>
      <c r="D49" s="17"/>
      <c r="E49" s="17"/>
      <c r="F49" s="15"/>
      <c r="G49" s="18" t="str">
        <f>IFERROR(VLOOKUP(F49,Lookups!$D$2:$E$20,2,FALSE),"")</f>
        <v/>
      </c>
      <c r="H49" s="15"/>
      <c r="I49" s="15"/>
      <c r="J49" s="17"/>
      <c r="K49" s="15"/>
      <c r="L49" s="17"/>
      <c r="M49" s="17"/>
      <c r="N49" s="18" t="str">
        <f t="shared" si="3"/>
        <v/>
      </c>
      <c r="O49" s="15"/>
      <c r="P49" s="15"/>
      <c r="Q49" s="17"/>
      <c r="R49" s="15"/>
      <c r="S49" s="15"/>
      <c r="T49" s="15"/>
      <c r="U49" s="15"/>
      <c r="V49" s="15"/>
      <c r="W49" s="15"/>
      <c r="X49" s="18" t="str">
        <f>IFERROR(VLOOKUP(W49,Lookups!$G$2:$H$83,2,FALSE),"")</f>
        <v/>
      </c>
      <c r="Y49" s="15"/>
      <c r="Z49" s="15"/>
      <c r="AA49" s="15"/>
      <c r="AB49" s="15"/>
      <c r="AC49" s="15"/>
      <c r="AD49" s="17"/>
      <c r="AE49" s="17"/>
      <c r="AF49" s="18" t="str">
        <f t="shared" si="2"/>
        <v/>
      </c>
      <c r="AG49" s="15"/>
      <c r="AH49" s="15"/>
      <c r="AI49" s="15"/>
      <c r="AJ49" s="18" t="str">
        <f>IFERROR(VLOOKUP(AI49,Lookups!$W$3:$X$24,2,FALSE),"")</f>
        <v/>
      </c>
      <c r="AK49" s="15"/>
      <c r="AL49" s="15"/>
      <c r="AM49" s="17"/>
      <c r="AN49" s="17"/>
    </row>
    <row r="50" spans="1:40" x14ac:dyDescent="0.3">
      <c r="A50" s="15"/>
      <c r="B50" s="15"/>
      <c r="C50" s="15"/>
      <c r="D50" s="17"/>
      <c r="E50" s="17"/>
      <c r="F50" s="15"/>
      <c r="G50" s="18" t="str">
        <f>IFERROR(VLOOKUP(F50,Lookups!$D$2:$E$20,2,FALSE),"")</f>
        <v/>
      </c>
      <c r="H50" s="15"/>
      <c r="I50" s="15"/>
      <c r="J50" s="17"/>
      <c r="K50" s="15"/>
      <c r="L50" s="17"/>
      <c r="M50" s="17"/>
      <c r="N50" s="18" t="str">
        <f t="shared" si="3"/>
        <v/>
      </c>
      <c r="O50" s="15"/>
      <c r="P50" s="15"/>
      <c r="Q50" s="17"/>
      <c r="R50" s="15"/>
      <c r="S50" s="15"/>
      <c r="T50" s="15"/>
      <c r="U50" s="15"/>
      <c r="V50" s="15"/>
      <c r="W50" s="15"/>
      <c r="X50" s="18" t="str">
        <f>IFERROR(VLOOKUP(W50,Lookups!$G$2:$H$83,2,FALSE),"")</f>
        <v/>
      </c>
      <c r="Y50" s="15"/>
      <c r="Z50" s="15"/>
      <c r="AA50" s="15"/>
      <c r="AB50" s="15"/>
      <c r="AC50" s="15"/>
      <c r="AD50" s="17"/>
      <c r="AE50" s="17"/>
      <c r="AF50" s="18" t="str">
        <f t="shared" si="2"/>
        <v/>
      </c>
      <c r="AG50" s="15"/>
      <c r="AH50" s="15"/>
      <c r="AI50" s="15"/>
      <c r="AJ50" s="18" t="str">
        <f>IFERROR(VLOOKUP(AI50,Lookups!$W$3:$X$24,2,FALSE),"")</f>
        <v/>
      </c>
      <c r="AK50" s="15"/>
      <c r="AL50" s="15"/>
      <c r="AM50" s="17"/>
      <c r="AN50" s="17"/>
    </row>
    <row r="51" spans="1:40" x14ac:dyDescent="0.3">
      <c r="A51" s="15"/>
      <c r="B51" s="15"/>
      <c r="C51" s="15"/>
      <c r="D51" s="17"/>
      <c r="E51" s="17"/>
      <c r="F51" s="15"/>
      <c r="G51" s="18" t="str">
        <f>IFERROR(VLOOKUP(F51,Lookups!$D$2:$E$20,2,FALSE),"")</f>
        <v/>
      </c>
      <c r="H51" s="15"/>
      <c r="I51" s="15"/>
      <c r="J51" s="17"/>
      <c r="K51" s="15"/>
      <c r="L51" s="17"/>
      <c r="M51" s="17"/>
      <c r="N51" s="18" t="str">
        <f t="shared" si="3"/>
        <v/>
      </c>
      <c r="O51" s="15"/>
      <c r="P51" s="15"/>
      <c r="Q51" s="17"/>
      <c r="R51" s="15"/>
      <c r="S51" s="15"/>
      <c r="T51" s="15"/>
      <c r="U51" s="15"/>
      <c r="V51" s="15"/>
      <c r="W51" s="15"/>
      <c r="X51" s="18" t="str">
        <f>IFERROR(VLOOKUP(W51,Lookups!$G$2:$H$83,2,FALSE),"")</f>
        <v/>
      </c>
      <c r="Y51" s="15"/>
      <c r="Z51" s="15"/>
      <c r="AA51" s="15"/>
      <c r="AB51" s="15"/>
      <c r="AC51" s="15"/>
      <c r="AD51" s="17"/>
      <c r="AE51" s="17"/>
      <c r="AF51" s="18" t="str">
        <f>IF(OR(ISBLANK(AD51),ISBLANK(AE51)),"",(AE51-AD51)+1)</f>
        <v/>
      </c>
      <c r="AG51" s="15"/>
      <c r="AH51" s="15"/>
      <c r="AI51" s="15"/>
      <c r="AJ51" s="18" t="str">
        <f>IFERROR(VLOOKUP(AI51,Lookups!$W$3:$X$24,2,FALSE),"")</f>
        <v/>
      </c>
      <c r="AK51" s="15"/>
      <c r="AL51" s="15"/>
      <c r="AM51" s="17"/>
      <c r="AN51" s="17"/>
    </row>
    <row r="52" spans="1:40" x14ac:dyDescent="0.3">
      <c r="A52" s="15"/>
      <c r="B52" s="15"/>
      <c r="C52" s="15"/>
      <c r="D52" s="17"/>
      <c r="E52" s="17"/>
      <c r="F52" s="15"/>
      <c r="G52" s="18" t="str">
        <f>IFERROR(VLOOKUP(F52,Lookups!$D$2:$E$20,2,FALSE),"")</f>
        <v/>
      </c>
      <c r="H52" s="15"/>
      <c r="I52" s="15"/>
      <c r="J52" s="17"/>
      <c r="K52" s="15"/>
      <c r="L52" s="17"/>
      <c r="M52" s="17"/>
      <c r="N52" s="18" t="str">
        <f t="shared" si="3"/>
        <v/>
      </c>
      <c r="O52" s="15"/>
      <c r="P52" s="15"/>
      <c r="Q52" s="17"/>
      <c r="R52" s="15"/>
      <c r="S52" s="15"/>
      <c r="T52" s="15"/>
      <c r="U52" s="15"/>
      <c r="V52" s="15"/>
      <c r="W52" s="15"/>
      <c r="X52" s="18" t="str">
        <f>IFERROR(VLOOKUP(W52,Lookups!$G$2:$H$83,2,FALSE),"")</f>
        <v/>
      </c>
      <c r="Y52" s="15"/>
      <c r="Z52" s="15"/>
      <c r="AA52" s="15"/>
      <c r="AB52" s="15"/>
      <c r="AC52" s="15"/>
      <c r="AD52" s="17"/>
      <c r="AE52" s="17"/>
      <c r="AF52" s="18" t="str">
        <f>IF(OR(ISBLANK(AD52),ISBLANK(AE52)),"",(AE52-AD52)+1)</f>
        <v/>
      </c>
      <c r="AG52" s="15"/>
      <c r="AH52" s="15"/>
      <c r="AI52" s="15"/>
      <c r="AJ52" s="18" t="str">
        <f>IFERROR(VLOOKUP(AI52,Lookups!$W$3:$X$24,2,FALSE),"")</f>
        <v/>
      </c>
      <c r="AK52" s="15"/>
      <c r="AL52" s="15"/>
      <c r="AM52" s="17"/>
      <c r="AN52" s="17"/>
    </row>
    <row r="53" spans="1:40" x14ac:dyDescent="0.3">
      <c r="A53" s="15"/>
      <c r="B53" s="15"/>
      <c r="C53" s="15"/>
      <c r="D53" s="17"/>
      <c r="E53" s="17"/>
      <c r="F53" s="15"/>
      <c r="G53" s="18" t="str">
        <f>IFERROR(VLOOKUP(F53,Lookups!$D$2:$E$20,2,FALSE),"")</f>
        <v/>
      </c>
      <c r="H53" s="15"/>
      <c r="I53" s="15"/>
      <c r="J53" s="17"/>
      <c r="K53" s="15"/>
      <c r="L53" s="17"/>
      <c r="M53" s="17"/>
      <c r="N53" s="18" t="str">
        <f t="shared" si="3"/>
        <v/>
      </c>
      <c r="O53" s="15"/>
      <c r="P53" s="15"/>
      <c r="Q53" s="17"/>
      <c r="R53" s="15"/>
      <c r="S53" s="15"/>
      <c r="T53" s="15"/>
      <c r="U53" s="15"/>
      <c r="V53" s="15"/>
      <c r="W53" s="15"/>
      <c r="X53" s="18" t="str">
        <f>IFERROR(VLOOKUP(W53,Lookups!$G$2:$H$83,2,FALSE),"")</f>
        <v/>
      </c>
      <c r="Y53" s="15"/>
      <c r="Z53" s="15"/>
      <c r="AA53" s="15"/>
      <c r="AB53" s="15"/>
      <c r="AC53" s="15"/>
      <c r="AD53" s="17"/>
      <c r="AE53" s="17"/>
      <c r="AF53" s="18" t="str">
        <f>IF(OR(ISBLANK(AD53),ISBLANK(AE53)),"",(AE53-AD53)+1)</f>
        <v/>
      </c>
      <c r="AG53" s="15"/>
      <c r="AH53" s="15"/>
      <c r="AI53" s="15"/>
      <c r="AJ53" s="18" t="str">
        <f>IFERROR(VLOOKUP(AI53,Lookups!$W$3:$X$24,2,FALSE),"")</f>
        <v/>
      </c>
      <c r="AK53" s="15"/>
      <c r="AL53" s="15"/>
      <c r="AM53" s="17"/>
      <c r="AN53" s="17"/>
    </row>
    <row r="54" spans="1:40" x14ac:dyDescent="0.3">
      <c r="A54" s="15"/>
      <c r="B54" s="15"/>
      <c r="C54" s="15"/>
      <c r="D54" s="17"/>
      <c r="E54" s="17"/>
      <c r="F54" s="15"/>
      <c r="G54" s="18" t="str">
        <f>IFERROR(VLOOKUP(F54,Lookups!$D$2:$E$20,2,FALSE),"")</f>
        <v/>
      </c>
      <c r="H54" s="15"/>
      <c r="I54" s="15"/>
      <c r="J54" s="17"/>
      <c r="K54" s="15"/>
      <c r="L54" s="17"/>
      <c r="M54" s="17"/>
      <c r="N54" s="62" t="str">
        <f t="shared" ref="N54:N117" si="4">IF(OR(ISBLANK(L54),ISBLANK(M54)),"",(M54-L54)+1)</f>
        <v/>
      </c>
      <c r="O54" s="15"/>
      <c r="P54" s="15"/>
      <c r="Q54" s="17"/>
      <c r="R54" s="15"/>
      <c r="S54" s="15"/>
      <c r="T54" s="15"/>
      <c r="U54" s="15"/>
      <c r="V54" s="15"/>
      <c r="W54" s="15"/>
      <c r="X54" s="18" t="str">
        <f>IFERROR(VLOOKUP(W54,Lookups!$G$2:$H$83,2,FALSE),"")</f>
        <v/>
      </c>
      <c r="Y54" s="15"/>
      <c r="Z54" s="15"/>
      <c r="AA54" s="15"/>
      <c r="AB54" s="15"/>
      <c r="AC54" s="15"/>
      <c r="AD54" s="17"/>
      <c r="AE54" s="17"/>
      <c r="AF54" s="18" t="str">
        <f t="shared" ref="AF54:AF117" si="5">IF(OR(ISBLANK(AD54),ISBLANK(AE54)),"",(AE54-AD54)+1)</f>
        <v/>
      </c>
      <c r="AG54" s="15"/>
      <c r="AH54" s="15"/>
      <c r="AI54" s="15"/>
      <c r="AJ54" s="62" t="str">
        <f>IFERROR(VLOOKUP(AI54,Lookups!$W$3:$X$24,2,FALSE),"")</f>
        <v/>
      </c>
      <c r="AK54" s="15"/>
      <c r="AL54" s="15"/>
      <c r="AM54" s="17"/>
      <c r="AN54" s="17"/>
    </row>
    <row r="55" spans="1:40" x14ac:dyDescent="0.3">
      <c r="A55" s="15"/>
      <c r="B55" s="15"/>
      <c r="C55" s="15"/>
      <c r="D55" s="17"/>
      <c r="E55" s="17"/>
      <c r="F55" s="15"/>
      <c r="G55" s="18" t="str">
        <f>IFERROR(VLOOKUP(F55,Lookups!$D$2:$E$20,2,FALSE),"")</f>
        <v/>
      </c>
      <c r="H55" s="15"/>
      <c r="I55" s="15"/>
      <c r="J55" s="17"/>
      <c r="K55" s="15"/>
      <c r="L55" s="17"/>
      <c r="M55" s="17"/>
      <c r="N55" s="62" t="str">
        <f t="shared" si="4"/>
        <v/>
      </c>
      <c r="O55" s="15"/>
      <c r="P55" s="15"/>
      <c r="Q55" s="17"/>
      <c r="R55" s="15"/>
      <c r="S55" s="15"/>
      <c r="T55" s="15"/>
      <c r="U55" s="15"/>
      <c r="V55" s="15"/>
      <c r="W55" s="15"/>
      <c r="X55" s="18" t="str">
        <f>IFERROR(VLOOKUP(W55,Lookups!$G$2:$H$83,2,FALSE),"")</f>
        <v/>
      </c>
      <c r="Y55" s="15"/>
      <c r="Z55" s="15"/>
      <c r="AA55" s="15"/>
      <c r="AB55" s="15"/>
      <c r="AC55" s="15"/>
      <c r="AD55" s="17"/>
      <c r="AE55" s="17"/>
      <c r="AF55" s="18" t="str">
        <f t="shared" si="5"/>
        <v/>
      </c>
      <c r="AG55" s="15"/>
      <c r="AH55" s="15"/>
      <c r="AI55" s="15"/>
      <c r="AJ55" s="62" t="str">
        <f>IFERROR(VLOOKUP(AI55,Lookups!$W$3:$X$24,2,FALSE),"")</f>
        <v/>
      </c>
      <c r="AK55" s="15"/>
      <c r="AL55" s="15"/>
      <c r="AM55" s="17"/>
      <c r="AN55" s="17"/>
    </row>
    <row r="56" spans="1:40" x14ac:dyDescent="0.3">
      <c r="A56" s="15"/>
      <c r="B56" s="15"/>
      <c r="C56" s="15"/>
      <c r="D56" s="17"/>
      <c r="E56" s="17"/>
      <c r="F56" s="15"/>
      <c r="G56" s="18" t="str">
        <f>IFERROR(VLOOKUP(F56,Lookups!$D$2:$E$20,2,FALSE),"")</f>
        <v/>
      </c>
      <c r="H56" s="15"/>
      <c r="I56" s="15"/>
      <c r="J56" s="17"/>
      <c r="K56" s="15"/>
      <c r="L56" s="17"/>
      <c r="M56" s="17"/>
      <c r="N56" s="62" t="str">
        <f t="shared" si="4"/>
        <v/>
      </c>
      <c r="O56" s="15"/>
      <c r="P56" s="15"/>
      <c r="Q56" s="17"/>
      <c r="R56" s="15"/>
      <c r="S56" s="15"/>
      <c r="T56" s="15"/>
      <c r="U56" s="15"/>
      <c r="V56" s="15"/>
      <c r="W56" s="15"/>
      <c r="X56" s="18" t="str">
        <f>IFERROR(VLOOKUP(W56,Lookups!$G$2:$H$83,2,FALSE),"")</f>
        <v/>
      </c>
      <c r="Y56" s="15"/>
      <c r="Z56" s="15"/>
      <c r="AA56" s="15"/>
      <c r="AB56" s="15"/>
      <c r="AC56" s="15"/>
      <c r="AD56" s="17"/>
      <c r="AE56" s="17"/>
      <c r="AF56" s="18" t="str">
        <f t="shared" si="5"/>
        <v/>
      </c>
      <c r="AG56" s="15"/>
      <c r="AH56" s="15"/>
      <c r="AI56" s="15"/>
      <c r="AJ56" s="62" t="str">
        <f>IFERROR(VLOOKUP(AI56,Lookups!$W$3:$X$24,2,FALSE),"")</f>
        <v/>
      </c>
      <c r="AK56" s="15"/>
      <c r="AL56" s="15"/>
      <c r="AM56" s="17"/>
      <c r="AN56" s="17"/>
    </row>
    <row r="57" spans="1:40" x14ac:dyDescent="0.3">
      <c r="A57" s="15"/>
      <c r="B57" s="15"/>
      <c r="C57" s="15"/>
      <c r="D57" s="17"/>
      <c r="E57" s="17"/>
      <c r="F57" s="15"/>
      <c r="G57" s="18" t="str">
        <f>IFERROR(VLOOKUP(F57,Lookups!$D$2:$E$20,2,FALSE),"")</f>
        <v/>
      </c>
      <c r="H57" s="15"/>
      <c r="I57" s="15"/>
      <c r="J57" s="17"/>
      <c r="K57" s="15"/>
      <c r="L57" s="17"/>
      <c r="M57" s="17"/>
      <c r="N57" s="62" t="str">
        <f t="shared" si="4"/>
        <v/>
      </c>
      <c r="O57" s="15"/>
      <c r="P57" s="15"/>
      <c r="Q57" s="17"/>
      <c r="R57" s="15"/>
      <c r="S57" s="15"/>
      <c r="T57" s="15"/>
      <c r="U57" s="15"/>
      <c r="V57" s="15"/>
      <c r="W57" s="15"/>
      <c r="X57" s="18" t="str">
        <f>IFERROR(VLOOKUP(W57,Lookups!$G$2:$H$83,2,FALSE),"")</f>
        <v/>
      </c>
      <c r="Y57" s="15"/>
      <c r="Z57" s="15"/>
      <c r="AA57" s="15"/>
      <c r="AB57" s="15"/>
      <c r="AC57" s="15"/>
      <c r="AD57" s="17"/>
      <c r="AE57" s="17"/>
      <c r="AF57" s="18" t="str">
        <f t="shared" si="5"/>
        <v/>
      </c>
      <c r="AG57" s="15"/>
      <c r="AH57" s="15"/>
      <c r="AI57" s="15"/>
      <c r="AJ57" s="62" t="str">
        <f>IFERROR(VLOOKUP(AI57,Lookups!$W$3:$X$24,2,FALSE),"")</f>
        <v/>
      </c>
      <c r="AK57" s="15"/>
      <c r="AL57" s="15"/>
      <c r="AM57" s="17"/>
      <c r="AN57" s="17"/>
    </row>
    <row r="58" spans="1:40" x14ac:dyDescent="0.3">
      <c r="A58" s="15"/>
      <c r="B58" s="15"/>
      <c r="C58" s="15"/>
      <c r="D58" s="17"/>
      <c r="E58" s="17"/>
      <c r="F58" s="15"/>
      <c r="G58" s="18" t="str">
        <f>IFERROR(VLOOKUP(F58,Lookups!$D$2:$E$20,2,FALSE),"")</f>
        <v/>
      </c>
      <c r="H58" s="15"/>
      <c r="I58" s="15"/>
      <c r="J58" s="17"/>
      <c r="K58" s="15"/>
      <c r="L58" s="17"/>
      <c r="M58" s="17"/>
      <c r="N58" s="62" t="str">
        <f t="shared" si="4"/>
        <v/>
      </c>
      <c r="O58" s="15"/>
      <c r="P58" s="15"/>
      <c r="Q58" s="17"/>
      <c r="R58" s="15"/>
      <c r="S58" s="15"/>
      <c r="T58" s="15"/>
      <c r="U58" s="15"/>
      <c r="V58" s="15"/>
      <c r="W58" s="15"/>
      <c r="X58" s="18" t="str">
        <f>IFERROR(VLOOKUP(W58,Lookups!$G$2:$H$83,2,FALSE),"")</f>
        <v/>
      </c>
      <c r="Y58" s="15"/>
      <c r="Z58" s="15"/>
      <c r="AA58" s="15"/>
      <c r="AB58" s="15"/>
      <c r="AC58" s="15"/>
      <c r="AD58" s="17"/>
      <c r="AE58" s="17"/>
      <c r="AF58" s="18" t="str">
        <f t="shared" si="5"/>
        <v/>
      </c>
      <c r="AG58" s="15"/>
      <c r="AH58" s="15"/>
      <c r="AI58" s="15"/>
      <c r="AJ58" s="62" t="str">
        <f>IFERROR(VLOOKUP(AI58,Lookups!$W$3:$X$24,2,FALSE),"")</f>
        <v/>
      </c>
      <c r="AK58" s="15"/>
      <c r="AL58" s="15"/>
      <c r="AM58" s="17"/>
      <c r="AN58" s="17"/>
    </row>
    <row r="59" spans="1:40" x14ac:dyDescent="0.3">
      <c r="A59" s="15"/>
      <c r="B59" s="15"/>
      <c r="C59" s="15"/>
      <c r="D59" s="17"/>
      <c r="E59" s="17"/>
      <c r="F59" s="15"/>
      <c r="G59" s="18" t="str">
        <f>IFERROR(VLOOKUP(F59,Lookups!$D$2:$E$20,2,FALSE),"")</f>
        <v/>
      </c>
      <c r="H59" s="15"/>
      <c r="I59" s="15"/>
      <c r="J59" s="17"/>
      <c r="K59" s="15"/>
      <c r="L59" s="17"/>
      <c r="M59" s="17"/>
      <c r="N59" s="62" t="str">
        <f t="shared" si="4"/>
        <v/>
      </c>
      <c r="O59" s="15"/>
      <c r="P59" s="15"/>
      <c r="Q59" s="17"/>
      <c r="R59" s="15"/>
      <c r="S59" s="15"/>
      <c r="T59" s="15"/>
      <c r="U59" s="15"/>
      <c r="V59" s="15"/>
      <c r="W59" s="15"/>
      <c r="X59" s="18" t="str">
        <f>IFERROR(VLOOKUP(W59,Lookups!$G$2:$H$83,2,FALSE),"")</f>
        <v/>
      </c>
      <c r="Y59" s="15"/>
      <c r="Z59" s="15"/>
      <c r="AA59" s="15"/>
      <c r="AB59" s="15"/>
      <c r="AC59" s="15"/>
      <c r="AD59" s="17"/>
      <c r="AE59" s="17"/>
      <c r="AF59" s="18" t="str">
        <f t="shared" si="5"/>
        <v/>
      </c>
      <c r="AG59" s="15"/>
      <c r="AH59" s="15"/>
      <c r="AI59" s="15"/>
      <c r="AJ59" s="62" t="str">
        <f>IFERROR(VLOOKUP(AI59,Lookups!$W$3:$X$24,2,FALSE),"")</f>
        <v/>
      </c>
      <c r="AK59" s="15"/>
      <c r="AL59" s="15"/>
      <c r="AM59" s="17"/>
      <c r="AN59" s="17"/>
    </row>
    <row r="60" spans="1:40" x14ac:dyDescent="0.3">
      <c r="A60" s="15"/>
      <c r="B60" s="15"/>
      <c r="C60" s="15"/>
      <c r="D60" s="17"/>
      <c r="E60" s="17"/>
      <c r="F60" s="15"/>
      <c r="G60" s="18" t="str">
        <f>IFERROR(VLOOKUP(F60,Lookups!$D$2:$E$20,2,FALSE),"")</f>
        <v/>
      </c>
      <c r="H60" s="15"/>
      <c r="I60" s="15"/>
      <c r="J60" s="17"/>
      <c r="K60" s="15"/>
      <c r="L60" s="17"/>
      <c r="M60" s="17"/>
      <c r="N60" s="62" t="str">
        <f t="shared" si="4"/>
        <v/>
      </c>
      <c r="O60" s="15"/>
      <c r="P60" s="15"/>
      <c r="Q60" s="17"/>
      <c r="R60" s="15"/>
      <c r="S60" s="15"/>
      <c r="T60" s="15"/>
      <c r="U60" s="15"/>
      <c r="V60" s="15"/>
      <c r="W60" s="15"/>
      <c r="X60" s="18" t="str">
        <f>IFERROR(VLOOKUP(W60,Lookups!$G$2:$H$83,2,FALSE),"")</f>
        <v/>
      </c>
      <c r="Y60" s="15"/>
      <c r="Z60" s="15"/>
      <c r="AA60" s="15"/>
      <c r="AB60" s="15"/>
      <c r="AC60" s="15"/>
      <c r="AD60" s="17"/>
      <c r="AE60" s="17"/>
      <c r="AF60" s="18" t="str">
        <f t="shared" si="5"/>
        <v/>
      </c>
      <c r="AG60" s="15"/>
      <c r="AH60" s="15"/>
      <c r="AI60" s="15"/>
      <c r="AJ60" s="62" t="str">
        <f>IFERROR(VLOOKUP(AI60,Lookups!$W$3:$X$24,2,FALSE),"")</f>
        <v/>
      </c>
      <c r="AK60" s="15"/>
      <c r="AL60" s="15"/>
      <c r="AM60" s="17"/>
      <c r="AN60" s="17"/>
    </row>
    <row r="61" spans="1:40" x14ac:dyDescent="0.3">
      <c r="A61" s="15"/>
      <c r="B61" s="15"/>
      <c r="C61" s="15"/>
      <c r="D61" s="17"/>
      <c r="E61" s="17"/>
      <c r="F61" s="15"/>
      <c r="G61" s="18" t="str">
        <f>IFERROR(VLOOKUP(F61,Lookups!$D$2:$E$20,2,FALSE),"")</f>
        <v/>
      </c>
      <c r="H61" s="15"/>
      <c r="I61" s="15"/>
      <c r="J61" s="17"/>
      <c r="K61" s="15"/>
      <c r="L61" s="17"/>
      <c r="M61" s="17"/>
      <c r="N61" s="62" t="str">
        <f t="shared" si="4"/>
        <v/>
      </c>
      <c r="O61" s="15"/>
      <c r="P61" s="15"/>
      <c r="Q61" s="17"/>
      <c r="R61" s="15"/>
      <c r="S61" s="15"/>
      <c r="T61" s="15"/>
      <c r="U61" s="15"/>
      <c r="V61" s="15"/>
      <c r="W61" s="15"/>
      <c r="X61" s="18" t="str">
        <f>IFERROR(VLOOKUP(W61,Lookups!$G$2:$H$83,2,FALSE),"")</f>
        <v/>
      </c>
      <c r="Y61" s="15"/>
      <c r="Z61" s="15"/>
      <c r="AA61" s="15"/>
      <c r="AB61" s="15"/>
      <c r="AC61" s="15"/>
      <c r="AD61" s="17"/>
      <c r="AE61" s="17"/>
      <c r="AF61" s="18" t="str">
        <f t="shared" si="5"/>
        <v/>
      </c>
      <c r="AG61" s="15"/>
      <c r="AH61" s="15"/>
      <c r="AI61" s="15"/>
      <c r="AJ61" s="62" t="str">
        <f>IFERROR(VLOOKUP(AI61,Lookups!$W$3:$X$24,2,FALSE),"")</f>
        <v/>
      </c>
      <c r="AK61" s="15"/>
      <c r="AL61" s="15"/>
      <c r="AM61" s="17"/>
      <c r="AN61" s="17"/>
    </row>
    <row r="62" spans="1:40" x14ac:dyDescent="0.3">
      <c r="A62" s="15"/>
      <c r="B62" s="15"/>
      <c r="C62" s="15"/>
      <c r="D62" s="17"/>
      <c r="E62" s="17"/>
      <c r="F62" s="15"/>
      <c r="G62" s="18" t="str">
        <f>IFERROR(VLOOKUP(F62,Lookups!$D$2:$E$20,2,FALSE),"")</f>
        <v/>
      </c>
      <c r="H62" s="15"/>
      <c r="I62" s="15"/>
      <c r="J62" s="17"/>
      <c r="K62" s="15"/>
      <c r="L62" s="17"/>
      <c r="M62" s="17"/>
      <c r="N62" s="62" t="str">
        <f t="shared" si="4"/>
        <v/>
      </c>
      <c r="O62" s="15"/>
      <c r="P62" s="15"/>
      <c r="Q62" s="17"/>
      <c r="R62" s="15"/>
      <c r="S62" s="15"/>
      <c r="T62" s="15"/>
      <c r="U62" s="15"/>
      <c r="V62" s="15"/>
      <c r="W62" s="15"/>
      <c r="X62" s="18" t="str">
        <f>IFERROR(VLOOKUP(W62,Lookups!$G$2:$H$83,2,FALSE),"")</f>
        <v/>
      </c>
      <c r="Y62" s="15"/>
      <c r="Z62" s="15"/>
      <c r="AA62" s="15"/>
      <c r="AB62" s="15"/>
      <c r="AC62" s="15"/>
      <c r="AD62" s="17"/>
      <c r="AE62" s="17"/>
      <c r="AF62" s="18" t="str">
        <f t="shared" si="5"/>
        <v/>
      </c>
      <c r="AG62" s="15"/>
      <c r="AH62" s="15"/>
      <c r="AI62" s="15"/>
      <c r="AJ62" s="62" t="str">
        <f>IFERROR(VLOOKUP(AI62,Lookups!$W$3:$X$24,2,FALSE),"")</f>
        <v/>
      </c>
      <c r="AK62" s="15"/>
      <c r="AL62" s="15"/>
      <c r="AM62" s="17"/>
      <c r="AN62" s="17"/>
    </row>
    <row r="63" spans="1:40" x14ac:dyDescent="0.3">
      <c r="A63" s="15"/>
      <c r="B63" s="15"/>
      <c r="C63" s="15"/>
      <c r="D63" s="17"/>
      <c r="E63" s="17"/>
      <c r="F63" s="15"/>
      <c r="G63" s="18" t="str">
        <f>IFERROR(VLOOKUP(F63,Lookups!$D$2:$E$20,2,FALSE),"")</f>
        <v/>
      </c>
      <c r="H63" s="15"/>
      <c r="I63" s="15"/>
      <c r="J63" s="17"/>
      <c r="K63" s="15"/>
      <c r="L63" s="17"/>
      <c r="M63" s="17"/>
      <c r="N63" s="62" t="str">
        <f t="shared" si="4"/>
        <v/>
      </c>
      <c r="O63" s="15"/>
      <c r="P63" s="15"/>
      <c r="Q63" s="17"/>
      <c r="R63" s="15"/>
      <c r="S63" s="15"/>
      <c r="T63" s="15"/>
      <c r="U63" s="15"/>
      <c r="V63" s="15"/>
      <c r="W63" s="15"/>
      <c r="X63" s="18" t="str">
        <f>IFERROR(VLOOKUP(W63,Lookups!$G$2:$H$83,2,FALSE),"")</f>
        <v/>
      </c>
      <c r="Y63" s="15"/>
      <c r="Z63" s="15"/>
      <c r="AA63" s="15"/>
      <c r="AB63" s="15"/>
      <c r="AC63" s="15"/>
      <c r="AD63" s="17"/>
      <c r="AE63" s="17"/>
      <c r="AF63" s="18" t="str">
        <f t="shared" si="5"/>
        <v/>
      </c>
      <c r="AG63" s="15"/>
      <c r="AH63" s="15"/>
      <c r="AI63" s="15"/>
      <c r="AJ63" s="62" t="str">
        <f>IFERROR(VLOOKUP(AI63,Lookups!$W$3:$X$24,2,FALSE),"")</f>
        <v/>
      </c>
      <c r="AK63" s="15"/>
      <c r="AL63" s="15"/>
      <c r="AM63" s="17"/>
      <c r="AN63" s="17"/>
    </row>
    <row r="64" spans="1:40" x14ac:dyDescent="0.3">
      <c r="A64" s="15"/>
      <c r="B64" s="15"/>
      <c r="C64" s="15"/>
      <c r="D64" s="17"/>
      <c r="E64" s="17"/>
      <c r="F64" s="15"/>
      <c r="G64" s="18" t="str">
        <f>IFERROR(VLOOKUP(F64,Lookups!$D$2:$E$20,2,FALSE),"")</f>
        <v/>
      </c>
      <c r="H64" s="15"/>
      <c r="I64" s="15"/>
      <c r="J64" s="17"/>
      <c r="K64" s="15"/>
      <c r="L64" s="17"/>
      <c r="M64" s="17"/>
      <c r="N64" s="62" t="str">
        <f t="shared" si="4"/>
        <v/>
      </c>
      <c r="O64" s="15"/>
      <c r="P64" s="15"/>
      <c r="Q64" s="17"/>
      <c r="R64" s="15"/>
      <c r="S64" s="15"/>
      <c r="T64" s="15"/>
      <c r="U64" s="15"/>
      <c r="V64" s="15"/>
      <c r="W64" s="15"/>
      <c r="X64" s="18" t="str">
        <f>IFERROR(VLOOKUP(W64,Lookups!$G$2:$H$83,2,FALSE),"")</f>
        <v/>
      </c>
      <c r="Y64" s="15"/>
      <c r="Z64" s="15"/>
      <c r="AA64" s="15"/>
      <c r="AB64" s="15"/>
      <c r="AC64" s="15"/>
      <c r="AD64" s="17"/>
      <c r="AE64" s="17"/>
      <c r="AF64" s="18" t="str">
        <f t="shared" si="5"/>
        <v/>
      </c>
      <c r="AG64" s="15"/>
      <c r="AH64" s="15"/>
      <c r="AI64" s="15"/>
      <c r="AJ64" s="62" t="str">
        <f>IFERROR(VLOOKUP(AI64,Lookups!$W$3:$X$24,2,FALSE),"")</f>
        <v/>
      </c>
      <c r="AK64" s="15"/>
      <c r="AL64" s="15"/>
      <c r="AM64" s="17"/>
      <c r="AN64" s="17"/>
    </row>
    <row r="65" spans="1:40" x14ac:dyDescent="0.3">
      <c r="A65" s="15"/>
      <c r="B65" s="15"/>
      <c r="C65" s="15"/>
      <c r="D65" s="17"/>
      <c r="E65" s="17"/>
      <c r="F65" s="15"/>
      <c r="G65" s="18" t="str">
        <f>IFERROR(VLOOKUP(F65,Lookups!$D$2:$E$20,2,FALSE),"")</f>
        <v/>
      </c>
      <c r="H65" s="15"/>
      <c r="I65" s="15"/>
      <c r="J65" s="17"/>
      <c r="K65" s="15"/>
      <c r="L65" s="17"/>
      <c r="M65" s="17"/>
      <c r="N65" s="62" t="str">
        <f t="shared" si="4"/>
        <v/>
      </c>
      <c r="O65" s="15"/>
      <c r="P65" s="15"/>
      <c r="Q65" s="17"/>
      <c r="R65" s="15"/>
      <c r="S65" s="15"/>
      <c r="T65" s="15"/>
      <c r="U65" s="15"/>
      <c r="V65" s="15"/>
      <c r="W65" s="15"/>
      <c r="X65" s="18" t="str">
        <f>IFERROR(VLOOKUP(W65,Lookups!$G$2:$H$83,2,FALSE),"")</f>
        <v/>
      </c>
      <c r="Y65" s="15"/>
      <c r="Z65" s="15"/>
      <c r="AA65" s="15"/>
      <c r="AB65" s="15"/>
      <c r="AC65" s="15"/>
      <c r="AD65" s="17"/>
      <c r="AE65" s="17"/>
      <c r="AF65" s="18" t="str">
        <f t="shared" si="5"/>
        <v/>
      </c>
      <c r="AG65" s="15"/>
      <c r="AH65" s="15"/>
      <c r="AI65" s="15"/>
      <c r="AJ65" s="62" t="str">
        <f>IFERROR(VLOOKUP(AI65,Lookups!$W$3:$X$24,2,FALSE),"")</f>
        <v/>
      </c>
      <c r="AK65" s="15"/>
      <c r="AL65" s="15"/>
      <c r="AM65" s="17"/>
      <c r="AN65" s="17"/>
    </row>
    <row r="66" spans="1:40" x14ac:dyDescent="0.3">
      <c r="A66" s="15"/>
      <c r="B66" s="15"/>
      <c r="C66" s="15"/>
      <c r="D66" s="17"/>
      <c r="E66" s="17"/>
      <c r="F66" s="15"/>
      <c r="G66" s="18" t="str">
        <f>IFERROR(VLOOKUP(F66,Lookups!$D$2:$E$20,2,FALSE),"")</f>
        <v/>
      </c>
      <c r="H66" s="15"/>
      <c r="I66" s="15"/>
      <c r="J66" s="17"/>
      <c r="K66" s="15"/>
      <c r="L66" s="17"/>
      <c r="M66" s="17"/>
      <c r="N66" s="62" t="str">
        <f t="shared" si="4"/>
        <v/>
      </c>
      <c r="O66" s="15"/>
      <c r="P66" s="15"/>
      <c r="Q66" s="17"/>
      <c r="R66" s="15"/>
      <c r="S66" s="15"/>
      <c r="T66" s="15"/>
      <c r="U66" s="15"/>
      <c r="V66" s="15"/>
      <c r="W66" s="15"/>
      <c r="X66" s="18" t="str">
        <f>IFERROR(VLOOKUP(W66,Lookups!$G$2:$H$83,2,FALSE),"")</f>
        <v/>
      </c>
      <c r="Y66" s="15"/>
      <c r="Z66" s="15"/>
      <c r="AA66" s="15"/>
      <c r="AB66" s="15"/>
      <c r="AC66" s="15"/>
      <c r="AD66" s="17"/>
      <c r="AE66" s="17"/>
      <c r="AF66" s="18" t="str">
        <f t="shared" si="5"/>
        <v/>
      </c>
      <c r="AG66" s="15"/>
      <c r="AH66" s="15"/>
      <c r="AI66" s="15"/>
      <c r="AJ66" s="62" t="str">
        <f>IFERROR(VLOOKUP(AI66,Lookups!$W$3:$X$24,2,FALSE),"")</f>
        <v/>
      </c>
      <c r="AK66" s="15"/>
      <c r="AL66" s="15"/>
      <c r="AM66" s="17"/>
      <c r="AN66" s="17"/>
    </row>
    <row r="67" spans="1:40" x14ac:dyDescent="0.3">
      <c r="A67" s="15"/>
      <c r="B67" s="15"/>
      <c r="C67" s="15"/>
      <c r="D67" s="17"/>
      <c r="E67" s="17"/>
      <c r="F67" s="15"/>
      <c r="G67" s="18" t="str">
        <f>IFERROR(VLOOKUP(F67,Lookups!$D$2:$E$20,2,FALSE),"")</f>
        <v/>
      </c>
      <c r="H67" s="15"/>
      <c r="I67" s="15"/>
      <c r="J67" s="17"/>
      <c r="K67" s="15"/>
      <c r="L67" s="17"/>
      <c r="M67" s="17"/>
      <c r="N67" s="62" t="str">
        <f t="shared" si="4"/>
        <v/>
      </c>
      <c r="O67" s="15"/>
      <c r="P67" s="15"/>
      <c r="Q67" s="17"/>
      <c r="R67" s="15"/>
      <c r="S67" s="15"/>
      <c r="T67" s="15"/>
      <c r="U67" s="15"/>
      <c r="V67" s="15"/>
      <c r="W67" s="15"/>
      <c r="X67" s="18" t="str">
        <f>IFERROR(VLOOKUP(W67,Lookups!$G$2:$H$83,2,FALSE),"")</f>
        <v/>
      </c>
      <c r="Y67" s="15"/>
      <c r="Z67" s="15"/>
      <c r="AA67" s="15"/>
      <c r="AB67" s="15"/>
      <c r="AC67" s="15"/>
      <c r="AD67" s="17"/>
      <c r="AE67" s="17"/>
      <c r="AF67" s="18" t="str">
        <f t="shared" si="5"/>
        <v/>
      </c>
      <c r="AG67" s="15"/>
      <c r="AH67" s="15"/>
      <c r="AI67" s="15"/>
      <c r="AJ67" s="62" t="str">
        <f>IFERROR(VLOOKUP(AI67,Lookups!$W$3:$X$24,2,FALSE),"")</f>
        <v/>
      </c>
      <c r="AK67" s="15"/>
      <c r="AL67" s="15"/>
      <c r="AM67" s="17"/>
      <c r="AN67" s="17"/>
    </row>
    <row r="68" spans="1:40" x14ac:dyDescent="0.3">
      <c r="A68" s="15"/>
      <c r="B68" s="15"/>
      <c r="C68" s="15"/>
      <c r="D68" s="17"/>
      <c r="E68" s="17"/>
      <c r="F68" s="15"/>
      <c r="G68" s="18" t="str">
        <f>IFERROR(VLOOKUP(F68,Lookups!$D$2:$E$20,2,FALSE),"")</f>
        <v/>
      </c>
      <c r="H68" s="15"/>
      <c r="I68" s="15"/>
      <c r="J68" s="17"/>
      <c r="K68" s="15"/>
      <c r="L68" s="17"/>
      <c r="M68" s="17"/>
      <c r="N68" s="62" t="str">
        <f t="shared" si="4"/>
        <v/>
      </c>
      <c r="O68" s="15"/>
      <c r="P68" s="15"/>
      <c r="Q68" s="17"/>
      <c r="R68" s="15"/>
      <c r="S68" s="15"/>
      <c r="T68" s="15"/>
      <c r="U68" s="15"/>
      <c r="V68" s="15"/>
      <c r="W68" s="15"/>
      <c r="X68" s="18" t="str">
        <f>IFERROR(VLOOKUP(W68,Lookups!$G$2:$H$83,2,FALSE),"")</f>
        <v/>
      </c>
      <c r="Y68" s="15"/>
      <c r="Z68" s="15"/>
      <c r="AA68" s="15"/>
      <c r="AB68" s="15"/>
      <c r="AC68" s="15"/>
      <c r="AD68" s="17"/>
      <c r="AE68" s="17"/>
      <c r="AF68" s="18" t="str">
        <f t="shared" si="5"/>
        <v/>
      </c>
      <c r="AG68" s="15"/>
      <c r="AH68" s="15"/>
      <c r="AI68" s="15"/>
      <c r="AJ68" s="62" t="str">
        <f>IFERROR(VLOOKUP(AI68,Lookups!$W$3:$X$24,2,FALSE),"")</f>
        <v/>
      </c>
      <c r="AK68" s="15"/>
      <c r="AL68" s="15"/>
      <c r="AM68" s="17"/>
      <c r="AN68" s="17"/>
    </row>
    <row r="69" spans="1:40" x14ac:dyDescent="0.3">
      <c r="A69" s="15"/>
      <c r="B69" s="15"/>
      <c r="C69" s="15"/>
      <c r="D69" s="17"/>
      <c r="E69" s="17"/>
      <c r="F69" s="15"/>
      <c r="G69" s="18" t="str">
        <f>IFERROR(VLOOKUP(F69,Lookups!$D$2:$E$20,2,FALSE),"")</f>
        <v/>
      </c>
      <c r="H69" s="15"/>
      <c r="I69" s="15"/>
      <c r="J69" s="17"/>
      <c r="K69" s="15"/>
      <c r="L69" s="17"/>
      <c r="M69" s="17"/>
      <c r="N69" s="62" t="str">
        <f t="shared" si="4"/>
        <v/>
      </c>
      <c r="O69" s="15"/>
      <c r="P69" s="15"/>
      <c r="Q69" s="17"/>
      <c r="R69" s="15"/>
      <c r="S69" s="15"/>
      <c r="T69" s="15"/>
      <c r="U69" s="15"/>
      <c r="V69" s="15"/>
      <c r="W69" s="15"/>
      <c r="X69" s="18" t="str">
        <f>IFERROR(VLOOKUP(W69,Lookups!$G$2:$H$83,2,FALSE),"")</f>
        <v/>
      </c>
      <c r="Y69" s="15"/>
      <c r="Z69" s="15"/>
      <c r="AA69" s="15"/>
      <c r="AB69" s="15"/>
      <c r="AC69" s="15"/>
      <c r="AD69" s="17"/>
      <c r="AE69" s="17"/>
      <c r="AF69" s="18" t="str">
        <f t="shared" si="5"/>
        <v/>
      </c>
      <c r="AG69" s="15"/>
      <c r="AH69" s="15"/>
      <c r="AI69" s="15"/>
      <c r="AJ69" s="62" t="str">
        <f>IFERROR(VLOOKUP(AI69,Lookups!$W$3:$X$24,2,FALSE),"")</f>
        <v/>
      </c>
      <c r="AK69" s="15"/>
      <c r="AL69" s="15"/>
      <c r="AM69" s="17"/>
      <c r="AN69" s="17"/>
    </row>
    <row r="70" spans="1:40" x14ac:dyDescent="0.3">
      <c r="A70" s="15"/>
      <c r="B70" s="15"/>
      <c r="C70" s="15"/>
      <c r="D70" s="17"/>
      <c r="E70" s="17"/>
      <c r="F70" s="15"/>
      <c r="G70" s="18" t="str">
        <f>IFERROR(VLOOKUP(F70,Lookups!$D$2:$E$20,2,FALSE),"")</f>
        <v/>
      </c>
      <c r="H70" s="15"/>
      <c r="I70" s="15"/>
      <c r="J70" s="17"/>
      <c r="K70" s="15"/>
      <c r="L70" s="17"/>
      <c r="M70" s="17"/>
      <c r="N70" s="62" t="str">
        <f t="shared" si="4"/>
        <v/>
      </c>
      <c r="O70" s="15"/>
      <c r="P70" s="15"/>
      <c r="Q70" s="17"/>
      <c r="R70" s="15"/>
      <c r="S70" s="15"/>
      <c r="T70" s="15"/>
      <c r="U70" s="15"/>
      <c r="V70" s="15"/>
      <c r="W70" s="15"/>
      <c r="X70" s="18" t="str">
        <f>IFERROR(VLOOKUP(W70,Lookups!$G$2:$H$83,2,FALSE),"")</f>
        <v/>
      </c>
      <c r="Y70" s="15"/>
      <c r="Z70" s="15"/>
      <c r="AA70" s="15"/>
      <c r="AB70" s="15"/>
      <c r="AC70" s="15"/>
      <c r="AD70" s="17"/>
      <c r="AE70" s="17"/>
      <c r="AF70" s="18" t="str">
        <f t="shared" si="5"/>
        <v/>
      </c>
      <c r="AG70" s="15"/>
      <c r="AH70" s="15"/>
      <c r="AI70" s="15"/>
      <c r="AJ70" s="62" t="str">
        <f>IFERROR(VLOOKUP(AI70,Lookups!$W$3:$X$24,2,FALSE),"")</f>
        <v/>
      </c>
      <c r="AK70" s="15"/>
      <c r="AL70" s="15"/>
      <c r="AM70" s="17"/>
      <c r="AN70" s="17"/>
    </row>
    <row r="71" spans="1:40" x14ac:dyDescent="0.3">
      <c r="A71" s="15"/>
      <c r="B71" s="15"/>
      <c r="C71" s="15"/>
      <c r="D71" s="17"/>
      <c r="E71" s="17"/>
      <c r="F71" s="15"/>
      <c r="G71" s="18" t="str">
        <f>IFERROR(VLOOKUP(F71,Lookups!$D$2:$E$20,2,FALSE),"")</f>
        <v/>
      </c>
      <c r="H71" s="15"/>
      <c r="I71" s="15"/>
      <c r="J71" s="17"/>
      <c r="K71" s="15"/>
      <c r="L71" s="17"/>
      <c r="M71" s="17"/>
      <c r="N71" s="62" t="str">
        <f t="shared" si="4"/>
        <v/>
      </c>
      <c r="O71" s="15"/>
      <c r="P71" s="15"/>
      <c r="Q71" s="17"/>
      <c r="R71" s="15"/>
      <c r="S71" s="15"/>
      <c r="T71" s="15"/>
      <c r="U71" s="15"/>
      <c r="V71" s="15"/>
      <c r="W71" s="15"/>
      <c r="X71" s="18" t="str">
        <f>IFERROR(VLOOKUP(W71,Lookups!$G$2:$H$83,2,FALSE),"")</f>
        <v/>
      </c>
      <c r="Y71" s="15"/>
      <c r="Z71" s="15"/>
      <c r="AA71" s="15"/>
      <c r="AB71" s="15"/>
      <c r="AC71" s="15"/>
      <c r="AD71" s="17"/>
      <c r="AE71" s="17"/>
      <c r="AF71" s="18" t="str">
        <f t="shared" si="5"/>
        <v/>
      </c>
      <c r="AG71" s="15"/>
      <c r="AH71" s="15"/>
      <c r="AI71" s="15"/>
      <c r="AJ71" s="62" t="str">
        <f>IFERROR(VLOOKUP(AI71,Lookups!$W$3:$X$24,2,FALSE),"")</f>
        <v/>
      </c>
      <c r="AK71" s="15"/>
      <c r="AL71" s="15"/>
      <c r="AM71" s="17"/>
      <c r="AN71" s="17"/>
    </row>
    <row r="72" spans="1:40" x14ac:dyDescent="0.3">
      <c r="A72" s="15"/>
      <c r="B72" s="15"/>
      <c r="C72" s="15"/>
      <c r="D72" s="17"/>
      <c r="E72" s="17"/>
      <c r="F72" s="15"/>
      <c r="G72" s="18" t="str">
        <f>IFERROR(VLOOKUP(F72,Lookups!$D$2:$E$20,2,FALSE),"")</f>
        <v/>
      </c>
      <c r="H72" s="15"/>
      <c r="I72" s="15"/>
      <c r="J72" s="17"/>
      <c r="K72" s="15"/>
      <c r="L72" s="17"/>
      <c r="M72" s="17"/>
      <c r="N72" s="62" t="str">
        <f t="shared" si="4"/>
        <v/>
      </c>
      <c r="O72" s="15"/>
      <c r="P72" s="15"/>
      <c r="Q72" s="17"/>
      <c r="R72" s="15"/>
      <c r="S72" s="15"/>
      <c r="T72" s="15"/>
      <c r="U72" s="15"/>
      <c r="V72" s="15"/>
      <c r="W72" s="15"/>
      <c r="X72" s="18" t="str">
        <f>IFERROR(VLOOKUP(W72,Lookups!$G$2:$H$83,2,FALSE),"")</f>
        <v/>
      </c>
      <c r="Y72" s="15"/>
      <c r="Z72" s="15"/>
      <c r="AA72" s="15"/>
      <c r="AB72" s="15"/>
      <c r="AC72" s="15"/>
      <c r="AD72" s="17"/>
      <c r="AE72" s="17"/>
      <c r="AF72" s="18" t="str">
        <f t="shared" si="5"/>
        <v/>
      </c>
      <c r="AG72" s="15"/>
      <c r="AH72" s="15"/>
      <c r="AI72" s="15"/>
      <c r="AJ72" s="62" t="str">
        <f>IFERROR(VLOOKUP(AI72,Lookups!$W$3:$X$24,2,FALSE),"")</f>
        <v/>
      </c>
      <c r="AK72" s="15"/>
      <c r="AL72" s="15"/>
      <c r="AM72" s="17"/>
      <c r="AN72" s="17"/>
    </row>
    <row r="73" spans="1:40" x14ac:dyDescent="0.3">
      <c r="A73" s="15"/>
      <c r="B73" s="15"/>
      <c r="C73" s="15"/>
      <c r="D73" s="17"/>
      <c r="E73" s="17"/>
      <c r="F73" s="15"/>
      <c r="G73" s="18" t="str">
        <f>IFERROR(VLOOKUP(F73,Lookups!$D$2:$E$20,2,FALSE),"")</f>
        <v/>
      </c>
      <c r="H73" s="15"/>
      <c r="I73" s="15"/>
      <c r="J73" s="17"/>
      <c r="K73" s="15"/>
      <c r="L73" s="17"/>
      <c r="M73" s="17"/>
      <c r="N73" s="62" t="str">
        <f t="shared" si="4"/>
        <v/>
      </c>
      <c r="O73" s="15"/>
      <c r="P73" s="15"/>
      <c r="Q73" s="17"/>
      <c r="R73" s="15"/>
      <c r="S73" s="15"/>
      <c r="T73" s="15"/>
      <c r="U73" s="15"/>
      <c r="V73" s="15"/>
      <c r="W73" s="15"/>
      <c r="X73" s="18" t="str">
        <f>IFERROR(VLOOKUP(W73,Lookups!$G$2:$H$83,2,FALSE),"")</f>
        <v/>
      </c>
      <c r="Y73" s="15"/>
      <c r="Z73" s="15"/>
      <c r="AA73" s="15"/>
      <c r="AB73" s="15"/>
      <c r="AC73" s="15"/>
      <c r="AD73" s="17"/>
      <c r="AE73" s="17"/>
      <c r="AF73" s="18" t="str">
        <f t="shared" si="5"/>
        <v/>
      </c>
      <c r="AG73" s="15"/>
      <c r="AH73" s="15"/>
      <c r="AI73" s="15"/>
      <c r="AJ73" s="62" t="str">
        <f>IFERROR(VLOOKUP(AI73,Lookups!$W$3:$X$24,2,FALSE),"")</f>
        <v/>
      </c>
      <c r="AK73" s="15"/>
      <c r="AL73" s="15"/>
      <c r="AM73" s="17"/>
      <c r="AN73" s="17"/>
    </row>
    <row r="74" spans="1:40" x14ac:dyDescent="0.3">
      <c r="A74" s="15"/>
      <c r="B74" s="15"/>
      <c r="C74" s="15"/>
      <c r="D74" s="17"/>
      <c r="E74" s="17"/>
      <c r="F74" s="15"/>
      <c r="G74" s="18" t="str">
        <f>IFERROR(VLOOKUP(F74,Lookups!$D$2:$E$20,2,FALSE),"")</f>
        <v/>
      </c>
      <c r="H74" s="15"/>
      <c r="I74" s="15"/>
      <c r="J74" s="17"/>
      <c r="K74" s="15"/>
      <c r="L74" s="17"/>
      <c r="M74" s="17"/>
      <c r="N74" s="62" t="str">
        <f t="shared" si="4"/>
        <v/>
      </c>
      <c r="O74" s="15"/>
      <c r="P74" s="15"/>
      <c r="Q74" s="17"/>
      <c r="R74" s="15"/>
      <c r="S74" s="15"/>
      <c r="T74" s="15"/>
      <c r="U74" s="15"/>
      <c r="V74" s="15"/>
      <c r="W74" s="15"/>
      <c r="X74" s="18" t="str">
        <f>IFERROR(VLOOKUP(W74,Lookups!$G$2:$H$83,2,FALSE),"")</f>
        <v/>
      </c>
      <c r="Y74" s="15"/>
      <c r="Z74" s="15"/>
      <c r="AA74" s="15"/>
      <c r="AB74" s="15"/>
      <c r="AC74" s="15"/>
      <c r="AD74" s="17"/>
      <c r="AE74" s="17"/>
      <c r="AF74" s="18" t="str">
        <f t="shared" si="5"/>
        <v/>
      </c>
      <c r="AG74" s="15"/>
      <c r="AH74" s="15"/>
      <c r="AI74" s="15"/>
      <c r="AJ74" s="62" t="str">
        <f>IFERROR(VLOOKUP(AI74,Lookups!$W$3:$X$24,2,FALSE),"")</f>
        <v/>
      </c>
      <c r="AK74" s="15"/>
      <c r="AL74" s="15"/>
      <c r="AM74" s="17"/>
      <c r="AN74" s="17"/>
    </row>
    <row r="75" spans="1:40" x14ac:dyDescent="0.3">
      <c r="A75" s="15"/>
      <c r="B75" s="15"/>
      <c r="C75" s="15"/>
      <c r="D75" s="17"/>
      <c r="E75" s="17"/>
      <c r="F75" s="15"/>
      <c r="G75" s="18" t="str">
        <f>IFERROR(VLOOKUP(F75,Lookups!$D$2:$E$20,2,FALSE),"")</f>
        <v/>
      </c>
      <c r="H75" s="15"/>
      <c r="I75" s="15"/>
      <c r="J75" s="17"/>
      <c r="K75" s="15"/>
      <c r="L75" s="17"/>
      <c r="M75" s="17"/>
      <c r="N75" s="62" t="str">
        <f t="shared" si="4"/>
        <v/>
      </c>
      <c r="O75" s="15"/>
      <c r="P75" s="15"/>
      <c r="Q75" s="17"/>
      <c r="R75" s="15"/>
      <c r="S75" s="15"/>
      <c r="T75" s="15"/>
      <c r="U75" s="15"/>
      <c r="V75" s="15"/>
      <c r="W75" s="15"/>
      <c r="X75" s="18" t="str">
        <f>IFERROR(VLOOKUP(W75,Lookups!$G$2:$H$83,2,FALSE),"")</f>
        <v/>
      </c>
      <c r="Y75" s="15"/>
      <c r="Z75" s="15"/>
      <c r="AA75" s="15"/>
      <c r="AB75" s="15"/>
      <c r="AC75" s="15"/>
      <c r="AD75" s="17"/>
      <c r="AE75" s="17"/>
      <c r="AF75" s="18" t="str">
        <f t="shared" si="5"/>
        <v/>
      </c>
      <c r="AG75" s="15"/>
      <c r="AH75" s="15"/>
      <c r="AI75" s="15"/>
      <c r="AJ75" s="62" t="str">
        <f>IFERROR(VLOOKUP(AI75,Lookups!$W$3:$X$24,2,FALSE),"")</f>
        <v/>
      </c>
      <c r="AK75" s="15"/>
      <c r="AL75" s="15"/>
      <c r="AM75" s="17"/>
      <c r="AN75" s="17"/>
    </row>
    <row r="76" spans="1:40" x14ac:dyDescent="0.3">
      <c r="A76" s="15"/>
      <c r="B76" s="15"/>
      <c r="C76" s="15"/>
      <c r="D76" s="17"/>
      <c r="E76" s="17"/>
      <c r="F76" s="15"/>
      <c r="G76" s="18" t="str">
        <f>IFERROR(VLOOKUP(F76,Lookups!$D$2:$E$20,2,FALSE),"")</f>
        <v/>
      </c>
      <c r="H76" s="15"/>
      <c r="I76" s="15"/>
      <c r="J76" s="17"/>
      <c r="K76" s="15"/>
      <c r="L76" s="17"/>
      <c r="M76" s="17"/>
      <c r="N76" s="62" t="str">
        <f t="shared" si="4"/>
        <v/>
      </c>
      <c r="O76" s="15"/>
      <c r="P76" s="15"/>
      <c r="Q76" s="17"/>
      <c r="R76" s="15"/>
      <c r="S76" s="15"/>
      <c r="T76" s="15"/>
      <c r="U76" s="15"/>
      <c r="V76" s="15"/>
      <c r="W76" s="15"/>
      <c r="X76" s="18" t="str">
        <f>IFERROR(VLOOKUP(W76,Lookups!$G$2:$H$83,2,FALSE),"")</f>
        <v/>
      </c>
      <c r="Y76" s="15"/>
      <c r="Z76" s="15"/>
      <c r="AA76" s="15"/>
      <c r="AB76" s="15"/>
      <c r="AC76" s="15"/>
      <c r="AD76" s="17"/>
      <c r="AE76" s="17"/>
      <c r="AF76" s="18" t="str">
        <f t="shared" si="5"/>
        <v/>
      </c>
      <c r="AG76" s="15"/>
      <c r="AH76" s="15"/>
      <c r="AI76" s="15"/>
      <c r="AJ76" s="62" t="str">
        <f>IFERROR(VLOOKUP(AI76,Lookups!$W$3:$X$24,2,FALSE),"")</f>
        <v/>
      </c>
      <c r="AK76" s="15"/>
      <c r="AL76" s="15"/>
      <c r="AM76" s="17"/>
      <c r="AN76" s="17"/>
    </row>
    <row r="77" spans="1:40" x14ac:dyDescent="0.3">
      <c r="A77" s="15"/>
      <c r="B77" s="15"/>
      <c r="C77" s="15"/>
      <c r="D77" s="17"/>
      <c r="E77" s="17"/>
      <c r="F77" s="15"/>
      <c r="G77" s="18" t="str">
        <f>IFERROR(VLOOKUP(F77,Lookups!$D$2:$E$20,2,FALSE),"")</f>
        <v/>
      </c>
      <c r="H77" s="15"/>
      <c r="I77" s="15"/>
      <c r="J77" s="17"/>
      <c r="K77" s="15"/>
      <c r="L77" s="17"/>
      <c r="M77" s="17"/>
      <c r="N77" s="62" t="str">
        <f t="shared" si="4"/>
        <v/>
      </c>
      <c r="O77" s="15"/>
      <c r="P77" s="15"/>
      <c r="Q77" s="17"/>
      <c r="R77" s="15"/>
      <c r="S77" s="15"/>
      <c r="T77" s="15"/>
      <c r="U77" s="15"/>
      <c r="V77" s="15"/>
      <c r="W77" s="15"/>
      <c r="X77" s="18" t="str">
        <f>IFERROR(VLOOKUP(W77,Lookups!$G$2:$H$83,2,FALSE),"")</f>
        <v/>
      </c>
      <c r="Y77" s="15"/>
      <c r="Z77" s="15"/>
      <c r="AA77" s="15"/>
      <c r="AB77" s="15"/>
      <c r="AC77" s="15"/>
      <c r="AD77" s="17"/>
      <c r="AE77" s="17"/>
      <c r="AF77" s="18" t="str">
        <f t="shared" si="5"/>
        <v/>
      </c>
      <c r="AG77" s="15"/>
      <c r="AH77" s="15"/>
      <c r="AI77" s="15"/>
      <c r="AJ77" s="62" t="str">
        <f>IFERROR(VLOOKUP(AI77,Lookups!$W$3:$X$24,2,FALSE),"")</f>
        <v/>
      </c>
      <c r="AK77" s="15"/>
      <c r="AL77" s="15"/>
      <c r="AM77" s="17"/>
      <c r="AN77" s="17"/>
    </row>
    <row r="78" spans="1:40" x14ac:dyDescent="0.3">
      <c r="A78" s="15"/>
      <c r="B78" s="15"/>
      <c r="C78" s="15"/>
      <c r="D78" s="17"/>
      <c r="E78" s="17"/>
      <c r="F78" s="15"/>
      <c r="G78" s="18" t="str">
        <f>IFERROR(VLOOKUP(F78,Lookups!$D$2:$E$20,2,FALSE),"")</f>
        <v/>
      </c>
      <c r="H78" s="15"/>
      <c r="I78" s="15"/>
      <c r="J78" s="17"/>
      <c r="K78" s="15"/>
      <c r="L78" s="17"/>
      <c r="M78" s="17"/>
      <c r="N78" s="62" t="str">
        <f t="shared" si="4"/>
        <v/>
      </c>
      <c r="O78" s="15"/>
      <c r="P78" s="15"/>
      <c r="Q78" s="17"/>
      <c r="R78" s="15"/>
      <c r="S78" s="15"/>
      <c r="T78" s="15"/>
      <c r="U78" s="15"/>
      <c r="V78" s="15"/>
      <c r="W78" s="15"/>
      <c r="X78" s="18" t="str">
        <f>IFERROR(VLOOKUP(W78,Lookups!$G$2:$H$83,2,FALSE),"")</f>
        <v/>
      </c>
      <c r="Y78" s="15"/>
      <c r="Z78" s="15"/>
      <c r="AA78" s="15"/>
      <c r="AB78" s="15"/>
      <c r="AC78" s="15"/>
      <c r="AD78" s="17"/>
      <c r="AE78" s="17"/>
      <c r="AF78" s="18" t="str">
        <f t="shared" si="5"/>
        <v/>
      </c>
      <c r="AG78" s="15"/>
      <c r="AH78" s="15"/>
      <c r="AI78" s="15"/>
      <c r="AJ78" s="62" t="str">
        <f>IFERROR(VLOOKUP(AI78,Lookups!$W$3:$X$24,2,FALSE),"")</f>
        <v/>
      </c>
      <c r="AK78" s="15"/>
      <c r="AL78" s="15"/>
      <c r="AM78" s="17"/>
      <c r="AN78" s="17"/>
    </row>
    <row r="79" spans="1:40" x14ac:dyDescent="0.3">
      <c r="A79" s="15"/>
      <c r="B79" s="15"/>
      <c r="C79" s="15"/>
      <c r="D79" s="17"/>
      <c r="E79" s="17"/>
      <c r="F79" s="15"/>
      <c r="G79" s="18" t="str">
        <f>IFERROR(VLOOKUP(F79,Lookups!$D$2:$E$20,2,FALSE),"")</f>
        <v/>
      </c>
      <c r="H79" s="15"/>
      <c r="I79" s="15"/>
      <c r="J79" s="17"/>
      <c r="K79" s="15"/>
      <c r="L79" s="17"/>
      <c r="M79" s="17"/>
      <c r="N79" s="62" t="str">
        <f t="shared" si="4"/>
        <v/>
      </c>
      <c r="O79" s="15"/>
      <c r="P79" s="15"/>
      <c r="Q79" s="17"/>
      <c r="R79" s="15"/>
      <c r="S79" s="15"/>
      <c r="T79" s="15"/>
      <c r="U79" s="15"/>
      <c r="V79" s="15"/>
      <c r="W79" s="15"/>
      <c r="X79" s="18" t="str">
        <f>IFERROR(VLOOKUP(W79,Lookups!$G$2:$H$83,2,FALSE),"")</f>
        <v/>
      </c>
      <c r="Y79" s="15"/>
      <c r="Z79" s="15"/>
      <c r="AA79" s="15"/>
      <c r="AB79" s="15"/>
      <c r="AC79" s="15"/>
      <c r="AD79" s="17"/>
      <c r="AE79" s="17"/>
      <c r="AF79" s="18" t="str">
        <f t="shared" si="5"/>
        <v/>
      </c>
      <c r="AG79" s="15"/>
      <c r="AH79" s="15"/>
      <c r="AI79" s="15"/>
      <c r="AJ79" s="62" t="str">
        <f>IFERROR(VLOOKUP(AI79,Lookups!$W$3:$X$24,2,FALSE),"")</f>
        <v/>
      </c>
      <c r="AK79" s="15"/>
      <c r="AL79" s="15"/>
      <c r="AM79" s="17"/>
      <c r="AN79" s="17"/>
    </row>
    <row r="80" spans="1:40" x14ac:dyDescent="0.3">
      <c r="A80" s="15"/>
      <c r="B80" s="15"/>
      <c r="C80" s="15"/>
      <c r="D80" s="17"/>
      <c r="E80" s="17"/>
      <c r="F80" s="15"/>
      <c r="G80" s="18" t="str">
        <f>IFERROR(VLOOKUP(F80,Lookups!$D$2:$E$20,2,FALSE),"")</f>
        <v/>
      </c>
      <c r="H80" s="15"/>
      <c r="I80" s="15"/>
      <c r="J80" s="17"/>
      <c r="K80" s="15"/>
      <c r="L80" s="17"/>
      <c r="M80" s="17"/>
      <c r="N80" s="62" t="str">
        <f t="shared" si="4"/>
        <v/>
      </c>
      <c r="O80" s="15"/>
      <c r="P80" s="15"/>
      <c r="Q80" s="17"/>
      <c r="R80" s="15"/>
      <c r="S80" s="15"/>
      <c r="T80" s="15"/>
      <c r="U80" s="15"/>
      <c r="V80" s="15"/>
      <c r="W80" s="15"/>
      <c r="X80" s="18" t="str">
        <f>IFERROR(VLOOKUP(W80,Lookups!$G$2:$H$83,2,FALSE),"")</f>
        <v/>
      </c>
      <c r="Y80" s="15"/>
      <c r="Z80" s="15"/>
      <c r="AA80" s="15"/>
      <c r="AB80" s="15"/>
      <c r="AC80" s="15"/>
      <c r="AD80" s="17"/>
      <c r="AE80" s="17"/>
      <c r="AF80" s="18" t="str">
        <f t="shared" si="5"/>
        <v/>
      </c>
      <c r="AG80" s="15"/>
      <c r="AH80" s="15"/>
      <c r="AI80" s="15"/>
      <c r="AJ80" s="62" t="str">
        <f>IFERROR(VLOOKUP(AI80,Lookups!$W$3:$X$24,2,FALSE),"")</f>
        <v/>
      </c>
      <c r="AK80" s="15"/>
      <c r="AL80" s="15"/>
      <c r="AM80" s="17"/>
      <c r="AN80" s="17"/>
    </row>
    <row r="81" spans="1:40" x14ac:dyDescent="0.3">
      <c r="A81" s="15"/>
      <c r="B81" s="15"/>
      <c r="C81" s="15"/>
      <c r="D81" s="17"/>
      <c r="E81" s="17"/>
      <c r="F81" s="15"/>
      <c r="G81" s="18" t="str">
        <f>IFERROR(VLOOKUP(F81,Lookups!$D$2:$E$20,2,FALSE),"")</f>
        <v/>
      </c>
      <c r="H81" s="15"/>
      <c r="I81" s="15"/>
      <c r="J81" s="17"/>
      <c r="K81" s="15"/>
      <c r="L81" s="17"/>
      <c r="M81" s="17"/>
      <c r="N81" s="62" t="str">
        <f t="shared" si="4"/>
        <v/>
      </c>
      <c r="O81" s="15"/>
      <c r="P81" s="15"/>
      <c r="Q81" s="17"/>
      <c r="R81" s="15"/>
      <c r="S81" s="15"/>
      <c r="T81" s="15"/>
      <c r="U81" s="15"/>
      <c r="V81" s="15"/>
      <c r="W81" s="15"/>
      <c r="X81" s="18" t="str">
        <f>IFERROR(VLOOKUP(W81,Lookups!$G$2:$H$83,2,FALSE),"")</f>
        <v/>
      </c>
      <c r="Y81" s="15"/>
      <c r="Z81" s="15"/>
      <c r="AA81" s="15"/>
      <c r="AB81" s="15"/>
      <c r="AC81" s="15"/>
      <c r="AD81" s="17"/>
      <c r="AE81" s="17"/>
      <c r="AF81" s="18" t="str">
        <f t="shared" si="5"/>
        <v/>
      </c>
      <c r="AG81" s="15"/>
      <c r="AH81" s="15"/>
      <c r="AI81" s="15"/>
      <c r="AJ81" s="62" t="str">
        <f>IFERROR(VLOOKUP(AI81,Lookups!$W$3:$X$24,2,FALSE),"")</f>
        <v/>
      </c>
      <c r="AK81" s="15"/>
      <c r="AL81" s="15"/>
      <c r="AM81" s="17"/>
      <c r="AN81" s="17"/>
    </row>
    <row r="82" spans="1:40" x14ac:dyDescent="0.3">
      <c r="A82" s="15"/>
      <c r="B82" s="15"/>
      <c r="C82" s="15"/>
      <c r="D82" s="17"/>
      <c r="E82" s="17"/>
      <c r="F82" s="15"/>
      <c r="G82" s="18" t="str">
        <f>IFERROR(VLOOKUP(F82,Lookups!$D$2:$E$20,2,FALSE),"")</f>
        <v/>
      </c>
      <c r="H82" s="15"/>
      <c r="I82" s="15"/>
      <c r="J82" s="17"/>
      <c r="K82" s="15"/>
      <c r="L82" s="17"/>
      <c r="M82" s="17"/>
      <c r="N82" s="62" t="str">
        <f t="shared" si="4"/>
        <v/>
      </c>
      <c r="O82" s="15"/>
      <c r="P82" s="15"/>
      <c r="Q82" s="17"/>
      <c r="R82" s="15"/>
      <c r="S82" s="15"/>
      <c r="T82" s="15"/>
      <c r="U82" s="15"/>
      <c r="V82" s="15"/>
      <c r="W82" s="15"/>
      <c r="X82" s="18" t="str">
        <f>IFERROR(VLOOKUP(W82,Lookups!$G$2:$H$83,2,FALSE),"")</f>
        <v/>
      </c>
      <c r="Y82" s="15"/>
      <c r="Z82" s="15"/>
      <c r="AA82" s="15"/>
      <c r="AB82" s="15"/>
      <c r="AC82" s="15"/>
      <c r="AD82" s="17"/>
      <c r="AE82" s="17"/>
      <c r="AF82" s="18" t="str">
        <f t="shared" si="5"/>
        <v/>
      </c>
      <c r="AG82" s="15"/>
      <c r="AH82" s="15"/>
      <c r="AI82" s="15"/>
      <c r="AJ82" s="62" t="str">
        <f>IFERROR(VLOOKUP(AI82,Lookups!$W$3:$X$24,2,FALSE),"")</f>
        <v/>
      </c>
      <c r="AK82" s="15"/>
      <c r="AL82" s="15"/>
      <c r="AM82" s="17"/>
      <c r="AN82" s="17"/>
    </row>
    <row r="83" spans="1:40" x14ac:dyDescent="0.3">
      <c r="A83" s="15"/>
      <c r="B83" s="15"/>
      <c r="C83" s="15"/>
      <c r="D83" s="17"/>
      <c r="E83" s="17"/>
      <c r="F83" s="15"/>
      <c r="G83" s="18" t="str">
        <f>IFERROR(VLOOKUP(F83,Lookups!$D$2:$E$20,2,FALSE),"")</f>
        <v/>
      </c>
      <c r="H83" s="15"/>
      <c r="I83" s="15"/>
      <c r="J83" s="17"/>
      <c r="K83" s="15"/>
      <c r="L83" s="17"/>
      <c r="M83" s="17"/>
      <c r="N83" s="62" t="str">
        <f t="shared" si="4"/>
        <v/>
      </c>
      <c r="O83" s="15"/>
      <c r="P83" s="15"/>
      <c r="Q83" s="17"/>
      <c r="R83" s="15"/>
      <c r="S83" s="15"/>
      <c r="T83" s="15"/>
      <c r="U83" s="15"/>
      <c r="V83" s="15"/>
      <c r="W83" s="15"/>
      <c r="X83" s="18" t="str">
        <f>IFERROR(VLOOKUP(W83,Lookups!$G$2:$H$83,2,FALSE),"")</f>
        <v/>
      </c>
      <c r="Y83" s="15"/>
      <c r="Z83" s="15"/>
      <c r="AA83" s="15"/>
      <c r="AB83" s="15"/>
      <c r="AC83" s="15"/>
      <c r="AD83" s="17"/>
      <c r="AE83" s="17"/>
      <c r="AF83" s="18" t="str">
        <f t="shared" si="5"/>
        <v/>
      </c>
      <c r="AG83" s="15"/>
      <c r="AH83" s="15"/>
      <c r="AI83" s="15"/>
      <c r="AJ83" s="62" t="str">
        <f>IFERROR(VLOOKUP(AI83,Lookups!$W$3:$X$24,2,FALSE),"")</f>
        <v/>
      </c>
      <c r="AK83" s="15"/>
      <c r="AL83" s="15"/>
      <c r="AM83" s="17"/>
      <c r="AN83" s="17"/>
    </row>
    <row r="84" spans="1:40" x14ac:dyDescent="0.3">
      <c r="A84" s="15"/>
      <c r="B84" s="15"/>
      <c r="C84" s="15"/>
      <c r="D84" s="17"/>
      <c r="E84" s="17"/>
      <c r="F84" s="15"/>
      <c r="G84" s="18" t="str">
        <f>IFERROR(VLOOKUP(F84,Lookups!$D$2:$E$20,2,FALSE),"")</f>
        <v/>
      </c>
      <c r="H84" s="15"/>
      <c r="I84" s="15"/>
      <c r="J84" s="17"/>
      <c r="K84" s="15"/>
      <c r="L84" s="17"/>
      <c r="M84" s="17"/>
      <c r="N84" s="62" t="str">
        <f t="shared" si="4"/>
        <v/>
      </c>
      <c r="O84" s="15"/>
      <c r="P84" s="15"/>
      <c r="Q84" s="17"/>
      <c r="R84" s="15"/>
      <c r="S84" s="15"/>
      <c r="T84" s="15"/>
      <c r="U84" s="15"/>
      <c r="V84" s="15"/>
      <c r="W84" s="15"/>
      <c r="X84" s="18" t="str">
        <f>IFERROR(VLOOKUP(W84,Lookups!$G$2:$H$83,2,FALSE),"")</f>
        <v/>
      </c>
      <c r="Y84" s="15"/>
      <c r="Z84" s="15"/>
      <c r="AA84" s="15"/>
      <c r="AB84" s="15"/>
      <c r="AC84" s="15"/>
      <c r="AD84" s="17"/>
      <c r="AE84" s="17"/>
      <c r="AF84" s="18" t="str">
        <f t="shared" si="5"/>
        <v/>
      </c>
      <c r="AG84" s="15"/>
      <c r="AH84" s="15"/>
      <c r="AI84" s="15"/>
      <c r="AJ84" s="62" t="str">
        <f>IFERROR(VLOOKUP(AI84,Lookups!$W$3:$X$24,2,FALSE),"")</f>
        <v/>
      </c>
      <c r="AK84" s="15"/>
      <c r="AL84" s="15"/>
      <c r="AM84" s="17"/>
      <c r="AN84" s="17"/>
    </row>
    <row r="85" spans="1:40" x14ac:dyDescent="0.3">
      <c r="A85" s="15"/>
      <c r="B85" s="15"/>
      <c r="C85" s="15"/>
      <c r="D85" s="17"/>
      <c r="E85" s="17"/>
      <c r="F85" s="15"/>
      <c r="G85" s="18" t="str">
        <f>IFERROR(VLOOKUP(F85,Lookups!$D$2:$E$20,2,FALSE),"")</f>
        <v/>
      </c>
      <c r="H85" s="15"/>
      <c r="I85" s="15"/>
      <c r="J85" s="17"/>
      <c r="K85" s="15"/>
      <c r="L85" s="17"/>
      <c r="M85" s="17"/>
      <c r="N85" s="62" t="str">
        <f t="shared" si="4"/>
        <v/>
      </c>
      <c r="O85" s="15"/>
      <c r="P85" s="15"/>
      <c r="Q85" s="17"/>
      <c r="R85" s="15"/>
      <c r="S85" s="15"/>
      <c r="T85" s="15"/>
      <c r="U85" s="15"/>
      <c r="V85" s="15"/>
      <c r="W85" s="15"/>
      <c r="X85" s="18" t="str">
        <f>IFERROR(VLOOKUP(W85,Lookups!$G$2:$H$83,2,FALSE),"")</f>
        <v/>
      </c>
      <c r="Y85" s="15"/>
      <c r="Z85" s="15"/>
      <c r="AA85" s="15"/>
      <c r="AB85" s="15"/>
      <c r="AC85" s="15"/>
      <c r="AD85" s="17"/>
      <c r="AE85" s="17"/>
      <c r="AF85" s="18" t="str">
        <f t="shared" si="5"/>
        <v/>
      </c>
      <c r="AG85" s="15"/>
      <c r="AH85" s="15"/>
      <c r="AI85" s="15"/>
      <c r="AJ85" s="62" t="str">
        <f>IFERROR(VLOOKUP(AI85,Lookups!$W$3:$X$24,2,FALSE),"")</f>
        <v/>
      </c>
      <c r="AK85" s="15"/>
      <c r="AL85" s="15"/>
      <c r="AM85" s="17"/>
      <c r="AN85" s="17"/>
    </row>
    <row r="86" spans="1:40" x14ac:dyDescent="0.3">
      <c r="A86" s="15"/>
      <c r="B86" s="15"/>
      <c r="C86" s="15"/>
      <c r="D86" s="17"/>
      <c r="E86" s="17"/>
      <c r="F86" s="15"/>
      <c r="G86" s="18" t="str">
        <f>IFERROR(VLOOKUP(F86,Lookups!$D$2:$E$20,2,FALSE),"")</f>
        <v/>
      </c>
      <c r="H86" s="15"/>
      <c r="I86" s="15"/>
      <c r="J86" s="17"/>
      <c r="K86" s="15"/>
      <c r="L86" s="17"/>
      <c r="M86" s="17"/>
      <c r="N86" s="62" t="str">
        <f t="shared" si="4"/>
        <v/>
      </c>
      <c r="O86" s="15"/>
      <c r="P86" s="15"/>
      <c r="Q86" s="17"/>
      <c r="R86" s="15"/>
      <c r="S86" s="15"/>
      <c r="T86" s="15"/>
      <c r="U86" s="15"/>
      <c r="V86" s="15"/>
      <c r="W86" s="15"/>
      <c r="X86" s="18" t="str">
        <f>IFERROR(VLOOKUP(W86,Lookups!$G$2:$H$83,2,FALSE),"")</f>
        <v/>
      </c>
      <c r="Y86" s="15"/>
      <c r="Z86" s="15"/>
      <c r="AA86" s="15"/>
      <c r="AB86" s="15"/>
      <c r="AC86" s="15"/>
      <c r="AD86" s="17"/>
      <c r="AE86" s="17"/>
      <c r="AF86" s="18" t="str">
        <f t="shared" si="5"/>
        <v/>
      </c>
      <c r="AG86" s="15"/>
      <c r="AH86" s="15"/>
      <c r="AI86" s="15"/>
      <c r="AJ86" s="62" t="str">
        <f>IFERROR(VLOOKUP(AI86,Lookups!$W$3:$X$24,2,FALSE),"")</f>
        <v/>
      </c>
      <c r="AK86" s="15"/>
      <c r="AL86" s="15"/>
      <c r="AM86" s="17"/>
      <c r="AN86" s="17"/>
    </row>
    <row r="87" spans="1:40" x14ac:dyDescent="0.3">
      <c r="A87" s="15"/>
      <c r="B87" s="15"/>
      <c r="C87" s="15"/>
      <c r="D87" s="17"/>
      <c r="E87" s="17"/>
      <c r="F87" s="15"/>
      <c r="G87" s="18" t="str">
        <f>IFERROR(VLOOKUP(F87,Lookups!$D$2:$E$20,2,FALSE),"")</f>
        <v/>
      </c>
      <c r="H87" s="15"/>
      <c r="I87" s="15"/>
      <c r="J87" s="17"/>
      <c r="K87" s="15"/>
      <c r="L87" s="17"/>
      <c r="M87" s="17"/>
      <c r="N87" s="62" t="str">
        <f t="shared" si="4"/>
        <v/>
      </c>
      <c r="O87" s="15"/>
      <c r="P87" s="15"/>
      <c r="Q87" s="17"/>
      <c r="R87" s="15"/>
      <c r="S87" s="15"/>
      <c r="T87" s="15"/>
      <c r="U87" s="15"/>
      <c r="V87" s="15"/>
      <c r="W87" s="15"/>
      <c r="X87" s="18" t="str">
        <f>IFERROR(VLOOKUP(W87,Lookups!$G$2:$H$83,2,FALSE),"")</f>
        <v/>
      </c>
      <c r="Y87" s="15"/>
      <c r="Z87" s="15"/>
      <c r="AA87" s="15"/>
      <c r="AB87" s="15"/>
      <c r="AC87" s="15"/>
      <c r="AD87" s="17"/>
      <c r="AE87" s="17"/>
      <c r="AF87" s="18" t="str">
        <f t="shared" si="5"/>
        <v/>
      </c>
      <c r="AG87" s="15"/>
      <c r="AH87" s="15"/>
      <c r="AI87" s="15"/>
      <c r="AJ87" s="62" t="str">
        <f>IFERROR(VLOOKUP(AI87,Lookups!$W$3:$X$24,2,FALSE),"")</f>
        <v/>
      </c>
      <c r="AK87" s="15"/>
      <c r="AL87" s="15"/>
      <c r="AM87" s="17"/>
      <c r="AN87" s="17"/>
    </row>
    <row r="88" spans="1:40" x14ac:dyDescent="0.3">
      <c r="A88" s="15"/>
      <c r="B88" s="15"/>
      <c r="C88" s="15"/>
      <c r="D88" s="17"/>
      <c r="E88" s="17"/>
      <c r="F88" s="15"/>
      <c r="G88" s="18" t="str">
        <f>IFERROR(VLOOKUP(F88,Lookups!$D$2:$E$20,2,FALSE),"")</f>
        <v/>
      </c>
      <c r="H88" s="15"/>
      <c r="I88" s="15"/>
      <c r="J88" s="17"/>
      <c r="K88" s="15"/>
      <c r="L88" s="17"/>
      <c r="M88" s="17"/>
      <c r="N88" s="62" t="str">
        <f t="shared" si="4"/>
        <v/>
      </c>
      <c r="O88" s="15"/>
      <c r="P88" s="15"/>
      <c r="Q88" s="17"/>
      <c r="R88" s="15"/>
      <c r="S88" s="15"/>
      <c r="T88" s="15"/>
      <c r="U88" s="15"/>
      <c r="V88" s="15"/>
      <c r="W88" s="15"/>
      <c r="X88" s="18" t="str">
        <f>IFERROR(VLOOKUP(W88,Lookups!$G$2:$H$83,2,FALSE),"")</f>
        <v/>
      </c>
      <c r="Y88" s="15"/>
      <c r="Z88" s="15"/>
      <c r="AA88" s="15"/>
      <c r="AB88" s="15"/>
      <c r="AC88" s="15"/>
      <c r="AD88" s="17"/>
      <c r="AE88" s="17"/>
      <c r="AF88" s="18" t="str">
        <f t="shared" si="5"/>
        <v/>
      </c>
      <c r="AG88" s="15"/>
      <c r="AH88" s="15"/>
      <c r="AI88" s="15"/>
      <c r="AJ88" s="62" t="str">
        <f>IFERROR(VLOOKUP(AI88,Lookups!$W$3:$X$24,2,FALSE),"")</f>
        <v/>
      </c>
      <c r="AK88" s="15"/>
      <c r="AL88" s="15"/>
      <c r="AM88" s="17"/>
      <c r="AN88" s="17"/>
    </row>
    <row r="89" spans="1:40" x14ac:dyDescent="0.3">
      <c r="A89" s="15"/>
      <c r="B89" s="15"/>
      <c r="C89" s="15"/>
      <c r="D89" s="17"/>
      <c r="E89" s="17"/>
      <c r="F89" s="15"/>
      <c r="G89" s="18" t="str">
        <f>IFERROR(VLOOKUP(F89,Lookups!$D$2:$E$20,2,FALSE),"")</f>
        <v/>
      </c>
      <c r="H89" s="15"/>
      <c r="I89" s="15"/>
      <c r="J89" s="17"/>
      <c r="K89" s="15"/>
      <c r="L89" s="17"/>
      <c r="M89" s="17"/>
      <c r="N89" s="62" t="str">
        <f t="shared" si="4"/>
        <v/>
      </c>
      <c r="O89" s="15"/>
      <c r="P89" s="15"/>
      <c r="Q89" s="17"/>
      <c r="R89" s="15"/>
      <c r="S89" s="15"/>
      <c r="T89" s="15"/>
      <c r="U89" s="15"/>
      <c r="V89" s="15"/>
      <c r="W89" s="15"/>
      <c r="X89" s="18" t="str">
        <f>IFERROR(VLOOKUP(W89,Lookups!$G$2:$H$83,2,FALSE),"")</f>
        <v/>
      </c>
      <c r="Y89" s="15"/>
      <c r="Z89" s="15"/>
      <c r="AA89" s="15"/>
      <c r="AB89" s="15"/>
      <c r="AC89" s="15"/>
      <c r="AD89" s="17"/>
      <c r="AE89" s="17"/>
      <c r="AF89" s="18" t="str">
        <f t="shared" si="5"/>
        <v/>
      </c>
      <c r="AG89" s="15"/>
      <c r="AH89" s="15"/>
      <c r="AI89" s="15"/>
      <c r="AJ89" s="62" t="str">
        <f>IFERROR(VLOOKUP(AI89,Lookups!$W$3:$X$24,2,FALSE),"")</f>
        <v/>
      </c>
      <c r="AK89" s="15"/>
      <c r="AL89" s="15"/>
      <c r="AM89" s="17"/>
      <c r="AN89" s="17"/>
    </row>
    <row r="90" spans="1:40" x14ac:dyDescent="0.3">
      <c r="A90" s="15"/>
      <c r="B90" s="15"/>
      <c r="C90" s="15"/>
      <c r="D90" s="17"/>
      <c r="E90" s="17"/>
      <c r="F90" s="15"/>
      <c r="G90" s="18" t="str">
        <f>IFERROR(VLOOKUP(F90,Lookups!$D$2:$E$20,2,FALSE),"")</f>
        <v/>
      </c>
      <c r="H90" s="15"/>
      <c r="I90" s="15"/>
      <c r="J90" s="17"/>
      <c r="K90" s="15"/>
      <c r="L90" s="17"/>
      <c r="M90" s="17"/>
      <c r="N90" s="62" t="str">
        <f t="shared" si="4"/>
        <v/>
      </c>
      <c r="O90" s="15"/>
      <c r="P90" s="15"/>
      <c r="Q90" s="17"/>
      <c r="R90" s="15"/>
      <c r="S90" s="15"/>
      <c r="T90" s="15"/>
      <c r="U90" s="15"/>
      <c r="V90" s="15"/>
      <c r="W90" s="15"/>
      <c r="X90" s="18" t="str">
        <f>IFERROR(VLOOKUP(W90,Lookups!$G$2:$H$83,2,FALSE),"")</f>
        <v/>
      </c>
      <c r="Y90" s="15"/>
      <c r="Z90" s="15"/>
      <c r="AA90" s="15"/>
      <c r="AB90" s="15"/>
      <c r="AC90" s="15"/>
      <c r="AD90" s="17"/>
      <c r="AE90" s="17"/>
      <c r="AF90" s="18" t="str">
        <f t="shared" si="5"/>
        <v/>
      </c>
      <c r="AG90" s="15"/>
      <c r="AH90" s="15"/>
      <c r="AI90" s="15"/>
      <c r="AJ90" s="62" t="str">
        <f>IFERROR(VLOOKUP(AI90,Lookups!$W$3:$X$24,2,FALSE),"")</f>
        <v/>
      </c>
      <c r="AK90" s="15"/>
      <c r="AL90" s="15"/>
      <c r="AM90" s="17"/>
      <c r="AN90" s="17"/>
    </row>
    <row r="91" spans="1:40" x14ac:dyDescent="0.3">
      <c r="A91" s="15"/>
      <c r="B91" s="15"/>
      <c r="C91" s="15"/>
      <c r="D91" s="17"/>
      <c r="E91" s="17"/>
      <c r="F91" s="15"/>
      <c r="G91" s="18" t="str">
        <f>IFERROR(VLOOKUP(F91,Lookups!$D$2:$E$20,2,FALSE),"")</f>
        <v/>
      </c>
      <c r="H91" s="15"/>
      <c r="I91" s="15"/>
      <c r="J91" s="17"/>
      <c r="K91" s="15"/>
      <c r="L91" s="17"/>
      <c r="M91" s="17"/>
      <c r="N91" s="62" t="str">
        <f t="shared" si="4"/>
        <v/>
      </c>
      <c r="O91" s="15"/>
      <c r="P91" s="15"/>
      <c r="Q91" s="17"/>
      <c r="R91" s="15"/>
      <c r="S91" s="15"/>
      <c r="T91" s="15"/>
      <c r="U91" s="15"/>
      <c r="V91" s="15"/>
      <c r="W91" s="15"/>
      <c r="X91" s="18" t="str">
        <f>IFERROR(VLOOKUP(W91,Lookups!$G$2:$H$83,2,FALSE),"")</f>
        <v/>
      </c>
      <c r="Y91" s="15"/>
      <c r="Z91" s="15"/>
      <c r="AA91" s="15"/>
      <c r="AB91" s="15"/>
      <c r="AC91" s="15"/>
      <c r="AD91" s="17"/>
      <c r="AE91" s="17"/>
      <c r="AF91" s="18" t="str">
        <f t="shared" si="5"/>
        <v/>
      </c>
      <c r="AG91" s="15"/>
      <c r="AH91" s="15"/>
      <c r="AI91" s="15"/>
      <c r="AJ91" s="62" t="str">
        <f>IFERROR(VLOOKUP(AI91,Lookups!$W$3:$X$24,2,FALSE),"")</f>
        <v/>
      </c>
      <c r="AK91" s="15"/>
      <c r="AL91" s="15"/>
      <c r="AM91" s="17"/>
      <c r="AN91" s="17"/>
    </row>
    <row r="92" spans="1:40" x14ac:dyDescent="0.3">
      <c r="A92" s="15"/>
      <c r="B92" s="15"/>
      <c r="C92" s="15"/>
      <c r="D92" s="17"/>
      <c r="E92" s="17"/>
      <c r="F92" s="15"/>
      <c r="G92" s="18" t="str">
        <f>IFERROR(VLOOKUP(F92,Lookups!$D$2:$E$20,2,FALSE),"")</f>
        <v/>
      </c>
      <c r="H92" s="15"/>
      <c r="I92" s="15"/>
      <c r="J92" s="17"/>
      <c r="K92" s="15"/>
      <c r="L92" s="17"/>
      <c r="M92" s="17"/>
      <c r="N92" s="62" t="str">
        <f t="shared" si="4"/>
        <v/>
      </c>
      <c r="O92" s="15"/>
      <c r="P92" s="15"/>
      <c r="Q92" s="17"/>
      <c r="R92" s="15"/>
      <c r="S92" s="15"/>
      <c r="T92" s="15"/>
      <c r="U92" s="15"/>
      <c r="V92" s="15"/>
      <c r="W92" s="15"/>
      <c r="X92" s="18" t="str">
        <f>IFERROR(VLOOKUP(W92,Lookups!$G$2:$H$83,2,FALSE),"")</f>
        <v/>
      </c>
      <c r="Y92" s="15"/>
      <c r="Z92" s="15"/>
      <c r="AA92" s="15"/>
      <c r="AB92" s="15"/>
      <c r="AC92" s="15"/>
      <c r="AD92" s="17"/>
      <c r="AE92" s="17"/>
      <c r="AF92" s="18" t="str">
        <f t="shared" si="5"/>
        <v/>
      </c>
      <c r="AG92" s="15"/>
      <c r="AH92" s="15"/>
      <c r="AI92" s="15"/>
      <c r="AJ92" s="62" t="str">
        <f>IFERROR(VLOOKUP(AI92,Lookups!$W$3:$X$24,2,FALSE),"")</f>
        <v/>
      </c>
      <c r="AK92" s="15"/>
      <c r="AL92" s="15"/>
      <c r="AM92" s="17"/>
      <c r="AN92" s="17"/>
    </row>
    <row r="93" spans="1:40" x14ac:dyDescent="0.3">
      <c r="A93" s="15"/>
      <c r="B93" s="15"/>
      <c r="C93" s="15"/>
      <c r="D93" s="17"/>
      <c r="E93" s="17"/>
      <c r="F93" s="15"/>
      <c r="G93" s="18" t="str">
        <f>IFERROR(VLOOKUP(F93,Lookups!$D$2:$E$20,2,FALSE),"")</f>
        <v/>
      </c>
      <c r="H93" s="15"/>
      <c r="I93" s="15"/>
      <c r="J93" s="17"/>
      <c r="K93" s="15"/>
      <c r="L93" s="17"/>
      <c r="M93" s="17"/>
      <c r="N93" s="62" t="str">
        <f t="shared" si="4"/>
        <v/>
      </c>
      <c r="O93" s="15"/>
      <c r="P93" s="15"/>
      <c r="Q93" s="17"/>
      <c r="R93" s="15"/>
      <c r="S93" s="15"/>
      <c r="T93" s="15"/>
      <c r="U93" s="15"/>
      <c r="V93" s="15"/>
      <c r="W93" s="15"/>
      <c r="X93" s="18" t="str">
        <f>IFERROR(VLOOKUP(W93,Lookups!$G$2:$H$83,2,FALSE),"")</f>
        <v/>
      </c>
      <c r="Y93" s="15"/>
      <c r="Z93" s="15"/>
      <c r="AA93" s="15"/>
      <c r="AB93" s="15"/>
      <c r="AC93" s="15"/>
      <c r="AD93" s="17"/>
      <c r="AE93" s="17"/>
      <c r="AF93" s="18" t="str">
        <f t="shared" si="5"/>
        <v/>
      </c>
      <c r="AG93" s="15"/>
      <c r="AH93" s="15"/>
      <c r="AI93" s="15"/>
      <c r="AJ93" s="62" t="str">
        <f>IFERROR(VLOOKUP(AI93,Lookups!$W$3:$X$24,2,FALSE),"")</f>
        <v/>
      </c>
      <c r="AK93" s="15"/>
      <c r="AL93" s="15"/>
      <c r="AM93" s="17"/>
      <c r="AN93" s="17"/>
    </row>
    <row r="94" spans="1:40" x14ac:dyDescent="0.3">
      <c r="A94" s="15"/>
      <c r="B94" s="15"/>
      <c r="C94" s="15"/>
      <c r="D94" s="17"/>
      <c r="E94" s="17"/>
      <c r="F94" s="15"/>
      <c r="G94" s="18" t="str">
        <f>IFERROR(VLOOKUP(F94,Lookups!$D$2:$E$20,2,FALSE),"")</f>
        <v/>
      </c>
      <c r="H94" s="15"/>
      <c r="I94" s="15"/>
      <c r="J94" s="17"/>
      <c r="K94" s="15"/>
      <c r="L94" s="17"/>
      <c r="M94" s="17"/>
      <c r="N94" s="62" t="str">
        <f t="shared" si="4"/>
        <v/>
      </c>
      <c r="O94" s="15"/>
      <c r="P94" s="15"/>
      <c r="Q94" s="17"/>
      <c r="R94" s="15"/>
      <c r="S94" s="15"/>
      <c r="T94" s="15"/>
      <c r="U94" s="15"/>
      <c r="V94" s="15"/>
      <c r="W94" s="15"/>
      <c r="X94" s="18" t="str">
        <f>IFERROR(VLOOKUP(W94,Lookups!$G$2:$H$83,2,FALSE),"")</f>
        <v/>
      </c>
      <c r="Y94" s="15"/>
      <c r="Z94" s="15"/>
      <c r="AA94" s="15"/>
      <c r="AB94" s="15"/>
      <c r="AC94" s="15"/>
      <c r="AD94" s="17"/>
      <c r="AE94" s="17"/>
      <c r="AF94" s="18" t="str">
        <f t="shared" si="5"/>
        <v/>
      </c>
      <c r="AG94" s="15"/>
      <c r="AH94" s="15"/>
      <c r="AI94" s="15"/>
      <c r="AJ94" s="62" t="str">
        <f>IFERROR(VLOOKUP(AI94,Lookups!$W$3:$X$24,2,FALSE),"")</f>
        <v/>
      </c>
      <c r="AK94" s="15"/>
      <c r="AL94" s="15"/>
      <c r="AM94" s="17"/>
      <c r="AN94" s="17"/>
    </row>
    <row r="95" spans="1:40" x14ac:dyDescent="0.3">
      <c r="A95" s="15"/>
      <c r="B95" s="15"/>
      <c r="C95" s="15"/>
      <c r="D95" s="17"/>
      <c r="E95" s="17"/>
      <c r="F95" s="15"/>
      <c r="G95" s="18" t="str">
        <f>IFERROR(VLOOKUP(F95,Lookups!$D$2:$E$20,2,FALSE),"")</f>
        <v/>
      </c>
      <c r="H95" s="15"/>
      <c r="I95" s="15"/>
      <c r="J95" s="17"/>
      <c r="K95" s="15"/>
      <c r="L95" s="17"/>
      <c r="M95" s="17"/>
      <c r="N95" s="62" t="str">
        <f t="shared" si="4"/>
        <v/>
      </c>
      <c r="O95" s="15"/>
      <c r="P95" s="15"/>
      <c r="Q95" s="17"/>
      <c r="R95" s="15"/>
      <c r="S95" s="15"/>
      <c r="T95" s="15"/>
      <c r="U95" s="15"/>
      <c r="V95" s="15"/>
      <c r="W95" s="15"/>
      <c r="X95" s="18" t="str">
        <f>IFERROR(VLOOKUP(W95,Lookups!$G$2:$H$83,2,FALSE),"")</f>
        <v/>
      </c>
      <c r="Y95" s="15"/>
      <c r="Z95" s="15"/>
      <c r="AA95" s="15"/>
      <c r="AB95" s="15"/>
      <c r="AC95" s="15"/>
      <c r="AD95" s="17"/>
      <c r="AE95" s="17"/>
      <c r="AF95" s="18" t="str">
        <f t="shared" si="5"/>
        <v/>
      </c>
      <c r="AG95" s="15"/>
      <c r="AH95" s="15"/>
      <c r="AI95" s="15"/>
      <c r="AJ95" s="62" t="str">
        <f>IFERROR(VLOOKUP(AI95,Lookups!$W$3:$X$24,2,FALSE),"")</f>
        <v/>
      </c>
      <c r="AK95" s="15"/>
      <c r="AL95" s="15"/>
      <c r="AM95" s="17"/>
      <c r="AN95" s="17"/>
    </row>
    <row r="96" spans="1:40" x14ac:dyDescent="0.3">
      <c r="A96" s="15"/>
      <c r="B96" s="15"/>
      <c r="C96" s="15"/>
      <c r="D96" s="17"/>
      <c r="E96" s="17"/>
      <c r="F96" s="15"/>
      <c r="G96" s="18" t="str">
        <f>IFERROR(VLOOKUP(F96,Lookups!$D$2:$E$20,2,FALSE),"")</f>
        <v/>
      </c>
      <c r="H96" s="15"/>
      <c r="I96" s="15"/>
      <c r="J96" s="17"/>
      <c r="K96" s="15"/>
      <c r="L96" s="17"/>
      <c r="M96" s="17"/>
      <c r="N96" s="62" t="str">
        <f t="shared" si="4"/>
        <v/>
      </c>
      <c r="O96" s="15"/>
      <c r="P96" s="15"/>
      <c r="Q96" s="17"/>
      <c r="R96" s="15"/>
      <c r="S96" s="15"/>
      <c r="T96" s="15"/>
      <c r="U96" s="15"/>
      <c r="V96" s="15"/>
      <c r="W96" s="15"/>
      <c r="X96" s="18" t="str">
        <f>IFERROR(VLOOKUP(W96,Lookups!$G$2:$H$83,2,FALSE),"")</f>
        <v/>
      </c>
      <c r="Y96" s="15"/>
      <c r="Z96" s="15"/>
      <c r="AA96" s="15"/>
      <c r="AB96" s="15"/>
      <c r="AC96" s="15"/>
      <c r="AD96" s="17"/>
      <c r="AE96" s="17"/>
      <c r="AF96" s="18" t="str">
        <f t="shared" si="5"/>
        <v/>
      </c>
      <c r="AG96" s="15"/>
      <c r="AH96" s="15"/>
      <c r="AI96" s="15"/>
      <c r="AJ96" s="62" t="str">
        <f>IFERROR(VLOOKUP(AI96,Lookups!$W$3:$X$24,2,FALSE),"")</f>
        <v/>
      </c>
      <c r="AK96" s="15"/>
      <c r="AL96" s="15"/>
      <c r="AM96" s="17"/>
      <c r="AN96" s="17"/>
    </row>
    <row r="97" spans="1:40" x14ac:dyDescent="0.3">
      <c r="A97" s="15"/>
      <c r="B97" s="15"/>
      <c r="C97" s="15"/>
      <c r="D97" s="17"/>
      <c r="E97" s="17"/>
      <c r="F97" s="15"/>
      <c r="G97" s="18" t="str">
        <f>IFERROR(VLOOKUP(F97,Lookups!$D$2:$E$20,2,FALSE),"")</f>
        <v/>
      </c>
      <c r="H97" s="15"/>
      <c r="I97" s="15"/>
      <c r="J97" s="17"/>
      <c r="K97" s="15"/>
      <c r="L97" s="17"/>
      <c r="M97" s="17"/>
      <c r="N97" s="62" t="str">
        <f t="shared" si="4"/>
        <v/>
      </c>
      <c r="O97" s="15"/>
      <c r="P97" s="15"/>
      <c r="Q97" s="17"/>
      <c r="R97" s="15"/>
      <c r="S97" s="15"/>
      <c r="T97" s="15"/>
      <c r="U97" s="15"/>
      <c r="V97" s="15"/>
      <c r="W97" s="15"/>
      <c r="X97" s="18" t="str">
        <f>IFERROR(VLOOKUP(W97,Lookups!$G$2:$H$83,2,FALSE),"")</f>
        <v/>
      </c>
      <c r="Y97" s="15"/>
      <c r="Z97" s="15"/>
      <c r="AA97" s="15"/>
      <c r="AB97" s="15"/>
      <c r="AC97" s="15"/>
      <c r="AD97" s="17"/>
      <c r="AE97" s="17"/>
      <c r="AF97" s="18" t="str">
        <f t="shared" si="5"/>
        <v/>
      </c>
      <c r="AG97" s="15"/>
      <c r="AH97" s="15"/>
      <c r="AI97" s="15"/>
      <c r="AJ97" s="62" t="str">
        <f>IFERROR(VLOOKUP(AI97,Lookups!$W$3:$X$24,2,FALSE),"")</f>
        <v/>
      </c>
      <c r="AK97" s="15"/>
      <c r="AL97" s="15"/>
      <c r="AM97" s="17"/>
      <c r="AN97" s="17"/>
    </row>
    <row r="98" spans="1:40" x14ac:dyDescent="0.3">
      <c r="A98" s="15"/>
      <c r="B98" s="15"/>
      <c r="C98" s="15"/>
      <c r="D98" s="17"/>
      <c r="E98" s="17"/>
      <c r="F98" s="15"/>
      <c r="G98" s="18" t="str">
        <f>IFERROR(VLOOKUP(F98,Lookups!$D$2:$E$20,2,FALSE),"")</f>
        <v/>
      </c>
      <c r="H98" s="15"/>
      <c r="I98" s="15"/>
      <c r="J98" s="17"/>
      <c r="K98" s="15"/>
      <c r="L98" s="17"/>
      <c r="M98" s="17"/>
      <c r="N98" s="62" t="str">
        <f t="shared" si="4"/>
        <v/>
      </c>
      <c r="O98" s="15"/>
      <c r="P98" s="15"/>
      <c r="Q98" s="17"/>
      <c r="R98" s="15"/>
      <c r="S98" s="15"/>
      <c r="T98" s="15"/>
      <c r="U98" s="15"/>
      <c r="V98" s="15"/>
      <c r="W98" s="15"/>
      <c r="X98" s="18" t="str">
        <f>IFERROR(VLOOKUP(W98,Lookups!$G$2:$H$83,2,FALSE),"")</f>
        <v/>
      </c>
      <c r="Y98" s="15"/>
      <c r="Z98" s="15"/>
      <c r="AA98" s="15"/>
      <c r="AB98" s="15"/>
      <c r="AC98" s="15"/>
      <c r="AD98" s="17"/>
      <c r="AE98" s="17"/>
      <c r="AF98" s="18" t="str">
        <f t="shared" si="5"/>
        <v/>
      </c>
      <c r="AG98" s="15"/>
      <c r="AH98" s="15"/>
      <c r="AI98" s="15"/>
      <c r="AJ98" s="62" t="str">
        <f>IFERROR(VLOOKUP(AI98,Lookups!$W$3:$X$24,2,FALSE),"")</f>
        <v/>
      </c>
      <c r="AK98" s="15"/>
      <c r="AL98" s="15"/>
      <c r="AM98" s="17"/>
      <c r="AN98" s="17"/>
    </row>
    <row r="99" spans="1:40" x14ac:dyDescent="0.3">
      <c r="A99" s="15"/>
      <c r="B99" s="15"/>
      <c r="C99" s="15"/>
      <c r="D99" s="17"/>
      <c r="E99" s="17"/>
      <c r="F99" s="15"/>
      <c r="G99" s="18" t="str">
        <f>IFERROR(VLOOKUP(F99,Lookups!$D$2:$E$20,2,FALSE),"")</f>
        <v/>
      </c>
      <c r="H99" s="15"/>
      <c r="I99" s="15"/>
      <c r="J99" s="17"/>
      <c r="K99" s="15"/>
      <c r="L99" s="17"/>
      <c r="M99" s="17"/>
      <c r="N99" s="62" t="str">
        <f t="shared" si="4"/>
        <v/>
      </c>
      <c r="O99" s="15"/>
      <c r="P99" s="15"/>
      <c r="Q99" s="17"/>
      <c r="R99" s="15"/>
      <c r="S99" s="15"/>
      <c r="T99" s="15"/>
      <c r="U99" s="15"/>
      <c r="V99" s="15"/>
      <c r="W99" s="15"/>
      <c r="X99" s="18" t="str">
        <f>IFERROR(VLOOKUP(W99,Lookups!$G$2:$H$83,2,FALSE),"")</f>
        <v/>
      </c>
      <c r="Y99" s="15"/>
      <c r="Z99" s="15"/>
      <c r="AA99" s="15"/>
      <c r="AB99" s="15"/>
      <c r="AC99" s="15"/>
      <c r="AD99" s="17"/>
      <c r="AE99" s="17"/>
      <c r="AF99" s="18" t="str">
        <f t="shared" si="5"/>
        <v/>
      </c>
      <c r="AG99" s="15"/>
      <c r="AH99" s="15"/>
      <c r="AI99" s="15"/>
      <c r="AJ99" s="62" t="str">
        <f>IFERROR(VLOOKUP(AI99,Lookups!$W$3:$X$24,2,FALSE),"")</f>
        <v/>
      </c>
      <c r="AK99" s="15"/>
      <c r="AL99" s="15"/>
      <c r="AM99" s="17"/>
      <c r="AN99" s="17"/>
    </row>
    <row r="100" spans="1:40" x14ac:dyDescent="0.3">
      <c r="A100" s="15"/>
      <c r="B100" s="15"/>
      <c r="C100" s="15"/>
      <c r="D100" s="17"/>
      <c r="E100" s="17"/>
      <c r="F100" s="15"/>
      <c r="G100" s="18" t="str">
        <f>IFERROR(VLOOKUP(F100,Lookups!$D$2:$E$20,2,FALSE),"")</f>
        <v/>
      </c>
      <c r="H100" s="15"/>
      <c r="I100" s="15"/>
      <c r="J100" s="17"/>
      <c r="K100" s="15"/>
      <c r="L100" s="17"/>
      <c r="M100" s="17"/>
      <c r="N100" s="62" t="str">
        <f t="shared" si="4"/>
        <v/>
      </c>
      <c r="O100" s="15"/>
      <c r="P100" s="15"/>
      <c r="Q100" s="17"/>
      <c r="R100" s="15"/>
      <c r="S100" s="15"/>
      <c r="T100" s="15"/>
      <c r="U100" s="15"/>
      <c r="V100" s="15"/>
      <c r="W100" s="15"/>
      <c r="X100" s="18" t="str">
        <f>IFERROR(VLOOKUP(W100,Lookups!$G$2:$H$83,2,FALSE),"")</f>
        <v/>
      </c>
      <c r="Y100" s="15"/>
      <c r="Z100" s="15"/>
      <c r="AA100" s="15"/>
      <c r="AB100" s="15"/>
      <c r="AC100" s="15"/>
      <c r="AD100" s="17"/>
      <c r="AE100" s="17"/>
      <c r="AF100" s="18" t="str">
        <f t="shared" si="5"/>
        <v/>
      </c>
      <c r="AG100" s="15"/>
      <c r="AH100" s="15"/>
      <c r="AI100" s="15"/>
      <c r="AJ100" s="62" t="str">
        <f>IFERROR(VLOOKUP(AI100,Lookups!$W$3:$X$24,2,FALSE),"")</f>
        <v/>
      </c>
      <c r="AK100" s="15"/>
      <c r="AL100" s="15"/>
      <c r="AM100" s="17"/>
      <c r="AN100" s="17"/>
    </row>
    <row r="101" spans="1:40" x14ac:dyDescent="0.3">
      <c r="A101" s="15"/>
      <c r="B101" s="15"/>
      <c r="C101" s="15"/>
      <c r="D101" s="17"/>
      <c r="E101" s="17"/>
      <c r="F101" s="15"/>
      <c r="G101" s="18" t="str">
        <f>IFERROR(VLOOKUP(F101,Lookups!$D$2:$E$20,2,FALSE),"")</f>
        <v/>
      </c>
      <c r="H101" s="15"/>
      <c r="I101" s="15"/>
      <c r="J101" s="17"/>
      <c r="K101" s="15"/>
      <c r="L101" s="17"/>
      <c r="M101" s="17"/>
      <c r="N101" s="62" t="str">
        <f t="shared" si="4"/>
        <v/>
      </c>
      <c r="O101" s="15"/>
      <c r="P101" s="15"/>
      <c r="Q101" s="17"/>
      <c r="R101" s="15"/>
      <c r="S101" s="15"/>
      <c r="T101" s="15"/>
      <c r="U101" s="15"/>
      <c r="V101" s="15"/>
      <c r="W101" s="15"/>
      <c r="X101" s="18" t="str">
        <f>IFERROR(VLOOKUP(W101,Lookups!$G$2:$H$83,2,FALSE),"")</f>
        <v/>
      </c>
      <c r="Y101" s="15"/>
      <c r="Z101" s="15"/>
      <c r="AA101" s="15"/>
      <c r="AB101" s="15"/>
      <c r="AC101" s="15"/>
      <c r="AD101" s="17"/>
      <c r="AE101" s="17"/>
      <c r="AF101" s="18" t="str">
        <f t="shared" si="5"/>
        <v/>
      </c>
      <c r="AG101" s="15"/>
      <c r="AH101" s="15"/>
      <c r="AI101" s="15"/>
      <c r="AJ101" s="62" t="str">
        <f>IFERROR(VLOOKUP(AI101,Lookups!$W$3:$X$24,2,FALSE),"")</f>
        <v/>
      </c>
      <c r="AK101" s="15"/>
      <c r="AL101" s="15"/>
      <c r="AM101" s="17"/>
      <c r="AN101" s="17"/>
    </row>
    <row r="102" spans="1:40" x14ac:dyDescent="0.3">
      <c r="A102" s="15"/>
      <c r="B102" s="15"/>
      <c r="C102" s="15"/>
      <c r="D102" s="17"/>
      <c r="E102" s="17"/>
      <c r="F102" s="15"/>
      <c r="G102" s="18" t="str">
        <f>IFERROR(VLOOKUP(F102,Lookups!$D$2:$E$20,2,FALSE),"")</f>
        <v/>
      </c>
      <c r="H102" s="15"/>
      <c r="I102" s="15"/>
      <c r="J102" s="17"/>
      <c r="K102" s="15"/>
      <c r="L102" s="17"/>
      <c r="M102" s="17"/>
      <c r="N102" s="62" t="str">
        <f t="shared" si="4"/>
        <v/>
      </c>
      <c r="O102" s="15"/>
      <c r="P102" s="15"/>
      <c r="Q102" s="17"/>
      <c r="R102" s="15"/>
      <c r="S102" s="15"/>
      <c r="T102" s="15"/>
      <c r="U102" s="15"/>
      <c r="V102" s="15"/>
      <c r="W102" s="15"/>
      <c r="X102" s="18" t="str">
        <f>IFERROR(VLOOKUP(W102,Lookups!$G$2:$H$83,2,FALSE),"")</f>
        <v/>
      </c>
      <c r="Y102" s="15"/>
      <c r="Z102" s="15"/>
      <c r="AA102" s="15"/>
      <c r="AB102" s="15"/>
      <c r="AC102" s="15"/>
      <c r="AD102" s="17"/>
      <c r="AE102" s="17"/>
      <c r="AF102" s="18" t="str">
        <f t="shared" si="5"/>
        <v/>
      </c>
      <c r="AG102" s="15"/>
      <c r="AH102" s="15"/>
      <c r="AI102" s="15"/>
      <c r="AJ102" s="62" t="str">
        <f>IFERROR(VLOOKUP(AI102,Lookups!$W$3:$X$24,2,FALSE),"")</f>
        <v/>
      </c>
      <c r="AK102" s="15"/>
      <c r="AL102" s="15"/>
      <c r="AM102" s="17"/>
      <c r="AN102" s="17"/>
    </row>
    <row r="103" spans="1:40" x14ac:dyDescent="0.3">
      <c r="A103" s="15"/>
      <c r="B103" s="15"/>
      <c r="C103" s="15"/>
      <c r="D103" s="17"/>
      <c r="E103" s="17"/>
      <c r="F103" s="15"/>
      <c r="G103" s="18" t="str">
        <f>IFERROR(VLOOKUP(F103,Lookups!$D$2:$E$20,2,FALSE),"")</f>
        <v/>
      </c>
      <c r="H103" s="15"/>
      <c r="I103" s="15"/>
      <c r="J103" s="17"/>
      <c r="K103" s="15"/>
      <c r="L103" s="17"/>
      <c r="M103" s="17"/>
      <c r="N103" s="62" t="str">
        <f t="shared" si="4"/>
        <v/>
      </c>
      <c r="O103" s="15"/>
      <c r="P103" s="15"/>
      <c r="Q103" s="17"/>
      <c r="R103" s="15"/>
      <c r="S103" s="15"/>
      <c r="T103" s="15"/>
      <c r="U103" s="15"/>
      <c r="V103" s="15"/>
      <c r="W103" s="15"/>
      <c r="X103" s="18" t="str">
        <f>IFERROR(VLOOKUP(W103,Lookups!$G$2:$H$83,2,FALSE),"")</f>
        <v/>
      </c>
      <c r="Y103" s="15"/>
      <c r="Z103" s="15"/>
      <c r="AA103" s="15"/>
      <c r="AB103" s="15"/>
      <c r="AC103" s="15"/>
      <c r="AD103" s="17"/>
      <c r="AE103" s="17"/>
      <c r="AF103" s="18" t="str">
        <f t="shared" si="5"/>
        <v/>
      </c>
      <c r="AG103" s="15"/>
      <c r="AH103" s="15"/>
      <c r="AI103" s="15"/>
      <c r="AJ103" s="62" t="str">
        <f>IFERROR(VLOOKUP(AI103,Lookups!$W$3:$X$24,2,FALSE),"")</f>
        <v/>
      </c>
      <c r="AK103" s="15"/>
      <c r="AL103" s="15"/>
      <c r="AM103" s="17"/>
      <c r="AN103" s="17"/>
    </row>
    <row r="104" spans="1:40" x14ac:dyDescent="0.3">
      <c r="A104" s="15"/>
      <c r="B104" s="15"/>
      <c r="C104" s="15"/>
      <c r="D104" s="17"/>
      <c r="E104" s="17"/>
      <c r="F104" s="15"/>
      <c r="G104" s="18" t="str">
        <f>IFERROR(VLOOKUP(F104,Lookups!$D$2:$E$20,2,FALSE),"")</f>
        <v/>
      </c>
      <c r="H104" s="15"/>
      <c r="I104" s="15"/>
      <c r="J104" s="17"/>
      <c r="K104" s="15"/>
      <c r="L104" s="17"/>
      <c r="M104" s="17"/>
      <c r="N104" s="62" t="str">
        <f t="shared" si="4"/>
        <v/>
      </c>
      <c r="O104" s="15"/>
      <c r="P104" s="15"/>
      <c r="Q104" s="17"/>
      <c r="R104" s="15"/>
      <c r="S104" s="15"/>
      <c r="T104" s="15"/>
      <c r="U104" s="15"/>
      <c r="V104" s="15"/>
      <c r="W104" s="15"/>
      <c r="X104" s="18" t="str">
        <f>IFERROR(VLOOKUP(W104,Lookups!$G$2:$H$83,2,FALSE),"")</f>
        <v/>
      </c>
      <c r="Y104" s="15"/>
      <c r="Z104" s="15"/>
      <c r="AA104" s="15"/>
      <c r="AB104" s="15"/>
      <c r="AC104" s="15"/>
      <c r="AD104" s="17"/>
      <c r="AE104" s="17"/>
      <c r="AF104" s="18" t="str">
        <f t="shared" si="5"/>
        <v/>
      </c>
      <c r="AG104" s="15"/>
      <c r="AH104" s="15"/>
      <c r="AI104" s="15"/>
      <c r="AJ104" s="62" t="str">
        <f>IFERROR(VLOOKUP(AI104,Lookups!$W$3:$X$24,2,FALSE),"")</f>
        <v/>
      </c>
      <c r="AK104" s="15"/>
      <c r="AL104" s="15"/>
      <c r="AM104" s="17"/>
      <c r="AN104" s="17"/>
    </row>
    <row r="105" spans="1:40" x14ac:dyDescent="0.3">
      <c r="A105" s="15"/>
      <c r="B105" s="15"/>
      <c r="C105" s="15"/>
      <c r="D105" s="17"/>
      <c r="E105" s="17"/>
      <c r="F105" s="15"/>
      <c r="G105" s="18" t="str">
        <f>IFERROR(VLOOKUP(F105,Lookups!$D$2:$E$20,2,FALSE),"")</f>
        <v/>
      </c>
      <c r="H105" s="15"/>
      <c r="I105" s="15"/>
      <c r="J105" s="17"/>
      <c r="K105" s="15"/>
      <c r="L105" s="17"/>
      <c r="M105" s="17"/>
      <c r="N105" s="62" t="str">
        <f t="shared" si="4"/>
        <v/>
      </c>
      <c r="O105" s="15"/>
      <c r="P105" s="15"/>
      <c r="Q105" s="17"/>
      <c r="R105" s="15"/>
      <c r="S105" s="15"/>
      <c r="T105" s="15"/>
      <c r="U105" s="15"/>
      <c r="V105" s="15"/>
      <c r="W105" s="15"/>
      <c r="X105" s="18" t="str">
        <f>IFERROR(VLOOKUP(W105,Lookups!$G$2:$H$83,2,FALSE),"")</f>
        <v/>
      </c>
      <c r="Y105" s="15"/>
      <c r="Z105" s="15"/>
      <c r="AA105" s="15"/>
      <c r="AB105" s="15"/>
      <c r="AC105" s="15"/>
      <c r="AD105" s="17"/>
      <c r="AE105" s="17"/>
      <c r="AF105" s="18" t="str">
        <f t="shared" si="5"/>
        <v/>
      </c>
      <c r="AG105" s="15"/>
      <c r="AH105" s="15"/>
      <c r="AI105" s="15"/>
      <c r="AJ105" s="62" t="str">
        <f>IFERROR(VLOOKUP(AI105,Lookups!$W$3:$X$24,2,FALSE),"")</f>
        <v/>
      </c>
      <c r="AK105" s="15"/>
      <c r="AL105" s="15"/>
      <c r="AM105" s="17"/>
      <c r="AN105" s="17"/>
    </row>
    <row r="106" spans="1:40" x14ac:dyDescent="0.3">
      <c r="A106" s="15"/>
      <c r="B106" s="15"/>
      <c r="C106" s="15"/>
      <c r="D106" s="17"/>
      <c r="E106" s="17"/>
      <c r="F106" s="15"/>
      <c r="G106" s="18" t="str">
        <f>IFERROR(VLOOKUP(F106,Lookups!$D$2:$E$20,2,FALSE),"")</f>
        <v/>
      </c>
      <c r="H106" s="15"/>
      <c r="I106" s="15"/>
      <c r="J106" s="17"/>
      <c r="K106" s="15"/>
      <c r="L106" s="17"/>
      <c r="M106" s="17"/>
      <c r="N106" s="62" t="str">
        <f t="shared" si="4"/>
        <v/>
      </c>
      <c r="O106" s="15"/>
      <c r="P106" s="15"/>
      <c r="Q106" s="17"/>
      <c r="R106" s="15"/>
      <c r="S106" s="15"/>
      <c r="T106" s="15"/>
      <c r="U106" s="15"/>
      <c r="V106" s="15"/>
      <c r="W106" s="15"/>
      <c r="X106" s="18" t="str">
        <f>IFERROR(VLOOKUP(W106,Lookups!$G$2:$H$83,2,FALSE),"")</f>
        <v/>
      </c>
      <c r="Y106" s="15"/>
      <c r="Z106" s="15"/>
      <c r="AA106" s="15"/>
      <c r="AB106" s="15"/>
      <c r="AC106" s="15"/>
      <c r="AD106" s="17"/>
      <c r="AE106" s="17"/>
      <c r="AF106" s="18" t="str">
        <f t="shared" si="5"/>
        <v/>
      </c>
      <c r="AG106" s="15"/>
      <c r="AH106" s="15"/>
      <c r="AI106" s="15"/>
      <c r="AJ106" s="62" t="str">
        <f>IFERROR(VLOOKUP(AI106,Lookups!$W$3:$X$24,2,FALSE),"")</f>
        <v/>
      </c>
      <c r="AK106" s="15"/>
      <c r="AL106" s="15"/>
      <c r="AM106" s="17"/>
      <c r="AN106" s="17"/>
    </row>
    <row r="107" spans="1:40" x14ac:dyDescent="0.3">
      <c r="A107" s="15"/>
      <c r="B107" s="15"/>
      <c r="C107" s="15"/>
      <c r="D107" s="17"/>
      <c r="E107" s="17"/>
      <c r="F107" s="15"/>
      <c r="G107" s="18" t="str">
        <f>IFERROR(VLOOKUP(F107,Lookups!$D$2:$E$20,2,FALSE),"")</f>
        <v/>
      </c>
      <c r="H107" s="15"/>
      <c r="I107" s="15"/>
      <c r="J107" s="17"/>
      <c r="K107" s="15"/>
      <c r="L107" s="17"/>
      <c r="M107" s="17"/>
      <c r="N107" s="62" t="str">
        <f t="shared" si="4"/>
        <v/>
      </c>
      <c r="O107" s="15"/>
      <c r="P107" s="15"/>
      <c r="Q107" s="17"/>
      <c r="R107" s="15"/>
      <c r="S107" s="15"/>
      <c r="T107" s="15"/>
      <c r="U107" s="15"/>
      <c r="V107" s="15"/>
      <c r="W107" s="15"/>
      <c r="X107" s="18" t="str">
        <f>IFERROR(VLOOKUP(W107,Lookups!$G$2:$H$83,2,FALSE),"")</f>
        <v/>
      </c>
      <c r="Y107" s="15"/>
      <c r="Z107" s="15"/>
      <c r="AA107" s="15"/>
      <c r="AB107" s="15"/>
      <c r="AC107" s="15"/>
      <c r="AD107" s="17"/>
      <c r="AE107" s="17"/>
      <c r="AF107" s="18" t="str">
        <f t="shared" si="5"/>
        <v/>
      </c>
      <c r="AG107" s="15"/>
      <c r="AH107" s="15"/>
      <c r="AI107" s="15"/>
      <c r="AJ107" s="62" t="str">
        <f>IFERROR(VLOOKUP(AI107,Lookups!$W$3:$X$24,2,FALSE),"")</f>
        <v/>
      </c>
      <c r="AK107" s="15"/>
      <c r="AL107" s="15"/>
      <c r="AM107" s="17"/>
      <c r="AN107" s="17"/>
    </row>
    <row r="108" spans="1:40" x14ac:dyDescent="0.3">
      <c r="A108" s="15"/>
      <c r="B108" s="15"/>
      <c r="C108" s="15"/>
      <c r="D108" s="17"/>
      <c r="E108" s="17"/>
      <c r="F108" s="15"/>
      <c r="G108" s="18" t="str">
        <f>IFERROR(VLOOKUP(F108,Lookups!$D$2:$E$20,2,FALSE),"")</f>
        <v/>
      </c>
      <c r="H108" s="15"/>
      <c r="I108" s="15"/>
      <c r="J108" s="17"/>
      <c r="K108" s="15"/>
      <c r="L108" s="17"/>
      <c r="M108" s="17"/>
      <c r="N108" s="62" t="str">
        <f t="shared" si="4"/>
        <v/>
      </c>
      <c r="O108" s="15"/>
      <c r="P108" s="15"/>
      <c r="Q108" s="17"/>
      <c r="R108" s="15"/>
      <c r="S108" s="15"/>
      <c r="T108" s="15"/>
      <c r="U108" s="15"/>
      <c r="V108" s="15"/>
      <c r="W108" s="15"/>
      <c r="X108" s="18" t="str">
        <f>IFERROR(VLOOKUP(W108,Lookups!$G$2:$H$83,2,FALSE),"")</f>
        <v/>
      </c>
      <c r="Y108" s="15"/>
      <c r="Z108" s="15"/>
      <c r="AA108" s="15"/>
      <c r="AB108" s="15"/>
      <c r="AC108" s="15"/>
      <c r="AD108" s="17"/>
      <c r="AE108" s="17"/>
      <c r="AF108" s="18" t="str">
        <f t="shared" si="5"/>
        <v/>
      </c>
      <c r="AG108" s="15"/>
      <c r="AH108" s="15"/>
      <c r="AI108" s="15"/>
      <c r="AJ108" s="62" t="str">
        <f>IFERROR(VLOOKUP(AI108,Lookups!$W$3:$X$24,2,FALSE),"")</f>
        <v/>
      </c>
      <c r="AK108" s="15"/>
      <c r="AL108" s="15"/>
      <c r="AM108" s="17"/>
      <c r="AN108" s="17"/>
    </row>
    <row r="109" spans="1:40" x14ac:dyDescent="0.3">
      <c r="A109" s="15"/>
      <c r="B109" s="15"/>
      <c r="C109" s="15"/>
      <c r="D109" s="17"/>
      <c r="E109" s="17"/>
      <c r="F109" s="15"/>
      <c r="G109" s="18" t="str">
        <f>IFERROR(VLOOKUP(F109,Lookups!$D$2:$E$20,2,FALSE),"")</f>
        <v/>
      </c>
      <c r="H109" s="15"/>
      <c r="I109" s="15"/>
      <c r="J109" s="17"/>
      <c r="K109" s="15"/>
      <c r="L109" s="17"/>
      <c r="M109" s="17"/>
      <c r="N109" s="62" t="str">
        <f t="shared" si="4"/>
        <v/>
      </c>
      <c r="O109" s="15"/>
      <c r="P109" s="15"/>
      <c r="Q109" s="17"/>
      <c r="R109" s="15"/>
      <c r="S109" s="15"/>
      <c r="T109" s="15"/>
      <c r="U109" s="15"/>
      <c r="V109" s="15"/>
      <c r="W109" s="15"/>
      <c r="X109" s="18" t="str">
        <f>IFERROR(VLOOKUP(W109,Lookups!$G$2:$H$83,2,FALSE),"")</f>
        <v/>
      </c>
      <c r="Y109" s="15"/>
      <c r="Z109" s="15"/>
      <c r="AA109" s="15"/>
      <c r="AB109" s="15"/>
      <c r="AC109" s="15"/>
      <c r="AD109" s="17"/>
      <c r="AE109" s="17"/>
      <c r="AF109" s="18" t="str">
        <f t="shared" si="5"/>
        <v/>
      </c>
      <c r="AG109" s="15"/>
      <c r="AH109" s="15"/>
      <c r="AI109" s="15"/>
      <c r="AJ109" s="62" t="str">
        <f>IFERROR(VLOOKUP(AI109,Lookups!$W$3:$X$24,2,FALSE),"")</f>
        <v/>
      </c>
      <c r="AK109" s="15"/>
      <c r="AL109" s="15"/>
      <c r="AM109" s="17"/>
      <c r="AN109" s="17"/>
    </row>
    <row r="110" spans="1:40" x14ac:dyDescent="0.3">
      <c r="A110" s="15"/>
      <c r="B110" s="15"/>
      <c r="C110" s="15"/>
      <c r="D110" s="17"/>
      <c r="E110" s="17"/>
      <c r="F110" s="15"/>
      <c r="G110" s="18" t="str">
        <f>IFERROR(VLOOKUP(F110,Lookups!$D$2:$E$20,2,FALSE),"")</f>
        <v/>
      </c>
      <c r="H110" s="15"/>
      <c r="I110" s="15"/>
      <c r="J110" s="17"/>
      <c r="K110" s="15"/>
      <c r="L110" s="17"/>
      <c r="M110" s="17"/>
      <c r="N110" s="62" t="str">
        <f t="shared" si="4"/>
        <v/>
      </c>
      <c r="O110" s="15"/>
      <c r="P110" s="15"/>
      <c r="Q110" s="17"/>
      <c r="R110" s="15"/>
      <c r="S110" s="15"/>
      <c r="T110" s="15"/>
      <c r="U110" s="15"/>
      <c r="V110" s="15"/>
      <c r="W110" s="15"/>
      <c r="X110" s="18" t="str">
        <f>IFERROR(VLOOKUP(W110,Lookups!$G$2:$H$83,2,FALSE),"")</f>
        <v/>
      </c>
      <c r="Y110" s="15"/>
      <c r="Z110" s="15"/>
      <c r="AA110" s="15"/>
      <c r="AB110" s="15"/>
      <c r="AC110" s="15"/>
      <c r="AD110" s="17"/>
      <c r="AE110" s="17"/>
      <c r="AF110" s="18" t="str">
        <f t="shared" si="5"/>
        <v/>
      </c>
      <c r="AG110" s="15"/>
      <c r="AH110" s="15"/>
      <c r="AI110" s="15"/>
      <c r="AJ110" s="62" t="str">
        <f>IFERROR(VLOOKUP(AI110,Lookups!$W$3:$X$24,2,FALSE),"")</f>
        <v/>
      </c>
      <c r="AK110" s="15"/>
      <c r="AL110" s="15"/>
      <c r="AM110" s="17"/>
      <c r="AN110" s="17"/>
    </row>
    <row r="111" spans="1:40" x14ac:dyDescent="0.3">
      <c r="A111" s="15"/>
      <c r="B111" s="15"/>
      <c r="C111" s="15"/>
      <c r="D111" s="17"/>
      <c r="E111" s="17"/>
      <c r="F111" s="15"/>
      <c r="G111" s="18" t="str">
        <f>IFERROR(VLOOKUP(F111,Lookups!$D$2:$E$20,2,FALSE),"")</f>
        <v/>
      </c>
      <c r="H111" s="15"/>
      <c r="I111" s="15"/>
      <c r="J111" s="17"/>
      <c r="K111" s="15"/>
      <c r="L111" s="17"/>
      <c r="M111" s="17"/>
      <c r="N111" s="62" t="str">
        <f t="shared" si="4"/>
        <v/>
      </c>
      <c r="O111" s="15"/>
      <c r="P111" s="15"/>
      <c r="Q111" s="17"/>
      <c r="R111" s="15"/>
      <c r="S111" s="15"/>
      <c r="T111" s="15"/>
      <c r="U111" s="15"/>
      <c r="V111" s="15"/>
      <c r="W111" s="15"/>
      <c r="X111" s="18" t="str">
        <f>IFERROR(VLOOKUP(W111,Lookups!$G$2:$H$83,2,FALSE),"")</f>
        <v/>
      </c>
      <c r="Y111" s="15"/>
      <c r="Z111" s="15"/>
      <c r="AA111" s="15"/>
      <c r="AB111" s="15"/>
      <c r="AC111" s="15"/>
      <c r="AD111" s="17"/>
      <c r="AE111" s="17"/>
      <c r="AF111" s="18" t="str">
        <f t="shared" si="5"/>
        <v/>
      </c>
      <c r="AG111" s="15"/>
      <c r="AH111" s="15"/>
      <c r="AI111" s="15"/>
      <c r="AJ111" s="62" t="str">
        <f>IFERROR(VLOOKUP(AI111,Lookups!$W$3:$X$24,2,FALSE),"")</f>
        <v/>
      </c>
      <c r="AK111" s="15"/>
      <c r="AL111" s="15"/>
      <c r="AM111" s="17"/>
      <c r="AN111" s="17"/>
    </row>
    <row r="112" spans="1:40" x14ac:dyDescent="0.3">
      <c r="A112" s="15"/>
      <c r="B112" s="15"/>
      <c r="C112" s="15"/>
      <c r="D112" s="17"/>
      <c r="E112" s="17"/>
      <c r="F112" s="15"/>
      <c r="G112" s="18" t="str">
        <f>IFERROR(VLOOKUP(F112,Lookups!$D$2:$E$20,2,FALSE),"")</f>
        <v/>
      </c>
      <c r="H112" s="15"/>
      <c r="I112" s="15"/>
      <c r="J112" s="17"/>
      <c r="K112" s="15"/>
      <c r="L112" s="17"/>
      <c r="M112" s="17"/>
      <c r="N112" s="62" t="str">
        <f t="shared" si="4"/>
        <v/>
      </c>
      <c r="O112" s="15"/>
      <c r="P112" s="15"/>
      <c r="Q112" s="17"/>
      <c r="R112" s="15"/>
      <c r="S112" s="15"/>
      <c r="T112" s="15"/>
      <c r="U112" s="15"/>
      <c r="V112" s="15"/>
      <c r="W112" s="15"/>
      <c r="X112" s="18" t="str">
        <f>IFERROR(VLOOKUP(W112,Lookups!$G$2:$H$83,2,FALSE),"")</f>
        <v/>
      </c>
      <c r="Y112" s="15"/>
      <c r="Z112" s="15"/>
      <c r="AA112" s="15"/>
      <c r="AB112" s="15"/>
      <c r="AC112" s="15"/>
      <c r="AD112" s="17"/>
      <c r="AE112" s="17"/>
      <c r="AF112" s="18" t="str">
        <f t="shared" si="5"/>
        <v/>
      </c>
      <c r="AG112" s="15"/>
      <c r="AH112" s="15"/>
      <c r="AI112" s="15"/>
      <c r="AJ112" s="62" t="str">
        <f>IFERROR(VLOOKUP(AI112,Lookups!$W$3:$X$24,2,FALSE),"")</f>
        <v/>
      </c>
      <c r="AK112" s="15"/>
      <c r="AL112" s="15"/>
      <c r="AM112" s="17"/>
      <c r="AN112" s="17"/>
    </row>
    <row r="113" spans="1:40" x14ac:dyDescent="0.3">
      <c r="A113" s="15"/>
      <c r="B113" s="15"/>
      <c r="C113" s="15"/>
      <c r="D113" s="17"/>
      <c r="E113" s="17"/>
      <c r="F113" s="15"/>
      <c r="G113" s="18" t="str">
        <f>IFERROR(VLOOKUP(F113,Lookups!$D$2:$E$20,2,FALSE),"")</f>
        <v/>
      </c>
      <c r="H113" s="15"/>
      <c r="I113" s="15"/>
      <c r="J113" s="17"/>
      <c r="K113" s="15"/>
      <c r="L113" s="17"/>
      <c r="M113" s="17"/>
      <c r="N113" s="62" t="str">
        <f t="shared" si="4"/>
        <v/>
      </c>
      <c r="O113" s="15"/>
      <c r="P113" s="15"/>
      <c r="Q113" s="17"/>
      <c r="R113" s="15"/>
      <c r="S113" s="15"/>
      <c r="T113" s="15"/>
      <c r="U113" s="15"/>
      <c r="V113" s="15"/>
      <c r="W113" s="15"/>
      <c r="X113" s="18" t="str">
        <f>IFERROR(VLOOKUP(W113,Lookups!$G$2:$H$83,2,FALSE),"")</f>
        <v/>
      </c>
      <c r="Y113" s="15"/>
      <c r="Z113" s="15"/>
      <c r="AA113" s="15"/>
      <c r="AB113" s="15"/>
      <c r="AC113" s="15"/>
      <c r="AD113" s="17"/>
      <c r="AE113" s="17"/>
      <c r="AF113" s="18" t="str">
        <f t="shared" si="5"/>
        <v/>
      </c>
      <c r="AG113" s="15"/>
      <c r="AH113" s="15"/>
      <c r="AI113" s="15"/>
      <c r="AJ113" s="62" t="str">
        <f>IFERROR(VLOOKUP(AI113,Lookups!$W$3:$X$24,2,FALSE),"")</f>
        <v/>
      </c>
      <c r="AK113" s="15"/>
      <c r="AL113" s="15"/>
      <c r="AM113" s="17"/>
      <c r="AN113" s="17"/>
    </row>
    <row r="114" spans="1:40" x14ac:dyDescent="0.3">
      <c r="A114" s="15"/>
      <c r="B114" s="15"/>
      <c r="C114" s="15"/>
      <c r="D114" s="17"/>
      <c r="E114" s="17"/>
      <c r="F114" s="15"/>
      <c r="G114" s="18" t="str">
        <f>IFERROR(VLOOKUP(F114,Lookups!$D$2:$E$20,2,FALSE),"")</f>
        <v/>
      </c>
      <c r="H114" s="15"/>
      <c r="I114" s="15"/>
      <c r="J114" s="17"/>
      <c r="K114" s="15"/>
      <c r="L114" s="17"/>
      <c r="M114" s="17"/>
      <c r="N114" s="62" t="str">
        <f t="shared" si="4"/>
        <v/>
      </c>
      <c r="O114" s="15"/>
      <c r="P114" s="15"/>
      <c r="Q114" s="17"/>
      <c r="R114" s="15"/>
      <c r="S114" s="15"/>
      <c r="T114" s="15"/>
      <c r="U114" s="15"/>
      <c r="V114" s="15"/>
      <c r="W114" s="15"/>
      <c r="X114" s="18" t="str">
        <f>IFERROR(VLOOKUP(W114,Lookups!$G$2:$H$83,2,FALSE),"")</f>
        <v/>
      </c>
      <c r="Y114" s="15"/>
      <c r="Z114" s="15"/>
      <c r="AA114" s="15"/>
      <c r="AB114" s="15"/>
      <c r="AC114" s="15"/>
      <c r="AD114" s="17"/>
      <c r="AE114" s="17"/>
      <c r="AF114" s="18" t="str">
        <f t="shared" si="5"/>
        <v/>
      </c>
      <c r="AG114" s="15"/>
      <c r="AH114" s="15"/>
      <c r="AI114" s="15"/>
      <c r="AJ114" s="62" t="str">
        <f>IFERROR(VLOOKUP(AI114,Lookups!$W$3:$X$24,2,FALSE),"")</f>
        <v/>
      </c>
      <c r="AK114" s="15"/>
      <c r="AL114" s="15"/>
      <c r="AM114" s="17"/>
      <c r="AN114" s="17"/>
    </row>
    <row r="115" spans="1:40" x14ac:dyDescent="0.3">
      <c r="A115" s="15"/>
      <c r="B115" s="15"/>
      <c r="C115" s="15"/>
      <c r="D115" s="17"/>
      <c r="E115" s="17"/>
      <c r="F115" s="15"/>
      <c r="G115" s="18" t="str">
        <f>IFERROR(VLOOKUP(F115,Lookups!$D$2:$E$20,2,FALSE),"")</f>
        <v/>
      </c>
      <c r="H115" s="15"/>
      <c r="I115" s="15"/>
      <c r="J115" s="17"/>
      <c r="K115" s="15"/>
      <c r="L115" s="17"/>
      <c r="M115" s="17"/>
      <c r="N115" s="62" t="str">
        <f t="shared" si="4"/>
        <v/>
      </c>
      <c r="O115" s="15"/>
      <c r="P115" s="15"/>
      <c r="Q115" s="17"/>
      <c r="R115" s="15"/>
      <c r="S115" s="15"/>
      <c r="T115" s="15"/>
      <c r="U115" s="15"/>
      <c r="V115" s="15"/>
      <c r="W115" s="15"/>
      <c r="X115" s="18" t="str">
        <f>IFERROR(VLOOKUP(W115,Lookups!$G$2:$H$83,2,FALSE),"")</f>
        <v/>
      </c>
      <c r="Y115" s="15"/>
      <c r="Z115" s="15"/>
      <c r="AA115" s="15"/>
      <c r="AB115" s="15"/>
      <c r="AC115" s="15"/>
      <c r="AD115" s="17"/>
      <c r="AE115" s="17"/>
      <c r="AF115" s="18" t="str">
        <f t="shared" si="5"/>
        <v/>
      </c>
      <c r="AG115" s="15"/>
      <c r="AH115" s="15"/>
      <c r="AI115" s="15"/>
      <c r="AJ115" s="62" t="str">
        <f>IFERROR(VLOOKUP(AI115,Lookups!$W$3:$X$24,2,FALSE),"")</f>
        <v/>
      </c>
      <c r="AK115" s="15"/>
      <c r="AL115" s="15"/>
      <c r="AM115" s="17"/>
      <c r="AN115" s="17"/>
    </row>
    <row r="116" spans="1:40" x14ac:dyDescent="0.3">
      <c r="A116" s="15"/>
      <c r="B116" s="15"/>
      <c r="C116" s="15"/>
      <c r="D116" s="17"/>
      <c r="E116" s="17"/>
      <c r="F116" s="15"/>
      <c r="G116" s="18" t="str">
        <f>IFERROR(VLOOKUP(F116,Lookups!$D$2:$E$20,2,FALSE),"")</f>
        <v/>
      </c>
      <c r="H116" s="15"/>
      <c r="I116" s="15"/>
      <c r="J116" s="17"/>
      <c r="K116" s="15"/>
      <c r="L116" s="17"/>
      <c r="M116" s="17"/>
      <c r="N116" s="62" t="str">
        <f t="shared" si="4"/>
        <v/>
      </c>
      <c r="O116" s="15"/>
      <c r="P116" s="15"/>
      <c r="Q116" s="17"/>
      <c r="R116" s="15"/>
      <c r="S116" s="15"/>
      <c r="T116" s="15"/>
      <c r="U116" s="15"/>
      <c r="V116" s="15"/>
      <c r="W116" s="15"/>
      <c r="X116" s="18" t="str">
        <f>IFERROR(VLOOKUP(W116,Lookups!$G$2:$H$83,2,FALSE),"")</f>
        <v/>
      </c>
      <c r="Y116" s="15"/>
      <c r="Z116" s="15"/>
      <c r="AA116" s="15"/>
      <c r="AB116" s="15"/>
      <c r="AC116" s="15"/>
      <c r="AD116" s="17"/>
      <c r="AE116" s="17"/>
      <c r="AF116" s="18" t="str">
        <f t="shared" si="5"/>
        <v/>
      </c>
      <c r="AG116" s="15"/>
      <c r="AH116" s="15"/>
      <c r="AI116" s="15"/>
      <c r="AJ116" s="62" t="str">
        <f>IFERROR(VLOOKUP(AI116,Lookups!$W$3:$X$24,2,FALSE),"")</f>
        <v/>
      </c>
      <c r="AK116" s="15"/>
      <c r="AL116" s="15"/>
      <c r="AM116" s="17"/>
      <c r="AN116" s="17"/>
    </row>
    <row r="117" spans="1:40" x14ac:dyDescent="0.3">
      <c r="A117" s="15"/>
      <c r="B117" s="15"/>
      <c r="C117" s="15"/>
      <c r="D117" s="17"/>
      <c r="E117" s="17"/>
      <c r="F117" s="15"/>
      <c r="G117" s="18" t="str">
        <f>IFERROR(VLOOKUP(F117,Lookups!$D$2:$E$20,2,FALSE),"")</f>
        <v/>
      </c>
      <c r="H117" s="15"/>
      <c r="I117" s="15"/>
      <c r="J117" s="17"/>
      <c r="K117" s="15"/>
      <c r="L117" s="17"/>
      <c r="M117" s="17"/>
      <c r="N117" s="62" t="str">
        <f t="shared" si="4"/>
        <v/>
      </c>
      <c r="O117" s="15"/>
      <c r="P117" s="15"/>
      <c r="Q117" s="17"/>
      <c r="R117" s="15"/>
      <c r="S117" s="15"/>
      <c r="T117" s="15"/>
      <c r="U117" s="15"/>
      <c r="V117" s="15"/>
      <c r="W117" s="15"/>
      <c r="X117" s="18" t="str">
        <f>IFERROR(VLOOKUP(W117,Lookups!$G$2:$H$83,2,FALSE),"")</f>
        <v/>
      </c>
      <c r="Y117" s="15"/>
      <c r="Z117" s="15"/>
      <c r="AA117" s="15"/>
      <c r="AB117" s="15"/>
      <c r="AC117" s="15"/>
      <c r="AD117" s="17"/>
      <c r="AE117" s="17"/>
      <c r="AF117" s="18" t="str">
        <f t="shared" si="5"/>
        <v/>
      </c>
      <c r="AG117" s="15"/>
      <c r="AH117" s="15"/>
      <c r="AI117" s="15"/>
      <c r="AJ117" s="62" t="str">
        <f>IFERROR(VLOOKUP(AI117,Lookups!$W$3:$X$24,2,FALSE),"")</f>
        <v/>
      </c>
      <c r="AK117" s="15"/>
      <c r="AL117" s="15"/>
      <c r="AM117" s="17"/>
      <c r="AN117" s="17"/>
    </row>
    <row r="118" spans="1:40" x14ac:dyDescent="0.3">
      <c r="A118" s="15"/>
      <c r="B118" s="15"/>
      <c r="C118" s="15"/>
      <c r="D118" s="17"/>
      <c r="E118" s="17"/>
      <c r="F118" s="15"/>
      <c r="G118" s="18" t="str">
        <f>IFERROR(VLOOKUP(F118,Lookups!$D$2:$E$20,2,FALSE),"")</f>
        <v/>
      </c>
      <c r="H118" s="15"/>
      <c r="I118" s="15"/>
      <c r="J118" s="17"/>
      <c r="K118" s="15"/>
      <c r="L118" s="17"/>
      <c r="M118" s="17"/>
      <c r="N118" s="62" t="str">
        <f t="shared" ref="N118:N181" si="6">IF(OR(ISBLANK(L118),ISBLANK(M118)),"",(M118-L118)+1)</f>
        <v/>
      </c>
      <c r="O118" s="15"/>
      <c r="P118" s="15"/>
      <c r="Q118" s="17"/>
      <c r="R118" s="15"/>
      <c r="S118" s="15"/>
      <c r="T118" s="15"/>
      <c r="U118" s="15"/>
      <c r="V118" s="15"/>
      <c r="W118" s="15"/>
      <c r="X118" s="18" t="str">
        <f>IFERROR(VLOOKUP(W118,Lookups!$G$2:$H$83,2,FALSE),"")</f>
        <v/>
      </c>
      <c r="Y118" s="15"/>
      <c r="Z118" s="15"/>
      <c r="AA118" s="15"/>
      <c r="AB118" s="15"/>
      <c r="AC118" s="15"/>
      <c r="AD118" s="17"/>
      <c r="AE118" s="17"/>
      <c r="AF118" s="18" t="str">
        <f t="shared" ref="AF118:AF181" si="7">IF(OR(ISBLANK(AD118),ISBLANK(AE118)),"",(AE118-AD118)+1)</f>
        <v/>
      </c>
      <c r="AG118" s="15"/>
      <c r="AH118" s="15"/>
      <c r="AI118" s="15"/>
      <c r="AJ118" s="62" t="str">
        <f>IFERROR(VLOOKUP(AI118,Lookups!$W$3:$X$24,2,FALSE),"")</f>
        <v/>
      </c>
      <c r="AK118" s="15"/>
      <c r="AL118" s="15"/>
      <c r="AM118" s="17"/>
      <c r="AN118" s="17"/>
    </row>
    <row r="119" spans="1:40" x14ac:dyDescent="0.3">
      <c r="A119" s="15"/>
      <c r="B119" s="15"/>
      <c r="C119" s="15"/>
      <c r="D119" s="17"/>
      <c r="E119" s="17"/>
      <c r="F119" s="15"/>
      <c r="G119" s="18" t="str">
        <f>IFERROR(VLOOKUP(F119,Lookups!$D$2:$E$20,2,FALSE),"")</f>
        <v/>
      </c>
      <c r="H119" s="15"/>
      <c r="I119" s="15"/>
      <c r="J119" s="17"/>
      <c r="K119" s="15"/>
      <c r="L119" s="17"/>
      <c r="M119" s="17"/>
      <c r="N119" s="62" t="str">
        <f t="shared" si="6"/>
        <v/>
      </c>
      <c r="O119" s="15"/>
      <c r="P119" s="15"/>
      <c r="Q119" s="17"/>
      <c r="R119" s="15"/>
      <c r="S119" s="15"/>
      <c r="T119" s="15"/>
      <c r="U119" s="15"/>
      <c r="V119" s="15"/>
      <c r="W119" s="15"/>
      <c r="X119" s="18" t="str">
        <f>IFERROR(VLOOKUP(W119,Lookups!$G$2:$H$83,2,FALSE),"")</f>
        <v/>
      </c>
      <c r="Y119" s="15"/>
      <c r="Z119" s="15"/>
      <c r="AA119" s="15"/>
      <c r="AB119" s="15"/>
      <c r="AC119" s="15"/>
      <c r="AD119" s="17"/>
      <c r="AE119" s="17"/>
      <c r="AF119" s="18" t="str">
        <f t="shared" si="7"/>
        <v/>
      </c>
      <c r="AG119" s="15"/>
      <c r="AH119" s="15"/>
      <c r="AI119" s="15"/>
      <c r="AJ119" s="62" t="str">
        <f>IFERROR(VLOOKUP(AI119,Lookups!$W$3:$X$24,2,FALSE),"")</f>
        <v/>
      </c>
      <c r="AK119" s="15"/>
      <c r="AL119" s="15"/>
      <c r="AM119" s="17"/>
      <c r="AN119" s="17"/>
    </row>
    <row r="120" spans="1:40" x14ac:dyDescent="0.3">
      <c r="A120" s="15"/>
      <c r="B120" s="15"/>
      <c r="C120" s="15"/>
      <c r="D120" s="17"/>
      <c r="E120" s="17"/>
      <c r="F120" s="15"/>
      <c r="G120" s="18" t="str">
        <f>IFERROR(VLOOKUP(F120,Lookups!$D$2:$E$20,2,FALSE),"")</f>
        <v/>
      </c>
      <c r="H120" s="15"/>
      <c r="I120" s="15"/>
      <c r="J120" s="17"/>
      <c r="K120" s="15"/>
      <c r="L120" s="17"/>
      <c r="M120" s="17"/>
      <c r="N120" s="62" t="str">
        <f t="shared" si="6"/>
        <v/>
      </c>
      <c r="O120" s="15"/>
      <c r="P120" s="15"/>
      <c r="Q120" s="17"/>
      <c r="R120" s="15"/>
      <c r="S120" s="15"/>
      <c r="T120" s="15"/>
      <c r="U120" s="15"/>
      <c r="V120" s="15"/>
      <c r="W120" s="15"/>
      <c r="X120" s="18" t="str">
        <f>IFERROR(VLOOKUP(W120,Lookups!$G$2:$H$83,2,FALSE),"")</f>
        <v/>
      </c>
      <c r="Y120" s="15"/>
      <c r="Z120" s="15"/>
      <c r="AA120" s="15"/>
      <c r="AB120" s="15"/>
      <c r="AC120" s="15"/>
      <c r="AD120" s="17"/>
      <c r="AE120" s="17"/>
      <c r="AF120" s="18" t="str">
        <f t="shared" si="7"/>
        <v/>
      </c>
      <c r="AG120" s="15"/>
      <c r="AH120" s="15"/>
      <c r="AI120" s="15"/>
      <c r="AJ120" s="62" t="str">
        <f>IFERROR(VLOOKUP(AI120,Lookups!$W$3:$X$24,2,FALSE),"")</f>
        <v/>
      </c>
      <c r="AK120" s="15"/>
      <c r="AL120" s="15"/>
      <c r="AM120" s="17"/>
      <c r="AN120" s="17"/>
    </row>
    <row r="121" spans="1:40" x14ac:dyDescent="0.3">
      <c r="A121" s="15"/>
      <c r="B121" s="15"/>
      <c r="C121" s="15"/>
      <c r="D121" s="17"/>
      <c r="E121" s="17"/>
      <c r="F121" s="15"/>
      <c r="G121" s="18" t="str">
        <f>IFERROR(VLOOKUP(F121,Lookups!$D$2:$E$20,2,FALSE),"")</f>
        <v/>
      </c>
      <c r="H121" s="15"/>
      <c r="I121" s="15"/>
      <c r="J121" s="17"/>
      <c r="K121" s="15"/>
      <c r="L121" s="17"/>
      <c r="M121" s="17"/>
      <c r="N121" s="62" t="str">
        <f t="shared" si="6"/>
        <v/>
      </c>
      <c r="O121" s="15"/>
      <c r="P121" s="15"/>
      <c r="Q121" s="17"/>
      <c r="R121" s="15"/>
      <c r="S121" s="15"/>
      <c r="T121" s="15"/>
      <c r="U121" s="15"/>
      <c r="V121" s="15"/>
      <c r="W121" s="15"/>
      <c r="X121" s="18" t="str">
        <f>IFERROR(VLOOKUP(W121,Lookups!$G$2:$H$83,2,FALSE),"")</f>
        <v/>
      </c>
      <c r="Y121" s="15"/>
      <c r="Z121" s="15"/>
      <c r="AA121" s="15"/>
      <c r="AB121" s="15"/>
      <c r="AC121" s="15"/>
      <c r="AD121" s="17"/>
      <c r="AE121" s="17"/>
      <c r="AF121" s="18" t="str">
        <f t="shared" si="7"/>
        <v/>
      </c>
      <c r="AG121" s="15"/>
      <c r="AH121" s="15"/>
      <c r="AI121" s="15"/>
      <c r="AJ121" s="62" t="str">
        <f>IFERROR(VLOOKUP(AI121,Lookups!$W$3:$X$24,2,FALSE),"")</f>
        <v/>
      </c>
      <c r="AK121" s="15"/>
      <c r="AL121" s="15"/>
      <c r="AM121" s="17"/>
      <c r="AN121" s="17"/>
    </row>
    <row r="122" spans="1:40" x14ac:dyDescent="0.3">
      <c r="A122" s="15"/>
      <c r="B122" s="15"/>
      <c r="C122" s="15"/>
      <c r="D122" s="17"/>
      <c r="E122" s="17"/>
      <c r="F122" s="15"/>
      <c r="G122" s="18" t="str">
        <f>IFERROR(VLOOKUP(F122,Lookups!$D$2:$E$20,2,FALSE),"")</f>
        <v/>
      </c>
      <c r="H122" s="15"/>
      <c r="I122" s="15"/>
      <c r="J122" s="17"/>
      <c r="K122" s="15"/>
      <c r="L122" s="17"/>
      <c r="M122" s="17"/>
      <c r="N122" s="62" t="str">
        <f t="shared" si="6"/>
        <v/>
      </c>
      <c r="O122" s="15"/>
      <c r="P122" s="15"/>
      <c r="Q122" s="17"/>
      <c r="R122" s="15"/>
      <c r="S122" s="15"/>
      <c r="T122" s="15"/>
      <c r="U122" s="15"/>
      <c r="V122" s="15"/>
      <c r="W122" s="15"/>
      <c r="X122" s="18" t="str">
        <f>IFERROR(VLOOKUP(W122,Lookups!$G$2:$H$83,2,FALSE),"")</f>
        <v/>
      </c>
      <c r="Y122" s="15"/>
      <c r="Z122" s="15"/>
      <c r="AA122" s="15"/>
      <c r="AB122" s="15"/>
      <c r="AC122" s="15"/>
      <c r="AD122" s="17"/>
      <c r="AE122" s="17"/>
      <c r="AF122" s="18" t="str">
        <f t="shared" si="7"/>
        <v/>
      </c>
      <c r="AG122" s="15"/>
      <c r="AH122" s="15"/>
      <c r="AI122" s="15"/>
      <c r="AJ122" s="62" t="str">
        <f>IFERROR(VLOOKUP(AI122,Lookups!$W$3:$X$24,2,FALSE),"")</f>
        <v/>
      </c>
      <c r="AK122" s="15"/>
      <c r="AL122" s="15"/>
      <c r="AM122" s="17"/>
      <c r="AN122" s="17"/>
    </row>
    <row r="123" spans="1:40" x14ac:dyDescent="0.3">
      <c r="A123" s="15"/>
      <c r="B123" s="15"/>
      <c r="C123" s="15"/>
      <c r="D123" s="17"/>
      <c r="E123" s="17"/>
      <c r="F123" s="15"/>
      <c r="G123" s="18" t="str">
        <f>IFERROR(VLOOKUP(F123,Lookups!$D$2:$E$20,2,FALSE),"")</f>
        <v/>
      </c>
      <c r="H123" s="15"/>
      <c r="I123" s="15"/>
      <c r="J123" s="17"/>
      <c r="K123" s="15"/>
      <c r="L123" s="17"/>
      <c r="M123" s="17"/>
      <c r="N123" s="62" t="str">
        <f t="shared" si="6"/>
        <v/>
      </c>
      <c r="O123" s="15"/>
      <c r="P123" s="15"/>
      <c r="Q123" s="17"/>
      <c r="R123" s="15"/>
      <c r="S123" s="15"/>
      <c r="T123" s="15"/>
      <c r="U123" s="15"/>
      <c r="V123" s="15"/>
      <c r="W123" s="15"/>
      <c r="X123" s="18" t="str">
        <f>IFERROR(VLOOKUP(W123,Lookups!$G$2:$H$83,2,FALSE),"")</f>
        <v/>
      </c>
      <c r="Y123" s="15"/>
      <c r="Z123" s="15"/>
      <c r="AA123" s="15"/>
      <c r="AB123" s="15"/>
      <c r="AC123" s="15"/>
      <c r="AD123" s="17"/>
      <c r="AE123" s="17"/>
      <c r="AF123" s="18" t="str">
        <f t="shared" si="7"/>
        <v/>
      </c>
      <c r="AG123" s="15"/>
      <c r="AH123" s="15"/>
      <c r="AI123" s="15"/>
      <c r="AJ123" s="62" t="str">
        <f>IFERROR(VLOOKUP(AI123,Lookups!$W$3:$X$24,2,FALSE),"")</f>
        <v/>
      </c>
      <c r="AK123" s="15"/>
      <c r="AL123" s="15"/>
      <c r="AM123" s="17"/>
      <c r="AN123" s="17"/>
    </row>
    <row r="124" spans="1:40" x14ac:dyDescent="0.3">
      <c r="A124" s="15"/>
      <c r="B124" s="15"/>
      <c r="C124" s="15"/>
      <c r="D124" s="17"/>
      <c r="E124" s="17"/>
      <c r="F124" s="15"/>
      <c r="G124" s="18" t="str">
        <f>IFERROR(VLOOKUP(F124,Lookups!$D$2:$E$20,2,FALSE),"")</f>
        <v/>
      </c>
      <c r="H124" s="15"/>
      <c r="I124" s="15"/>
      <c r="J124" s="17"/>
      <c r="K124" s="15"/>
      <c r="L124" s="17"/>
      <c r="M124" s="17"/>
      <c r="N124" s="62" t="str">
        <f t="shared" si="6"/>
        <v/>
      </c>
      <c r="O124" s="15"/>
      <c r="P124" s="15"/>
      <c r="Q124" s="17"/>
      <c r="R124" s="15"/>
      <c r="S124" s="15"/>
      <c r="T124" s="15"/>
      <c r="U124" s="15"/>
      <c r="V124" s="15"/>
      <c r="W124" s="15"/>
      <c r="X124" s="18" t="str">
        <f>IFERROR(VLOOKUP(W124,Lookups!$G$2:$H$83,2,FALSE),"")</f>
        <v/>
      </c>
      <c r="Y124" s="15"/>
      <c r="Z124" s="15"/>
      <c r="AA124" s="15"/>
      <c r="AB124" s="15"/>
      <c r="AC124" s="15"/>
      <c r="AD124" s="17"/>
      <c r="AE124" s="17"/>
      <c r="AF124" s="18" t="str">
        <f t="shared" si="7"/>
        <v/>
      </c>
      <c r="AG124" s="15"/>
      <c r="AH124" s="15"/>
      <c r="AI124" s="15"/>
      <c r="AJ124" s="62" t="str">
        <f>IFERROR(VLOOKUP(AI124,Lookups!$W$3:$X$24,2,FALSE),"")</f>
        <v/>
      </c>
      <c r="AK124" s="15"/>
      <c r="AL124" s="15"/>
      <c r="AM124" s="17"/>
      <c r="AN124" s="17"/>
    </row>
    <row r="125" spans="1:40" x14ac:dyDescent="0.3">
      <c r="A125" s="15"/>
      <c r="B125" s="15"/>
      <c r="C125" s="15"/>
      <c r="D125" s="17"/>
      <c r="E125" s="17"/>
      <c r="F125" s="15"/>
      <c r="G125" s="18" t="str">
        <f>IFERROR(VLOOKUP(F125,Lookups!$D$2:$E$20,2,FALSE),"")</f>
        <v/>
      </c>
      <c r="H125" s="15"/>
      <c r="I125" s="15"/>
      <c r="J125" s="17"/>
      <c r="K125" s="15"/>
      <c r="L125" s="17"/>
      <c r="M125" s="17"/>
      <c r="N125" s="62" t="str">
        <f t="shared" si="6"/>
        <v/>
      </c>
      <c r="O125" s="15"/>
      <c r="P125" s="15"/>
      <c r="Q125" s="17"/>
      <c r="R125" s="15"/>
      <c r="S125" s="15"/>
      <c r="T125" s="15"/>
      <c r="U125" s="15"/>
      <c r="V125" s="15"/>
      <c r="W125" s="15"/>
      <c r="X125" s="18" t="str">
        <f>IFERROR(VLOOKUP(W125,Lookups!$G$2:$H$83,2,FALSE),"")</f>
        <v/>
      </c>
      <c r="Y125" s="15"/>
      <c r="Z125" s="15"/>
      <c r="AA125" s="15"/>
      <c r="AB125" s="15"/>
      <c r="AC125" s="15"/>
      <c r="AD125" s="17"/>
      <c r="AE125" s="17"/>
      <c r="AF125" s="18" t="str">
        <f t="shared" si="7"/>
        <v/>
      </c>
      <c r="AG125" s="15"/>
      <c r="AH125" s="15"/>
      <c r="AI125" s="15"/>
      <c r="AJ125" s="62" t="str">
        <f>IFERROR(VLOOKUP(AI125,Lookups!$W$3:$X$24,2,FALSE),"")</f>
        <v/>
      </c>
      <c r="AK125" s="15"/>
      <c r="AL125" s="15"/>
      <c r="AM125" s="17"/>
      <c r="AN125" s="17"/>
    </row>
    <row r="126" spans="1:40" x14ac:dyDescent="0.3">
      <c r="A126" s="15"/>
      <c r="B126" s="15"/>
      <c r="C126" s="15"/>
      <c r="D126" s="17"/>
      <c r="E126" s="17"/>
      <c r="F126" s="15"/>
      <c r="G126" s="18" t="str">
        <f>IFERROR(VLOOKUP(F126,Lookups!$D$2:$E$20,2,FALSE),"")</f>
        <v/>
      </c>
      <c r="H126" s="15"/>
      <c r="I126" s="15"/>
      <c r="J126" s="17"/>
      <c r="K126" s="15"/>
      <c r="L126" s="17"/>
      <c r="M126" s="17"/>
      <c r="N126" s="62" t="str">
        <f t="shared" si="6"/>
        <v/>
      </c>
      <c r="O126" s="15"/>
      <c r="P126" s="15"/>
      <c r="Q126" s="17"/>
      <c r="R126" s="15"/>
      <c r="S126" s="15"/>
      <c r="T126" s="15"/>
      <c r="U126" s="15"/>
      <c r="V126" s="15"/>
      <c r="W126" s="15"/>
      <c r="X126" s="18" t="str">
        <f>IFERROR(VLOOKUP(W126,Lookups!$G$2:$H$83,2,FALSE),"")</f>
        <v/>
      </c>
      <c r="Y126" s="15"/>
      <c r="Z126" s="15"/>
      <c r="AA126" s="15"/>
      <c r="AB126" s="15"/>
      <c r="AC126" s="15"/>
      <c r="AD126" s="17"/>
      <c r="AE126" s="17"/>
      <c r="AF126" s="18" t="str">
        <f t="shared" si="7"/>
        <v/>
      </c>
      <c r="AG126" s="15"/>
      <c r="AH126" s="15"/>
      <c r="AI126" s="15"/>
      <c r="AJ126" s="62" t="str">
        <f>IFERROR(VLOOKUP(AI126,Lookups!$W$3:$X$24,2,FALSE),"")</f>
        <v/>
      </c>
      <c r="AK126" s="15"/>
      <c r="AL126" s="15"/>
      <c r="AM126" s="17"/>
      <c r="AN126" s="17"/>
    </row>
    <row r="127" spans="1:40" x14ac:dyDescent="0.3">
      <c r="A127" s="15"/>
      <c r="B127" s="15"/>
      <c r="C127" s="15"/>
      <c r="D127" s="17"/>
      <c r="E127" s="17"/>
      <c r="F127" s="15"/>
      <c r="G127" s="18" t="str">
        <f>IFERROR(VLOOKUP(F127,Lookups!$D$2:$E$20,2,FALSE),"")</f>
        <v/>
      </c>
      <c r="H127" s="15"/>
      <c r="I127" s="15"/>
      <c r="J127" s="17"/>
      <c r="K127" s="15"/>
      <c r="L127" s="17"/>
      <c r="M127" s="17"/>
      <c r="N127" s="62" t="str">
        <f t="shared" si="6"/>
        <v/>
      </c>
      <c r="O127" s="15"/>
      <c r="P127" s="15"/>
      <c r="Q127" s="17"/>
      <c r="R127" s="15"/>
      <c r="S127" s="15"/>
      <c r="T127" s="15"/>
      <c r="U127" s="15"/>
      <c r="V127" s="15"/>
      <c r="W127" s="15"/>
      <c r="X127" s="18" t="str">
        <f>IFERROR(VLOOKUP(W127,Lookups!$G$2:$H$83,2,FALSE),"")</f>
        <v/>
      </c>
      <c r="Y127" s="15"/>
      <c r="Z127" s="15"/>
      <c r="AA127" s="15"/>
      <c r="AB127" s="15"/>
      <c r="AC127" s="15"/>
      <c r="AD127" s="17"/>
      <c r="AE127" s="17"/>
      <c r="AF127" s="18" t="str">
        <f t="shared" si="7"/>
        <v/>
      </c>
      <c r="AG127" s="15"/>
      <c r="AH127" s="15"/>
      <c r="AI127" s="15"/>
      <c r="AJ127" s="62" t="str">
        <f>IFERROR(VLOOKUP(AI127,Lookups!$W$3:$X$24,2,FALSE),"")</f>
        <v/>
      </c>
      <c r="AK127" s="15"/>
      <c r="AL127" s="15"/>
      <c r="AM127" s="17"/>
      <c r="AN127" s="17"/>
    </row>
    <row r="128" spans="1:40" x14ac:dyDescent="0.3">
      <c r="A128" s="15"/>
      <c r="B128" s="15"/>
      <c r="C128" s="15"/>
      <c r="D128" s="17"/>
      <c r="E128" s="17"/>
      <c r="F128" s="15"/>
      <c r="G128" s="18" t="str">
        <f>IFERROR(VLOOKUP(F128,Lookups!$D$2:$E$20,2,FALSE),"")</f>
        <v/>
      </c>
      <c r="H128" s="15"/>
      <c r="I128" s="15"/>
      <c r="J128" s="17"/>
      <c r="K128" s="15"/>
      <c r="L128" s="17"/>
      <c r="M128" s="17"/>
      <c r="N128" s="62" t="str">
        <f t="shared" si="6"/>
        <v/>
      </c>
      <c r="O128" s="15"/>
      <c r="P128" s="15"/>
      <c r="Q128" s="17"/>
      <c r="R128" s="15"/>
      <c r="S128" s="15"/>
      <c r="T128" s="15"/>
      <c r="U128" s="15"/>
      <c r="V128" s="15"/>
      <c r="W128" s="15"/>
      <c r="X128" s="18" t="str">
        <f>IFERROR(VLOOKUP(W128,Lookups!$G$2:$H$83,2,FALSE),"")</f>
        <v/>
      </c>
      <c r="Y128" s="15"/>
      <c r="Z128" s="15"/>
      <c r="AA128" s="15"/>
      <c r="AB128" s="15"/>
      <c r="AC128" s="15"/>
      <c r="AD128" s="17"/>
      <c r="AE128" s="17"/>
      <c r="AF128" s="18" t="str">
        <f t="shared" si="7"/>
        <v/>
      </c>
      <c r="AG128" s="15"/>
      <c r="AH128" s="15"/>
      <c r="AI128" s="15"/>
      <c r="AJ128" s="62" t="str">
        <f>IFERROR(VLOOKUP(AI128,Lookups!$W$3:$X$24,2,FALSE),"")</f>
        <v/>
      </c>
      <c r="AK128" s="15"/>
      <c r="AL128" s="15"/>
      <c r="AM128" s="17"/>
      <c r="AN128" s="17"/>
    </row>
    <row r="129" spans="1:40" x14ac:dyDescent="0.3">
      <c r="A129" s="15"/>
      <c r="B129" s="15"/>
      <c r="C129" s="15"/>
      <c r="D129" s="17"/>
      <c r="E129" s="17"/>
      <c r="F129" s="15"/>
      <c r="G129" s="18" t="str">
        <f>IFERROR(VLOOKUP(F129,Lookups!$D$2:$E$20,2,FALSE),"")</f>
        <v/>
      </c>
      <c r="H129" s="15"/>
      <c r="I129" s="15"/>
      <c r="J129" s="17"/>
      <c r="K129" s="15"/>
      <c r="L129" s="17"/>
      <c r="M129" s="17"/>
      <c r="N129" s="62" t="str">
        <f t="shared" si="6"/>
        <v/>
      </c>
      <c r="O129" s="15"/>
      <c r="P129" s="15"/>
      <c r="Q129" s="17"/>
      <c r="R129" s="15"/>
      <c r="S129" s="15"/>
      <c r="T129" s="15"/>
      <c r="U129" s="15"/>
      <c r="V129" s="15"/>
      <c r="W129" s="15"/>
      <c r="X129" s="18" t="str">
        <f>IFERROR(VLOOKUP(W129,Lookups!$G$2:$H$83,2,FALSE),"")</f>
        <v/>
      </c>
      <c r="Y129" s="15"/>
      <c r="Z129" s="15"/>
      <c r="AA129" s="15"/>
      <c r="AB129" s="15"/>
      <c r="AC129" s="15"/>
      <c r="AD129" s="17"/>
      <c r="AE129" s="17"/>
      <c r="AF129" s="18" t="str">
        <f t="shared" si="7"/>
        <v/>
      </c>
      <c r="AG129" s="15"/>
      <c r="AH129" s="15"/>
      <c r="AI129" s="15"/>
      <c r="AJ129" s="62" t="str">
        <f>IFERROR(VLOOKUP(AI129,Lookups!$W$3:$X$24,2,FALSE),"")</f>
        <v/>
      </c>
      <c r="AK129" s="15"/>
      <c r="AL129" s="15"/>
      <c r="AM129" s="17"/>
      <c r="AN129" s="17"/>
    </row>
    <row r="130" spans="1:40" x14ac:dyDescent="0.3">
      <c r="A130" s="15"/>
      <c r="B130" s="15"/>
      <c r="C130" s="15"/>
      <c r="D130" s="17"/>
      <c r="E130" s="17"/>
      <c r="F130" s="15"/>
      <c r="G130" s="18" t="str">
        <f>IFERROR(VLOOKUP(F130,Lookups!$D$2:$E$20,2,FALSE),"")</f>
        <v/>
      </c>
      <c r="H130" s="15"/>
      <c r="I130" s="15"/>
      <c r="J130" s="17"/>
      <c r="K130" s="15"/>
      <c r="L130" s="17"/>
      <c r="M130" s="17"/>
      <c r="N130" s="62" t="str">
        <f t="shared" si="6"/>
        <v/>
      </c>
      <c r="O130" s="15"/>
      <c r="P130" s="15"/>
      <c r="Q130" s="17"/>
      <c r="R130" s="15"/>
      <c r="S130" s="15"/>
      <c r="T130" s="15"/>
      <c r="U130" s="15"/>
      <c r="V130" s="15"/>
      <c r="W130" s="15"/>
      <c r="X130" s="18" t="str">
        <f>IFERROR(VLOOKUP(W130,Lookups!$G$2:$H$83,2,FALSE),"")</f>
        <v/>
      </c>
      <c r="Y130" s="15"/>
      <c r="Z130" s="15"/>
      <c r="AA130" s="15"/>
      <c r="AB130" s="15"/>
      <c r="AC130" s="15"/>
      <c r="AD130" s="17"/>
      <c r="AE130" s="17"/>
      <c r="AF130" s="18" t="str">
        <f t="shared" si="7"/>
        <v/>
      </c>
      <c r="AG130" s="15"/>
      <c r="AH130" s="15"/>
      <c r="AI130" s="15"/>
      <c r="AJ130" s="62" t="str">
        <f>IFERROR(VLOOKUP(AI130,Lookups!$W$3:$X$24,2,FALSE),"")</f>
        <v/>
      </c>
      <c r="AK130" s="15"/>
      <c r="AL130" s="15"/>
      <c r="AM130" s="17"/>
      <c r="AN130" s="17"/>
    </row>
    <row r="131" spans="1:40" x14ac:dyDescent="0.3">
      <c r="A131" s="15"/>
      <c r="B131" s="15"/>
      <c r="C131" s="15"/>
      <c r="D131" s="17"/>
      <c r="E131" s="17"/>
      <c r="F131" s="15"/>
      <c r="G131" s="18" t="str">
        <f>IFERROR(VLOOKUP(F131,Lookups!$D$2:$E$20,2,FALSE),"")</f>
        <v/>
      </c>
      <c r="H131" s="15"/>
      <c r="I131" s="15"/>
      <c r="J131" s="17"/>
      <c r="K131" s="15"/>
      <c r="L131" s="17"/>
      <c r="M131" s="17"/>
      <c r="N131" s="62" t="str">
        <f t="shared" si="6"/>
        <v/>
      </c>
      <c r="O131" s="15"/>
      <c r="P131" s="15"/>
      <c r="Q131" s="17"/>
      <c r="R131" s="15"/>
      <c r="S131" s="15"/>
      <c r="T131" s="15"/>
      <c r="U131" s="15"/>
      <c r="V131" s="15"/>
      <c r="W131" s="15"/>
      <c r="X131" s="18" t="str">
        <f>IFERROR(VLOOKUP(W131,Lookups!$G$2:$H$83,2,FALSE),"")</f>
        <v/>
      </c>
      <c r="Y131" s="15"/>
      <c r="Z131" s="15"/>
      <c r="AA131" s="15"/>
      <c r="AB131" s="15"/>
      <c r="AC131" s="15"/>
      <c r="AD131" s="17"/>
      <c r="AE131" s="17"/>
      <c r="AF131" s="18" t="str">
        <f t="shared" si="7"/>
        <v/>
      </c>
      <c r="AG131" s="15"/>
      <c r="AH131" s="15"/>
      <c r="AI131" s="15"/>
      <c r="AJ131" s="62" t="str">
        <f>IFERROR(VLOOKUP(AI131,Lookups!$W$3:$X$24,2,FALSE),"")</f>
        <v/>
      </c>
      <c r="AK131" s="15"/>
      <c r="AL131" s="15"/>
      <c r="AM131" s="17"/>
      <c r="AN131" s="17"/>
    </row>
    <row r="132" spans="1:40" x14ac:dyDescent="0.3">
      <c r="A132" s="15"/>
      <c r="B132" s="15"/>
      <c r="C132" s="15"/>
      <c r="D132" s="17"/>
      <c r="E132" s="17"/>
      <c r="F132" s="15"/>
      <c r="G132" s="18" t="str">
        <f>IFERROR(VLOOKUP(F132,Lookups!$D$2:$E$20,2,FALSE),"")</f>
        <v/>
      </c>
      <c r="H132" s="15"/>
      <c r="I132" s="15"/>
      <c r="J132" s="17"/>
      <c r="K132" s="15"/>
      <c r="L132" s="17"/>
      <c r="M132" s="17"/>
      <c r="N132" s="62" t="str">
        <f t="shared" si="6"/>
        <v/>
      </c>
      <c r="O132" s="15"/>
      <c r="P132" s="15"/>
      <c r="Q132" s="17"/>
      <c r="R132" s="15"/>
      <c r="S132" s="15"/>
      <c r="T132" s="15"/>
      <c r="U132" s="15"/>
      <c r="V132" s="15"/>
      <c r="W132" s="15"/>
      <c r="X132" s="18" t="str">
        <f>IFERROR(VLOOKUP(W132,Lookups!$G$2:$H$83,2,FALSE),"")</f>
        <v/>
      </c>
      <c r="Y132" s="15"/>
      <c r="Z132" s="15"/>
      <c r="AA132" s="15"/>
      <c r="AB132" s="15"/>
      <c r="AC132" s="15"/>
      <c r="AD132" s="17"/>
      <c r="AE132" s="17"/>
      <c r="AF132" s="18" t="str">
        <f t="shared" si="7"/>
        <v/>
      </c>
      <c r="AG132" s="15"/>
      <c r="AH132" s="15"/>
      <c r="AI132" s="15"/>
      <c r="AJ132" s="62" t="str">
        <f>IFERROR(VLOOKUP(AI132,Lookups!$W$3:$X$24,2,FALSE),"")</f>
        <v/>
      </c>
      <c r="AK132" s="15"/>
      <c r="AL132" s="15"/>
      <c r="AM132" s="17"/>
      <c r="AN132" s="17"/>
    </row>
    <row r="133" spans="1:40" x14ac:dyDescent="0.3">
      <c r="A133" s="15"/>
      <c r="B133" s="15"/>
      <c r="C133" s="15"/>
      <c r="D133" s="17"/>
      <c r="E133" s="17"/>
      <c r="F133" s="15"/>
      <c r="G133" s="18" t="str">
        <f>IFERROR(VLOOKUP(F133,Lookups!$D$2:$E$20,2,FALSE),"")</f>
        <v/>
      </c>
      <c r="H133" s="15"/>
      <c r="I133" s="15"/>
      <c r="J133" s="17"/>
      <c r="K133" s="15"/>
      <c r="L133" s="17"/>
      <c r="M133" s="17"/>
      <c r="N133" s="62" t="str">
        <f t="shared" si="6"/>
        <v/>
      </c>
      <c r="O133" s="15"/>
      <c r="P133" s="15"/>
      <c r="Q133" s="17"/>
      <c r="R133" s="15"/>
      <c r="S133" s="15"/>
      <c r="T133" s="15"/>
      <c r="U133" s="15"/>
      <c r="V133" s="15"/>
      <c r="W133" s="15"/>
      <c r="X133" s="18" t="str">
        <f>IFERROR(VLOOKUP(W133,Lookups!$G$2:$H$83,2,FALSE),"")</f>
        <v/>
      </c>
      <c r="Y133" s="15"/>
      <c r="Z133" s="15"/>
      <c r="AA133" s="15"/>
      <c r="AB133" s="15"/>
      <c r="AC133" s="15"/>
      <c r="AD133" s="17"/>
      <c r="AE133" s="17"/>
      <c r="AF133" s="18" t="str">
        <f t="shared" si="7"/>
        <v/>
      </c>
      <c r="AG133" s="15"/>
      <c r="AH133" s="15"/>
      <c r="AI133" s="15"/>
      <c r="AJ133" s="62" t="str">
        <f>IFERROR(VLOOKUP(AI133,Lookups!$W$3:$X$24,2,FALSE),"")</f>
        <v/>
      </c>
      <c r="AK133" s="15"/>
      <c r="AL133" s="15"/>
      <c r="AM133" s="17"/>
      <c r="AN133" s="17"/>
    </row>
    <row r="134" spans="1:40" x14ac:dyDescent="0.3">
      <c r="A134" s="15"/>
      <c r="B134" s="15"/>
      <c r="C134" s="15"/>
      <c r="D134" s="17"/>
      <c r="E134" s="17"/>
      <c r="F134" s="15"/>
      <c r="G134" s="18" t="str">
        <f>IFERROR(VLOOKUP(F134,Lookups!$D$2:$E$20,2,FALSE),"")</f>
        <v/>
      </c>
      <c r="H134" s="15"/>
      <c r="I134" s="15"/>
      <c r="J134" s="17"/>
      <c r="K134" s="15"/>
      <c r="L134" s="17"/>
      <c r="M134" s="17"/>
      <c r="N134" s="62" t="str">
        <f t="shared" si="6"/>
        <v/>
      </c>
      <c r="O134" s="15"/>
      <c r="P134" s="15"/>
      <c r="Q134" s="17"/>
      <c r="R134" s="15"/>
      <c r="S134" s="15"/>
      <c r="T134" s="15"/>
      <c r="U134" s="15"/>
      <c r="V134" s="15"/>
      <c r="W134" s="15"/>
      <c r="X134" s="18" t="str">
        <f>IFERROR(VLOOKUP(W134,Lookups!$G$2:$H$83,2,FALSE),"")</f>
        <v/>
      </c>
      <c r="Y134" s="15"/>
      <c r="Z134" s="15"/>
      <c r="AA134" s="15"/>
      <c r="AB134" s="15"/>
      <c r="AC134" s="15"/>
      <c r="AD134" s="17"/>
      <c r="AE134" s="17"/>
      <c r="AF134" s="18" t="str">
        <f t="shared" si="7"/>
        <v/>
      </c>
      <c r="AG134" s="15"/>
      <c r="AH134" s="15"/>
      <c r="AI134" s="15"/>
      <c r="AJ134" s="62" t="str">
        <f>IFERROR(VLOOKUP(AI134,Lookups!$W$3:$X$24,2,FALSE),"")</f>
        <v/>
      </c>
      <c r="AK134" s="15"/>
      <c r="AL134" s="15"/>
      <c r="AM134" s="17"/>
      <c r="AN134" s="17"/>
    </row>
    <row r="135" spans="1:40" x14ac:dyDescent="0.3">
      <c r="A135" s="15"/>
      <c r="B135" s="15"/>
      <c r="C135" s="15"/>
      <c r="D135" s="17"/>
      <c r="E135" s="17"/>
      <c r="F135" s="15"/>
      <c r="G135" s="18" t="str">
        <f>IFERROR(VLOOKUP(F135,Lookups!$D$2:$E$20,2,FALSE),"")</f>
        <v/>
      </c>
      <c r="H135" s="15"/>
      <c r="I135" s="15"/>
      <c r="J135" s="17"/>
      <c r="K135" s="15"/>
      <c r="L135" s="17"/>
      <c r="M135" s="17"/>
      <c r="N135" s="62" t="str">
        <f t="shared" si="6"/>
        <v/>
      </c>
      <c r="O135" s="15"/>
      <c r="P135" s="15"/>
      <c r="Q135" s="17"/>
      <c r="R135" s="15"/>
      <c r="S135" s="15"/>
      <c r="T135" s="15"/>
      <c r="U135" s="15"/>
      <c r="V135" s="15"/>
      <c r="W135" s="15"/>
      <c r="X135" s="18" t="str">
        <f>IFERROR(VLOOKUP(W135,Lookups!$G$2:$H$83,2,FALSE),"")</f>
        <v/>
      </c>
      <c r="Y135" s="15"/>
      <c r="Z135" s="15"/>
      <c r="AA135" s="15"/>
      <c r="AB135" s="15"/>
      <c r="AC135" s="15"/>
      <c r="AD135" s="17"/>
      <c r="AE135" s="17"/>
      <c r="AF135" s="18" t="str">
        <f t="shared" si="7"/>
        <v/>
      </c>
      <c r="AG135" s="15"/>
      <c r="AH135" s="15"/>
      <c r="AI135" s="15"/>
      <c r="AJ135" s="62" t="str">
        <f>IFERROR(VLOOKUP(AI135,Lookups!$W$3:$X$24,2,FALSE),"")</f>
        <v/>
      </c>
      <c r="AK135" s="15"/>
      <c r="AL135" s="15"/>
      <c r="AM135" s="17"/>
      <c r="AN135" s="17"/>
    </row>
    <row r="136" spans="1:40" x14ac:dyDescent="0.3">
      <c r="A136" s="15"/>
      <c r="B136" s="15"/>
      <c r="C136" s="15"/>
      <c r="D136" s="17"/>
      <c r="E136" s="17"/>
      <c r="F136" s="15"/>
      <c r="G136" s="18" t="str">
        <f>IFERROR(VLOOKUP(F136,Lookups!$D$2:$E$20,2,FALSE),"")</f>
        <v/>
      </c>
      <c r="H136" s="15"/>
      <c r="I136" s="15"/>
      <c r="J136" s="17"/>
      <c r="K136" s="15"/>
      <c r="L136" s="17"/>
      <c r="M136" s="17"/>
      <c r="N136" s="62" t="str">
        <f t="shared" si="6"/>
        <v/>
      </c>
      <c r="O136" s="15"/>
      <c r="P136" s="15"/>
      <c r="Q136" s="17"/>
      <c r="R136" s="15"/>
      <c r="S136" s="15"/>
      <c r="T136" s="15"/>
      <c r="U136" s="15"/>
      <c r="V136" s="15"/>
      <c r="W136" s="15"/>
      <c r="X136" s="18" t="str">
        <f>IFERROR(VLOOKUP(W136,Lookups!$G$2:$H$83,2,FALSE),"")</f>
        <v/>
      </c>
      <c r="Y136" s="15"/>
      <c r="Z136" s="15"/>
      <c r="AA136" s="15"/>
      <c r="AB136" s="15"/>
      <c r="AC136" s="15"/>
      <c r="AD136" s="17"/>
      <c r="AE136" s="17"/>
      <c r="AF136" s="18" t="str">
        <f t="shared" si="7"/>
        <v/>
      </c>
      <c r="AG136" s="15"/>
      <c r="AH136" s="15"/>
      <c r="AI136" s="15"/>
      <c r="AJ136" s="62" t="str">
        <f>IFERROR(VLOOKUP(AI136,Lookups!$W$3:$X$24,2,FALSE),"")</f>
        <v/>
      </c>
      <c r="AK136" s="15"/>
      <c r="AL136" s="15"/>
      <c r="AM136" s="17"/>
      <c r="AN136" s="17"/>
    </row>
    <row r="137" spans="1:40" x14ac:dyDescent="0.3">
      <c r="A137" s="15"/>
      <c r="B137" s="15"/>
      <c r="C137" s="15"/>
      <c r="D137" s="17"/>
      <c r="E137" s="17"/>
      <c r="F137" s="15"/>
      <c r="G137" s="18" t="str">
        <f>IFERROR(VLOOKUP(F137,Lookups!$D$2:$E$20,2,FALSE),"")</f>
        <v/>
      </c>
      <c r="H137" s="15"/>
      <c r="I137" s="15"/>
      <c r="J137" s="17"/>
      <c r="K137" s="15"/>
      <c r="L137" s="17"/>
      <c r="M137" s="17"/>
      <c r="N137" s="62" t="str">
        <f t="shared" si="6"/>
        <v/>
      </c>
      <c r="O137" s="15"/>
      <c r="P137" s="15"/>
      <c r="Q137" s="17"/>
      <c r="R137" s="15"/>
      <c r="S137" s="15"/>
      <c r="T137" s="15"/>
      <c r="U137" s="15"/>
      <c r="V137" s="15"/>
      <c r="W137" s="15"/>
      <c r="X137" s="18" t="str">
        <f>IFERROR(VLOOKUP(W137,Lookups!$G$2:$H$83,2,FALSE),"")</f>
        <v/>
      </c>
      <c r="Y137" s="15"/>
      <c r="Z137" s="15"/>
      <c r="AA137" s="15"/>
      <c r="AB137" s="15"/>
      <c r="AC137" s="15"/>
      <c r="AD137" s="17"/>
      <c r="AE137" s="17"/>
      <c r="AF137" s="18" t="str">
        <f t="shared" si="7"/>
        <v/>
      </c>
      <c r="AG137" s="15"/>
      <c r="AH137" s="15"/>
      <c r="AI137" s="15"/>
      <c r="AJ137" s="62" t="str">
        <f>IFERROR(VLOOKUP(AI137,Lookups!$W$3:$X$24,2,FALSE),"")</f>
        <v/>
      </c>
      <c r="AK137" s="15"/>
      <c r="AL137" s="15"/>
      <c r="AM137" s="17"/>
      <c r="AN137" s="17"/>
    </row>
    <row r="138" spans="1:40" x14ac:dyDescent="0.3">
      <c r="A138" s="15"/>
      <c r="B138" s="15"/>
      <c r="C138" s="15"/>
      <c r="D138" s="17"/>
      <c r="E138" s="17"/>
      <c r="F138" s="15"/>
      <c r="G138" s="18" t="str">
        <f>IFERROR(VLOOKUP(F138,Lookups!$D$2:$E$20,2,FALSE),"")</f>
        <v/>
      </c>
      <c r="H138" s="15"/>
      <c r="I138" s="15"/>
      <c r="J138" s="17"/>
      <c r="K138" s="15"/>
      <c r="L138" s="17"/>
      <c r="M138" s="17"/>
      <c r="N138" s="62" t="str">
        <f t="shared" si="6"/>
        <v/>
      </c>
      <c r="O138" s="15"/>
      <c r="P138" s="15"/>
      <c r="Q138" s="17"/>
      <c r="R138" s="15"/>
      <c r="S138" s="15"/>
      <c r="T138" s="15"/>
      <c r="U138" s="15"/>
      <c r="V138" s="15"/>
      <c r="W138" s="15"/>
      <c r="X138" s="18" t="str">
        <f>IFERROR(VLOOKUP(W138,Lookups!$G$2:$H$83,2,FALSE),"")</f>
        <v/>
      </c>
      <c r="Y138" s="15"/>
      <c r="Z138" s="15"/>
      <c r="AA138" s="15"/>
      <c r="AB138" s="15"/>
      <c r="AC138" s="15"/>
      <c r="AD138" s="17"/>
      <c r="AE138" s="17"/>
      <c r="AF138" s="18" t="str">
        <f t="shared" si="7"/>
        <v/>
      </c>
      <c r="AG138" s="15"/>
      <c r="AH138" s="15"/>
      <c r="AI138" s="15"/>
      <c r="AJ138" s="62" t="str">
        <f>IFERROR(VLOOKUP(AI138,Lookups!$W$3:$X$24,2,FALSE),"")</f>
        <v/>
      </c>
      <c r="AK138" s="15"/>
      <c r="AL138" s="15"/>
      <c r="AM138" s="17"/>
      <c r="AN138" s="17"/>
    </row>
    <row r="139" spans="1:40" x14ac:dyDescent="0.3">
      <c r="A139" s="15"/>
      <c r="B139" s="15"/>
      <c r="C139" s="15"/>
      <c r="D139" s="17"/>
      <c r="E139" s="17"/>
      <c r="F139" s="15"/>
      <c r="G139" s="18" t="str">
        <f>IFERROR(VLOOKUP(F139,Lookups!$D$2:$E$20,2,FALSE),"")</f>
        <v/>
      </c>
      <c r="H139" s="15"/>
      <c r="I139" s="15"/>
      <c r="J139" s="17"/>
      <c r="K139" s="15"/>
      <c r="L139" s="17"/>
      <c r="M139" s="17"/>
      <c r="N139" s="62" t="str">
        <f t="shared" si="6"/>
        <v/>
      </c>
      <c r="O139" s="15"/>
      <c r="P139" s="15"/>
      <c r="Q139" s="17"/>
      <c r="R139" s="15"/>
      <c r="S139" s="15"/>
      <c r="T139" s="15"/>
      <c r="U139" s="15"/>
      <c r="V139" s="15"/>
      <c r="W139" s="15"/>
      <c r="X139" s="18" t="str">
        <f>IFERROR(VLOOKUP(W139,Lookups!$G$2:$H$83,2,FALSE),"")</f>
        <v/>
      </c>
      <c r="Y139" s="15"/>
      <c r="Z139" s="15"/>
      <c r="AA139" s="15"/>
      <c r="AB139" s="15"/>
      <c r="AC139" s="15"/>
      <c r="AD139" s="17"/>
      <c r="AE139" s="17"/>
      <c r="AF139" s="18" t="str">
        <f t="shared" si="7"/>
        <v/>
      </c>
      <c r="AG139" s="15"/>
      <c r="AH139" s="15"/>
      <c r="AI139" s="15"/>
      <c r="AJ139" s="62" t="str">
        <f>IFERROR(VLOOKUP(AI139,Lookups!$W$3:$X$24,2,FALSE),"")</f>
        <v/>
      </c>
      <c r="AK139" s="15"/>
      <c r="AL139" s="15"/>
      <c r="AM139" s="17"/>
      <c r="AN139" s="17"/>
    </row>
    <row r="140" spans="1:40" x14ac:dyDescent="0.3">
      <c r="A140" s="15"/>
      <c r="B140" s="15"/>
      <c r="C140" s="15"/>
      <c r="D140" s="17"/>
      <c r="E140" s="17"/>
      <c r="F140" s="15"/>
      <c r="G140" s="18" t="str">
        <f>IFERROR(VLOOKUP(F140,Lookups!$D$2:$E$20,2,FALSE),"")</f>
        <v/>
      </c>
      <c r="H140" s="15"/>
      <c r="I140" s="15"/>
      <c r="J140" s="17"/>
      <c r="K140" s="15"/>
      <c r="L140" s="17"/>
      <c r="M140" s="17"/>
      <c r="N140" s="62" t="str">
        <f t="shared" si="6"/>
        <v/>
      </c>
      <c r="O140" s="15"/>
      <c r="P140" s="15"/>
      <c r="Q140" s="17"/>
      <c r="R140" s="15"/>
      <c r="S140" s="15"/>
      <c r="T140" s="15"/>
      <c r="U140" s="15"/>
      <c r="V140" s="15"/>
      <c r="W140" s="15"/>
      <c r="X140" s="18" t="str">
        <f>IFERROR(VLOOKUP(W140,Lookups!$G$2:$H$83,2,FALSE),"")</f>
        <v/>
      </c>
      <c r="Y140" s="15"/>
      <c r="Z140" s="15"/>
      <c r="AA140" s="15"/>
      <c r="AB140" s="15"/>
      <c r="AC140" s="15"/>
      <c r="AD140" s="17"/>
      <c r="AE140" s="17"/>
      <c r="AF140" s="18" t="str">
        <f t="shared" si="7"/>
        <v/>
      </c>
      <c r="AG140" s="15"/>
      <c r="AH140" s="15"/>
      <c r="AI140" s="15"/>
      <c r="AJ140" s="62" t="str">
        <f>IFERROR(VLOOKUP(AI140,Lookups!$W$3:$X$24,2,FALSE),"")</f>
        <v/>
      </c>
      <c r="AK140" s="15"/>
      <c r="AL140" s="15"/>
      <c r="AM140" s="17"/>
      <c r="AN140" s="17"/>
    </row>
    <row r="141" spans="1:40" x14ac:dyDescent="0.3">
      <c r="A141" s="15"/>
      <c r="B141" s="15"/>
      <c r="C141" s="15"/>
      <c r="D141" s="17"/>
      <c r="E141" s="17"/>
      <c r="F141" s="15"/>
      <c r="G141" s="18" t="str">
        <f>IFERROR(VLOOKUP(F141,Lookups!$D$2:$E$20,2,FALSE),"")</f>
        <v/>
      </c>
      <c r="H141" s="15"/>
      <c r="I141" s="15"/>
      <c r="J141" s="17"/>
      <c r="K141" s="15"/>
      <c r="L141" s="17"/>
      <c r="M141" s="17"/>
      <c r="N141" s="62" t="str">
        <f t="shared" si="6"/>
        <v/>
      </c>
      <c r="O141" s="15"/>
      <c r="P141" s="15"/>
      <c r="Q141" s="17"/>
      <c r="R141" s="15"/>
      <c r="S141" s="15"/>
      <c r="T141" s="15"/>
      <c r="U141" s="15"/>
      <c r="V141" s="15"/>
      <c r="W141" s="15"/>
      <c r="X141" s="18" t="str">
        <f>IFERROR(VLOOKUP(W141,Lookups!$G$2:$H$83,2,FALSE),"")</f>
        <v/>
      </c>
      <c r="Y141" s="15"/>
      <c r="Z141" s="15"/>
      <c r="AA141" s="15"/>
      <c r="AB141" s="15"/>
      <c r="AC141" s="15"/>
      <c r="AD141" s="17"/>
      <c r="AE141" s="17"/>
      <c r="AF141" s="18" t="str">
        <f t="shared" si="7"/>
        <v/>
      </c>
      <c r="AG141" s="15"/>
      <c r="AH141" s="15"/>
      <c r="AI141" s="15"/>
      <c r="AJ141" s="62" t="str">
        <f>IFERROR(VLOOKUP(AI141,Lookups!$W$3:$X$24,2,FALSE),"")</f>
        <v/>
      </c>
      <c r="AK141" s="15"/>
      <c r="AL141" s="15"/>
      <c r="AM141" s="17"/>
      <c r="AN141" s="17"/>
    </row>
    <row r="142" spans="1:40" x14ac:dyDescent="0.3">
      <c r="A142" s="15"/>
      <c r="B142" s="15"/>
      <c r="C142" s="15"/>
      <c r="D142" s="17"/>
      <c r="E142" s="17"/>
      <c r="F142" s="15"/>
      <c r="G142" s="18" t="str">
        <f>IFERROR(VLOOKUP(F142,Lookups!$D$2:$E$20,2,FALSE),"")</f>
        <v/>
      </c>
      <c r="H142" s="15"/>
      <c r="I142" s="15"/>
      <c r="J142" s="17"/>
      <c r="K142" s="15"/>
      <c r="L142" s="17"/>
      <c r="M142" s="17"/>
      <c r="N142" s="62" t="str">
        <f t="shared" si="6"/>
        <v/>
      </c>
      <c r="O142" s="15"/>
      <c r="P142" s="15"/>
      <c r="Q142" s="17"/>
      <c r="R142" s="15"/>
      <c r="S142" s="15"/>
      <c r="T142" s="15"/>
      <c r="U142" s="15"/>
      <c r="V142" s="15"/>
      <c r="W142" s="15"/>
      <c r="X142" s="18" t="str">
        <f>IFERROR(VLOOKUP(W142,Lookups!$G$2:$H$83,2,FALSE),"")</f>
        <v/>
      </c>
      <c r="Y142" s="15"/>
      <c r="Z142" s="15"/>
      <c r="AA142" s="15"/>
      <c r="AB142" s="15"/>
      <c r="AC142" s="15"/>
      <c r="AD142" s="17"/>
      <c r="AE142" s="17"/>
      <c r="AF142" s="18" t="str">
        <f t="shared" si="7"/>
        <v/>
      </c>
      <c r="AG142" s="15"/>
      <c r="AH142" s="15"/>
      <c r="AI142" s="15"/>
      <c r="AJ142" s="62" t="str">
        <f>IFERROR(VLOOKUP(AI142,Lookups!$W$3:$X$24,2,FALSE),"")</f>
        <v/>
      </c>
      <c r="AK142" s="15"/>
      <c r="AL142" s="15"/>
      <c r="AM142" s="17"/>
      <c r="AN142" s="17"/>
    </row>
    <row r="143" spans="1:40" x14ac:dyDescent="0.3">
      <c r="A143" s="15"/>
      <c r="B143" s="15"/>
      <c r="C143" s="15"/>
      <c r="D143" s="17"/>
      <c r="E143" s="17"/>
      <c r="F143" s="15"/>
      <c r="G143" s="18" t="str">
        <f>IFERROR(VLOOKUP(F143,Lookups!$D$2:$E$20,2,FALSE),"")</f>
        <v/>
      </c>
      <c r="H143" s="15"/>
      <c r="I143" s="15"/>
      <c r="J143" s="17"/>
      <c r="K143" s="15"/>
      <c r="L143" s="17"/>
      <c r="M143" s="17"/>
      <c r="N143" s="62" t="str">
        <f t="shared" si="6"/>
        <v/>
      </c>
      <c r="O143" s="15"/>
      <c r="P143" s="15"/>
      <c r="Q143" s="17"/>
      <c r="R143" s="15"/>
      <c r="S143" s="15"/>
      <c r="T143" s="15"/>
      <c r="U143" s="15"/>
      <c r="V143" s="15"/>
      <c r="W143" s="15"/>
      <c r="X143" s="18" t="str">
        <f>IFERROR(VLOOKUP(W143,Lookups!$G$2:$H$83,2,FALSE),"")</f>
        <v/>
      </c>
      <c r="Y143" s="15"/>
      <c r="Z143" s="15"/>
      <c r="AA143" s="15"/>
      <c r="AB143" s="15"/>
      <c r="AC143" s="15"/>
      <c r="AD143" s="17"/>
      <c r="AE143" s="17"/>
      <c r="AF143" s="18" t="str">
        <f t="shared" si="7"/>
        <v/>
      </c>
      <c r="AG143" s="15"/>
      <c r="AH143" s="15"/>
      <c r="AI143" s="15"/>
      <c r="AJ143" s="62" t="str">
        <f>IFERROR(VLOOKUP(AI143,Lookups!$W$3:$X$24,2,FALSE),"")</f>
        <v/>
      </c>
      <c r="AK143" s="15"/>
      <c r="AL143" s="15"/>
      <c r="AM143" s="17"/>
      <c r="AN143" s="17"/>
    </row>
    <row r="144" spans="1:40" x14ac:dyDescent="0.3">
      <c r="A144" s="15"/>
      <c r="B144" s="15"/>
      <c r="C144" s="15"/>
      <c r="D144" s="17"/>
      <c r="E144" s="17"/>
      <c r="F144" s="15"/>
      <c r="G144" s="18" t="str">
        <f>IFERROR(VLOOKUP(F144,Lookups!$D$2:$E$20,2,FALSE),"")</f>
        <v/>
      </c>
      <c r="H144" s="15"/>
      <c r="I144" s="15"/>
      <c r="J144" s="17"/>
      <c r="K144" s="15"/>
      <c r="L144" s="17"/>
      <c r="M144" s="17"/>
      <c r="N144" s="62" t="str">
        <f t="shared" si="6"/>
        <v/>
      </c>
      <c r="O144" s="15"/>
      <c r="P144" s="15"/>
      <c r="Q144" s="17"/>
      <c r="R144" s="15"/>
      <c r="S144" s="15"/>
      <c r="T144" s="15"/>
      <c r="U144" s="15"/>
      <c r="V144" s="15"/>
      <c r="W144" s="15"/>
      <c r="X144" s="18" t="str">
        <f>IFERROR(VLOOKUP(W144,Lookups!$G$2:$H$83,2,FALSE),"")</f>
        <v/>
      </c>
      <c r="Y144" s="15"/>
      <c r="Z144" s="15"/>
      <c r="AA144" s="15"/>
      <c r="AB144" s="15"/>
      <c r="AC144" s="15"/>
      <c r="AD144" s="17"/>
      <c r="AE144" s="17"/>
      <c r="AF144" s="18" t="str">
        <f t="shared" si="7"/>
        <v/>
      </c>
      <c r="AG144" s="15"/>
      <c r="AH144" s="15"/>
      <c r="AI144" s="15"/>
      <c r="AJ144" s="62" t="str">
        <f>IFERROR(VLOOKUP(AI144,Lookups!$W$3:$X$24,2,FALSE),"")</f>
        <v/>
      </c>
      <c r="AK144" s="15"/>
      <c r="AL144" s="15"/>
      <c r="AM144" s="17"/>
      <c r="AN144" s="17"/>
    </row>
    <row r="145" spans="1:40" x14ac:dyDescent="0.3">
      <c r="A145" s="15"/>
      <c r="B145" s="15"/>
      <c r="C145" s="15"/>
      <c r="D145" s="17"/>
      <c r="E145" s="17"/>
      <c r="F145" s="15"/>
      <c r="G145" s="18" t="str">
        <f>IFERROR(VLOOKUP(F145,Lookups!$D$2:$E$20,2,FALSE),"")</f>
        <v/>
      </c>
      <c r="H145" s="15"/>
      <c r="I145" s="15"/>
      <c r="J145" s="17"/>
      <c r="K145" s="15"/>
      <c r="L145" s="17"/>
      <c r="M145" s="17"/>
      <c r="N145" s="62" t="str">
        <f t="shared" si="6"/>
        <v/>
      </c>
      <c r="O145" s="15"/>
      <c r="P145" s="15"/>
      <c r="Q145" s="17"/>
      <c r="R145" s="15"/>
      <c r="S145" s="15"/>
      <c r="T145" s="15"/>
      <c r="U145" s="15"/>
      <c r="V145" s="15"/>
      <c r="W145" s="15"/>
      <c r="X145" s="18" t="str">
        <f>IFERROR(VLOOKUP(W145,Lookups!$G$2:$H$83,2,FALSE),"")</f>
        <v/>
      </c>
      <c r="Y145" s="15"/>
      <c r="Z145" s="15"/>
      <c r="AA145" s="15"/>
      <c r="AB145" s="15"/>
      <c r="AC145" s="15"/>
      <c r="AD145" s="17"/>
      <c r="AE145" s="17"/>
      <c r="AF145" s="18" t="str">
        <f t="shared" si="7"/>
        <v/>
      </c>
      <c r="AG145" s="15"/>
      <c r="AH145" s="15"/>
      <c r="AI145" s="15"/>
      <c r="AJ145" s="62" t="str">
        <f>IFERROR(VLOOKUP(AI145,Lookups!$W$3:$X$24,2,FALSE),"")</f>
        <v/>
      </c>
      <c r="AK145" s="15"/>
      <c r="AL145" s="15"/>
      <c r="AM145" s="17"/>
      <c r="AN145" s="17"/>
    </row>
    <row r="146" spans="1:40" x14ac:dyDescent="0.3">
      <c r="A146" s="15"/>
      <c r="B146" s="15"/>
      <c r="C146" s="15"/>
      <c r="D146" s="17"/>
      <c r="E146" s="17"/>
      <c r="F146" s="15"/>
      <c r="G146" s="18" t="str">
        <f>IFERROR(VLOOKUP(F146,Lookups!$D$2:$E$20,2,FALSE),"")</f>
        <v/>
      </c>
      <c r="H146" s="15"/>
      <c r="I146" s="15"/>
      <c r="J146" s="17"/>
      <c r="K146" s="15"/>
      <c r="L146" s="17"/>
      <c r="M146" s="17"/>
      <c r="N146" s="62" t="str">
        <f t="shared" si="6"/>
        <v/>
      </c>
      <c r="O146" s="15"/>
      <c r="P146" s="15"/>
      <c r="Q146" s="17"/>
      <c r="R146" s="15"/>
      <c r="S146" s="15"/>
      <c r="T146" s="15"/>
      <c r="U146" s="15"/>
      <c r="V146" s="15"/>
      <c r="W146" s="15"/>
      <c r="X146" s="18" t="str">
        <f>IFERROR(VLOOKUP(W146,Lookups!$G$2:$H$83,2,FALSE),"")</f>
        <v/>
      </c>
      <c r="Y146" s="15"/>
      <c r="Z146" s="15"/>
      <c r="AA146" s="15"/>
      <c r="AB146" s="15"/>
      <c r="AC146" s="15"/>
      <c r="AD146" s="17"/>
      <c r="AE146" s="17"/>
      <c r="AF146" s="18" t="str">
        <f t="shared" si="7"/>
        <v/>
      </c>
      <c r="AG146" s="15"/>
      <c r="AH146" s="15"/>
      <c r="AI146" s="15"/>
      <c r="AJ146" s="62" t="str">
        <f>IFERROR(VLOOKUP(AI146,Lookups!$W$3:$X$24,2,FALSE),"")</f>
        <v/>
      </c>
      <c r="AK146" s="15"/>
      <c r="AL146" s="15"/>
      <c r="AM146" s="17"/>
      <c r="AN146" s="17"/>
    </row>
    <row r="147" spans="1:40" x14ac:dyDescent="0.3">
      <c r="A147" s="15"/>
      <c r="B147" s="15"/>
      <c r="C147" s="15"/>
      <c r="D147" s="17"/>
      <c r="E147" s="17"/>
      <c r="F147" s="15"/>
      <c r="G147" s="18" t="str">
        <f>IFERROR(VLOOKUP(F147,Lookups!$D$2:$E$20,2,FALSE),"")</f>
        <v/>
      </c>
      <c r="H147" s="15"/>
      <c r="I147" s="15"/>
      <c r="J147" s="17"/>
      <c r="K147" s="15"/>
      <c r="L147" s="17"/>
      <c r="M147" s="17"/>
      <c r="N147" s="62" t="str">
        <f t="shared" si="6"/>
        <v/>
      </c>
      <c r="O147" s="15"/>
      <c r="P147" s="15"/>
      <c r="Q147" s="17"/>
      <c r="R147" s="15"/>
      <c r="S147" s="15"/>
      <c r="T147" s="15"/>
      <c r="U147" s="15"/>
      <c r="V147" s="15"/>
      <c r="W147" s="15"/>
      <c r="X147" s="18" t="str">
        <f>IFERROR(VLOOKUP(W147,Lookups!$G$2:$H$83,2,FALSE),"")</f>
        <v/>
      </c>
      <c r="Y147" s="15"/>
      <c r="Z147" s="15"/>
      <c r="AA147" s="15"/>
      <c r="AB147" s="15"/>
      <c r="AC147" s="15"/>
      <c r="AD147" s="17"/>
      <c r="AE147" s="17"/>
      <c r="AF147" s="18" t="str">
        <f t="shared" si="7"/>
        <v/>
      </c>
      <c r="AG147" s="15"/>
      <c r="AH147" s="15"/>
      <c r="AI147" s="15"/>
      <c r="AJ147" s="62" t="str">
        <f>IFERROR(VLOOKUP(AI147,Lookups!$W$3:$X$24,2,FALSE),"")</f>
        <v/>
      </c>
      <c r="AK147" s="15"/>
      <c r="AL147" s="15"/>
      <c r="AM147" s="17"/>
      <c r="AN147" s="17"/>
    </row>
    <row r="148" spans="1:40" x14ac:dyDescent="0.3">
      <c r="A148" s="15"/>
      <c r="B148" s="15"/>
      <c r="C148" s="15"/>
      <c r="D148" s="17"/>
      <c r="E148" s="17"/>
      <c r="F148" s="15"/>
      <c r="G148" s="18" t="str">
        <f>IFERROR(VLOOKUP(F148,Lookups!$D$2:$E$20,2,FALSE),"")</f>
        <v/>
      </c>
      <c r="H148" s="15"/>
      <c r="I148" s="15"/>
      <c r="J148" s="17"/>
      <c r="K148" s="15"/>
      <c r="L148" s="17"/>
      <c r="M148" s="17"/>
      <c r="N148" s="62" t="str">
        <f t="shared" si="6"/>
        <v/>
      </c>
      <c r="O148" s="15"/>
      <c r="P148" s="15"/>
      <c r="Q148" s="17"/>
      <c r="R148" s="15"/>
      <c r="S148" s="15"/>
      <c r="T148" s="15"/>
      <c r="U148" s="15"/>
      <c r="V148" s="15"/>
      <c r="W148" s="15"/>
      <c r="X148" s="18" t="str">
        <f>IFERROR(VLOOKUP(W148,Lookups!$G$2:$H$83,2,FALSE),"")</f>
        <v/>
      </c>
      <c r="Y148" s="15"/>
      <c r="Z148" s="15"/>
      <c r="AA148" s="15"/>
      <c r="AB148" s="15"/>
      <c r="AC148" s="15"/>
      <c r="AD148" s="17"/>
      <c r="AE148" s="17"/>
      <c r="AF148" s="18" t="str">
        <f t="shared" si="7"/>
        <v/>
      </c>
      <c r="AG148" s="15"/>
      <c r="AH148" s="15"/>
      <c r="AI148" s="15"/>
      <c r="AJ148" s="62" t="str">
        <f>IFERROR(VLOOKUP(AI148,Lookups!$W$3:$X$24,2,FALSE),"")</f>
        <v/>
      </c>
      <c r="AK148" s="15"/>
      <c r="AL148" s="15"/>
      <c r="AM148" s="17"/>
      <c r="AN148" s="17"/>
    </row>
    <row r="149" spans="1:40" x14ac:dyDescent="0.3">
      <c r="A149" s="15"/>
      <c r="B149" s="15"/>
      <c r="C149" s="15"/>
      <c r="D149" s="17"/>
      <c r="E149" s="17"/>
      <c r="F149" s="15"/>
      <c r="G149" s="18" t="str">
        <f>IFERROR(VLOOKUP(F149,Lookups!$D$2:$E$20,2,FALSE),"")</f>
        <v/>
      </c>
      <c r="H149" s="15"/>
      <c r="I149" s="15"/>
      <c r="J149" s="17"/>
      <c r="K149" s="15"/>
      <c r="L149" s="17"/>
      <c r="M149" s="17"/>
      <c r="N149" s="62" t="str">
        <f t="shared" si="6"/>
        <v/>
      </c>
      <c r="O149" s="15"/>
      <c r="P149" s="15"/>
      <c r="Q149" s="17"/>
      <c r="R149" s="15"/>
      <c r="S149" s="15"/>
      <c r="T149" s="15"/>
      <c r="U149" s="15"/>
      <c r="V149" s="15"/>
      <c r="W149" s="15"/>
      <c r="X149" s="18" t="str">
        <f>IFERROR(VLOOKUP(W149,Lookups!$G$2:$H$83,2,FALSE),"")</f>
        <v/>
      </c>
      <c r="Y149" s="15"/>
      <c r="Z149" s="15"/>
      <c r="AA149" s="15"/>
      <c r="AB149" s="15"/>
      <c r="AC149" s="15"/>
      <c r="AD149" s="17"/>
      <c r="AE149" s="17"/>
      <c r="AF149" s="18" t="str">
        <f t="shared" si="7"/>
        <v/>
      </c>
      <c r="AG149" s="15"/>
      <c r="AH149" s="15"/>
      <c r="AI149" s="15"/>
      <c r="AJ149" s="62" t="str">
        <f>IFERROR(VLOOKUP(AI149,Lookups!$W$3:$X$24,2,FALSE),"")</f>
        <v/>
      </c>
      <c r="AK149" s="15"/>
      <c r="AL149" s="15"/>
      <c r="AM149" s="17"/>
      <c r="AN149" s="17"/>
    </row>
    <row r="150" spans="1:40" x14ac:dyDescent="0.3">
      <c r="A150" s="15"/>
      <c r="B150" s="15"/>
      <c r="C150" s="15"/>
      <c r="D150" s="17"/>
      <c r="E150" s="17"/>
      <c r="F150" s="15"/>
      <c r="G150" s="18" t="str">
        <f>IFERROR(VLOOKUP(F150,Lookups!$D$2:$E$20,2,FALSE),"")</f>
        <v/>
      </c>
      <c r="H150" s="15"/>
      <c r="I150" s="15"/>
      <c r="J150" s="17"/>
      <c r="K150" s="15"/>
      <c r="L150" s="17"/>
      <c r="M150" s="17"/>
      <c r="N150" s="62" t="str">
        <f t="shared" si="6"/>
        <v/>
      </c>
      <c r="O150" s="15"/>
      <c r="P150" s="15"/>
      <c r="Q150" s="17"/>
      <c r="R150" s="15"/>
      <c r="S150" s="15"/>
      <c r="T150" s="15"/>
      <c r="U150" s="15"/>
      <c r="V150" s="15"/>
      <c r="W150" s="15"/>
      <c r="X150" s="18" t="str">
        <f>IFERROR(VLOOKUP(W150,Lookups!$G$2:$H$83,2,FALSE),"")</f>
        <v/>
      </c>
      <c r="Y150" s="15"/>
      <c r="Z150" s="15"/>
      <c r="AA150" s="15"/>
      <c r="AB150" s="15"/>
      <c r="AC150" s="15"/>
      <c r="AD150" s="17"/>
      <c r="AE150" s="17"/>
      <c r="AF150" s="18" t="str">
        <f t="shared" si="7"/>
        <v/>
      </c>
      <c r="AG150" s="15"/>
      <c r="AH150" s="15"/>
      <c r="AI150" s="15"/>
      <c r="AJ150" s="62" t="str">
        <f>IFERROR(VLOOKUP(AI150,Lookups!$W$3:$X$24,2,FALSE),"")</f>
        <v/>
      </c>
      <c r="AK150" s="15"/>
      <c r="AL150" s="15"/>
      <c r="AM150" s="17"/>
      <c r="AN150" s="17"/>
    </row>
    <row r="151" spans="1:40" x14ac:dyDescent="0.3">
      <c r="A151" s="15"/>
      <c r="B151" s="15"/>
      <c r="C151" s="15"/>
      <c r="D151" s="17"/>
      <c r="E151" s="17"/>
      <c r="F151" s="15"/>
      <c r="G151" s="18" t="str">
        <f>IFERROR(VLOOKUP(F151,Lookups!$D$2:$E$20,2,FALSE),"")</f>
        <v/>
      </c>
      <c r="H151" s="15"/>
      <c r="I151" s="15"/>
      <c r="J151" s="17"/>
      <c r="K151" s="15"/>
      <c r="L151" s="17"/>
      <c r="M151" s="17"/>
      <c r="N151" s="62" t="str">
        <f t="shared" si="6"/>
        <v/>
      </c>
      <c r="O151" s="15"/>
      <c r="P151" s="15"/>
      <c r="Q151" s="17"/>
      <c r="R151" s="15"/>
      <c r="S151" s="15"/>
      <c r="T151" s="15"/>
      <c r="U151" s="15"/>
      <c r="V151" s="15"/>
      <c r="W151" s="15"/>
      <c r="X151" s="18" t="str">
        <f>IFERROR(VLOOKUP(W151,Lookups!$G$2:$H$83,2,FALSE),"")</f>
        <v/>
      </c>
      <c r="Y151" s="15"/>
      <c r="Z151" s="15"/>
      <c r="AA151" s="15"/>
      <c r="AB151" s="15"/>
      <c r="AC151" s="15"/>
      <c r="AD151" s="17"/>
      <c r="AE151" s="17"/>
      <c r="AF151" s="18" t="str">
        <f t="shared" si="7"/>
        <v/>
      </c>
      <c r="AG151" s="15"/>
      <c r="AH151" s="15"/>
      <c r="AI151" s="15"/>
      <c r="AJ151" s="62" t="str">
        <f>IFERROR(VLOOKUP(AI151,Lookups!$W$3:$X$24,2,FALSE),"")</f>
        <v/>
      </c>
      <c r="AK151" s="15"/>
      <c r="AL151" s="15"/>
      <c r="AM151" s="17"/>
      <c r="AN151" s="17"/>
    </row>
    <row r="152" spans="1:40" x14ac:dyDescent="0.3">
      <c r="A152" s="15"/>
      <c r="B152" s="15"/>
      <c r="C152" s="15"/>
      <c r="D152" s="17"/>
      <c r="E152" s="17"/>
      <c r="F152" s="15"/>
      <c r="G152" s="18" t="str">
        <f>IFERROR(VLOOKUP(F152,Lookups!$D$2:$E$20,2,FALSE),"")</f>
        <v/>
      </c>
      <c r="H152" s="15"/>
      <c r="I152" s="15"/>
      <c r="J152" s="17"/>
      <c r="K152" s="15"/>
      <c r="L152" s="17"/>
      <c r="M152" s="17"/>
      <c r="N152" s="62" t="str">
        <f t="shared" si="6"/>
        <v/>
      </c>
      <c r="O152" s="15"/>
      <c r="P152" s="15"/>
      <c r="Q152" s="17"/>
      <c r="R152" s="15"/>
      <c r="S152" s="15"/>
      <c r="T152" s="15"/>
      <c r="U152" s="15"/>
      <c r="V152" s="15"/>
      <c r="W152" s="15"/>
      <c r="X152" s="18" t="str">
        <f>IFERROR(VLOOKUP(W152,Lookups!$G$2:$H$83,2,FALSE),"")</f>
        <v/>
      </c>
      <c r="Y152" s="15"/>
      <c r="Z152" s="15"/>
      <c r="AA152" s="15"/>
      <c r="AB152" s="15"/>
      <c r="AC152" s="15"/>
      <c r="AD152" s="17"/>
      <c r="AE152" s="17"/>
      <c r="AF152" s="18" t="str">
        <f t="shared" si="7"/>
        <v/>
      </c>
      <c r="AG152" s="15"/>
      <c r="AH152" s="15"/>
      <c r="AI152" s="15"/>
      <c r="AJ152" s="62" t="str">
        <f>IFERROR(VLOOKUP(AI152,Lookups!$W$3:$X$24,2,FALSE),"")</f>
        <v/>
      </c>
      <c r="AK152" s="15"/>
      <c r="AL152" s="15"/>
      <c r="AM152" s="17"/>
      <c r="AN152" s="17"/>
    </row>
    <row r="153" spans="1:40" x14ac:dyDescent="0.3">
      <c r="A153" s="15"/>
      <c r="B153" s="15"/>
      <c r="C153" s="15"/>
      <c r="D153" s="17"/>
      <c r="E153" s="17"/>
      <c r="F153" s="15"/>
      <c r="G153" s="18" t="str">
        <f>IFERROR(VLOOKUP(F153,Lookups!$D$2:$E$20,2,FALSE),"")</f>
        <v/>
      </c>
      <c r="H153" s="15"/>
      <c r="I153" s="15"/>
      <c r="J153" s="17"/>
      <c r="K153" s="15"/>
      <c r="L153" s="17"/>
      <c r="M153" s="17"/>
      <c r="N153" s="62" t="str">
        <f t="shared" si="6"/>
        <v/>
      </c>
      <c r="O153" s="15"/>
      <c r="P153" s="15"/>
      <c r="Q153" s="17"/>
      <c r="R153" s="15"/>
      <c r="S153" s="15"/>
      <c r="T153" s="15"/>
      <c r="U153" s="15"/>
      <c r="V153" s="15"/>
      <c r="W153" s="15"/>
      <c r="X153" s="18" t="str">
        <f>IFERROR(VLOOKUP(W153,Lookups!$G$2:$H$83,2,FALSE),"")</f>
        <v/>
      </c>
      <c r="Y153" s="15"/>
      <c r="Z153" s="15"/>
      <c r="AA153" s="15"/>
      <c r="AB153" s="15"/>
      <c r="AC153" s="15"/>
      <c r="AD153" s="17"/>
      <c r="AE153" s="17"/>
      <c r="AF153" s="18" t="str">
        <f t="shared" si="7"/>
        <v/>
      </c>
      <c r="AG153" s="15"/>
      <c r="AH153" s="15"/>
      <c r="AI153" s="15"/>
      <c r="AJ153" s="62" t="str">
        <f>IFERROR(VLOOKUP(AI153,Lookups!$W$3:$X$24,2,FALSE),"")</f>
        <v/>
      </c>
      <c r="AK153" s="15"/>
      <c r="AL153" s="15"/>
      <c r="AM153" s="17"/>
      <c r="AN153" s="17"/>
    </row>
    <row r="154" spans="1:40" x14ac:dyDescent="0.3">
      <c r="A154" s="15"/>
      <c r="B154" s="15"/>
      <c r="C154" s="15"/>
      <c r="D154" s="17"/>
      <c r="E154" s="17"/>
      <c r="F154" s="15"/>
      <c r="G154" s="18" t="str">
        <f>IFERROR(VLOOKUP(F154,Lookups!$D$2:$E$20,2,FALSE),"")</f>
        <v/>
      </c>
      <c r="H154" s="15"/>
      <c r="I154" s="15"/>
      <c r="J154" s="17"/>
      <c r="K154" s="15"/>
      <c r="L154" s="17"/>
      <c r="M154" s="17"/>
      <c r="N154" s="62" t="str">
        <f t="shared" si="6"/>
        <v/>
      </c>
      <c r="O154" s="15"/>
      <c r="P154" s="15"/>
      <c r="Q154" s="17"/>
      <c r="R154" s="15"/>
      <c r="S154" s="15"/>
      <c r="T154" s="15"/>
      <c r="U154" s="15"/>
      <c r="V154" s="15"/>
      <c r="W154" s="15"/>
      <c r="X154" s="18" t="str">
        <f>IFERROR(VLOOKUP(W154,Lookups!$G$2:$H$83,2,FALSE),"")</f>
        <v/>
      </c>
      <c r="Y154" s="15"/>
      <c r="Z154" s="15"/>
      <c r="AA154" s="15"/>
      <c r="AB154" s="15"/>
      <c r="AC154" s="15"/>
      <c r="AD154" s="17"/>
      <c r="AE154" s="17"/>
      <c r="AF154" s="18" t="str">
        <f t="shared" si="7"/>
        <v/>
      </c>
      <c r="AG154" s="15"/>
      <c r="AH154" s="15"/>
      <c r="AI154" s="15"/>
      <c r="AJ154" s="62" t="str">
        <f>IFERROR(VLOOKUP(AI154,Lookups!$W$3:$X$24,2,FALSE),"")</f>
        <v/>
      </c>
      <c r="AK154" s="15"/>
      <c r="AL154" s="15"/>
      <c r="AM154" s="17"/>
      <c r="AN154" s="17"/>
    </row>
    <row r="155" spans="1:40" x14ac:dyDescent="0.3">
      <c r="A155" s="15"/>
      <c r="B155" s="15"/>
      <c r="C155" s="15"/>
      <c r="D155" s="17"/>
      <c r="E155" s="17"/>
      <c r="F155" s="15"/>
      <c r="G155" s="18" t="str">
        <f>IFERROR(VLOOKUP(F155,Lookups!$D$2:$E$20,2,FALSE),"")</f>
        <v/>
      </c>
      <c r="H155" s="15"/>
      <c r="I155" s="15"/>
      <c r="J155" s="17"/>
      <c r="K155" s="15"/>
      <c r="L155" s="17"/>
      <c r="M155" s="17"/>
      <c r="N155" s="62" t="str">
        <f t="shared" si="6"/>
        <v/>
      </c>
      <c r="O155" s="15"/>
      <c r="P155" s="15"/>
      <c r="Q155" s="17"/>
      <c r="R155" s="15"/>
      <c r="S155" s="15"/>
      <c r="T155" s="15"/>
      <c r="U155" s="15"/>
      <c r="V155" s="15"/>
      <c r="W155" s="15"/>
      <c r="X155" s="18" t="str">
        <f>IFERROR(VLOOKUP(W155,Lookups!$G$2:$H$83,2,FALSE),"")</f>
        <v/>
      </c>
      <c r="Y155" s="15"/>
      <c r="Z155" s="15"/>
      <c r="AA155" s="15"/>
      <c r="AB155" s="15"/>
      <c r="AC155" s="15"/>
      <c r="AD155" s="17"/>
      <c r="AE155" s="17"/>
      <c r="AF155" s="18" t="str">
        <f t="shared" si="7"/>
        <v/>
      </c>
      <c r="AG155" s="15"/>
      <c r="AH155" s="15"/>
      <c r="AI155" s="15"/>
      <c r="AJ155" s="62" t="str">
        <f>IFERROR(VLOOKUP(AI155,Lookups!$W$3:$X$24,2,FALSE),"")</f>
        <v/>
      </c>
      <c r="AK155" s="15"/>
      <c r="AL155" s="15"/>
      <c r="AM155" s="17"/>
      <c r="AN155" s="17"/>
    </row>
    <row r="156" spans="1:40" x14ac:dyDescent="0.3">
      <c r="A156" s="15"/>
      <c r="B156" s="15"/>
      <c r="C156" s="15"/>
      <c r="D156" s="17"/>
      <c r="E156" s="17"/>
      <c r="F156" s="15"/>
      <c r="G156" s="18" t="str">
        <f>IFERROR(VLOOKUP(F156,Lookups!$D$2:$E$20,2,FALSE),"")</f>
        <v/>
      </c>
      <c r="H156" s="15"/>
      <c r="I156" s="15"/>
      <c r="J156" s="17"/>
      <c r="K156" s="15"/>
      <c r="L156" s="17"/>
      <c r="M156" s="17"/>
      <c r="N156" s="62" t="str">
        <f t="shared" si="6"/>
        <v/>
      </c>
      <c r="O156" s="15"/>
      <c r="P156" s="15"/>
      <c r="Q156" s="17"/>
      <c r="R156" s="15"/>
      <c r="S156" s="15"/>
      <c r="T156" s="15"/>
      <c r="U156" s="15"/>
      <c r="V156" s="15"/>
      <c r="W156" s="15"/>
      <c r="X156" s="18" t="str">
        <f>IFERROR(VLOOKUP(W156,Lookups!$G$2:$H$83,2,FALSE),"")</f>
        <v/>
      </c>
      <c r="Y156" s="15"/>
      <c r="Z156" s="15"/>
      <c r="AA156" s="15"/>
      <c r="AB156" s="15"/>
      <c r="AC156" s="15"/>
      <c r="AD156" s="17"/>
      <c r="AE156" s="17"/>
      <c r="AF156" s="18" t="str">
        <f t="shared" si="7"/>
        <v/>
      </c>
      <c r="AG156" s="15"/>
      <c r="AH156" s="15"/>
      <c r="AI156" s="15"/>
      <c r="AJ156" s="62" t="str">
        <f>IFERROR(VLOOKUP(AI156,Lookups!$W$3:$X$24,2,FALSE),"")</f>
        <v/>
      </c>
      <c r="AK156" s="15"/>
      <c r="AL156" s="15"/>
      <c r="AM156" s="17"/>
      <c r="AN156" s="17"/>
    </row>
    <row r="157" spans="1:40" x14ac:dyDescent="0.3">
      <c r="A157" s="15"/>
      <c r="B157" s="15"/>
      <c r="C157" s="15"/>
      <c r="D157" s="17"/>
      <c r="E157" s="17"/>
      <c r="F157" s="15"/>
      <c r="G157" s="18" t="str">
        <f>IFERROR(VLOOKUP(F157,Lookups!$D$2:$E$20,2,FALSE),"")</f>
        <v/>
      </c>
      <c r="H157" s="15"/>
      <c r="I157" s="15"/>
      <c r="J157" s="17"/>
      <c r="K157" s="15"/>
      <c r="L157" s="17"/>
      <c r="M157" s="17"/>
      <c r="N157" s="62" t="str">
        <f t="shared" si="6"/>
        <v/>
      </c>
      <c r="O157" s="15"/>
      <c r="P157" s="15"/>
      <c r="Q157" s="17"/>
      <c r="R157" s="15"/>
      <c r="S157" s="15"/>
      <c r="T157" s="15"/>
      <c r="U157" s="15"/>
      <c r="V157" s="15"/>
      <c r="W157" s="15"/>
      <c r="X157" s="18" t="str">
        <f>IFERROR(VLOOKUP(W157,Lookups!$G$2:$H$83,2,FALSE),"")</f>
        <v/>
      </c>
      <c r="Y157" s="15"/>
      <c r="Z157" s="15"/>
      <c r="AA157" s="15"/>
      <c r="AB157" s="15"/>
      <c r="AC157" s="15"/>
      <c r="AD157" s="17"/>
      <c r="AE157" s="17"/>
      <c r="AF157" s="18" t="str">
        <f t="shared" si="7"/>
        <v/>
      </c>
      <c r="AG157" s="15"/>
      <c r="AH157" s="15"/>
      <c r="AI157" s="15"/>
      <c r="AJ157" s="62" t="str">
        <f>IFERROR(VLOOKUP(AI157,Lookups!$W$3:$X$24,2,FALSE),"")</f>
        <v/>
      </c>
      <c r="AK157" s="15"/>
      <c r="AL157" s="15"/>
      <c r="AM157" s="17"/>
      <c r="AN157" s="17"/>
    </row>
    <row r="158" spans="1:40" x14ac:dyDescent="0.3">
      <c r="A158" s="15"/>
      <c r="B158" s="15"/>
      <c r="C158" s="15"/>
      <c r="D158" s="17"/>
      <c r="E158" s="17"/>
      <c r="F158" s="15"/>
      <c r="G158" s="18" t="str">
        <f>IFERROR(VLOOKUP(F158,Lookups!$D$2:$E$20,2,FALSE),"")</f>
        <v/>
      </c>
      <c r="H158" s="15"/>
      <c r="I158" s="15"/>
      <c r="J158" s="17"/>
      <c r="K158" s="15"/>
      <c r="L158" s="17"/>
      <c r="M158" s="17"/>
      <c r="N158" s="62" t="str">
        <f t="shared" si="6"/>
        <v/>
      </c>
      <c r="O158" s="15"/>
      <c r="P158" s="15"/>
      <c r="Q158" s="17"/>
      <c r="R158" s="15"/>
      <c r="S158" s="15"/>
      <c r="T158" s="15"/>
      <c r="U158" s="15"/>
      <c r="V158" s="15"/>
      <c r="W158" s="15"/>
      <c r="X158" s="18" t="str">
        <f>IFERROR(VLOOKUP(W158,Lookups!$G$2:$H$83,2,FALSE),"")</f>
        <v/>
      </c>
      <c r="Y158" s="15"/>
      <c r="Z158" s="15"/>
      <c r="AA158" s="15"/>
      <c r="AB158" s="15"/>
      <c r="AC158" s="15"/>
      <c r="AD158" s="17"/>
      <c r="AE158" s="17"/>
      <c r="AF158" s="18" t="str">
        <f t="shared" si="7"/>
        <v/>
      </c>
      <c r="AG158" s="15"/>
      <c r="AH158" s="15"/>
      <c r="AI158" s="15"/>
      <c r="AJ158" s="62" t="str">
        <f>IFERROR(VLOOKUP(AI158,Lookups!$W$3:$X$24,2,FALSE),"")</f>
        <v/>
      </c>
      <c r="AK158" s="15"/>
      <c r="AL158" s="15"/>
      <c r="AM158" s="17"/>
      <c r="AN158" s="17"/>
    </row>
    <row r="159" spans="1:40" x14ac:dyDescent="0.3">
      <c r="A159" s="15"/>
      <c r="B159" s="15"/>
      <c r="C159" s="15"/>
      <c r="D159" s="17"/>
      <c r="E159" s="17"/>
      <c r="F159" s="15"/>
      <c r="G159" s="18" t="str">
        <f>IFERROR(VLOOKUP(F159,Lookups!$D$2:$E$20,2,FALSE),"")</f>
        <v/>
      </c>
      <c r="H159" s="15"/>
      <c r="I159" s="15"/>
      <c r="J159" s="17"/>
      <c r="K159" s="15"/>
      <c r="L159" s="17"/>
      <c r="M159" s="17"/>
      <c r="N159" s="62" t="str">
        <f t="shared" si="6"/>
        <v/>
      </c>
      <c r="O159" s="15"/>
      <c r="P159" s="15"/>
      <c r="Q159" s="17"/>
      <c r="R159" s="15"/>
      <c r="S159" s="15"/>
      <c r="T159" s="15"/>
      <c r="U159" s="15"/>
      <c r="V159" s="15"/>
      <c r="W159" s="15"/>
      <c r="X159" s="18" t="str">
        <f>IFERROR(VLOOKUP(W159,Lookups!$G$2:$H$83,2,FALSE),"")</f>
        <v/>
      </c>
      <c r="Y159" s="15"/>
      <c r="Z159" s="15"/>
      <c r="AA159" s="15"/>
      <c r="AB159" s="15"/>
      <c r="AC159" s="15"/>
      <c r="AD159" s="17"/>
      <c r="AE159" s="17"/>
      <c r="AF159" s="18" t="str">
        <f t="shared" si="7"/>
        <v/>
      </c>
      <c r="AG159" s="15"/>
      <c r="AH159" s="15"/>
      <c r="AI159" s="15"/>
      <c r="AJ159" s="62" t="str">
        <f>IFERROR(VLOOKUP(AI159,Lookups!$W$3:$X$24,2,FALSE),"")</f>
        <v/>
      </c>
      <c r="AK159" s="15"/>
      <c r="AL159" s="15"/>
      <c r="AM159" s="17"/>
      <c r="AN159" s="17"/>
    </row>
    <row r="160" spans="1:40" x14ac:dyDescent="0.3">
      <c r="A160" s="15"/>
      <c r="B160" s="15"/>
      <c r="C160" s="15"/>
      <c r="D160" s="17"/>
      <c r="E160" s="17"/>
      <c r="F160" s="15"/>
      <c r="G160" s="18" t="str">
        <f>IFERROR(VLOOKUP(F160,Lookups!$D$2:$E$20,2,FALSE),"")</f>
        <v/>
      </c>
      <c r="H160" s="15"/>
      <c r="I160" s="15"/>
      <c r="J160" s="17"/>
      <c r="K160" s="15"/>
      <c r="L160" s="17"/>
      <c r="M160" s="17"/>
      <c r="N160" s="62" t="str">
        <f t="shared" si="6"/>
        <v/>
      </c>
      <c r="O160" s="15"/>
      <c r="P160" s="15"/>
      <c r="Q160" s="17"/>
      <c r="R160" s="15"/>
      <c r="S160" s="15"/>
      <c r="T160" s="15"/>
      <c r="U160" s="15"/>
      <c r="V160" s="15"/>
      <c r="W160" s="15"/>
      <c r="X160" s="18" t="str">
        <f>IFERROR(VLOOKUP(W160,Lookups!$G$2:$H$83,2,FALSE),"")</f>
        <v/>
      </c>
      <c r="Y160" s="15"/>
      <c r="Z160" s="15"/>
      <c r="AA160" s="15"/>
      <c r="AB160" s="15"/>
      <c r="AC160" s="15"/>
      <c r="AD160" s="17"/>
      <c r="AE160" s="17"/>
      <c r="AF160" s="18" t="str">
        <f t="shared" si="7"/>
        <v/>
      </c>
      <c r="AG160" s="15"/>
      <c r="AH160" s="15"/>
      <c r="AI160" s="15"/>
      <c r="AJ160" s="62" t="str">
        <f>IFERROR(VLOOKUP(AI160,Lookups!$W$3:$X$24,2,FALSE),"")</f>
        <v/>
      </c>
      <c r="AK160" s="15"/>
      <c r="AL160" s="15"/>
      <c r="AM160" s="17"/>
      <c r="AN160" s="17"/>
    </row>
    <row r="161" spans="1:40" x14ac:dyDescent="0.3">
      <c r="A161" s="15"/>
      <c r="B161" s="15"/>
      <c r="C161" s="15"/>
      <c r="D161" s="17"/>
      <c r="E161" s="17"/>
      <c r="F161" s="15"/>
      <c r="G161" s="18" t="str">
        <f>IFERROR(VLOOKUP(F161,Lookups!$D$2:$E$20,2,FALSE),"")</f>
        <v/>
      </c>
      <c r="H161" s="15"/>
      <c r="I161" s="15"/>
      <c r="J161" s="17"/>
      <c r="K161" s="15"/>
      <c r="L161" s="17"/>
      <c r="M161" s="17"/>
      <c r="N161" s="62" t="str">
        <f t="shared" si="6"/>
        <v/>
      </c>
      <c r="O161" s="15"/>
      <c r="P161" s="15"/>
      <c r="Q161" s="17"/>
      <c r="R161" s="15"/>
      <c r="S161" s="15"/>
      <c r="T161" s="15"/>
      <c r="U161" s="15"/>
      <c r="V161" s="15"/>
      <c r="W161" s="15"/>
      <c r="X161" s="18" t="str">
        <f>IFERROR(VLOOKUP(W161,Lookups!$G$2:$H$83,2,FALSE),"")</f>
        <v/>
      </c>
      <c r="Y161" s="15"/>
      <c r="Z161" s="15"/>
      <c r="AA161" s="15"/>
      <c r="AB161" s="15"/>
      <c r="AC161" s="15"/>
      <c r="AD161" s="17"/>
      <c r="AE161" s="17"/>
      <c r="AF161" s="18" t="str">
        <f t="shared" si="7"/>
        <v/>
      </c>
      <c r="AG161" s="15"/>
      <c r="AH161" s="15"/>
      <c r="AI161" s="15"/>
      <c r="AJ161" s="62" t="str">
        <f>IFERROR(VLOOKUP(AI161,Lookups!$W$3:$X$24,2,FALSE),"")</f>
        <v/>
      </c>
      <c r="AK161" s="15"/>
      <c r="AL161" s="15"/>
      <c r="AM161" s="17"/>
      <c r="AN161" s="17"/>
    </row>
    <row r="162" spans="1:40" x14ac:dyDescent="0.3">
      <c r="A162" s="15"/>
      <c r="B162" s="15"/>
      <c r="C162" s="15"/>
      <c r="D162" s="17"/>
      <c r="E162" s="17"/>
      <c r="F162" s="15"/>
      <c r="G162" s="18" t="str">
        <f>IFERROR(VLOOKUP(F162,Lookups!$D$2:$E$20,2,FALSE),"")</f>
        <v/>
      </c>
      <c r="H162" s="15"/>
      <c r="I162" s="15"/>
      <c r="J162" s="17"/>
      <c r="K162" s="15"/>
      <c r="L162" s="17"/>
      <c r="M162" s="17"/>
      <c r="N162" s="62" t="str">
        <f t="shared" si="6"/>
        <v/>
      </c>
      <c r="O162" s="15"/>
      <c r="P162" s="15"/>
      <c r="Q162" s="17"/>
      <c r="R162" s="15"/>
      <c r="S162" s="15"/>
      <c r="T162" s="15"/>
      <c r="U162" s="15"/>
      <c r="V162" s="15"/>
      <c r="W162" s="15"/>
      <c r="X162" s="18" t="str">
        <f>IFERROR(VLOOKUP(W162,Lookups!$G$2:$H$83,2,FALSE),"")</f>
        <v/>
      </c>
      <c r="Y162" s="15"/>
      <c r="Z162" s="15"/>
      <c r="AA162" s="15"/>
      <c r="AB162" s="15"/>
      <c r="AC162" s="15"/>
      <c r="AD162" s="17"/>
      <c r="AE162" s="17"/>
      <c r="AF162" s="18" t="str">
        <f t="shared" si="7"/>
        <v/>
      </c>
      <c r="AG162" s="15"/>
      <c r="AH162" s="15"/>
      <c r="AI162" s="15"/>
      <c r="AJ162" s="62" t="str">
        <f>IFERROR(VLOOKUP(AI162,Lookups!$W$3:$X$24,2,FALSE),"")</f>
        <v/>
      </c>
      <c r="AK162" s="15"/>
      <c r="AL162" s="15"/>
      <c r="AM162" s="17"/>
      <c r="AN162" s="17"/>
    </row>
    <row r="163" spans="1:40" x14ac:dyDescent="0.3">
      <c r="A163" s="15"/>
      <c r="B163" s="15"/>
      <c r="C163" s="15"/>
      <c r="D163" s="17"/>
      <c r="E163" s="17"/>
      <c r="F163" s="15"/>
      <c r="G163" s="18" t="str">
        <f>IFERROR(VLOOKUP(F163,Lookups!$D$2:$E$20,2,FALSE),"")</f>
        <v/>
      </c>
      <c r="H163" s="15"/>
      <c r="I163" s="15"/>
      <c r="J163" s="17"/>
      <c r="K163" s="15"/>
      <c r="L163" s="17"/>
      <c r="M163" s="17"/>
      <c r="N163" s="62" t="str">
        <f t="shared" si="6"/>
        <v/>
      </c>
      <c r="O163" s="15"/>
      <c r="P163" s="15"/>
      <c r="Q163" s="17"/>
      <c r="R163" s="15"/>
      <c r="S163" s="15"/>
      <c r="T163" s="15"/>
      <c r="U163" s="15"/>
      <c r="V163" s="15"/>
      <c r="W163" s="15"/>
      <c r="X163" s="18" t="str">
        <f>IFERROR(VLOOKUP(W163,Lookups!$G$2:$H$83,2,FALSE),"")</f>
        <v/>
      </c>
      <c r="Y163" s="15"/>
      <c r="Z163" s="15"/>
      <c r="AA163" s="15"/>
      <c r="AB163" s="15"/>
      <c r="AC163" s="15"/>
      <c r="AD163" s="17"/>
      <c r="AE163" s="17"/>
      <c r="AF163" s="18" t="str">
        <f t="shared" si="7"/>
        <v/>
      </c>
      <c r="AG163" s="15"/>
      <c r="AH163" s="15"/>
      <c r="AI163" s="15"/>
      <c r="AJ163" s="62" t="str">
        <f>IFERROR(VLOOKUP(AI163,Lookups!$W$3:$X$24,2,FALSE),"")</f>
        <v/>
      </c>
      <c r="AK163" s="15"/>
      <c r="AL163" s="15"/>
      <c r="AM163" s="17"/>
      <c r="AN163" s="17"/>
    </row>
    <row r="164" spans="1:40" x14ac:dyDescent="0.3">
      <c r="A164" s="15"/>
      <c r="B164" s="15"/>
      <c r="C164" s="15"/>
      <c r="D164" s="17"/>
      <c r="E164" s="17"/>
      <c r="F164" s="15"/>
      <c r="G164" s="18" t="str">
        <f>IFERROR(VLOOKUP(F164,Lookups!$D$2:$E$20,2,FALSE),"")</f>
        <v/>
      </c>
      <c r="H164" s="15"/>
      <c r="I164" s="15"/>
      <c r="J164" s="17"/>
      <c r="K164" s="15"/>
      <c r="L164" s="17"/>
      <c r="M164" s="17"/>
      <c r="N164" s="62" t="str">
        <f t="shared" si="6"/>
        <v/>
      </c>
      <c r="O164" s="15"/>
      <c r="P164" s="15"/>
      <c r="Q164" s="17"/>
      <c r="R164" s="15"/>
      <c r="S164" s="15"/>
      <c r="T164" s="15"/>
      <c r="U164" s="15"/>
      <c r="V164" s="15"/>
      <c r="W164" s="15"/>
      <c r="X164" s="18" t="str">
        <f>IFERROR(VLOOKUP(W164,Lookups!$G$2:$H$83,2,FALSE),"")</f>
        <v/>
      </c>
      <c r="Y164" s="15"/>
      <c r="Z164" s="15"/>
      <c r="AA164" s="15"/>
      <c r="AB164" s="15"/>
      <c r="AC164" s="15"/>
      <c r="AD164" s="17"/>
      <c r="AE164" s="17"/>
      <c r="AF164" s="18" t="str">
        <f t="shared" si="7"/>
        <v/>
      </c>
      <c r="AG164" s="15"/>
      <c r="AH164" s="15"/>
      <c r="AI164" s="15"/>
      <c r="AJ164" s="62" t="str">
        <f>IFERROR(VLOOKUP(AI164,Lookups!$W$3:$X$24,2,FALSE),"")</f>
        <v/>
      </c>
      <c r="AK164" s="15"/>
      <c r="AL164" s="15"/>
      <c r="AM164" s="17"/>
      <c r="AN164" s="17"/>
    </row>
    <row r="165" spans="1:40" x14ac:dyDescent="0.3">
      <c r="A165" s="15"/>
      <c r="B165" s="15"/>
      <c r="C165" s="15"/>
      <c r="D165" s="17"/>
      <c r="E165" s="17"/>
      <c r="F165" s="15"/>
      <c r="G165" s="18" t="str">
        <f>IFERROR(VLOOKUP(F165,Lookups!$D$2:$E$20,2,FALSE),"")</f>
        <v/>
      </c>
      <c r="H165" s="15"/>
      <c r="I165" s="15"/>
      <c r="J165" s="17"/>
      <c r="K165" s="15"/>
      <c r="L165" s="17"/>
      <c r="M165" s="17"/>
      <c r="N165" s="62" t="str">
        <f t="shared" si="6"/>
        <v/>
      </c>
      <c r="O165" s="15"/>
      <c r="P165" s="15"/>
      <c r="Q165" s="17"/>
      <c r="R165" s="15"/>
      <c r="S165" s="15"/>
      <c r="T165" s="15"/>
      <c r="U165" s="15"/>
      <c r="V165" s="15"/>
      <c r="W165" s="15"/>
      <c r="X165" s="18" t="str">
        <f>IFERROR(VLOOKUP(W165,Lookups!$G$2:$H$83,2,FALSE),"")</f>
        <v/>
      </c>
      <c r="Y165" s="15"/>
      <c r="Z165" s="15"/>
      <c r="AA165" s="15"/>
      <c r="AB165" s="15"/>
      <c r="AC165" s="15"/>
      <c r="AD165" s="17"/>
      <c r="AE165" s="17"/>
      <c r="AF165" s="18" t="str">
        <f t="shared" si="7"/>
        <v/>
      </c>
      <c r="AG165" s="15"/>
      <c r="AH165" s="15"/>
      <c r="AI165" s="15"/>
      <c r="AJ165" s="62" t="str">
        <f>IFERROR(VLOOKUP(AI165,Lookups!$W$3:$X$24,2,FALSE),"")</f>
        <v/>
      </c>
      <c r="AK165" s="15"/>
      <c r="AL165" s="15"/>
      <c r="AM165" s="17"/>
      <c r="AN165" s="17"/>
    </row>
    <row r="166" spans="1:40" x14ac:dyDescent="0.3">
      <c r="A166" s="15"/>
      <c r="B166" s="15"/>
      <c r="C166" s="15"/>
      <c r="D166" s="17"/>
      <c r="E166" s="17"/>
      <c r="F166" s="15"/>
      <c r="G166" s="18" t="str">
        <f>IFERROR(VLOOKUP(F166,Lookups!$D$2:$E$20,2,FALSE),"")</f>
        <v/>
      </c>
      <c r="H166" s="15"/>
      <c r="I166" s="15"/>
      <c r="J166" s="17"/>
      <c r="K166" s="15"/>
      <c r="L166" s="17"/>
      <c r="M166" s="17"/>
      <c r="N166" s="62" t="str">
        <f t="shared" si="6"/>
        <v/>
      </c>
      <c r="O166" s="15"/>
      <c r="P166" s="15"/>
      <c r="Q166" s="17"/>
      <c r="R166" s="15"/>
      <c r="S166" s="15"/>
      <c r="T166" s="15"/>
      <c r="U166" s="15"/>
      <c r="V166" s="15"/>
      <c r="W166" s="15"/>
      <c r="X166" s="18" t="str">
        <f>IFERROR(VLOOKUP(W166,Lookups!$G$2:$H$83,2,FALSE),"")</f>
        <v/>
      </c>
      <c r="Y166" s="15"/>
      <c r="Z166" s="15"/>
      <c r="AA166" s="15"/>
      <c r="AB166" s="15"/>
      <c r="AC166" s="15"/>
      <c r="AD166" s="17"/>
      <c r="AE166" s="17"/>
      <c r="AF166" s="18" t="str">
        <f t="shared" si="7"/>
        <v/>
      </c>
      <c r="AG166" s="15"/>
      <c r="AH166" s="15"/>
      <c r="AI166" s="15"/>
      <c r="AJ166" s="62" t="str">
        <f>IFERROR(VLOOKUP(AI166,Lookups!$W$3:$X$24,2,FALSE),"")</f>
        <v/>
      </c>
      <c r="AK166" s="15"/>
      <c r="AL166" s="15"/>
      <c r="AM166" s="17"/>
      <c r="AN166" s="17"/>
    </row>
    <row r="167" spans="1:40" x14ac:dyDescent="0.3">
      <c r="A167" s="15"/>
      <c r="B167" s="15"/>
      <c r="C167" s="15"/>
      <c r="D167" s="17"/>
      <c r="E167" s="17"/>
      <c r="F167" s="15"/>
      <c r="G167" s="18" t="str">
        <f>IFERROR(VLOOKUP(F167,Lookups!$D$2:$E$20,2,FALSE),"")</f>
        <v/>
      </c>
      <c r="H167" s="15"/>
      <c r="I167" s="15"/>
      <c r="J167" s="17"/>
      <c r="K167" s="15"/>
      <c r="L167" s="17"/>
      <c r="M167" s="17"/>
      <c r="N167" s="62" t="str">
        <f t="shared" si="6"/>
        <v/>
      </c>
      <c r="O167" s="15"/>
      <c r="P167" s="15"/>
      <c r="Q167" s="17"/>
      <c r="R167" s="15"/>
      <c r="S167" s="15"/>
      <c r="T167" s="15"/>
      <c r="U167" s="15"/>
      <c r="V167" s="15"/>
      <c r="W167" s="15"/>
      <c r="X167" s="18" t="str">
        <f>IFERROR(VLOOKUP(W167,Lookups!$G$2:$H$83,2,FALSE),"")</f>
        <v/>
      </c>
      <c r="Y167" s="15"/>
      <c r="Z167" s="15"/>
      <c r="AA167" s="15"/>
      <c r="AB167" s="15"/>
      <c r="AC167" s="15"/>
      <c r="AD167" s="17"/>
      <c r="AE167" s="17"/>
      <c r="AF167" s="18" t="str">
        <f t="shared" si="7"/>
        <v/>
      </c>
      <c r="AG167" s="15"/>
      <c r="AH167" s="15"/>
      <c r="AI167" s="15"/>
      <c r="AJ167" s="62" t="str">
        <f>IFERROR(VLOOKUP(AI167,Lookups!$W$3:$X$24,2,FALSE),"")</f>
        <v/>
      </c>
      <c r="AK167" s="15"/>
      <c r="AL167" s="15"/>
      <c r="AM167" s="17"/>
      <c r="AN167" s="17"/>
    </row>
    <row r="168" spans="1:40" x14ac:dyDescent="0.3">
      <c r="A168" s="15"/>
      <c r="B168" s="15"/>
      <c r="C168" s="15"/>
      <c r="D168" s="17"/>
      <c r="E168" s="17"/>
      <c r="F168" s="15"/>
      <c r="G168" s="18" t="str">
        <f>IFERROR(VLOOKUP(F168,Lookups!$D$2:$E$20,2,FALSE),"")</f>
        <v/>
      </c>
      <c r="H168" s="15"/>
      <c r="I168" s="15"/>
      <c r="J168" s="17"/>
      <c r="K168" s="15"/>
      <c r="L168" s="17"/>
      <c r="M168" s="17"/>
      <c r="N168" s="62" t="str">
        <f t="shared" si="6"/>
        <v/>
      </c>
      <c r="O168" s="15"/>
      <c r="P168" s="15"/>
      <c r="Q168" s="17"/>
      <c r="R168" s="15"/>
      <c r="S168" s="15"/>
      <c r="T168" s="15"/>
      <c r="U168" s="15"/>
      <c r="V168" s="15"/>
      <c r="W168" s="15"/>
      <c r="X168" s="18" t="str">
        <f>IFERROR(VLOOKUP(W168,Lookups!$G$2:$H$83,2,FALSE),"")</f>
        <v/>
      </c>
      <c r="Y168" s="15"/>
      <c r="Z168" s="15"/>
      <c r="AA168" s="15"/>
      <c r="AB168" s="15"/>
      <c r="AC168" s="15"/>
      <c r="AD168" s="17"/>
      <c r="AE168" s="17"/>
      <c r="AF168" s="18" t="str">
        <f t="shared" si="7"/>
        <v/>
      </c>
      <c r="AG168" s="15"/>
      <c r="AH168" s="15"/>
      <c r="AI168" s="15"/>
      <c r="AJ168" s="62" t="str">
        <f>IFERROR(VLOOKUP(AI168,Lookups!$W$3:$X$24,2,FALSE),"")</f>
        <v/>
      </c>
      <c r="AK168" s="15"/>
      <c r="AL168" s="15"/>
      <c r="AM168" s="17"/>
      <c r="AN168" s="17"/>
    </row>
    <row r="169" spans="1:40" x14ac:dyDescent="0.3">
      <c r="A169" s="15"/>
      <c r="B169" s="15"/>
      <c r="C169" s="15"/>
      <c r="D169" s="17"/>
      <c r="E169" s="17"/>
      <c r="F169" s="15"/>
      <c r="G169" s="18" t="str">
        <f>IFERROR(VLOOKUP(F169,Lookups!$D$2:$E$20,2,FALSE),"")</f>
        <v/>
      </c>
      <c r="H169" s="15"/>
      <c r="I169" s="15"/>
      <c r="J169" s="17"/>
      <c r="K169" s="15"/>
      <c r="L169" s="17"/>
      <c r="M169" s="17"/>
      <c r="N169" s="62" t="str">
        <f t="shared" si="6"/>
        <v/>
      </c>
      <c r="O169" s="15"/>
      <c r="P169" s="15"/>
      <c r="Q169" s="17"/>
      <c r="R169" s="15"/>
      <c r="S169" s="15"/>
      <c r="T169" s="15"/>
      <c r="U169" s="15"/>
      <c r="V169" s="15"/>
      <c r="W169" s="15"/>
      <c r="X169" s="18" t="str">
        <f>IFERROR(VLOOKUP(W169,Lookups!$G$2:$H$83,2,FALSE),"")</f>
        <v/>
      </c>
      <c r="Y169" s="15"/>
      <c r="Z169" s="15"/>
      <c r="AA169" s="15"/>
      <c r="AB169" s="15"/>
      <c r="AC169" s="15"/>
      <c r="AD169" s="17"/>
      <c r="AE169" s="17"/>
      <c r="AF169" s="18" t="str">
        <f t="shared" si="7"/>
        <v/>
      </c>
      <c r="AG169" s="15"/>
      <c r="AH169" s="15"/>
      <c r="AI169" s="15"/>
      <c r="AJ169" s="62" t="str">
        <f>IFERROR(VLOOKUP(AI169,Lookups!$W$3:$X$24,2,FALSE),"")</f>
        <v/>
      </c>
      <c r="AK169" s="15"/>
      <c r="AL169" s="15"/>
      <c r="AM169" s="17"/>
      <c r="AN169" s="17"/>
    </row>
    <row r="170" spans="1:40" x14ac:dyDescent="0.3">
      <c r="A170" s="15"/>
      <c r="B170" s="15"/>
      <c r="C170" s="15"/>
      <c r="D170" s="17"/>
      <c r="E170" s="17"/>
      <c r="F170" s="15"/>
      <c r="G170" s="18" t="str">
        <f>IFERROR(VLOOKUP(F170,Lookups!$D$2:$E$20,2,FALSE),"")</f>
        <v/>
      </c>
      <c r="H170" s="15"/>
      <c r="I170" s="15"/>
      <c r="J170" s="17"/>
      <c r="K170" s="15"/>
      <c r="L170" s="17"/>
      <c r="M170" s="17"/>
      <c r="N170" s="62" t="str">
        <f t="shared" si="6"/>
        <v/>
      </c>
      <c r="O170" s="15"/>
      <c r="P170" s="15"/>
      <c r="Q170" s="17"/>
      <c r="R170" s="15"/>
      <c r="S170" s="15"/>
      <c r="T170" s="15"/>
      <c r="U170" s="15"/>
      <c r="V170" s="15"/>
      <c r="W170" s="15"/>
      <c r="X170" s="18" t="str">
        <f>IFERROR(VLOOKUP(W170,Lookups!$G$2:$H$83,2,FALSE),"")</f>
        <v/>
      </c>
      <c r="Y170" s="15"/>
      <c r="Z170" s="15"/>
      <c r="AA170" s="15"/>
      <c r="AB170" s="15"/>
      <c r="AC170" s="15"/>
      <c r="AD170" s="17"/>
      <c r="AE170" s="17"/>
      <c r="AF170" s="18" t="str">
        <f t="shared" si="7"/>
        <v/>
      </c>
      <c r="AG170" s="15"/>
      <c r="AH170" s="15"/>
      <c r="AI170" s="15"/>
      <c r="AJ170" s="62" t="str">
        <f>IFERROR(VLOOKUP(AI170,Lookups!$W$3:$X$24,2,FALSE),"")</f>
        <v/>
      </c>
      <c r="AK170" s="15"/>
      <c r="AL170" s="15"/>
      <c r="AM170" s="17"/>
      <c r="AN170" s="17"/>
    </row>
    <row r="171" spans="1:40" x14ac:dyDescent="0.3">
      <c r="A171" s="15"/>
      <c r="B171" s="15"/>
      <c r="C171" s="15"/>
      <c r="D171" s="17"/>
      <c r="E171" s="17"/>
      <c r="F171" s="15"/>
      <c r="G171" s="18" t="str">
        <f>IFERROR(VLOOKUP(F171,Lookups!$D$2:$E$20,2,FALSE),"")</f>
        <v/>
      </c>
      <c r="H171" s="15"/>
      <c r="I171" s="15"/>
      <c r="J171" s="17"/>
      <c r="K171" s="15"/>
      <c r="L171" s="17"/>
      <c r="M171" s="17"/>
      <c r="N171" s="62" t="str">
        <f t="shared" si="6"/>
        <v/>
      </c>
      <c r="O171" s="15"/>
      <c r="P171" s="15"/>
      <c r="Q171" s="17"/>
      <c r="R171" s="15"/>
      <c r="S171" s="15"/>
      <c r="T171" s="15"/>
      <c r="U171" s="15"/>
      <c r="V171" s="15"/>
      <c r="W171" s="15"/>
      <c r="X171" s="18" t="str">
        <f>IFERROR(VLOOKUP(W171,Lookups!$G$2:$H$83,2,FALSE),"")</f>
        <v/>
      </c>
      <c r="Y171" s="15"/>
      <c r="Z171" s="15"/>
      <c r="AA171" s="15"/>
      <c r="AB171" s="15"/>
      <c r="AC171" s="15"/>
      <c r="AD171" s="17"/>
      <c r="AE171" s="17"/>
      <c r="AF171" s="18" t="str">
        <f t="shared" si="7"/>
        <v/>
      </c>
      <c r="AG171" s="15"/>
      <c r="AH171" s="15"/>
      <c r="AI171" s="15"/>
      <c r="AJ171" s="62" t="str">
        <f>IFERROR(VLOOKUP(AI171,Lookups!$W$3:$X$24,2,FALSE),"")</f>
        <v/>
      </c>
      <c r="AK171" s="15"/>
      <c r="AL171" s="15"/>
      <c r="AM171" s="17"/>
      <c r="AN171" s="17"/>
    </row>
    <row r="172" spans="1:40" x14ac:dyDescent="0.3">
      <c r="A172" s="15"/>
      <c r="B172" s="15"/>
      <c r="C172" s="15"/>
      <c r="D172" s="17"/>
      <c r="E172" s="17"/>
      <c r="F172" s="15"/>
      <c r="G172" s="18" t="str">
        <f>IFERROR(VLOOKUP(F172,Lookups!$D$2:$E$20,2,FALSE),"")</f>
        <v/>
      </c>
      <c r="H172" s="15"/>
      <c r="I172" s="15"/>
      <c r="J172" s="17"/>
      <c r="K172" s="15"/>
      <c r="L172" s="17"/>
      <c r="M172" s="17"/>
      <c r="N172" s="62" t="str">
        <f t="shared" si="6"/>
        <v/>
      </c>
      <c r="O172" s="15"/>
      <c r="P172" s="15"/>
      <c r="Q172" s="17"/>
      <c r="R172" s="15"/>
      <c r="S172" s="15"/>
      <c r="T172" s="15"/>
      <c r="U172" s="15"/>
      <c r="V172" s="15"/>
      <c r="W172" s="15"/>
      <c r="X172" s="18" t="str">
        <f>IFERROR(VLOOKUP(W172,Lookups!$G$2:$H$83,2,FALSE),"")</f>
        <v/>
      </c>
      <c r="Y172" s="15"/>
      <c r="Z172" s="15"/>
      <c r="AA172" s="15"/>
      <c r="AB172" s="15"/>
      <c r="AC172" s="15"/>
      <c r="AD172" s="17"/>
      <c r="AE172" s="17"/>
      <c r="AF172" s="18" t="str">
        <f t="shared" si="7"/>
        <v/>
      </c>
      <c r="AG172" s="15"/>
      <c r="AH172" s="15"/>
      <c r="AI172" s="15"/>
      <c r="AJ172" s="62" t="str">
        <f>IFERROR(VLOOKUP(AI172,Lookups!$W$3:$X$24,2,FALSE),"")</f>
        <v/>
      </c>
      <c r="AK172" s="15"/>
      <c r="AL172" s="15"/>
      <c r="AM172" s="17"/>
      <c r="AN172" s="17"/>
    </row>
    <row r="173" spans="1:40" x14ac:dyDescent="0.3">
      <c r="A173" s="15"/>
      <c r="B173" s="15"/>
      <c r="C173" s="15"/>
      <c r="D173" s="17"/>
      <c r="E173" s="17"/>
      <c r="F173" s="15"/>
      <c r="G173" s="18" t="str">
        <f>IFERROR(VLOOKUP(F173,Lookups!$D$2:$E$20,2,FALSE),"")</f>
        <v/>
      </c>
      <c r="H173" s="15"/>
      <c r="I173" s="15"/>
      <c r="J173" s="17"/>
      <c r="K173" s="15"/>
      <c r="L173" s="17"/>
      <c r="M173" s="17"/>
      <c r="N173" s="62" t="str">
        <f t="shared" si="6"/>
        <v/>
      </c>
      <c r="O173" s="15"/>
      <c r="P173" s="15"/>
      <c r="Q173" s="17"/>
      <c r="R173" s="15"/>
      <c r="S173" s="15"/>
      <c r="T173" s="15"/>
      <c r="U173" s="15"/>
      <c r="V173" s="15"/>
      <c r="W173" s="15"/>
      <c r="X173" s="18" t="str">
        <f>IFERROR(VLOOKUP(W173,Lookups!$G$2:$H$83,2,FALSE),"")</f>
        <v/>
      </c>
      <c r="Y173" s="15"/>
      <c r="Z173" s="15"/>
      <c r="AA173" s="15"/>
      <c r="AB173" s="15"/>
      <c r="AC173" s="15"/>
      <c r="AD173" s="17"/>
      <c r="AE173" s="17"/>
      <c r="AF173" s="18" t="str">
        <f t="shared" si="7"/>
        <v/>
      </c>
      <c r="AG173" s="15"/>
      <c r="AH173" s="15"/>
      <c r="AI173" s="15"/>
      <c r="AJ173" s="62" t="str">
        <f>IFERROR(VLOOKUP(AI173,Lookups!$W$3:$X$24,2,FALSE),"")</f>
        <v/>
      </c>
      <c r="AK173" s="15"/>
      <c r="AL173" s="15"/>
      <c r="AM173" s="17"/>
      <c r="AN173" s="17"/>
    </row>
    <row r="174" spans="1:40" x14ac:dyDescent="0.3">
      <c r="A174" s="15"/>
      <c r="B174" s="15"/>
      <c r="C174" s="15"/>
      <c r="D174" s="17"/>
      <c r="E174" s="17"/>
      <c r="F174" s="15"/>
      <c r="G174" s="18" t="str">
        <f>IFERROR(VLOOKUP(F174,Lookups!$D$2:$E$20,2,FALSE),"")</f>
        <v/>
      </c>
      <c r="H174" s="15"/>
      <c r="I174" s="15"/>
      <c r="J174" s="17"/>
      <c r="K174" s="15"/>
      <c r="L174" s="17"/>
      <c r="M174" s="17"/>
      <c r="N174" s="62" t="str">
        <f t="shared" si="6"/>
        <v/>
      </c>
      <c r="O174" s="15"/>
      <c r="P174" s="15"/>
      <c r="Q174" s="17"/>
      <c r="R174" s="15"/>
      <c r="S174" s="15"/>
      <c r="T174" s="15"/>
      <c r="U174" s="15"/>
      <c r="V174" s="15"/>
      <c r="W174" s="15"/>
      <c r="X174" s="18" t="str">
        <f>IFERROR(VLOOKUP(W174,Lookups!$G$2:$H$83,2,FALSE),"")</f>
        <v/>
      </c>
      <c r="Y174" s="15"/>
      <c r="Z174" s="15"/>
      <c r="AA174" s="15"/>
      <c r="AB174" s="15"/>
      <c r="AC174" s="15"/>
      <c r="AD174" s="17"/>
      <c r="AE174" s="17"/>
      <c r="AF174" s="18" t="str">
        <f t="shared" si="7"/>
        <v/>
      </c>
      <c r="AG174" s="15"/>
      <c r="AH174" s="15"/>
      <c r="AI174" s="15"/>
      <c r="AJ174" s="62" t="str">
        <f>IFERROR(VLOOKUP(AI174,Lookups!$W$3:$X$24,2,FALSE),"")</f>
        <v/>
      </c>
      <c r="AK174" s="15"/>
      <c r="AL174" s="15"/>
      <c r="AM174" s="17"/>
      <c r="AN174" s="17"/>
    </row>
    <row r="175" spans="1:40" x14ac:dyDescent="0.3">
      <c r="A175" s="15"/>
      <c r="B175" s="15"/>
      <c r="C175" s="15"/>
      <c r="D175" s="17"/>
      <c r="E175" s="17"/>
      <c r="F175" s="15"/>
      <c r="G175" s="18" t="str">
        <f>IFERROR(VLOOKUP(F175,Lookups!$D$2:$E$20,2,FALSE),"")</f>
        <v/>
      </c>
      <c r="H175" s="15"/>
      <c r="I175" s="15"/>
      <c r="J175" s="17"/>
      <c r="K175" s="15"/>
      <c r="L175" s="17"/>
      <c r="M175" s="17"/>
      <c r="N175" s="62" t="str">
        <f t="shared" si="6"/>
        <v/>
      </c>
      <c r="O175" s="15"/>
      <c r="P175" s="15"/>
      <c r="Q175" s="17"/>
      <c r="R175" s="15"/>
      <c r="S175" s="15"/>
      <c r="T175" s="15"/>
      <c r="U175" s="15"/>
      <c r="V175" s="15"/>
      <c r="W175" s="15"/>
      <c r="X175" s="18" t="str">
        <f>IFERROR(VLOOKUP(W175,Lookups!$G$2:$H$83,2,FALSE),"")</f>
        <v/>
      </c>
      <c r="Y175" s="15"/>
      <c r="Z175" s="15"/>
      <c r="AA175" s="15"/>
      <c r="AB175" s="15"/>
      <c r="AC175" s="15"/>
      <c r="AD175" s="17"/>
      <c r="AE175" s="17"/>
      <c r="AF175" s="18" t="str">
        <f t="shared" si="7"/>
        <v/>
      </c>
      <c r="AG175" s="15"/>
      <c r="AH175" s="15"/>
      <c r="AI175" s="15"/>
      <c r="AJ175" s="62" t="str">
        <f>IFERROR(VLOOKUP(AI175,Lookups!$W$3:$X$24,2,FALSE),"")</f>
        <v/>
      </c>
      <c r="AK175" s="15"/>
      <c r="AL175" s="15"/>
      <c r="AM175" s="17"/>
      <c r="AN175" s="17"/>
    </row>
    <row r="176" spans="1:40" x14ac:dyDescent="0.3">
      <c r="A176" s="15"/>
      <c r="B176" s="15"/>
      <c r="C176" s="15"/>
      <c r="D176" s="17"/>
      <c r="E176" s="17"/>
      <c r="F176" s="15"/>
      <c r="G176" s="18" t="str">
        <f>IFERROR(VLOOKUP(F176,Lookups!$D$2:$E$20,2,FALSE),"")</f>
        <v/>
      </c>
      <c r="H176" s="15"/>
      <c r="I176" s="15"/>
      <c r="J176" s="17"/>
      <c r="K176" s="15"/>
      <c r="L176" s="17"/>
      <c r="M176" s="17"/>
      <c r="N176" s="62" t="str">
        <f t="shared" si="6"/>
        <v/>
      </c>
      <c r="O176" s="15"/>
      <c r="P176" s="15"/>
      <c r="Q176" s="17"/>
      <c r="R176" s="15"/>
      <c r="S176" s="15"/>
      <c r="T176" s="15"/>
      <c r="U176" s="15"/>
      <c r="V176" s="15"/>
      <c r="W176" s="15"/>
      <c r="X176" s="18" t="str">
        <f>IFERROR(VLOOKUP(W176,Lookups!$G$2:$H$83,2,FALSE),"")</f>
        <v/>
      </c>
      <c r="Y176" s="15"/>
      <c r="Z176" s="15"/>
      <c r="AA176" s="15"/>
      <c r="AB176" s="15"/>
      <c r="AC176" s="15"/>
      <c r="AD176" s="17"/>
      <c r="AE176" s="17"/>
      <c r="AF176" s="18" t="str">
        <f t="shared" si="7"/>
        <v/>
      </c>
      <c r="AG176" s="15"/>
      <c r="AH176" s="15"/>
      <c r="AI176" s="15"/>
      <c r="AJ176" s="62" t="str">
        <f>IFERROR(VLOOKUP(AI176,Lookups!$W$3:$X$24,2,FALSE),"")</f>
        <v/>
      </c>
      <c r="AK176" s="15"/>
      <c r="AL176" s="15"/>
      <c r="AM176" s="17"/>
      <c r="AN176" s="17"/>
    </row>
    <row r="177" spans="1:40" x14ac:dyDescent="0.3">
      <c r="A177" s="15"/>
      <c r="B177" s="15"/>
      <c r="C177" s="15"/>
      <c r="D177" s="17"/>
      <c r="E177" s="17"/>
      <c r="F177" s="15"/>
      <c r="G177" s="18" t="str">
        <f>IFERROR(VLOOKUP(F177,Lookups!$D$2:$E$20,2,FALSE),"")</f>
        <v/>
      </c>
      <c r="H177" s="15"/>
      <c r="I177" s="15"/>
      <c r="J177" s="17"/>
      <c r="K177" s="15"/>
      <c r="L177" s="17"/>
      <c r="M177" s="17"/>
      <c r="N177" s="62" t="str">
        <f t="shared" si="6"/>
        <v/>
      </c>
      <c r="O177" s="15"/>
      <c r="P177" s="15"/>
      <c r="Q177" s="17"/>
      <c r="R177" s="15"/>
      <c r="S177" s="15"/>
      <c r="T177" s="15"/>
      <c r="U177" s="15"/>
      <c r="V177" s="15"/>
      <c r="W177" s="15"/>
      <c r="X177" s="18" t="str">
        <f>IFERROR(VLOOKUP(W177,Lookups!$G$2:$H$83,2,FALSE),"")</f>
        <v/>
      </c>
      <c r="Y177" s="15"/>
      <c r="Z177" s="15"/>
      <c r="AA177" s="15"/>
      <c r="AB177" s="15"/>
      <c r="AC177" s="15"/>
      <c r="AD177" s="17"/>
      <c r="AE177" s="17"/>
      <c r="AF177" s="18" t="str">
        <f t="shared" si="7"/>
        <v/>
      </c>
      <c r="AG177" s="15"/>
      <c r="AH177" s="15"/>
      <c r="AI177" s="15"/>
      <c r="AJ177" s="62" t="str">
        <f>IFERROR(VLOOKUP(AI177,Lookups!$W$3:$X$24,2,FALSE),"")</f>
        <v/>
      </c>
      <c r="AK177" s="15"/>
      <c r="AL177" s="15"/>
      <c r="AM177" s="17"/>
      <c r="AN177" s="17"/>
    </row>
    <row r="178" spans="1:40" x14ac:dyDescent="0.3">
      <c r="A178" s="15"/>
      <c r="B178" s="15"/>
      <c r="C178" s="15"/>
      <c r="D178" s="17"/>
      <c r="E178" s="17"/>
      <c r="F178" s="15"/>
      <c r="G178" s="18" t="str">
        <f>IFERROR(VLOOKUP(F178,Lookups!$D$2:$E$20,2,FALSE),"")</f>
        <v/>
      </c>
      <c r="H178" s="15"/>
      <c r="I178" s="15"/>
      <c r="J178" s="17"/>
      <c r="K178" s="15"/>
      <c r="L178" s="17"/>
      <c r="M178" s="17"/>
      <c r="N178" s="62" t="str">
        <f t="shared" si="6"/>
        <v/>
      </c>
      <c r="O178" s="15"/>
      <c r="P178" s="15"/>
      <c r="Q178" s="17"/>
      <c r="R178" s="15"/>
      <c r="S178" s="15"/>
      <c r="T178" s="15"/>
      <c r="U178" s="15"/>
      <c r="V178" s="15"/>
      <c r="W178" s="15"/>
      <c r="X178" s="18" t="str">
        <f>IFERROR(VLOOKUP(W178,Lookups!$G$2:$H$83,2,FALSE),"")</f>
        <v/>
      </c>
      <c r="Y178" s="15"/>
      <c r="Z178" s="15"/>
      <c r="AA178" s="15"/>
      <c r="AB178" s="15"/>
      <c r="AC178" s="15"/>
      <c r="AD178" s="17"/>
      <c r="AE178" s="17"/>
      <c r="AF178" s="18" t="str">
        <f t="shared" si="7"/>
        <v/>
      </c>
      <c r="AG178" s="15"/>
      <c r="AH178" s="15"/>
      <c r="AI178" s="15"/>
      <c r="AJ178" s="62" t="str">
        <f>IFERROR(VLOOKUP(AI178,Lookups!$W$3:$X$24,2,FALSE),"")</f>
        <v/>
      </c>
      <c r="AK178" s="15"/>
      <c r="AL178" s="15"/>
      <c r="AM178" s="17"/>
      <c r="AN178" s="17"/>
    </row>
    <row r="179" spans="1:40" x14ac:dyDescent="0.3">
      <c r="A179" s="15"/>
      <c r="B179" s="15"/>
      <c r="C179" s="15"/>
      <c r="D179" s="17"/>
      <c r="E179" s="17"/>
      <c r="F179" s="15"/>
      <c r="G179" s="18" t="str">
        <f>IFERROR(VLOOKUP(F179,Lookups!$D$2:$E$20,2,FALSE),"")</f>
        <v/>
      </c>
      <c r="H179" s="15"/>
      <c r="I179" s="15"/>
      <c r="J179" s="17"/>
      <c r="K179" s="15"/>
      <c r="L179" s="17"/>
      <c r="M179" s="17"/>
      <c r="N179" s="62" t="str">
        <f t="shared" si="6"/>
        <v/>
      </c>
      <c r="O179" s="15"/>
      <c r="P179" s="15"/>
      <c r="Q179" s="17"/>
      <c r="R179" s="15"/>
      <c r="S179" s="15"/>
      <c r="T179" s="15"/>
      <c r="U179" s="15"/>
      <c r="V179" s="15"/>
      <c r="W179" s="15"/>
      <c r="X179" s="18" t="str">
        <f>IFERROR(VLOOKUP(W179,Lookups!$G$2:$H$83,2,FALSE),"")</f>
        <v/>
      </c>
      <c r="Y179" s="15"/>
      <c r="Z179" s="15"/>
      <c r="AA179" s="15"/>
      <c r="AB179" s="15"/>
      <c r="AC179" s="15"/>
      <c r="AD179" s="17"/>
      <c r="AE179" s="17"/>
      <c r="AF179" s="18" t="str">
        <f t="shared" si="7"/>
        <v/>
      </c>
      <c r="AG179" s="15"/>
      <c r="AH179" s="15"/>
      <c r="AI179" s="15"/>
      <c r="AJ179" s="62" t="str">
        <f>IFERROR(VLOOKUP(AI179,Lookups!$W$3:$X$24,2,FALSE),"")</f>
        <v/>
      </c>
      <c r="AK179" s="15"/>
      <c r="AL179" s="15"/>
      <c r="AM179" s="17"/>
      <c r="AN179" s="17"/>
    </row>
    <row r="180" spans="1:40" x14ac:dyDescent="0.3">
      <c r="A180" s="15"/>
      <c r="B180" s="15"/>
      <c r="C180" s="15"/>
      <c r="D180" s="17"/>
      <c r="E180" s="17"/>
      <c r="F180" s="15"/>
      <c r="G180" s="18" t="str">
        <f>IFERROR(VLOOKUP(F180,Lookups!$D$2:$E$20,2,FALSE),"")</f>
        <v/>
      </c>
      <c r="H180" s="15"/>
      <c r="I180" s="15"/>
      <c r="J180" s="17"/>
      <c r="K180" s="15"/>
      <c r="L180" s="17"/>
      <c r="M180" s="17"/>
      <c r="N180" s="62" t="str">
        <f t="shared" si="6"/>
        <v/>
      </c>
      <c r="O180" s="15"/>
      <c r="P180" s="15"/>
      <c r="Q180" s="17"/>
      <c r="R180" s="15"/>
      <c r="S180" s="15"/>
      <c r="T180" s="15"/>
      <c r="U180" s="15"/>
      <c r="V180" s="15"/>
      <c r="W180" s="15"/>
      <c r="X180" s="18" t="str">
        <f>IFERROR(VLOOKUP(W180,Lookups!$G$2:$H$83,2,FALSE),"")</f>
        <v/>
      </c>
      <c r="Y180" s="15"/>
      <c r="Z180" s="15"/>
      <c r="AA180" s="15"/>
      <c r="AB180" s="15"/>
      <c r="AC180" s="15"/>
      <c r="AD180" s="17"/>
      <c r="AE180" s="17"/>
      <c r="AF180" s="18" t="str">
        <f t="shared" si="7"/>
        <v/>
      </c>
      <c r="AG180" s="15"/>
      <c r="AH180" s="15"/>
      <c r="AI180" s="15"/>
      <c r="AJ180" s="62" t="str">
        <f>IFERROR(VLOOKUP(AI180,Lookups!$W$3:$X$24,2,FALSE),"")</f>
        <v/>
      </c>
      <c r="AK180" s="15"/>
      <c r="AL180" s="15"/>
      <c r="AM180" s="17"/>
      <c r="AN180" s="17"/>
    </row>
    <row r="181" spans="1:40" x14ac:dyDescent="0.3">
      <c r="A181" s="15"/>
      <c r="B181" s="15"/>
      <c r="C181" s="15"/>
      <c r="D181" s="17"/>
      <c r="E181" s="17"/>
      <c r="F181" s="15"/>
      <c r="G181" s="18" t="str">
        <f>IFERROR(VLOOKUP(F181,Lookups!$D$2:$E$20,2,FALSE),"")</f>
        <v/>
      </c>
      <c r="H181" s="15"/>
      <c r="I181" s="15"/>
      <c r="J181" s="17"/>
      <c r="K181" s="15"/>
      <c r="L181" s="17"/>
      <c r="M181" s="17"/>
      <c r="N181" s="62" t="str">
        <f t="shared" si="6"/>
        <v/>
      </c>
      <c r="O181" s="15"/>
      <c r="P181" s="15"/>
      <c r="Q181" s="17"/>
      <c r="R181" s="15"/>
      <c r="S181" s="15"/>
      <c r="T181" s="15"/>
      <c r="U181" s="15"/>
      <c r="V181" s="15"/>
      <c r="W181" s="15"/>
      <c r="X181" s="18" t="str">
        <f>IFERROR(VLOOKUP(W181,Lookups!$G$2:$H$83,2,FALSE),"")</f>
        <v/>
      </c>
      <c r="Y181" s="15"/>
      <c r="Z181" s="15"/>
      <c r="AA181" s="15"/>
      <c r="AB181" s="15"/>
      <c r="AC181" s="15"/>
      <c r="AD181" s="17"/>
      <c r="AE181" s="17"/>
      <c r="AF181" s="18" t="str">
        <f t="shared" si="7"/>
        <v/>
      </c>
      <c r="AG181" s="15"/>
      <c r="AH181" s="15"/>
      <c r="AI181" s="15"/>
      <c r="AJ181" s="62" t="str">
        <f>IFERROR(VLOOKUP(AI181,Lookups!$W$3:$X$24,2,FALSE),"")</f>
        <v/>
      </c>
      <c r="AK181" s="15"/>
      <c r="AL181" s="15"/>
      <c r="AM181" s="17"/>
      <c r="AN181" s="17"/>
    </row>
    <row r="182" spans="1:40" x14ac:dyDescent="0.3">
      <c r="A182" s="15"/>
      <c r="B182" s="15"/>
      <c r="C182" s="15"/>
      <c r="D182" s="17"/>
      <c r="E182" s="17"/>
      <c r="F182" s="15"/>
      <c r="G182" s="18" t="str">
        <f>IFERROR(VLOOKUP(F182,Lookups!$D$2:$E$20,2,FALSE),"")</f>
        <v/>
      </c>
      <c r="H182" s="15"/>
      <c r="I182" s="15"/>
      <c r="J182" s="17"/>
      <c r="K182" s="15"/>
      <c r="L182" s="17"/>
      <c r="M182" s="17"/>
      <c r="N182" s="62" t="str">
        <f t="shared" ref="N182:N245" si="8">IF(OR(ISBLANK(L182),ISBLANK(M182)),"",(M182-L182)+1)</f>
        <v/>
      </c>
      <c r="O182" s="15"/>
      <c r="P182" s="15"/>
      <c r="Q182" s="17"/>
      <c r="R182" s="15"/>
      <c r="S182" s="15"/>
      <c r="T182" s="15"/>
      <c r="U182" s="15"/>
      <c r="V182" s="15"/>
      <c r="W182" s="15"/>
      <c r="X182" s="18" t="str">
        <f>IFERROR(VLOOKUP(W182,Lookups!$G$2:$H$83,2,FALSE),"")</f>
        <v/>
      </c>
      <c r="Y182" s="15"/>
      <c r="Z182" s="15"/>
      <c r="AA182" s="15"/>
      <c r="AB182" s="15"/>
      <c r="AC182" s="15"/>
      <c r="AD182" s="17"/>
      <c r="AE182" s="17"/>
      <c r="AF182" s="18" t="str">
        <f t="shared" ref="AF182:AF245" si="9">IF(OR(ISBLANK(AD182),ISBLANK(AE182)),"",(AE182-AD182)+1)</f>
        <v/>
      </c>
      <c r="AG182" s="15"/>
      <c r="AH182" s="15"/>
      <c r="AI182" s="15"/>
      <c r="AJ182" s="62" t="str">
        <f>IFERROR(VLOOKUP(AI182,Lookups!$W$3:$X$24,2,FALSE),"")</f>
        <v/>
      </c>
      <c r="AK182" s="15"/>
      <c r="AL182" s="15"/>
      <c r="AM182" s="17"/>
      <c r="AN182" s="17"/>
    </row>
    <row r="183" spans="1:40" x14ac:dyDescent="0.3">
      <c r="A183" s="15"/>
      <c r="B183" s="15"/>
      <c r="C183" s="15"/>
      <c r="D183" s="17"/>
      <c r="E183" s="17"/>
      <c r="F183" s="15"/>
      <c r="G183" s="18" t="str">
        <f>IFERROR(VLOOKUP(F183,Lookups!$D$2:$E$20,2,FALSE),"")</f>
        <v/>
      </c>
      <c r="H183" s="15"/>
      <c r="I183" s="15"/>
      <c r="J183" s="17"/>
      <c r="K183" s="15"/>
      <c r="L183" s="17"/>
      <c r="M183" s="17"/>
      <c r="N183" s="62" t="str">
        <f t="shared" si="8"/>
        <v/>
      </c>
      <c r="O183" s="15"/>
      <c r="P183" s="15"/>
      <c r="Q183" s="17"/>
      <c r="R183" s="15"/>
      <c r="S183" s="15"/>
      <c r="T183" s="15"/>
      <c r="U183" s="15"/>
      <c r="V183" s="15"/>
      <c r="W183" s="15"/>
      <c r="X183" s="18" t="str">
        <f>IFERROR(VLOOKUP(W183,Lookups!$G$2:$H$83,2,FALSE),"")</f>
        <v/>
      </c>
      <c r="Y183" s="15"/>
      <c r="Z183" s="15"/>
      <c r="AA183" s="15"/>
      <c r="AB183" s="15"/>
      <c r="AC183" s="15"/>
      <c r="AD183" s="17"/>
      <c r="AE183" s="17"/>
      <c r="AF183" s="18" t="str">
        <f t="shared" si="9"/>
        <v/>
      </c>
      <c r="AG183" s="15"/>
      <c r="AH183" s="15"/>
      <c r="AI183" s="15"/>
      <c r="AJ183" s="62" t="str">
        <f>IFERROR(VLOOKUP(AI183,Lookups!$W$3:$X$24,2,FALSE),"")</f>
        <v/>
      </c>
      <c r="AK183" s="15"/>
      <c r="AL183" s="15"/>
      <c r="AM183" s="17"/>
      <c r="AN183" s="17"/>
    </row>
    <row r="184" spans="1:40" x14ac:dyDescent="0.3">
      <c r="A184" s="15"/>
      <c r="B184" s="15"/>
      <c r="C184" s="15"/>
      <c r="D184" s="17"/>
      <c r="E184" s="17"/>
      <c r="F184" s="15"/>
      <c r="G184" s="18" t="str">
        <f>IFERROR(VLOOKUP(F184,Lookups!$D$2:$E$20,2,FALSE),"")</f>
        <v/>
      </c>
      <c r="H184" s="15"/>
      <c r="I184" s="15"/>
      <c r="J184" s="17"/>
      <c r="K184" s="15"/>
      <c r="L184" s="17"/>
      <c r="M184" s="17"/>
      <c r="N184" s="62" t="str">
        <f t="shared" si="8"/>
        <v/>
      </c>
      <c r="O184" s="15"/>
      <c r="P184" s="15"/>
      <c r="Q184" s="17"/>
      <c r="R184" s="15"/>
      <c r="S184" s="15"/>
      <c r="T184" s="15"/>
      <c r="U184" s="15"/>
      <c r="V184" s="15"/>
      <c r="W184" s="15"/>
      <c r="X184" s="18" t="str">
        <f>IFERROR(VLOOKUP(W184,Lookups!$G$2:$H$83,2,FALSE),"")</f>
        <v/>
      </c>
      <c r="Y184" s="15"/>
      <c r="Z184" s="15"/>
      <c r="AA184" s="15"/>
      <c r="AB184" s="15"/>
      <c r="AC184" s="15"/>
      <c r="AD184" s="17"/>
      <c r="AE184" s="17"/>
      <c r="AF184" s="18" t="str">
        <f t="shared" si="9"/>
        <v/>
      </c>
      <c r="AG184" s="15"/>
      <c r="AH184" s="15"/>
      <c r="AI184" s="15"/>
      <c r="AJ184" s="62" t="str">
        <f>IFERROR(VLOOKUP(AI184,Lookups!$W$3:$X$24,2,FALSE),"")</f>
        <v/>
      </c>
      <c r="AK184" s="15"/>
      <c r="AL184" s="15"/>
      <c r="AM184" s="17"/>
      <c r="AN184" s="17"/>
    </row>
    <row r="185" spans="1:40" x14ac:dyDescent="0.3">
      <c r="A185" s="15"/>
      <c r="B185" s="15"/>
      <c r="C185" s="15"/>
      <c r="D185" s="17"/>
      <c r="E185" s="17"/>
      <c r="F185" s="15"/>
      <c r="G185" s="18" t="str">
        <f>IFERROR(VLOOKUP(F185,Lookups!$D$2:$E$20,2,FALSE),"")</f>
        <v/>
      </c>
      <c r="H185" s="15"/>
      <c r="I185" s="15"/>
      <c r="J185" s="17"/>
      <c r="K185" s="15"/>
      <c r="L185" s="17"/>
      <c r="M185" s="17"/>
      <c r="N185" s="62" t="str">
        <f t="shared" si="8"/>
        <v/>
      </c>
      <c r="O185" s="15"/>
      <c r="P185" s="15"/>
      <c r="Q185" s="17"/>
      <c r="R185" s="15"/>
      <c r="S185" s="15"/>
      <c r="T185" s="15"/>
      <c r="U185" s="15"/>
      <c r="V185" s="15"/>
      <c r="W185" s="15"/>
      <c r="X185" s="18" t="str">
        <f>IFERROR(VLOOKUP(W185,Lookups!$G$2:$H$83,2,FALSE),"")</f>
        <v/>
      </c>
      <c r="Y185" s="15"/>
      <c r="Z185" s="15"/>
      <c r="AA185" s="15"/>
      <c r="AB185" s="15"/>
      <c r="AC185" s="15"/>
      <c r="AD185" s="17"/>
      <c r="AE185" s="17"/>
      <c r="AF185" s="18" t="str">
        <f t="shared" si="9"/>
        <v/>
      </c>
      <c r="AG185" s="15"/>
      <c r="AH185" s="15"/>
      <c r="AI185" s="15"/>
      <c r="AJ185" s="62" t="str">
        <f>IFERROR(VLOOKUP(AI185,Lookups!$W$3:$X$24,2,FALSE),"")</f>
        <v/>
      </c>
      <c r="AK185" s="15"/>
      <c r="AL185" s="15"/>
      <c r="AM185" s="17"/>
      <c r="AN185" s="17"/>
    </row>
    <row r="186" spans="1:40" x14ac:dyDescent="0.3">
      <c r="A186" s="15"/>
      <c r="B186" s="15"/>
      <c r="C186" s="15"/>
      <c r="D186" s="17"/>
      <c r="E186" s="17"/>
      <c r="F186" s="15"/>
      <c r="G186" s="18" t="str">
        <f>IFERROR(VLOOKUP(F186,Lookups!$D$2:$E$20,2,FALSE),"")</f>
        <v/>
      </c>
      <c r="H186" s="15"/>
      <c r="I186" s="15"/>
      <c r="J186" s="17"/>
      <c r="K186" s="15"/>
      <c r="L186" s="17"/>
      <c r="M186" s="17"/>
      <c r="N186" s="62" t="str">
        <f t="shared" si="8"/>
        <v/>
      </c>
      <c r="O186" s="15"/>
      <c r="P186" s="15"/>
      <c r="Q186" s="17"/>
      <c r="R186" s="15"/>
      <c r="S186" s="15"/>
      <c r="T186" s="15"/>
      <c r="U186" s="15"/>
      <c r="V186" s="15"/>
      <c r="W186" s="15"/>
      <c r="X186" s="18" t="str">
        <f>IFERROR(VLOOKUP(W186,Lookups!$G$2:$H$83,2,FALSE),"")</f>
        <v/>
      </c>
      <c r="Y186" s="15"/>
      <c r="Z186" s="15"/>
      <c r="AA186" s="15"/>
      <c r="AB186" s="15"/>
      <c r="AC186" s="15"/>
      <c r="AD186" s="17"/>
      <c r="AE186" s="17"/>
      <c r="AF186" s="18" t="str">
        <f t="shared" si="9"/>
        <v/>
      </c>
      <c r="AG186" s="15"/>
      <c r="AH186" s="15"/>
      <c r="AI186" s="15"/>
      <c r="AJ186" s="62" t="str">
        <f>IFERROR(VLOOKUP(AI186,Lookups!$W$3:$X$24,2,FALSE),"")</f>
        <v/>
      </c>
      <c r="AK186" s="15"/>
      <c r="AL186" s="15"/>
      <c r="AM186" s="17"/>
      <c r="AN186" s="17"/>
    </row>
    <row r="187" spans="1:40" x14ac:dyDescent="0.3">
      <c r="A187" s="15"/>
      <c r="B187" s="15"/>
      <c r="C187" s="15"/>
      <c r="D187" s="17"/>
      <c r="E187" s="17"/>
      <c r="F187" s="15"/>
      <c r="G187" s="18" t="str">
        <f>IFERROR(VLOOKUP(F187,Lookups!$D$2:$E$20,2,FALSE),"")</f>
        <v/>
      </c>
      <c r="H187" s="15"/>
      <c r="I187" s="15"/>
      <c r="J187" s="17"/>
      <c r="K187" s="15"/>
      <c r="L187" s="17"/>
      <c r="M187" s="17"/>
      <c r="N187" s="62" t="str">
        <f t="shared" si="8"/>
        <v/>
      </c>
      <c r="O187" s="15"/>
      <c r="P187" s="15"/>
      <c r="Q187" s="17"/>
      <c r="R187" s="15"/>
      <c r="S187" s="15"/>
      <c r="T187" s="15"/>
      <c r="U187" s="15"/>
      <c r="V187" s="15"/>
      <c r="W187" s="15"/>
      <c r="X187" s="18" t="str">
        <f>IFERROR(VLOOKUP(W187,Lookups!$G$2:$H$83,2,FALSE),"")</f>
        <v/>
      </c>
      <c r="Y187" s="15"/>
      <c r="Z187" s="15"/>
      <c r="AA187" s="15"/>
      <c r="AB187" s="15"/>
      <c r="AC187" s="15"/>
      <c r="AD187" s="17"/>
      <c r="AE187" s="17"/>
      <c r="AF187" s="18" t="str">
        <f t="shared" si="9"/>
        <v/>
      </c>
      <c r="AG187" s="15"/>
      <c r="AH187" s="15"/>
      <c r="AI187" s="15"/>
      <c r="AJ187" s="62" t="str">
        <f>IFERROR(VLOOKUP(AI187,Lookups!$W$3:$X$24,2,FALSE),"")</f>
        <v/>
      </c>
      <c r="AK187" s="15"/>
      <c r="AL187" s="15"/>
      <c r="AM187" s="17"/>
      <c r="AN187" s="17"/>
    </row>
    <row r="188" spans="1:40" x14ac:dyDescent="0.3">
      <c r="A188" s="15"/>
      <c r="B188" s="15"/>
      <c r="C188" s="15"/>
      <c r="D188" s="17"/>
      <c r="E188" s="17"/>
      <c r="F188" s="15"/>
      <c r="G188" s="18" t="str">
        <f>IFERROR(VLOOKUP(F188,Lookups!$D$2:$E$20,2,FALSE),"")</f>
        <v/>
      </c>
      <c r="H188" s="15"/>
      <c r="I188" s="15"/>
      <c r="J188" s="17"/>
      <c r="K188" s="15"/>
      <c r="L188" s="17"/>
      <c r="M188" s="17"/>
      <c r="N188" s="62" t="str">
        <f t="shared" si="8"/>
        <v/>
      </c>
      <c r="O188" s="15"/>
      <c r="P188" s="15"/>
      <c r="Q188" s="17"/>
      <c r="R188" s="15"/>
      <c r="S188" s="15"/>
      <c r="T188" s="15"/>
      <c r="U188" s="15"/>
      <c r="V188" s="15"/>
      <c r="W188" s="15"/>
      <c r="X188" s="18" t="str">
        <f>IFERROR(VLOOKUP(W188,Lookups!$G$2:$H$83,2,FALSE),"")</f>
        <v/>
      </c>
      <c r="Y188" s="15"/>
      <c r="Z188" s="15"/>
      <c r="AA188" s="15"/>
      <c r="AB188" s="15"/>
      <c r="AC188" s="15"/>
      <c r="AD188" s="17"/>
      <c r="AE188" s="17"/>
      <c r="AF188" s="18" t="str">
        <f t="shared" si="9"/>
        <v/>
      </c>
      <c r="AG188" s="15"/>
      <c r="AH188" s="15"/>
      <c r="AI188" s="15"/>
      <c r="AJ188" s="62" t="str">
        <f>IFERROR(VLOOKUP(AI188,Lookups!$W$3:$X$24,2,FALSE),"")</f>
        <v/>
      </c>
      <c r="AK188" s="15"/>
      <c r="AL188" s="15"/>
      <c r="AM188" s="17"/>
      <c r="AN188" s="17"/>
    </row>
    <row r="189" spans="1:40" x14ac:dyDescent="0.3">
      <c r="A189" s="15"/>
      <c r="B189" s="15"/>
      <c r="C189" s="15"/>
      <c r="D189" s="17"/>
      <c r="E189" s="17"/>
      <c r="F189" s="15"/>
      <c r="G189" s="18" t="str">
        <f>IFERROR(VLOOKUP(F189,Lookups!$D$2:$E$20,2,FALSE),"")</f>
        <v/>
      </c>
      <c r="H189" s="15"/>
      <c r="I189" s="15"/>
      <c r="J189" s="17"/>
      <c r="K189" s="15"/>
      <c r="L189" s="17"/>
      <c r="M189" s="17"/>
      <c r="N189" s="62" t="str">
        <f t="shared" si="8"/>
        <v/>
      </c>
      <c r="O189" s="15"/>
      <c r="P189" s="15"/>
      <c r="Q189" s="17"/>
      <c r="R189" s="15"/>
      <c r="S189" s="15"/>
      <c r="T189" s="15"/>
      <c r="U189" s="15"/>
      <c r="V189" s="15"/>
      <c r="W189" s="15"/>
      <c r="X189" s="18" t="str">
        <f>IFERROR(VLOOKUP(W189,Lookups!$G$2:$H$83,2,FALSE),"")</f>
        <v/>
      </c>
      <c r="Y189" s="15"/>
      <c r="Z189" s="15"/>
      <c r="AA189" s="15"/>
      <c r="AB189" s="15"/>
      <c r="AC189" s="15"/>
      <c r="AD189" s="17"/>
      <c r="AE189" s="17"/>
      <c r="AF189" s="18" t="str">
        <f t="shared" si="9"/>
        <v/>
      </c>
      <c r="AG189" s="15"/>
      <c r="AH189" s="15"/>
      <c r="AI189" s="15"/>
      <c r="AJ189" s="62" t="str">
        <f>IFERROR(VLOOKUP(AI189,Lookups!$W$3:$X$24,2,FALSE),"")</f>
        <v/>
      </c>
      <c r="AK189" s="15"/>
      <c r="AL189" s="15"/>
      <c r="AM189" s="17"/>
      <c r="AN189" s="17"/>
    </row>
    <row r="190" spans="1:40" x14ac:dyDescent="0.3">
      <c r="A190" s="15"/>
      <c r="B190" s="15"/>
      <c r="C190" s="15"/>
      <c r="D190" s="17"/>
      <c r="E190" s="17"/>
      <c r="F190" s="15"/>
      <c r="G190" s="18" t="str">
        <f>IFERROR(VLOOKUP(F190,Lookups!$D$2:$E$20,2,FALSE),"")</f>
        <v/>
      </c>
      <c r="H190" s="15"/>
      <c r="I190" s="15"/>
      <c r="J190" s="17"/>
      <c r="K190" s="15"/>
      <c r="L190" s="17"/>
      <c r="M190" s="17"/>
      <c r="N190" s="62" t="str">
        <f t="shared" si="8"/>
        <v/>
      </c>
      <c r="O190" s="15"/>
      <c r="P190" s="15"/>
      <c r="Q190" s="17"/>
      <c r="R190" s="15"/>
      <c r="S190" s="15"/>
      <c r="T190" s="15"/>
      <c r="U190" s="15"/>
      <c r="V190" s="15"/>
      <c r="W190" s="15"/>
      <c r="X190" s="18" t="str">
        <f>IFERROR(VLOOKUP(W190,Lookups!$G$2:$H$83,2,FALSE),"")</f>
        <v/>
      </c>
      <c r="Y190" s="15"/>
      <c r="Z190" s="15"/>
      <c r="AA190" s="15"/>
      <c r="AB190" s="15"/>
      <c r="AC190" s="15"/>
      <c r="AD190" s="17"/>
      <c r="AE190" s="17"/>
      <c r="AF190" s="18" t="str">
        <f t="shared" si="9"/>
        <v/>
      </c>
      <c r="AG190" s="15"/>
      <c r="AH190" s="15"/>
      <c r="AI190" s="15"/>
      <c r="AJ190" s="62" t="str">
        <f>IFERROR(VLOOKUP(AI190,Lookups!$W$3:$X$24,2,FALSE),"")</f>
        <v/>
      </c>
      <c r="AK190" s="15"/>
      <c r="AL190" s="15"/>
      <c r="AM190" s="17"/>
      <c r="AN190" s="17"/>
    </row>
    <row r="191" spans="1:40" x14ac:dyDescent="0.3">
      <c r="A191" s="15"/>
      <c r="B191" s="15"/>
      <c r="C191" s="15"/>
      <c r="D191" s="17"/>
      <c r="E191" s="17"/>
      <c r="F191" s="15"/>
      <c r="G191" s="18" t="str">
        <f>IFERROR(VLOOKUP(F191,Lookups!$D$2:$E$20,2,FALSE),"")</f>
        <v/>
      </c>
      <c r="H191" s="15"/>
      <c r="I191" s="15"/>
      <c r="J191" s="17"/>
      <c r="K191" s="15"/>
      <c r="L191" s="17"/>
      <c r="M191" s="17"/>
      <c r="N191" s="62" t="str">
        <f t="shared" si="8"/>
        <v/>
      </c>
      <c r="O191" s="15"/>
      <c r="P191" s="15"/>
      <c r="Q191" s="17"/>
      <c r="R191" s="15"/>
      <c r="S191" s="15"/>
      <c r="T191" s="15"/>
      <c r="U191" s="15"/>
      <c r="V191" s="15"/>
      <c r="W191" s="15"/>
      <c r="X191" s="18" t="str">
        <f>IFERROR(VLOOKUP(W191,Lookups!$G$2:$H$83,2,FALSE),"")</f>
        <v/>
      </c>
      <c r="Y191" s="15"/>
      <c r="Z191" s="15"/>
      <c r="AA191" s="15"/>
      <c r="AB191" s="15"/>
      <c r="AC191" s="15"/>
      <c r="AD191" s="17"/>
      <c r="AE191" s="17"/>
      <c r="AF191" s="18" t="str">
        <f t="shared" si="9"/>
        <v/>
      </c>
      <c r="AG191" s="15"/>
      <c r="AH191" s="15"/>
      <c r="AI191" s="15"/>
      <c r="AJ191" s="62" t="str">
        <f>IFERROR(VLOOKUP(AI191,Lookups!$W$3:$X$24,2,FALSE),"")</f>
        <v/>
      </c>
      <c r="AK191" s="15"/>
      <c r="AL191" s="15"/>
      <c r="AM191" s="17"/>
      <c r="AN191" s="17"/>
    </row>
    <row r="192" spans="1:40" x14ac:dyDescent="0.3">
      <c r="A192" s="15"/>
      <c r="B192" s="15"/>
      <c r="C192" s="15"/>
      <c r="D192" s="17"/>
      <c r="E192" s="17"/>
      <c r="F192" s="15"/>
      <c r="G192" s="18" t="str">
        <f>IFERROR(VLOOKUP(F192,Lookups!$D$2:$E$20,2,FALSE),"")</f>
        <v/>
      </c>
      <c r="H192" s="15"/>
      <c r="I192" s="15"/>
      <c r="J192" s="17"/>
      <c r="K192" s="15"/>
      <c r="L192" s="17"/>
      <c r="M192" s="17"/>
      <c r="N192" s="62" t="str">
        <f t="shared" si="8"/>
        <v/>
      </c>
      <c r="O192" s="15"/>
      <c r="P192" s="15"/>
      <c r="Q192" s="17"/>
      <c r="R192" s="15"/>
      <c r="S192" s="15"/>
      <c r="T192" s="15"/>
      <c r="U192" s="15"/>
      <c r="V192" s="15"/>
      <c r="W192" s="15"/>
      <c r="X192" s="18" t="str">
        <f>IFERROR(VLOOKUP(W192,Lookups!$G$2:$H$83,2,FALSE),"")</f>
        <v/>
      </c>
      <c r="Y192" s="15"/>
      <c r="Z192" s="15"/>
      <c r="AA192" s="15"/>
      <c r="AB192" s="15"/>
      <c r="AC192" s="15"/>
      <c r="AD192" s="17"/>
      <c r="AE192" s="17"/>
      <c r="AF192" s="18" t="str">
        <f t="shared" si="9"/>
        <v/>
      </c>
      <c r="AG192" s="15"/>
      <c r="AH192" s="15"/>
      <c r="AI192" s="15"/>
      <c r="AJ192" s="62" t="str">
        <f>IFERROR(VLOOKUP(AI192,Lookups!$W$3:$X$24,2,FALSE),"")</f>
        <v/>
      </c>
      <c r="AK192" s="15"/>
      <c r="AL192" s="15"/>
      <c r="AM192" s="17"/>
      <c r="AN192" s="17"/>
    </row>
    <row r="193" spans="1:40" x14ac:dyDescent="0.3">
      <c r="A193" s="15"/>
      <c r="B193" s="15"/>
      <c r="C193" s="15"/>
      <c r="D193" s="17"/>
      <c r="E193" s="17"/>
      <c r="F193" s="15"/>
      <c r="G193" s="18" t="str">
        <f>IFERROR(VLOOKUP(F193,Lookups!$D$2:$E$20,2,FALSE),"")</f>
        <v/>
      </c>
      <c r="H193" s="15"/>
      <c r="I193" s="15"/>
      <c r="J193" s="17"/>
      <c r="K193" s="15"/>
      <c r="L193" s="17"/>
      <c r="M193" s="17"/>
      <c r="N193" s="62" t="str">
        <f t="shared" si="8"/>
        <v/>
      </c>
      <c r="O193" s="15"/>
      <c r="P193" s="15"/>
      <c r="Q193" s="17"/>
      <c r="R193" s="15"/>
      <c r="S193" s="15"/>
      <c r="T193" s="15"/>
      <c r="U193" s="15"/>
      <c r="V193" s="15"/>
      <c r="W193" s="15"/>
      <c r="X193" s="18" t="str">
        <f>IFERROR(VLOOKUP(W193,Lookups!$G$2:$H$83,2,FALSE),"")</f>
        <v/>
      </c>
      <c r="Y193" s="15"/>
      <c r="Z193" s="15"/>
      <c r="AA193" s="15"/>
      <c r="AB193" s="15"/>
      <c r="AC193" s="15"/>
      <c r="AD193" s="17"/>
      <c r="AE193" s="17"/>
      <c r="AF193" s="18" t="str">
        <f t="shared" si="9"/>
        <v/>
      </c>
      <c r="AG193" s="15"/>
      <c r="AH193" s="15"/>
      <c r="AI193" s="15"/>
      <c r="AJ193" s="62" t="str">
        <f>IFERROR(VLOOKUP(AI193,Lookups!$W$3:$X$24,2,FALSE),"")</f>
        <v/>
      </c>
      <c r="AK193" s="15"/>
      <c r="AL193" s="15"/>
      <c r="AM193" s="17"/>
      <c r="AN193" s="17"/>
    </row>
    <row r="194" spans="1:40" x14ac:dyDescent="0.3">
      <c r="A194" s="15"/>
      <c r="B194" s="15"/>
      <c r="C194" s="15"/>
      <c r="D194" s="17"/>
      <c r="E194" s="17"/>
      <c r="F194" s="15"/>
      <c r="G194" s="18" t="str">
        <f>IFERROR(VLOOKUP(F194,Lookups!$D$2:$E$20,2,FALSE),"")</f>
        <v/>
      </c>
      <c r="H194" s="15"/>
      <c r="I194" s="15"/>
      <c r="J194" s="17"/>
      <c r="K194" s="15"/>
      <c r="L194" s="17"/>
      <c r="M194" s="17"/>
      <c r="N194" s="62" t="str">
        <f t="shared" si="8"/>
        <v/>
      </c>
      <c r="O194" s="15"/>
      <c r="P194" s="15"/>
      <c r="Q194" s="17"/>
      <c r="R194" s="15"/>
      <c r="S194" s="15"/>
      <c r="T194" s="15"/>
      <c r="U194" s="15"/>
      <c r="V194" s="15"/>
      <c r="W194" s="15"/>
      <c r="X194" s="18" t="str">
        <f>IFERROR(VLOOKUP(W194,Lookups!$G$2:$H$83,2,FALSE),"")</f>
        <v/>
      </c>
      <c r="Y194" s="15"/>
      <c r="Z194" s="15"/>
      <c r="AA194" s="15"/>
      <c r="AB194" s="15"/>
      <c r="AC194" s="15"/>
      <c r="AD194" s="17"/>
      <c r="AE194" s="17"/>
      <c r="AF194" s="18" t="str">
        <f t="shared" si="9"/>
        <v/>
      </c>
      <c r="AG194" s="15"/>
      <c r="AH194" s="15"/>
      <c r="AI194" s="15"/>
      <c r="AJ194" s="62" t="str">
        <f>IFERROR(VLOOKUP(AI194,Lookups!$W$3:$X$24,2,FALSE),"")</f>
        <v/>
      </c>
      <c r="AK194" s="15"/>
      <c r="AL194" s="15"/>
      <c r="AM194" s="17"/>
      <c r="AN194" s="17"/>
    </row>
    <row r="195" spans="1:40" x14ac:dyDescent="0.3">
      <c r="A195" s="15"/>
      <c r="B195" s="15"/>
      <c r="C195" s="15"/>
      <c r="D195" s="17"/>
      <c r="E195" s="17"/>
      <c r="F195" s="15"/>
      <c r="G195" s="18" t="str">
        <f>IFERROR(VLOOKUP(F195,Lookups!$D$2:$E$20,2,FALSE),"")</f>
        <v/>
      </c>
      <c r="H195" s="15"/>
      <c r="I195" s="15"/>
      <c r="J195" s="17"/>
      <c r="K195" s="15"/>
      <c r="L195" s="17"/>
      <c r="M195" s="17"/>
      <c r="N195" s="62" t="str">
        <f t="shared" si="8"/>
        <v/>
      </c>
      <c r="O195" s="15"/>
      <c r="P195" s="15"/>
      <c r="Q195" s="17"/>
      <c r="R195" s="15"/>
      <c r="S195" s="15"/>
      <c r="T195" s="15"/>
      <c r="U195" s="15"/>
      <c r="V195" s="15"/>
      <c r="W195" s="15"/>
      <c r="X195" s="18" t="str">
        <f>IFERROR(VLOOKUP(W195,Lookups!$G$2:$H$83,2,FALSE),"")</f>
        <v/>
      </c>
      <c r="Y195" s="15"/>
      <c r="Z195" s="15"/>
      <c r="AA195" s="15"/>
      <c r="AB195" s="15"/>
      <c r="AC195" s="15"/>
      <c r="AD195" s="17"/>
      <c r="AE195" s="17"/>
      <c r="AF195" s="18" t="str">
        <f t="shared" si="9"/>
        <v/>
      </c>
      <c r="AG195" s="15"/>
      <c r="AH195" s="15"/>
      <c r="AI195" s="15"/>
      <c r="AJ195" s="62" t="str">
        <f>IFERROR(VLOOKUP(AI195,Lookups!$W$3:$X$24,2,FALSE),"")</f>
        <v/>
      </c>
      <c r="AK195" s="15"/>
      <c r="AL195" s="15"/>
      <c r="AM195" s="17"/>
      <c r="AN195" s="17"/>
    </row>
    <row r="196" spans="1:40" x14ac:dyDescent="0.3">
      <c r="A196" s="15"/>
      <c r="B196" s="15"/>
      <c r="C196" s="15"/>
      <c r="D196" s="17"/>
      <c r="E196" s="17"/>
      <c r="F196" s="15"/>
      <c r="G196" s="18" t="str">
        <f>IFERROR(VLOOKUP(F196,Lookups!$D$2:$E$20,2,FALSE),"")</f>
        <v/>
      </c>
      <c r="H196" s="15"/>
      <c r="I196" s="15"/>
      <c r="J196" s="17"/>
      <c r="K196" s="15"/>
      <c r="L196" s="17"/>
      <c r="M196" s="17"/>
      <c r="N196" s="62" t="str">
        <f t="shared" si="8"/>
        <v/>
      </c>
      <c r="O196" s="15"/>
      <c r="P196" s="15"/>
      <c r="Q196" s="17"/>
      <c r="R196" s="15"/>
      <c r="S196" s="15"/>
      <c r="T196" s="15"/>
      <c r="U196" s="15"/>
      <c r="V196" s="15"/>
      <c r="W196" s="15"/>
      <c r="X196" s="18" t="str">
        <f>IFERROR(VLOOKUP(W196,Lookups!$G$2:$H$83,2,FALSE),"")</f>
        <v/>
      </c>
      <c r="Y196" s="15"/>
      <c r="Z196" s="15"/>
      <c r="AA196" s="15"/>
      <c r="AB196" s="15"/>
      <c r="AC196" s="15"/>
      <c r="AD196" s="17"/>
      <c r="AE196" s="17"/>
      <c r="AF196" s="18" t="str">
        <f t="shared" si="9"/>
        <v/>
      </c>
      <c r="AG196" s="15"/>
      <c r="AH196" s="15"/>
      <c r="AI196" s="15"/>
      <c r="AJ196" s="62" t="str">
        <f>IFERROR(VLOOKUP(AI196,Lookups!$W$3:$X$24,2,FALSE),"")</f>
        <v/>
      </c>
      <c r="AK196" s="15"/>
      <c r="AL196" s="15"/>
      <c r="AM196" s="17"/>
      <c r="AN196" s="17"/>
    </row>
    <row r="197" spans="1:40" x14ac:dyDescent="0.3">
      <c r="A197" s="15"/>
      <c r="B197" s="15"/>
      <c r="C197" s="15"/>
      <c r="D197" s="17"/>
      <c r="E197" s="17"/>
      <c r="F197" s="15"/>
      <c r="G197" s="18" t="str">
        <f>IFERROR(VLOOKUP(F197,Lookups!$D$2:$E$20,2,FALSE),"")</f>
        <v/>
      </c>
      <c r="H197" s="15"/>
      <c r="I197" s="15"/>
      <c r="J197" s="17"/>
      <c r="K197" s="15"/>
      <c r="L197" s="17"/>
      <c r="M197" s="17"/>
      <c r="N197" s="62" t="str">
        <f t="shared" si="8"/>
        <v/>
      </c>
      <c r="O197" s="15"/>
      <c r="P197" s="15"/>
      <c r="Q197" s="17"/>
      <c r="R197" s="15"/>
      <c r="S197" s="15"/>
      <c r="T197" s="15"/>
      <c r="U197" s="15"/>
      <c r="V197" s="15"/>
      <c r="W197" s="15"/>
      <c r="X197" s="18" t="str">
        <f>IFERROR(VLOOKUP(W197,Lookups!$G$2:$H$83,2,FALSE),"")</f>
        <v/>
      </c>
      <c r="Y197" s="15"/>
      <c r="Z197" s="15"/>
      <c r="AA197" s="15"/>
      <c r="AB197" s="15"/>
      <c r="AC197" s="15"/>
      <c r="AD197" s="17"/>
      <c r="AE197" s="17"/>
      <c r="AF197" s="18" t="str">
        <f t="shared" si="9"/>
        <v/>
      </c>
      <c r="AG197" s="15"/>
      <c r="AH197" s="15"/>
      <c r="AI197" s="15"/>
      <c r="AJ197" s="62" t="str">
        <f>IFERROR(VLOOKUP(AI197,Lookups!$W$3:$X$24,2,FALSE),"")</f>
        <v/>
      </c>
      <c r="AK197" s="15"/>
      <c r="AL197" s="15"/>
      <c r="AM197" s="17"/>
      <c r="AN197" s="17"/>
    </row>
    <row r="198" spans="1:40" x14ac:dyDescent="0.3">
      <c r="A198" s="15"/>
      <c r="B198" s="15"/>
      <c r="C198" s="15"/>
      <c r="D198" s="17"/>
      <c r="E198" s="17"/>
      <c r="F198" s="15"/>
      <c r="G198" s="18" t="str">
        <f>IFERROR(VLOOKUP(F198,Lookups!$D$2:$E$20,2,FALSE),"")</f>
        <v/>
      </c>
      <c r="H198" s="15"/>
      <c r="I198" s="15"/>
      <c r="J198" s="17"/>
      <c r="K198" s="15"/>
      <c r="L198" s="17"/>
      <c r="M198" s="17"/>
      <c r="N198" s="62" t="str">
        <f t="shared" si="8"/>
        <v/>
      </c>
      <c r="O198" s="15"/>
      <c r="P198" s="15"/>
      <c r="Q198" s="17"/>
      <c r="R198" s="15"/>
      <c r="S198" s="15"/>
      <c r="T198" s="15"/>
      <c r="U198" s="15"/>
      <c r="V198" s="15"/>
      <c r="W198" s="15"/>
      <c r="X198" s="18" t="str">
        <f>IFERROR(VLOOKUP(W198,Lookups!$G$2:$H$83,2,FALSE),"")</f>
        <v/>
      </c>
      <c r="Y198" s="15"/>
      <c r="Z198" s="15"/>
      <c r="AA198" s="15"/>
      <c r="AB198" s="15"/>
      <c r="AC198" s="15"/>
      <c r="AD198" s="17"/>
      <c r="AE198" s="17"/>
      <c r="AF198" s="18" t="str">
        <f t="shared" si="9"/>
        <v/>
      </c>
      <c r="AG198" s="15"/>
      <c r="AH198" s="15"/>
      <c r="AI198" s="15"/>
      <c r="AJ198" s="62" t="str">
        <f>IFERROR(VLOOKUP(AI198,Lookups!$W$3:$X$24,2,FALSE),"")</f>
        <v/>
      </c>
      <c r="AK198" s="15"/>
      <c r="AL198" s="15"/>
      <c r="AM198" s="17"/>
      <c r="AN198" s="17"/>
    </row>
    <row r="199" spans="1:40" x14ac:dyDescent="0.3">
      <c r="A199" s="15"/>
      <c r="B199" s="15"/>
      <c r="C199" s="15"/>
      <c r="D199" s="17"/>
      <c r="E199" s="17"/>
      <c r="F199" s="15"/>
      <c r="G199" s="18" t="str">
        <f>IFERROR(VLOOKUP(F199,Lookups!$D$2:$E$20,2,FALSE),"")</f>
        <v/>
      </c>
      <c r="H199" s="15"/>
      <c r="I199" s="15"/>
      <c r="J199" s="17"/>
      <c r="K199" s="15"/>
      <c r="L199" s="17"/>
      <c r="M199" s="17"/>
      <c r="N199" s="62" t="str">
        <f t="shared" si="8"/>
        <v/>
      </c>
      <c r="O199" s="15"/>
      <c r="P199" s="15"/>
      <c r="Q199" s="17"/>
      <c r="R199" s="15"/>
      <c r="S199" s="15"/>
      <c r="T199" s="15"/>
      <c r="U199" s="15"/>
      <c r="V199" s="15"/>
      <c r="W199" s="15"/>
      <c r="X199" s="18" t="str">
        <f>IFERROR(VLOOKUP(W199,Lookups!$G$2:$H$83,2,FALSE),"")</f>
        <v/>
      </c>
      <c r="Y199" s="15"/>
      <c r="Z199" s="15"/>
      <c r="AA199" s="15"/>
      <c r="AB199" s="15"/>
      <c r="AC199" s="15"/>
      <c r="AD199" s="17"/>
      <c r="AE199" s="17"/>
      <c r="AF199" s="18" t="str">
        <f t="shared" si="9"/>
        <v/>
      </c>
      <c r="AG199" s="15"/>
      <c r="AH199" s="15"/>
      <c r="AI199" s="15"/>
      <c r="AJ199" s="62" t="str">
        <f>IFERROR(VLOOKUP(AI199,Lookups!$W$3:$X$24,2,FALSE),"")</f>
        <v/>
      </c>
      <c r="AK199" s="15"/>
      <c r="AL199" s="15"/>
      <c r="AM199" s="17"/>
      <c r="AN199" s="17"/>
    </row>
    <row r="200" spans="1:40" x14ac:dyDescent="0.3">
      <c r="A200" s="15"/>
      <c r="B200" s="15"/>
      <c r="C200" s="15"/>
      <c r="D200" s="17"/>
      <c r="E200" s="17"/>
      <c r="F200" s="15"/>
      <c r="G200" s="18" t="str">
        <f>IFERROR(VLOOKUP(F200,Lookups!$D$2:$E$20,2,FALSE),"")</f>
        <v/>
      </c>
      <c r="H200" s="15"/>
      <c r="I200" s="15"/>
      <c r="J200" s="17"/>
      <c r="K200" s="15"/>
      <c r="L200" s="17"/>
      <c r="M200" s="17"/>
      <c r="N200" s="62" t="str">
        <f t="shared" si="8"/>
        <v/>
      </c>
      <c r="O200" s="15"/>
      <c r="P200" s="15"/>
      <c r="Q200" s="17"/>
      <c r="R200" s="15"/>
      <c r="S200" s="15"/>
      <c r="T200" s="15"/>
      <c r="U200" s="15"/>
      <c r="V200" s="15"/>
      <c r="W200" s="15"/>
      <c r="X200" s="18" t="str">
        <f>IFERROR(VLOOKUP(W200,Lookups!$G$2:$H$83,2,FALSE),"")</f>
        <v/>
      </c>
      <c r="Y200" s="15"/>
      <c r="Z200" s="15"/>
      <c r="AA200" s="15"/>
      <c r="AB200" s="15"/>
      <c r="AC200" s="15"/>
      <c r="AD200" s="17"/>
      <c r="AE200" s="17"/>
      <c r="AF200" s="18" t="str">
        <f t="shared" si="9"/>
        <v/>
      </c>
      <c r="AG200" s="15"/>
      <c r="AH200" s="15"/>
      <c r="AI200" s="15"/>
      <c r="AJ200" s="62" t="str">
        <f>IFERROR(VLOOKUP(AI200,Lookups!$W$3:$X$24,2,FALSE),"")</f>
        <v/>
      </c>
      <c r="AK200" s="15"/>
      <c r="AL200" s="15"/>
      <c r="AM200" s="17"/>
      <c r="AN200" s="17"/>
    </row>
    <row r="201" spans="1:40" x14ac:dyDescent="0.3">
      <c r="A201" s="15"/>
      <c r="B201" s="15"/>
      <c r="C201" s="15"/>
      <c r="D201" s="17"/>
      <c r="E201" s="17"/>
      <c r="F201" s="15"/>
      <c r="G201" s="18" t="str">
        <f>IFERROR(VLOOKUP(F201,Lookups!$D$2:$E$20,2,FALSE),"")</f>
        <v/>
      </c>
      <c r="H201" s="15"/>
      <c r="I201" s="15"/>
      <c r="J201" s="17"/>
      <c r="K201" s="15"/>
      <c r="L201" s="17"/>
      <c r="M201" s="17"/>
      <c r="N201" s="62" t="str">
        <f t="shared" si="8"/>
        <v/>
      </c>
      <c r="O201" s="15"/>
      <c r="P201" s="15"/>
      <c r="Q201" s="17"/>
      <c r="R201" s="15"/>
      <c r="S201" s="15"/>
      <c r="T201" s="15"/>
      <c r="U201" s="15"/>
      <c r="V201" s="15"/>
      <c r="W201" s="15"/>
      <c r="X201" s="18" t="str">
        <f>IFERROR(VLOOKUP(W201,Lookups!$G$2:$H$83,2,FALSE),"")</f>
        <v/>
      </c>
      <c r="Y201" s="15"/>
      <c r="Z201" s="15"/>
      <c r="AA201" s="15"/>
      <c r="AB201" s="15"/>
      <c r="AC201" s="15"/>
      <c r="AD201" s="17"/>
      <c r="AE201" s="17"/>
      <c r="AF201" s="18" t="str">
        <f t="shared" si="9"/>
        <v/>
      </c>
      <c r="AG201" s="15"/>
      <c r="AH201" s="15"/>
      <c r="AI201" s="15"/>
      <c r="AJ201" s="62" t="str">
        <f>IFERROR(VLOOKUP(AI201,Lookups!$W$3:$X$24,2,FALSE),"")</f>
        <v/>
      </c>
      <c r="AK201" s="15"/>
      <c r="AL201" s="15"/>
      <c r="AM201" s="17"/>
      <c r="AN201" s="17"/>
    </row>
    <row r="202" spans="1:40" x14ac:dyDescent="0.3">
      <c r="A202" s="15"/>
      <c r="B202" s="15"/>
      <c r="C202" s="15"/>
      <c r="D202" s="17"/>
      <c r="E202" s="17"/>
      <c r="F202" s="15"/>
      <c r="G202" s="18" t="str">
        <f>IFERROR(VLOOKUP(F202,Lookups!$D$2:$E$20,2,FALSE),"")</f>
        <v/>
      </c>
      <c r="H202" s="15"/>
      <c r="I202" s="15"/>
      <c r="J202" s="17"/>
      <c r="K202" s="15"/>
      <c r="L202" s="17"/>
      <c r="M202" s="17"/>
      <c r="N202" s="62" t="str">
        <f t="shared" si="8"/>
        <v/>
      </c>
      <c r="O202" s="15"/>
      <c r="P202" s="15"/>
      <c r="Q202" s="17"/>
      <c r="R202" s="15"/>
      <c r="S202" s="15"/>
      <c r="T202" s="15"/>
      <c r="U202" s="15"/>
      <c r="V202" s="15"/>
      <c r="W202" s="15"/>
      <c r="X202" s="18" t="str">
        <f>IFERROR(VLOOKUP(W202,Lookups!$G$2:$H$83,2,FALSE),"")</f>
        <v/>
      </c>
      <c r="Y202" s="15"/>
      <c r="Z202" s="15"/>
      <c r="AA202" s="15"/>
      <c r="AB202" s="15"/>
      <c r="AC202" s="15"/>
      <c r="AD202" s="17"/>
      <c r="AE202" s="17"/>
      <c r="AF202" s="18" t="str">
        <f t="shared" si="9"/>
        <v/>
      </c>
      <c r="AG202" s="15"/>
      <c r="AH202" s="15"/>
      <c r="AI202" s="15"/>
      <c r="AJ202" s="62" t="str">
        <f>IFERROR(VLOOKUP(AI202,Lookups!$W$3:$X$24,2,FALSE),"")</f>
        <v/>
      </c>
      <c r="AK202" s="15"/>
      <c r="AL202" s="15"/>
      <c r="AM202" s="17"/>
      <c r="AN202" s="17"/>
    </row>
    <row r="203" spans="1:40" x14ac:dyDescent="0.3">
      <c r="A203" s="15"/>
      <c r="B203" s="15"/>
      <c r="C203" s="15"/>
      <c r="D203" s="17"/>
      <c r="E203" s="17"/>
      <c r="F203" s="15"/>
      <c r="G203" s="18" t="str">
        <f>IFERROR(VLOOKUP(F203,Lookups!$D$2:$E$20,2,FALSE),"")</f>
        <v/>
      </c>
      <c r="H203" s="15"/>
      <c r="I203" s="15"/>
      <c r="J203" s="17"/>
      <c r="K203" s="15"/>
      <c r="L203" s="17"/>
      <c r="M203" s="17"/>
      <c r="N203" s="62" t="str">
        <f t="shared" si="8"/>
        <v/>
      </c>
      <c r="O203" s="15"/>
      <c r="P203" s="15"/>
      <c r="Q203" s="17"/>
      <c r="R203" s="15"/>
      <c r="S203" s="15"/>
      <c r="T203" s="15"/>
      <c r="U203" s="15"/>
      <c r="V203" s="15"/>
      <c r="W203" s="15"/>
      <c r="X203" s="18" t="str">
        <f>IFERROR(VLOOKUP(W203,Lookups!$G$2:$H$83,2,FALSE),"")</f>
        <v/>
      </c>
      <c r="Y203" s="15"/>
      <c r="Z203" s="15"/>
      <c r="AA203" s="15"/>
      <c r="AB203" s="15"/>
      <c r="AC203" s="15"/>
      <c r="AD203" s="17"/>
      <c r="AE203" s="17"/>
      <c r="AF203" s="18" t="str">
        <f t="shared" si="9"/>
        <v/>
      </c>
      <c r="AG203" s="15"/>
      <c r="AH203" s="15"/>
      <c r="AI203" s="15"/>
      <c r="AJ203" s="62" t="str">
        <f>IFERROR(VLOOKUP(AI203,Lookups!$W$3:$X$24,2,FALSE),"")</f>
        <v/>
      </c>
      <c r="AK203" s="15"/>
      <c r="AL203" s="15"/>
      <c r="AM203" s="17"/>
      <c r="AN203" s="17"/>
    </row>
    <row r="204" spans="1:40" x14ac:dyDescent="0.3">
      <c r="A204" s="15"/>
      <c r="B204" s="15"/>
      <c r="C204" s="15"/>
      <c r="D204" s="17"/>
      <c r="E204" s="17"/>
      <c r="F204" s="15"/>
      <c r="G204" s="18" t="str">
        <f>IFERROR(VLOOKUP(F204,Lookups!$D$2:$E$20,2,FALSE),"")</f>
        <v/>
      </c>
      <c r="H204" s="15"/>
      <c r="I204" s="15"/>
      <c r="J204" s="17"/>
      <c r="K204" s="15"/>
      <c r="L204" s="17"/>
      <c r="M204" s="17"/>
      <c r="N204" s="62" t="str">
        <f t="shared" si="8"/>
        <v/>
      </c>
      <c r="O204" s="15"/>
      <c r="P204" s="15"/>
      <c r="Q204" s="17"/>
      <c r="R204" s="15"/>
      <c r="S204" s="15"/>
      <c r="T204" s="15"/>
      <c r="U204" s="15"/>
      <c r="V204" s="15"/>
      <c r="W204" s="15"/>
      <c r="X204" s="18" t="str">
        <f>IFERROR(VLOOKUP(W204,Lookups!$G$2:$H$83,2,FALSE),"")</f>
        <v/>
      </c>
      <c r="Y204" s="15"/>
      <c r="Z204" s="15"/>
      <c r="AA204" s="15"/>
      <c r="AB204" s="15"/>
      <c r="AC204" s="15"/>
      <c r="AD204" s="17"/>
      <c r="AE204" s="17"/>
      <c r="AF204" s="18" t="str">
        <f t="shared" si="9"/>
        <v/>
      </c>
      <c r="AG204" s="15"/>
      <c r="AH204" s="15"/>
      <c r="AI204" s="15"/>
      <c r="AJ204" s="62" t="str">
        <f>IFERROR(VLOOKUP(AI204,Lookups!$W$3:$X$24,2,FALSE),"")</f>
        <v/>
      </c>
      <c r="AK204" s="15"/>
      <c r="AL204" s="15"/>
      <c r="AM204" s="17"/>
      <c r="AN204" s="17"/>
    </row>
    <row r="205" spans="1:40" x14ac:dyDescent="0.3">
      <c r="A205" s="15"/>
      <c r="B205" s="15"/>
      <c r="C205" s="15"/>
      <c r="D205" s="17"/>
      <c r="E205" s="17"/>
      <c r="F205" s="15"/>
      <c r="G205" s="18" t="str">
        <f>IFERROR(VLOOKUP(F205,Lookups!$D$2:$E$20,2,FALSE),"")</f>
        <v/>
      </c>
      <c r="H205" s="15"/>
      <c r="I205" s="15"/>
      <c r="J205" s="17"/>
      <c r="K205" s="15"/>
      <c r="L205" s="17"/>
      <c r="M205" s="17"/>
      <c r="N205" s="62" t="str">
        <f t="shared" si="8"/>
        <v/>
      </c>
      <c r="O205" s="15"/>
      <c r="P205" s="15"/>
      <c r="Q205" s="17"/>
      <c r="R205" s="15"/>
      <c r="S205" s="15"/>
      <c r="T205" s="15"/>
      <c r="U205" s="15"/>
      <c r="V205" s="15"/>
      <c r="W205" s="15"/>
      <c r="X205" s="18" t="str">
        <f>IFERROR(VLOOKUP(W205,Lookups!$G$2:$H$83,2,FALSE),"")</f>
        <v/>
      </c>
      <c r="Y205" s="15"/>
      <c r="Z205" s="15"/>
      <c r="AA205" s="15"/>
      <c r="AB205" s="15"/>
      <c r="AC205" s="15"/>
      <c r="AD205" s="17"/>
      <c r="AE205" s="17"/>
      <c r="AF205" s="18" t="str">
        <f t="shared" si="9"/>
        <v/>
      </c>
      <c r="AG205" s="15"/>
      <c r="AH205" s="15"/>
      <c r="AI205" s="15"/>
      <c r="AJ205" s="62" t="str">
        <f>IFERROR(VLOOKUP(AI205,Lookups!$W$3:$X$24,2,FALSE),"")</f>
        <v/>
      </c>
      <c r="AK205" s="15"/>
      <c r="AL205" s="15"/>
      <c r="AM205" s="17"/>
      <c r="AN205" s="17"/>
    </row>
    <row r="206" spans="1:40" x14ac:dyDescent="0.3">
      <c r="A206" s="15"/>
      <c r="B206" s="15"/>
      <c r="C206" s="15"/>
      <c r="D206" s="17"/>
      <c r="E206" s="17"/>
      <c r="F206" s="15"/>
      <c r="G206" s="18" t="str">
        <f>IFERROR(VLOOKUP(F206,Lookups!$D$2:$E$20,2,FALSE),"")</f>
        <v/>
      </c>
      <c r="H206" s="15"/>
      <c r="I206" s="15"/>
      <c r="J206" s="17"/>
      <c r="K206" s="15"/>
      <c r="L206" s="17"/>
      <c r="M206" s="17"/>
      <c r="N206" s="62" t="str">
        <f t="shared" si="8"/>
        <v/>
      </c>
      <c r="O206" s="15"/>
      <c r="P206" s="15"/>
      <c r="Q206" s="17"/>
      <c r="R206" s="15"/>
      <c r="S206" s="15"/>
      <c r="T206" s="15"/>
      <c r="U206" s="15"/>
      <c r="V206" s="15"/>
      <c r="W206" s="15"/>
      <c r="X206" s="18" t="str">
        <f>IFERROR(VLOOKUP(W206,Lookups!$G$2:$H$83,2,FALSE),"")</f>
        <v/>
      </c>
      <c r="Y206" s="15"/>
      <c r="Z206" s="15"/>
      <c r="AA206" s="15"/>
      <c r="AB206" s="15"/>
      <c r="AC206" s="15"/>
      <c r="AD206" s="17"/>
      <c r="AE206" s="17"/>
      <c r="AF206" s="18" t="str">
        <f t="shared" si="9"/>
        <v/>
      </c>
      <c r="AG206" s="15"/>
      <c r="AH206" s="15"/>
      <c r="AI206" s="15"/>
      <c r="AJ206" s="62" t="str">
        <f>IFERROR(VLOOKUP(AI206,Lookups!$W$3:$X$24,2,FALSE),"")</f>
        <v/>
      </c>
      <c r="AK206" s="15"/>
      <c r="AL206" s="15"/>
      <c r="AM206" s="17"/>
      <c r="AN206" s="17"/>
    </row>
    <row r="207" spans="1:40" x14ac:dyDescent="0.3">
      <c r="A207" s="15"/>
      <c r="B207" s="15"/>
      <c r="C207" s="15"/>
      <c r="D207" s="17"/>
      <c r="E207" s="17"/>
      <c r="F207" s="15"/>
      <c r="G207" s="18" t="str">
        <f>IFERROR(VLOOKUP(F207,Lookups!$D$2:$E$20,2,FALSE),"")</f>
        <v/>
      </c>
      <c r="H207" s="15"/>
      <c r="I207" s="15"/>
      <c r="J207" s="17"/>
      <c r="K207" s="15"/>
      <c r="L207" s="17"/>
      <c r="M207" s="17"/>
      <c r="N207" s="62" t="str">
        <f t="shared" si="8"/>
        <v/>
      </c>
      <c r="O207" s="15"/>
      <c r="P207" s="15"/>
      <c r="Q207" s="17"/>
      <c r="R207" s="15"/>
      <c r="S207" s="15"/>
      <c r="T207" s="15"/>
      <c r="U207" s="15"/>
      <c r="V207" s="15"/>
      <c r="W207" s="15"/>
      <c r="X207" s="18" t="str">
        <f>IFERROR(VLOOKUP(W207,Lookups!$G$2:$H$83,2,FALSE),"")</f>
        <v/>
      </c>
      <c r="Y207" s="15"/>
      <c r="Z207" s="15"/>
      <c r="AA207" s="15"/>
      <c r="AB207" s="15"/>
      <c r="AC207" s="15"/>
      <c r="AD207" s="17"/>
      <c r="AE207" s="17"/>
      <c r="AF207" s="18" t="str">
        <f t="shared" si="9"/>
        <v/>
      </c>
      <c r="AG207" s="15"/>
      <c r="AH207" s="15"/>
      <c r="AI207" s="15"/>
      <c r="AJ207" s="62" t="str">
        <f>IFERROR(VLOOKUP(AI207,Lookups!$W$3:$X$24,2,FALSE),"")</f>
        <v/>
      </c>
      <c r="AK207" s="15"/>
      <c r="AL207" s="15"/>
      <c r="AM207" s="17"/>
      <c r="AN207" s="17"/>
    </row>
    <row r="208" spans="1:40" x14ac:dyDescent="0.3">
      <c r="A208" s="15"/>
      <c r="B208" s="15"/>
      <c r="C208" s="15"/>
      <c r="D208" s="17"/>
      <c r="E208" s="17"/>
      <c r="F208" s="15"/>
      <c r="G208" s="18" t="str">
        <f>IFERROR(VLOOKUP(F208,Lookups!$D$2:$E$20,2,FALSE),"")</f>
        <v/>
      </c>
      <c r="H208" s="15"/>
      <c r="I208" s="15"/>
      <c r="J208" s="17"/>
      <c r="K208" s="15"/>
      <c r="L208" s="17"/>
      <c r="M208" s="17"/>
      <c r="N208" s="62" t="str">
        <f t="shared" si="8"/>
        <v/>
      </c>
      <c r="O208" s="15"/>
      <c r="P208" s="15"/>
      <c r="Q208" s="17"/>
      <c r="R208" s="15"/>
      <c r="S208" s="15"/>
      <c r="T208" s="15"/>
      <c r="U208" s="15"/>
      <c r="V208" s="15"/>
      <c r="W208" s="15"/>
      <c r="X208" s="18" t="str">
        <f>IFERROR(VLOOKUP(W208,Lookups!$G$2:$H$83,2,FALSE),"")</f>
        <v/>
      </c>
      <c r="Y208" s="15"/>
      <c r="Z208" s="15"/>
      <c r="AA208" s="15"/>
      <c r="AB208" s="15"/>
      <c r="AC208" s="15"/>
      <c r="AD208" s="17"/>
      <c r="AE208" s="17"/>
      <c r="AF208" s="18" t="str">
        <f t="shared" si="9"/>
        <v/>
      </c>
      <c r="AG208" s="15"/>
      <c r="AH208" s="15"/>
      <c r="AI208" s="15"/>
      <c r="AJ208" s="62" t="str">
        <f>IFERROR(VLOOKUP(AI208,Lookups!$W$3:$X$24,2,FALSE),"")</f>
        <v/>
      </c>
      <c r="AK208" s="15"/>
      <c r="AL208" s="15"/>
      <c r="AM208" s="17"/>
      <c r="AN208" s="17"/>
    </row>
    <row r="209" spans="1:40" x14ac:dyDescent="0.3">
      <c r="A209" s="15"/>
      <c r="B209" s="15"/>
      <c r="C209" s="15"/>
      <c r="D209" s="17"/>
      <c r="E209" s="17"/>
      <c r="F209" s="15"/>
      <c r="G209" s="18" t="str">
        <f>IFERROR(VLOOKUP(F209,Lookups!$D$2:$E$20,2,FALSE),"")</f>
        <v/>
      </c>
      <c r="H209" s="15"/>
      <c r="I209" s="15"/>
      <c r="J209" s="17"/>
      <c r="K209" s="15"/>
      <c r="L209" s="17"/>
      <c r="M209" s="17"/>
      <c r="N209" s="62" t="str">
        <f t="shared" si="8"/>
        <v/>
      </c>
      <c r="O209" s="15"/>
      <c r="P209" s="15"/>
      <c r="Q209" s="17"/>
      <c r="R209" s="15"/>
      <c r="S209" s="15"/>
      <c r="T209" s="15"/>
      <c r="U209" s="15"/>
      <c r="V209" s="15"/>
      <c r="W209" s="15"/>
      <c r="X209" s="18" t="str">
        <f>IFERROR(VLOOKUP(W209,Lookups!$G$2:$H$83,2,FALSE),"")</f>
        <v/>
      </c>
      <c r="Y209" s="15"/>
      <c r="Z209" s="15"/>
      <c r="AA209" s="15"/>
      <c r="AB209" s="15"/>
      <c r="AC209" s="15"/>
      <c r="AD209" s="17"/>
      <c r="AE209" s="17"/>
      <c r="AF209" s="18" t="str">
        <f t="shared" si="9"/>
        <v/>
      </c>
      <c r="AG209" s="15"/>
      <c r="AH209" s="15"/>
      <c r="AI209" s="15"/>
      <c r="AJ209" s="62" t="str">
        <f>IFERROR(VLOOKUP(AI209,Lookups!$W$3:$X$24,2,FALSE),"")</f>
        <v/>
      </c>
      <c r="AK209" s="15"/>
      <c r="AL209" s="15"/>
      <c r="AM209" s="17"/>
      <c r="AN209" s="17"/>
    </row>
    <row r="210" spans="1:40" x14ac:dyDescent="0.3">
      <c r="A210" s="15"/>
      <c r="B210" s="15"/>
      <c r="C210" s="15"/>
      <c r="D210" s="17"/>
      <c r="E210" s="17"/>
      <c r="F210" s="15"/>
      <c r="G210" s="18" t="str">
        <f>IFERROR(VLOOKUP(F210,Lookups!$D$2:$E$20,2,FALSE),"")</f>
        <v/>
      </c>
      <c r="H210" s="15"/>
      <c r="I210" s="15"/>
      <c r="J210" s="17"/>
      <c r="K210" s="15"/>
      <c r="L210" s="17"/>
      <c r="M210" s="17"/>
      <c r="N210" s="62" t="str">
        <f t="shared" si="8"/>
        <v/>
      </c>
      <c r="O210" s="15"/>
      <c r="P210" s="15"/>
      <c r="Q210" s="17"/>
      <c r="R210" s="15"/>
      <c r="S210" s="15"/>
      <c r="T210" s="15"/>
      <c r="U210" s="15"/>
      <c r="V210" s="15"/>
      <c r="W210" s="15"/>
      <c r="X210" s="18" t="str">
        <f>IFERROR(VLOOKUP(W210,Lookups!$G$2:$H$83,2,FALSE),"")</f>
        <v/>
      </c>
      <c r="Y210" s="15"/>
      <c r="Z210" s="15"/>
      <c r="AA210" s="15"/>
      <c r="AB210" s="15"/>
      <c r="AC210" s="15"/>
      <c r="AD210" s="17"/>
      <c r="AE210" s="17"/>
      <c r="AF210" s="18" t="str">
        <f t="shared" si="9"/>
        <v/>
      </c>
      <c r="AG210" s="15"/>
      <c r="AH210" s="15"/>
      <c r="AI210" s="15"/>
      <c r="AJ210" s="62" t="str">
        <f>IFERROR(VLOOKUP(AI210,Lookups!$W$3:$X$24,2,FALSE),"")</f>
        <v/>
      </c>
      <c r="AK210" s="15"/>
      <c r="AL210" s="15"/>
      <c r="AM210" s="17"/>
      <c r="AN210" s="17"/>
    </row>
    <row r="211" spans="1:40" x14ac:dyDescent="0.3">
      <c r="A211" s="15"/>
      <c r="B211" s="15"/>
      <c r="C211" s="15"/>
      <c r="D211" s="17"/>
      <c r="E211" s="17"/>
      <c r="F211" s="15"/>
      <c r="G211" s="18" t="str">
        <f>IFERROR(VLOOKUP(F211,Lookups!$D$2:$E$20,2,FALSE),"")</f>
        <v/>
      </c>
      <c r="H211" s="15"/>
      <c r="I211" s="15"/>
      <c r="J211" s="17"/>
      <c r="K211" s="15"/>
      <c r="L211" s="17"/>
      <c r="M211" s="17"/>
      <c r="N211" s="62" t="str">
        <f t="shared" si="8"/>
        <v/>
      </c>
      <c r="O211" s="15"/>
      <c r="P211" s="15"/>
      <c r="Q211" s="17"/>
      <c r="R211" s="15"/>
      <c r="S211" s="15"/>
      <c r="T211" s="15"/>
      <c r="U211" s="15"/>
      <c r="V211" s="15"/>
      <c r="W211" s="15"/>
      <c r="X211" s="18" t="str">
        <f>IFERROR(VLOOKUP(W211,Lookups!$G$2:$H$83,2,FALSE),"")</f>
        <v/>
      </c>
      <c r="Y211" s="15"/>
      <c r="Z211" s="15"/>
      <c r="AA211" s="15"/>
      <c r="AB211" s="15"/>
      <c r="AC211" s="15"/>
      <c r="AD211" s="17"/>
      <c r="AE211" s="17"/>
      <c r="AF211" s="18" t="str">
        <f t="shared" si="9"/>
        <v/>
      </c>
      <c r="AG211" s="15"/>
      <c r="AH211" s="15"/>
      <c r="AI211" s="15"/>
      <c r="AJ211" s="62" t="str">
        <f>IFERROR(VLOOKUP(AI211,Lookups!$W$3:$X$24,2,FALSE),"")</f>
        <v/>
      </c>
      <c r="AK211" s="15"/>
      <c r="AL211" s="15"/>
      <c r="AM211" s="17"/>
      <c r="AN211" s="17"/>
    </row>
    <row r="212" spans="1:40" x14ac:dyDescent="0.3">
      <c r="A212" s="15"/>
      <c r="B212" s="15"/>
      <c r="C212" s="15"/>
      <c r="D212" s="17"/>
      <c r="E212" s="17"/>
      <c r="F212" s="15"/>
      <c r="G212" s="18" t="str">
        <f>IFERROR(VLOOKUP(F212,Lookups!$D$2:$E$20,2,FALSE),"")</f>
        <v/>
      </c>
      <c r="H212" s="15"/>
      <c r="I212" s="15"/>
      <c r="J212" s="17"/>
      <c r="K212" s="15"/>
      <c r="L212" s="17"/>
      <c r="M212" s="17"/>
      <c r="N212" s="62" t="str">
        <f t="shared" si="8"/>
        <v/>
      </c>
      <c r="O212" s="15"/>
      <c r="P212" s="15"/>
      <c r="Q212" s="17"/>
      <c r="R212" s="15"/>
      <c r="S212" s="15"/>
      <c r="T212" s="15"/>
      <c r="U212" s="15"/>
      <c r="V212" s="15"/>
      <c r="W212" s="15"/>
      <c r="X212" s="18" t="str">
        <f>IFERROR(VLOOKUP(W212,Lookups!$G$2:$H$83,2,FALSE),"")</f>
        <v/>
      </c>
      <c r="Y212" s="15"/>
      <c r="Z212" s="15"/>
      <c r="AA212" s="15"/>
      <c r="AB212" s="15"/>
      <c r="AC212" s="15"/>
      <c r="AD212" s="17"/>
      <c r="AE212" s="17"/>
      <c r="AF212" s="18" t="str">
        <f t="shared" si="9"/>
        <v/>
      </c>
      <c r="AG212" s="15"/>
      <c r="AH212" s="15"/>
      <c r="AI212" s="15"/>
      <c r="AJ212" s="62" t="str">
        <f>IFERROR(VLOOKUP(AI212,Lookups!$W$3:$X$24,2,FALSE),"")</f>
        <v/>
      </c>
      <c r="AK212" s="15"/>
      <c r="AL212" s="15"/>
      <c r="AM212" s="17"/>
      <c r="AN212" s="17"/>
    </row>
    <row r="213" spans="1:40" x14ac:dyDescent="0.3">
      <c r="A213" s="15"/>
      <c r="B213" s="15"/>
      <c r="C213" s="15"/>
      <c r="D213" s="17"/>
      <c r="E213" s="17"/>
      <c r="F213" s="15"/>
      <c r="G213" s="18" t="str">
        <f>IFERROR(VLOOKUP(F213,Lookups!$D$2:$E$20,2,FALSE),"")</f>
        <v/>
      </c>
      <c r="H213" s="15"/>
      <c r="I213" s="15"/>
      <c r="J213" s="17"/>
      <c r="K213" s="15"/>
      <c r="L213" s="17"/>
      <c r="M213" s="17"/>
      <c r="N213" s="62" t="str">
        <f t="shared" si="8"/>
        <v/>
      </c>
      <c r="O213" s="15"/>
      <c r="P213" s="15"/>
      <c r="Q213" s="17"/>
      <c r="R213" s="15"/>
      <c r="S213" s="15"/>
      <c r="T213" s="15"/>
      <c r="U213" s="15"/>
      <c r="V213" s="15"/>
      <c r="W213" s="15"/>
      <c r="X213" s="18" t="str">
        <f>IFERROR(VLOOKUP(W213,Lookups!$G$2:$H$83,2,FALSE),"")</f>
        <v/>
      </c>
      <c r="Y213" s="15"/>
      <c r="Z213" s="15"/>
      <c r="AA213" s="15"/>
      <c r="AB213" s="15"/>
      <c r="AC213" s="15"/>
      <c r="AD213" s="17"/>
      <c r="AE213" s="17"/>
      <c r="AF213" s="18" t="str">
        <f t="shared" si="9"/>
        <v/>
      </c>
      <c r="AG213" s="15"/>
      <c r="AH213" s="15"/>
      <c r="AI213" s="15"/>
      <c r="AJ213" s="62" t="str">
        <f>IFERROR(VLOOKUP(AI213,Lookups!$W$3:$X$24,2,FALSE),"")</f>
        <v/>
      </c>
      <c r="AK213" s="15"/>
      <c r="AL213" s="15"/>
      <c r="AM213" s="17"/>
      <c r="AN213" s="17"/>
    </row>
    <row r="214" spans="1:40" x14ac:dyDescent="0.3">
      <c r="A214" s="15"/>
      <c r="B214" s="15"/>
      <c r="C214" s="15"/>
      <c r="D214" s="17"/>
      <c r="E214" s="17"/>
      <c r="F214" s="15"/>
      <c r="G214" s="18" t="str">
        <f>IFERROR(VLOOKUP(F214,Lookups!$D$2:$E$20,2,FALSE),"")</f>
        <v/>
      </c>
      <c r="H214" s="15"/>
      <c r="I214" s="15"/>
      <c r="J214" s="17"/>
      <c r="K214" s="15"/>
      <c r="L214" s="17"/>
      <c r="M214" s="17"/>
      <c r="N214" s="62" t="str">
        <f t="shared" si="8"/>
        <v/>
      </c>
      <c r="O214" s="15"/>
      <c r="P214" s="15"/>
      <c r="Q214" s="17"/>
      <c r="R214" s="15"/>
      <c r="S214" s="15"/>
      <c r="T214" s="15"/>
      <c r="U214" s="15"/>
      <c r="V214" s="15"/>
      <c r="W214" s="15"/>
      <c r="X214" s="18" t="str">
        <f>IFERROR(VLOOKUP(W214,Lookups!$G$2:$H$83,2,FALSE),"")</f>
        <v/>
      </c>
      <c r="Y214" s="15"/>
      <c r="Z214" s="15"/>
      <c r="AA214" s="15"/>
      <c r="AB214" s="15"/>
      <c r="AC214" s="15"/>
      <c r="AD214" s="17"/>
      <c r="AE214" s="17"/>
      <c r="AF214" s="18" t="str">
        <f t="shared" si="9"/>
        <v/>
      </c>
      <c r="AG214" s="15"/>
      <c r="AH214" s="15"/>
      <c r="AI214" s="15"/>
      <c r="AJ214" s="62" t="str">
        <f>IFERROR(VLOOKUP(AI214,Lookups!$W$3:$X$24,2,FALSE),"")</f>
        <v/>
      </c>
      <c r="AK214" s="15"/>
      <c r="AL214" s="15"/>
      <c r="AM214" s="17"/>
      <c r="AN214" s="17"/>
    </row>
    <row r="215" spans="1:40" x14ac:dyDescent="0.3">
      <c r="A215" s="15"/>
      <c r="B215" s="15"/>
      <c r="C215" s="15"/>
      <c r="D215" s="17"/>
      <c r="E215" s="17"/>
      <c r="F215" s="15"/>
      <c r="G215" s="18" t="str">
        <f>IFERROR(VLOOKUP(F215,Lookups!$D$2:$E$20,2,FALSE),"")</f>
        <v/>
      </c>
      <c r="H215" s="15"/>
      <c r="I215" s="15"/>
      <c r="J215" s="17"/>
      <c r="K215" s="15"/>
      <c r="L215" s="17"/>
      <c r="M215" s="17"/>
      <c r="N215" s="62" t="str">
        <f t="shared" si="8"/>
        <v/>
      </c>
      <c r="O215" s="15"/>
      <c r="P215" s="15"/>
      <c r="Q215" s="17"/>
      <c r="R215" s="15"/>
      <c r="S215" s="15"/>
      <c r="T215" s="15"/>
      <c r="U215" s="15"/>
      <c r="V215" s="15"/>
      <c r="W215" s="15"/>
      <c r="X215" s="18" t="str">
        <f>IFERROR(VLOOKUP(W215,Lookups!$G$2:$H$83,2,FALSE),"")</f>
        <v/>
      </c>
      <c r="Y215" s="15"/>
      <c r="Z215" s="15"/>
      <c r="AA215" s="15"/>
      <c r="AB215" s="15"/>
      <c r="AC215" s="15"/>
      <c r="AD215" s="17"/>
      <c r="AE215" s="17"/>
      <c r="AF215" s="18" t="str">
        <f t="shared" si="9"/>
        <v/>
      </c>
      <c r="AG215" s="15"/>
      <c r="AH215" s="15"/>
      <c r="AI215" s="15"/>
      <c r="AJ215" s="62" t="str">
        <f>IFERROR(VLOOKUP(AI215,Lookups!$W$3:$X$24,2,FALSE),"")</f>
        <v/>
      </c>
      <c r="AK215" s="15"/>
      <c r="AL215" s="15"/>
      <c r="AM215" s="17"/>
      <c r="AN215" s="17"/>
    </row>
    <row r="216" spans="1:40" x14ac:dyDescent="0.3">
      <c r="A216" s="15"/>
      <c r="B216" s="15"/>
      <c r="C216" s="15"/>
      <c r="D216" s="17"/>
      <c r="E216" s="17"/>
      <c r="F216" s="15"/>
      <c r="G216" s="18" t="str">
        <f>IFERROR(VLOOKUP(F216,Lookups!$D$2:$E$20,2,FALSE),"")</f>
        <v/>
      </c>
      <c r="H216" s="15"/>
      <c r="I216" s="15"/>
      <c r="J216" s="17"/>
      <c r="K216" s="15"/>
      <c r="L216" s="17"/>
      <c r="M216" s="17"/>
      <c r="N216" s="62" t="str">
        <f t="shared" si="8"/>
        <v/>
      </c>
      <c r="O216" s="15"/>
      <c r="P216" s="15"/>
      <c r="Q216" s="17"/>
      <c r="R216" s="15"/>
      <c r="S216" s="15"/>
      <c r="T216" s="15"/>
      <c r="U216" s="15"/>
      <c r="V216" s="15"/>
      <c r="W216" s="15"/>
      <c r="X216" s="18" t="str">
        <f>IFERROR(VLOOKUP(W216,Lookups!$G$2:$H$83,2,FALSE),"")</f>
        <v/>
      </c>
      <c r="Y216" s="15"/>
      <c r="Z216" s="15"/>
      <c r="AA216" s="15"/>
      <c r="AB216" s="15"/>
      <c r="AC216" s="15"/>
      <c r="AD216" s="17"/>
      <c r="AE216" s="17"/>
      <c r="AF216" s="18" t="str">
        <f t="shared" si="9"/>
        <v/>
      </c>
      <c r="AG216" s="15"/>
      <c r="AH216" s="15"/>
      <c r="AI216" s="15"/>
      <c r="AJ216" s="62" t="str">
        <f>IFERROR(VLOOKUP(AI216,Lookups!$W$3:$X$24,2,FALSE),"")</f>
        <v/>
      </c>
      <c r="AK216" s="15"/>
      <c r="AL216" s="15"/>
      <c r="AM216" s="17"/>
      <c r="AN216" s="17"/>
    </row>
    <row r="217" spans="1:40" x14ac:dyDescent="0.3">
      <c r="A217" s="15"/>
      <c r="B217" s="15"/>
      <c r="C217" s="15"/>
      <c r="D217" s="17"/>
      <c r="E217" s="17"/>
      <c r="F217" s="15"/>
      <c r="G217" s="18" t="str">
        <f>IFERROR(VLOOKUP(F217,Lookups!$D$2:$E$20,2,FALSE),"")</f>
        <v/>
      </c>
      <c r="H217" s="15"/>
      <c r="I217" s="15"/>
      <c r="J217" s="17"/>
      <c r="K217" s="15"/>
      <c r="L217" s="17"/>
      <c r="M217" s="17"/>
      <c r="N217" s="62" t="str">
        <f t="shared" si="8"/>
        <v/>
      </c>
      <c r="O217" s="15"/>
      <c r="P217" s="15"/>
      <c r="Q217" s="17"/>
      <c r="R217" s="15"/>
      <c r="S217" s="15"/>
      <c r="T217" s="15"/>
      <c r="U217" s="15"/>
      <c r="V217" s="15"/>
      <c r="W217" s="15"/>
      <c r="X217" s="18" t="str">
        <f>IFERROR(VLOOKUP(W217,Lookups!$G$2:$H$83,2,FALSE),"")</f>
        <v/>
      </c>
      <c r="Y217" s="15"/>
      <c r="Z217" s="15"/>
      <c r="AA217" s="15"/>
      <c r="AB217" s="15"/>
      <c r="AC217" s="15"/>
      <c r="AD217" s="17"/>
      <c r="AE217" s="17"/>
      <c r="AF217" s="18" t="str">
        <f t="shared" si="9"/>
        <v/>
      </c>
      <c r="AG217" s="15"/>
      <c r="AH217" s="15"/>
      <c r="AI217" s="15"/>
      <c r="AJ217" s="62" t="str">
        <f>IFERROR(VLOOKUP(AI217,Lookups!$W$3:$X$24,2,FALSE),"")</f>
        <v/>
      </c>
      <c r="AK217" s="15"/>
      <c r="AL217" s="15"/>
      <c r="AM217" s="17"/>
      <c r="AN217" s="17"/>
    </row>
    <row r="218" spans="1:40" x14ac:dyDescent="0.3">
      <c r="A218" s="15"/>
      <c r="B218" s="15"/>
      <c r="C218" s="15"/>
      <c r="D218" s="17"/>
      <c r="E218" s="17"/>
      <c r="F218" s="15"/>
      <c r="G218" s="18" t="str">
        <f>IFERROR(VLOOKUP(F218,Lookups!$D$2:$E$20,2,FALSE),"")</f>
        <v/>
      </c>
      <c r="H218" s="15"/>
      <c r="I218" s="15"/>
      <c r="J218" s="17"/>
      <c r="K218" s="15"/>
      <c r="L218" s="17"/>
      <c r="M218" s="17"/>
      <c r="N218" s="62" t="str">
        <f t="shared" si="8"/>
        <v/>
      </c>
      <c r="O218" s="15"/>
      <c r="P218" s="15"/>
      <c r="Q218" s="17"/>
      <c r="R218" s="15"/>
      <c r="S218" s="15"/>
      <c r="T218" s="15"/>
      <c r="U218" s="15"/>
      <c r="V218" s="15"/>
      <c r="W218" s="15"/>
      <c r="X218" s="18" t="str">
        <f>IFERROR(VLOOKUP(W218,Lookups!$G$2:$H$83,2,FALSE),"")</f>
        <v/>
      </c>
      <c r="Y218" s="15"/>
      <c r="Z218" s="15"/>
      <c r="AA218" s="15"/>
      <c r="AB218" s="15"/>
      <c r="AC218" s="15"/>
      <c r="AD218" s="17"/>
      <c r="AE218" s="17"/>
      <c r="AF218" s="18" t="str">
        <f t="shared" si="9"/>
        <v/>
      </c>
      <c r="AG218" s="15"/>
      <c r="AH218" s="15"/>
      <c r="AI218" s="15"/>
      <c r="AJ218" s="62" t="str">
        <f>IFERROR(VLOOKUP(AI218,Lookups!$W$3:$X$24,2,FALSE),"")</f>
        <v/>
      </c>
      <c r="AK218" s="15"/>
      <c r="AL218" s="15"/>
      <c r="AM218" s="17"/>
      <c r="AN218" s="17"/>
    </row>
    <row r="219" spans="1:40" x14ac:dyDescent="0.3">
      <c r="A219" s="15"/>
      <c r="B219" s="15"/>
      <c r="C219" s="15"/>
      <c r="D219" s="17"/>
      <c r="E219" s="17"/>
      <c r="F219" s="15"/>
      <c r="G219" s="18" t="str">
        <f>IFERROR(VLOOKUP(F219,Lookups!$D$2:$E$20,2,FALSE),"")</f>
        <v/>
      </c>
      <c r="H219" s="15"/>
      <c r="I219" s="15"/>
      <c r="J219" s="17"/>
      <c r="K219" s="15"/>
      <c r="L219" s="17"/>
      <c r="M219" s="17"/>
      <c r="N219" s="62" t="str">
        <f t="shared" si="8"/>
        <v/>
      </c>
      <c r="O219" s="15"/>
      <c r="P219" s="15"/>
      <c r="Q219" s="17"/>
      <c r="R219" s="15"/>
      <c r="S219" s="15"/>
      <c r="T219" s="15"/>
      <c r="U219" s="15"/>
      <c r="V219" s="15"/>
      <c r="W219" s="15"/>
      <c r="X219" s="18" t="str">
        <f>IFERROR(VLOOKUP(W219,Lookups!$G$2:$H$83,2,FALSE),"")</f>
        <v/>
      </c>
      <c r="Y219" s="15"/>
      <c r="Z219" s="15"/>
      <c r="AA219" s="15"/>
      <c r="AB219" s="15"/>
      <c r="AC219" s="15"/>
      <c r="AD219" s="17"/>
      <c r="AE219" s="17"/>
      <c r="AF219" s="18" t="str">
        <f t="shared" si="9"/>
        <v/>
      </c>
      <c r="AG219" s="15"/>
      <c r="AH219" s="15"/>
      <c r="AI219" s="15"/>
      <c r="AJ219" s="62" t="str">
        <f>IFERROR(VLOOKUP(AI219,Lookups!$W$3:$X$24,2,FALSE),"")</f>
        <v/>
      </c>
      <c r="AK219" s="15"/>
      <c r="AL219" s="15"/>
      <c r="AM219" s="17"/>
      <c r="AN219" s="17"/>
    </row>
    <row r="220" spans="1:40" x14ac:dyDescent="0.3">
      <c r="A220" s="15"/>
      <c r="B220" s="15"/>
      <c r="C220" s="15"/>
      <c r="D220" s="17"/>
      <c r="E220" s="17"/>
      <c r="F220" s="15"/>
      <c r="G220" s="18" t="str">
        <f>IFERROR(VLOOKUP(F220,Lookups!$D$2:$E$20,2,FALSE),"")</f>
        <v/>
      </c>
      <c r="H220" s="15"/>
      <c r="I220" s="15"/>
      <c r="J220" s="17"/>
      <c r="K220" s="15"/>
      <c r="L220" s="17"/>
      <c r="M220" s="17"/>
      <c r="N220" s="62" t="str">
        <f t="shared" si="8"/>
        <v/>
      </c>
      <c r="O220" s="15"/>
      <c r="P220" s="15"/>
      <c r="Q220" s="17"/>
      <c r="R220" s="15"/>
      <c r="S220" s="15"/>
      <c r="T220" s="15"/>
      <c r="U220" s="15"/>
      <c r="V220" s="15"/>
      <c r="W220" s="15"/>
      <c r="X220" s="18" t="str">
        <f>IFERROR(VLOOKUP(W220,Lookups!$G$2:$H$83,2,FALSE),"")</f>
        <v/>
      </c>
      <c r="Y220" s="15"/>
      <c r="Z220" s="15"/>
      <c r="AA220" s="15"/>
      <c r="AB220" s="15"/>
      <c r="AC220" s="15"/>
      <c r="AD220" s="17"/>
      <c r="AE220" s="17"/>
      <c r="AF220" s="18" t="str">
        <f t="shared" si="9"/>
        <v/>
      </c>
      <c r="AG220" s="15"/>
      <c r="AH220" s="15"/>
      <c r="AI220" s="15"/>
      <c r="AJ220" s="62" t="str">
        <f>IFERROR(VLOOKUP(AI220,Lookups!$W$3:$X$24,2,FALSE),"")</f>
        <v/>
      </c>
      <c r="AK220" s="15"/>
      <c r="AL220" s="15"/>
      <c r="AM220" s="17"/>
      <c r="AN220" s="17"/>
    </row>
    <row r="221" spans="1:40" x14ac:dyDescent="0.3">
      <c r="A221" s="15"/>
      <c r="B221" s="15"/>
      <c r="C221" s="15"/>
      <c r="D221" s="17"/>
      <c r="E221" s="17"/>
      <c r="F221" s="15"/>
      <c r="G221" s="18" t="str">
        <f>IFERROR(VLOOKUP(F221,Lookups!$D$2:$E$20,2,FALSE),"")</f>
        <v/>
      </c>
      <c r="H221" s="15"/>
      <c r="I221" s="15"/>
      <c r="J221" s="17"/>
      <c r="K221" s="15"/>
      <c r="L221" s="17"/>
      <c r="M221" s="17"/>
      <c r="N221" s="62" t="str">
        <f t="shared" si="8"/>
        <v/>
      </c>
      <c r="O221" s="15"/>
      <c r="P221" s="15"/>
      <c r="Q221" s="17"/>
      <c r="R221" s="15"/>
      <c r="S221" s="15"/>
      <c r="T221" s="15"/>
      <c r="U221" s="15"/>
      <c r="V221" s="15"/>
      <c r="W221" s="15"/>
      <c r="X221" s="18" t="str">
        <f>IFERROR(VLOOKUP(W221,Lookups!$G$2:$H$83,2,FALSE),"")</f>
        <v/>
      </c>
      <c r="Y221" s="15"/>
      <c r="Z221" s="15"/>
      <c r="AA221" s="15"/>
      <c r="AB221" s="15"/>
      <c r="AC221" s="15"/>
      <c r="AD221" s="17"/>
      <c r="AE221" s="17"/>
      <c r="AF221" s="18" t="str">
        <f t="shared" si="9"/>
        <v/>
      </c>
      <c r="AG221" s="15"/>
      <c r="AH221" s="15"/>
      <c r="AI221" s="15"/>
      <c r="AJ221" s="62" t="str">
        <f>IFERROR(VLOOKUP(AI221,Lookups!$W$3:$X$24,2,FALSE),"")</f>
        <v/>
      </c>
      <c r="AK221" s="15"/>
      <c r="AL221" s="15"/>
      <c r="AM221" s="17"/>
      <c r="AN221" s="17"/>
    </row>
    <row r="222" spans="1:40" x14ac:dyDescent="0.3">
      <c r="A222" s="15"/>
      <c r="B222" s="15"/>
      <c r="C222" s="15"/>
      <c r="D222" s="17"/>
      <c r="E222" s="17"/>
      <c r="F222" s="15"/>
      <c r="G222" s="18" t="str">
        <f>IFERROR(VLOOKUP(F222,Lookups!$D$2:$E$20,2,FALSE),"")</f>
        <v/>
      </c>
      <c r="H222" s="15"/>
      <c r="I222" s="15"/>
      <c r="J222" s="17"/>
      <c r="K222" s="15"/>
      <c r="L222" s="17"/>
      <c r="M222" s="17"/>
      <c r="N222" s="62" t="str">
        <f t="shared" si="8"/>
        <v/>
      </c>
      <c r="O222" s="15"/>
      <c r="P222" s="15"/>
      <c r="Q222" s="17"/>
      <c r="R222" s="15"/>
      <c r="S222" s="15"/>
      <c r="T222" s="15"/>
      <c r="U222" s="15"/>
      <c r="V222" s="15"/>
      <c r="W222" s="15"/>
      <c r="X222" s="18" t="str">
        <f>IFERROR(VLOOKUP(W222,Lookups!$G$2:$H$83,2,FALSE),"")</f>
        <v/>
      </c>
      <c r="Y222" s="15"/>
      <c r="Z222" s="15"/>
      <c r="AA222" s="15"/>
      <c r="AB222" s="15"/>
      <c r="AC222" s="15"/>
      <c r="AD222" s="17"/>
      <c r="AE222" s="17"/>
      <c r="AF222" s="18" t="str">
        <f t="shared" si="9"/>
        <v/>
      </c>
      <c r="AG222" s="15"/>
      <c r="AH222" s="15"/>
      <c r="AI222" s="15"/>
      <c r="AJ222" s="62" t="str">
        <f>IFERROR(VLOOKUP(AI222,Lookups!$W$3:$X$24,2,FALSE),"")</f>
        <v/>
      </c>
      <c r="AK222" s="15"/>
      <c r="AL222" s="15"/>
      <c r="AM222" s="17"/>
      <c r="AN222" s="17"/>
    </row>
    <row r="223" spans="1:40" x14ac:dyDescent="0.3">
      <c r="A223" s="15"/>
      <c r="B223" s="15"/>
      <c r="C223" s="15"/>
      <c r="D223" s="17"/>
      <c r="E223" s="17"/>
      <c r="F223" s="15"/>
      <c r="G223" s="18" t="str">
        <f>IFERROR(VLOOKUP(F223,Lookups!$D$2:$E$20,2,FALSE),"")</f>
        <v/>
      </c>
      <c r="H223" s="15"/>
      <c r="I223" s="15"/>
      <c r="J223" s="17"/>
      <c r="K223" s="15"/>
      <c r="L223" s="17"/>
      <c r="M223" s="17"/>
      <c r="N223" s="62" t="str">
        <f t="shared" si="8"/>
        <v/>
      </c>
      <c r="O223" s="15"/>
      <c r="P223" s="15"/>
      <c r="Q223" s="17"/>
      <c r="R223" s="15"/>
      <c r="S223" s="15"/>
      <c r="T223" s="15"/>
      <c r="U223" s="15"/>
      <c r="V223" s="15"/>
      <c r="W223" s="15"/>
      <c r="X223" s="18" t="str">
        <f>IFERROR(VLOOKUP(W223,Lookups!$G$2:$H$83,2,FALSE),"")</f>
        <v/>
      </c>
      <c r="Y223" s="15"/>
      <c r="Z223" s="15"/>
      <c r="AA223" s="15"/>
      <c r="AB223" s="15"/>
      <c r="AC223" s="15"/>
      <c r="AD223" s="17"/>
      <c r="AE223" s="17"/>
      <c r="AF223" s="18" t="str">
        <f t="shared" si="9"/>
        <v/>
      </c>
      <c r="AG223" s="15"/>
      <c r="AH223" s="15"/>
      <c r="AI223" s="15"/>
      <c r="AJ223" s="62" t="str">
        <f>IFERROR(VLOOKUP(AI223,Lookups!$W$3:$X$24,2,FALSE),"")</f>
        <v/>
      </c>
      <c r="AK223" s="15"/>
      <c r="AL223" s="15"/>
      <c r="AM223" s="17"/>
      <c r="AN223" s="17"/>
    </row>
    <row r="224" spans="1:40" x14ac:dyDescent="0.3">
      <c r="A224" s="15"/>
      <c r="B224" s="15"/>
      <c r="C224" s="15"/>
      <c r="D224" s="17"/>
      <c r="E224" s="17"/>
      <c r="F224" s="15"/>
      <c r="G224" s="18" t="str">
        <f>IFERROR(VLOOKUP(F224,Lookups!$D$2:$E$20,2,FALSE),"")</f>
        <v/>
      </c>
      <c r="H224" s="15"/>
      <c r="I224" s="15"/>
      <c r="J224" s="17"/>
      <c r="K224" s="15"/>
      <c r="L224" s="17"/>
      <c r="M224" s="17"/>
      <c r="N224" s="62" t="str">
        <f t="shared" si="8"/>
        <v/>
      </c>
      <c r="O224" s="15"/>
      <c r="P224" s="15"/>
      <c r="Q224" s="17"/>
      <c r="R224" s="15"/>
      <c r="S224" s="15"/>
      <c r="T224" s="15"/>
      <c r="U224" s="15"/>
      <c r="V224" s="15"/>
      <c r="W224" s="15"/>
      <c r="X224" s="18" t="str">
        <f>IFERROR(VLOOKUP(W224,Lookups!$G$2:$H$83,2,FALSE),"")</f>
        <v/>
      </c>
      <c r="Y224" s="15"/>
      <c r="Z224" s="15"/>
      <c r="AA224" s="15"/>
      <c r="AB224" s="15"/>
      <c r="AC224" s="15"/>
      <c r="AD224" s="17"/>
      <c r="AE224" s="17"/>
      <c r="AF224" s="18" t="str">
        <f t="shared" si="9"/>
        <v/>
      </c>
      <c r="AG224" s="15"/>
      <c r="AH224" s="15"/>
      <c r="AI224" s="15"/>
      <c r="AJ224" s="62" t="str">
        <f>IFERROR(VLOOKUP(AI224,Lookups!$W$3:$X$24,2,FALSE),"")</f>
        <v/>
      </c>
      <c r="AK224" s="15"/>
      <c r="AL224" s="15"/>
      <c r="AM224" s="17"/>
      <c r="AN224" s="17"/>
    </row>
    <row r="225" spans="1:40" x14ac:dyDescent="0.3">
      <c r="A225" s="15"/>
      <c r="B225" s="15"/>
      <c r="C225" s="15"/>
      <c r="D225" s="17"/>
      <c r="E225" s="17"/>
      <c r="F225" s="15"/>
      <c r="G225" s="18" t="str">
        <f>IFERROR(VLOOKUP(F225,Lookups!$D$2:$E$20,2,FALSE),"")</f>
        <v/>
      </c>
      <c r="H225" s="15"/>
      <c r="I225" s="15"/>
      <c r="J225" s="17"/>
      <c r="K225" s="15"/>
      <c r="L225" s="17"/>
      <c r="M225" s="17"/>
      <c r="N225" s="62" t="str">
        <f t="shared" si="8"/>
        <v/>
      </c>
      <c r="O225" s="15"/>
      <c r="P225" s="15"/>
      <c r="Q225" s="17"/>
      <c r="R225" s="15"/>
      <c r="S225" s="15"/>
      <c r="T225" s="15"/>
      <c r="U225" s="15"/>
      <c r="V225" s="15"/>
      <c r="W225" s="15"/>
      <c r="X225" s="18" t="str">
        <f>IFERROR(VLOOKUP(W225,Lookups!$G$2:$H$83,2,FALSE),"")</f>
        <v/>
      </c>
      <c r="Y225" s="15"/>
      <c r="Z225" s="15"/>
      <c r="AA225" s="15"/>
      <c r="AB225" s="15"/>
      <c r="AC225" s="15"/>
      <c r="AD225" s="17"/>
      <c r="AE225" s="17"/>
      <c r="AF225" s="18" t="str">
        <f t="shared" si="9"/>
        <v/>
      </c>
      <c r="AG225" s="15"/>
      <c r="AH225" s="15"/>
      <c r="AI225" s="15"/>
      <c r="AJ225" s="62" t="str">
        <f>IFERROR(VLOOKUP(AI225,Lookups!$W$3:$X$24,2,FALSE),"")</f>
        <v/>
      </c>
      <c r="AK225" s="15"/>
      <c r="AL225" s="15"/>
      <c r="AM225" s="17"/>
      <c r="AN225" s="17"/>
    </row>
    <row r="226" spans="1:40" x14ac:dyDescent="0.3">
      <c r="A226" s="15"/>
      <c r="B226" s="15"/>
      <c r="C226" s="15"/>
      <c r="D226" s="17"/>
      <c r="E226" s="17"/>
      <c r="F226" s="15"/>
      <c r="G226" s="18" t="str">
        <f>IFERROR(VLOOKUP(F226,Lookups!$D$2:$E$20,2,FALSE),"")</f>
        <v/>
      </c>
      <c r="H226" s="15"/>
      <c r="I226" s="15"/>
      <c r="J226" s="17"/>
      <c r="K226" s="15"/>
      <c r="L226" s="17"/>
      <c r="M226" s="17"/>
      <c r="N226" s="62" t="str">
        <f t="shared" si="8"/>
        <v/>
      </c>
      <c r="O226" s="15"/>
      <c r="P226" s="15"/>
      <c r="Q226" s="17"/>
      <c r="R226" s="15"/>
      <c r="S226" s="15"/>
      <c r="T226" s="15"/>
      <c r="U226" s="15"/>
      <c r="V226" s="15"/>
      <c r="W226" s="15"/>
      <c r="X226" s="18" t="str">
        <f>IFERROR(VLOOKUP(W226,Lookups!$G$2:$H$83,2,FALSE),"")</f>
        <v/>
      </c>
      <c r="Y226" s="15"/>
      <c r="Z226" s="15"/>
      <c r="AA226" s="15"/>
      <c r="AB226" s="15"/>
      <c r="AC226" s="15"/>
      <c r="AD226" s="17"/>
      <c r="AE226" s="17"/>
      <c r="AF226" s="18" t="str">
        <f t="shared" si="9"/>
        <v/>
      </c>
      <c r="AG226" s="15"/>
      <c r="AH226" s="15"/>
      <c r="AI226" s="15"/>
      <c r="AJ226" s="62" t="str">
        <f>IFERROR(VLOOKUP(AI226,Lookups!$W$3:$X$24,2,FALSE),"")</f>
        <v/>
      </c>
      <c r="AK226" s="15"/>
      <c r="AL226" s="15"/>
      <c r="AM226" s="17"/>
      <c r="AN226" s="17"/>
    </row>
    <row r="227" spans="1:40" x14ac:dyDescent="0.3">
      <c r="A227" s="15"/>
      <c r="B227" s="15"/>
      <c r="C227" s="15"/>
      <c r="D227" s="17"/>
      <c r="E227" s="17"/>
      <c r="F227" s="15"/>
      <c r="G227" s="18" t="str">
        <f>IFERROR(VLOOKUP(F227,Lookups!$D$2:$E$20,2,FALSE),"")</f>
        <v/>
      </c>
      <c r="H227" s="15"/>
      <c r="I227" s="15"/>
      <c r="J227" s="17"/>
      <c r="K227" s="15"/>
      <c r="L227" s="17"/>
      <c r="M227" s="17"/>
      <c r="N227" s="62" t="str">
        <f t="shared" si="8"/>
        <v/>
      </c>
      <c r="O227" s="15"/>
      <c r="P227" s="15"/>
      <c r="Q227" s="17"/>
      <c r="R227" s="15"/>
      <c r="S227" s="15"/>
      <c r="T227" s="15"/>
      <c r="U227" s="15"/>
      <c r="V227" s="15"/>
      <c r="W227" s="15"/>
      <c r="X227" s="18" t="str">
        <f>IFERROR(VLOOKUP(W227,Lookups!$G$2:$H$83,2,FALSE),"")</f>
        <v/>
      </c>
      <c r="Y227" s="15"/>
      <c r="Z227" s="15"/>
      <c r="AA227" s="15"/>
      <c r="AB227" s="15"/>
      <c r="AC227" s="15"/>
      <c r="AD227" s="17"/>
      <c r="AE227" s="17"/>
      <c r="AF227" s="18" t="str">
        <f t="shared" si="9"/>
        <v/>
      </c>
      <c r="AG227" s="15"/>
      <c r="AH227" s="15"/>
      <c r="AI227" s="15"/>
      <c r="AJ227" s="62" t="str">
        <f>IFERROR(VLOOKUP(AI227,Lookups!$W$3:$X$24,2,FALSE),"")</f>
        <v/>
      </c>
      <c r="AK227" s="15"/>
      <c r="AL227" s="15"/>
      <c r="AM227" s="17"/>
      <c r="AN227" s="17"/>
    </row>
    <row r="228" spans="1:40" x14ac:dyDescent="0.3">
      <c r="A228" s="15"/>
      <c r="B228" s="15"/>
      <c r="C228" s="15"/>
      <c r="D228" s="17"/>
      <c r="E228" s="17"/>
      <c r="F228" s="15"/>
      <c r="G228" s="18" t="str">
        <f>IFERROR(VLOOKUP(F228,Lookups!$D$2:$E$20,2,FALSE),"")</f>
        <v/>
      </c>
      <c r="H228" s="15"/>
      <c r="I228" s="15"/>
      <c r="J228" s="17"/>
      <c r="K228" s="15"/>
      <c r="L228" s="17"/>
      <c r="M228" s="17"/>
      <c r="N228" s="62" t="str">
        <f t="shared" si="8"/>
        <v/>
      </c>
      <c r="O228" s="15"/>
      <c r="P228" s="15"/>
      <c r="Q228" s="17"/>
      <c r="R228" s="15"/>
      <c r="S228" s="15"/>
      <c r="T228" s="15"/>
      <c r="U228" s="15"/>
      <c r="V228" s="15"/>
      <c r="W228" s="15"/>
      <c r="X228" s="18" t="str">
        <f>IFERROR(VLOOKUP(W228,Lookups!$G$2:$H$83,2,FALSE),"")</f>
        <v/>
      </c>
      <c r="Y228" s="15"/>
      <c r="Z228" s="15"/>
      <c r="AA228" s="15"/>
      <c r="AB228" s="15"/>
      <c r="AC228" s="15"/>
      <c r="AD228" s="17"/>
      <c r="AE228" s="17"/>
      <c r="AF228" s="18" t="str">
        <f t="shared" si="9"/>
        <v/>
      </c>
      <c r="AG228" s="15"/>
      <c r="AH228" s="15"/>
      <c r="AI228" s="15"/>
      <c r="AJ228" s="62" t="str">
        <f>IFERROR(VLOOKUP(AI228,Lookups!$W$3:$X$24,2,FALSE),"")</f>
        <v/>
      </c>
      <c r="AK228" s="15"/>
      <c r="AL228" s="15"/>
      <c r="AM228" s="17"/>
      <c r="AN228" s="17"/>
    </row>
    <row r="229" spans="1:40" x14ac:dyDescent="0.3">
      <c r="A229" s="15"/>
      <c r="B229" s="15"/>
      <c r="C229" s="15"/>
      <c r="D229" s="17"/>
      <c r="E229" s="17"/>
      <c r="F229" s="15"/>
      <c r="G229" s="18" t="str">
        <f>IFERROR(VLOOKUP(F229,Lookups!$D$2:$E$20,2,FALSE),"")</f>
        <v/>
      </c>
      <c r="H229" s="15"/>
      <c r="I229" s="15"/>
      <c r="J229" s="17"/>
      <c r="K229" s="15"/>
      <c r="L229" s="17"/>
      <c r="M229" s="17"/>
      <c r="N229" s="62" t="str">
        <f t="shared" si="8"/>
        <v/>
      </c>
      <c r="O229" s="15"/>
      <c r="P229" s="15"/>
      <c r="Q229" s="17"/>
      <c r="R229" s="15"/>
      <c r="S229" s="15"/>
      <c r="T229" s="15"/>
      <c r="U229" s="15"/>
      <c r="V229" s="15"/>
      <c r="W229" s="15"/>
      <c r="X229" s="18" t="str">
        <f>IFERROR(VLOOKUP(W229,Lookups!$G$2:$H$83,2,FALSE),"")</f>
        <v/>
      </c>
      <c r="Y229" s="15"/>
      <c r="Z229" s="15"/>
      <c r="AA229" s="15"/>
      <c r="AB229" s="15"/>
      <c r="AC229" s="15"/>
      <c r="AD229" s="17"/>
      <c r="AE229" s="17"/>
      <c r="AF229" s="18" t="str">
        <f t="shared" si="9"/>
        <v/>
      </c>
      <c r="AG229" s="15"/>
      <c r="AH229" s="15"/>
      <c r="AI229" s="15"/>
      <c r="AJ229" s="62" t="str">
        <f>IFERROR(VLOOKUP(AI229,Lookups!$W$3:$X$24,2,FALSE),"")</f>
        <v/>
      </c>
      <c r="AK229" s="15"/>
      <c r="AL229" s="15"/>
      <c r="AM229" s="17"/>
      <c r="AN229" s="17"/>
    </row>
    <row r="230" spans="1:40" x14ac:dyDescent="0.3">
      <c r="A230" s="15"/>
      <c r="B230" s="15"/>
      <c r="C230" s="15"/>
      <c r="D230" s="17"/>
      <c r="E230" s="17"/>
      <c r="F230" s="15"/>
      <c r="G230" s="18" t="str">
        <f>IFERROR(VLOOKUP(F230,Lookups!$D$2:$E$20,2,FALSE),"")</f>
        <v/>
      </c>
      <c r="H230" s="15"/>
      <c r="I230" s="15"/>
      <c r="J230" s="17"/>
      <c r="K230" s="15"/>
      <c r="L230" s="17"/>
      <c r="M230" s="17"/>
      <c r="N230" s="62" t="str">
        <f t="shared" si="8"/>
        <v/>
      </c>
      <c r="O230" s="15"/>
      <c r="P230" s="15"/>
      <c r="Q230" s="17"/>
      <c r="R230" s="15"/>
      <c r="S230" s="15"/>
      <c r="T230" s="15"/>
      <c r="U230" s="15"/>
      <c r="V230" s="15"/>
      <c r="W230" s="15"/>
      <c r="X230" s="18" t="str">
        <f>IFERROR(VLOOKUP(W230,Lookups!$G$2:$H$83,2,FALSE),"")</f>
        <v/>
      </c>
      <c r="Y230" s="15"/>
      <c r="Z230" s="15"/>
      <c r="AA230" s="15"/>
      <c r="AB230" s="15"/>
      <c r="AC230" s="15"/>
      <c r="AD230" s="17"/>
      <c r="AE230" s="17"/>
      <c r="AF230" s="18" t="str">
        <f t="shared" si="9"/>
        <v/>
      </c>
      <c r="AG230" s="15"/>
      <c r="AH230" s="15"/>
      <c r="AI230" s="15"/>
      <c r="AJ230" s="62" t="str">
        <f>IFERROR(VLOOKUP(AI230,Lookups!$W$3:$X$24,2,FALSE),"")</f>
        <v/>
      </c>
      <c r="AK230" s="15"/>
      <c r="AL230" s="15"/>
      <c r="AM230" s="17"/>
      <c r="AN230" s="17"/>
    </row>
    <row r="231" spans="1:40" x14ac:dyDescent="0.3">
      <c r="A231" s="15"/>
      <c r="B231" s="15"/>
      <c r="C231" s="15"/>
      <c r="D231" s="17"/>
      <c r="E231" s="17"/>
      <c r="F231" s="15"/>
      <c r="G231" s="18" t="str">
        <f>IFERROR(VLOOKUP(F231,Lookups!$D$2:$E$20,2,FALSE),"")</f>
        <v/>
      </c>
      <c r="H231" s="15"/>
      <c r="I231" s="15"/>
      <c r="J231" s="17"/>
      <c r="K231" s="15"/>
      <c r="L231" s="17"/>
      <c r="M231" s="17"/>
      <c r="N231" s="62" t="str">
        <f t="shared" si="8"/>
        <v/>
      </c>
      <c r="O231" s="15"/>
      <c r="P231" s="15"/>
      <c r="Q231" s="17"/>
      <c r="R231" s="15"/>
      <c r="S231" s="15"/>
      <c r="T231" s="15"/>
      <c r="U231" s="15"/>
      <c r="V231" s="15"/>
      <c r="W231" s="15"/>
      <c r="X231" s="18" t="str">
        <f>IFERROR(VLOOKUP(W231,Lookups!$G$2:$H$83,2,FALSE),"")</f>
        <v/>
      </c>
      <c r="Y231" s="15"/>
      <c r="Z231" s="15"/>
      <c r="AA231" s="15"/>
      <c r="AB231" s="15"/>
      <c r="AC231" s="15"/>
      <c r="AD231" s="17"/>
      <c r="AE231" s="17"/>
      <c r="AF231" s="18" t="str">
        <f t="shared" si="9"/>
        <v/>
      </c>
      <c r="AG231" s="15"/>
      <c r="AH231" s="15"/>
      <c r="AI231" s="15"/>
      <c r="AJ231" s="62" t="str">
        <f>IFERROR(VLOOKUP(AI231,Lookups!$W$3:$X$24,2,FALSE),"")</f>
        <v/>
      </c>
      <c r="AK231" s="15"/>
      <c r="AL231" s="15"/>
      <c r="AM231" s="17"/>
      <c r="AN231" s="17"/>
    </row>
    <row r="232" spans="1:40" x14ac:dyDescent="0.3">
      <c r="A232" s="15"/>
      <c r="B232" s="15"/>
      <c r="C232" s="15"/>
      <c r="D232" s="17"/>
      <c r="E232" s="17"/>
      <c r="F232" s="15"/>
      <c r="G232" s="18" t="str">
        <f>IFERROR(VLOOKUP(F232,Lookups!$D$2:$E$20,2,FALSE),"")</f>
        <v/>
      </c>
      <c r="H232" s="15"/>
      <c r="I232" s="15"/>
      <c r="J232" s="17"/>
      <c r="K232" s="15"/>
      <c r="L232" s="17"/>
      <c r="M232" s="17"/>
      <c r="N232" s="62" t="str">
        <f t="shared" si="8"/>
        <v/>
      </c>
      <c r="O232" s="15"/>
      <c r="P232" s="15"/>
      <c r="Q232" s="17"/>
      <c r="R232" s="15"/>
      <c r="S232" s="15"/>
      <c r="T232" s="15"/>
      <c r="U232" s="15"/>
      <c r="V232" s="15"/>
      <c r="W232" s="15"/>
      <c r="X232" s="18" t="str">
        <f>IFERROR(VLOOKUP(W232,Lookups!$G$2:$H$83,2,FALSE),"")</f>
        <v/>
      </c>
      <c r="Y232" s="15"/>
      <c r="Z232" s="15"/>
      <c r="AA232" s="15"/>
      <c r="AB232" s="15"/>
      <c r="AC232" s="15"/>
      <c r="AD232" s="17"/>
      <c r="AE232" s="17"/>
      <c r="AF232" s="18" t="str">
        <f t="shared" si="9"/>
        <v/>
      </c>
      <c r="AG232" s="15"/>
      <c r="AH232" s="15"/>
      <c r="AI232" s="15"/>
      <c r="AJ232" s="62" t="str">
        <f>IFERROR(VLOOKUP(AI232,Lookups!$W$3:$X$24,2,FALSE),"")</f>
        <v/>
      </c>
      <c r="AK232" s="15"/>
      <c r="AL232" s="15"/>
      <c r="AM232" s="17"/>
      <c r="AN232" s="17"/>
    </row>
    <row r="233" spans="1:40" x14ac:dyDescent="0.3">
      <c r="A233" s="15"/>
      <c r="B233" s="15"/>
      <c r="C233" s="15"/>
      <c r="D233" s="17"/>
      <c r="E233" s="17"/>
      <c r="F233" s="15"/>
      <c r="G233" s="18" t="str">
        <f>IFERROR(VLOOKUP(F233,Lookups!$D$2:$E$20,2,FALSE),"")</f>
        <v/>
      </c>
      <c r="H233" s="15"/>
      <c r="I233" s="15"/>
      <c r="J233" s="17"/>
      <c r="K233" s="15"/>
      <c r="L233" s="17"/>
      <c r="M233" s="17"/>
      <c r="N233" s="62" t="str">
        <f t="shared" si="8"/>
        <v/>
      </c>
      <c r="O233" s="15"/>
      <c r="P233" s="15"/>
      <c r="Q233" s="17"/>
      <c r="R233" s="15"/>
      <c r="S233" s="15"/>
      <c r="T233" s="15"/>
      <c r="U233" s="15"/>
      <c r="V233" s="15"/>
      <c r="W233" s="15"/>
      <c r="X233" s="18" t="str">
        <f>IFERROR(VLOOKUP(W233,Lookups!$G$2:$H$83,2,FALSE),"")</f>
        <v/>
      </c>
      <c r="Y233" s="15"/>
      <c r="Z233" s="15"/>
      <c r="AA233" s="15"/>
      <c r="AB233" s="15"/>
      <c r="AC233" s="15"/>
      <c r="AD233" s="17"/>
      <c r="AE233" s="17"/>
      <c r="AF233" s="18" t="str">
        <f t="shared" si="9"/>
        <v/>
      </c>
      <c r="AG233" s="15"/>
      <c r="AH233" s="15"/>
      <c r="AI233" s="15"/>
      <c r="AJ233" s="62" t="str">
        <f>IFERROR(VLOOKUP(AI233,Lookups!$W$3:$X$24,2,FALSE),"")</f>
        <v/>
      </c>
      <c r="AK233" s="15"/>
      <c r="AL233" s="15"/>
      <c r="AM233" s="17"/>
      <c r="AN233" s="17"/>
    </row>
    <row r="234" spans="1:40" x14ac:dyDescent="0.3">
      <c r="A234" s="15"/>
      <c r="B234" s="15"/>
      <c r="C234" s="15"/>
      <c r="D234" s="17"/>
      <c r="E234" s="17"/>
      <c r="F234" s="15"/>
      <c r="G234" s="18" t="str">
        <f>IFERROR(VLOOKUP(F234,Lookups!$D$2:$E$20,2,FALSE),"")</f>
        <v/>
      </c>
      <c r="H234" s="15"/>
      <c r="I234" s="15"/>
      <c r="J234" s="17"/>
      <c r="K234" s="15"/>
      <c r="L234" s="17"/>
      <c r="M234" s="17"/>
      <c r="N234" s="62" t="str">
        <f t="shared" si="8"/>
        <v/>
      </c>
      <c r="O234" s="15"/>
      <c r="P234" s="15"/>
      <c r="Q234" s="17"/>
      <c r="R234" s="15"/>
      <c r="S234" s="15"/>
      <c r="T234" s="15"/>
      <c r="U234" s="15"/>
      <c r="V234" s="15"/>
      <c r="W234" s="15"/>
      <c r="X234" s="18" t="str">
        <f>IFERROR(VLOOKUP(W234,Lookups!$G$2:$H$83,2,FALSE),"")</f>
        <v/>
      </c>
      <c r="Y234" s="15"/>
      <c r="Z234" s="15"/>
      <c r="AA234" s="15"/>
      <c r="AB234" s="15"/>
      <c r="AC234" s="15"/>
      <c r="AD234" s="17"/>
      <c r="AE234" s="17"/>
      <c r="AF234" s="18" t="str">
        <f t="shared" si="9"/>
        <v/>
      </c>
      <c r="AG234" s="15"/>
      <c r="AH234" s="15"/>
      <c r="AI234" s="15"/>
      <c r="AJ234" s="62" t="str">
        <f>IFERROR(VLOOKUP(AI234,Lookups!$W$3:$X$24,2,FALSE),"")</f>
        <v/>
      </c>
      <c r="AK234" s="15"/>
      <c r="AL234" s="15"/>
      <c r="AM234" s="17"/>
      <c r="AN234" s="17"/>
    </row>
    <row r="235" spans="1:40" x14ac:dyDescent="0.3">
      <c r="A235" s="15"/>
      <c r="B235" s="15"/>
      <c r="C235" s="15"/>
      <c r="D235" s="17"/>
      <c r="E235" s="17"/>
      <c r="F235" s="15"/>
      <c r="G235" s="18" t="str">
        <f>IFERROR(VLOOKUP(F235,Lookups!$D$2:$E$20,2,FALSE),"")</f>
        <v/>
      </c>
      <c r="H235" s="15"/>
      <c r="I235" s="15"/>
      <c r="J235" s="17"/>
      <c r="K235" s="15"/>
      <c r="L235" s="17"/>
      <c r="M235" s="17"/>
      <c r="N235" s="62" t="str">
        <f t="shared" si="8"/>
        <v/>
      </c>
      <c r="O235" s="15"/>
      <c r="P235" s="15"/>
      <c r="Q235" s="17"/>
      <c r="R235" s="15"/>
      <c r="S235" s="15"/>
      <c r="T235" s="15"/>
      <c r="U235" s="15"/>
      <c r="V235" s="15"/>
      <c r="W235" s="15"/>
      <c r="X235" s="18" t="str">
        <f>IFERROR(VLOOKUP(W235,Lookups!$G$2:$H$83,2,FALSE),"")</f>
        <v/>
      </c>
      <c r="Y235" s="15"/>
      <c r="Z235" s="15"/>
      <c r="AA235" s="15"/>
      <c r="AB235" s="15"/>
      <c r="AC235" s="15"/>
      <c r="AD235" s="17"/>
      <c r="AE235" s="17"/>
      <c r="AF235" s="18" t="str">
        <f t="shared" si="9"/>
        <v/>
      </c>
      <c r="AG235" s="15"/>
      <c r="AH235" s="15"/>
      <c r="AI235" s="15"/>
      <c r="AJ235" s="62" t="str">
        <f>IFERROR(VLOOKUP(AI235,Lookups!$W$3:$X$24,2,FALSE),"")</f>
        <v/>
      </c>
      <c r="AK235" s="15"/>
      <c r="AL235" s="15"/>
      <c r="AM235" s="17"/>
      <c r="AN235" s="17"/>
    </row>
    <row r="236" spans="1:40" x14ac:dyDescent="0.3">
      <c r="A236" s="15"/>
      <c r="B236" s="15"/>
      <c r="C236" s="15"/>
      <c r="D236" s="17"/>
      <c r="E236" s="17"/>
      <c r="F236" s="15"/>
      <c r="G236" s="18" t="str">
        <f>IFERROR(VLOOKUP(F236,Lookups!$D$2:$E$20,2,FALSE),"")</f>
        <v/>
      </c>
      <c r="H236" s="15"/>
      <c r="I236" s="15"/>
      <c r="J236" s="17"/>
      <c r="K236" s="15"/>
      <c r="L236" s="17"/>
      <c r="M236" s="17"/>
      <c r="N236" s="62" t="str">
        <f t="shared" si="8"/>
        <v/>
      </c>
      <c r="O236" s="15"/>
      <c r="P236" s="15"/>
      <c r="Q236" s="17"/>
      <c r="R236" s="15"/>
      <c r="S236" s="15"/>
      <c r="T236" s="15"/>
      <c r="U236" s="15"/>
      <c r="V236" s="15"/>
      <c r="W236" s="15"/>
      <c r="X236" s="18" t="str">
        <f>IFERROR(VLOOKUP(W236,Lookups!$G$2:$H$83,2,FALSE),"")</f>
        <v/>
      </c>
      <c r="Y236" s="15"/>
      <c r="Z236" s="15"/>
      <c r="AA236" s="15"/>
      <c r="AB236" s="15"/>
      <c r="AC236" s="15"/>
      <c r="AD236" s="17"/>
      <c r="AE236" s="17"/>
      <c r="AF236" s="18" t="str">
        <f t="shared" si="9"/>
        <v/>
      </c>
      <c r="AG236" s="15"/>
      <c r="AH236" s="15"/>
      <c r="AI236" s="15"/>
      <c r="AJ236" s="62" t="str">
        <f>IFERROR(VLOOKUP(AI236,Lookups!$W$3:$X$24,2,FALSE),"")</f>
        <v/>
      </c>
      <c r="AK236" s="15"/>
      <c r="AL236" s="15"/>
      <c r="AM236" s="17"/>
      <c r="AN236" s="17"/>
    </row>
    <row r="237" spans="1:40" x14ac:dyDescent="0.3">
      <c r="A237" s="15"/>
      <c r="B237" s="15"/>
      <c r="C237" s="15"/>
      <c r="D237" s="17"/>
      <c r="E237" s="17"/>
      <c r="F237" s="15"/>
      <c r="G237" s="18" t="str">
        <f>IFERROR(VLOOKUP(F237,Lookups!$D$2:$E$20,2,FALSE),"")</f>
        <v/>
      </c>
      <c r="H237" s="15"/>
      <c r="I237" s="15"/>
      <c r="J237" s="17"/>
      <c r="K237" s="15"/>
      <c r="L237" s="17"/>
      <c r="M237" s="17"/>
      <c r="N237" s="62" t="str">
        <f t="shared" si="8"/>
        <v/>
      </c>
      <c r="O237" s="15"/>
      <c r="P237" s="15"/>
      <c r="Q237" s="17"/>
      <c r="R237" s="15"/>
      <c r="S237" s="15"/>
      <c r="T237" s="15"/>
      <c r="U237" s="15"/>
      <c r="V237" s="15"/>
      <c r="W237" s="15"/>
      <c r="X237" s="18" t="str">
        <f>IFERROR(VLOOKUP(W237,Lookups!$G$2:$H$83,2,FALSE),"")</f>
        <v/>
      </c>
      <c r="Y237" s="15"/>
      <c r="Z237" s="15"/>
      <c r="AA237" s="15"/>
      <c r="AB237" s="15"/>
      <c r="AC237" s="15"/>
      <c r="AD237" s="17"/>
      <c r="AE237" s="17"/>
      <c r="AF237" s="18" t="str">
        <f t="shared" si="9"/>
        <v/>
      </c>
      <c r="AG237" s="15"/>
      <c r="AH237" s="15"/>
      <c r="AI237" s="15"/>
      <c r="AJ237" s="62" t="str">
        <f>IFERROR(VLOOKUP(AI237,Lookups!$W$3:$X$24,2,FALSE),"")</f>
        <v/>
      </c>
      <c r="AK237" s="15"/>
      <c r="AL237" s="15"/>
      <c r="AM237" s="17"/>
      <c r="AN237" s="17"/>
    </row>
    <row r="238" spans="1:40" x14ac:dyDescent="0.3">
      <c r="A238" s="15"/>
      <c r="B238" s="15"/>
      <c r="C238" s="15"/>
      <c r="D238" s="17"/>
      <c r="E238" s="17"/>
      <c r="F238" s="15"/>
      <c r="G238" s="18" t="str">
        <f>IFERROR(VLOOKUP(F238,Lookups!$D$2:$E$20,2,FALSE),"")</f>
        <v/>
      </c>
      <c r="H238" s="15"/>
      <c r="I238" s="15"/>
      <c r="J238" s="17"/>
      <c r="K238" s="15"/>
      <c r="L238" s="17"/>
      <c r="M238" s="17"/>
      <c r="N238" s="62" t="str">
        <f t="shared" si="8"/>
        <v/>
      </c>
      <c r="O238" s="15"/>
      <c r="P238" s="15"/>
      <c r="Q238" s="17"/>
      <c r="R238" s="15"/>
      <c r="S238" s="15"/>
      <c r="T238" s="15"/>
      <c r="U238" s="15"/>
      <c r="V238" s="15"/>
      <c r="W238" s="15"/>
      <c r="X238" s="18" t="str">
        <f>IFERROR(VLOOKUP(W238,Lookups!$G$2:$H$83,2,FALSE),"")</f>
        <v/>
      </c>
      <c r="Y238" s="15"/>
      <c r="Z238" s="15"/>
      <c r="AA238" s="15"/>
      <c r="AB238" s="15"/>
      <c r="AC238" s="15"/>
      <c r="AD238" s="17"/>
      <c r="AE238" s="17"/>
      <c r="AF238" s="18" t="str">
        <f t="shared" si="9"/>
        <v/>
      </c>
      <c r="AG238" s="15"/>
      <c r="AH238" s="15"/>
      <c r="AI238" s="15"/>
      <c r="AJ238" s="62" t="str">
        <f>IFERROR(VLOOKUP(AI238,Lookups!$W$3:$X$24,2,FALSE),"")</f>
        <v/>
      </c>
      <c r="AK238" s="15"/>
      <c r="AL238" s="15"/>
      <c r="AM238" s="17"/>
      <c r="AN238" s="17"/>
    </row>
    <row r="239" spans="1:40" x14ac:dyDescent="0.3">
      <c r="A239" s="15"/>
      <c r="B239" s="15"/>
      <c r="C239" s="15"/>
      <c r="D239" s="17"/>
      <c r="E239" s="17"/>
      <c r="F239" s="15"/>
      <c r="G239" s="18" t="str">
        <f>IFERROR(VLOOKUP(F239,Lookups!$D$2:$E$20,2,FALSE),"")</f>
        <v/>
      </c>
      <c r="H239" s="15"/>
      <c r="I239" s="15"/>
      <c r="J239" s="17"/>
      <c r="K239" s="15"/>
      <c r="L239" s="17"/>
      <c r="M239" s="17"/>
      <c r="N239" s="62" t="str">
        <f t="shared" si="8"/>
        <v/>
      </c>
      <c r="O239" s="15"/>
      <c r="P239" s="15"/>
      <c r="Q239" s="17"/>
      <c r="R239" s="15"/>
      <c r="S239" s="15"/>
      <c r="T239" s="15"/>
      <c r="U239" s="15"/>
      <c r="V239" s="15"/>
      <c r="W239" s="15"/>
      <c r="X239" s="18" t="str">
        <f>IFERROR(VLOOKUP(W239,Lookups!$G$2:$H$83,2,FALSE),"")</f>
        <v/>
      </c>
      <c r="Y239" s="15"/>
      <c r="Z239" s="15"/>
      <c r="AA239" s="15"/>
      <c r="AB239" s="15"/>
      <c r="AC239" s="15"/>
      <c r="AD239" s="17"/>
      <c r="AE239" s="17"/>
      <c r="AF239" s="18" t="str">
        <f t="shared" si="9"/>
        <v/>
      </c>
      <c r="AG239" s="15"/>
      <c r="AH239" s="15"/>
      <c r="AI239" s="15"/>
      <c r="AJ239" s="62" t="str">
        <f>IFERROR(VLOOKUP(AI239,Lookups!$W$3:$X$24,2,FALSE),"")</f>
        <v/>
      </c>
      <c r="AK239" s="15"/>
      <c r="AL239" s="15"/>
      <c r="AM239" s="17"/>
      <c r="AN239" s="17"/>
    </row>
    <row r="240" spans="1:40" x14ac:dyDescent="0.3">
      <c r="A240" s="15"/>
      <c r="B240" s="15"/>
      <c r="C240" s="15"/>
      <c r="D240" s="17"/>
      <c r="E240" s="17"/>
      <c r="F240" s="15"/>
      <c r="G240" s="18" t="str">
        <f>IFERROR(VLOOKUP(F240,Lookups!$D$2:$E$20,2,FALSE),"")</f>
        <v/>
      </c>
      <c r="H240" s="15"/>
      <c r="I240" s="15"/>
      <c r="J240" s="17"/>
      <c r="K240" s="15"/>
      <c r="L240" s="17"/>
      <c r="M240" s="17"/>
      <c r="N240" s="62" t="str">
        <f t="shared" si="8"/>
        <v/>
      </c>
      <c r="O240" s="15"/>
      <c r="P240" s="15"/>
      <c r="Q240" s="17"/>
      <c r="R240" s="15"/>
      <c r="S240" s="15"/>
      <c r="T240" s="15"/>
      <c r="U240" s="15"/>
      <c r="V240" s="15"/>
      <c r="W240" s="15"/>
      <c r="X240" s="18" t="str">
        <f>IFERROR(VLOOKUP(W240,Lookups!$G$2:$H$83,2,FALSE),"")</f>
        <v/>
      </c>
      <c r="Y240" s="15"/>
      <c r="Z240" s="15"/>
      <c r="AA240" s="15"/>
      <c r="AB240" s="15"/>
      <c r="AC240" s="15"/>
      <c r="AD240" s="17"/>
      <c r="AE240" s="17"/>
      <c r="AF240" s="18" t="str">
        <f t="shared" si="9"/>
        <v/>
      </c>
      <c r="AG240" s="15"/>
      <c r="AH240" s="15"/>
      <c r="AI240" s="15"/>
      <c r="AJ240" s="62" t="str">
        <f>IFERROR(VLOOKUP(AI240,Lookups!$W$3:$X$24,2,FALSE),"")</f>
        <v/>
      </c>
      <c r="AK240" s="15"/>
      <c r="AL240" s="15"/>
      <c r="AM240" s="17"/>
      <c r="AN240" s="17"/>
    </row>
    <row r="241" spans="1:40" x14ac:dyDescent="0.3">
      <c r="A241" s="15"/>
      <c r="B241" s="15"/>
      <c r="C241" s="15"/>
      <c r="D241" s="17"/>
      <c r="E241" s="17"/>
      <c r="F241" s="15"/>
      <c r="G241" s="18" t="str">
        <f>IFERROR(VLOOKUP(F241,Lookups!$D$2:$E$20,2,FALSE),"")</f>
        <v/>
      </c>
      <c r="H241" s="15"/>
      <c r="I241" s="15"/>
      <c r="J241" s="17"/>
      <c r="K241" s="15"/>
      <c r="L241" s="17"/>
      <c r="M241" s="17"/>
      <c r="N241" s="62" t="str">
        <f t="shared" si="8"/>
        <v/>
      </c>
      <c r="O241" s="15"/>
      <c r="P241" s="15"/>
      <c r="Q241" s="17"/>
      <c r="R241" s="15"/>
      <c r="S241" s="15"/>
      <c r="T241" s="15"/>
      <c r="U241" s="15"/>
      <c r="V241" s="15"/>
      <c r="W241" s="15"/>
      <c r="X241" s="18" t="str">
        <f>IFERROR(VLOOKUP(W241,Lookups!$G$2:$H$83,2,FALSE),"")</f>
        <v/>
      </c>
      <c r="Y241" s="15"/>
      <c r="Z241" s="15"/>
      <c r="AA241" s="15"/>
      <c r="AB241" s="15"/>
      <c r="AC241" s="15"/>
      <c r="AD241" s="17"/>
      <c r="AE241" s="17"/>
      <c r="AF241" s="18" t="str">
        <f t="shared" si="9"/>
        <v/>
      </c>
      <c r="AG241" s="15"/>
      <c r="AH241" s="15"/>
      <c r="AI241" s="15"/>
      <c r="AJ241" s="62" t="str">
        <f>IFERROR(VLOOKUP(AI241,Lookups!$W$3:$X$24,2,FALSE),"")</f>
        <v/>
      </c>
      <c r="AK241" s="15"/>
      <c r="AL241" s="15"/>
      <c r="AM241" s="17"/>
      <c r="AN241" s="17"/>
    </row>
    <row r="242" spans="1:40" x14ac:dyDescent="0.3">
      <c r="A242" s="15"/>
      <c r="B242" s="15"/>
      <c r="C242" s="15"/>
      <c r="D242" s="17"/>
      <c r="E242" s="17"/>
      <c r="F242" s="15"/>
      <c r="G242" s="18" t="str">
        <f>IFERROR(VLOOKUP(F242,Lookups!$D$2:$E$20,2,FALSE),"")</f>
        <v/>
      </c>
      <c r="H242" s="15"/>
      <c r="I242" s="15"/>
      <c r="J242" s="17"/>
      <c r="K242" s="15"/>
      <c r="L242" s="17"/>
      <c r="M242" s="17"/>
      <c r="N242" s="62" t="str">
        <f t="shared" si="8"/>
        <v/>
      </c>
      <c r="O242" s="15"/>
      <c r="P242" s="15"/>
      <c r="Q242" s="17"/>
      <c r="R242" s="15"/>
      <c r="S242" s="15"/>
      <c r="T242" s="15"/>
      <c r="U242" s="15"/>
      <c r="V242" s="15"/>
      <c r="W242" s="15"/>
      <c r="X242" s="18" t="str">
        <f>IFERROR(VLOOKUP(W242,Lookups!$G$2:$H$83,2,FALSE),"")</f>
        <v/>
      </c>
      <c r="Y242" s="15"/>
      <c r="Z242" s="15"/>
      <c r="AA242" s="15"/>
      <c r="AB242" s="15"/>
      <c r="AC242" s="15"/>
      <c r="AD242" s="17"/>
      <c r="AE242" s="17"/>
      <c r="AF242" s="18" t="str">
        <f t="shared" si="9"/>
        <v/>
      </c>
      <c r="AG242" s="15"/>
      <c r="AH242" s="15"/>
      <c r="AI242" s="15"/>
      <c r="AJ242" s="62" t="str">
        <f>IFERROR(VLOOKUP(AI242,Lookups!$W$3:$X$24,2,FALSE),"")</f>
        <v/>
      </c>
      <c r="AK242" s="15"/>
      <c r="AL242" s="15"/>
      <c r="AM242" s="17"/>
      <c r="AN242" s="17"/>
    </row>
    <row r="243" spans="1:40" x14ac:dyDescent="0.3">
      <c r="A243" s="15"/>
      <c r="B243" s="15"/>
      <c r="C243" s="15"/>
      <c r="D243" s="17"/>
      <c r="E243" s="17"/>
      <c r="F243" s="15"/>
      <c r="G243" s="18" t="str">
        <f>IFERROR(VLOOKUP(F243,Lookups!$D$2:$E$20,2,FALSE),"")</f>
        <v/>
      </c>
      <c r="H243" s="15"/>
      <c r="I243" s="15"/>
      <c r="J243" s="17"/>
      <c r="K243" s="15"/>
      <c r="L243" s="17"/>
      <c r="M243" s="17"/>
      <c r="N243" s="62" t="str">
        <f t="shared" si="8"/>
        <v/>
      </c>
      <c r="O243" s="15"/>
      <c r="P243" s="15"/>
      <c r="Q243" s="17"/>
      <c r="R243" s="15"/>
      <c r="S243" s="15"/>
      <c r="T243" s="15"/>
      <c r="U243" s="15"/>
      <c r="V243" s="15"/>
      <c r="W243" s="15"/>
      <c r="X243" s="18" t="str">
        <f>IFERROR(VLOOKUP(W243,Lookups!$G$2:$H$83,2,FALSE),"")</f>
        <v/>
      </c>
      <c r="Y243" s="15"/>
      <c r="Z243" s="15"/>
      <c r="AA243" s="15"/>
      <c r="AB243" s="15"/>
      <c r="AC243" s="15"/>
      <c r="AD243" s="17"/>
      <c r="AE243" s="17"/>
      <c r="AF243" s="18" t="str">
        <f t="shared" si="9"/>
        <v/>
      </c>
      <c r="AG243" s="15"/>
      <c r="AH243" s="15"/>
      <c r="AI243" s="15"/>
      <c r="AJ243" s="62" t="str">
        <f>IFERROR(VLOOKUP(AI243,Lookups!$W$3:$X$24,2,FALSE),"")</f>
        <v/>
      </c>
      <c r="AK243" s="15"/>
      <c r="AL243" s="15"/>
      <c r="AM243" s="17"/>
      <c r="AN243" s="17"/>
    </row>
    <row r="244" spans="1:40" x14ac:dyDescent="0.3">
      <c r="A244" s="15"/>
      <c r="B244" s="15"/>
      <c r="C244" s="15"/>
      <c r="D244" s="17"/>
      <c r="E244" s="17"/>
      <c r="F244" s="15"/>
      <c r="G244" s="18" t="str">
        <f>IFERROR(VLOOKUP(F244,Lookups!$D$2:$E$20,2,FALSE),"")</f>
        <v/>
      </c>
      <c r="H244" s="15"/>
      <c r="I244" s="15"/>
      <c r="J244" s="17"/>
      <c r="K244" s="15"/>
      <c r="L244" s="17"/>
      <c r="M244" s="17"/>
      <c r="N244" s="62" t="str">
        <f t="shared" si="8"/>
        <v/>
      </c>
      <c r="O244" s="15"/>
      <c r="P244" s="15"/>
      <c r="Q244" s="17"/>
      <c r="R244" s="15"/>
      <c r="S244" s="15"/>
      <c r="T244" s="15"/>
      <c r="U244" s="15"/>
      <c r="V244" s="15"/>
      <c r="W244" s="15"/>
      <c r="X244" s="18" t="str">
        <f>IFERROR(VLOOKUP(W244,Lookups!$G$2:$H$83,2,FALSE),"")</f>
        <v/>
      </c>
      <c r="Y244" s="15"/>
      <c r="Z244" s="15"/>
      <c r="AA244" s="15"/>
      <c r="AB244" s="15"/>
      <c r="AC244" s="15"/>
      <c r="AD244" s="17"/>
      <c r="AE244" s="17"/>
      <c r="AF244" s="18" t="str">
        <f t="shared" si="9"/>
        <v/>
      </c>
      <c r="AG244" s="15"/>
      <c r="AH244" s="15"/>
      <c r="AI244" s="15"/>
      <c r="AJ244" s="62" t="str">
        <f>IFERROR(VLOOKUP(AI244,Lookups!$W$3:$X$24,2,FALSE),"")</f>
        <v/>
      </c>
      <c r="AK244" s="15"/>
      <c r="AL244" s="15"/>
      <c r="AM244" s="17"/>
      <c r="AN244" s="17"/>
    </row>
    <row r="245" spans="1:40" x14ac:dyDescent="0.3">
      <c r="A245" s="15"/>
      <c r="B245" s="15"/>
      <c r="C245" s="15"/>
      <c r="D245" s="17"/>
      <c r="E245" s="17"/>
      <c r="F245" s="15"/>
      <c r="G245" s="18" t="str">
        <f>IFERROR(VLOOKUP(F245,Lookups!$D$2:$E$20,2,FALSE),"")</f>
        <v/>
      </c>
      <c r="H245" s="15"/>
      <c r="I245" s="15"/>
      <c r="J245" s="17"/>
      <c r="K245" s="15"/>
      <c r="L245" s="17"/>
      <c r="M245" s="17"/>
      <c r="N245" s="62" t="str">
        <f t="shared" si="8"/>
        <v/>
      </c>
      <c r="O245" s="15"/>
      <c r="P245" s="15"/>
      <c r="Q245" s="17"/>
      <c r="R245" s="15"/>
      <c r="S245" s="15"/>
      <c r="T245" s="15"/>
      <c r="U245" s="15"/>
      <c r="V245" s="15"/>
      <c r="W245" s="15"/>
      <c r="X245" s="18" t="str">
        <f>IFERROR(VLOOKUP(W245,Lookups!$G$2:$H$83,2,FALSE),"")</f>
        <v/>
      </c>
      <c r="Y245" s="15"/>
      <c r="Z245" s="15"/>
      <c r="AA245" s="15"/>
      <c r="AB245" s="15"/>
      <c r="AC245" s="15"/>
      <c r="AD245" s="17"/>
      <c r="AE245" s="17"/>
      <c r="AF245" s="18" t="str">
        <f t="shared" si="9"/>
        <v/>
      </c>
      <c r="AG245" s="15"/>
      <c r="AH245" s="15"/>
      <c r="AI245" s="15"/>
      <c r="AJ245" s="62" t="str">
        <f>IFERROR(VLOOKUP(AI245,Lookups!$W$3:$X$24,2,FALSE),"")</f>
        <v/>
      </c>
      <c r="AK245" s="15"/>
      <c r="AL245" s="15"/>
      <c r="AM245" s="17"/>
      <c r="AN245" s="17"/>
    </row>
    <row r="246" spans="1:40" x14ac:dyDescent="0.3">
      <c r="A246" s="15"/>
      <c r="B246" s="15"/>
      <c r="C246" s="15"/>
      <c r="D246" s="17"/>
      <c r="E246" s="17"/>
      <c r="F246" s="15"/>
      <c r="G246" s="18" t="str">
        <f>IFERROR(VLOOKUP(F246,Lookups!$D$2:$E$20,2,FALSE),"")</f>
        <v/>
      </c>
      <c r="H246" s="15"/>
      <c r="I246" s="15"/>
      <c r="J246" s="17"/>
      <c r="K246" s="15"/>
      <c r="L246" s="17"/>
      <c r="M246" s="17"/>
      <c r="N246" s="62" t="str">
        <f t="shared" ref="N246:N309" si="10">IF(OR(ISBLANK(L246),ISBLANK(M246)),"",(M246-L246)+1)</f>
        <v/>
      </c>
      <c r="O246" s="15"/>
      <c r="P246" s="15"/>
      <c r="Q246" s="17"/>
      <c r="R246" s="15"/>
      <c r="S246" s="15"/>
      <c r="T246" s="15"/>
      <c r="U246" s="15"/>
      <c r="V246" s="15"/>
      <c r="W246" s="15"/>
      <c r="X246" s="18" t="str">
        <f>IFERROR(VLOOKUP(W246,Lookups!$G$2:$H$83,2,FALSE),"")</f>
        <v/>
      </c>
      <c r="Y246" s="15"/>
      <c r="Z246" s="15"/>
      <c r="AA246" s="15"/>
      <c r="AB246" s="15"/>
      <c r="AC246" s="15"/>
      <c r="AD246" s="17"/>
      <c r="AE246" s="17"/>
      <c r="AF246" s="18" t="str">
        <f t="shared" ref="AF246:AF309" si="11">IF(OR(ISBLANK(AD246),ISBLANK(AE246)),"",(AE246-AD246)+1)</f>
        <v/>
      </c>
      <c r="AG246" s="15"/>
      <c r="AH246" s="15"/>
      <c r="AI246" s="15"/>
      <c r="AJ246" s="62" t="str">
        <f>IFERROR(VLOOKUP(AI246,Lookups!$W$3:$X$24,2,FALSE),"")</f>
        <v/>
      </c>
      <c r="AK246" s="15"/>
      <c r="AL246" s="15"/>
      <c r="AM246" s="17"/>
      <c r="AN246" s="17"/>
    </row>
    <row r="247" spans="1:40" x14ac:dyDescent="0.3">
      <c r="A247" s="15"/>
      <c r="B247" s="15"/>
      <c r="C247" s="15"/>
      <c r="D247" s="17"/>
      <c r="E247" s="17"/>
      <c r="F247" s="15"/>
      <c r="G247" s="18" t="str">
        <f>IFERROR(VLOOKUP(F247,Lookups!$D$2:$E$20,2,FALSE),"")</f>
        <v/>
      </c>
      <c r="H247" s="15"/>
      <c r="I247" s="15"/>
      <c r="J247" s="17"/>
      <c r="K247" s="15"/>
      <c r="L247" s="17"/>
      <c r="M247" s="17"/>
      <c r="N247" s="62" t="str">
        <f t="shared" si="10"/>
        <v/>
      </c>
      <c r="O247" s="15"/>
      <c r="P247" s="15"/>
      <c r="Q247" s="17"/>
      <c r="R247" s="15"/>
      <c r="S247" s="15"/>
      <c r="T247" s="15"/>
      <c r="U247" s="15"/>
      <c r="V247" s="15"/>
      <c r="W247" s="15"/>
      <c r="X247" s="18" t="str">
        <f>IFERROR(VLOOKUP(W247,Lookups!$G$2:$H$83,2,FALSE),"")</f>
        <v/>
      </c>
      <c r="Y247" s="15"/>
      <c r="Z247" s="15"/>
      <c r="AA247" s="15"/>
      <c r="AB247" s="15"/>
      <c r="AC247" s="15"/>
      <c r="AD247" s="17"/>
      <c r="AE247" s="17"/>
      <c r="AF247" s="18" t="str">
        <f t="shared" si="11"/>
        <v/>
      </c>
      <c r="AG247" s="15"/>
      <c r="AH247" s="15"/>
      <c r="AI247" s="15"/>
      <c r="AJ247" s="62" t="str">
        <f>IFERROR(VLOOKUP(AI247,Lookups!$W$3:$X$24,2,FALSE),"")</f>
        <v/>
      </c>
      <c r="AK247" s="15"/>
      <c r="AL247" s="15"/>
      <c r="AM247" s="17"/>
      <c r="AN247" s="17"/>
    </row>
    <row r="248" spans="1:40" x14ac:dyDescent="0.3">
      <c r="A248" s="15"/>
      <c r="B248" s="15"/>
      <c r="C248" s="15"/>
      <c r="D248" s="17"/>
      <c r="E248" s="17"/>
      <c r="F248" s="15"/>
      <c r="G248" s="18" t="str">
        <f>IFERROR(VLOOKUP(F248,Lookups!$D$2:$E$20,2,FALSE),"")</f>
        <v/>
      </c>
      <c r="H248" s="15"/>
      <c r="I248" s="15"/>
      <c r="J248" s="17"/>
      <c r="K248" s="15"/>
      <c r="L248" s="17"/>
      <c r="M248" s="17"/>
      <c r="N248" s="62" t="str">
        <f t="shared" si="10"/>
        <v/>
      </c>
      <c r="O248" s="15"/>
      <c r="P248" s="15"/>
      <c r="Q248" s="17"/>
      <c r="R248" s="15"/>
      <c r="S248" s="15"/>
      <c r="T248" s="15"/>
      <c r="U248" s="15"/>
      <c r="V248" s="15"/>
      <c r="W248" s="15"/>
      <c r="X248" s="18" t="str">
        <f>IFERROR(VLOOKUP(W248,Lookups!$G$2:$H$83,2,FALSE),"")</f>
        <v/>
      </c>
      <c r="Y248" s="15"/>
      <c r="Z248" s="15"/>
      <c r="AA248" s="15"/>
      <c r="AB248" s="15"/>
      <c r="AC248" s="15"/>
      <c r="AD248" s="17"/>
      <c r="AE248" s="17"/>
      <c r="AF248" s="18" t="str">
        <f t="shared" si="11"/>
        <v/>
      </c>
      <c r="AG248" s="15"/>
      <c r="AH248" s="15"/>
      <c r="AI248" s="15"/>
      <c r="AJ248" s="62" t="str">
        <f>IFERROR(VLOOKUP(AI248,Lookups!$W$3:$X$24,2,FALSE),"")</f>
        <v/>
      </c>
      <c r="AK248" s="15"/>
      <c r="AL248" s="15"/>
      <c r="AM248" s="17"/>
      <c r="AN248" s="17"/>
    </row>
    <row r="249" spans="1:40" x14ac:dyDescent="0.3">
      <c r="A249" s="15"/>
      <c r="B249" s="15"/>
      <c r="C249" s="15"/>
      <c r="D249" s="17"/>
      <c r="E249" s="17"/>
      <c r="F249" s="15"/>
      <c r="G249" s="18" t="str">
        <f>IFERROR(VLOOKUP(F249,Lookups!$D$2:$E$20,2,FALSE),"")</f>
        <v/>
      </c>
      <c r="H249" s="15"/>
      <c r="I249" s="15"/>
      <c r="J249" s="17"/>
      <c r="K249" s="15"/>
      <c r="L249" s="17"/>
      <c r="M249" s="17"/>
      <c r="N249" s="62" t="str">
        <f t="shared" si="10"/>
        <v/>
      </c>
      <c r="O249" s="15"/>
      <c r="P249" s="15"/>
      <c r="Q249" s="17"/>
      <c r="R249" s="15"/>
      <c r="S249" s="15"/>
      <c r="T249" s="15"/>
      <c r="U249" s="15"/>
      <c r="V249" s="15"/>
      <c r="W249" s="15"/>
      <c r="X249" s="18" t="str">
        <f>IFERROR(VLOOKUP(W249,Lookups!$G$2:$H$83,2,FALSE),"")</f>
        <v/>
      </c>
      <c r="Y249" s="15"/>
      <c r="Z249" s="15"/>
      <c r="AA249" s="15"/>
      <c r="AB249" s="15"/>
      <c r="AC249" s="15"/>
      <c r="AD249" s="17"/>
      <c r="AE249" s="17"/>
      <c r="AF249" s="18" t="str">
        <f t="shared" si="11"/>
        <v/>
      </c>
      <c r="AG249" s="15"/>
      <c r="AH249" s="15"/>
      <c r="AI249" s="15"/>
      <c r="AJ249" s="62" t="str">
        <f>IFERROR(VLOOKUP(AI249,Lookups!$W$3:$X$24,2,FALSE),"")</f>
        <v/>
      </c>
      <c r="AK249" s="15"/>
      <c r="AL249" s="15"/>
      <c r="AM249" s="17"/>
      <c r="AN249" s="17"/>
    </row>
    <row r="250" spans="1:40" x14ac:dyDescent="0.3">
      <c r="A250" s="15"/>
      <c r="B250" s="15"/>
      <c r="C250" s="15"/>
      <c r="D250" s="17"/>
      <c r="E250" s="17"/>
      <c r="F250" s="15"/>
      <c r="G250" s="18" t="str">
        <f>IFERROR(VLOOKUP(F250,Lookups!$D$2:$E$20,2,FALSE),"")</f>
        <v/>
      </c>
      <c r="H250" s="15"/>
      <c r="I250" s="15"/>
      <c r="J250" s="17"/>
      <c r="K250" s="15"/>
      <c r="L250" s="17"/>
      <c r="M250" s="17"/>
      <c r="N250" s="62" t="str">
        <f t="shared" si="10"/>
        <v/>
      </c>
      <c r="O250" s="15"/>
      <c r="P250" s="15"/>
      <c r="Q250" s="17"/>
      <c r="R250" s="15"/>
      <c r="S250" s="15"/>
      <c r="T250" s="15"/>
      <c r="U250" s="15"/>
      <c r="V250" s="15"/>
      <c r="W250" s="15"/>
      <c r="X250" s="18" t="str">
        <f>IFERROR(VLOOKUP(W250,Lookups!$G$2:$H$83,2,FALSE),"")</f>
        <v/>
      </c>
      <c r="Y250" s="15"/>
      <c r="Z250" s="15"/>
      <c r="AA250" s="15"/>
      <c r="AB250" s="15"/>
      <c r="AC250" s="15"/>
      <c r="AD250" s="17"/>
      <c r="AE250" s="17"/>
      <c r="AF250" s="18" t="str">
        <f t="shared" si="11"/>
        <v/>
      </c>
      <c r="AG250" s="15"/>
      <c r="AH250" s="15"/>
      <c r="AI250" s="15"/>
      <c r="AJ250" s="62" t="str">
        <f>IFERROR(VLOOKUP(AI250,Lookups!$W$3:$X$24,2,FALSE),"")</f>
        <v/>
      </c>
      <c r="AK250" s="15"/>
      <c r="AL250" s="15"/>
      <c r="AM250" s="17"/>
      <c r="AN250" s="17"/>
    </row>
    <row r="251" spans="1:40" x14ac:dyDescent="0.3">
      <c r="A251" s="15"/>
      <c r="B251" s="15"/>
      <c r="C251" s="15"/>
      <c r="D251" s="17"/>
      <c r="E251" s="17"/>
      <c r="F251" s="15"/>
      <c r="G251" s="18" t="str">
        <f>IFERROR(VLOOKUP(F251,Lookups!$D$2:$E$20,2,FALSE),"")</f>
        <v/>
      </c>
      <c r="H251" s="15"/>
      <c r="I251" s="15"/>
      <c r="J251" s="17"/>
      <c r="K251" s="15"/>
      <c r="L251" s="17"/>
      <c r="M251" s="17"/>
      <c r="N251" s="62" t="str">
        <f t="shared" si="10"/>
        <v/>
      </c>
      <c r="O251" s="15"/>
      <c r="P251" s="15"/>
      <c r="Q251" s="17"/>
      <c r="R251" s="15"/>
      <c r="S251" s="15"/>
      <c r="T251" s="15"/>
      <c r="U251" s="15"/>
      <c r="V251" s="15"/>
      <c r="W251" s="15"/>
      <c r="X251" s="18" t="str">
        <f>IFERROR(VLOOKUP(W251,Lookups!$G$2:$H$83,2,FALSE),"")</f>
        <v/>
      </c>
      <c r="Y251" s="15"/>
      <c r="Z251" s="15"/>
      <c r="AA251" s="15"/>
      <c r="AB251" s="15"/>
      <c r="AC251" s="15"/>
      <c r="AD251" s="17"/>
      <c r="AE251" s="17"/>
      <c r="AF251" s="18" t="str">
        <f t="shared" si="11"/>
        <v/>
      </c>
      <c r="AG251" s="15"/>
      <c r="AH251" s="15"/>
      <c r="AI251" s="15"/>
      <c r="AJ251" s="62" t="str">
        <f>IFERROR(VLOOKUP(AI251,Lookups!$W$3:$X$24,2,FALSE),"")</f>
        <v/>
      </c>
      <c r="AK251" s="15"/>
      <c r="AL251" s="15"/>
      <c r="AM251" s="17"/>
      <c r="AN251" s="17"/>
    </row>
    <row r="252" spans="1:40" x14ac:dyDescent="0.3">
      <c r="A252" s="15"/>
      <c r="B252" s="15"/>
      <c r="C252" s="15"/>
      <c r="D252" s="17"/>
      <c r="E252" s="17"/>
      <c r="F252" s="15"/>
      <c r="G252" s="18" t="str">
        <f>IFERROR(VLOOKUP(F252,Lookups!$D$2:$E$20,2,FALSE),"")</f>
        <v/>
      </c>
      <c r="H252" s="15"/>
      <c r="I252" s="15"/>
      <c r="J252" s="17"/>
      <c r="K252" s="15"/>
      <c r="L252" s="17"/>
      <c r="M252" s="17"/>
      <c r="N252" s="62" t="str">
        <f t="shared" si="10"/>
        <v/>
      </c>
      <c r="O252" s="15"/>
      <c r="P252" s="15"/>
      <c r="Q252" s="17"/>
      <c r="R252" s="15"/>
      <c r="S252" s="15"/>
      <c r="T252" s="15"/>
      <c r="U252" s="15"/>
      <c r="V252" s="15"/>
      <c r="W252" s="15"/>
      <c r="X252" s="18" t="str">
        <f>IFERROR(VLOOKUP(W252,Lookups!$G$2:$H$83,2,FALSE),"")</f>
        <v/>
      </c>
      <c r="Y252" s="15"/>
      <c r="Z252" s="15"/>
      <c r="AA252" s="15"/>
      <c r="AB252" s="15"/>
      <c r="AC252" s="15"/>
      <c r="AD252" s="17"/>
      <c r="AE252" s="17"/>
      <c r="AF252" s="18" t="str">
        <f t="shared" si="11"/>
        <v/>
      </c>
      <c r="AG252" s="15"/>
      <c r="AH252" s="15"/>
      <c r="AI252" s="15"/>
      <c r="AJ252" s="62" t="str">
        <f>IFERROR(VLOOKUP(AI252,Lookups!$W$3:$X$24,2,FALSE),"")</f>
        <v/>
      </c>
      <c r="AK252" s="15"/>
      <c r="AL252" s="15"/>
      <c r="AM252" s="17"/>
      <c r="AN252" s="17"/>
    </row>
    <row r="253" spans="1:40" x14ac:dyDescent="0.3">
      <c r="A253" s="15"/>
      <c r="B253" s="15"/>
      <c r="C253" s="15"/>
      <c r="D253" s="17"/>
      <c r="E253" s="17"/>
      <c r="F253" s="15"/>
      <c r="G253" s="18" t="str">
        <f>IFERROR(VLOOKUP(F253,Lookups!$D$2:$E$20,2,FALSE),"")</f>
        <v/>
      </c>
      <c r="H253" s="15"/>
      <c r="I253" s="15"/>
      <c r="J253" s="17"/>
      <c r="K253" s="15"/>
      <c r="L253" s="17"/>
      <c r="M253" s="17"/>
      <c r="N253" s="62" t="str">
        <f t="shared" si="10"/>
        <v/>
      </c>
      <c r="O253" s="15"/>
      <c r="P253" s="15"/>
      <c r="Q253" s="17"/>
      <c r="R253" s="15"/>
      <c r="S253" s="15"/>
      <c r="T253" s="15"/>
      <c r="U253" s="15"/>
      <c r="V253" s="15"/>
      <c r="W253" s="15"/>
      <c r="X253" s="18" t="str">
        <f>IFERROR(VLOOKUP(W253,Lookups!$G$2:$H$83,2,FALSE),"")</f>
        <v/>
      </c>
      <c r="Y253" s="15"/>
      <c r="Z253" s="15"/>
      <c r="AA253" s="15"/>
      <c r="AB253" s="15"/>
      <c r="AC253" s="15"/>
      <c r="AD253" s="17"/>
      <c r="AE253" s="17"/>
      <c r="AF253" s="18" t="str">
        <f t="shared" si="11"/>
        <v/>
      </c>
      <c r="AG253" s="15"/>
      <c r="AH253" s="15"/>
      <c r="AI253" s="15"/>
      <c r="AJ253" s="62" t="str">
        <f>IFERROR(VLOOKUP(AI253,Lookups!$W$3:$X$24,2,FALSE),"")</f>
        <v/>
      </c>
      <c r="AK253" s="15"/>
      <c r="AL253" s="15"/>
      <c r="AM253" s="17"/>
      <c r="AN253" s="17"/>
    </row>
    <row r="254" spans="1:40" x14ac:dyDescent="0.3">
      <c r="A254" s="15"/>
      <c r="B254" s="15"/>
      <c r="C254" s="15"/>
      <c r="D254" s="17"/>
      <c r="E254" s="17"/>
      <c r="F254" s="15"/>
      <c r="G254" s="18" t="str">
        <f>IFERROR(VLOOKUP(F254,Lookups!$D$2:$E$20,2,FALSE),"")</f>
        <v/>
      </c>
      <c r="H254" s="15"/>
      <c r="I254" s="15"/>
      <c r="J254" s="17"/>
      <c r="K254" s="15"/>
      <c r="L254" s="17"/>
      <c r="M254" s="17"/>
      <c r="N254" s="62" t="str">
        <f t="shared" si="10"/>
        <v/>
      </c>
      <c r="O254" s="15"/>
      <c r="P254" s="15"/>
      <c r="Q254" s="17"/>
      <c r="R254" s="15"/>
      <c r="S254" s="15"/>
      <c r="T254" s="15"/>
      <c r="U254" s="15"/>
      <c r="V254" s="15"/>
      <c r="W254" s="15"/>
      <c r="X254" s="18" t="str">
        <f>IFERROR(VLOOKUP(W254,Lookups!$G$2:$H$83,2,FALSE),"")</f>
        <v/>
      </c>
      <c r="Y254" s="15"/>
      <c r="Z254" s="15"/>
      <c r="AA254" s="15"/>
      <c r="AB254" s="15"/>
      <c r="AC254" s="15"/>
      <c r="AD254" s="17"/>
      <c r="AE254" s="17"/>
      <c r="AF254" s="18" t="str">
        <f t="shared" si="11"/>
        <v/>
      </c>
      <c r="AG254" s="15"/>
      <c r="AH254" s="15"/>
      <c r="AI254" s="15"/>
      <c r="AJ254" s="62" t="str">
        <f>IFERROR(VLOOKUP(AI254,Lookups!$W$3:$X$24,2,FALSE),"")</f>
        <v/>
      </c>
      <c r="AK254" s="15"/>
      <c r="AL254" s="15"/>
      <c r="AM254" s="17"/>
      <c r="AN254" s="17"/>
    </row>
    <row r="255" spans="1:40" x14ac:dyDescent="0.3">
      <c r="A255" s="15"/>
      <c r="B255" s="15"/>
      <c r="C255" s="15"/>
      <c r="D255" s="17"/>
      <c r="E255" s="17"/>
      <c r="F255" s="15"/>
      <c r="G255" s="18" t="str">
        <f>IFERROR(VLOOKUP(F255,Lookups!$D$2:$E$20,2,FALSE),"")</f>
        <v/>
      </c>
      <c r="H255" s="15"/>
      <c r="I255" s="15"/>
      <c r="J255" s="17"/>
      <c r="K255" s="15"/>
      <c r="L255" s="17"/>
      <c r="M255" s="17"/>
      <c r="N255" s="62" t="str">
        <f t="shared" si="10"/>
        <v/>
      </c>
      <c r="O255" s="15"/>
      <c r="P255" s="15"/>
      <c r="Q255" s="17"/>
      <c r="R255" s="15"/>
      <c r="S255" s="15"/>
      <c r="T255" s="15"/>
      <c r="U255" s="15"/>
      <c r="V255" s="15"/>
      <c r="W255" s="15"/>
      <c r="X255" s="18" t="str">
        <f>IFERROR(VLOOKUP(W255,Lookups!$G$2:$H$83,2,FALSE),"")</f>
        <v/>
      </c>
      <c r="Y255" s="15"/>
      <c r="Z255" s="15"/>
      <c r="AA255" s="15"/>
      <c r="AB255" s="15"/>
      <c r="AC255" s="15"/>
      <c r="AD255" s="17"/>
      <c r="AE255" s="17"/>
      <c r="AF255" s="18" t="str">
        <f t="shared" si="11"/>
        <v/>
      </c>
      <c r="AG255" s="15"/>
      <c r="AH255" s="15"/>
      <c r="AI255" s="15"/>
      <c r="AJ255" s="62" t="str">
        <f>IFERROR(VLOOKUP(AI255,Lookups!$W$3:$X$24,2,FALSE),"")</f>
        <v/>
      </c>
      <c r="AK255" s="15"/>
      <c r="AL255" s="15"/>
      <c r="AM255" s="17"/>
      <c r="AN255" s="17"/>
    </row>
    <row r="256" spans="1:40" x14ac:dyDescent="0.3">
      <c r="A256" s="15"/>
      <c r="B256" s="15"/>
      <c r="C256" s="15"/>
      <c r="D256" s="17"/>
      <c r="E256" s="17"/>
      <c r="F256" s="15"/>
      <c r="G256" s="18" t="str">
        <f>IFERROR(VLOOKUP(F256,Lookups!$D$2:$E$20,2,FALSE),"")</f>
        <v/>
      </c>
      <c r="H256" s="15"/>
      <c r="I256" s="15"/>
      <c r="J256" s="17"/>
      <c r="K256" s="15"/>
      <c r="L256" s="17"/>
      <c r="M256" s="17"/>
      <c r="N256" s="62" t="str">
        <f t="shared" si="10"/>
        <v/>
      </c>
      <c r="O256" s="15"/>
      <c r="P256" s="15"/>
      <c r="Q256" s="17"/>
      <c r="R256" s="15"/>
      <c r="S256" s="15"/>
      <c r="T256" s="15"/>
      <c r="U256" s="15"/>
      <c r="V256" s="15"/>
      <c r="W256" s="15"/>
      <c r="X256" s="18" t="str">
        <f>IFERROR(VLOOKUP(W256,Lookups!$G$2:$H$83,2,FALSE),"")</f>
        <v/>
      </c>
      <c r="Y256" s="15"/>
      <c r="Z256" s="15"/>
      <c r="AA256" s="15"/>
      <c r="AB256" s="15"/>
      <c r="AC256" s="15"/>
      <c r="AD256" s="17"/>
      <c r="AE256" s="17"/>
      <c r="AF256" s="18" t="str">
        <f t="shared" si="11"/>
        <v/>
      </c>
      <c r="AG256" s="15"/>
      <c r="AH256" s="15"/>
      <c r="AI256" s="15"/>
      <c r="AJ256" s="62" t="str">
        <f>IFERROR(VLOOKUP(AI256,Lookups!$W$3:$X$24,2,FALSE),"")</f>
        <v/>
      </c>
      <c r="AK256" s="15"/>
      <c r="AL256" s="15"/>
      <c r="AM256" s="17"/>
      <c r="AN256" s="17"/>
    </row>
    <row r="257" spans="1:40" x14ac:dyDescent="0.3">
      <c r="A257" s="15"/>
      <c r="B257" s="15"/>
      <c r="C257" s="15"/>
      <c r="D257" s="17"/>
      <c r="E257" s="17"/>
      <c r="F257" s="15"/>
      <c r="G257" s="18" t="str">
        <f>IFERROR(VLOOKUP(F257,Lookups!$D$2:$E$20,2,FALSE),"")</f>
        <v/>
      </c>
      <c r="H257" s="15"/>
      <c r="I257" s="15"/>
      <c r="J257" s="17"/>
      <c r="K257" s="15"/>
      <c r="L257" s="17"/>
      <c r="M257" s="17"/>
      <c r="N257" s="62" t="str">
        <f t="shared" si="10"/>
        <v/>
      </c>
      <c r="O257" s="15"/>
      <c r="P257" s="15"/>
      <c r="Q257" s="17"/>
      <c r="R257" s="15"/>
      <c r="S257" s="15"/>
      <c r="T257" s="15"/>
      <c r="U257" s="15"/>
      <c r="V257" s="15"/>
      <c r="W257" s="15"/>
      <c r="X257" s="18" t="str">
        <f>IFERROR(VLOOKUP(W257,Lookups!$G$2:$H$83,2,FALSE),"")</f>
        <v/>
      </c>
      <c r="Y257" s="15"/>
      <c r="Z257" s="15"/>
      <c r="AA257" s="15"/>
      <c r="AB257" s="15"/>
      <c r="AC257" s="15"/>
      <c r="AD257" s="17"/>
      <c r="AE257" s="17"/>
      <c r="AF257" s="18" t="str">
        <f t="shared" si="11"/>
        <v/>
      </c>
      <c r="AG257" s="15"/>
      <c r="AH257" s="15"/>
      <c r="AI257" s="15"/>
      <c r="AJ257" s="62" t="str">
        <f>IFERROR(VLOOKUP(AI257,Lookups!$W$3:$X$24,2,FALSE),"")</f>
        <v/>
      </c>
      <c r="AK257" s="15"/>
      <c r="AL257" s="15"/>
      <c r="AM257" s="17"/>
      <c r="AN257" s="17"/>
    </row>
    <row r="258" spans="1:40" x14ac:dyDescent="0.3">
      <c r="A258" s="15"/>
      <c r="B258" s="15"/>
      <c r="C258" s="15"/>
      <c r="D258" s="17"/>
      <c r="E258" s="17"/>
      <c r="F258" s="15"/>
      <c r="G258" s="18" t="str">
        <f>IFERROR(VLOOKUP(F258,Lookups!$D$2:$E$20,2,FALSE),"")</f>
        <v/>
      </c>
      <c r="H258" s="15"/>
      <c r="I258" s="15"/>
      <c r="J258" s="17"/>
      <c r="K258" s="15"/>
      <c r="L258" s="17"/>
      <c r="M258" s="17"/>
      <c r="N258" s="62" t="str">
        <f t="shared" si="10"/>
        <v/>
      </c>
      <c r="O258" s="15"/>
      <c r="P258" s="15"/>
      <c r="Q258" s="17"/>
      <c r="R258" s="15"/>
      <c r="S258" s="15"/>
      <c r="T258" s="15"/>
      <c r="U258" s="15"/>
      <c r="V258" s="15"/>
      <c r="W258" s="15"/>
      <c r="X258" s="18" t="str">
        <f>IFERROR(VLOOKUP(W258,Lookups!$G$2:$H$83,2,FALSE),"")</f>
        <v/>
      </c>
      <c r="Y258" s="15"/>
      <c r="Z258" s="15"/>
      <c r="AA258" s="15"/>
      <c r="AB258" s="15"/>
      <c r="AC258" s="15"/>
      <c r="AD258" s="17"/>
      <c r="AE258" s="17"/>
      <c r="AF258" s="18" t="str">
        <f t="shared" si="11"/>
        <v/>
      </c>
      <c r="AG258" s="15"/>
      <c r="AH258" s="15"/>
      <c r="AI258" s="15"/>
      <c r="AJ258" s="62" t="str">
        <f>IFERROR(VLOOKUP(AI258,Lookups!$W$3:$X$24,2,FALSE),"")</f>
        <v/>
      </c>
      <c r="AK258" s="15"/>
      <c r="AL258" s="15"/>
      <c r="AM258" s="17"/>
      <c r="AN258" s="17"/>
    </row>
    <row r="259" spans="1:40" x14ac:dyDescent="0.3">
      <c r="A259" s="15"/>
      <c r="B259" s="15"/>
      <c r="C259" s="15"/>
      <c r="D259" s="17"/>
      <c r="E259" s="17"/>
      <c r="F259" s="15"/>
      <c r="G259" s="18" t="str">
        <f>IFERROR(VLOOKUP(F259,Lookups!$D$2:$E$20,2,FALSE),"")</f>
        <v/>
      </c>
      <c r="H259" s="15"/>
      <c r="I259" s="15"/>
      <c r="J259" s="17"/>
      <c r="K259" s="15"/>
      <c r="L259" s="17"/>
      <c r="M259" s="17"/>
      <c r="N259" s="62" t="str">
        <f t="shared" si="10"/>
        <v/>
      </c>
      <c r="O259" s="15"/>
      <c r="P259" s="15"/>
      <c r="Q259" s="17"/>
      <c r="R259" s="15"/>
      <c r="S259" s="15"/>
      <c r="T259" s="15"/>
      <c r="U259" s="15"/>
      <c r="V259" s="15"/>
      <c r="W259" s="15"/>
      <c r="X259" s="18" t="str">
        <f>IFERROR(VLOOKUP(W259,Lookups!$G$2:$H$83,2,FALSE),"")</f>
        <v/>
      </c>
      <c r="Y259" s="15"/>
      <c r="Z259" s="15"/>
      <c r="AA259" s="15"/>
      <c r="AB259" s="15"/>
      <c r="AC259" s="15"/>
      <c r="AD259" s="17"/>
      <c r="AE259" s="17"/>
      <c r="AF259" s="18" t="str">
        <f t="shared" si="11"/>
        <v/>
      </c>
      <c r="AG259" s="15"/>
      <c r="AH259" s="15"/>
      <c r="AI259" s="15"/>
      <c r="AJ259" s="62" t="str">
        <f>IFERROR(VLOOKUP(AI259,Lookups!$W$3:$X$24,2,FALSE),"")</f>
        <v/>
      </c>
      <c r="AK259" s="15"/>
      <c r="AL259" s="15"/>
      <c r="AM259" s="17"/>
      <c r="AN259" s="17"/>
    </row>
    <row r="260" spans="1:40" x14ac:dyDescent="0.3">
      <c r="A260" s="15"/>
      <c r="B260" s="15"/>
      <c r="C260" s="15"/>
      <c r="D260" s="17"/>
      <c r="E260" s="17"/>
      <c r="F260" s="15"/>
      <c r="G260" s="18" t="str">
        <f>IFERROR(VLOOKUP(F260,Lookups!$D$2:$E$20,2,FALSE),"")</f>
        <v/>
      </c>
      <c r="H260" s="15"/>
      <c r="I260" s="15"/>
      <c r="J260" s="17"/>
      <c r="K260" s="15"/>
      <c r="L260" s="17"/>
      <c r="M260" s="17"/>
      <c r="N260" s="62" t="str">
        <f t="shared" si="10"/>
        <v/>
      </c>
      <c r="O260" s="15"/>
      <c r="P260" s="15"/>
      <c r="Q260" s="17"/>
      <c r="R260" s="15"/>
      <c r="S260" s="15"/>
      <c r="T260" s="15"/>
      <c r="U260" s="15"/>
      <c r="V260" s="15"/>
      <c r="W260" s="15"/>
      <c r="X260" s="18" t="str">
        <f>IFERROR(VLOOKUP(W260,Lookups!$G$2:$H$83,2,FALSE),"")</f>
        <v/>
      </c>
      <c r="Y260" s="15"/>
      <c r="Z260" s="15"/>
      <c r="AA260" s="15"/>
      <c r="AB260" s="15"/>
      <c r="AC260" s="15"/>
      <c r="AD260" s="17"/>
      <c r="AE260" s="17"/>
      <c r="AF260" s="18" t="str">
        <f t="shared" si="11"/>
        <v/>
      </c>
      <c r="AG260" s="15"/>
      <c r="AH260" s="15"/>
      <c r="AI260" s="15"/>
      <c r="AJ260" s="62" t="str">
        <f>IFERROR(VLOOKUP(AI260,Lookups!$W$3:$X$24,2,FALSE),"")</f>
        <v/>
      </c>
      <c r="AK260" s="15"/>
      <c r="AL260" s="15"/>
      <c r="AM260" s="17"/>
      <c r="AN260" s="17"/>
    </row>
    <row r="261" spans="1:40" x14ac:dyDescent="0.3">
      <c r="A261" s="15"/>
      <c r="B261" s="15"/>
      <c r="C261" s="15"/>
      <c r="D261" s="17"/>
      <c r="E261" s="17"/>
      <c r="F261" s="15"/>
      <c r="G261" s="18" t="str">
        <f>IFERROR(VLOOKUP(F261,Lookups!$D$2:$E$20,2,FALSE),"")</f>
        <v/>
      </c>
      <c r="H261" s="15"/>
      <c r="I261" s="15"/>
      <c r="J261" s="17"/>
      <c r="K261" s="15"/>
      <c r="L261" s="17"/>
      <c r="M261" s="17"/>
      <c r="N261" s="62" t="str">
        <f t="shared" si="10"/>
        <v/>
      </c>
      <c r="O261" s="15"/>
      <c r="P261" s="15"/>
      <c r="Q261" s="17"/>
      <c r="R261" s="15"/>
      <c r="S261" s="15"/>
      <c r="T261" s="15"/>
      <c r="U261" s="15"/>
      <c r="V261" s="15"/>
      <c r="W261" s="15"/>
      <c r="X261" s="18" t="str">
        <f>IFERROR(VLOOKUP(W261,Lookups!$G$2:$H$83,2,FALSE),"")</f>
        <v/>
      </c>
      <c r="Y261" s="15"/>
      <c r="Z261" s="15"/>
      <c r="AA261" s="15"/>
      <c r="AB261" s="15"/>
      <c r="AC261" s="15"/>
      <c r="AD261" s="17"/>
      <c r="AE261" s="17"/>
      <c r="AF261" s="18" t="str">
        <f t="shared" si="11"/>
        <v/>
      </c>
      <c r="AG261" s="15"/>
      <c r="AH261" s="15"/>
      <c r="AI261" s="15"/>
      <c r="AJ261" s="62" t="str">
        <f>IFERROR(VLOOKUP(AI261,Lookups!$W$3:$X$24,2,FALSE),"")</f>
        <v/>
      </c>
      <c r="AK261" s="15"/>
      <c r="AL261" s="15"/>
      <c r="AM261" s="17"/>
      <c r="AN261" s="17"/>
    </row>
    <row r="262" spans="1:40" x14ac:dyDescent="0.3">
      <c r="A262" s="15"/>
      <c r="B262" s="15"/>
      <c r="C262" s="15"/>
      <c r="D262" s="17"/>
      <c r="E262" s="17"/>
      <c r="F262" s="15"/>
      <c r="G262" s="18" t="str">
        <f>IFERROR(VLOOKUP(F262,Lookups!$D$2:$E$20,2,FALSE),"")</f>
        <v/>
      </c>
      <c r="H262" s="15"/>
      <c r="I262" s="15"/>
      <c r="J262" s="17"/>
      <c r="K262" s="15"/>
      <c r="L262" s="17"/>
      <c r="M262" s="17"/>
      <c r="N262" s="62" t="str">
        <f t="shared" si="10"/>
        <v/>
      </c>
      <c r="O262" s="15"/>
      <c r="P262" s="15"/>
      <c r="Q262" s="17"/>
      <c r="R262" s="15"/>
      <c r="S262" s="15"/>
      <c r="T262" s="15"/>
      <c r="U262" s="15"/>
      <c r="V262" s="15"/>
      <c r="W262" s="15"/>
      <c r="X262" s="18" t="str">
        <f>IFERROR(VLOOKUP(W262,Lookups!$G$2:$H$83,2,FALSE),"")</f>
        <v/>
      </c>
      <c r="Y262" s="15"/>
      <c r="Z262" s="15"/>
      <c r="AA262" s="15"/>
      <c r="AB262" s="15"/>
      <c r="AC262" s="15"/>
      <c r="AD262" s="17"/>
      <c r="AE262" s="17"/>
      <c r="AF262" s="18" t="str">
        <f t="shared" si="11"/>
        <v/>
      </c>
      <c r="AG262" s="15"/>
      <c r="AH262" s="15"/>
      <c r="AI262" s="15"/>
      <c r="AJ262" s="62" t="str">
        <f>IFERROR(VLOOKUP(AI262,Lookups!$W$3:$X$24,2,FALSE),"")</f>
        <v/>
      </c>
      <c r="AK262" s="15"/>
      <c r="AL262" s="15"/>
      <c r="AM262" s="17"/>
      <c r="AN262" s="17"/>
    </row>
    <row r="263" spans="1:40" x14ac:dyDescent="0.3">
      <c r="A263" s="15"/>
      <c r="B263" s="15"/>
      <c r="C263" s="15"/>
      <c r="D263" s="17"/>
      <c r="E263" s="17"/>
      <c r="F263" s="15"/>
      <c r="G263" s="18" t="str">
        <f>IFERROR(VLOOKUP(F263,Lookups!$D$2:$E$20,2,FALSE),"")</f>
        <v/>
      </c>
      <c r="H263" s="15"/>
      <c r="I263" s="15"/>
      <c r="J263" s="17"/>
      <c r="K263" s="15"/>
      <c r="L263" s="17"/>
      <c r="M263" s="17"/>
      <c r="N263" s="62" t="str">
        <f t="shared" si="10"/>
        <v/>
      </c>
      <c r="O263" s="15"/>
      <c r="P263" s="15"/>
      <c r="Q263" s="17"/>
      <c r="R263" s="15"/>
      <c r="S263" s="15"/>
      <c r="T263" s="15"/>
      <c r="U263" s="15"/>
      <c r="V263" s="15"/>
      <c r="W263" s="15"/>
      <c r="X263" s="18" t="str">
        <f>IFERROR(VLOOKUP(W263,Lookups!$G$2:$H$83,2,FALSE),"")</f>
        <v/>
      </c>
      <c r="Y263" s="15"/>
      <c r="Z263" s="15"/>
      <c r="AA263" s="15"/>
      <c r="AB263" s="15"/>
      <c r="AC263" s="15"/>
      <c r="AD263" s="17"/>
      <c r="AE263" s="17"/>
      <c r="AF263" s="18" t="str">
        <f t="shared" si="11"/>
        <v/>
      </c>
      <c r="AG263" s="15"/>
      <c r="AH263" s="15"/>
      <c r="AI263" s="15"/>
      <c r="AJ263" s="62" t="str">
        <f>IFERROR(VLOOKUP(AI263,Lookups!$W$3:$X$24,2,FALSE),"")</f>
        <v/>
      </c>
      <c r="AK263" s="15"/>
      <c r="AL263" s="15"/>
      <c r="AM263" s="17"/>
      <c r="AN263" s="17"/>
    </row>
    <row r="264" spans="1:40" x14ac:dyDescent="0.3">
      <c r="A264" s="15"/>
      <c r="B264" s="15"/>
      <c r="C264" s="15"/>
      <c r="D264" s="17"/>
      <c r="E264" s="17"/>
      <c r="F264" s="15"/>
      <c r="G264" s="18" t="str">
        <f>IFERROR(VLOOKUP(F264,Lookups!$D$2:$E$20,2,FALSE),"")</f>
        <v/>
      </c>
      <c r="H264" s="15"/>
      <c r="I264" s="15"/>
      <c r="J264" s="17"/>
      <c r="K264" s="15"/>
      <c r="L264" s="17"/>
      <c r="M264" s="17"/>
      <c r="N264" s="62" t="str">
        <f t="shared" si="10"/>
        <v/>
      </c>
      <c r="O264" s="15"/>
      <c r="P264" s="15"/>
      <c r="Q264" s="17"/>
      <c r="R264" s="15"/>
      <c r="S264" s="15"/>
      <c r="T264" s="15"/>
      <c r="U264" s="15"/>
      <c r="V264" s="15"/>
      <c r="W264" s="15"/>
      <c r="X264" s="18" t="str">
        <f>IFERROR(VLOOKUP(W264,Lookups!$G$2:$H$83,2,FALSE),"")</f>
        <v/>
      </c>
      <c r="Y264" s="15"/>
      <c r="Z264" s="15"/>
      <c r="AA264" s="15"/>
      <c r="AB264" s="15"/>
      <c r="AC264" s="15"/>
      <c r="AD264" s="17"/>
      <c r="AE264" s="17"/>
      <c r="AF264" s="18" t="str">
        <f t="shared" si="11"/>
        <v/>
      </c>
      <c r="AG264" s="15"/>
      <c r="AH264" s="15"/>
      <c r="AI264" s="15"/>
      <c r="AJ264" s="62" t="str">
        <f>IFERROR(VLOOKUP(AI264,Lookups!$W$3:$X$24,2,FALSE),"")</f>
        <v/>
      </c>
      <c r="AK264" s="15"/>
      <c r="AL264" s="15"/>
      <c r="AM264" s="17"/>
      <c r="AN264" s="17"/>
    </row>
    <row r="265" spans="1:40" x14ac:dyDescent="0.3">
      <c r="A265" s="15"/>
      <c r="B265" s="15"/>
      <c r="C265" s="15"/>
      <c r="D265" s="17"/>
      <c r="E265" s="17"/>
      <c r="F265" s="15"/>
      <c r="G265" s="18" t="str">
        <f>IFERROR(VLOOKUP(F265,Lookups!$D$2:$E$20,2,FALSE),"")</f>
        <v/>
      </c>
      <c r="H265" s="15"/>
      <c r="I265" s="15"/>
      <c r="J265" s="17"/>
      <c r="K265" s="15"/>
      <c r="L265" s="17"/>
      <c r="M265" s="17"/>
      <c r="N265" s="62" t="str">
        <f t="shared" si="10"/>
        <v/>
      </c>
      <c r="O265" s="15"/>
      <c r="P265" s="15"/>
      <c r="Q265" s="17"/>
      <c r="R265" s="15"/>
      <c r="S265" s="15"/>
      <c r="T265" s="15"/>
      <c r="U265" s="15"/>
      <c r="V265" s="15"/>
      <c r="W265" s="15"/>
      <c r="X265" s="18" t="str">
        <f>IFERROR(VLOOKUP(W265,Lookups!$G$2:$H$83,2,FALSE),"")</f>
        <v/>
      </c>
      <c r="Y265" s="15"/>
      <c r="Z265" s="15"/>
      <c r="AA265" s="15"/>
      <c r="AB265" s="15"/>
      <c r="AC265" s="15"/>
      <c r="AD265" s="17"/>
      <c r="AE265" s="17"/>
      <c r="AF265" s="18" t="str">
        <f t="shared" si="11"/>
        <v/>
      </c>
      <c r="AG265" s="15"/>
      <c r="AH265" s="15"/>
      <c r="AI265" s="15"/>
      <c r="AJ265" s="62" t="str">
        <f>IFERROR(VLOOKUP(AI265,Lookups!$W$3:$X$24,2,FALSE),"")</f>
        <v/>
      </c>
      <c r="AK265" s="15"/>
      <c r="AL265" s="15"/>
      <c r="AM265" s="17"/>
      <c r="AN265" s="17"/>
    </row>
    <row r="266" spans="1:40" x14ac:dyDescent="0.3">
      <c r="A266" s="15"/>
      <c r="B266" s="15"/>
      <c r="C266" s="15"/>
      <c r="D266" s="17"/>
      <c r="E266" s="17"/>
      <c r="F266" s="15"/>
      <c r="G266" s="18" t="str">
        <f>IFERROR(VLOOKUP(F266,Lookups!$D$2:$E$20,2,FALSE),"")</f>
        <v/>
      </c>
      <c r="H266" s="15"/>
      <c r="I266" s="15"/>
      <c r="J266" s="17"/>
      <c r="K266" s="15"/>
      <c r="L266" s="17"/>
      <c r="M266" s="17"/>
      <c r="N266" s="62" t="str">
        <f t="shared" si="10"/>
        <v/>
      </c>
      <c r="O266" s="15"/>
      <c r="P266" s="15"/>
      <c r="Q266" s="17"/>
      <c r="R266" s="15"/>
      <c r="S266" s="15"/>
      <c r="T266" s="15"/>
      <c r="U266" s="15"/>
      <c r="V266" s="15"/>
      <c r="W266" s="15"/>
      <c r="X266" s="18" t="str">
        <f>IFERROR(VLOOKUP(W266,Lookups!$G$2:$H$83,2,FALSE),"")</f>
        <v/>
      </c>
      <c r="Y266" s="15"/>
      <c r="Z266" s="15"/>
      <c r="AA266" s="15"/>
      <c r="AB266" s="15"/>
      <c r="AC266" s="15"/>
      <c r="AD266" s="17"/>
      <c r="AE266" s="17"/>
      <c r="AF266" s="18" t="str">
        <f t="shared" si="11"/>
        <v/>
      </c>
      <c r="AG266" s="15"/>
      <c r="AH266" s="15"/>
      <c r="AI266" s="15"/>
      <c r="AJ266" s="62" t="str">
        <f>IFERROR(VLOOKUP(AI266,Lookups!$W$3:$X$24,2,FALSE),"")</f>
        <v/>
      </c>
      <c r="AK266" s="15"/>
      <c r="AL266" s="15"/>
      <c r="AM266" s="17"/>
      <c r="AN266" s="17"/>
    </row>
    <row r="267" spans="1:40" x14ac:dyDescent="0.3">
      <c r="A267" s="15"/>
      <c r="B267" s="15"/>
      <c r="C267" s="15"/>
      <c r="D267" s="17"/>
      <c r="E267" s="17"/>
      <c r="F267" s="15"/>
      <c r="G267" s="18" t="str">
        <f>IFERROR(VLOOKUP(F267,Lookups!$D$2:$E$20,2,FALSE),"")</f>
        <v/>
      </c>
      <c r="H267" s="15"/>
      <c r="I267" s="15"/>
      <c r="J267" s="17"/>
      <c r="K267" s="15"/>
      <c r="L267" s="17"/>
      <c r="M267" s="17"/>
      <c r="N267" s="62" t="str">
        <f t="shared" si="10"/>
        <v/>
      </c>
      <c r="O267" s="15"/>
      <c r="P267" s="15"/>
      <c r="Q267" s="17"/>
      <c r="R267" s="15"/>
      <c r="S267" s="15"/>
      <c r="T267" s="15"/>
      <c r="U267" s="15"/>
      <c r="V267" s="15"/>
      <c r="W267" s="15"/>
      <c r="X267" s="18" t="str">
        <f>IFERROR(VLOOKUP(W267,Lookups!$G$2:$H$83,2,FALSE),"")</f>
        <v/>
      </c>
      <c r="Y267" s="15"/>
      <c r="Z267" s="15"/>
      <c r="AA267" s="15"/>
      <c r="AB267" s="15"/>
      <c r="AC267" s="15"/>
      <c r="AD267" s="17"/>
      <c r="AE267" s="17"/>
      <c r="AF267" s="18" t="str">
        <f t="shared" si="11"/>
        <v/>
      </c>
      <c r="AG267" s="15"/>
      <c r="AH267" s="15"/>
      <c r="AI267" s="15"/>
      <c r="AJ267" s="62" t="str">
        <f>IFERROR(VLOOKUP(AI267,Lookups!$W$3:$X$24,2,FALSE),"")</f>
        <v/>
      </c>
      <c r="AK267" s="15"/>
      <c r="AL267" s="15"/>
      <c r="AM267" s="17"/>
      <c r="AN267" s="17"/>
    </row>
    <row r="268" spans="1:40" x14ac:dyDescent="0.3">
      <c r="A268" s="15"/>
      <c r="B268" s="15"/>
      <c r="C268" s="15"/>
      <c r="D268" s="17"/>
      <c r="E268" s="17"/>
      <c r="F268" s="15"/>
      <c r="G268" s="18" t="str">
        <f>IFERROR(VLOOKUP(F268,Lookups!$D$2:$E$20,2,FALSE),"")</f>
        <v/>
      </c>
      <c r="H268" s="15"/>
      <c r="I268" s="15"/>
      <c r="J268" s="17"/>
      <c r="K268" s="15"/>
      <c r="L268" s="17"/>
      <c r="M268" s="17"/>
      <c r="N268" s="62" t="str">
        <f t="shared" si="10"/>
        <v/>
      </c>
      <c r="O268" s="15"/>
      <c r="P268" s="15"/>
      <c r="Q268" s="17"/>
      <c r="R268" s="15"/>
      <c r="S268" s="15"/>
      <c r="T268" s="15"/>
      <c r="U268" s="15"/>
      <c r="V268" s="15"/>
      <c r="W268" s="15"/>
      <c r="X268" s="18" t="str">
        <f>IFERROR(VLOOKUP(W268,Lookups!$G$2:$H$83,2,FALSE),"")</f>
        <v/>
      </c>
      <c r="Y268" s="15"/>
      <c r="Z268" s="15"/>
      <c r="AA268" s="15"/>
      <c r="AB268" s="15"/>
      <c r="AC268" s="15"/>
      <c r="AD268" s="17"/>
      <c r="AE268" s="17"/>
      <c r="AF268" s="18" t="str">
        <f t="shared" si="11"/>
        <v/>
      </c>
      <c r="AG268" s="15"/>
      <c r="AH268" s="15"/>
      <c r="AI268" s="15"/>
      <c r="AJ268" s="62" t="str">
        <f>IFERROR(VLOOKUP(AI268,Lookups!$W$3:$X$24,2,FALSE),"")</f>
        <v/>
      </c>
      <c r="AK268" s="15"/>
      <c r="AL268" s="15"/>
      <c r="AM268" s="17"/>
      <c r="AN268" s="17"/>
    </row>
    <row r="269" spans="1:40" x14ac:dyDescent="0.3">
      <c r="A269" s="15"/>
      <c r="B269" s="15"/>
      <c r="C269" s="15"/>
      <c r="D269" s="17"/>
      <c r="E269" s="17"/>
      <c r="F269" s="15"/>
      <c r="G269" s="18" t="str">
        <f>IFERROR(VLOOKUP(F269,Lookups!$D$2:$E$20,2,FALSE),"")</f>
        <v/>
      </c>
      <c r="H269" s="15"/>
      <c r="I269" s="15"/>
      <c r="J269" s="17"/>
      <c r="K269" s="15"/>
      <c r="L269" s="17"/>
      <c r="M269" s="17"/>
      <c r="N269" s="62" t="str">
        <f t="shared" si="10"/>
        <v/>
      </c>
      <c r="O269" s="15"/>
      <c r="P269" s="15"/>
      <c r="Q269" s="17"/>
      <c r="R269" s="15"/>
      <c r="S269" s="15"/>
      <c r="T269" s="15"/>
      <c r="U269" s="15"/>
      <c r="V269" s="15"/>
      <c r="W269" s="15"/>
      <c r="X269" s="18" t="str">
        <f>IFERROR(VLOOKUP(W269,Lookups!$G$2:$H$83,2,FALSE),"")</f>
        <v/>
      </c>
      <c r="Y269" s="15"/>
      <c r="Z269" s="15"/>
      <c r="AA269" s="15"/>
      <c r="AB269" s="15"/>
      <c r="AC269" s="15"/>
      <c r="AD269" s="17"/>
      <c r="AE269" s="17"/>
      <c r="AF269" s="18" t="str">
        <f t="shared" si="11"/>
        <v/>
      </c>
      <c r="AG269" s="15"/>
      <c r="AH269" s="15"/>
      <c r="AI269" s="15"/>
      <c r="AJ269" s="62" t="str">
        <f>IFERROR(VLOOKUP(AI269,Lookups!$W$3:$X$24,2,FALSE),"")</f>
        <v/>
      </c>
      <c r="AK269" s="15"/>
      <c r="AL269" s="15"/>
      <c r="AM269" s="17"/>
      <c r="AN269" s="17"/>
    </row>
    <row r="270" spans="1:40" x14ac:dyDescent="0.3">
      <c r="A270" s="15"/>
      <c r="B270" s="15"/>
      <c r="C270" s="15"/>
      <c r="D270" s="17"/>
      <c r="E270" s="17"/>
      <c r="F270" s="15"/>
      <c r="G270" s="18" t="str">
        <f>IFERROR(VLOOKUP(F270,Lookups!$D$2:$E$20,2,FALSE),"")</f>
        <v/>
      </c>
      <c r="H270" s="15"/>
      <c r="I270" s="15"/>
      <c r="J270" s="17"/>
      <c r="K270" s="15"/>
      <c r="L270" s="17"/>
      <c r="M270" s="17"/>
      <c r="N270" s="62" t="str">
        <f t="shared" si="10"/>
        <v/>
      </c>
      <c r="O270" s="15"/>
      <c r="P270" s="15"/>
      <c r="Q270" s="17"/>
      <c r="R270" s="15"/>
      <c r="S270" s="15"/>
      <c r="T270" s="15"/>
      <c r="U270" s="15"/>
      <c r="V270" s="15"/>
      <c r="W270" s="15"/>
      <c r="X270" s="18" t="str">
        <f>IFERROR(VLOOKUP(W270,Lookups!$G$2:$H$83,2,FALSE),"")</f>
        <v/>
      </c>
      <c r="Y270" s="15"/>
      <c r="Z270" s="15"/>
      <c r="AA270" s="15"/>
      <c r="AB270" s="15"/>
      <c r="AC270" s="15"/>
      <c r="AD270" s="17"/>
      <c r="AE270" s="17"/>
      <c r="AF270" s="18" t="str">
        <f t="shared" si="11"/>
        <v/>
      </c>
      <c r="AG270" s="15"/>
      <c r="AH270" s="15"/>
      <c r="AI270" s="15"/>
      <c r="AJ270" s="62" t="str">
        <f>IFERROR(VLOOKUP(AI270,Lookups!$W$3:$X$24,2,FALSE),"")</f>
        <v/>
      </c>
      <c r="AK270" s="15"/>
      <c r="AL270" s="15"/>
      <c r="AM270" s="17"/>
      <c r="AN270" s="17"/>
    </row>
    <row r="271" spans="1:40" x14ac:dyDescent="0.3">
      <c r="A271" s="15"/>
      <c r="B271" s="15"/>
      <c r="C271" s="15"/>
      <c r="D271" s="17"/>
      <c r="E271" s="17"/>
      <c r="F271" s="15"/>
      <c r="G271" s="18" t="str">
        <f>IFERROR(VLOOKUP(F271,Lookups!$D$2:$E$20,2,FALSE),"")</f>
        <v/>
      </c>
      <c r="H271" s="15"/>
      <c r="I271" s="15"/>
      <c r="J271" s="17"/>
      <c r="K271" s="15"/>
      <c r="L271" s="17"/>
      <c r="M271" s="17"/>
      <c r="N271" s="62" t="str">
        <f t="shared" si="10"/>
        <v/>
      </c>
      <c r="O271" s="15"/>
      <c r="P271" s="15"/>
      <c r="Q271" s="17"/>
      <c r="R271" s="15"/>
      <c r="S271" s="15"/>
      <c r="T271" s="15"/>
      <c r="U271" s="15"/>
      <c r="V271" s="15"/>
      <c r="W271" s="15"/>
      <c r="X271" s="18" t="str">
        <f>IFERROR(VLOOKUP(W271,Lookups!$G$2:$H$83,2,FALSE),"")</f>
        <v/>
      </c>
      <c r="Y271" s="15"/>
      <c r="Z271" s="15"/>
      <c r="AA271" s="15"/>
      <c r="AB271" s="15"/>
      <c r="AC271" s="15"/>
      <c r="AD271" s="17"/>
      <c r="AE271" s="17"/>
      <c r="AF271" s="18" t="str">
        <f t="shared" si="11"/>
        <v/>
      </c>
      <c r="AG271" s="15"/>
      <c r="AH271" s="15"/>
      <c r="AI271" s="15"/>
      <c r="AJ271" s="62" t="str">
        <f>IFERROR(VLOOKUP(AI271,Lookups!$W$3:$X$24,2,FALSE),"")</f>
        <v/>
      </c>
      <c r="AK271" s="15"/>
      <c r="AL271" s="15"/>
      <c r="AM271" s="17"/>
      <c r="AN271" s="17"/>
    </row>
    <row r="272" spans="1:40" x14ac:dyDescent="0.3">
      <c r="A272" s="15"/>
      <c r="B272" s="15"/>
      <c r="C272" s="15"/>
      <c r="D272" s="17"/>
      <c r="E272" s="17"/>
      <c r="F272" s="15"/>
      <c r="G272" s="18" t="str">
        <f>IFERROR(VLOOKUP(F272,Lookups!$D$2:$E$20,2,FALSE),"")</f>
        <v/>
      </c>
      <c r="H272" s="15"/>
      <c r="I272" s="15"/>
      <c r="J272" s="17"/>
      <c r="K272" s="15"/>
      <c r="L272" s="17"/>
      <c r="M272" s="17"/>
      <c r="N272" s="62" t="str">
        <f t="shared" si="10"/>
        <v/>
      </c>
      <c r="O272" s="15"/>
      <c r="P272" s="15"/>
      <c r="Q272" s="17"/>
      <c r="R272" s="15"/>
      <c r="S272" s="15"/>
      <c r="T272" s="15"/>
      <c r="U272" s="15"/>
      <c r="V272" s="15"/>
      <c r="W272" s="15"/>
      <c r="X272" s="18" t="str">
        <f>IFERROR(VLOOKUP(W272,Lookups!$G$2:$H$83,2,FALSE),"")</f>
        <v/>
      </c>
      <c r="Y272" s="15"/>
      <c r="Z272" s="15"/>
      <c r="AA272" s="15"/>
      <c r="AB272" s="15"/>
      <c r="AC272" s="15"/>
      <c r="AD272" s="17"/>
      <c r="AE272" s="17"/>
      <c r="AF272" s="18" t="str">
        <f t="shared" si="11"/>
        <v/>
      </c>
      <c r="AG272" s="15"/>
      <c r="AH272" s="15"/>
      <c r="AI272" s="15"/>
      <c r="AJ272" s="62" t="str">
        <f>IFERROR(VLOOKUP(AI272,Lookups!$W$3:$X$24,2,FALSE),"")</f>
        <v/>
      </c>
      <c r="AK272" s="15"/>
      <c r="AL272" s="15"/>
      <c r="AM272" s="17"/>
      <c r="AN272" s="17"/>
    </row>
    <row r="273" spans="1:40" x14ac:dyDescent="0.3">
      <c r="A273" s="15"/>
      <c r="B273" s="15"/>
      <c r="C273" s="15"/>
      <c r="D273" s="17"/>
      <c r="E273" s="17"/>
      <c r="F273" s="15"/>
      <c r="G273" s="18" t="str">
        <f>IFERROR(VLOOKUP(F273,Lookups!$D$2:$E$20,2,FALSE),"")</f>
        <v/>
      </c>
      <c r="H273" s="15"/>
      <c r="I273" s="15"/>
      <c r="J273" s="17"/>
      <c r="K273" s="15"/>
      <c r="L273" s="17"/>
      <c r="M273" s="17"/>
      <c r="N273" s="62" t="str">
        <f t="shared" si="10"/>
        <v/>
      </c>
      <c r="O273" s="15"/>
      <c r="P273" s="15"/>
      <c r="Q273" s="17"/>
      <c r="R273" s="15"/>
      <c r="S273" s="15"/>
      <c r="T273" s="15"/>
      <c r="U273" s="15"/>
      <c r="V273" s="15"/>
      <c r="W273" s="15"/>
      <c r="X273" s="18" t="str">
        <f>IFERROR(VLOOKUP(W273,Lookups!$G$2:$H$83,2,FALSE),"")</f>
        <v/>
      </c>
      <c r="Y273" s="15"/>
      <c r="Z273" s="15"/>
      <c r="AA273" s="15"/>
      <c r="AB273" s="15"/>
      <c r="AC273" s="15"/>
      <c r="AD273" s="17"/>
      <c r="AE273" s="17"/>
      <c r="AF273" s="18" t="str">
        <f t="shared" si="11"/>
        <v/>
      </c>
      <c r="AG273" s="15"/>
      <c r="AH273" s="15"/>
      <c r="AI273" s="15"/>
      <c r="AJ273" s="62" t="str">
        <f>IFERROR(VLOOKUP(AI273,Lookups!$W$3:$X$24,2,FALSE),"")</f>
        <v/>
      </c>
      <c r="AK273" s="15"/>
      <c r="AL273" s="15"/>
      <c r="AM273" s="17"/>
      <c r="AN273" s="17"/>
    </row>
    <row r="274" spans="1:40" x14ac:dyDescent="0.3">
      <c r="A274" s="15"/>
      <c r="B274" s="15"/>
      <c r="C274" s="15"/>
      <c r="D274" s="17"/>
      <c r="E274" s="17"/>
      <c r="F274" s="15"/>
      <c r="G274" s="18" t="str">
        <f>IFERROR(VLOOKUP(F274,Lookups!$D$2:$E$20,2,FALSE),"")</f>
        <v/>
      </c>
      <c r="H274" s="15"/>
      <c r="I274" s="15"/>
      <c r="J274" s="17"/>
      <c r="K274" s="15"/>
      <c r="L274" s="17"/>
      <c r="M274" s="17"/>
      <c r="N274" s="62" t="str">
        <f t="shared" si="10"/>
        <v/>
      </c>
      <c r="O274" s="15"/>
      <c r="P274" s="15"/>
      <c r="Q274" s="17"/>
      <c r="R274" s="15"/>
      <c r="S274" s="15"/>
      <c r="T274" s="15"/>
      <c r="U274" s="15"/>
      <c r="V274" s="15"/>
      <c r="W274" s="15"/>
      <c r="X274" s="18" t="str">
        <f>IFERROR(VLOOKUP(W274,Lookups!$G$2:$H$83,2,FALSE),"")</f>
        <v/>
      </c>
      <c r="Y274" s="15"/>
      <c r="Z274" s="15"/>
      <c r="AA274" s="15"/>
      <c r="AB274" s="15"/>
      <c r="AC274" s="15"/>
      <c r="AD274" s="17"/>
      <c r="AE274" s="17"/>
      <c r="AF274" s="18" t="str">
        <f t="shared" si="11"/>
        <v/>
      </c>
      <c r="AG274" s="15"/>
      <c r="AH274" s="15"/>
      <c r="AI274" s="15"/>
      <c r="AJ274" s="62" t="str">
        <f>IFERROR(VLOOKUP(AI274,Lookups!$W$3:$X$24,2,FALSE),"")</f>
        <v/>
      </c>
      <c r="AK274" s="15"/>
      <c r="AL274" s="15"/>
      <c r="AM274" s="17"/>
      <c r="AN274" s="17"/>
    </row>
    <row r="275" spans="1:40" x14ac:dyDescent="0.3">
      <c r="A275" s="15"/>
      <c r="B275" s="15"/>
      <c r="C275" s="15"/>
      <c r="D275" s="17"/>
      <c r="E275" s="17"/>
      <c r="F275" s="15"/>
      <c r="G275" s="18" t="str">
        <f>IFERROR(VLOOKUP(F275,Lookups!$D$2:$E$20,2,FALSE),"")</f>
        <v/>
      </c>
      <c r="H275" s="15"/>
      <c r="I275" s="15"/>
      <c r="J275" s="17"/>
      <c r="K275" s="15"/>
      <c r="L275" s="17"/>
      <c r="M275" s="17"/>
      <c r="N275" s="62" t="str">
        <f t="shared" si="10"/>
        <v/>
      </c>
      <c r="O275" s="15"/>
      <c r="P275" s="15"/>
      <c r="Q275" s="17"/>
      <c r="R275" s="15"/>
      <c r="S275" s="15"/>
      <c r="T275" s="15"/>
      <c r="U275" s="15"/>
      <c r="V275" s="15"/>
      <c r="W275" s="15"/>
      <c r="X275" s="18" t="str">
        <f>IFERROR(VLOOKUP(W275,Lookups!$G$2:$H$83,2,FALSE),"")</f>
        <v/>
      </c>
      <c r="Y275" s="15"/>
      <c r="Z275" s="15"/>
      <c r="AA275" s="15"/>
      <c r="AB275" s="15"/>
      <c r="AC275" s="15"/>
      <c r="AD275" s="17"/>
      <c r="AE275" s="17"/>
      <c r="AF275" s="18" t="str">
        <f t="shared" si="11"/>
        <v/>
      </c>
      <c r="AG275" s="15"/>
      <c r="AH275" s="15"/>
      <c r="AI275" s="15"/>
      <c r="AJ275" s="62" t="str">
        <f>IFERROR(VLOOKUP(AI275,Lookups!$W$3:$X$24,2,FALSE),"")</f>
        <v/>
      </c>
      <c r="AK275" s="15"/>
      <c r="AL275" s="15"/>
      <c r="AM275" s="17"/>
      <c r="AN275" s="17"/>
    </row>
    <row r="276" spans="1:40" x14ac:dyDescent="0.3">
      <c r="A276" s="15"/>
      <c r="B276" s="15"/>
      <c r="C276" s="15"/>
      <c r="D276" s="17"/>
      <c r="E276" s="17"/>
      <c r="F276" s="15"/>
      <c r="G276" s="18" t="str">
        <f>IFERROR(VLOOKUP(F276,Lookups!$D$2:$E$20,2,FALSE),"")</f>
        <v/>
      </c>
      <c r="H276" s="15"/>
      <c r="I276" s="15"/>
      <c r="J276" s="17"/>
      <c r="K276" s="15"/>
      <c r="L276" s="17"/>
      <c r="M276" s="17"/>
      <c r="N276" s="62" t="str">
        <f t="shared" si="10"/>
        <v/>
      </c>
      <c r="O276" s="15"/>
      <c r="P276" s="15"/>
      <c r="Q276" s="17"/>
      <c r="R276" s="15"/>
      <c r="S276" s="15"/>
      <c r="T276" s="15"/>
      <c r="U276" s="15"/>
      <c r="V276" s="15"/>
      <c r="W276" s="15"/>
      <c r="X276" s="18" t="str">
        <f>IFERROR(VLOOKUP(W276,Lookups!$G$2:$H$83,2,FALSE),"")</f>
        <v/>
      </c>
      <c r="Y276" s="15"/>
      <c r="Z276" s="15"/>
      <c r="AA276" s="15"/>
      <c r="AB276" s="15"/>
      <c r="AC276" s="15"/>
      <c r="AD276" s="17"/>
      <c r="AE276" s="17"/>
      <c r="AF276" s="18" t="str">
        <f t="shared" si="11"/>
        <v/>
      </c>
      <c r="AG276" s="15"/>
      <c r="AH276" s="15"/>
      <c r="AI276" s="15"/>
      <c r="AJ276" s="62" t="str">
        <f>IFERROR(VLOOKUP(AI276,Lookups!$W$3:$X$24,2,FALSE),"")</f>
        <v/>
      </c>
      <c r="AK276" s="15"/>
      <c r="AL276" s="15"/>
      <c r="AM276" s="17"/>
      <c r="AN276" s="17"/>
    </row>
    <row r="277" spans="1:40" x14ac:dyDescent="0.3">
      <c r="A277" s="15"/>
      <c r="B277" s="15"/>
      <c r="C277" s="15"/>
      <c r="D277" s="17"/>
      <c r="E277" s="17"/>
      <c r="F277" s="15"/>
      <c r="G277" s="18" t="str">
        <f>IFERROR(VLOOKUP(F277,Lookups!$D$2:$E$20,2,FALSE),"")</f>
        <v/>
      </c>
      <c r="H277" s="15"/>
      <c r="I277" s="15"/>
      <c r="J277" s="17"/>
      <c r="K277" s="15"/>
      <c r="L277" s="17"/>
      <c r="M277" s="17"/>
      <c r="N277" s="62" t="str">
        <f t="shared" si="10"/>
        <v/>
      </c>
      <c r="O277" s="15"/>
      <c r="P277" s="15"/>
      <c r="Q277" s="17"/>
      <c r="R277" s="15"/>
      <c r="S277" s="15"/>
      <c r="T277" s="15"/>
      <c r="U277" s="15"/>
      <c r="V277" s="15"/>
      <c r="W277" s="15"/>
      <c r="X277" s="18" t="str">
        <f>IFERROR(VLOOKUP(W277,Lookups!$G$2:$H$83,2,FALSE),"")</f>
        <v/>
      </c>
      <c r="Y277" s="15"/>
      <c r="Z277" s="15"/>
      <c r="AA277" s="15"/>
      <c r="AB277" s="15"/>
      <c r="AC277" s="15"/>
      <c r="AD277" s="17"/>
      <c r="AE277" s="17"/>
      <c r="AF277" s="18" t="str">
        <f t="shared" si="11"/>
        <v/>
      </c>
      <c r="AG277" s="15"/>
      <c r="AH277" s="15"/>
      <c r="AI277" s="15"/>
      <c r="AJ277" s="62" t="str">
        <f>IFERROR(VLOOKUP(AI277,Lookups!$W$3:$X$24,2,FALSE),"")</f>
        <v/>
      </c>
      <c r="AK277" s="15"/>
      <c r="AL277" s="15"/>
      <c r="AM277" s="17"/>
      <c r="AN277" s="17"/>
    </row>
    <row r="278" spans="1:40" x14ac:dyDescent="0.3">
      <c r="A278" s="15"/>
      <c r="B278" s="15"/>
      <c r="C278" s="15"/>
      <c r="D278" s="17"/>
      <c r="E278" s="17"/>
      <c r="F278" s="15"/>
      <c r="G278" s="18" t="str">
        <f>IFERROR(VLOOKUP(F278,Lookups!$D$2:$E$20,2,FALSE),"")</f>
        <v/>
      </c>
      <c r="H278" s="15"/>
      <c r="I278" s="15"/>
      <c r="J278" s="17"/>
      <c r="K278" s="15"/>
      <c r="L278" s="17"/>
      <c r="M278" s="17"/>
      <c r="N278" s="62" t="str">
        <f t="shared" si="10"/>
        <v/>
      </c>
      <c r="O278" s="15"/>
      <c r="P278" s="15"/>
      <c r="Q278" s="17"/>
      <c r="R278" s="15"/>
      <c r="S278" s="15"/>
      <c r="T278" s="15"/>
      <c r="U278" s="15"/>
      <c r="V278" s="15"/>
      <c r="W278" s="15"/>
      <c r="X278" s="18" t="str">
        <f>IFERROR(VLOOKUP(W278,Lookups!$G$2:$H$83,2,FALSE),"")</f>
        <v/>
      </c>
      <c r="Y278" s="15"/>
      <c r="Z278" s="15"/>
      <c r="AA278" s="15"/>
      <c r="AB278" s="15"/>
      <c r="AC278" s="15"/>
      <c r="AD278" s="17"/>
      <c r="AE278" s="17"/>
      <c r="AF278" s="18" t="str">
        <f t="shared" si="11"/>
        <v/>
      </c>
      <c r="AG278" s="15"/>
      <c r="AH278" s="15"/>
      <c r="AI278" s="15"/>
      <c r="AJ278" s="62" t="str">
        <f>IFERROR(VLOOKUP(AI278,Lookups!$W$3:$X$24,2,FALSE),"")</f>
        <v/>
      </c>
      <c r="AK278" s="15"/>
      <c r="AL278" s="15"/>
      <c r="AM278" s="17"/>
      <c r="AN278" s="17"/>
    </row>
    <row r="279" spans="1:40" x14ac:dyDescent="0.3">
      <c r="A279" s="15"/>
      <c r="B279" s="15"/>
      <c r="C279" s="15"/>
      <c r="D279" s="17"/>
      <c r="E279" s="17"/>
      <c r="F279" s="15"/>
      <c r="G279" s="18" t="str">
        <f>IFERROR(VLOOKUP(F279,Lookups!$D$2:$E$20,2,FALSE),"")</f>
        <v/>
      </c>
      <c r="H279" s="15"/>
      <c r="I279" s="15"/>
      <c r="J279" s="17"/>
      <c r="K279" s="15"/>
      <c r="L279" s="17"/>
      <c r="M279" s="17"/>
      <c r="N279" s="62" t="str">
        <f t="shared" si="10"/>
        <v/>
      </c>
      <c r="O279" s="15"/>
      <c r="P279" s="15"/>
      <c r="Q279" s="17"/>
      <c r="R279" s="15"/>
      <c r="S279" s="15"/>
      <c r="T279" s="15"/>
      <c r="U279" s="15"/>
      <c r="V279" s="15"/>
      <c r="W279" s="15"/>
      <c r="X279" s="18" t="str">
        <f>IFERROR(VLOOKUP(W279,Lookups!$G$2:$H$83,2,FALSE),"")</f>
        <v/>
      </c>
      <c r="Y279" s="15"/>
      <c r="Z279" s="15"/>
      <c r="AA279" s="15"/>
      <c r="AB279" s="15"/>
      <c r="AC279" s="15"/>
      <c r="AD279" s="17"/>
      <c r="AE279" s="17"/>
      <c r="AF279" s="18" t="str">
        <f t="shared" si="11"/>
        <v/>
      </c>
      <c r="AG279" s="15"/>
      <c r="AH279" s="15"/>
      <c r="AI279" s="15"/>
      <c r="AJ279" s="62" t="str">
        <f>IFERROR(VLOOKUP(AI279,Lookups!$W$3:$X$24,2,FALSE),"")</f>
        <v/>
      </c>
      <c r="AK279" s="15"/>
      <c r="AL279" s="15"/>
      <c r="AM279" s="17"/>
      <c r="AN279" s="17"/>
    </row>
    <row r="280" spans="1:40" x14ac:dyDescent="0.3">
      <c r="A280" s="15"/>
      <c r="B280" s="15"/>
      <c r="C280" s="15"/>
      <c r="D280" s="17"/>
      <c r="E280" s="17"/>
      <c r="F280" s="15"/>
      <c r="G280" s="18" t="str">
        <f>IFERROR(VLOOKUP(F280,Lookups!$D$2:$E$20,2,FALSE),"")</f>
        <v/>
      </c>
      <c r="H280" s="15"/>
      <c r="I280" s="15"/>
      <c r="J280" s="17"/>
      <c r="K280" s="15"/>
      <c r="L280" s="17"/>
      <c r="M280" s="17"/>
      <c r="N280" s="62" t="str">
        <f t="shared" si="10"/>
        <v/>
      </c>
      <c r="O280" s="15"/>
      <c r="P280" s="15"/>
      <c r="Q280" s="17"/>
      <c r="R280" s="15"/>
      <c r="S280" s="15"/>
      <c r="T280" s="15"/>
      <c r="U280" s="15"/>
      <c r="V280" s="15"/>
      <c r="W280" s="15"/>
      <c r="X280" s="18" t="str">
        <f>IFERROR(VLOOKUP(W280,Lookups!$G$2:$H$83,2,FALSE),"")</f>
        <v/>
      </c>
      <c r="Y280" s="15"/>
      <c r="Z280" s="15"/>
      <c r="AA280" s="15"/>
      <c r="AB280" s="15"/>
      <c r="AC280" s="15"/>
      <c r="AD280" s="17"/>
      <c r="AE280" s="17"/>
      <c r="AF280" s="18" t="str">
        <f t="shared" si="11"/>
        <v/>
      </c>
      <c r="AG280" s="15"/>
      <c r="AH280" s="15"/>
      <c r="AI280" s="15"/>
      <c r="AJ280" s="62" t="str">
        <f>IFERROR(VLOOKUP(AI280,Lookups!$W$3:$X$24,2,FALSE),"")</f>
        <v/>
      </c>
      <c r="AK280" s="15"/>
      <c r="AL280" s="15"/>
      <c r="AM280" s="17"/>
      <c r="AN280" s="17"/>
    </row>
    <row r="281" spans="1:40" x14ac:dyDescent="0.3">
      <c r="A281" s="15"/>
      <c r="B281" s="15"/>
      <c r="C281" s="15"/>
      <c r="D281" s="17"/>
      <c r="E281" s="17"/>
      <c r="F281" s="15"/>
      <c r="G281" s="18" t="str">
        <f>IFERROR(VLOOKUP(F281,Lookups!$D$2:$E$20,2,FALSE),"")</f>
        <v/>
      </c>
      <c r="H281" s="15"/>
      <c r="I281" s="15"/>
      <c r="J281" s="17"/>
      <c r="K281" s="15"/>
      <c r="L281" s="17"/>
      <c r="M281" s="17"/>
      <c r="N281" s="62" t="str">
        <f t="shared" si="10"/>
        <v/>
      </c>
      <c r="O281" s="15"/>
      <c r="P281" s="15"/>
      <c r="Q281" s="17"/>
      <c r="R281" s="15"/>
      <c r="S281" s="15"/>
      <c r="T281" s="15"/>
      <c r="U281" s="15"/>
      <c r="V281" s="15"/>
      <c r="W281" s="15"/>
      <c r="X281" s="18" t="str">
        <f>IFERROR(VLOOKUP(W281,Lookups!$G$2:$H$83,2,FALSE),"")</f>
        <v/>
      </c>
      <c r="Y281" s="15"/>
      <c r="Z281" s="15"/>
      <c r="AA281" s="15"/>
      <c r="AB281" s="15"/>
      <c r="AC281" s="15"/>
      <c r="AD281" s="17"/>
      <c r="AE281" s="17"/>
      <c r="AF281" s="18" t="str">
        <f t="shared" si="11"/>
        <v/>
      </c>
      <c r="AG281" s="15"/>
      <c r="AH281" s="15"/>
      <c r="AI281" s="15"/>
      <c r="AJ281" s="62" t="str">
        <f>IFERROR(VLOOKUP(AI281,Lookups!$W$3:$X$24,2,FALSE),"")</f>
        <v/>
      </c>
      <c r="AK281" s="15"/>
      <c r="AL281" s="15"/>
      <c r="AM281" s="17"/>
      <c r="AN281" s="17"/>
    </row>
    <row r="282" spans="1:40" x14ac:dyDescent="0.3">
      <c r="A282" s="15"/>
      <c r="B282" s="15"/>
      <c r="C282" s="15"/>
      <c r="D282" s="17"/>
      <c r="E282" s="17"/>
      <c r="F282" s="15"/>
      <c r="G282" s="18" t="str">
        <f>IFERROR(VLOOKUP(F282,Lookups!$D$2:$E$20,2,FALSE),"")</f>
        <v/>
      </c>
      <c r="H282" s="15"/>
      <c r="I282" s="15"/>
      <c r="J282" s="17"/>
      <c r="K282" s="15"/>
      <c r="L282" s="17"/>
      <c r="M282" s="17"/>
      <c r="N282" s="62" t="str">
        <f t="shared" si="10"/>
        <v/>
      </c>
      <c r="O282" s="15"/>
      <c r="P282" s="15"/>
      <c r="Q282" s="17"/>
      <c r="R282" s="15"/>
      <c r="S282" s="15"/>
      <c r="T282" s="15"/>
      <c r="U282" s="15"/>
      <c r="V282" s="15"/>
      <c r="W282" s="15"/>
      <c r="X282" s="18" t="str">
        <f>IFERROR(VLOOKUP(W282,Lookups!$G$2:$H$83,2,FALSE),"")</f>
        <v/>
      </c>
      <c r="Y282" s="15"/>
      <c r="Z282" s="15"/>
      <c r="AA282" s="15"/>
      <c r="AB282" s="15"/>
      <c r="AC282" s="15"/>
      <c r="AD282" s="17"/>
      <c r="AE282" s="17"/>
      <c r="AF282" s="18" t="str">
        <f t="shared" si="11"/>
        <v/>
      </c>
      <c r="AG282" s="15"/>
      <c r="AH282" s="15"/>
      <c r="AI282" s="15"/>
      <c r="AJ282" s="62" t="str">
        <f>IFERROR(VLOOKUP(AI282,Lookups!$W$3:$X$24,2,FALSE),"")</f>
        <v/>
      </c>
      <c r="AK282" s="15"/>
      <c r="AL282" s="15"/>
      <c r="AM282" s="17"/>
      <c r="AN282" s="17"/>
    </row>
    <row r="283" spans="1:40" x14ac:dyDescent="0.3">
      <c r="A283" s="15"/>
      <c r="B283" s="15"/>
      <c r="C283" s="15"/>
      <c r="D283" s="17"/>
      <c r="E283" s="17"/>
      <c r="F283" s="15"/>
      <c r="G283" s="18" t="str">
        <f>IFERROR(VLOOKUP(F283,Lookups!$D$2:$E$20,2,FALSE),"")</f>
        <v/>
      </c>
      <c r="H283" s="15"/>
      <c r="I283" s="15"/>
      <c r="J283" s="17"/>
      <c r="K283" s="15"/>
      <c r="L283" s="17"/>
      <c r="M283" s="17"/>
      <c r="N283" s="62" t="str">
        <f t="shared" si="10"/>
        <v/>
      </c>
      <c r="O283" s="15"/>
      <c r="P283" s="15"/>
      <c r="Q283" s="17"/>
      <c r="R283" s="15"/>
      <c r="S283" s="15"/>
      <c r="T283" s="15"/>
      <c r="U283" s="15"/>
      <c r="V283" s="15"/>
      <c r="W283" s="15"/>
      <c r="X283" s="18" t="str">
        <f>IFERROR(VLOOKUP(W283,Lookups!$G$2:$H$83,2,FALSE),"")</f>
        <v/>
      </c>
      <c r="Y283" s="15"/>
      <c r="Z283" s="15"/>
      <c r="AA283" s="15"/>
      <c r="AB283" s="15"/>
      <c r="AC283" s="15"/>
      <c r="AD283" s="17"/>
      <c r="AE283" s="17"/>
      <c r="AF283" s="18" t="str">
        <f t="shared" si="11"/>
        <v/>
      </c>
      <c r="AG283" s="15"/>
      <c r="AH283" s="15"/>
      <c r="AI283" s="15"/>
      <c r="AJ283" s="62" t="str">
        <f>IFERROR(VLOOKUP(AI283,Lookups!$W$3:$X$24,2,FALSE),"")</f>
        <v/>
      </c>
      <c r="AK283" s="15"/>
      <c r="AL283" s="15"/>
      <c r="AM283" s="17"/>
      <c r="AN283" s="17"/>
    </row>
    <row r="284" spans="1:40" x14ac:dyDescent="0.3">
      <c r="A284" s="15"/>
      <c r="B284" s="15"/>
      <c r="C284" s="15"/>
      <c r="D284" s="17"/>
      <c r="E284" s="17"/>
      <c r="F284" s="15"/>
      <c r="G284" s="18" t="str">
        <f>IFERROR(VLOOKUP(F284,Lookups!$D$2:$E$20,2,FALSE),"")</f>
        <v/>
      </c>
      <c r="H284" s="15"/>
      <c r="I284" s="15"/>
      <c r="J284" s="17"/>
      <c r="K284" s="15"/>
      <c r="L284" s="17"/>
      <c r="M284" s="17"/>
      <c r="N284" s="62" t="str">
        <f t="shared" si="10"/>
        <v/>
      </c>
      <c r="O284" s="15"/>
      <c r="P284" s="15"/>
      <c r="Q284" s="17"/>
      <c r="R284" s="15"/>
      <c r="S284" s="15"/>
      <c r="T284" s="15"/>
      <c r="U284" s="15"/>
      <c r="V284" s="15"/>
      <c r="W284" s="15"/>
      <c r="X284" s="18" t="str">
        <f>IFERROR(VLOOKUP(W284,Lookups!$G$2:$H$83,2,FALSE),"")</f>
        <v/>
      </c>
      <c r="Y284" s="15"/>
      <c r="Z284" s="15"/>
      <c r="AA284" s="15"/>
      <c r="AB284" s="15"/>
      <c r="AC284" s="15"/>
      <c r="AD284" s="17"/>
      <c r="AE284" s="17"/>
      <c r="AF284" s="18" t="str">
        <f t="shared" si="11"/>
        <v/>
      </c>
      <c r="AG284" s="15"/>
      <c r="AH284" s="15"/>
      <c r="AI284" s="15"/>
      <c r="AJ284" s="62" t="str">
        <f>IFERROR(VLOOKUP(AI284,Lookups!$W$3:$X$24,2,FALSE),"")</f>
        <v/>
      </c>
      <c r="AK284" s="15"/>
      <c r="AL284" s="15"/>
      <c r="AM284" s="17"/>
      <c r="AN284" s="17"/>
    </row>
    <row r="285" spans="1:40" x14ac:dyDescent="0.3">
      <c r="A285" s="15"/>
      <c r="B285" s="15"/>
      <c r="C285" s="15"/>
      <c r="D285" s="17"/>
      <c r="E285" s="17"/>
      <c r="F285" s="15"/>
      <c r="G285" s="18" t="str">
        <f>IFERROR(VLOOKUP(F285,Lookups!$D$2:$E$20,2,FALSE),"")</f>
        <v/>
      </c>
      <c r="H285" s="15"/>
      <c r="I285" s="15"/>
      <c r="J285" s="17"/>
      <c r="K285" s="15"/>
      <c r="L285" s="17"/>
      <c r="M285" s="17"/>
      <c r="N285" s="62" t="str">
        <f t="shared" si="10"/>
        <v/>
      </c>
      <c r="O285" s="15"/>
      <c r="P285" s="15"/>
      <c r="Q285" s="17"/>
      <c r="R285" s="15"/>
      <c r="S285" s="15"/>
      <c r="T285" s="15"/>
      <c r="U285" s="15"/>
      <c r="V285" s="15"/>
      <c r="W285" s="15"/>
      <c r="X285" s="18" t="str">
        <f>IFERROR(VLOOKUP(W285,Lookups!$G$2:$H$83,2,FALSE),"")</f>
        <v/>
      </c>
      <c r="Y285" s="15"/>
      <c r="Z285" s="15"/>
      <c r="AA285" s="15"/>
      <c r="AB285" s="15"/>
      <c r="AC285" s="15"/>
      <c r="AD285" s="17"/>
      <c r="AE285" s="17"/>
      <c r="AF285" s="18" t="str">
        <f t="shared" si="11"/>
        <v/>
      </c>
      <c r="AG285" s="15"/>
      <c r="AH285" s="15"/>
      <c r="AI285" s="15"/>
      <c r="AJ285" s="62" t="str">
        <f>IFERROR(VLOOKUP(AI285,Lookups!$W$3:$X$24,2,FALSE),"")</f>
        <v/>
      </c>
      <c r="AK285" s="15"/>
      <c r="AL285" s="15"/>
      <c r="AM285" s="17"/>
      <c r="AN285" s="17"/>
    </row>
    <row r="286" spans="1:40" x14ac:dyDescent="0.3">
      <c r="A286" s="15"/>
      <c r="B286" s="15"/>
      <c r="C286" s="15"/>
      <c r="D286" s="17"/>
      <c r="E286" s="17"/>
      <c r="F286" s="15"/>
      <c r="G286" s="18" t="str">
        <f>IFERROR(VLOOKUP(F286,Lookups!$D$2:$E$20,2,FALSE),"")</f>
        <v/>
      </c>
      <c r="H286" s="15"/>
      <c r="I286" s="15"/>
      <c r="J286" s="17"/>
      <c r="K286" s="15"/>
      <c r="L286" s="17"/>
      <c r="M286" s="17"/>
      <c r="N286" s="62" t="str">
        <f t="shared" si="10"/>
        <v/>
      </c>
      <c r="O286" s="15"/>
      <c r="P286" s="15"/>
      <c r="Q286" s="17"/>
      <c r="R286" s="15"/>
      <c r="S286" s="15"/>
      <c r="T286" s="15"/>
      <c r="U286" s="15"/>
      <c r="V286" s="15"/>
      <c r="W286" s="15"/>
      <c r="X286" s="18" t="str">
        <f>IFERROR(VLOOKUP(W286,Lookups!$G$2:$H$83,2,FALSE),"")</f>
        <v/>
      </c>
      <c r="Y286" s="15"/>
      <c r="Z286" s="15"/>
      <c r="AA286" s="15"/>
      <c r="AB286" s="15"/>
      <c r="AC286" s="15"/>
      <c r="AD286" s="17"/>
      <c r="AE286" s="17"/>
      <c r="AF286" s="18" t="str">
        <f t="shared" si="11"/>
        <v/>
      </c>
      <c r="AG286" s="15"/>
      <c r="AH286" s="15"/>
      <c r="AI286" s="15"/>
      <c r="AJ286" s="62" t="str">
        <f>IFERROR(VLOOKUP(AI286,Lookups!$W$3:$X$24,2,FALSE),"")</f>
        <v/>
      </c>
      <c r="AK286" s="15"/>
      <c r="AL286" s="15"/>
      <c r="AM286" s="17"/>
      <c r="AN286" s="17"/>
    </row>
    <row r="287" spans="1:40" x14ac:dyDescent="0.3">
      <c r="A287" s="15"/>
      <c r="B287" s="15"/>
      <c r="C287" s="15"/>
      <c r="D287" s="17"/>
      <c r="E287" s="17"/>
      <c r="F287" s="15"/>
      <c r="G287" s="18" t="str">
        <f>IFERROR(VLOOKUP(F287,Lookups!$D$2:$E$20,2,FALSE),"")</f>
        <v/>
      </c>
      <c r="H287" s="15"/>
      <c r="I287" s="15"/>
      <c r="J287" s="17"/>
      <c r="K287" s="15"/>
      <c r="L287" s="17"/>
      <c r="M287" s="17"/>
      <c r="N287" s="62" t="str">
        <f t="shared" si="10"/>
        <v/>
      </c>
      <c r="O287" s="15"/>
      <c r="P287" s="15"/>
      <c r="Q287" s="17"/>
      <c r="R287" s="15"/>
      <c r="S287" s="15"/>
      <c r="T287" s="15"/>
      <c r="U287" s="15"/>
      <c r="V287" s="15"/>
      <c r="W287" s="15"/>
      <c r="X287" s="18" t="str">
        <f>IFERROR(VLOOKUP(W287,Lookups!$G$2:$H$83,2,FALSE),"")</f>
        <v/>
      </c>
      <c r="Y287" s="15"/>
      <c r="Z287" s="15"/>
      <c r="AA287" s="15"/>
      <c r="AB287" s="15"/>
      <c r="AC287" s="15"/>
      <c r="AD287" s="17"/>
      <c r="AE287" s="17"/>
      <c r="AF287" s="18" t="str">
        <f t="shared" si="11"/>
        <v/>
      </c>
      <c r="AG287" s="15"/>
      <c r="AH287" s="15"/>
      <c r="AI287" s="15"/>
      <c r="AJ287" s="62" t="str">
        <f>IFERROR(VLOOKUP(AI287,Lookups!$W$3:$X$24,2,FALSE),"")</f>
        <v/>
      </c>
      <c r="AK287" s="15"/>
      <c r="AL287" s="15"/>
      <c r="AM287" s="17"/>
      <c r="AN287" s="17"/>
    </row>
    <row r="288" spans="1:40" x14ac:dyDescent="0.3">
      <c r="A288" s="15"/>
      <c r="B288" s="15"/>
      <c r="C288" s="15"/>
      <c r="D288" s="17"/>
      <c r="E288" s="17"/>
      <c r="F288" s="15"/>
      <c r="G288" s="18" t="str">
        <f>IFERROR(VLOOKUP(F288,Lookups!$D$2:$E$20,2,FALSE),"")</f>
        <v/>
      </c>
      <c r="H288" s="15"/>
      <c r="I288" s="15"/>
      <c r="J288" s="17"/>
      <c r="K288" s="15"/>
      <c r="L288" s="17"/>
      <c r="M288" s="17"/>
      <c r="N288" s="62" t="str">
        <f t="shared" si="10"/>
        <v/>
      </c>
      <c r="O288" s="15"/>
      <c r="P288" s="15"/>
      <c r="Q288" s="17"/>
      <c r="R288" s="15"/>
      <c r="S288" s="15"/>
      <c r="T288" s="15"/>
      <c r="U288" s="15"/>
      <c r="V288" s="15"/>
      <c r="W288" s="15"/>
      <c r="X288" s="18" t="str">
        <f>IFERROR(VLOOKUP(W288,Lookups!$G$2:$H$83,2,FALSE),"")</f>
        <v/>
      </c>
      <c r="Y288" s="15"/>
      <c r="Z288" s="15"/>
      <c r="AA288" s="15"/>
      <c r="AB288" s="15"/>
      <c r="AC288" s="15"/>
      <c r="AD288" s="17"/>
      <c r="AE288" s="17"/>
      <c r="AF288" s="18" t="str">
        <f t="shared" si="11"/>
        <v/>
      </c>
      <c r="AG288" s="15"/>
      <c r="AH288" s="15"/>
      <c r="AI288" s="15"/>
      <c r="AJ288" s="62" t="str">
        <f>IFERROR(VLOOKUP(AI288,Lookups!$W$3:$X$24,2,FALSE),"")</f>
        <v/>
      </c>
      <c r="AK288" s="15"/>
      <c r="AL288" s="15"/>
      <c r="AM288" s="17"/>
      <c r="AN288" s="17"/>
    </row>
    <row r="289" spans="1:40" x14ac:dyDescent="0.3">
      <c r="A289" s="15"/>
      <c r="B289" s="15"/>
      <c r="C289" s="15"/>
      <c r="D289" s="17"/>
      <c r="E289" s="17"/>
      <c r="F289" s="15"/>
      <c r="G289" s="18" t="str">
        <f>IFERROR(VLOOKUP(F289,Lookups!$D$2:$E$20,2,FALSE),"")</f>
        <v/>
      </c>
      <c r="H289" s="15"/>
      <c r="I289" s="15"/>
      <c r="J289" s="17"/>
      <c r="K289" s="15"/>
      <c r="L289" s="17"/>
      <c r="M289" s="17"/>
      <c r="N289" s="62" t="str">
        <f t="shared" si="10"/>
        <v/>
      </c>
      <c r="O289" s="15"/>
      <c r="P289" s="15"/>
      <c r="Q289" s="17"/>
      <c r="R289" s="15"/>
      <c r="S289" s="15"/>
      <c r="T289" s="15"/>
      <c r="U289" s="15"/>
      <c r="V289" s="15"/>
      <c r="W289" s="15"/>
      <c r="X289" s="18" t="str">
        <f>IFERROR(VLOOKUP(W289,Lookups!$G$2:$H$83,2,FALSE),"")</f>
        <v/>
      </c>
      <c r="Y289" s="15"/>
      <c r="Z289" s="15"/>
      <c r="AA289" s="15"/>
      <c r="AB289" s="15"/>
      <c r="AC289" s="15"/>
      <c r="AD289" s="17"/>
      <c r="AE289" s="17"/>
      <c r="AF289" s="18" t="str">
        <f t="shared" si="11"/>
        <v/>
      </c>
      <c r="AG289" s="15"/>
      <c r="AH289" s="15"/>
      <c r="AI289" s="15"/>
      <c r="AJ289" s="62" t="str">
        <f>IFERROR(VLOOKUP(AI289,Lookups!$W$3:$X$24,2,FALSE),"")</f>
        <v/>
      </c>
      <c r="AK289" s="15"/>
      <c r="AL289" s="15"/>
      <c r="AM289" s="17"/>
      <c r="AN289" s="17"/>
    </row>
    <row r="290" spans="1:40" x14ac:dyDescent="0.3">
      <c r="A290" s="15"/>
      <c r="B290" s="15"/>
      <c r="C290" s="15"/>
      <c r="D290" s="17"/>
      <c r="E290" s="17"/>
      <c r="F290" s="15"/>
      <c r="G290" s="18" t="str">
        <f>IFERROR(VLOOKUP(F290,Lookups!$D$2:$E$20,2,FALSE),"")</f>
        <v/>
      </c>
      <c r="H290" s="15"/>
      <c r="I290" s="15"/>
      <c r="J290" s="17"/>
      <c r="K290" s="15"/>
      <c r="L290" s="17"/>
      <c r="M290" s="17"/>
      <c r="N290" s="62" t="str">
        <f t="shared" si="10"/>
        <v/>
      </c>
      <c r="O290" s="15"/>
      <c r="P290" s="15"/>
      <c r="Q290" s="17"/>
      <c r="R290" s="15"/>
      <c r="S290" s="15"/>
      <c r="T290" s="15"/>
      <c r="U290" s="15"/>
      <c r="V290" s="15"/>
      <c r="W290" s="15"/>
      <c r="X290" s="18" t="str">
        <f>IFERROR(VLOOKUP(W290,Lookups!$G$2:$H$83,2,FALSE),"")</f>
        <v/>
      </c>
      <c r="Y290" s="15"/>
      <c r="Z290" s="15"/>
      <c r="AA290" s="15"/>
      <c r="AB290" s="15"/>
      <c r="AC290" s="15"/>
      <c r="AD290" s="17"/>
      <c r="AE290" s="17"/>
      <c r="AF290" s="18" t="str">
        <f t="shared" si="11"/>
        <v/>
      </c>
      <c r="AG290" s="15"/>
      <c r="AH290" s="15"/>
      <c r="AI290" s="15"/>
      <c r="AJ290" s="62" t="str">
        <f>IFERROR(VLOOKUP(AI290,Lookups!$W$3:$X$24,2,FALSE),"")</f>
        <v/>
      </c>
      <c r="AK290" s="15"/>
      <c r="AL290" s="15"/>
      <c r="AM290" s="17"/>
      <c r="AN290" s="17"/>
    </row>
    <row r="291" spans="1:40" x14ac:dyDescent="0.3">
      <c r="A291" s="15"/>
      <c r="B291" s="15"/>
      <c r="C291" s="15"/>
      <c r="D291" s="17"/>
      <c r="E291" s="17"/>
      <c r="F291" s="15"/>
      <c r="G291" s="18" t="str">
        <f>IFERROR(VLOOKUP(F291,Lookups!$D$2:$E$20,2,FALSE),"")</f>
        <v/>
      </c>
      <c r="H291" s="15"/>
      <c r="I291" s="15"/>
      <c r="J291" s="17"/>
      <c r="K291" s="15"/>
      <c r="L291" s="17"/>
      <c r="M291" s="17"/>
      <c r="N291" s="62" t="str">
        <f t="shared" si="10"/>
        <v/>
      </c>
      <c r="O291" s="15"/>
      <c r="P291" s="15"/>
      <c r="Q291" s="17"/>
      <c r="R291" s="15"/>
      <c r="S291" s="15"/>
      <c r="T291" s="15"/>
      <c r="U291" s="15"/>
      <c r="V291" s="15"/>
      <c r="W291" s="15"/>
      <c r="X291" s="18" t="str">
        <f>IFERROR(VLOOKUP(W291,Lookups!$G$2:$H$83,2,FALSE),"")</f>
        <v/>
      </c>
      <c r="Y291" s="15"/>
      <c r="Z291" s="15"/>
      <c r="AA291" s="15"/>
      <c r="AB291" s="15"/>
      <c r="AC291" s="15"/>
      <c r="AD291" s="17"/>
      <c r="AE291" s="17"/>
      <c r="AF291" s="18" t="str">
        <f t="shared" si="11"/>
        <v/>
      </c>
      <c r="AG291" s="15"/>
      <c r="AH291" s="15"/>
      <c r="AI291" s="15"/>
      <c r="AJ291" s="62" t="str">
        <f>IFERROR(VLOOKUP(AI291,Lookups!$W$3:$X$24,2,FALSE),"")</f>
        <v/>
      </c>
      <c r="AK291" s="15"/>
      <c r="AL291" s="15"/>
      <c r="AM291" s="17"/>
      <c r="AN291" s="17"/>
    </row>
    <row r="292" spans="1:40" x14ac:dyDescent="0.3">
      <c r="A292" s="15"/>
      <c r="B292" s="15"/>
      <c r="C292" s="15"/>
      <c r="D292" s="17"/>
      <c r="E292" s="17"/>
      <c r="F292" s="15"/>
      <c r="G292" s="18" t="str">
        <f>IFERROR(VLOOKUP(F292,Lookups!$D$2:$E$20,2,FALSE),"")</f>
        <v/>
      </c>
      <c r="H292" s="15"/>
      <c r="I292" s="15"/>
      <c r="J292" s="17"/>
      <c r="K292" s="15"/>
      <c r="L292" s="17"/>
      <c r="M292" s="17"/>
      <c r="N292" s="62" t="str">
        <f t="shared" si="10"/>
        <v/>
      </c>
      <c r="O292" s="15"/>
      <c r="P292" s="15"/>
      <c r="Q292" s="17"/>
      <c r="R292" s="15"/>
      <c r="S292" s="15"/>
      <c r="T292" s="15"/>
      <c r="U292" s="15"/>
      <c r="V292" s="15"/>
      <c r="W292" s="15"/>
      <c r="X292" s="18" t="str">
        <f>IFERROR(VLOOKUP(W292,Lookups!$G$2:$H$83,2,FALSE),"")</f>
        <v/>
      </c>
      <c r="Y292" s="15"/>
      <c r="Z292" s="15"/>
      <c r="AA292" s="15"/>
      <c r="AB292" s="15"/>
      <c r="AC292" s="15"/>
      <c r="AD292" s="17"/>
      <c r="AE292" s="17"/>
      <c r="AF292" s="18" t="str">
        <f t="shared" si="11"/>
        <v/>
      </c>
      <c r="AG292" s="15"/>
      <c r="AH292" s="15"/>
      <c r="AI292" s="15"/>
      <c r="AJ292" s="62" t="str">
        <f>IFERROR(VLOOKUP(AI292,Lookups!$W$3:$X$24,2,FALSE),"")</f>
        <v/>
      </c>
      <c r="AK292" s="15"/>
      <c r="AL292" s="15"/>
      <c r="AM292" s="17"/>
      <c r="AN292" s="17"/>
    </row>
    <row r="293" spans="1:40" x14ac:dyDescent="0.3">
      <c r="A293" s="15"/>
      <c r="B293" s="15"/>
      <c r="C293" s="15"/>
      <c r="D293" s="17"/>
      <c r="E293" s="17"/>
      <c r="F293" s="15"/>
      <c r="G293" s="18" t="str">
        <f>IFERROR(VLOOKUP(F293,Lookups!$D$2:$E$20,2,FALSE),"")</f>
        <v/>
      </c>
      <c r="H293" s="15"/>
      <c r="I293" s="15"/>
      <c r="J293" s="17"/>
      <c r="K293" s="15"/>
      <c r="L293" s="17"/>
      <c r="M293" s="17"/>
      <c r="N293" s="62" t="str">
        <f t="shared" si="10"/>
        <v/>
      </c>
      <c r="O293" s="15"/>
      <c r="P293" s="15"/>
      <c r="Q293" s="17"/>
      <c r="R293" s="15"/>
      <c r="S293" s="15"/>
      <c r="T293" s="15"/>
      <c r="U293" s="15"/>
      <c r="V293" s="15"/>
      <c r="W293" s="15"/>
      <c r="X293" s="18" t="str">
        <f>IFERROR(VLOOKUP(W293,Lookups!$G$2:$H$83,2,FALSE),"")</f>
        <v/>
      </c>
      <c r="Y293" s="15"/>
      <c r="Z293" s="15"/>
      <c r="AA293" s="15"/>
      <c r="AB293" s="15"/>
      <c r="AC293" s="15"/>
      <c r="AD293" s="17"/>
      <c r="AE293" s="17"/>
      <c r="AF293" s="18" t="str">
        <f t="shared" si="11"/>
        <v/>
      </c>
      <c r="AG293" s="15"/>
      <c r="AH293" s="15"/>
      <c r="AI293" s="15"/>
      <c r="AJ293" s="62" t="str">
        <f>IFERROR(VLOOKUP(AI293,Lookups!$W$3:$X$24,2,FALSE),"")</f>
        <v/>
      </c>
      <c r="AK293" s="15"/>
      <c r="AL293" s="15"/>
      <c r="AM293" s="17"/>
      <c r="AN293" s="17"/>
    </row>
    <row r="294" spans="1:40" x14ac:dyDescent="0.3">
      <c r="A294" s="15"/>
      <c r="B294" s="15"/>
      <c r="C294" s="15"/>
      <c r="D294" s="17"/>
      <c r="E294" s="17"/>
      <c r="F294" s="15"/>
      <c r="G294" s="18" t="str">
        <f>IFERROR(VLOOKUP(F294,Lookups!$D$2:$E$20,2,FALSE),"")</f>
        <v/>
      </c>
      <c r="H294" s="15"/>
      <c r="I294" s="15"/>
      <c r="J294" s="17"/>
      <c r="K294" s="15"/>
      <c r="L294" s="17"/>
      <c r="M294" s="17"/>
      <c r="N294" s="62" t="str">
        <f t="shared" si="10"/>
        <v/>
      </c>
      <c r="O294" s="15"/>
      <c r="P294" s="15"/>
      <c r="Q294" s="17"/>
      <c r="R294" s="15"/>
      <c r="S294" s="15"/>
      <c r="T294" s="15"/>
      <c r="U294" s="15"/>
      <c r="V294" s="15"/>
      <c r="W294" s="15"/>
      <c r="X294" s="18" t="str">
        <f>IFERROR(VLOOKUP(W294,Lookups!$G$2:$H$83,2,FALSE),"")</f>
        <v/>
      </c>
      <c r="Y294" s="15"/>
      <c r="Z294" s="15"/>
      <c r="AA294" s="15"/>
      <c r="AB294" s="15"/>
      <c r="AC294" s="15"/>
      <c r="AD294" s="17"/>
      <c r="AE294" s="17"/>
      <c r="AF294" s="18" t="str">
        <f t="shared" si="11"/>
        <v/>
      </c>
      <c r="AG294" s="15"/>
      <c r="AH294" s="15"/>
      <c r="AI294" s="15"/>
      <c r="AJ294" s="62" t="str">
        <f>IFERROR(VLOOKUP(AI294,Lookups!$W$3:$X$24,2,FALSE),"")</f>
        <v/>
      </c>
      <c r="AK294" s="15"/>
      <c r="AL294" s="15"/>
      <c r="AM294" s="17"/>
      <c r="AN294" s="17"/>
    </row>
    <row r="295" spans="1:40" x14ac:dyDescent="0.3">
      <c r="A295" s="15"/>
      <c r="B295" s="15"/>
      <c r="C295" s="15"/>
      <c r="D295" s="17"/>
      <c r="E295" s="17"/>
      <c r="F295" s="15"/>
      <c r="G295" s="18" t="str">
        <f>IFERROR(VLOOKUP(F295,Lookups!$D$2:$E$20,2,FALSE),"")</f>
        <v/>
      </c>
      <c r="H295" s="15"/>
      <c r="I295" s="15"/>
      <c r="J295" s="17"/>
      <c r="K295" s="15"/>
      <c r="L295" s="17"/>
      <c r="M295" s="17"/>
      <c r="N295" s="62" t="str">
        <f t="shared" si="10"/>
        <v/>
      </c>
      <c r="O295" s="15"/>
      <c r="P295" s="15"/>
      <c r="Q295" s="17"/>
      <c r="R295" s="15"/>
      <c r="S295" s="15"/>
      <c r="T295" s="15"/>
      <c r="U295" s="15"/>
      <c r="V295" s="15"/>
      <c r="W295" s="15"/>
      <c r="X295" s="18" t="str">
        <f>IFERROR(VLOOKUP(W295,Lookups!$G$2:$H$83,2,FALSE),"")</f>
        <v/>
      </c>
      <c r="Y295" s="15"/>
      <c r="Z295" s="15"/>
      <c r="AA295" s="15"/>
      <c r="AB295" s="15"/>
      <c r="AC295" s="15"/>
      <c r="AD295" s="17"/>
      <c r="AE295" s="17"/>
      <c r="AF295" s="18" t="str">
        <f t="shared" si="11"/>
        <v/>
      </c>
      <c r="AG295" s="15"/>
      <c r="AH295" s="15"/>
      <c r="AI295" s="15"/>
      <c r="AJ295" s="62" t="str">
        <f>IFERROR(VLOOKUP(AI295,Lookups!$W$3:$X$24,2,FALSE),"")</f>
        <v/>
      </c>
      <c r="AK295" s="15"/>
      <c r="AL295" s="15"/>
      <c r="AM295" s="17"/>
      <c r="AN295" s="17"/>
    </row>
    <row r="296" spans="1:40" x14ac:dyDescent="0.3">
      <c r="A296" s="15"/>
      <c r="B296" s="15"/>
      <c r="C296" s="15"/>
      <c r="D296" s="17"/>
      <c r="E296" s="17"/>
      <c r="F296" s="15"/>
      <c r="G296" s="18" t="str">
        <f>IFERROR(VLOOKUP(F296,Lookups!$D$2:$E$20,2,FALSE),"")</f>
        <v/>
      </c>
      <c r="H296" s="15"/>
      <c r="I296" s="15"/>
      <c r="J296" s="17"/>
      <c r="K296" s="15"/>
      <c r="L296" s="17"/>
      <c r="M296" s="17"/>
      <c r="N296" s="62" t="str">
        <f t="shared" si="10"/>
        <v/>
      </c>
      <c r="O296" s="15"/>
      <c r="P296" s="15"/>
      <c r="Q296" s="17"/>
      <c r="R296" s="15"/>
      <c r="S296" s="15"/>
      <c r="T296" s="15"/>
      <c r="U296" s="15"/>
      <c r="V296" s="15"/>
      <c r="W296" s="15"/>
      <c r="X296" s="18" t="str">
        <f>IFERROR(VLOOKUP(W296,Lookups!$G$2:$H$83,2,FALSE),"")</f>
        <v/>
      </c>
      <c r="Y296" s="15"/>
      <c r="Z296" s="15"/>
      <c r="AA296" s="15"/>
      <c r="AB296" s="15"/>
      <c r="AC296" s="15"/>
      <c r="AD296" s="17"/>
      <c r="AE296" s="17"/>
      <c r="AF296" s="18" t="str">
        <f t="shared" si="11"/>
        <v/>
      </c>
      <c r="AG296" s="15"/>
      <c r="AH296" s="15"/>
      <c r="AI296" s="15"/>
      <c r="AJ296" s="62" t="str">
        <f>IFERROR(VLOOKUP(AI296,Lookups!$W$3:$X$24,2,FALSE),"")</f>
        <v/>
      </c>
      <c r="AK296" s="15"/>
      <c r="AL296" s="15"/>
      <c r="AM296" s="17"/>
      <c r="AN296" s="17"/>
    </row>
    <row r="297" spans="1:40" x14ac:dyDescent="0.3">
      <c r="A297" s="15"/>
      <c r="B297" s="15"/>
      <c r="C297" s="15"/>
      <c r="D297" s="17"/>
      <c r="E297" s="17"/>
      <c r="F297" s="15"/>
      <c r="G297" s="18" t="str">
        <f>IFERROR(VLOOKUP(F297,Lookups!$D$2:$E$20,2,FALSE),"")</f>
        <v/>
      </c>
      <c r="H297" s="15"/>
      <c r="I297" s="15"/>
      <c r="J297" s="17"/>
      <c r="K297" s="15"/>
      <c r="L297" s="17"/>
      <c r="M297" s="17"/>
      <c r="N297" s="62" t="str">
        <f t="shared" si="10"/>
        <v/>
      </c>
      <c r="O297" s="15"/>
      <c r="P297" s="15"/>
      <c r="Q297" s="17"/>
      <c r="R297" s="15"/>
      <c r="S297" s="15"/>
      <c r="T297" s="15"/>
      <c r="U297" s="15"/>
      <c r="V297" s="15"/>
      <c r="W297" s="15"/>
      <c r="X297" s="18" t="str">
        <f>IFERROR(VLOOKUP(W297,Lookups!$G$2:$H$83,2,FALSE),"")</f>
        <v/>
      </c>
      <c r="Y297" s="15"/>
      <c r="Z297" s="15"/>
      <c r="AA297" s="15"/>
      <c r="AB297" s="15"/>
      <c r="AC297" s="15"/>
      <c r="AD297" s="17"/>
      <c r="AE297" s="17"/>
      <c r="AF297" s="18" t="str">
        <f t="shared" si="11"/>
        <v/>
      </c>
      <c r="AG297" s="15"/>
      <c r="AH297" s="15"/>
      <c r="AI297" s="15"/>
      <c r="AJ297" s="62" t="str">
        <f>IFERROR(VLOOKUP(AI297,Lookups!$W$3:$X$24,2,FALSE),"")</f>
        <v/>
      </c>
      <c r="AK297" s="15"/>
      <c r="AL297" s="15"/>
      <c r="AM297" s="17"/>
      <c r="AN297" s="17"/>
    </row>
    <row r="298" spans="1:40" x14ac:dyDescent="0.3">
      <c r="A298" s="15"/>
      <c r="B298" s="15"/>
      <c r="C298" s="15"/>
      <c r="D298" s="17"/>
      <c r="E298" s="17"/>
      <c r="F298" s="15"/>
      <c r="G298" s="18" t="str">
        <f>IFERROR(VLOOKUP(F298,Lookups!$D$2:$E$20,2,FALSE),"")</f>
        <v/>
      </c>
      <c r="H298" s="15"/>
      <c r="I298" s="15"/>
      <c r="J298" s="17"/>
      <c r="K298" s="15"/>
      <c r="L298" s="17"/>
      <c r="M298" s="17"/>
      <c r="N298" s="62" t="str">
        <f t="shared" si="10"/>
        <v/>
      </c>
      <c r="O298" s="15"/>
      <c r="P298" s="15"/>
      <c r="Q298" s="17"/>
      <c r="R298" s="15"/>
      <c r="S298" s="15"/>
      <c r="T298" s="15"/>
      <c r="U298" s="15"/>
      <c r="V298" s="15"/>
      <c r="W298" s="15"/>
      <c r="X298" s="18" t="str">
        <f>IFERROR(VLOOKUP(W298,Lookups!$G$2:$H$83,2,FALSE),"")</f>
        <v/>
      </c>
      <c r="Y298" s="15"/>
      <c r="Z298" s="15"/>
      <c r="AA298" s="15"/>
      <c r="AB298" s="15"/>
      <c r="AC298" s="15"/>
      <c r="AD298" s="17"/>
      <c r="AE298" s="17"/>
      <c r="AF298" s="18" t="str">
        <f t="shared" si="11"/>
        <v/>
      </c>
      <c r="AG298" s="15"/>
      <c r="AH298" s="15"/>
      <c r="AI298" s="15"/>
      <c r="AJ298" s="62" t="str">
        <f>IFERROR(VLOOKUP(AI298,Lookups!$W$3:$X$24,2,FALSE),"")</f>
        <v/>
      </c>
      <c r="AK298" s="15"/>
      <c r="AL298" s="15"/>
      <c r="AM298" s="17"/>
      <c r="AN298" s="17"/>
    </row>
    <row r="299" spans="1:40" x14ac:dyDescent="0.3">
      <c r="A299" s="15"/>
      <c r="B299" s="15"/>
      <c r="C299" s="15"/>
      <c r="D299" s="17"/>
      <c r="E299" s="17"/>
      <c r="F299" s="15"/>
      <c r="G299" s="18" t="str">
        <f>IFERROR(VLOOKUP(F299,Lookups!$D$2:$E$20,2,FALSE),"")</f>
        <v/>
      </c>
      <c r="H299" s="15"/>
      <c r="I299" s="15"/>
      <c r="J299" s="17"/>
      <c r="K299" s="15"/>
      <c r="L299" s="17"/>
      <c r="M299" s="17"/>
      <c r="N299" s="62" t="str">
        <f t="shared" si="10"/>
        <v/>
      </c>
      <c r="O299" s="15"/>
      <c r="P299" s="15"/>
      <c r="Q299" s="17"/>
      <c r="R299" s="15"/>
      <c r="S299" s="15"/>
      <c r="T299" s="15"/>
      <c r="U299" s="15"/>
      <c r="V299" s="15"/>
      <c r="W299" s="15"/>
      <c r="X299" s="18" t="str">
        <f>IFERROR(VLOOKUP(W299,Lookups!$G$2:$H$83,2,FALSE),"")</f>
        <v/>
      </c>
      <c r="Y299" s="15"/>
      <c r="Z299" s="15"/>
      <c r="AA299" s="15"/>
      <c r="AB299" s="15"/>
      <c r="AC299" s="15"/>
      <c r="AD299" s="17"/>
      <c r="AE299" s="17"/>
      <c r="AF299" s="18" t="str">
        <f t="shared" si="11"/>
        <v/>
      </c>
      <c r="AG299" s="15"/>
      <c r="AH299" s="15"/>
      <c r="AI299" s="15"/>
      <c r="AJ299" s="62" t="str">
        <f>IFERROR(VLOOKUP(AI299,Lookups!$W$3:$X$24,2,FALSE),"")</f>
        <v/>
      </c>
      <c r="AK299" s="15"/>
      <c r="AL299" s="15"/>
      <c r="AM299" s="17"/>
      <c r="AN299" s="17"/>
    </row>
    <row r="300" spans="1:40" x14ac:dyDescent="0.3">
      <c r="A300" s="15"/>
      <c r="B300" s="15"/>
      <c r="C300" s="15"/>
      <c r="D300" s="17"/>
      <c r="E300" s="17"/>
      <c r="F300" s="15"/>
      <c r="G300" s="18" t="str">
        <f>IFERROR(VLOOKUP(F300,Lookups!$D$2:$E$20,2,FALSE),"")</f>
        <v/>
      </c>
      <c r="H300" s="15"/>
      <c r="I300" s="15"/>
      <c r="J300" s="17"/>
      <c r="K300" s="15"/>
      <c r="L300" s="17"/>
      <c r="M300" s="17"/>
      <c r="N300" s="62" t="str">
        <f t="shared" si="10"/>
        <v/>
      </c>
      <c r="O300" s="15"/>
      <c r="P300" s="15"/>
      <c r="Q300" s="17"/>
      <c r="R300" s="15"/>
      <c r="S300" s="15"/>
      <c r="T300" s="15"/>
      <c r="U300" s="15"/>
      <c r="V300" s="15"/>
      <c r="W300" s="15"/>
      <c r="X300" s="18" t="str">
        <f>IFERROR(VLOOKUP(W300,Lookups!$G$2:$H$83,2,FALSE),"")</f>
        <v/>
      </c>
      <c r="Y300" s="15"/>
      <c r="Z300" s="15"/>
      <c r="AA300" s="15"/>
      <c r="AB300" s="15"/>
      <c r="AC300" s="15"/>
      <c r="AD300" s="17"/>
      <c r="AE300" s="17"/>
      <c r="AF300" s="18" t="str">
        <f t="shared" si="11"/>
        <v/>
      </c>
      <c r="AG300" s="15"/>
      <c r="AH300" s="15"/>
      <c r="AI300" s="15"/>
      <c r="AJ300" s="62" t="str">
        <f>IFERROR(VLOOKUP(AI300,Lookups!$W$3:$X$24,2,FALSE),"")</f>
        <v/>
      </c>
      <c r="AK300" s="15"/>
      <c r="AL300" s="15"/>
      <c r="AM300" s="17"/>
      <c r="AN300" s="17"/>
    </row>
    <row r="301" spans="1:40" x14ac:dyDescent="0.3">
      <c r="A301" s="15"/>
      <c r="B301" s="15"/>
      <c r="C301" s="15"/>
      <c r="D301" s="17"/>
      <c r="E301" s="17"/>
      <c r="F301" s="15"/>
      <c r="G301" s="18" t="str">
        <f>IFERROR(VLOOKUP(F301,Lookups!$D$2:$E$20,2,FALSE),"")</f>
        <v/>
      </c>
      <c r="H301" s="15"/>
      <c r="I301" s="15"/>
      <c r="J301" s="17"/>
      <c r="K301" s="15"/>
      <c r="L301" s="17"/>
      <c r="M301" s="17"/>
      <c r="N301" s="62" t="str">
        <f t="shared" si="10"/>
        <v/>
      </c>
      <c r="O301" s="15"/>
      <c r="P301" s="15"/>
      <c r="Q301" s="17"/>
      <c r="R301" s="15"/>
      <c r="S301" s="15"/>
      <c r="T301" s="15"/>
      <c r="U301" s="15"/>
      <c r="V301" s="15"/>
      <c r="W301" s="15"/>
      <c r="X301" s="18" t="str">
        <f>IFERROR(VLOOKUP(W301,Lookups!$G$2:$H$83,2,FALSE),"")</f>
        <v/>
      </c>
      <c r="Y301" s="15"/>
      <c r="Z301" s="15"/>
      <c r="AA301" s="15"/>
      <c r="AB301" s="15"/>
      <c r="AC301" s="15"/>
      <c r="AD301" s="17"/>
      <c r="AE301" s="17"/>
      <c r="AF301" s="18" t="str">
        <f t="shared" si="11"/>
        <v/>
      </c>
      <c r="AG301" s="15"/>
      <c r="AH301" s="15"/>
      <c r="AI301" s="15"/>
      <c r="AJ301" s="62" t="str">
        <f>IFERROR(VLOOKUP(AI301,Lookups!$W$3:$X$24,2,FALSE),"")</f>
        <v/>
      </c>
      <c r="AK301" s="15"/>
      <c r="AL301" s="15"/>
      <c r="AM301" s="17"/>
      <c r="AN301" s="17"/>
    </row>
    <row r="302" spans="1:40" x14ac:dyDescent="0.3">
      <c r="A302" s="15"/>
      <c r="B302" s="15"/>
      <c r="C302" s="15"/>
      <c r="D302" s="17"/>
      <c r="E302" s="17"/>
      <c r="F302" s="15"/>
      <c r="G302" s="18" t="str">
        <f>IFERROR(VLOOKUP(F302,Lookups!$D$2:$E$20,2,FALSE),"")</f>
        <v/>
      </c>
      <c r="H302" s="15"/>
      <c r="I302" s="15"/>
      <c r="J302" s="17"/>
      <c r="K302" s="15"/>
      <c r="L302" s="17"/>
      <c r="M302" s="17"/>
      <c r="N302" s="62" t="str">
        <f t="shared" si="10"/>
        <v/>
      </c>
      <c r="O302" s="15"/>
      <c r="P302" s="15"/>
      <c r="Q302" s="17"/>
      <c r="R302" s="15"/>
      <c r="S302" s="15"/>
      <c r="T302" s="15"/>
      <c r="U302" s="15"/>
      <c r="V302" s="15"/>
      <c r="W302" s="15"/>
      <c r="X302" s="18" t="str">
        <f>IFERROR(VLOOKUP(W302,Lookups!$G$2:$H$83,2,FALSE),"")</f>
        <v/>
      </c>
      <c r="Y302" s="15"/>
      <c r="Z302" s="15"/>
      <c r="AA302" s="15"/>
      <c r="AB302" s="15"/>
      <c r="AC302" s="15"/>
      <c r="AD302" s="17"/>
      <c r="AE302" s="17"/>
      <c r="AF302" s="18" t="str">
        <f t="shared" si="11"/>
        <v/>
      </c>
      <c r="AG302" s="15"/>
      <c r="AH302" s="15"/>
      <c r="AI302" s="15"/>
      <c r="AJ302" s="62" t="str">
        <f>IFERROR(VLOOKUP(AI302,Lookups!$W$3:$X$24,2,FALSE),"")</f>
        <v/>
      </c>
      <c r="AK302" s="15"/>
      <c r="AL302" s="15"/>
      <c r="AM302" s="17"/>
      <c r="AN302" s="17"/>
    </row>
    <row r="303" spans="1:40" x14ac:dyDescent="0.3">
      <c r="A303" s="15"/>
      <c r="B303" s="15"/>
      <c r="C303" s="15"/>
      <c r="D303" s="17"/>
      <c r="E303" s="17"/>
      <c r="F303" s="15"/>
      <c r="G303" s="18" t="str">
        <f>IFERROR(VLOOKUP(F303,Lookups!$D$2:$E$20,2,FALSE),"")</f>
        <v/>
      </c>
      <c r="H303" s="15"/>
      <c r="I303" s="15"/>
      <c r="J303" s="17"/>
      <c r="K303" s="15"/>
      <c r="L303" s="17"/>
      <c r="M303" s="17"/>
      <c r="N303" s="62" t="str">
        <f t="shared" si="10"/>
        <v/>
      </c>
      <c r="O303" s="15"/>
      <c r="P303" s="15"/>
      <c r="Q303" s="17"/>
      <c r="R303" s="15"/>
      <c r="S303" s="15"/>
      <c r="T303" s="15"/>
      <c r="U303" s="15"/>
      <c r="V303" s="15"/>
      <c r="W303" s="15"/>
      <c r="X303" s="18" t="str">
        <f>IFERROR(VLOOKUP(W303,Lookups!$G$2:$H$83,2,FALSE),"")</f>
        <v/>
      </c>
      <c r="Y303" s="15"/>
      <c r="Z303" s="15"/>
      <c r="AA303" s="15"/>
      <c r="AB303" s="15"/>
      <c r="AC303" s="15"/>
      <c r="AD303" s="17"/>
      <c r="AE303" s="17"/>
      <c r="AF303" s="18" t="str">
        <f t="shared" si="11"/>
        <v/>
      </c>
      <c r="AG303" s="15"/>
      <c r="AH303" s="15"/>
      <c r="AI303" s="15"/>
      <c r="AJ303" s="62" t="str">
        <f>IFERROR(VLOOKUP(AI303,Lookups!$W$3:$X$24,2,FALSE),"")</f>
        <v/>
      </c>
      <c r="AK303" s="15"/>
      <c r="AL303" s="15"/>
      <c r="AM303" s="17"/>
      <c r="AN303" s="17"/>
    </row>
    <row r="304" spans="1:40" x14ac:dyDescent="0.3">
      <c r="A304" s="15"/>
      <c r="B304" s="15"/>
      <c r="C304" s="15"/>
      <c r="D304" s="17"/>
      <c r="E304" s="17"/>
      <c r="F304" s="15"/>
      <c r="G304" s="18" t="str">
        <f>IFERROR(VLOOKUP(F304,Lookups!$D$2:$E$20,2,FALSE),"")</f>
        <v/>
      </c>
      <c r="H304" s="15"/>
      <c r="I304" s="15"/>
      <c r="J304" s="17"/>
      <c r="K304" s="15"/>
      <c r="L304" s="17"/>
      <c r="M304" s="17"/>
      <c r="N304" s="62" t="str">
        <f t="shared" si="10"/>
        <v/>
      </c>
      <c r="O304" s="15"/>
      <c r="P304" s="15"/>
      <c r="Q304" s="17"/>
      <c r="R304" s="15"/>
      <c r="S304" s="15"/>
      <c r="T304" s="15"/>
      <c r="U304" s="15"/>
      <c r="V304" s="15"/>
      <c r="W304" s="15"/>
      <c r="X304" s="18" t="str">
        <f>IFERROR(VLOOKUP(W304,Lookups!$G$2:$H$83,2,FALSE),"")</f>
        <v/>
      </c>
      <c r="Y304" s="15"/>
      <c r="Z304" s="15"/>
      <c r="AA304" s="15"/>
      <c r="AB304" s="15"/>
      <c r="AC304" s="15"/>
      <c r="AD304" s="17"/>
      <c r="AE304" s="17"/>
      <c r="AF304" s="18" t="str">
        <f t="shared" si="11"/>
        <v/>
      </c>
      <c r="AG304" s="15"/>
      <c r="AH304" s="15"/>
      <c r="AI304" s="15"/>
      <c r="AJ304" s="62" t="str">
        <f>IFERROR(VLOOKUP(AI304,Lookups!$W$3:$X$24,2,FALSE),"")</f>
        <v/>
      </c>
      <c r="AK304" s="15"/>
      <c r="AL304" s="15"/>
      <c r="AM304" s="17"/>
      <c r="AN304" s="17"/>
    </row>
    <row r="305" spans="1:40" x14ac:dyDescent="0.3">
      <c r="A305" s="15"/>
      <c r="B305" s="15"/>
      <c r="C305" s="15"/>
      <c r="D305" s="17"/>
      <c r="E305" s="17"/>
      <c r="F305" s="15"/>
      <c r="G305" s="18" t="str">
        <f>IFERROR(VLOOKUP(F305,Lookups!$D$2:$E$20,2,FALSE),"")</f>
        <v/>
      </c>
      <c r="H305" s="15"/>
      <c r="I305" s="15"/>
      <c r="J305" s="17"/>
      <c r="K305" s="15"/>
      <c r="L305" s="17"/>
      <c r="M305" s="17"/>
      <c r="N305" s="62" t="str">
        <f t="shared" si="10"/>
        <v/>
      </c>
      <c r="O305" s="15"/>
      <c r="P305" s="15"/>
      <c r="Q305" s="17"/>
      <c r="R305" s="15"/>
      <c r="S305" s="15"/>
      <c r="T305" s="15"/>
      <c r="U305" s="15"/>
      <c r="V305" s="15"/>
      <c r="W305" s="15"/>
      <c r="X305" s="18" t="str">
        <f>IFERROR(VLOOKUP(W305,Lookups!$G$2:$H$83,2,FALSE),"")</f>
        <v/>
      </c>
      <c r="Y305" s="15"/>
      <c r="Z305" s="15"/>
      <c r="AA305" s="15"/>
      <c r="AB305" s="15"/>
      <c r="AC305" s="15"/>
      <c r="AD305" s="17"/>
      <c r="AE305" s="17"/>
      <c r="AF305" s="18" t="str">
        <f t="shared" si="11"/>
        <v/>
      </c>
      <c r="AG305" s="15"/>
      <c r="AH305" s="15"/>
      <c r="AI305" s="15"/>
      <c r="AJ305" s="62" t="str">
        <f>IFERROR(VLOOKUP(AI305,Lookups!$W$3:$X$24,2,FALSE),"")</f>
        <v/>
      </c>
      <c r="AK305" s="15"/>
      <c r="AL305" s="15"/>
      <c r="AM305" s="17"/>
      <c r="AN305" s="17"/>
    </row>
    <row r="306" spans="1:40" x14ac:dyDescent="0.3">
      <c r="A306" s="15"/>
      <c r="B306" s="15"/>
      <c r="C306" s="15"/>
      <c r="D306" s="17"/>
      <c r="E306" s="17"/>
      <c r="F306" s="15"/>
      <c r="G306" s="18" t="str">
        <f>IFERROR(VLOOKUP(F306,Lookups!$D$2:$E$20,2,FALSE),"")</f>
        <v/>
      </c>
      <c r="H306" s="15"/>
      <c r="I306" s="15"/>
      <c r="J306" s="17"/>
      <c r="K306" s="15"/>
      <c r="L306" s="17"/>
      <c r="M306" s="17"/>
      <c r="N306" s="62" t="str">
        <f t="shared" si="10"/>
        <v/>
      </c>
      <c r="O306" s="15"/>
      <c r="P306" s="15"/>
      <c r="Q306" s="17"/>
      <c r="R306" s="15"/>
      <c r="S306" s="15"/>
      <c r="T306" s="15"/>
      <c r="U306" s="15"/>
      <c r="V306" s="15"/>
      <c r="W306" s="15"/>
      <c r="X306" s="18" t="str">
        <f>IFERROR(VLOOKUP(W306,Lookups!$G$2:$H$83,2,FALSE),"")</f>
        <v/>
      </c>
      <c r="Y306" s="15"/>
      <c r="Z306" s="15"/>
      <c r="AA306" s="15"/>
      <c r="AB306" s="15"/>
      <c r="AC306" s="15"/>
      <c r="AD306" s="17"/>
      <c r="AE306" s="17"/>
      <c r="AF306" s="18" t="str">
        <f t="shared" si="11"/>
        <v/>
      </c>
      <c r="AG306" s="15"/>
      <c r="AH306" s="15"/>
      <c r="AI306" s="15"/>
      <c r="AJ306" s="62" t="str">
        <f>IFERROR(VLOOKUP(AI306,Lookups!$W$3:$X$24,2,FALSE),"")</f>
        <v/>
      </c>
      <c r="AK306" s="15"/>
      <c r="AL306" s="15"/>
      <c r="AM306" s="17"/>
      <c r="AN306" s="17"/>
    </row>
    <row r="307" spans="1:40" x14ac:dyDescent="0.3">
      <c r="A307" s="15"/>
      <c r="B307" s="15"/>
      <c r="C307" s="15"/>
      <c r="D307" s="17"/>
      <c r="E307" s="17"/>
      <c r="F307" s="15"/>
      <c r="G307" s="18" t="str">
        <f>IFERROR(VLOOKUP(F307,Lookups!$D$2:$E$20,2,FALSE),"")</f>
        <v/>
      </c>
      <c r="H307" s="15"/>
      <c r="I307" s="15"/>
      <c r="J307" s="17"/>
      <c r="K307" s="15"/>
      <c r="L307" s="17"/>
      <c r="M307" s="17"/>
      <c r="N307" s="62" t="str">
        <f t="shared" si="10"/>
        <v/>
      </c>
      <c r="O307" s="15"/>
      <c r="P307" s="15"/>
      <c r="Q307" s="17"/>
      <c r="R307" s="15"/>
      <c r="S307" s="15"/>
      <c r="T307" s="15"/>
      <c r="U307" s="15"/>
      <c r="V307" s="15"/>
      <c r="W307" s="15"/>
      <c r="X307" s="18" t="str">
        <f>IFERROR(VLOOKUP(W307,Lookups!$G$2:$H$83,2,FALSE),"")</f>
        <v/>
      </c>
      <c r="Y307" s="15"/>
      <c r="Z307" s="15"/>
      <c r="AA307" s="15"/>
      <c r="AB307" s="15"/>
      <c r="AC307" s="15"/>
      <c r="AD307" s="17"/>
      <c r="AE307" s="17"/>
      <c r="AF307" s="18" t="str">
        <f t="shared" si="11"/>
        <v/>
      </c>
      <c r="AG307" s="15"/>
      <c r="AH307" s="15"/>
      <c r="AI307" s="15"/>
      <c r="AJ307" s="62" t="str">
        <f>IFERROR(VLOOKUP(AI307,Lookups!$W$3:$X$24,2,FALSE),"")</f>
        <v/>
      </c>
      <c r="AK307" s="15"/>
      <c r="AL307" s="15"/>
      <c r="AM307" s="17"/>
      <c r="AN307" s="17"/>
    </row>
    <row r="308" spans="1:40" x14ac:dyDescent="0.3">
      <c r="A308" s="15"/>
      <c r="B308" s="15"/>
      <c r="C308" s="15"/>
      <c r="D308" s="17"/>
      <c r="E308" s="17"/>
      <c r="F308" s="15"/>
      <c r="G308" s="18" t="str">
        <f>IFERROR(VLOOKUP(F308,Lookups!$D$2:$E$20,2,FALSE),"")</f>
        <v/>
      </c>
      <c r="H308" s="15"/>
      <c r="I308" s="15"/>
      <c r="J308" s="17"/>
      <c r="K308" s="15"/>
      <c r="L308" s="17"/>
      <c r="M308" s="17"/>
      <c r="N308" s="62" t="str">
        <f t="shared" si="10"/>
        <v/>
      </c>
      <c r="O308" s="15"/>
      <c r="P308" s="15"/>
      <c r="Q308" s="17"/>
      <c r="R308" s="15"/>
      <c r="S308" s="15"/>
      <c r="T308" s="15"/>
      <c r="U308" s="15"/>
      <c r="V308" s="15"/>
      <c r="W308" s="15"/>
      <c r="X308" s="18" t="str">
        <f>IFERROR(VLOOKUP(W308,Lookups!$G$2:$H$83,2,FALSE),"")</f>
        <v/>
      </c>
      <c r="Y308" s="15"/>
      <c r="Z308" s="15"/>
      <c r="AA308" s="15"/>
      <c r="AB308" s="15"/>
      <c r="AC308" s="15"/>
      <c r="AD308" s="17"/>
      <c r="AE308" s="17"/>
      <c r="AF308" s="18" t="str">
        <f t="shared" si="11"/>
        <v/>
      </c>
      <c r="AG308" s="15"/>
      <c r="AH308" s="15"/>
      <c r="AI308" s="15"/>
      <c r="AJ308" s="62" t="str">
        <f>IFERROR(VLOOKUP(AI308,Lookups!$W$3:$X$24,2,FALSE),"")</f>
        <v/>
      </c>
      <c r="AK308" s="15"/>
      <c r="AL308" s="15"/>
      <c r="AM308" s="17"/>
      <c r="AN308" s="17"/>
    </row>
    <row r="309" spans="1:40" x14ac:dyDescent="0.3">
      <c r="A309" s="15"/>
      <c r="B309" s="15"/>
      <c r="C309" s="15"/>
      <c r="D309" s="17"/>
      <c r="E309" s="17"/>
      <c r="F309" s="15"/>
      <c r="G309" s="18" t="str">
        <f>IFERROR(VLOOKUP(F309,Lookups!$D$2:$E$20,2,FALSE),"")</f>
        <v/>
      </c>
      <c r="H309" s="15"/>
      <c r="I309" s="15"/>
      <c r="J309" s="17"/>
      <c r="K309" s="15"/>
      <c r="L309" s="17"/>
      <c r="M309" s="17"/>
      <c r="N309" s="62" t="str">
        <f t="shared" si="10"/>
        <v/>
      </c>
      <c r="O309" s="15"/>
      <c r="P309" s="15"/>
      <c r="Q309" s="17"/>
      <c r="R309" s="15"/>
      <c r="S309" s="15"/>
      <c r="T309" s="15"/>
      <c r="U309" s="15"/>
      <c r="V309" s="15"/>
      <c r="W309" s="15"/>
      <c r="X309" s="18" t="str">
        <f>IFERROR(VLOOKUP(W309,Lookups!$G$2:$H$83,2,FALSE),"")</f>
        <v/>
      </c>
      <c r="Y309" s="15"/>
      <c r="Z309" s="15"/>
      <c r="AA309" s="15"/>
      <c r="AB309" s="15"/>
      <c r="AC309" s="15"/>
      <c r="AD309" s="17"/>
      <c r="AE309" s="17"/>
      <c r="AF309" s="18" t="str">
        <f t="shared" si="11"/>
        <v/>
      </c>
      <c r="AG309" s="15"/>
      <c r="AH309" s="15"/>
      <c r="AI309" s="15"/>
      <c r="AJ309" s="62" t="str">
        <f>IFERROR(VLOOKUP(AI309,Lookups!$W$3:$X$24,2,FALSE),"")</f>
        <v/>
      </c>
      <c r="AK309" s="15"/>
      <c r="AL309" s="15"/>
      <c r="AM309" s="17"/>
      <c r="AN309" s="17"/>
    </row>
    <row r="310" spans="1:40" x14ac:dyDescent="0.3">
      <c r="A310" s="15"/>
      <c r="B310" s="15"/>
      <c r="C310" s="15"/>
      <c r="D310" s="17"/>
      <c r="E310" s="17"/>
      <c r="F310" s="15"/>
      <c r="G310" s="18" t="str">
        <f>IFERROR(VLOOKUP(F310,Lookups!$D$2:$E$20,2,FALSE),"")</f>
        <v/>
      </c>
      <c r="H310" s="15"/>
      <c r="I310" s="15"/>
      <c r="J310" s="17"/>
      <c r="K310" s="15"/>
      <c r="L310" s="17"/>
      <c r="M310" s="17"/>
      <c r="N310" s="62" t="str">
        <f t="shared" ref="N310:N373" si="12">IF(OR(ISBLANK(L310),ISBLANK(M310)),"",(M310-L310)+1)</f>
        <v/>
      </c>
      <c r="O310" s="15"/>
      <c r="P310" s="15"/>
      <c r="Q310" s="17"/>
      <c r="R310" s="15"/>
      <c r="S310" s="15"/>
      <c r="T310" s="15"/>
      <c r="U310" s="15"/>
      <c r="V310" s="15"/>
      <c r="W310" s="15"/>
      <c r="X310" s="18" t="str">
        <f>IFERROR(VLOOKUP(W310,Lookups!$G$2:$H$83,2,FALSE),"")</f>
        <v/>
      </c>
      <c r="Y310" s="15"/>
      <c r="Z310" s="15"/>
      <c r="AA310" s="15"/>
      <c r="AB310" s="15"/>
      <c r="AC310" s="15"/>
      <c r="AD310" s="17"/>
      <c r="AE310" s="17"/>
      <c r="AF310" s="18" t="str">
        <f t="shared" ref="AF310:AF373" si="13">IF(OR(ISBLANK(AD310),ISBLANK(AE310)),"",(AE310-AD310)+1)</f>
        <v/>
      </c>
      <c r="AG310" s="15"/>
      <c r="AH310" s="15"/>
      <c r="AI310" s="15"/>
      <c r="AJ310" s="62" t="str">
        <f>IFERROR(VLOOKUP(AI310,Lookups!$W$3:$X$24,2,FALSE),"")</f>
        <v/>
      </c>
      <c r="AK310" s="15"/>
      <c r="AL310" s="15"/>
      <c r="AM310" s="17"/>
      <c r="AN310" s="17"/>
    </row>
    <row r="311" spans="1:40" x14ac:dyDescent="0.3">
      <c r="A311" s="15"/>
      <c r="B311" s="15"/>
      <c r="C311" s="15"/>
      <c r="D311" s="17"/>
      <c r="E311" s="17"/>
      <c r="F311" s="15"/>
      <c r="G311" s="18" t="str">
        <f>IFERROR(VLOOKUP(F311,Lookups!$D$2:$E$20,2,FALSE),"")</f>
        <v/>
      </c>
      <c r="H311" s="15"/>
      <c r="I311" s="15"/>
      <c r="J311" s="17"/>
      <c r="K311" s="15"/>
      <c r="L311" s="17"/>
      <c r="M311" s="17"/>
      <c r="N311" s="62" t="str">
        <f t="shared" si="12"/>
        <v/>
      </c>
      <c r="O311" s="15"/>
      <c r="P311" s="15"/>
      <c r="Q311" s="17"/>
      <c r="R311" s="15"/>
      <c r="S311" s="15"/>
      <c r="T311" s="15"/>
      <c r="U311" s="15"/>
      <c r="V311" s="15"/>
      <c r="W311" s="15"/>
      <c r="X311" s="18" t="str">
        <f>IFERROR(VLOOKUP(W311,Lookups!$G$2:$H$83,2,FALSE),"")</f>
        <v/>
      </c>
      <c r="Y311" s="15"/>
      <c r="Z311" s="15"/>
      <c r="AA311" s="15"/>
      <c r="AB311" s="15"/>
      <c r="AC311" s="15"/>
      <c r="AD311" s="17"/>
      <c r="AE311" s="17"/>
      <c r="AF311" s="18" t="str">
        <f t="shared" si="13"/>
        <v/>
      </c>
      <c r="AG311" s="15"/>
      <c r="AH311" s="15"/>
      <c r="AI311" s="15"/>
      <c r="AJ311" s="62" t="str">
        <f>IFERROR(VLOOKUP(AI311,Lookups!$W$3:$X$24,2,FALSE),"")</f>
        <v/>
      </c>
      <c r="AK311" s="15"/>
      <c r="AL311" s="15"/>
      <c r="AM311" s="17"/>
      <c r="AN311" s="17"/>
    </row>
    <row r="312" spans="1:40" x14ac:dyDescent="0.3">
      <c r="A312" s="15"/>
      <c r="B312" s="15"/>
      <c r="C312" s="15"/>
      <c r="D312" s="17"/>
      <c r="E312" s="17"/>
      <c r="F312" s="15"/>
      <c r="G312" s="18" t="str">
        <f>IFERROR(VLOOKUP(F312,Lookups!$D$2:$E$20,2,FALSE),"")</f>
        <v/>
      </c>
      <c r="H312" s="15"/>
      <c r="I312" s="15"/>
      <c r="J312" s="17"/>
      <c r="K312" s="15"/>
      <c r="L312" s="17"/>
      <c r="M312" s="17"/>
      <c r="N312" s="62" t="str">
        <f t="shared" si="12"/>
        <v/>
      </c>
      <c r="O312" s="15"/>
      <c r="P312" s="15"/>
      <c r="Q312" s="17"/>
      <c r="R312" s="15"/>
      <c r="S312" s="15"/>
      <c r="T312" s="15"/>
      <c r="U312" s="15"/>
      <c r="V312" s="15"/>
      <c r="W312" s="15"/>
      <c r="X312" s="18" t="str">
        <f>IFERROR(VLOOKUP(W312,Lookups!$G$2:$H$83,2,FALSE),"")</f>
        <v/>
      </c>
      <c r="Y312" s="15"/>
      <c r="Z312" s="15"/>
      <c r="AA312" s="15"/>
      <c r="AB312" s="15"/>
      <c r="AC312" s="15"/>
      <c r="AD312" s="17"/>
      <c r="AE312" s="17"/>
      <c r="AF312" s="18" t="str">
        <f t="shared" si="13"/>
        <v/>
      </c>
      <c r="AG312" s="15"/>
      <c r="AH312" s="15"/>
      <c r="AI312" s="15"/>
      <c r="AJ312" s="62" t="str">
        <f>IFERROR(VLOOKUP(AI312,Lookups!$W$3:$X$24,2,FALSE),"")</f>
        <v/>
      </c>
      <c r="AK312" s="15"/>
      <c r="AL312" s="15"/>
      <c r="AM312" s="17"/>
      <c r="AN312" s="17"/>
    </row>
    <row r="313" spans="1:40" x14ac:dyDescent="0.3">
      <c r="A313" s="15"/>
      <c r="B313" s="15"/>
      <c r="C313" s="15"/>
      <c r="D313" s="17"/>
      <c r="E313" s="17"/>
      <c r="F313" s="15"/>
      <c r="G313" s="18" t="str">
        <f>IFERROR(VLOOKUP(F313,Lookups!$D$2:$E$20,2,FALSE),"")</f>
        <v/>
      </c>
      <c r="H313" s="15"/>
      <c r="I313" s="15"/>
      <c r="J313" s="17"/>
      <c r="K313" s="15"/>
      <c r="L313" s="17"/>
      <c r="M313" s="17"/>
      <c r="N313" s="62" t="str">
        <f t="shared" si="12"/>
        <v/>
      </c>
      <c r="O313" s="15"/>
      <c r="P313" s="15"/>
      <c r="Q313" s="17"/>
      <c r="R313" s="15"/>
      <c r="S313" s="15"/>
      <c r="T313" s="15"/>
      <c r="U313" s="15"/>
      <c r="V313" s="15"/>
      <c r="W313" s="15"/>
      <c r="X313" s="18" t="str">
        <f>IFERROR(VLOOKUP(W313,Lookups!$G$2:$H$83,2,FALSE),"")</f>
        <v/>
      </c>
      <c r="Y313" s="15"/>
      <c r="Z313" s="15"/>
      <c r="AA313" s="15"/>
      <c r="AB313" s="15"/>
      <c r="AC313" s="15"/>
      <c r="AD313" s="17"/>
      <c r="AE313" s="17"/>
      <c r="AF313" s="18" t="str">
        <f t="shared" si="13"/>
        <v/>
      </c>
      <c r="AG313" s="15"/>
      <c r="AH313" s="15"/>
      <c r="AI313" s="15"/>
      <c r="AJ313" s="62" t="str">
        <f>IFERROR(VLOOKUP(AI313,Lookups!$W$3:$X$24,2,FALSE),"")</f>
        <v/>
      </c>
      <c r="AK313" s="15"/>
      <c r="AL313" s="15"/>
      <c r="AM313" s="17"/>
      <c r="AN313" s="17"/>
    </row>
    <row r="314" spans="1:40" x14ac:dyDescent="0.3">
      <c r="A314" s="15"/>
      <c r="B314" s="15"/>
      <c r="C314" s="15"/>
      <c r="D314" s="17"/>
      <c r="E314" s="17"/>
      <c r="F314" s="15"/>
      <c r="G314" s="18" t="str">
        <f>IFERROR(VLOOKUP(F314,Lookups!$D$2:$E$20,2,FALSE),"")</f>
        <v/>
      </c>
      <c r="H314" s="15"/>
      <c r="I314" s="15"/>
      <c r="J314" s="17"/>
      <c r="K314" s="15"/>
      <c r="L314" s="17"/>
      <c r="M314" s="17"/>
      <c r="N314" s="62" t="str">
        <f t="shared" si="12"/>
        <v/>
      </c>
      <c r="O314" s="15"/>
      <c r="P314" s="15"/>
      <c r="Q314" s="17"/>
      <c r="R314" s="15"/>
      <c r="S314" s="15"/>
      <c r="T314" s="15"/>
      <c r="U314" s="15"/>
      <c r="V314" s="15"/>
      <c r="W314" s="15"/>
      <c r="X314" s="18" t="str">
        <f>IFERROR(VLOOKUP(W314,Lookups!$G$2:$H$83,2,FALSE),"")</f>
        <v/>
      </c>
      <c r="Y314" s="15"/>
      <c r="Z314" s="15"/>
      <c r="AA314" s="15"/>
      <c r="AB314" s="15"/>
      <c r="AC314" s="15"/>
      <c r="AD314" s="17"/>
      <c r="AE314" s="17"/>
      <c r="AF314" s="18" t="str">
        <f t="shared" si="13"/>
        <v/>
      </c>
      <c r="AG314" s="15"/>
      <c r="AH314" s="15"/>
      <c r="AI314" s="15"/>
      <c r="AJ314" s="62" t="str">
        <f>IFERROR(VLOOKUP(AI314,Lookups!$W$3:$X$24,2,FALSE),"")</f>
        <v/>
      </c>
      <c r="AK314" s="15"/>
      <c r="AL314" s="15"/>
      <c r="AM314" s="17"/>
      <c r="AN314" s="17"/>
    </row>
    <row r="315" spans="1:40" x14ac:dyDescent="0.3">
      <c r="A315" s="15"/>
      <c r="B315" s="15"/>
      <c r="C315" s="15"/>
      <c r="D315" s="17"/>
      <c r="E315" s="17"/>
      <c r="F315" s="15"/>
      <c r="G315" s="18" t="str">
        <f>IFERROR(VLOOKUP(F315,Lookups!$D$2:$E$20,2,FALSE),"")</f>
        <v/>
      </c>
      <c r="H315" s="15"/>
      <c r="I315" s="15"/>
      <c r="J315" s="17"/>
      <c r="K315" s="15"/>
      <c r="L315" s="17"/>
      <c r="M315" s="17"/>
      <c r="N315" s="62" t="str">
        <f t="shared" si="12"/>
        <v/>
      </c>
      <c r="O315" s="15"/>
      <c r="P315" s="15"/>
      <c r="Q315" s="17"/>
      <c r="R315" s="15"/>
      <c r="S315" s="15"/>
      <c r="T315" s="15"/>
      <c r="U315" s="15"/>
      <c r="V315" s="15"/>
      <c r="W315" s="15"/>
      <c r="X315" s="18" t="str">
        <f>IFERROR(VLOOKUP(W315,Lookups!$G$2:$H$83,2,FALSE),"")</f>
        <v/>
      </c>
      <c r="Y315" s="15"/>
      <c r="Z315" s="15"/>
      <c r="AA315" s="15"/>
      <c r="AB315" s="15"/>
      <c r="AC315" s="15"/>
      <c r="AD315" s="17"/>
      <c r="AE315" s="17"/>
      <c r="AF315" s="18" t="str">
        <f t="shared" si="13"/>
        <v/>
      </c>
      <c r="AG315" s="15"/>
      <c r="AH315" s="15"/>
      <c r="AI315" s="15"/>
      <c r="AJ315" s="62" t="str">
        <f>IFERROR(VLOOKUP(AI315,Lookups!$W$3:$X$24,2,FALSE),"")</f>
        <v/>
      </c>
      <c r="AK315" s="15"/>
      <c r="AL315" s="15"/>
      <c r="AM315" s="17"/>
      <c r="AN315" s="17"/>
    </row>
    <row r="316" spans="1:40" x14ac:dyDescent="0.3">
      <c r="A316" s="15"/>
      <c r="B316" s="15"/>
      <c r="C316" s="15"/>
      <c r="D316" s="17"/>
      <c r="E316" s="17"/>
      <c r="F316" s="15"/>
      <c r="G316" s="18" t="str">
        <f>IFERROR(VLOOKUP(F316,Lookups!$D$2:$E$20,2,FALSE),"")</f>
        <v/>
      </c>
      <c r="H316" s="15"/>
      <c r="I316" s="15"/>
      <c r="J316" s="17"/>
      <c r="K316" s="15"/>
      <c r="L316" s="17"/>
      <c r="M316" s="17"/>
      <c r="N316" s="62" t="str">
        <f t="shared" si="12"/>
        <v/>
      </c>
      <c r="O316" s="15"/>
      <c r="P316" s="15"/>
      <c r="Q316" s="17"/>
      <c r="R316" s="15"/>
      <c r="S316" s="15"/>
      <c r="T316" s="15"/>
      <c r="U316" s="15"/>
      <c r="V316" s="15"/>
      <c r="W316" s="15"/>
      <c r="X316" s="18" t="str">
        <f>IFERROR(VLOOKUP(W316,Lookups!$G$2:$H$83,2,FALSE),"")</f>
        <v/>
      </c>
      <c r="Y316" s="15"/>
      <c r="Z316" s="15"/>
      <c r="AA316" s="15"/>
      <c r="AB316" s="15"/>
      <c r="AC316" s="15"/>
      <c r="AD316" s="17"/>
      <c r="AE316" s="17"/>
      <c r="AF316" s="18" t="str">
        <f t="shared" si="13"/>
        <v/>
      </c>
      <c r="AG316" s="15"/>
      <c r="AH316" s="15"/>
      <c r="AI316" s="15"/>
      <c r="AJ316" s="62" t="str">
        <f>IFERROR(VLOOKUP(AI316,Lookups!$W$3:$X$24,2,FALSE),"")</f>
        <v/>
      </c>
      <c r="AK316" s="15"/>
      <c r="AL316" s="15"/>
      <c r="AM316" s="17"/>
      <c r="AN316" s="17"/>
    </row>
    <row r="317" spans="1:40" x14ac:dyDescent="0.3">
      <c r="A317" s="15"/>
      <c r="B317" s="15"/>
      <c r="C317" s="15"/>
      <c r="D317" s="17"/>
      <c r="E317" s="17"/>
      <c r="F317" s="15"/>
      <c r="G317" s="18" t="str">
        <f>IFERROR(VLOOKUP(F317,Lookups!$D$2:$E$20,2,FALSE),"")</f>
        <v/>
      </c>
      <c r="H317" s="15"/>
      <c r="I317" s="15"/>
      <c r="J317" s="17"/>
      <c r="K317" s="15"/>
      <c r="L317" s="17"/>
      <c r="M317" s="17"/>
      <c r="N317" s="62" t="str">
        <f t="shared" si="12"/>
        <v/>
      </c>
      <c r="O317" s="15"/>
      <c r="P317" s="15"/>
      <c r="Q317" s="17"/>
      <c r="R317" s="15"/>
      <c r="S317" s="15"/>
      <c r="T317" s="15"/>
      <c r="U317" s="15"/>
      <c r="V317" s="15"/>
      <c r="W317" s="15"/>
      <c r="X317" s="18" t="str">
        <f>IFERROR(VLOOKUP(W317,Lookups!$G$2:$H$83,2,FALSE),"")</f>
        <v/>
      </c>
      <c r="Y317" s="15"/>
      <c r="Z317" s="15"/>
      <c r="AA317" s="15"/>
      <c r="AB317" s="15"/>
      <c r="AC317" s="15"/>
      <c r="AD317" s="17"/>
      <c r="AE317" s="17"/>
      <c r="AF317" s="18" t="str">
        <f t="shared" si="13"/>
        <v/>
      </c>
      <c r="AG317" s="15"/>
      <c r="AH317" s="15"/>
      <c r="AI317" s="15"/>
      <c r="AJ317" s="62" t="str">
        <f>IFERROR(VLOOKUP(AI317,Lookups!$W$3:$X$24,2,FALSE),"")</f>
        <v/>
      </c>
      <c r="AK317" s="15"/>
      <c r="AL317" s="15"/>
      <c r="AM317" s="17"/>
      <c r="AN317" s="17"/>
    </row>
    <row r="318" spans="1:40" x14ac:dyDescent="0.3">
      <c r="A318" s="15"/>
      <c r="B318" s="15"/>
      <c r="C318" s="15"/>
      <c r="D318" s="17"/>
      <c r="E318" s="17"/>
      <c r="F318" s="15"/>
      <c r="G318" s="18" t="str">
        <f>IFERROR(VLOOKUP(F318,Lookups!$D$2:$E$20,2,FALSE),"")</f>
        <v/>
      </c>
      <c r="H318" s="15"/>
      <c r="I318" s="15"/>
      <c r="J318" s="17"/>
      <c r="K318" s="15"/>
      <c r="L318" s="17"/>
      <c r="M318" s="17"/>
      <c r="N318" s="62" t="str">
        <f t="shared" si="12"/>
        <v/>
      </c>
      <c r="O318" s="15"/>
      <c r="P318" s="15"/>
      <c r="Q318" s="17"/>
      <c r="R318" s="15"/>
      <c r="S318" s="15"/>
      <c r="T318" s="15"/>
      <c r="U318" s="15"/>
      <c r="V318" s="15"/>
      <c r="W318" s="15"/>
      <c r="X318" s="18" t="str">
        <f>IFERROR(VLOOKUP(W318,Lookups!$G$2:$H$83,2,FALSE),"")</f>
        <v/>
      </c>
      <c r="Y318" s="15"/>
      <c r="Z318" s="15"/>
      <c r="AA318" s="15"/>
      <c r="AB318" s="15"/>
      <c r="AC318" s="15"/>
      <c r="AD318" s="17"/>
      <c r="AE318" s="17"/>
      <c r="AF318" s="18" t="str">
        <f t="shared" si="13"/>
        <v/>
      </c>
      <c r="AG318" s="15"/>
      <c r="AH318" s="15"/>
      <c r="AI318" s="15"/>
      <c r="AJ318" s="62" t="str">
        <f>IFERROR(VLOOKUP(AI318,Lookups!$W$3:$X$24,2,FALSE),"")</f>
        <v/>
      </c>
      <c r="AK318" s="15"/>
      <c r="AL318" s="15"/>
      <c r="AM318" s="17"/>
      <c r="AN318" s="17"/>
    </row>
    <row r="319" spans="1:40" x14ac:dyDescent="0.3">
      <c r="A319" s="15"/>
      <c r="B319" s="15"/>
      <c r="C319" s="15"/>
      <c r="D319" s="17"/>
      <c r="E319" s="17"/>
      <c r="F319" s="15"/>
      <c r="G319" s="18" t="str">
        <f>IFERROR(VLOOKUP(F319,Lookups!$D$2:$E$20,2,FALSE),"")</f>
        <v/>
      </c>
      <c r="H319" s="15"/>
      <c r="I319" s="15"/>
      <c r="J319" s="17"/>
      <c r="K319" s="15"/>
      <c r="L319" s="17"/>
      <c r="M319" s="17"/>
      <c r="N319" s="62" t="str">
        <f t="shared" si="12"/>
        <v/>
      </c>
      <c r="O319" s="15"/>
      <c r="P319" s="15"/>
      <c r="Q319" s="17"/>
      <c r="R319" s="15"/>
      <c r="S319" s="15"/>
      <c r="T319" s="15"/>
      <c r="U319" s="15"/>
      <c r="V319" s="15"/>
      <c r="W319" s="15"/>
      <c r="X319" s="18" t="str">
        <f>IFERROR(VLOOKUP(W319,Lookups!$G$2:$H$83,2,FALSE),"")</f>
        <v/>
      </c>
      <c r="Y319" s="15"/>
      <c r="Z319" s="15"/>
      <c r="AA319" s="15"/>
      <c r="AB319" s="15"/>
      <c r="AC319" s="15"/>
      <c r="AD319" s="17"/>
      <c r="AE319" s="17"/>
      <c r="AF319" s="18" t="str">
        <f t="shared" si="13"/>
        <v/>
      </c>
      <c r="AG319" s="15"/>
      <c r="AH319" s="15"/>
      <c r="AI319" s="15"/>
      <c r="AJ319" s="62" t="str">
        <f>IFERROR(VLOOKUP(AI319,Lookups!$W$3:$X$24,2,FALSE),"")</f>
        <v/>
      </c>
      <c r="AK319" s="15"/>
      <c r="AL319" s="15"/>
      <c r="AM319" s="17"/>
      <c r="AN319" s="17"/>
    </row>
    <row r="320" spans="1:40" x14ac:dyDescent="0.3">
      <c r="A320" s="15"/>
      <c r="B320" s="15"/>
      <c r="C320" s="15"/>
      <c r="D320" s="17"/>
      <c r="E320" s="17"/>
      <c r="F320" s="15"/>
      <c r="G320" s="18" t="str">
        <f>IFERROR(VLOOKUP(F320,Lookups!$D$2:$E$20,2,FALSE),"")</f>
        <v/>
      </c>
      <c r="H320" s="15"/>
      <c r="I320" s="15"/>
      <c r="J320" s="17"/>
      <c r="K320" s="15"/>
      <c r="L320" s="17"/>
      <c r="M320" s="17"/>
      <c r="N320" s="62" t="str">
        <f t="shared" si="12"/>
        <v/>
      </c>
      <c r="O320" s="15"/>
      <c r="P320" s="15"/>
      <c r="Q320" s="17"/>
      <c r="R320" s="15"/>
      <c r="S320" s="15"/>
      <c r="T320" s="15"/>
      <c r="U320" s="15"/>
      <c r="V320" s="15"/>
      <c r="W320" s="15"/>
      <c r="X320" s="18" t="str">
        <f>IFERROR(VLOOKUP(W320,Lookups!$G$2:$H$83,2,FALSE),"")</f>
        <v/>
      </c>
      <c r="Y320" s="15"/>
      <c r="Z320" s="15"/>
      <c r="AA320" s="15"/>
      <c r="AB320" s="15"/>
      <c r="AC320" s="15"/>
      <c r="AD320" s="17"/>
      <c r="AE320" s="17"/>
      <c r="AF320" s="18" t="str">
        <f t="shared" si="13"/>
        <v/>
      </c>
      <c r="AG320" s="15"/>
      <c r="AH320" s="15"/>
      <c r="AI320" s="15"/>
      <c r="AJ320" s="62" t="str">
        <f>IFERROR(VLOOKUP(AI320,Lookups!$W$3:$X$24,2,FALSE),"")</f>
        <v/>
      </c>
      <c r="AK320" s="15"/>
      <c r="AL320" s="15"/>
      <c r="AM320" s="17"/>
      <c r="AN320" s="17"/>
    </row>
    <row r="321" spans="1:40" x14ac:dyDescent="0.3">
      <c r="A321" s="15"/>
      <c r="B321" s="15"/>
      <c r="C321" s="15"/>
      <c r="D321" s="17"/>
      <c r="E321" s="17"/>
      <c r="F321" s="15"/>
      <c r="G321" s="18" t="str">
        <f>IFERROR(VLOOKUP(F321,Lookups!$D$2:$E$20,2,FALSE),"")</f>
        <v/>
      </c>
      <c r="H321" s="15"/>
      <c r="I321" s="15"/>
      <c r="J321" s="17"/>
      <c r="K321" s="15"/>
      <c r="L321" s="17"/>
      <c r="M321" s="17"/>
      <c r="N321" s="62" t="str">
        <f t="shared" si="12"/>
        <v/>
      </c>
      <c r="O321" s="15"/>
      <c r="P321" s="15"/>
      <c r="Q321" s="17"/>
      <c r="R321" s="15"/>
      <c r="S321" s="15"/>
      <c r="T321" s="15"/>
      <c r="U321" s="15"/>
      <c r="V321" s="15"/>
      <c r="W321" s="15"/>
      <c r="X321" s="18" t="str">
        <f>IFERROR(VLOOKUP(W321,Lookups!$G$2:$H$83,2,FALSE),"")</f>
        <v/>
      </c>
      <c r="Y321" s="15"/>
      <c r="Z321" s="15"/>
      <c r="AA321" s="15"/>
      <c r="AB321" s="15"/>
      <c r="AC321" s="15"/>
      <c r="AD321" s="17"/>
      <c r="AE321" s="17"/>
      <c r="AF321" s="18" t="str">
        <f t="shared" si="13"/>
        <v/>
      </c>
      <c r="AG321" s="15"/>
      <c r="AH321" s="15"/>
      <c r="AI321" s="15"/>
      <c r="AJ321" s="62" t="str">
        <f>IFERROR(VLOOKUP(AI321,Lookups!$W$3:$X$24,2,FALSE),"")</f>
        <v/>
      </c>
      <c r="AK321" s="15"/>
      <c r="AL321" s="15"/>
      <c r="AM321" s="17"/>
      <c r="AN321" s="17"/>
    </row>
    <row r="322" spans="1:40" x14ac:dyDescent="0.3">
      <c r="A322" s="15"/>
      <c r="B322" s="15"/>
      <c r="C322" s="15"/>
      <c r="D322" s="17"/>
      <c r="E322" s="17"/>
      <c r="F322" s="15"/>
      <c r="G322" s="18" t="str">
        <f>IFERROR(VLOOKUP(F322,Lookups!$D$2:$E$20,2,FALSE),"")</f>
        <v/>
      </c>
      <c r="H322" s="15"/>
      <c r="I322" s="15"/>
      <c r="J322" s="17"/>
      <c r="K322" s="15"/>
      <c r="L322" s="17"/>
      <c r="M322" s="17"/>
      <c r="N322" s="62" t="str">
        <f t="shared" si="12"/>
        <v/>
      </c>
      <c r="O322" s="15"/>
      <c r="P322" s="15"/>
      <c r="Q322" s="17"/>
      <c r="R322" s="15"/>
      <c r="S322" s="15"/>
      <c r="T322" s="15"/>
      <c r="U322" s="15"/>
      <c r="V322" s="15"/>
      <c r="W322" s="15"/>
      <c r="X322" s="18" t="str">
        <f>IFERROR(VLOOKUP(W322,Lookups!$G$2:$H$83,2,FALSE),"")</f>
        <v/>
      </c>
      <c r="Y322" s="15"/>
      <c r="Z322" s="15"/>
      <c r="AA322" s="15"/>
      <c r="AB322" s="15"/>
      <c r="AC322" s="15"/>
      <c r="AD322" s="17"/>
      <c r="AE322" s="17"/>
      <c r="AF322" s="18" t="str">
        <f t="shared" si="13"/>
        <v/>
      </c>
      <c r="AG322" s="15"/>
      <c r="AH322" s="15"/>
      <c r="AI322" s="15"/>
      <c r="AJ322" s="62" t="str">
        <f>IFERROR(VLOOKUP(AI322,Lookups!$W$3:$X$24,2,FALSE),"")</f>
        <v/>
      </c>
      <c r="AK322" s="15"/>
      <c r="AL322" s="15"/>
      <c r="AM322" s="17"/>
      <c r="AN322" s="17"/>
    </row>
    <row r="323" spans="1:40" x14ac:dyDescent="0.3">
      <c r="A323" s="15"/>
      <c r="B323" s="15"/>
      <c r="C323" s="15"/>
      <c r="D323" s="17"/>
      <c r="E323" s="17"/>
      <c r="F323" s="15"/>
      <c r="G323" s="18" t="str">
        <f>IFERROR(VLOOKUP(F323,Lookups!$D$2:$E$20,2,FALSE),"")</f>
        <v/>
      </c>
      <c r="H323" s="15"/>
      <c r="I323" s="15"/>
      <c r="J323" s="17"/>
      <c r="K323" s="15"/>
      <c r="L323" s="17"/>
      <c r="M323" s="17"/>
      <c r="N323" s="62" t="str">
        <f t="shared" si="12"/>
        <v/>
      </c>
      <c r="O323" s="15"/>
      <c r="P323" s="15"/>
      <c r="Q323" s="17"/>
      <c r="R323" s="15"/>
      <c r="S323" s="15"/>
      <c r="T323" s="15"/>
      <c r="U323" s="15"/>
      <c r="V323" s="15"/>
      <c r="W323" s="15"/>
      <c r="X323" s="18" t="str">
        <f>IFERROR(VLOOKUP(W323,Lookups!$G$2:$H$83,2,FALSE),"")</f>
        <v/>
      </c>
      <c r="Y323" s="15"/>
      <c r="Z323" s="15"/>
      <c r="AA323" s="15"/>
      <c r="AB323" s="15"/>
      <c r="AC323" s="15"/>
      <c r="AD323" s="17"/>
      <c r="AE323" s="17"/>
      <c r="AF323" s="18" t="str">
        <f t="shared" si="13"/>
        <v/>
      </c>
      <c r="AG323" s="15"/>
      <c r="AH323" s="15"/>
      <c r="AI323" s="15"/>
      <c r="AJ323" s="62" t="str">
        <f>IFERROR(VLOOKUP(AI323,Lookups!$W$3:$X$24,2,FALSE),"")</f>
        <v/>
      </c>
      <c r="AK323" s="15"/>
      <c r="AL323" s="15"/>
      <c r="AM323" s="17"/>
      <c r="AN323" s="17"/>
    </row>
    <row r="324" spans="1:40" x14ac:dyDescent="0.3">
      <c r="A324" s="15"/>
      <c r="B324" s="15"/>
      <c r="C324" s="15"/>
      <c r="D324" s="17"/>
      <c r="E324" s="17"/>
      <c r="F324" s="15"/>
      <c r="G324" s="18" t="str">
        <f>IFERROR(VLOOKUP(F324,Lookups!$D$2:$E$20,2,FALSE),"")</f>
        <v/>
      </c>
      <c r="H324" s="15"/>
      <c r="I324" s="15"/>
      <c r="J324" s="17"/>
      <c r="K324" s="15"/>
      <c r="L324" s="17"/>
      <c r="M324" s="17"/>
      <c r="N324" s="62" t="str">
        <f t="shared" si="12"/>
        <v/>
      </c>
      <c r="O324" s="15"/>
      <c r="P324" s="15"/>
      <c r="Q324" s="17"/>
      <c r="R324" s="15"/>
      <c r="S324" s="15"/>
      <c r="T324" s="15"/>
      <c r="U324" s="15"/>
      <c r="V324" s="15"/>
      <c r="W324" s="15"/>
      <c r="X324" s="18" t="str">
        <f>IFERROR(VLOOKUP(W324,Lookups!$G$2:$H$83,2,FALSE),"")</f>
        <v/>
      </c>
      <c r="Y324" s="15"/>
      <c r="Z324" s="15"/>
      <c r="AA324" s="15"/>
      <c r="AB324" s="15"/>
      <c r="AC324" s="15"/>
      <c r="AD324" s="17"/>
      <c r="AE324" s="17"/>
      <c r="AF324" s="18" t="str">
        <f t="shared" si="13"/>
        <v/>
      </c>
      <c r="AG324" s="15"/>
      <c r="AH324" s="15"/>
      <c r="AI324" s="15"/>
      <c r="AJ324" s="62" t="str">
        <f>IFERROR(VLOOKUP(AI324,Lookups!$W$3:$X$24,2,FALSE),"")</f>
        <v/>
      </c>
      <c r="AK324" s="15"/>
      <c r="AL324" s="15"/>
      <c r="AM324" s="17"/>
      <c r="AN324" s="17"/>
    </row>
    <row r="325" spans="1:40" x14ac:dyDescent="0.3">
      <c r="A325" s="15"/>
      <c r="B325" s="15"/>
      <c r="C325" s="15"/>
      <c r="D325" s="17"/>
      <c r="E325" s="17"/>
      <c r="F325" s="15"/>
      <c r="G325" s="18" t="str">
        <f>IFERROR(VLOOKUP(F325,Lookups!$D$2:$E$20,2,FALSE),"")</f>
        <v/>
      </c>
      <c r="H325" s="15"/>
      <c r="I325" s="15"/>
      <c r="J325" s="17"/>
      <c r="K325" s="15"/>
      <c r="L325" s="17"/>
      <c r="M325" s="17"/>
      <c r="N325" s="62" t="str">
        <f t="shared" si="12"/>
        <v/>
      </c>
      <c r="O325" s="15"/>
      <c r="P325" s="15"/>
      <c r="Q325" s="17"/>
      <c r="R325" s="15"/>
      <c r="S325" s="15"/>
      <c r="T325" s="15"/>
      <c r="U325" s="15"/>
      <c r="V325" s="15"/>
      <c r="W325" s="15"/>
      <c r="X325" s="18" t="str">
        <f>IFERROR(VLOOKUP(W325,Lookups!$G$2:$H$83,2,FALSE),"")</f>
        <v/>
      </c>
      <c r="Y325" s="15"/>
      <c r="Z325" s="15"/>
      <c r="AA325" s="15"/>
      <c r="AB325" s="15"/>
      <c r="AC325" s="15"/>
      <c r="AD325" s="17"/>
      <c r="AE325" s="17"/>
      <c r="AF325" s="18" t="str">
        <f t="shared" si="13"/>
        <v/>
      </c>
      <c r="AG325" s="15"/>
      <c r="AH325" s="15"/>
      <c r="AI325" s="15"/>
      <c r="AJ325" s="62" t="str">
        <f>IFERROR(VLOOKUP(AI325,Lookups!$W$3:$X$24,2,FALSE),"")</f>
        <v/>
      </c>
      <c r="AK325" s="15"/>
      <c r="AL325" s="15"/>
      <c r="AM325" s="17"/>
      <c r="AN325" s="17"/>
    </row>
    <row r="326" spans="1:40" x14ac:dyDescent="0.3">
      <c r="A326" s="15"/>
      <c r="B326" s="15"/>
      <c r="C326" s="15"/>
      <c r="D326" s="17"/>
      <c r="E326" s="17"/>
      <c r="F326" s="15"/>
      <c r="G326" s="18" t="str">
        <f>IFERROR(VLOOKUP(F326,Lookups!$D$2:$E$20,2,FALSE),"")</f>
        <v/>
      </c>
      <c r="H326" s="15"/>
      <c r="I326" s="15"/>
      <c r="J326" s="17"/>
      <c r="K326" s="15"/>
      <c r="L326" s="17"/>
      <c r="M326" s="17"/>
      <c r="N326" s="62" t="str">
        <f t="shared" si="12"/>
        <v/>
      </c>
      <c r="O326" s="15"/>
      <c r="P326" s="15"/>
      <c r="Q326" s="17"/>
      <c r="R326" s="15"/>
      <c r="S326" s="15"/>
      <c r="T326" s="15"/>
      <c r="U326" s="15"/>
      <c r="V326" s="15"/>
      <c r="W326" s="15"/>
      <c r="X326" s="18" t="str">
        <f>IFERROR(VLOOKUP(W326,Lookups!$G$2:$H$83,2,FALSE),"")</f>
        <v/>
      </c>
      <c r="Y326" s="15"/>
      <c r="Z326" s="15"/>
      <c r="AA326" s="15"/>
      <c r="AB326" s="15"/>
      <c r="AC326" s="15"/>
      <c r="AD326" s="17"/>
      <c r="AE326" s="17"/>
      <c r="AF326" s="18" t="str">
        <f t="shared" si="13"/>
        <v/>
      </c>
      <c r="AG326" s="15"/>
      <c r="AH326" s="15"/>
      <c r="AI326" s="15"/>
      <c r="AJ326" s="62" t="str">
        <f>IFERROR(VLOOKUP(AI326,Lookups!$W$3:$X$24,2,FALSE),"")</f>
        <v/>
      </c>
      <c r="AK326" s="15"/>
      <c r="AL326" s="15"/>
      <c r="AM326" s="17"/>
      <c r="AN326" s="17"/>
    </row>
    <row r="327" spans="1:40" x14ac:dyDescent="0.3">
      <c r="A327" s="15"/>
      <c r="B327" s="15"/>
      <c r="C327" s="15"/>
      <c r="D327" s="17"/>
      <c r="E327" s="17"/>
      <c r="F327" s="15"/>
      <c r="G327" s="18" t="str">
        <f>IFERROR(VLOOKUP(F327,Lookups!$D$2:$E$20,2,FALSE),"")</f>
        <v/>
      </c>
      <c r="H327" s="15"/>
      <c r="I327" s="15"/>
      <c r="J327" s="17"/>
      <c r="K327" s="15"/>
      <c r="L327" s="17"/>
      <c r="M327" s="17"/>
      <c r="N327" s="62" t="str">
        <f t="shared" si="12"/>
        <v/>
      </c>
      <c r="O327" s="15"/>
      <c r="P327" s="15"/>
      <c r="Q327" s="17"/>
      <c r="R327" s="15"/>
      <c r="S327" s="15"/>
      <c r="T327" s="15"/>
      <c r="U327" s="15"/>
      <c r="V327" s="15"/>
      <c r="W327" s="15"/>
      <c r="X327" s="18" t="str">
        <f>IFERROR(VLOOKUP(W327,Lookups!$G$2:$H$83,2,FALSE),"")</f>
        <v/>
      </c>
      <c r="Y327" s="15"/>
      <c r="Z327" s="15"/>
      <c r="AA327" s="15"/>
      <c r="AB327" s="15"/>
      <c r="AC327" s="15"/>
      <c r="AD327" s="17"/>
      <c r="AE327" s="17"/>
      <c r="AF327" s="18" t="str">
        <f t="shared" si="13"/>
        <v/>
      </c>
      <c r="AG327" s="15"/>
      <c r="AH327" s="15"/>
      <c r="AI327" s="15"/>
      <c r="AJ327" s="62" t="str">
        <f>IFERROR(VLOOKUP(AI327,Lookups!$W$3:$X$24,2,FALSE),"")</f>
        <v/>
      </c>
      <c r="AK327" s="15"/>
      <c r="AL327" s="15"/>
      <c r="AM327" s="17"/>
      <c r="AN327" s="17"/>
    </row>
    <row r="328" spans="1:40" x14ac:dyDescent="0.3">
      <c r="A328" s="15"/>
      <c r="B328" s="15"/>
      <c r="C328" s="15"/>
      <c r="D328" s="17"/>
      <c r="E328" s="17"/>
      <c r="F328" s="15"/>
      <c r="G328" s="18" t="str">
        <f>IFERROR(VLOOKUP(F328,Lookups!$D$2:$E$20,2,FALSE),"")</f>
        <v/>
      </c>
      <c r="H328" s="15"/>
      <c r="I328" s="15"/>
      <c r="J328" s="17"/>
      <c r="K328" s="15"/>
      <c r="L328" s="17"/>
      <c r="M328" s="17"/>
      <c r="N328" s="62" t="str">
        <f t="shared" si="12"/>
        <v/>
      </c>
      <c r="O328" s="15"/>
      <c r="P328" s="15"/>
      <c r="Q328" s="17"/>
      <c r="R328" s="15"/>
      <c r="S328" s="15"/>
      <c r="T328" s="15"/>
      <c r="U328" s="15"/>
      <c r="V328" s="15"/>
      <c r="W328" s="15"/>
      <c r="X328" s="18" t="str">
        <f>IFERROR(VLOOKUP(W328,Lookups!$G$2:$H$83,2,FALSE),"")</f>
        <v/>
      </c>
      <c r="Y328" s="15"/>
      <c r="Z328" s="15"/>
      <c r="AA328" s="15"/>
      <c r="AB328" s="15"/>
      <c r="AC328" s="15"/>
      <c r="AD328" s="17"/>
      <c r="AE328" s="17"/>
      <c r="AF328" s="18" t="str">
        <f t="shared" si="13"/>
        <v/>
      </c>
      <c r="AG328" s="15"/>
      <c r="AH328" s="15"/>
      <c r="AI328" s="15"/>
      <c r="AJ328" s="62" t="str">
        <f>IFERROR(VLOOKUP(AI328,Lookups!$W$3:$X$24,2,FALSE),"")</f>
        <v/>
      </c>
      <c r="AK328" s="15"/>
      <c r="AL328" s="15"/>
      <c r="AM328" s="17"/>
      <c r="AN328" s="17"/>
    </row>
    <row r="329" spans="1:40" x14ac:dyDescent="0.3">
      <c r="A329" s="15"/>
      <c r="B329" s="15"/>
      <c r="C329" s="15"/>
      <c r="D329" s="17"/>
      <c r="E329" s="17"/>
      <c r="F329" s="15"/>
      <c r="G329" s="18" t="str">
        <f>IFERROR(VLOOKUP(F329,Lookups!$D$2:$E$20,2,FALSE),"")</f>
        <v/>
      </c>
      <c r="H329" s="15"/>
      <c r="I329" s="15"/>
      <c r="J329" s="17"/>
      <c r="K329" s="15"/>
      <c r="L329" s="17"/>
      <c r="M329" s="17"/>
      <c r="N329" s="62" t="str">
        <f t="shared" si="12"/>
        <v/>
      </c>
      <c r="O329" s="15"/>
      <c r="P329" s="15"/>
      <c r="Q329" s="17"/>
      <c r="R329" s="15"/>
      <c r="S329" s="15"/>
      <c r="T329" s="15"/>
      <c r="U329" s="15"/>
      <c r="V329" s="15"/>
      <c r="W329" s="15"/>
      <c r="X329" s="18" t="str">
        <f>IFERROR(VLOOKUP(W329,Lookups!$G$2:$H$83,2,FALSE),"")</f>
        <v/>
      </c>
      <c r="Y329" s="15"/>
      <c r="Z329" s="15"/>
      <c r="AA329" s="15"/>
      <c r="AB329" s="15"/>
      <c r="AC329" s="15"/>
      <c r="AD329" s="17"/>
      <c r="AE329" s="17"/>
      <c r="AF329" s="18" t="str">
        <f t="shared" si="13"/>
        <v/>
      </c>
      <c r="AG329" s="15"/>
      <c r="AH329" s="15"/>
      <c r="AI329" s="15"/>
      <c r="AJ329" s="62" t="str">
        <f>IFERROR(VLOOKUP(AI329,Lookups!$W$3:$X$24,2,FALSE),"")</f>
        <v/>
      </c>
      <c r="AK329" s="15"/>
      <c r="AL329" s="15"/>
      <c r="AM329" s="17"/>
      <c r="AN329" s="17"/>
    </row>
    <row r="330" spans="1:40" x14ac:dyDescent="0.3">
      <c r="A330" s="15"/>
      <c r="B330" s="15"/>
      <c r="C330" s="15"/>
      <c r="D330" s="17"/>
      <c r="E330" s="17"/>
      <c r="F330" s="15"/>
      <c r="G330" s="18" t="str">
        <f>IFERROR(VLOOKUP(F330,Lookups!$D$2:$E$20,2,FALSE),"")</f>
        <v/>
      </c>
      <c r="H330" s="15"/>
      <c r="I330" s="15"/>
      <c r="J330" s="17"/>
      <c r="K330" s="15"/>
      <c r="L330" s="17"/>
      <c r="M330" s="17"/>
      <c r="N330" s="62" t="str">
        <f t="shared" si="12"/>
        <v/>
      </c>
      <c r="O330" s="15"/>
      <c r="P330" s="15"/>
      <c r="Q330" s="17"/>
      <c r="R330" s="15"/>
      <c r="S330" s="15"/>
      <c r="T330" s="15"/>
      <c r="U330" s="15"/>
      <c r="V330" s="15"/>
      <c r="W330" s="15"/>
      <c r="X330" s="18" t="str">
        <f>IFERROR(VLOOKUP(W330,Lookups!$G$2:$H$83,2,FALSE),"")</f>
        <v/>
      </c>
      <c r="Y330" s="15"/>
      <c r="Z330" s="15"/>
      <c r="AA330" s="15"/>
      <c r="AB330" s="15"/>
      <c r="AC330" s="15"/>
      <c r="AD330" s="17"/>
      <c r="AE330" s="17"/>
      <c r="AF330" s="18" t="str">
        <f t="shared" si="13"/>
        <v/>
      </c>
      <c r="AG330" s="15"/>
      <c r="AH330" s="15"/>
      <c r="AI330" s="15"/>
      <c r="AJ330" s="62" t="str">
        <f>IFERROR(VLOOKUP(AI330,Lookups!$W$3:$X$24,2,FALSE),"")</f>
        <v/>
      </c>
      <c r="AK330" s="15"/>
      <c r="AL330" s="15"/>
      <c r="AM330" s="17"/>
      <c r="AN330" s="17"/>
    </row>
    <row r="331" spans="1:40" x14ac:dyDescent="0.3">
      <c r="A331" s="15"/>
      <c r="B331" s="15"/>
      <c r="C331" s="15"/>
      <c r="D331" s="17"/>
      <c r="E331" s="17"/>
      <c r="F331" s="15"/>
      <c r="G331" s="18" t="str">
        <f>IFERROR(VLOOKUP(F331,Lookups!$D$2:$E$20,2,FALSE),"")</f>
        <v/>
      </c>
      <c r="H331" s="15"/>
      <c r="I331" s="15"/>
      <c r="J331" s="17"/>
      <c r="K331" s="15"/>
      <c r="L331" s="17"/>
      <c r="M331" s="17"/>
      <c r="N331" s="62" t="str">
        <f t="shared" si="12"/>
        <v/>
      </c>
      <c r="O331" s="15"/>
      <c r="P331" s="15"/>
      <c r="Q331" s="17"/>
      <c r="R331" s="15"/>
      <c r="S331" s="15"/>
      <c r="T331" s="15"/>
      <c r="U331" s="15"/>
      <c r="V331" s="15"/>
      <c r="W331" s="15"/>
      <c r="X331" s="18" t="str">
        <f>IFERROR(VLOOKUP(W331,Lookups!$G$2:$H$83,2,FALSE),"")</f>
        <v/>
      </c>
      <c r="Y331" s="15"/>
      <c r="Z331" s="15"/>
      <c r="AA331" s="15"/>
      <c r="AB331" s="15"/>
      <c r="AC331" s="15"/>
      <c r="AD331" s="17"/>
      <c r="AE331" s="17"/>
      <c r="AF331" s="18" t="str">
        <f t="shared" si="13"/>
        <v/>
      </c>
      <c r="AG331" s="15"/>
      <c r="AH331" s="15"/>
      <c r="AI331" s="15"/>
      <c r="AJ331" s="62" t="str">
        <f>IFERROR(VLOOKUP(AI331,Lookups!$W$3:$X$24,2,FALSE),"")</f>
        <v/>
      </c>
      <c r="AK331" s="15"/>
      <c r="AL331" s="15"/>
      <c r="AM331" s="17"/>
      <c r="AN331" s="17"/>
    </row>
    <row r="332" spans="1:40" x14ac:dyDescent="0.3">
      <c r="A332" s="15"/>
      <c r="B332" s="15"/>
      <c r="C332" s="15"/>
      <c r="D332" s="17"/>
      <c r="E332" s="17"/>
      <c r="F332" s="15"/>
      <c r="G332" s="18" t="str">
        <f>IFERROR(VLOOKUP(F332,Lookups!$D$2:$E$20,2,FALSE),"")</f>
        <v/>
      </c>
      <c r="H332" s="15"/>
      <c r="I332" s="15"/>
      <c r="J332" s="17"/>
      <c r="K332" s="15"/>
      <c r="L332" s="17"/>
      <c r="M332" s="17"/>
      <c r="N332" s="62" t="str">
        <f t="shared" si="12"/>
        <v/>
      </c>
      <c r="O332" s="15"/>
      <c r="P332" s="15"/>
      <c r="Q332" s="17"/>
      <c r="R332" s="15"/>
      <c r="S332" s="15"/>
      <c r="T332" s="15"/>
      <c r="U332" s="15"/>
      <c r="V332" s="15"/>
      <c r="W332" s="15"/>
      <c r="X332" s="18" t="str">
        <f>IFERROR(VLOOKUP(W332,Lookups!$G$2:$H$83,2,FALSE),"")</f>
        <v/>
      </c>
      <c r="Y332" s="15"/>
      <c r="Z332" s="15"/>
      <c r="AA332" s="15"/>
      <c r="AB332" s="15"/>
      <c r="AC332" s="15"/>
      <c r="AD332" s="17"/>
      <c r="AE332" s="17"/>
      <c r="AF332" s="18" t="str">
        <f t="shared" si="13"/>
        <v/>
      </c>
      <c r="AG332" s="15"/>
      <c r="AH332" s="15"/>
      <c r="AI332" s="15"/>
      <c r="AJ332" s="62" t="str">
        <f>IFERROR(VLOOKUP(AI332,Lookups!$W$3:$X$24,2,FALSE),"")</f>
        <v/>
      </c>
      <c r="AK332" s="15"/>
      <c r="AL332" s="15"/>
      <c r="AM332" s="17"/>
      <c r="AN332" s="17"/>
    </row>
    <row r="333" spans="1:40" x14ac:dyDescent="0.3">
      <c r="A333" s="15"/>
      <c r="B333" s="15"/>
      <c r="C333" s="15"/>
      <c r="D333" s="17"/>
      <c r="E333" s="17"/>
      <c r="F333" s="15"/>
      <c r="G333" s="18" t="str">
        <f>IFERROR(VLOOKUP(F333,Lookups!$D$2:$E$20,2,FALSE),"")</f>
        <v/>
      </c>
      <c r="H333" s="15"/>
      <c r="I333" s="15"/>
      <c r="J333" s="17"/>
      <c r="K333" s="15"/>
      <c r="L333" s="17"/>
      <c r="M333" s="17"/>
      <c r="N333" s="62" t="str">
        <f t="shared" si="12"/>
        <v/>
      </c>
      <c r="O333" s="15"/>
      <c r="P333" s="15"/>
      <c r="Q333" s="17"/>
      <c r="R333" s="15"/>
      <c r="S333" s="15"/>
      <c r="T333" s="15"/>
      <c r="U333" s="15"/>
      <c r="V333" s="15"/>
      <c r="W333" s="15"/>
      <c r="X333" s="18" t="str">
        <f>IFERROR(VLOOKUP(W333,Lookups!$G$2:$H$83,2,FALSE),"")</f>
        <v/>
      </c>
      <c r="Y333" s="15"/>
      <c r="Z333" s="15"/>
      <c r="AA333" s="15"/>
      <c r="AB333" s="15"/>
      <c r="AC333" s="15"/>
      <c r="AD333" s="17"/>
      <c r="AE333" s="17"/>
      <c r="AF333" s="18" t="str">
        <f t="shared" si="13"/>
        <v/>
      </c>
      <c r="AG333" s="15"/>
      <c r="AH333" s="15"/>
      <c r="AI333" s="15"/>
      <c r="AJ333" s="62" t="str">
        <f>IFERROR(VLOOKUP(AI333,Lookups!$W$3:$X$24,2,FALSE),"")</f>
        <v/>
      </c>
      <c r="AK333" s="15"/>
      <c r="AL333" s="15"/>
      <c r="AM333" s="17"/>
      <c r="AN333" s="17"/>
    </row>
    <row r="334" spans="1:40" x14ac:dyDescent="0.3">
      <c r="A334" s="15"/>
      <c r="B334" s="15"/>
      <c r="C334" s="15"/>
      <c r="D334" s="17"/>
      <c r="E334" s="17"/>
      <c r="F334" s="15"/>
      <c r="G334" s="18" t="str">
        <f>IFERROR(VLOOKUP(F334,Lookups!$D$2:$E$20,2,FALSE),"")</f>
        <v/>
      </c>
      <c r="H334" s="15"/>
      <c r="I334" s="15"/>
      <c r="J334" s="17"/>
      <c r="K334" s="15"/>
      <c r="L334" s="17"/>
      <c r="M334" s="17"/>
      <c r="N334" s="62" t="str">
        <f t="shared" si="12"/>
        <v/>
      </c>
      <c r="O334" s="15"/>
      <c r="P334" s="15"/>
      <c r="Q334" s="17"/>
      <c r="R334" s="15"/>
      <c r="S334" s="15"/>
      <c r="T334" s="15"/>
      <c r="U334" s="15"/>
      <c r="V334" s="15"/>
      <c r="W334" s="15"/>
      <c r="X334" s="18" t="str">
        <f>IFERROR(VLOOKUP(W334,Lookups!$G$2:$H$83,2,FALSE),"")</f>
        <v/>
      </c>
      <c r="Y334" s="15"/>
      <c r="Z334" s="15"/>
      <c r="AA334" s="15"/>
      <c r="AB334" s="15"/>
      <c r="AC334" s="15"/>
      <c r="AD334" s="17"/>
      <c r="AE334" s="17"/>
      <c r="AF334" s="18" t="str">
        <f t="shared" si="13"/>
        <v/>
      </c>
      <c r="AG334" s="15"/>
      <c r="AH334" s="15"/>
      <c r="AI334" s="15"/>
      <c r="AJ334" s="62" t="str">
        <f>IFERROR(VLOOKUP(AI334,Lookups!$W$3:$X$24,2,FALSE),"")</f>
        <v/>
      </c>
      <c r="AK334" s="15"/>
      <c r="AL334" s="15"/>
      <c r="AM334" s="17"/>
      <c r="AN334" s="17"/>
    </row>
    <row r="335" spans="1:40" x14ac:dyDescent="0.3">
      <c r="A335" s="15"/>
      <c r="B335" s="15"/>
      <c r="C335" s="15"/>
      <c r="D335" s="17"/>
      <c r="E335" s="17"/>
      <c r="F335" s="15"/>
      <c r="G335" s="18" t="str">
        <f>IFERROR(VLOOKUP(F335,Lookups!$D$2:$E$20,2,FALSE),"")</f>
        <v/>
      </c>
      <c r="H335" s="15"/>
      <c r="I335" s="15"/>
      <c r="J335" s="17"/>
      <c r="K335" s="15"/>
      <c r="L335" s="17"/>
      <c r="M335" s="17"/>
      <c r="N335" s="62" t="str">
        <f t="shared" si="12"/>
        <v/>
      </c>
      <c r="O335" s="15"/>
      <c r="P335" s="15"/>
      <c r="Q335" s="17"/>
      <c r="R335" s="15"/>
      <c r="S335" s="15"/>
      <c r="T335" s="15"/>
      <c r="U335" s="15"/>
      <c r="V335" s="15"/>
      <c r="W335" s="15"/>
      <c r="X335" s="18" t="str">
        <f>IFERROR(VLOOKUP(W335,Lookups!$G$2:$H$83,2,FALSE),"")</f>
        <v/>
      </c>
      <c r="Y335" s="15"/>
      <c r="Z335" s="15"/>
      <c r="AA335" s="15"/>
      <c r="AB335" s="15"/>
      <c r="AC335" s="15"/>
      <c r="AD335" s="17"/>
      <c r="AE335" s="17"/>
      <c r="AF335" s="18" t="str">
        <f t="shared" si="13"/>
        <v/>
      </c>
      <c r="AG335" s="15"/>
      <c r="AH335" s="15"/>
      <c r="AI335" s="15"/>
      <c r="AJ335" s="62" t="str">
        <f>IFERROR(VLOOKUP(AI335,Lookups!$W$3:$X$24,2,FALSE),"")</f>
        <v/>
      </c>
      <c r="AK335" s="15"/>
      <c r="AL335" s="15"/>
      <c r="AM335" s="17"/>
      <c r="AN335" s="17"/>
    </row>
    <row r="336" spans="1:40" x14ac:dyDescent="0.3">
      <c r="A336" s="15"/>
      <c r="B336" s="15"/>
      <c r="C336" s="15"/>
      <c r="D336" s="17"/>
      <c r="E336" s="17"/>
      <c r="F336" s="15"/>
      <c r="G336" s="18" t="str">
        <f>IFERROR(VLOOKUP(F336,Lookups!$D$2:$E$20,2,FALSE),"")</f>
        <v/>
      </c>
      <c r="H336" s="15"/>
      <c r="I336" s="15"/>
      <c r="J336" s="17"/>
      <c r="K336" s="15"/>
      <c r="L336" s="17"/>
      <c r="M336" s="17"/>
      <c r="N336" s="62" t="str">
        <f t="shared" si="12"/>
        <v/>
      </c>
      <c r="O336" s="15"/>
      <c r="P336" s="15"/>
      <c r="Q336" s="17"/>
      <c r="R336" s="15"/>
      <c r="S336" s="15"/>
      <c r="T336" s="15"/>
      <c r="U336" s="15"/>
      <c r="V336" s="15"/>
      <c r="W336" s="15"/>
      <c r="X336" s="18" t="str">
        <f>IFERROR(VLOOKUP(W336,Lookups!$G$2:$H$83,2,FALSE),"")</f>
        <v/>
      </c>
      <c r="Y336" s="15"/>
      <c r="Z336" s="15"/>
      <c r="AA336" s="15"/>
      <c r="AB336" s="15"/>
      <c r="AC336" s="15"/>
      <c r="AD336" s="17"/>
      <c r="AE336" s="17"/>
      <c r="AF336" s="18" t="str">
        <f t="shared" si="13"/>
        <v/>
      </c>
      <c r="AG336" s="15"/>
      <c r="AH336" s="15"/>
      <c r="AI336" s="15"/>
      <c r="AJ336" s="62" t="str">
        <f>IFERROR(VLOOKUP(AI336,Lookups!$W$3:$X$24,2,FALSE),"")</f>
        <v/>
      </c>
      <c r="AK336" s="15"/>
      <c r="AL336" s="15"/>
      <c r="AM336" s="17"/>
      <c r="AN336" s="17"/>
    </row>
    <row r="337" spans="1:40" x14ac:dyDescent="0.3">
      <c r="A337" s="15"/>
      <c r="B337" s="15"/>
      <c r="C337" s="15"/>
      <c r="D337" s="17"/>
      <c r="E337" s="17"/>
      <c r="F337" s="15"/>
      <c r="G337" s="18" t="str">
        <f>IFERROR(VLOOKUP(F337,Lookups!$D$2:$E$20,2,FALSE),"")</f>
        <v/>
      </c>
      <c r="H337" s="15"/>
      <c r="I337" s="15"/>
      <c r="J337" s="17"/>
      <c r="K337" s="15"/>
      <c r="L337" s="17"/>
      <c r="M337" s="17"/>
      <c r="N337" s="62" t="str">
        <f t="shared" si="12"/>
        <v/>
      </c>
      <c r="O337" s="15"/>
      <c r="P337" s="15"/>
      <c r="Q337" s="17"/>
      <c r="R337" s="15"/>
      <c r="S337" s="15"/>
      <c r="T337" s="15"/>
      <c r="U337" s="15"/>
      <c r="V337" s="15"/>
      <c r="W337" s="15"/>
      <c r="X337" s="18" t="str">
        <f>IFERROR(VLOOKUP(W337,Lookups!$G$2:$H$83,2,FALSE),"")</f>
        <v/>
      </c>
      <c r="Y337" s="15"/>
      <c r="Z337" s="15"/>
      <c r="AA337" s="15"/>
      <c r="AB337" s="15"/>
      <c r="AC337" s="15"/>
      <c r="AD337" s="17"/>
      <c r="AE337" s="17"/>
      <c r="AF337" s="18" t="str">
        <f t="shared" si="13"/>
        <v/>
      </c>
      <c r="AG337" s="15"/>
      <c r="AH337" s="15"/>
      <c r="AI337" s="15"/>
      <c r="AJ337" s="62" t="str">
        <f>IFERROR(VLOOKUP(AI337,Lookups!$W$3:$X$24,2,FALSE),"")</f>
        <v/>
      </c>
      <c r="AK337" s="15"/>
      <c r="AL337" s="15"/>
      <c r="AM337" s="17"/>
      <c r="AN337" s="17"/>
    </row>
    <row r="338" spans="1:40" x14ac:dyDescent="0.3">
      <c r="A338" s="15"/>
      <c r="B338" s="15"/>
      <c r="C338" s="15"/>
      <c r="D338" s="17"/>
      <c r="E338" s="17"/>
      <c r="F338" s="15"/>
      <c r="G338" s="18" t="str">
        <f>IFERROR(VLOOKUP(F338,Lookups!$D$2:$E$20,2,FALSE),"")</f>
        <v/>
      </c>
      <c r="H338" s="15"/>
      <c r="I338" s="15"/>
      <c r="J338" s="17"/>
      <c r="K338" s="15"/>
      <c r="L338" s="17"/>
      <c r="M338" s="17"/>
      <c r="N338" s="62" t="str">
        <f t="shared" si="12"/>
        <v/>
      </c>
      <c r="O338" s="15"/>
      <c r="P338" s="15"/>
      <c r="Q338" s="17"/>
      <c r="R338" s="15"/>
      <c r="S338" s="15"/>
      <c r="T338" s="15"/>
      <c r="U338" s="15"/>
      <c r="V338" s="15"/>
      <c r="W338" s="15"/>
      <c r="X338" s="18" t="str">
        <f>IFERROR(VLOOKUP(W338,Lookups!$G$2:$H$83,2,FALSE),"")</f>
        <v/>
      </c>
      <c r="Y338" s="15"/>
      <c r="Z338" s="15"/>
      <c r="AA338" s="15"/>
      <c r="AB338" s="15"/>
      <c r="AC338" s="15"/>
      <c r="AD338" s="17"/>
      <c r="AE338" s="17"/>
      <c r="AF338" s="18" t="str">
        <f t="shared" si="13"/>
        <v/>
      </c>
      <c r="AG338" s="15"/>
      <c r="AH338" s="15"/>
      <c r="AI338" s="15"/>
      <c r="AJ338" s="62" t="str">
        <f>IFERROR(VLOOKUP(AI338,Lookups!$W$3:$X$24,2,FALSE),"")</f>
        <v/>
      </c>
      <c r="AK338" s="15"/>
      <c r="AL338" s="15"/>
      <c r="AM338" s="17"/>
      <c r="AN338" s="17"/>
    </row>
    <row r="339" spans="1:40" x14ac:dyDescent="0.3">
      <c r="A339" s="15"/>
      <c r="B339" s="15"/>
      <c r="C339" s="15"/>
      <c r="D339" s="17"/>
      <c r="E339" s="17"/>
      <c r="F339" s="15"/>
      <c r="G339" s="18" t="str">
        <f>IFERROR(VLOOKUP(F339,Lookups!$D$2:$E$20,2,FALSE),"")</f>
        <v/>
      </c>
      <c r="H339" s="15"/>
      <c r="I339" s="15"/>
      <c r="J339" s="17"/>
      <c r="K339" s="15"/>
      <c r="L339" s="17"/>
      <c r="M339" s="17"/>
      <c r="N339" s="62" t="str">
        <f t="shared" si="12"/>
        <v/>
      </c>
      <c r="O339" s="15"/>
      <c r="P339" s="15"/>
      <c r="Q339" s="17"/>
      <c r="R339" s="15"/>
      <c r="S339" s="15"/>
      <c r="T339" s="15"/>
      <c r="U339" s="15"/>
      <c r="V339" s="15"/>
      <c r="W339" s="15"/>
      <c r="X339" s="18" t="str">
        <f>IFERROR(VLOOKUP(W339,Lookups!$G$2:$H$83,2,FALSE),"")</f>
        <v/>
      </c>
      <c r="Y339" s="15"/>
      <c r="Z339" s="15"/>
      <c r="AA339" s="15"/>
      <c r="AB339" s="15"/>
      <c r="AC339" s="15"/>
      <c r="AD339" s="17"/>
      <c r="AE339" s="17"/>
      <c r="AF339" s="18" t="str">
        <f t="shared" si="13"/>
        <v/>
      </c>
      <c r="AG339" s="15"/>
      <c r="AH339" s="15"/>
      <c r="AI339" s="15"/>
      <c r="AJ339" s="62" t="str">
        <f>IFERROR(VLOOKUP(AI339,Lookups!$W$3:$X$24,2,FALSE),"")</f>
        <v/>
      </c>
      <c r="AK339" s="15"/>
      <c r="AL339" s="15"/>
      <c r="AM339" s="17"/>
      <c r="AN339" s="17"/>
    </row>
    <row r="340" spans="1:40" x14ac:dyDescent="0.3">
      <c r="A340" s="15"/>
      <c r="B340" s="15"/>
      <c r="C340" s="15"/>
      <c r="D340" s="17"/>
      <c r="E340" s="17"/>
      <c r="F340" s="15"/>
      <c r="G340" s="18" t="str">
        <f>IFERROR(VLOOKUP(F340,Lookups!$D$2:$E$20,2,FALSE),"")</f>
        <v/>
      </c>
      <c r="H340" s="15"/>
      <c r="I340" s="15"/>
      <c r="J340" s="17"/>
      <c r="K340" s="15"/>
      <c r="L340" s="17"/>
      <c r="M340" s="17"/>
      <c r="N340" s="62" t="str">
        <f t="shared" si="12"/>
        <v/>
      </c>
      <c r="O340" s="15"/>
      <c r="P340" s="15"/>
      <c r="Q340" s="17"/>
      <c r="R340" s="15"/>
      <c r="S340" s="15"/>
      <c r="T340" s="15"/>
      <c r="U340" s="15"/>
      <c r="V340" s="15"/>
      <c r="W340" s="15"/>
      <c r="X340" s="18" t="str">
        <f>IFERROR(VLOOKUP(W340,Lookups!$G$2:$H$83,2,FALSE),"")</f>
        <v/>
      </c>
      <c r="Y340" s="15"/>
      <c r="Z340" s="15"/>
      <c r="AA340" s="15"/>
      <c r="AB340" s="15"/>
      <c r="AC340" s="15"/>
      <c r="AD340" s="17"/>
      <c r="AE340" s="17"/>
      <c r="AF340" s="18" t="str">
        <f t="shared" si="13"/>
        <v/>
      </c>
      <c r="AG340" s="15"/>
      <c r="AH340" s="15"/>
      <c r="AI340" s="15"/>
      <c r="AJ340" s="62" t="str">
        <f>IFERROR(VLOOKUP(AI340,Lookups!$W$3:$X$24,2,FALSE),"")</f>
        <v/>
      </c>
      <c r="AK340" s="15"/>
      <c r="AL340" s="15"/>
      <c r="AM340" s="17"/>
      <c r="AN340" s="17"/>
    </row>
    <row r="341" spans="1:40" x14ac:dyDescent="0.3">
      <c r="A341" s="15"/>
      <c r="B341" s="15"/>
      <c r="C341" s="15"/>
      <c r="D341" s="17"/>
      <c r="E341" s="17"/>
      <c r="F341" s="15"/>
      <c r="G341" s="18" t="str">
        <f>IFERROR(VLOOKUP(F341,Lookups!$D$2:$E$20,2,FALSE),"")</f>
        <v/>
      </c>
      <c r="H341" s="15"/>
      <c r="I341" s="15"/>
      <c r="J341" s="17"/>
      <c r="K341" s="15"/>
      <c r="L341" s="17"/>
      <c r="M341" s="17"/>
      <c r="N341" s="62" t="str">
        <f t="shared" si="12"/>
        <v/>
      </c>
      <c r="O341" s="15"/>
      <c r="P341" s="15"/>
      <c r="Q341" s="17"/>
      <c r="R341" s="15"/>
      <c r="S341" s="15"/>
      <c r="T341" s="15"/>
      <c r="U341" s="15"/>
      <c r="V341" s="15"/>
      <c r="W341" s="15"/>
      <c r="X341" s="18" t="str">
        <f>IFERROR(VLOOKUP(W341,Lookups!$G$2:$H$83,2,FALSE),"")</f>
        <v/>
      </c>
      <c r="Y341" s="15"/>
      <c r="Z341" s="15"/>
      <c r="AA341" s="15"/>
      <c r="AB341" s="15"/>
      <c r="AC341" s="15"/>
      <c r="AD341" s="17"/>
      <c r="AE341" s="17"/>
      <c r="AF341" s="18" t="str">
        <f t="shared" si="13"/>
        <v/>
      </c>
      <c r="AG341" s="15"/>
      <c r="AH341" s="15"/>
      <c r="AI341" s="15"/>
      <c r="AJ341" s="62" t="str">
        <f>IFERROR(VLOOKUP(AI341,Lookups!$W$3:$X$24,2,FALSE),"")</f>
        <v/>
      </c>
      <c r="AK341" s="15"/>
      <c r="AL341" s="15"/>
      <c r="AM341" s="17"/>
      <c r="AN341" s="17"/>
    </row>
    <row r="342" spans="1:40" x14ac:dyDescent="0.3">
      <c r="A342" s="15"/>
      <c r="B342" s="15"/>
      <c r="C342" s="15"/>
      <c r="D342" s="17"/>
      <c r="E342" s="17"/>
      <c r="F342" s="15"/>
      <c r="G342" s="18" t="str">
        <f>IFERROR(VLOOKUP(F342,Lookups!$D$2:$E$20,2,FALSE),"")</f>
        <v/>
      </c>
      <c r="H342" s="15"/>
      <c r="I342" s="15"/>
      <c r="J342" s="17"/>
      <c r="K342" s="15"/>
      <c r="L342" s="17"/>
      <c r="M342" s="17"/>
      <c r="N342" s="62" t="str">
        <f t="shared" si="12"/>
        <v/>
      </c>
      <c r="O342" s="15"/>
      <c r="P342" s="15"/>
      <c r="Q342" s="17"/>
      <c r="R342" s="15"/>
      <c r="S342" s="15"/>
      <c r="T342" s="15"/>
      <c r="U342" s="15"/>
      <c r="V342" s="15"/>
      <c r="W342" s="15"/>
      <c r="X342" s="18" t="str">
        <f>IFERROR(VLOOKUP(W342,Lookups!$G$2:$H$83,2,FALSE),"")</f>
        <v/>
      </c>
      <c r="Y342" s="15"/>
      <c r="Z342" s="15"/>
      <c r="AA342" s="15"/>
      <c r="AB342" s="15"/>
      <c r="AC342" s="15"/>
      <c r="AD342" s="17"/>
      <c r="AE342" s="17"/>
      <c r="AF342" s="18" t="str">
        <f t="shared" si="13"/>
        <v/>
      </c>
      <c r="AG342" s="15"/>
      <c r="AH342" s="15"/>
      <c r="AI342" s="15"/>
      <c r="AJ342" s="62" t="str">
        <f>IFERROR(VLOOKUP(AI342,Lookups!$W$3:$X$24,2,FALSE),"")</f>
        <v/>
      </c>
      <c r="AK342" s="15"/>
      <c r="AL342" s="15"/>
      <c r="AM342" s="17"/>
      <c r="AN342" s="17"/>
    </row>
    <row r="343" spans="1:40" x14ac:dyDescent="0.3">
      <c r="A343" s="15"/>
      <c r="B343" s="15"/>
      <c r="C343" s="15"/>
      <c r="D343" s="17"/>
      <c r="E343" s="17"/>
      <c r="F343" s="15"/>
      <c r="G343" s="18" t="str">
        <f>IFERROR(VLOOKUP(F343,Lookups!$D$2:$E$20,2,FALSE),"")</f>
        <v/>
      </c>
      <c r="H343" s="15"/>
      <c r="I343" s="15"/>
      <c r="J343" s="17"/>
      <c r="K343" s="15"/>
      <c r="L343" s="17"/>
      <c r="M343" s="17"/>
      <c r="N343" s="62" t="str">
        <f t="shared" si="12"/>
        <v/>
      </c>
      <c r="O343" s="15"/>
      <c r="P343" s="15"/>
      <c r="Q343" s="17"/>
      <c r="R343" s="15"/>
      <c r="S343" s="15"/>
      <c r="T343" s="15"/>
      <c r="U343" s="15"/>
      <c r="V343" s="15"/>
      <c r="W343" s="15"/>
      <c r="X343" s="18" t="str">
        <f>IFERROR(VLOOKUP(W343,Lookups!$G$2:$H$83,2,FALSE),"")</f>
        <v/>
      </c>
      <c r="Y343" s="15"/>
      <c r="Z343" s="15"/>
      <c r="AA343" s="15"/>
      <c r="AB343" s="15"/>
      <c r="AC343" s="15"/>
      <c r="AD343" s="17"/>
      <c r="AE343" s="17"/>
      <c r="AF343" s="18" t="str">
        <f t="shared" si="13"/>
        <v/>
      </c>
      <c r="AG343" s="15"/>
      <c r="AH343" s="15"/>
      <c r="AI343" s="15"/>
      <c r="AJ343" s="62" t="str">
        <f>IFERROR(VLOOKUP(AI343,Lookups!$W$3:$X$24,2,FALSE),"")</f>
        <v/>
      </c>
      <c r="AK343" s="15"/>
      <c r="AL343" s="15"/>
      <c r="AM343" s="17"/>
      <c r="AN343" s="17"/>
    </row>
    <row r="344" spans="1:40" x14ac:dyDescent="0.3">
      <c r="A344" s="15"/>
      <c r="B344" s="15"/>
      <c r="C344" s="15"/>
      <c r="D344" s="17"/>
      <c r="E344" s="17"/>
      <c r="F344" s="15"/>
      <c r="G344" s="18" t="str">
        <f>IFERROR(VLOOKUP(F344,Lookups!$D$2:$E$20,2,FALSE),"")</f>
        <v/>
      </c>
      <c r="H344" s="15"/>
      <c r="I344" s="15"/>
      <c r="J344" s="17"/>
      <c r="K344" s="15"/>
      <c r="L344" s="17"/>
      <c r="M344" s="17"/>
      <c r="N344" s="62" t="str">
        <f t="shared" si="12"/>
        <v/>
      </c>
      <c r="O344" s="15"/>
      <c r="P344" s="15"/>
      <c r="Q344" s="17"/>
      <c r="R344" s="15"/>
      <c r="S344" s="15"/>
      <c r="T344" s="15"/>
      <c r="U344" s="15"/>
      <c r="V344" s="15"/>
      <c r="W344" s="15"/>
      <c r="X344" s="18" t="str">
        <f>IFERROR(VLOOKUP(W344,Lookups!$G$2:$H$83,2,FALSE),"")</f>
        <v/>
      </c>
      <c r="Y344" s="15"/>
      <c r="Z344" s="15"/>
      <c r="AA344" s="15"/>
      <c r="AB344" s="15"/>
      <c r="AC344" s="15"/>
      <c r="AD344" s="17"/>
      <c r="AE344" s="17"/>
      <c r="AF344" s="18" t="str">
        <f t="shared" si="13"/>
        <v/>
      </c>
      <c r="AG344" s="15"/>
      <c r="AH344" s="15"/>
      <c r="AI344" s="15"/>
      <c r="AJ344" s="62" t="str">
        <f>IFERROR(VLOOKUP(AI344,Lookups!$W$3:$X$24,2,FALSE),"")</f>
        <v/>
      </c>
      <c r="AK344" s="15"/>
      <c r="AL344" s="15"/>
      <c r="AM344" s="17"/>
      <c r="AN344" s="17"/>
    </row>
    <row r="345" spans="1:40" x14ac:dyDescent="0.3">
      <c r="A345" s="15"/>
      <c r="B345" s="15"/>
      <c r="C345" s="15"/>
      <c r="D345" s="17"/>
      <c r="E345" s="17"/>
      <c r="F345" s="15"/>
      <c r="G345" s="18" t="str">
        <f>IFERROR(VLOOKUP(F345,Lookups!$D$2:$E$20,2,FALSE),"")</f>
        <v/>
      </c>
      <c r="H345" s="15"/>
      <c r="I345" s="15"/>
      <c r="J345" s="17"/>
      <c r="K345" s="15"/>
      <c r="L345" s="17"/>
      <c r="M345" s="17"/>
      <c r="N345" s="62" t="str">
        <f t="shared" si="12"/>
        <v/>
      </c>
      <c r="O345" s="15"/>
      <c r="P345" s="15"/>
      <c r="Q345" s="17"/>
      <c r="R345" s="15"/>
      <c r="S345" s="15"/>
      <c r="T345" s="15"/>
      <c r="U345" s="15"/>
      <c r="V345" s="15"/>
      <c r="W345" s="15"/>
      <c r="X345" s="18" t="str">
        <f>IFERROR(VLOOKUP(W345,Lookups!$G$2:$H$83,2,FALSE),"")</f>
        <v/>
      </c>
      <c r="Y345" s="15"/>
      <c r="Z345" s="15"/>
      <c r="AA345" s="15"/>
      <c r="AB345" s="15"/>
      <c r="AC345" s="15"/>
      <c r="AD345" s="17"/>
      <c r="AE345" s="17"/>
      <c r="AF345" s="18" t="str">
        <f t="shared" si="13"/>
        <v/>
      </c>
      <c r="AG345" s="15"/>
      <c r="AH345" s="15"/>
      <c r="AI345" s="15"/>
      <c r="AJ345" s="62" t="str">
        <f>IFERROR(VLOOKUP(AI345,Lookups!$W$3:$X$24,2,FALSE),"")</f>
        <v/>
      </c>
      <c r="AK345" s="15"/>
      <c r="AL345" s="15"/>
      <c r="AM345" s="17"/>
      <c r="AN345" s="17"/>
    </row>
    <row r="346" spans="1:40" x14ac:dyDescent="0.3">
      <c r="A346" s="15"/>
      <c r="B346" s="15"/>
      <c r="C346" s="15"/>
      <c r="D346" s="17"/>
      <c r="E346" s="17"/>
      <c r="F346" s="15"/>
      <c r="G346" s="18" t="str">
        <f>IFERROR(VLOOKUP(F346,Lookups!$D$2:$E$20,2,FALSE),"")</f>
        <v/>
      </c>
      <c r="H346" s="15"/>
      <c r="I346" s="15"/>
      <c r="J346" s="17"/>
      <c r="K346" s="15"/>
      <c r="L346" s="17"/>
      <c r="M346" s="17"/>
      <c r="N346" s="62" t="str">
        <f t="shared" si="12"/>
        <v/>
      </c>
      <c r="O346" s="15"/>
      <c r="P346" s="15"/>
      <c r="Q346" s="17"/>
      <c r="R346" s="15"/>
      <c r="S346" s="15"/>
      <c r="T346" s="15"/>
      <c r="U346" s="15"/>
      <c r="V346" s="15"/>
      <c r="W346" s="15"/>
      <c r="X346" s="18" t="str">
        <f>IFERROR(VLOOKUP(W346,Lookups!$G$2:$H$83,2,FALSE),"")</f>
        <v/>
      </c>
      <c r="Y346" s="15"/>
      <c r="Z346" s="15"/>
      <c r="AA346" s="15"/>
      <c r="AB346" s="15"/>
      <c r="AC346" s="15"/>
      <c r="AD346" s="17"/>
      <c r="AE346" s="17"/>
      <c r="AF346" s="18" t="str">
        <f t="shared" si="13"/>
        <v/>
      </c>
      <c r="AG346" s="15"/>
      <c r="AH346" s="15"/>
      <c r="AI346" s="15"/>
      <c r="AJ346" s="62" t="str">
        <f>IFERROR(VLOOKUP(AI346,Lookups!$W$3:$X$24,2,FALSE),"")</f>
        <v/>
      </c>
      <c r="AK346" s="15"/>
      <c r="AL346" s="15"/>
      <c r="AM346" s="17"/>
      <c r="AN346" s="17"/>
    </row>
    <row r="347" spans="1:40" x14ac:dyDescent="0.3">
      <c r="A347" s="15"/>
      <c r="B347" s="15"/>
      <c r="C347" s="15"/>
      <c r="D347" s="17"/>
      <c r="E347" s="17"/>
      <c r="F347" s="15"/>
      <c r="G347" s="18" t="str">
        <f>IFERROR(VLOOKUP(F347,Lookups!$D$2:$E$20,2,FALSE),"")</f>
        <v/>
      </c>
      <c r="H347" s="15"/>
      <c r="I347" s="15"/>
      <c r="J347" s="17"/>
      <c r="K347" s="15"/>
      <c r="L347" s="17"/>
      <c r="M347" s="17"/>
      <c r="N347" s="62" t="str">
        <f t="shared" si="12"/>
        <v/>
      </c>
      <c r="O347" s="15"/>
      <c r="P347" s="15"/>
      <c r="Q347" s="17"/>
      <c r="R347" s="15"/>
      <c r="S347" s="15"/>
      <c r="T347" s="15"/>
      <c r="U347" s="15"/>
      <c r="V347" s="15"/>
      <c r="W347" s="15"/>
      <c r="X347" s="18" t="str">
        <f>IFERROR(VLOOKUP(W347,Lookups!$G$2:$H$83,2,FALSE),"")</f>
        <v/>
      </c>
      <c r="Y347" s="15"/>
      <c r="Z347" s="15"/>
      <c r="AA347" s="15"/>
      <c r="AB347" s="15"/>
      <c r="AC347" s="15"/>
      <c r="AD347" s="17"/>
      <c r="AE347" s="17"/>
      <c r="AF347" s="18" t="str">
        <f t="shared" si="13"/>
        <v/>
      </c>
      <c r="AG347" s="15"/>
      <c r="AH347" s="15"/>
      <c r="AI347" s="15"/>
      <c r="AJ347" s="62" t="str">
        <f>IFERROR(VLOOKUP(AI347,Lookups!$W$3:$X$24,2,FALSE),"")</f>
        <v/>
      </c>
      <c r="AK347" s="15"/>
      <c r="AL347" s="15"/>
      <c r="AM347" s="17"/>
      <c r="AN347" s="17"/>
    </row>
    <row r="348" spans="1:40" x14ac:dyDescent="0.3">
      <c r="A348" s="15"/>
      <c r="B348" s="15"/>
      <c r="C348" s="15"/>
      <c r="D348" s="17"/>
      <c r="E348" s="17"/>
      <c r="F348" s="15"/>
      <c r="G348" s="18" t="str">
        <f>IFERROR(VLOOKUP(F348,Lookups!$D$2:$E$20,2,FALSE),"")</f>
        <v/>
      </c>
      <c r="H348" s="15"/>
      <c r="I348" s="15"/>
      <c r="J348" s="17"/>
      <c r="K348" s="15"/>
      <c r="L348" s="17"/>
      <c r="M348" s="17"/>
      <c r="N348" s="62" t="str">
        <f t="shared" si="12"/>
        <v/>
      </c>
      <c r="O348" s="15"/>
      <c r="P348" s="15"/>
      <c r="Q348" s="17"/>
      <c r="R348" s="15"/>
      <c r="S348" s="15"/>
      <c r="T348" s="15"/>
      <c r="U348" s="15"/>
      <c r="V348" s="15"/>
      <c r="W348" s="15"/>
      <c r="X348" s="18" t="str">
        <f>IFERROR(VLOOKUP(W348,Lookups!$G$2:$H$83,2,FALSE),"")</f>
        <v/>
      </c>
      <c r="Y348" s="15"/>
      <c r="Z348" s="15"/>
      <c r="AA348" s="15"/>
      <c r="AB348" s="15"/>
      <c r="AC348" s="15"/>
      <c r="AD348" s="17"/>
      <c r="AE348" s="17"/>
      <c r="AF348" s="18" t="str">
        <f t="shared" si="13"/>
        <v/>
      </c>
      <c r="AG348" s="15"/>
      <c r="AH348" s="15"/>
      <c r="AI348" s="15"/>
      <c r="AJ348" s="62" t="str">
        <f>IFERROR(VLOOKUP(AI348,Lookups!$W$3:$X$24,2,FALSE),"")</f>
        <v/>
      </c>
      <c r="AK348" s="15"/>
      <c r="AL348" s="15"/>
      <c r="AM348" s="17"/>
      <c r="AN348" s="17"/>
    </row>
    <row r="349" spans="1:40" x14ac:dyDescent="0.3">
      <c r="A349" s="15"/>
      <c r="B349" s="15"/>
      <c r="C349" s="15"/>
      <c r="D349" s="17"/>
      <c r="E349" s="17"/>
      <c r="F349" s="15"/>
      <c r="G349" s="18" t="str">
        <f>IFERROR(VLOOKUP(F349,Lookups!$D$2:$E$20,2,FALSE),"")</f>
        <v/>
      </c>
      <c r="H349" s="15"/>
      <c r="I349" s="15"/>
      <c r="J349" s="17"/>
      <c r="K349" s="15"/>
      <c r="L349" s="17"/>
      <c r="M349" s="17"/>
      <c r="N349" s="62" t="str">
        <f t="shared" si="12"/>
        <v/>
      </c>
      <c r="O349" s="15"/>
      <c r="P349" s="15"/>
      <c r="Q349" s="17"/>
      <c r="R349" s="15"/>
      <c r="S349" s="15"/>
      <c r="T349" s="15"/>
      <c r="U349" s="15"/>
      <c r="V349" s="15"/>
      <c r="W349" s="15"/>
      <c r="X349" s="18" t="str">
        <f>IFERROR(VLOOKUP(W349,Lookups!$G$2:$H$83,2,FALSE),"")</f>
        <v/>
      </c>
      <c r="Y349" s="15"/>
      <c r="Z349" s="15"/>
      <c r="AA349" s="15"/>
      <c r="AB349" s="15"/>
      <c r="AC349" s="15"/>
      <c r="AD349" s="17"/>
      <c r="AE349" s="17"/>
      <c r="AF349" s="18" t="str">
        <f t="shared" si="13"/>
        <v/>
      </c>
      <c r="AG349" s="15"/>
      <c r="AH349" s="15"/>
      <c r="AI349" s="15"/>
      <c r="AJ349" s="62" t="str">
        <f>IFERROR(VLOOKUP(AI349,Lookups!$W$3:$X$24,2,FALSE),"")</f>
        <v/>
      </c>
      <c r="AK349" s="15"/>
      <c r="AL349" s="15"/>
      <c r="AM349" s="17"/>
      <c r="AN349" s="17"/>
    </row>
    <row r="350" spans="1:40" x14ac:dyDescent="0.3">
      <c r="A350" s="15"/>
      <c r="B350" s="15"/>
      <c r="C350" s="15"/>
      <c r="D350" s="17"/>
      <c r="E350" s="17"/>
      <c r="F350" s="15"/>
      <c r="G350" s="18" t="str">
        <f>IFERROR(VLOOKUP(F350,Lookups!$D$2:$E$20,2,FALSE),"")</f>
        <v/>
      </c>
      <c r="H350" s="15"/>
      <c r="I350" s="15"/>
      <c r="J350" s="17"/>
      <c r="K350" s="15"/>
      <c r="L350" s="17"/>
      <c r="M350" s="17"/>
      <c r="N350" s="62" t="str">
        <f t="shared" si="12"/>
        <v/>
      </c>
      <c r="O350" s="15"/>
      <c r="P350" s="15"/>
      <c r="Q350" s="17"/>
      <c r="R350" s="15"/>
      <c r="S350" s="15"/>
      <c r="T350" s="15"/>
      <c r="U350" s="15"/>
      <c r="V350" s="15"/>
      <c r="W350" s="15"/>
      <c r="X350" s="18" t="str">
        <f>IFERROR(VLOOKUP(W350,Lookups!$G$2:$H$83,2,FALSE),"")</f>
        <v/>
      </c>
      <c r="Y350" s="15"/>
      <c r="Z350" s="15"/>
      <c r="AA350" s="15"/>
      <c r="AB350" s="15"/>
      <c r="AC350" s="15"/>
      <c r="AD350" s="17"/>
      <c r="AE350" s="17"/>
      <c r="AF350" s="18" t="str">
        <f t="shared" si="13"/>
        <v/>
      </c>
      <c r="AG350" s="15"/>
      <c r="AH350" s="15"/>
      <c r="AI350" s="15"/>
      <c r="AJ350" s="62" t="str">
        <f>IFERROR(VLOOKUP(AI350,Lookups!$W$3:$X$24,2,FALSE),"")</f>
        <v/>
      </c>
      <c r="AK350" s="15"/>
      <c r="AL350" s="15"/>
      <c r="AM350" s="17"/>
      <c r="AN350" s="17"/>
    </row>
    <row r="351" spans="1:40" x14ac:dyDescent="0.3">
      <c r="A351" s="15"/>
      <c r="B351" s="15"/>
      <c r="C351" s="15"/>
      <c r="D351" s="17"/>
      <c r="E351" s="17"/>
      <c r="F351" s="15"/>
      <c r="G351" s="18" t="str">
        <f>IFERROR(VLOOKUP(F351,Lookups!$D$2:$E$20,2,FALSE),"")</f>
        <v/>
      </c>
      <c r="H351" s="15"/>
      <c r="I351" s="15"/>
      <c r="J351" s="17"/>
      <c r="K351" s="15"/>
      <c r="L351" s="17"/>
      <c r="M351" s="17"/>
      <c r="N351" s="62" t="str">
        <f t="shared" si="12"/>
        <v/>
      </c>
      <c r="O351" s="15"/>
      <c r="P351" s="15"/>
      <c r="Q351" s="17"/>
      <c r="R351" s="15"/>
      <c r="S351" s="15"/>
      <c r="T351" s="15"/>
      <c r="U351" s="15"/>
      <c r="V351" s="15"/>
      <c r="W351" s="15"/>
      <c r="X351" s="18" t="str">
        <f>IFERROR(VLOOKUP(W351,Lookups!$G$2:$H$83,2,FALSE),"")</f>
        <v/>
      </c>
      <c r="Y351" s="15"/>
      <c r="Z351" s="15"/>
      <c r="AA351" s="15"/>
      <c r="AB351" s="15"/>
      <c r="AC351" s="15"/>
      <c r="AD351" s="17"/>
      <c r="AE351" s="17"/>
      <c r="AF351" s="18" t="str">
        <f t="shared" si="13"/>
        <v/>
      </c>
      <c r="AG351" s="15"/>
      <c r="AH351" s="15"/>
      <c r="AI351" s="15"/>
      <c r="AJ351" s="62" t="str">
        <f>IFERROR(VLOOKUP(AI351,Lookups!$W$3:$X$24,2,FALSE),"")</f>
        <v/>
      </c>
      <c r="AK351" s="15"/>
      <c r="AL351" s="15"/>
      <c r="AM351" s="17"/>
      <c r="AN351" s="17"/>
    </row>
    <row r="352" spans="1:40" x14ac:dyDescent="0.3">
      <c r="A352" s="15"/>
      <c r="B352" s="15"/>
      <c r="C352" s="15"/>
      <c r="D352" s="17"/>
      <c r="E352" s="17"/>
      <c r="F352" s="15"/>
      <c r="G352" s="18" t="str">
        <f>IFERROR(VLOOKUP(F352,Lookups!$D$2:$E$20,2,FALSE),"")</f>
        <v/>
      </c>
      <c r="H352" s="15"/>
      <c r="I352" s="15"/>
      <c r="J352" s="17"/>
      <c r="K352" s="15"/>
      <c r="L352" s="17"/>
      <c r="M352" s="17"/>
      <c r="N352" s="62" t="str">
        <f t="shared" si="12"/>
        <v/>
      </c>
      <c r="O352" s="15"/>
      <c r="P352" s="15"/>
      <c r="Q352" s="17"/>
      <c r="R352" s="15"/>
      <c r="S352" s="15"/>
      <c r="T352" s="15"/>
      <c r="U352" s="15"/>
      <c r="V352" s="15"/>
      <c r="W352" s="15"/>
      <c r="X352" s="18" t="str">
        <f>IFERROR(VLOOKUP(W352,Lookups!$G$2:$H$83,2,FALSE),"")</f>
        <v/>
      </c>
      <c r="Y352" s="15"/>
      <c r="Z352" s="15"/>
      <c r="AA352" s="15"/>
      <c r="AB352" s="15"/>
      <c r="AC352" s="15"/>
      <c r="AD352" s="17"/>
      <c r="AE352" s="17"/>
      <c r="AF352" s="18" t="str">
        <f t="shared" si="13"/>
        <v/>
      </c>
      <c r="AG352" s="15"/>
      <c r="AH352" s="15"/>
      <c r="AI352" s="15"/>
      <c r="AJ352" s="62" t="str">
        <f>IFERROR(VLOOKUP(AI352,Lookups!$W$3:$X$24,2,FALSE),"")</f>
        <v/>
      </c>
      <c r="AK352" s="15"/>
      <c r="AL352" s="15"/>
      <c r="AM352" s="17"/>
      <c r="AN352" s="17"/>
    </row>
    <row r="353" spans="1:40" x14ac:dyDescent="0.3">
      <c r="A353" s="15"/>
      <c r="B353" s="15"/>
      <c r="C353" s="15"/>
      <c r="D353" s="17"/>
      <c r="E353" s="17"/>
      <c r="F353" s="15"/>
      <c r="G353" s="18" t="str">
        <f>IFERROR(VLOOKUP(F353,Lookups!$D$2:$E$20,2,FALSE),"")</f>
        <v/>
      </c>
      <c r="H353" s="15"/>
      <c r="I353" s="15"/>
      <c r="J353" s="17"/>
      <c r="K353" s="15"/>
      <c r="L353" s="17"/>
      <c r="M353" s="17"/>
      <c r="N353" s="62" t="str">
        <f t="shared" si="12"/>
        <v/>
      </c>
      <c r="O353" s="15"/>
      <c r="P353" s="15"/>
      <c r="Q353" s="17"/>
      <c r="R353" s="15"/>
      <c r="S353" s="15"/>
      <c r="T353" s="15"/>
      <c r="U353" s="15"/>
      <c r="V353" s="15"/>
      <c r="W353" s="15"/>
      <c r="X353" s="18" t="str">
        <f>IFERROR(VLOOKUP(W353,Lookups!$G$2:$H$83,2,FALSE),"")</f>
        <v/>
      </c>
      <c r="Y353" s="15"/>
      <c r="Z353" s="15"/>
      <c r="AA353" s="15"/>
      <c r="AB353" s="15"/>
      <c r="AC353" s="15"/>
      <c r="AD353" s="17"/>
      <c r="AE353" s="17"/>
      <c r="AF353" s="18" t="str">
        <f t="shared" si="13"/>
        <v/>
      </c>
      <c r="AG353" s="15"/>
      <c r="AH353" s="15"/>
      <c r="AI353" s="15"/>
      <c r="AJ353" s="62" t="str">
        <f>IFERROR(VLOOKUP(AI353,Lookups!$W$3:$X$24,2,FALSE),"")</f>
        <v/>
      </c>
      <c r="AK353" s="15"/>
      <c r="AL353" s="15"/>
      <c r="AM353" s="17"/>
      <c r="AN353" s="17"/>
    </row>
    <row r="354" spans="1:40" x14ac:dyDescent="0.3">
      <c r="A354" s="15"/>
      <c r="B354" s="15"/>
      <c r="C354" s="15"/>
      <c r="D354" s="17"/>
      <c r="E354" s="17"/>
      <c r="F354" s="15"/>
      <c r="G354" s="18" t="str">
        <f>IFERROR(VLOOKUP(F354,Lookups!$D$2:$E$20,2,FALSE),"")</f>
        <v/>
      </c>
      <c r="H354" s="15"/>
      <c r="I354" s="15"/>
      <c r="J354" s="17"/>
      <c r="K354" s="15"/>
      <c r="L354" s="17"/>
      <c r="M354" s="17"/>
      <c r="N354" s="62" t="str">
        <f t="shared" si="12"/>
        <v/>
      </c>
      <c r="O354" s="15"/>
      <c r="P354" s="15"/>
      <c r="Q354" s="17"/>
      <c r="R354" s="15"/>
      <c r="S354" s="15"/>
      <c r="T354" s="15"/>
      <c r="U354" s="15"/>
      <c r="V354" s="15"/>
      <c r="W354" s="15"/>
      <c r="X354" s="18" t="str">
        <f>IFERROR(VLOOKUP(W354,Lookups!$G$2:$H$83,2,FALSE),"")</f>
        <v/>
      </c>
      <c r="Y354" s="15"/>
      <c r="Z354" s="15"/>
      <c r="AA354" s="15"/>
      <c r="AB354" s="15"/>
      <c r="AC354" s="15"/>
      <c r="AD354" s="17"/>
      <c r="AE354" s="17"/>
      <c r="AF354" s="18" t="str">
        <f t="shared" si="13"/>
        <v/>
      </c>
      <c r="AG354" s="15"/>
      <c r="AH354" s="15"/>
      <c r="AI354" s="15"/>
      <c r="AJ354" s="62" t="str">
        <f>IFERROR(VLOOKUP(AI354,Lookups!$W$3:$X$24,2,FALSE),"")</f>
        <v/>
      </c>
      <c r="AK354" s="15"/>
      <c r="AL354" s="15"/>
      <c r="AM354" s="17"/>
      <c r="AN354" s="17"/>
    </row>
    <row r="355" spans="1:40" x14ac:dyDescent="0.3">
      <c r="A355" s="15"/>
      <c r="B355" s="15"/>
      <c r="C355" s="15"/>
      <c r="D355" s="17"/>
      <c r="E355" s="17"/>
      <c r="F355" s="15"/>
      <c r="G355" s="18" t="str">
        <f>IFERROR(VLOOKUP(F355,Lookups!$D$2:$E$20,2,FALSE),"")</f>
        <v/>
      </c>
      <c r="H355" s="15"/>
      <c r="I355" s="15"/>
      <c r="J355" s="17"/>
      <c r="K355" s="15"/>
      <c r="L355" s="17"/>
      <c r="M355" s="17"/>
      <c r="N355" s="62" t="str">
        <f t="shared" si="12"/>
        <v/>
      </c>
      <c r="O355" s="15"/>
      <c r="P355" s="15"/>
      <c r="Q355" s="17"/>
      <c r="R355" s="15"/>
      <c r="S355" s="15"/>
      <c r="T355" s="15"/>
      <c r="U355" s="15"/>
      <c r="V355" s="15"/>
      <c r="W355" s="15"/>
      <c r="X355" s="18" t="str">
        <f>IFERROR(VLOOKUP(W355,Lookups!$G$2:$H$83,2,FALSE),"")</f>
        <v/>
      </c>
      <c r="Y355" s="15"/>
      <c r="Z355" s="15"/>
      <c r="AA355" s="15"/>
      <c r="AB355" s="15"/>
      <c r="AC355" s="15"/>
      <c r="AD355" s="17"/>
      <c r="AE355" s="17"/>
      <c r="AF355" s="18" t="str">
        <f t="shared" si="13"/>
        <v/>
      </c>
      <c r="AG355" s="15"/>
      <c r="AH355" s="15"/>
      <c r="AI355" s="15"/>
      <c r="AJ355" s="62" t="str">
        <f>IFERROR(VLOOKUP(AI355,Lookups!$W$3:$X$24,2,FALSE),"")</f>
        <v/>
      </c>
      <c r="AK355" s="15"/>
      <c r="AL355" s="15"/>
      <c r="AM355" s="17"/>
      <c r="AN355" s="17"/>
    </row>
    <row r="356" spans="1:40" x14ac:dyDescent="0.3">
      <c r="A356" s="15"/>
      <c r="B356" s="15"/>
      <c r="C356" s="15"/>
      <c r="D356" s="17"/>
      <c r="E356" s="17"/>
      <c r="F356" s="15"/>
      <c r="G356" s="18" t="str">
        <f>IFERROR(VLOOKUP(F356,Lookups!$D$2:$E$20,2,FALSE),"")</f>
        <v/>
      </c>
      <c r="H356" s="15"/>
      <c r="I356" s="15"/>
      <c r="J356" s="17"/>
      <c r="K356" s="15"/>
      <c r="L356" s="17"/>
      <c r="M356" s="17"/>
      <c r="N356" s="62" t="str">
        <f t="shared" si="12"/>
        <v/>
      </c>
      <c r="O356" s="15"/>
      <c r="P356" s="15"/>
      <c r="Q356" s="17"/>
      <c r="R356" s="15"/>
      <c r="S356" s="15"/>
      <c r="T356" s="15"/>
      <c r="U356" s="15"/>
      <c r="V356" s="15"/>
      <c r="W356" s="15"/>
      <c r="X356" s="18" t="str">
        <f>IFERROR(VLOOKUP(W356,Lookups!$G$2:$H$83,2,FALSE),"")</f>
        <v/>
      </c>
      <c r="Y356" s="15"/>
      <c r="Z356" s="15"/>
      <c r="AA356" s="15"/>
      <c r="AB356" s="15"/>
      <c r="AC356" s="15"/>
      <c r="AD356" s="17"/>
      <c r="AE356" s="17"/>
      <c r="AF356" s="18" t="str">
        <f t="shared" si="13"/>
        <v/>
      </c>
      <c r="AG356" s="15"/>
      <c r="AH356" s="15"/>
      <c r="AI356" s="15"/>
      <c r="AJ356" s="62" t="str">
        <f>IFERROR(VLOOKUP(AI356,Lookups!$W$3:$X$24,2,FALSE),"")</f>
        <v/>
      </c>
      <c r="AK356" s="15"/>
      <c r="AL356" s="15"/>
      <c r="AM356" s="17"/>
      <c r="AN356" s="17"/>
    </row>
    <row r="357" spans="1:40" x14ac:dyDescent="0.3">
      <c r="A357" s="15"/>
      <c r="B357" s="15"/>
      <c r="C357" s="15"/>
      <c r="D357" s="17"/>
      <c r="E357" s="17"/>
      <c r="F357" s="15"/>
      <c r="G357" s="18" t="str">
        <f>IFERROR(VLOOKUP(F357,Lookups!$D$2:$E$20,2,FALSE),"")</f>
        <v/>
      </c>
      <c r="H357" s="15"/>
      <c r="I357" s="15"/>
      <c r="J357" s="17"/>
      <c r="K357" s="15"/>
      <c r="L357" s="17"/>
      <c r="M357" s="17"/>
      <c r="N357" s="62" t="str">
        <f t="shared" si="12"/>
        <v/>
      </c>
      <c r="O357" s="15"/>
      <c r="P357" s="15"/>
      <c r="Q357" s="17"/>
      <c r="R357" s="15"/>
      <c r="S357" s="15"/>
      <c r="T357" s="15"/>
      <c r="U357" s="15"/>
      <c r="V357" s="15"/>
      <c r="W357" s="15"/>
      <c r="X357" s="18" t="str">
        <f>IFERROR(VLOOKUP(W357,Lookups!$G$2:$H$83,2,FALSE),"")</f>
        <v/>
      </c>
      <c r="Y357" s="15"/>
      <c r="Z357" s="15"/>
      <c r="AA357" s="15"/>
      <c r="AB357" s="15"/>
      <c r="AC357" s="15"/>
      <c r="AD357" s="17"/>
      <c r="AE357" s="17"/>
      <c r="AF357" s="18" t="str">
        <f t="shared" si="13"/>
        <v/>
      </c>
      <c r="AG357" s="15"/>
      <c r="AH357" s="15"/>
      <c r="AI357" s="15"/>
      <c r="AJ357" s="62" t="str">
        <f>IFERROR(VLOOKUP(AI357,Lookups!$W$3:$X$24,2,FALSE),"")</f>
        <v/>
      </c>
      <c r="AK357" s="15"/>
      <c r="AL357" s="15"/>
      <c r="AM357" s="17"/>
      <c r="AN357" s="17"/>
    </row>
    <row r="358" spans="1:40" x14ac:dyDescent="0.3">
      <c r="A358" s="15"/>
      <c r="B358" s="15"/>
      <c r="C358" s="15"/>
      <c r="D358" s="17"/>
      <c r="E358" s="17"/>
      <c r="F358" s="15"/>
      <c r="G358" s="18" t="str">
        <f>IFERROR(VLOOKUP(F358,Lookups!$D$2:$E$20,2,FALSE),"")</f>
        <v/>
      </c>
      <c r="H358" s="15"/>
      <c r="I358" s="15"/>
      <c r="J358" s="17"/>
      <c r="K358" s="15"/>
      <c r="L358" s="17"/>
      <c r="M358" s="17"/>
      <c r="N358" s="62" t="str">
        <f t="shared" si="12"/>
        <v/>
      </c>
      <c r="O358" s="15"/>
      <c r="P358" s="15"/>
      <c r="Q358" s="17"/>
      <c r="R358" s="15"/>
      <c r="S358" s="15"/>
      <c r="T358" s="15"/>
      <c r="U358" s="15"/>
      <c r="V358" s="15"/>
      <c r="W358" s="15"/>
      <c r="X358" s="18" t="str">
        <f>IFERROR(VLOOKUP(W358,Lookups!$G$2:$H$83,2,FALSE),"")</f>
        <v/>
      </c>
      <c r="Y358" s="15"/>
      <c r="Z358" s="15"/>
      <c r="AA358" s="15"/>
      <c r="AB358" s="15"/>
      <c r="AC358" s="15"/>
      <c r="AD358" s="17"/>
      <c r="AE358" s="17"/>
      <c r="AF358" s="18" t="str">
        <f t="shared" si="13"/>
        <v/>
      </c>
      <c r="AG358" s="15"/>
      <c r="AH358" s="15"/>
      <c r="AI358" s="15"/>
      <c r="AJ358" s="62" t="str">
        <f>IFERROR(VLOOKUP(AI358,Lookups!$W$3:$X$24,2,FALSE),"")</f>
        <v/>
      </c>
      <c r="AK358" s="15"/>
      <c r="AL358" s="15"/>
      <c r="AM358" s="17"/>
      <c r="AN358" s="17"/>
    </row>
    <row r="359" spans="1:40" x14ac:dyDescent="0.3">
      <c r="A359" s="15"/>
      <c r="B359" s="15"/>
      <c r="C359" s="15"/>
      <c r="D359" s="17"/>
      <c r="E359" s="17"/>
      <c r="F359" s="15"/>
      <c r="G359" s="18" t="str">
        <f>IFERROR(VLOOKUP(F359,Lookups!$D$2:$E$20,2,FALSE),"")</f>
        <v/>
      </c>
      <c r="H359" s="15"/>
      <c r="I359" s="15"/>
      <c r="J359" s="17"/>
      <c r="K359" s="15"/>
      <c r="L359" s="17"/>
      <c r="M359" s="17"/>
      <c r="N359" s="62" t="str">
        <f t="shared" si="12"/>
        <v/>
      </c>
      <c r="O359" s="15"/>
      <c r="P359" s="15"/>
      <c r="Q359" s="17"/>
      <c r="R359" s="15"/>
      <c r="S359" s="15"/>
      <c r="T359" s="15"/>
      <c r="U359" s="15"/>
      <c r="V359" s="15"/>
      <c r="W359" s="15"/>
      <c r="X359" s="18" t="str">
        <f>IFERROR(VLOOKUP(W359,Lookups!$G$2:$H$83,2,FALSE),"")</f>
        <v/>
      </c>
      <c r="Y359" s="15"/>
      <c r="Z359" s="15"/>
      <c r="AA359" s="15"/>
      <c r="AB359" s="15"/>
      <c r="AC359" s="15"/>
      <c r="AD359" s="17"/>
      <c r="AE359" s="17"/>
      <c r="AF359" s="18" t="str">
        <f t="shared" si="13"/>
        <v/>
      </c>
      <c r="AG359" s="15"/>
      <c r="AH359" s="15"/>
      <c r="AI359" s="15"/>
      <c r="AJ359" s="62" t="str">
        <f>IFERROR(VLOOKUP(AI359,Lookups!$W$3:$X$24,2,FALSE),"")</f>
        <v/>
      </c>
      <c r="AK359" s="15"/>
      <c r="AL359" s="15"/>
      <c r="AM359" s="17"/>
      <c r="AN359" s="17"/>
    </row>
    <row r="360" spans="1:40" x14ac:dyDescent="0.3">
      <c r="A360" s="15"/>
      <c r="B360" s="15"/>
      <c r="C360" s="15"/>
      <c r="D360" s="17"/>
      <c r="E360" s="17"/>
      <c r="F360" s="15"/>
      <c r="G360" s="18" t="str">
        <f>IFERROR(VLOOKUP(F360,Lookups!$D$2:$E$20,2,FALSE),"")</f>
        <v/>
      </c>
      <c r="H360" s="15"/>
      <c r="I360" s="15"/>
      <c r="J360" s="17"/>
      <c r="K360" s="15"/>
      <c r="L360" s="17"/>
      <c r="M360" s="17"/>
      <c r="N360" s="62" t="str">
        <f t="shared" si="12"/>
        <v/>
      </c>
      <c r="O360" s="15"/>
      <c r="P360" s="15"/>
      <c r="Q360" s="17"/>
      <c r="R360" s="15"/>
      <c r="S360" s="15"/>
      <c r="T360" s="15"/>
      <c r="U360" s="15"/>
      <c r="V360" s="15"/>
      <c r="W360" s="15"/>
      <c r="X360" s="18" t="str">
        <f>IFERROR(VLOOKUP(W360,Lookups!$G$2:$H$83,2,FALSE),"")</f>
        <v/>
      </c>
      <c r="Y360" s="15"/>
      <c r="Z360" s="15"/>
      <c r="AA360" s="15"/>
      <c r="AB360" s="15"/>
      <c r="AC360" s="15"/>
      <c r="AD360" s="17"/>
      <c r="AE360" s="17"/>
      <c r="AF360" s="18" t="str">
        <f t="shared" si="13"/>
        <v/>
      </c>
      <c r="AG360" s="15"/>
      <c r="AH360" s="15"/>
      <c r="AI360" s="15"/>
      <c r="AJ360" s="62" t="str">
        <f>IFERROR(VLOOKUP(AI360,Lookups!$W$3:$X$24,2,FALSE),"")</f>
        <v/>
      </c>
      <c r="AK360" s="15"/>
      <c r="AL360" s="15"/>
      <c r="AM360" s="17"/>
      <c r="AN360" s="17"/>
    </row>
    <row r="361" spans="1:40" x14ac:dyDescent="0.3">
      <c r="A361" s="15"/>
      <c r="B361" s="15"/>
      <c r="C361" s="15"/>
      <c r="D361" s="17"/>
      <c r="E361" s="17"/>
      <c r="F361" s="15"/>
      <c r="G361" s="18" t="str">
        <f>IFERROR(VLOOKUP(F361,Lookups!$D$2:$E$20,2,FALSE),"")</f>
        <v/>
      </c>
      <c r="H361" s="15"/>
      <c r="I361" s="15"/>
      <c r="J361" s="17"/>
      <c r="K361" s="15"/>
      <c r="L361" s="17"/>
      <c r="M361" s="17"/>
      <c r="N361" s="62" t="str">
        <f t="shared" si="12"/>
        <v/>
      </c>
      <c r="O361" s="15"/>
      <c r="P361" s="15"/>
      <c r="Q361" s="17"/>
      <c r="R361" s="15"/>
      <c r="S361" s="15"/>
      <c r="T361" s="15"/>
      <c r="U361" s="15"/>
      <c r="V361" s="15"/>
      <c r="W361" s="15"/>
      <c r="X361" s="18" t="str">
        <f>IFERROR(VLOOKUP(W361,Lookups!$G$2:$H$83,2,FALSE),"")</f>
        <v/>
      </c>
      <c r="Y361" s="15"/>
      <c r="Z361" s="15"/>
      <c r="AA361" s="15"/>
      <c r="AB361" s="15"/>
      <c r="AC361" s="15"/>
      <c r="AD361" s="17"/>
      <c r="AE361" s="17"/>
      <c r="AF361" s="18" t="str">
        <f t="shared" si="13"/>
        <v/>
      </c>
      <c r="AG361" s="15"/>
      <c r="AH361" s="15"/>
      <c r="AI361" s="15"/>
      <c r="AJ361" s="62" t="str">
        <f>IFERROR(VLOOKUP(AI361,Lookups!$W$3:$X$24,2,FALSE),"")</f>
        <v/>
      </c>
      <c r="AK361" s="15"/>
      <c r="AL361" s="15"/>
      <c r="AM361" s="17"/>
      <c r="AN361" s="17"/>
    </row>
    <row r="362" spans="1:40" x14ac:dyDescent="0.3">
      <c r="A362" s="15"/>
      <c r="B362" s="15"/>
      <c r="C362" s="15"/>
      <c r="D362" s="17"/>
      <c r="E362" s="17"/>
      <c r="F362" s="15"/>
      <c r="G362" s="18" t="str">
        <f>IFERROR(VLOOKUP(F362,Lookups!$D$2:$E$20,2,FALSE),"")</f>
        <v/>
      </c>
      <c r="H362" s="15"/>
      <c r="I362" s="15"/>
      <c r="J362" s="17"/>
      <c r="K362" s="15"/>
      <c r="L362" s="17"/>
      <c r="M362" s="17"/>
      <c r="N362" s="62" t="str">
        <f t="shared" si="12"/>
        <v/>
      </c>
      <c r="O362" s="15"/>
      <c r="P362" s="15"/>
      <c r="Q362" s="17"/>
      <c r="R362" s="15"/>
      <c r="S362" s="15"/>
      <c r="T362" s="15"/>
      <c r="U362" s="15"/>
      <c r="V362" s="15"/>
      <c r="W362" s="15"/>
      <c r="X362" s="18" t="str">
        <f>IFERROR(VLOOKUP(W362,Lookups!$G$2:$H$83,2,FALSE),"")</f>
        <v/>
      </c>
      <c r="Y362" s="15"/>
      <c r="Z362" s="15"/>
      <c r="AA362" s="15"/>
      <c r="AB362" s="15"/>
      <c r="AC362" s="15"/>
      <c r="AD362" s="17"/>
      <c r="AE362" s="17"/>
      <c r="AF362" s="18" t="str">
        <f t="shared" si="13"/>
        <v/>
      </c>
      <c r="AG362" s="15"/>
      <c r="AH362" s="15"/>
      <c r="AI362" s="15"/>
      <c r="AJ362" s="62" t="str">
        <f>IFERROR(VLOOKUP(AI362,Lookups!$W$3:$X$24,2,FALSE),"")</f>
        <v/>
      </c>
      <c r="AK362" s="15"/>
      <c r="AL362" s="15"/>
      <c r="AM362" s="17"/>
      <c r="AN362" s="17"/>
    </row>
    <row r="363" spans="1:40" x14ac:dyDescent="0.3">
      <c r="A363" s="15"/>
      <c r="B363" s="15"/>
      <c r="C363" s="15"/>
      <c r="D363" s="17"/>
      <c r="E363" s="17"/>
      <c r="F363" s="15"/>
      <c r="G363" s="18" t="str">
        <f>IFERROR(VLOOKUP(F363,Lookups!$D$2:$E$20,2,FALSE),"")</f>
        <v/>
      </c>
      <c r="H363" s="15"/>
      <c r="I363" s="15"/>
      <c r="J363" s="17"/>
      <c r="K363" s="15"/>
      <c r="L363" s="17"/>
      <c r="M363" s="17"/>
      <c r="N363" s="62" t="str">
        <f t="shared" si="12"/>
        <v/>
      </c>
      <c r="O363" s="15"/>
      <c r="P363" s="15"/>
      <c r="Q363" s="17"/>
      <c r="R363" s="15"/>
      <c r="S363" s="15"/>
      <c r="T363" s="15"/>
      <c r="U363" s="15"/>
      <c r="V363" s="15"/>
      <c r="W363" s="15"/>
      <c r="X363" s="18" t="str">
        <f>IFERROR(VLOOKUP(W363,Lookups!$G$2:$H$83,2,FALSE),"")</f>
        <v/>
      </c>
      <c r="Y363" s="15"/>
      <c r="Z363" s="15"/>
      <c r="AA363" s="15"/>
      <c r="AB363" s="15"/>
      <c r="AC363" s="15"/>
      <c r="AD363" s="17"/>
      <c r="AE363" s="17"/>
      <c r="AF363" s="18" t="str">
        <f t="shared" si="13"/>
        <v/>
      </c>
      <c r="AG363" s="15"/>
      <c r="AH363" s="15"/>
      <c r="AI363" s="15"/>
      <c r="AJ363" s="62" t="str">
        <f>IFERROR(VLOOKUP(AI363,Lookups!$W$3:$X$24,2,FALSE),"")</f>
        <v/>
      </c>
      <c r="AK363" s="15"/>
      <c r="AL363" s="15"/>
      <c r="AM363" s="17"/>
      <c r="AN363" s="17"/>
    </row>
    <row r="364" spans="1:40" x14ac:dyDescent="0.3">
      <c r="A364" s="15"/>
      <c r="B364" s="15"/>
      <c r="C364" s="15"/>
      <c r="D364" s="17"/>
      <c r="E364" s="17"/>
      <c r="F364" s="15"/>
      <c r="G364" s="18" t="str">
        <f>IFERROR(VLOOKUP(F364,Lookups!$D$2:$E$20,2,FALSE),"")</f>
        <v/>
      </c>
      <c r="H364" s="15"/>
      <c r="I364" s="15"/>
      <c r="J364" s="17"/>
      <c r="K364" s="15"/>
      <c r="L364" s="17"/>
      <c r="M364" s="17"/>
      <c r="N364" s="62" t="str">
        <f t="shared" si="12"/>
        <v/>
      </c>
      <c r="O364" s="15"/>
      <c r="P364" s="15"/>
      <c r="Q364" s="17"/>
      <c r="R364" s="15"/>
      <c r="S364" s="15"/>
      <c r="T364" s="15"/>
      <c r="U364" s="15"/>
      <c r="V364" s="15"/>
      <c r="W364" s="15"/>
      <c r="X364" s="18" t="str">
        <f>IFERROR(VLOOKUP(W364,Lookups!$G$2:$H$83,2,FALSE),"")</f>
        <v/>
      </c>
      <c r="Y364" s="15"/>
      <c r="Z364" s="15"/>
      <c r="AA364" s="15"/>
      <c r="AB364" s="15"/>
      <c r="AC364" s="15"/>
      <c r="AD364" s="17"/>
      <c r="AE364" s="17"/>
      <c r="AF364" s="18" t="str">
        <f t="shared" si="13"/>
        <v/>
      </c>
      <c r="AG364" s="15"/>
      <c r="AH364" s="15"/>
      <c r="AI364" s="15"/>
      <c r="AJ364" s="62" t="str">
        <f>IFERROR(VLOOKUP(AI364,Lookups!$W$3:$X$24,2,FALSE),"")</f>
        <v/>
      </c>
      <c r="AK364" s="15"/>
      <c r="AL364" s="15"/>
      <c r="AM364" s="17"/>
      <c r="AN364" s="17"/>
    </row>
    <row r="365" spans="1:40" x14ac:dyDescent="0.3">
      <c r="A365" s="15"/>
      <c r="B365" s="15"/>
      <c r="C365" s="15"/>
      <c r="D365" s="17"/>
      <c r="E365" s="17"/>
      <c r="F365" s="15"/>
      <c r="G365" s="18" t="str">
        <f>IFERROR(VLOOKUP(F365,Lookups!$D$2:$E$20,2,FALSE),"")</f>
        <v/>
      </c>
      <c r="H365" s="15"/>
      <c r="I365" s="15"/>
      <c r="J365" s="17"/>
      <c r="K365" s="15"/>
      <c r="L365" s="17"/>
      <c r="M365" s="17"/>
      <c r="N365" s="62" t="str">
        <f t="shared" si="12"/>
        <v/>
      </c>
      <c r="O365" s="15"/>
      <c r="P365" s="15"/>
      <c r="Q365" s="17"/>
      <c r="R365" s="15"/>
      <c r="S365" s="15"/>
      <c r="T365" s="15"/>
      <c r="U365" s="15"/>
      <c r="V365" s="15"/>
      <c r="W365" s="15"/>
      <c r="X365" s="18" t="str">
        <f>IFERROR(VLOOKUP(W365,Lookups!$G$2:$H$83,2,FALSE),"")</f>
        <v/>
      </c>
      <c r="Y365" s="15"/>
      <c r="Z365" s="15"/>
      <c r="AA365" s="15"/>
      <c r="AB365" s="15"/>
      <c r="AC365" s="15"/>
      <c r="AD365" s="17"/>
      <c r="AE365" s="17"/>
      <c r="AF365" s="18" t="str">
        <f t="shared" si="13"/>
        <v/>
      </c>
      <c r="AG365" s="15"/>
      <c r="AH365" s="15"/>
      <c r="AI365" s="15"/>
      <c r="AJ365" s="62" t="str">
        <f>IFERROR(VLOOKUP(AI365,Lookups!$W$3:$X$24,2,FALSE),"")</f>
        <v/>
      </c>
      <c r="AK365" s="15"/>
      <c r="AL365" s="15"/>
      <c r="AM365" s="17"/>
      <c r="AN365" s="17"/>
    </row>
    <row r="366" spans="1:40" x14ac:dyDescent="0.3">
      <c r="A366" s="15"/>
      <c r="B366" s="15"/>
      <c r="C366" s="15"/>
      <c r="D366" s="17"/>
      <c r="E366" s="17"/>
      <c r="F366" s="15"/>
      <c r="G366" s="18" t="str">
        <f>IFERROR(VLOOKUP(F366,Lookups!$D$2:$E$20,2,FALSE),"")</f>
        <v/>
      </c>
      <c r="H366" s="15"/>
      <c r="I366" s="15"/>
      <c r="J366" s="17"/>
      <c r="K366" s="15"/>
      <c r="L366" s="17"/>
      <c r="M366" s="17"/>
      <c r="N366" s="62" t="str">
        <f t="shared" si="12"/>
        <v/>
      </c>
      <c r="O366" s="15"/>
      <c r="P366" s="15"/>
      <c r="Q366" s="17"/>
      <c r="R366" s="15"/>
      <c r="S366" s="15"/>
      <c r="T366" s="15"/>
      <c r="U366" s="15"/>
      <c r="V366" s="15"/>
      <c r="W366" s="15"/>
      <c r="X366" s="18" t="str">
        <f>IFERROR(VLOOKUP(W366,Lookups!$G$2:$H$83,2,FALSE),"")</f>
        <v/>
      </c>
      <c r="Y366" s="15"/>
      <c r="Z366" s="15"/>
      <c r="AA366" s="15"/>
      <c r="AB366" s="15"/>
      <c r="AC366" s="15"/>
      <c r="AD366" s="17"/>
      <c r="AE366" s="17"/>
      <c r="AF366" s="18" t="str">
        <f t="shared" si="13"/>
        <v/>
      </c>
      <c r="AG366" s="15"/>
      <c r="AH366" s="15"/>
      <c r="AI366" s="15"/>
      <c r="AJ366" s="62" t="str">
        <f>IFERROR(VLOOKUP(AI366,Lookups!$W$3:$X$24,2,FALSE),"")</f>
        <v/>
      </c>
      <c r="AK366" s="15"/>
      <c r="AL366" s="15"/>
      <c r="AM366" s="17"/>
      <c r="AN366" s="17"/>
    </row>
    <row r="367" spans="1:40" x14ac:dyDescent="0.3">
      <c r="A367" s="15"/>
      <c r="B367" s="15"/>
      <c r="C367" s="15"/>
      <c r="D367" s="17"/>
      <c r="E367" s="17"/>
      <c r="F367" s="15"/>
      <c r="G367" s="18" t="str">
        <f>IFERROR(VLOOKUP(F367,Lookups!$D$2:$E$20,2,FALSE),"")</f>
        <v/>
      </c>
      <c r="H367" s="15"/>
      <c r="I367" s="15"/>
      <c r="J367" s="17"/>
      <c r="K367" s="15"/>
      <c r="L367" s="17"/>
      <c r="M367" s="17"/>
      <c r="N367" s="62" t="str">
        <f t="shared" si="12"/>
        <v/>
      </c>
      <c r="O367" s="15"/>
      <c r="P367" s="15"/>
      <c r="Q367" s="17"/>
      <c r="R367" s="15"/>
      <c r="S367" s="15"/>
      <c r="T367" s="15"/>
      <c r="U367" s="15"/>
      <c r="V367" s="15"/>
      <c r="W367" s="15"/>
      <c r="X367" s="18" t="str">
        <f>IFERROR(VLOOKUP(W367,Lookups!$G$2:$H$83,2,FALSE),"")</f>
        <v/>
      </c>
      <c r="Y367" s="15"/>
      <c r="Z367" s="15"/>
      <c r="AA367" s="15"/>
      <c r="AB367" s="15"/>
      <c r="AC367" s="15"/>
      <c r="AD367" s="17"/>
      <c r="AE367" s="17"/>
      <c r="AF367" s="18" t="str">
        <f t="shared" si="13"/>
        <v/>
      </c>
      <c r="AG367" s="15"/>
      <c r="AH367" s="15"/>
      <c r="AI367" s="15"/>
      <c r="AJ367" s="62" t="str">
        <f>IFERROR(VLOOKUP(AI367,Lookups!$W$3:$X$24,2,FALSE),"")</f>
        <v/>
      </c>
      <c r="AK367" s="15"/>
      <c r="AL367" s="15"/>
      <c r="AM367" s="17"/>
      <c r="AN367" s="17"/>
    </row>
    <row r="368" spans="1:40" x14ac:dyDescent="0.3">
      <c r="A368" s="15"/>
      <c r="B368" s="15"/>
      <c r="C368" s="15"/>
      <c r="D368" s="17"/>
      <c r="E368" s="17"/>
      <c r="F368" s="15"/>
      <c r="G368" s="18" t="str">
        <f>IFERROR(VLOOKUP(F368,Lookups!$D$2:$E$20,2,FALSE),"")</f>
        <v/>
      </c>
      <c r="H368" s="15"/>
      <c r="I368" s="15"/>
      <c r="J368" s="17"/>
      <c r="K368" s="15"/>
      <c r="L368" s="17"/>
      <c r="M368" s="17"/>
      <c r="N368" s="62" t="str">
        <f t="shared" si="12"/>
        <v/>
      </c>
      <c r="O368" s="15"/>
      <c r="P368" s="15"/>
      <c r="Q368" s="17"/>
      <c r="R368" s="15"/>
      <c r="S368" s="15"/>
      <c r="T368" s="15"/>
      <c r="U368" s="15"/>
      <c r="V368" s="15"/>
      <c r="W368" s="15"/>
      <c r="X368" s="18" t="str">
        <f>IFERROR(VLOOKUP(W368,Lookups!$G$2:$H$83,2,FALSE),"")</f>
        <v/>
      </c>
      <c r="Y368" s="15"/>
      <c r="Z368" s="15"/>
      <c r="AA368" s="15"/>
      <c r="AB368" s="15"/>
      <c r="AC368" s="15"/>
      <c r="AD368" s="17"/>
      <c r="AE368" s="17"/>
      <c r="AF368" s="18" t="str">
        <f t="shared" si="13"/>
        <v/>
      </c>
      <c r="AG368" s="15"/>
      <c r="AH368" s="15"/>
      <c r="AI368" s="15"/>
      <c r="AJ368" s="62" t="str">
        <f>IFERROR(VLOOKUP(AI368,Lookups!$W$3:$X$24,2,FALSE),"")</f>
        <v/>
      </c>
      <c r="AK368" s="15"/>
      <c r="AL368" s="15"/>
      <c r="AM368" s="17"/>
      <c r="AN368" s="17"/>
    </row>
    <row r="369" spans="1:40" x14ac:dyDescent="0.3">
      <c r="A369" s="15"/>
      <c r="B369" s="15"/>
      <c r="C369" s="15"/>
      <c r="D369" s="17"/>
      <c r="E369" s="17"/>
      <c r="F369" s="15"/>
      <c r="G369" s="18" t="str">
        <f>IFERROR(VLOOKUP(F369,Lookups!$D$2:$E$20,2,FALSE),"")</f>
        <v/>
      </c>
      <c r="H369" s="15"/>
      <c r="I369" s="15"/>
      <c r="J369" s="17"/>
      <c r="K369" s="15"/>
      <c r="L369" s="17"/>
      <c r="M369" s="17"/>
      <c r="N369" s="62" t="str">
        <f t="shared" si="12"/>
        <v/>
      </c>
      <c r="O369" s="15"/>
      <c r="P369" s="15"/>
      <c r="Q369" s="17"/>
      <c r="R369" s="15"/>
      <c r="S369" s="15"/>
      <c r="T369" s="15"/>
      <c r="U369" s="15"/>
      <c r="V369" s="15"/>
      <c r="W369" s="15"/>
      <c r="X369" s="18" t="str">
        <f>IFERROR(VLOOKUP(W369,Lookups!$G$2:$H$83,2,FALSE),"")</f>
        <v/>
      </c>
      <c r="Y369" s="15"/>
      <c r="Z369" s="15"/>
      <c r="AA369" s="15"/>
      <c r="AB369" s="15"/>
      <c r="AC369" s="15"/>
      <c r="AD369" s="17"/>
      <c r="AE369" s="17"/>
      <c r="AF369" s="18" t="str">
        <f t="shared" si="13"/>
        <v/>
      </c>
      <c r="AG369" s="15"/>
      <c r="AH369" s="15"/>
      <c r="AI369" s="15"/>
      <c r="AJ369" s="62" t="str">
        <f>IFERROR(VLOOKUP(AI369,Lookups!$W$3:$X$24,2,FALSE),"")</f>
        <v/>
      </c>
      <c r="AK369" s="15"/>
      <c r="AL369" s="15"/>
      <c r="AM369" s="17"/>
      <c r="AN369" s="17"/>
    </row>
    <row r="370" spans="1:40" x14ac:dyDescent="0.3">
      <c r="A370" s="15"/>
      <c r="B370" s="15"/>
      <c r="C370" s="15"/>
      <c r="D370" s="17"/>
      <c r="E370" s="17"/>
      <c r="F370" s="15"/>
      <c r="G370" s="18" t="str">
        <f>IFERROR(VLOOKUP(F370,Lookups!$D$2:$E$20,2,FALSE),"")</f>
        <v/>
      </c>
      <c r="H370" s="15"/>
      <c r="I370" s="15"/>
      <c r="J370" s="17"/>
      <c r="K370" s="15"/>
      <c r="L370" s="17"/>
      <c r="M370" s="17"/>
      <c r="N370" s="62" t="str">
        <f t="shared" si="12"/>
        <v/>
      </c>
      <c r="O370" s="15"/>
      <c r="P370" s="15"/>
      <c r="Q370" s="17"/>
      <c r="R370" s="15"/>
      <c r="S370" s="15"/>
      <c r="T370" s="15"/>
      <c r="U370" s="15"/>
      <c r="V370" s="15"/>
      <c r="W370" s="15"/>
      <c r="X370" s="18" t="str">
        <f>IFERROR(VLOOKUP(W370,Lookups!$G$2:$H$83,2,FALSE),"")</f>
        <v/>
      </c>
      <c r="Y370" s="15"/>
      <c r="Z370" s="15"/>
      <c r="AA370" s="15"/>
      <c r="AB370" s="15"/>
      <c r="AC370" s="15"/>
      <c r="AD370" s="17"/>
      <c r="AE370" s="17"/>
      <c r="AF370" s="18" t="str">
        <f t="shared" si="13"/>
        <v/>
      </c>
      <c r="AG370" s="15"/>
      <c r="AH370" s="15"/>
      <c r="AI370" s="15"/>
      <c r="AJ370" s="62" t="str">
        <f>IFERROR(VLOOKUP(AI370,Lookups!$W$3:$X$24,2,FALSE),"")</f>
        <v/>
      </c>
      <c r="AK370" s="15"/>
      <c r="AL370" s="15"/>
      <c r="AM370" s="17"/>
      <c r="AN370" s="17"/>
    </row>
    <row r="371" spans="1:40" x14ac:dyDescent="0.3">
      <c r="A371" s="15"/>
      <c r="B371" s="15"/>
      <c r="C371" s="15"/>
      <c r="D371" s="17"/>
      <c r="E371" s="17"/>
      <c r="F371" s="15"/>
      <c r="G371" s="18" t="str">
        <f>IFERROR(VLOOKUP(F371,Lookups!$D$2:$E$20,2,FALSE),"")</f>
        <v/>
      </c>
      <c r="H371" s="15"/>
      <c r="I371" s="15"/>
      <c r="J371" s="17"/>
      <c r="K371" s="15"/>
      <c r="L371" s="17"/>
      <c r="M371" s="17"/>
      <c r="N371" s="62" t="str">
        <f t="shared" si="12"/>
        <v/>
      </c>
      <c r="O371" s="15"/>
      <c r="P371" s="15"/>
      <c r="Q371" s="17"/>
      <c r="R371" s="15"/>
      <c r="S371" s="15"/>
      <c r="T371" s="15"/>
      <c r="U371" s="15"/>
      <c r="V371" s="15"/>
      <c r="W371" s="15"/>
      <c r="X371" s="18" t="str">
        <f>IFERROR(VLOOKUP(W371,Lookups!$G$2:$H$83,2,FALSE),"")</f>
        <v/>
      </c>
      <c r="Y371" s="15"/>
      <c r="Z371" s="15"/>
      <c r="AA371" s="15"/>
      <c r="AB371" s="15"/>
      <c r="AC371" s="15"/>
      <c r="AD371" s="17"/>
      <c r="AE371" s="17"/>
      <c r="AF371" s="18" t="str">
        <f t="shared" si="13"/>
        <v/>
      </c>
      <c r="AG371" s="15"/>
      <c r="AH371" s="15"/>
      <c r="AI371" s="15"/>
      <c r="AJ371" s="62" t="str">
        <f>IFERROR(VLOOKUP(AI371,Lookups!$W$3:$X$24,2,FALSE),"")</f>
        <v/>
      </c>
      <c r="AK371" s="15"/>
      <c r="AL371" s="15"/>
      <c r="AM371" s="17"/>
      <c r="AN371" s="17"/>
    </row>
    <row r="372" spans="1:40" x14ac:dyDescent="0.3">
      <c r="A372" s="15"/>
      <c r="B372" s="15"/>
      <c r="C372" s="15"/>
      <c r="D372" s="17"/>
      <c r="E372" s="17"/>
      <c r="F372" s="15"/>
      <c r="G372" s="18" t="str">
        <f>IFERROR(VLOOKUP(F372,Lookups!$D$2:$E$20,2,FALSE),"")</f>
        <v/>
      </c>
      <c r="H372" s="15"/>
      <c r="I372" s="15"/>
      <c r="J372" s="17"/>
      <c r="K372" s="15"/>
      <c r="L372" s="17"/>
      <c r="M372" s="17"/>
      <c r="N372" s="62" t="str">
        <f t="shared" si="12"/>
        <v/>
      </c>
      <c r="O372" s="15"/>
      <c r="P372" s="15"/>
      <c r="Q372" s="17"/>
      <c r="R372" s="15"/>
      <c r="S372" s="15"/>
      <c r="T372" s="15"/>
      <c r="U372" s="15"/>
      <c r="V372" s="15"/>
      <c r="W372" s="15"/>
      <c r="X372" s="18" t="str">
        <f>IFERROR(VLOOKUP(W372,Lookups!$G$2:$H$83,2,FALSE),"")</f>
        <v/>
      </c>
      <c r="Y372" s="15"/>
      <c r="Z372" s="15"/>
      <c r="AA372" s="15"/>
      <c r="AB372" s="15"/>
      <c r="AC372" s="15"/>
      <c r="AD372" s="17"/>
      <c r="AE372" s="17"/>
      <c r="AF372" s="18" t="str">
        <f t="shared" si="13"/>
        <v/>
      </c>
      <c r="AG372" s="15"/>
      <c r="AH372" s="15"/>
      <c r="AI372" s="15"/>
      <c r="AJ372" s="62" t="str">
        <f>IFERROR(VLOOKUP(AI372,Lookups!$W$3:$X$24,2,FALSE),"")</f>
        <v/>
      </c>
      <c r="AK372" s="15"/>
      <c r="AL372" s="15"/>
      <c r="AM372" s="17"/>
      <c r="AN372" s="17"/>
    </row>
    <row r="373" spans="1:40" x14ac:dyDescent="0.3">
      <c r="A373" s="15"/>
      <c r="B373" s="15"/>
      <c r="C373" s="15"/>
      <c r="D373" s="17"/>
      <c r="E373" s="17"/>
      <c r="F373" s="15"/>
      <c r="G373" s="18" t="str">
        <f>IFERROR(VLOOKUP(F373,Lookups!$D$2:$E$20,2,FALSE),"")</f>
        <v/>
      </c>
      <c r="H373" s="15"/>
      <c r="I373" s="15"/>
      <c r="J373" s="17"/>
      <c r="K373" s="15"/>
      <c r="L373" s="17"/>
      <c r="M373" s="17"/>
      <c r="N373" s="62" t="str">
        <f t="shared" si="12"/>
        <v/>
      </c>
      <c r="O373" s="15"/>
      <c r="P373" s="15"/>
      <c r="Q373" s="17"/>
      <c r="R373" s="15"/>
      <c r="S373" s="15"/>
      <c r="T373" s="15"/>
      <c r="U373" s="15"/>
      <c r="V373" s="15"/>
      <c r="W373" s="15"/>
      <c r="X373" s="18" t="str">
        <f>IFERROR(VLOOKUP(W373,Lookups!$G$2:$H$83,2,FALSE),"")</f>
        <v/>
      </c>
      <c r="Y373" s="15"/>
      <c r="Z373" s="15"/>
      <c r="AA373" s="15"/>
      <c r="AB373" s="15"/>
      <c r="AC373" s="15"/>
      <c r="AD373" s="17"/>
      <c r="AE373" s="17"/>
      <c r="AF373" s="18" t="str">
        <f t="shared" si="13"/>
        <v/>
      </c>
      <c r="AG373" s="15"/>
      <c r="AH373" s="15"/>
      <c r="AI373" s="15"/>
      <c r="AJ373" s="62" t="str">
        <f>IFERROR(VLOOKUP(AI373,Lookups!$W$3:$X$24,2,FALSE),"")</f>
        <v/>
      </c>
      <c r="AK373" s="15"/>
      <c r="AL373" s="15"/>
      <c r="AM373" s="17"/>
      <c r="AN373" s="17"/>
    </row>
    <row r="374" spans="1:40" x14ac:dyDescent="0.3">
      <c r="A374" s="15"/>
      <c r="B374" s="15"/>
      <c r="C374" s="15"/>
      <c r="D374" s="17"/>
      <c r="E374" s="17"/>
      <c r="F374" s="15"/>
      <c r="G374" s="18" t="str">
        <f>IFERROR(VLOOKUP(F374,Lookups!$D$2:$E$20,2,FALSE),"")</f>
        <v/>
      </c>
      <c r="H374" s="15"/>
      <c r="I374" s="15"/>
      <c r="J374" s="17"/>
      <c r="K374" s="15"/>
      <c r="L374" s="17"/>
      <c r="M374" s="17"/>
      <c r="N374" s="62" t="str">
        <f t="shared" ref="N374:N437" si="14">IF(OR(ISBLANK(L374),ISBLANK(M374)),"",(M374-L374)+1)</f>
        <v/>
      </c>
      <c r="O374" s="15"/>
      <c r="P374" s="15"/>
      <c r="Q374" s="17"/>
      <c r="R374" s="15"/>
      <c r="S374" s="15"/>
      <c r="T374" s="15"/>
      <c r="U374" s="15"/>
      <c r="V374" s="15"/>
      <c r="W374" s="15"/>
      <c r="X374" s="18" t="str">
        <f>IFERROR(VLOOKUP(W374,Lookups!$G$2:$H$83,2,FALSE),"")</f>
        <v/>
      </c>
      <c r="Y374" s="15"/>
      <c r="Z374" s="15"/>
      <c r="AA374" s="15"/>
      <c r="AB374" s="15"/>
      <c r="AC374" s="15"/>
      <c r="AD374" s="17"/>
      <c r="AE374" s="17"/>
      <c r="AF374" s="18" t="str">
        <f t="shared" ref="AF374:AF437" si="15">IF(OR(ISBLANK(AD374),ISBLANK(AE374)),"",(AE374-AD374)+1)</f>
        <v/>
      </c>
      <c r="AG374" s="15"/>
      <c r="AH374" s="15"/>
      <c r="AI374" s="15"/>
      <c r="AJ374" s="62" t="str">
        <f>IFERROR(VLOOKUP(AI374,Lookups!$W$3:$X$24,2,FALSE),"")</f>
        <v/>
      </c>
      <c r="AK374" s="15"/>
      <c r="AL374" s="15"/>
      <c r="AM374" s="17"/>
      <c r="AN374" s="17"/>
    </row>
    <row r="375" spans="1:40" x14ac:dyDescent="0.3">
      <c r="A375" s="15"/>
      <c r="B375" s="15"/>
      <c r="C375" s="15"/>
      <c r="D375" s="17"/>
      <c r="E375" s="17"/>
      <c r="F375" s="15"/>
      <c r="G375" s="18" t="str">
        <f>IFERROR(VLOOKUP(F375,Lookups!$D$2:$E$20,2,FALSE),"")</f>
        <v/>
      </c>
      <c r="H375" s="15"/>
      <c r="I375" s="15"/>
      <c r="J375" s="17"/>
      <c r="K375" s="15"/>
      <c r="L375" s="17"/>
      <c r="M375" s="17"/>
      <c r="N375" s="62" t="str">
        <f t="shared" si="14"/>
        <v/>
      </c>
      <c r="O375" s="15"/>
      <c r="P375" s="15"/>
      <c r="Q375" s="17"/>
      <c r="R375" s="15"/>
      <c r="S375" s="15"/>
      <c r="T375" s="15"/>
      <c r="U375" s="15"/>
      <c r="V375" s="15"/>
      <c r="W375" s="15"/>
      <c r="X375" s="18" t="str">
        <f>IFERROR(VLOOKUP(W375,Lookups!$G$2:$H$83,2,FALSE),"")</f>
        <v/>
      </c>
      <c r="Y375" s="15"/>
      <c r="Z375" s="15"/>
      <c r="AA375" s="15"/>
      <c r="AB375" s="15"/>
      <c r="AC375" s="15"/>
      <c r="AD375" s="17"/>
      <c r="AE375" s="17"/>
      <c r="AF375" s="18" t="str">
        <f t="shared" si="15"/>
        <v/>
      </c>
      <c r="AG375" s="15"/>
      <c r="AH375" s="15"/>
      <c r="AI375" s="15"/>
      <c r="AJ375" s="62" t="str">
        <f>IFERROR(VLOOKUP(AI375,Lookups!$W$3:$X$24,2,FALSE),"")</f>
        <v/>
      </c>
      <c r="AK375" s="15"/>
      <c r="AL375" s="15"/>
      <c r="AM375" s="17"/>
      <c r="AN375" s="17"/>
    </row>
    <row r="376" spans="1:40" x14ac:dyDescent="0.3">
      <c r="A376" s="15"/>
      <c r="B376" s="15"/>
      <c r="C376" s="15"/>
      <c r="D376" s="17"/>
      <c r="E376" s="17"/>
      <c r="F376" s="15"/>
      <c r="G376" s="18" t="str">
        <f>IFERROR(VLOOKUP(F376,Lookups!$D$2:$E$20,2,FALSE),"")</f>
        <v/>
      </c>
      <c r="H376" s="15"/>
      <c r="I376" s="15"/>
      <c r="J376" s="17"/>
      <c r="K376" s="15"/>
      <c r="L376" s="17"/>
      <c r="M376" s="17"/>
      <c r="N376" s="62" t="str">
        <f t="shared" si="14"/>
        <v/>
      </c>
      <c r="O376" s="15"/>
      <c r="P376" s="15"/>
      <c r="Q376" s="17"/>
      <c r="R376" s="15"/>
      <c r="S376" s="15"/>
      <c r="T376" s="15"/>
      <c r="U376" s="15"/>
      <c r="V376" s="15"/>
      <c r="W376" s="15"/>
      <c r="X376" s="18" t="str">
        <f>IFERROR(VLOOKUP(W376,Lookups!$G$2:$H$83,2,FALSE),"")</f>
        <v/>
      </c>
      <c r="Y376" s="15"/>
      <c r="Z376" s="15"/>
      <c r="AA376" s="15"/>
      <c r="AB376" s="15"/>
      <c r="AC376" s="15"/>
      <c r="AD376" s="17"/>
      <c r="AE376" s="17"/>
      <c r="AF376" s="18" t="str">
        <f t="shared" si="15"/>
        <v/>
      </c>
      <c r="AG376" s="15"/>
      <c r="AH376" s="15"/>
      <c r="AI376" s="15"/>
      <c r="AJ376" s="62" t="str">
        <f>IFERROR(VLOOKUP(AI376,Lookups!$W$3:$X$24,2,FALSE),"")</f>
        <v/>
      </c>
      <c r="AK376" s="15"/>
      <c r="AL376" s="15"/>
      <c r="AM376" s="17"/>
      <c r="AN376" s="17"/>
    </row>
    <row r="377" spans="1:40" x14ac:dyDescent="0.3">
      <c r="A377" s="15"/>
      <c r="B377" s="15"/>
      <c r="C377" s="15"/>
      <c r="D377" s="17"/>
      <c r="E377" s="17"/>
      <c r="F377" s="15"/>
      <c r="G377" s="18" t="str">
        <f>IFERROR(VLOOKUP(F377,Lookups!$D$2:$E$20,2,FALSE),"")</f>
        <v/>
      </c>
      <c r="H377" s="15"/>
      <c r="I377" s="15"/>
      <c r="J377" s="17"/>
      <c r="K377" s="15"/>
      <c r="L377" s="17"/>
      <c r="M377" s="17"/>
      <c r="N377" s="62" t="str">
        <f t="shared" si="14"/>
        <v/>
      </c>
      <c r="O377" s="15"/>
      <c r="P377" s="15"/>
      <c r="Q377" s="17"/>
      <c r="R377" s="15"/>
      <c r="S377" s="15"/>
      <c r="T377" s="15"/>
      <c r="U377" s="15"/>
      <c r="V377" s="15"/>
      <c r="W377" s="15"/>
      <c r="X377" s="18" t="str">
        <f>IFERROR(VLOOKUP(W377,Lookups!$G$2:$H$83,2,FALSE),"")</f>
        <v/>
      </c>
      <c r="Y377" s="15"/>
      <c r="Z377" s="15"/>
      <c r="AA377" s="15"/>
      <c r="AB377" s="15"/>
      <c r="AC377" s="15"/>
      <c r="AD377" s="17"/>
      <c r="AE377" s="17"/>
      <c r="AF377" s="18" t="str">
        <f t="shared" si="15"/>
        <v/>
      </c>
      <c r="AG377" s="15"/>
      <c r="AH377" s="15"/>
      <c r="AI377" s="15"/>
      <c r="AJ377" s="62" t="str">
        <f>IFERROR(VLOOKUP(AI377,Lookups!$W$3:$X$24,2,FALSE),"")</f>
        <v/>
      </c>
      <c r="AK377" s="15"/>
      <c r="AL377" s="15"/>
      <c r="AM377" s="17"/>
      <c r="AN377" s="17"/>
    </row>
    <row r="378" spans="1:40" x14ac:dyDescent="0.3">
      <c r="A378" s="15"/>
      <c r="B378" s="15"/>
      <c r="C378" s="15"/>
      <c r="D378" s="17"/>
      <c r="E378" s="17"/>
      <c r="F378" s="15"/>
      <c r="G378" s="18" t="str">
        <f>IFERROR(VLOOKUP(F378,Lookups!$D$2:$E$20,2,FALSE),"")</f>
        <v/>
      </c>
      <c r="H378" s="15"/>
      <c r="I378" s="15"/>
      <c r="J378" s="17"/>
      <c r="K378" s="15"/>
      <c r="L378" s="17"/>
      <c r="M378" s="17"/>
      <c r="N378" s="62" t="str">
        <f t="shared" si="14"/>
        <v/>
      </c>
      <c r="O378" s="15"/>
      <c r="P378" s="15"/>
      <c r="Q378" s="17"/>
      <c r="R378" s="15"/>
      <c r="S378" s="15"/>
      <c r="T378" s="15"/>
      <c r="U378" s="15"/>
      <c r="V378" s="15"/>
      <c r="W378" s="15"/>
      <c r="X378" s="18" t="str">
        <f>IFERROR(VLOOKUP(W378,Lookups!$G$2:$H$83,2,FALSE),"")</f>
        <v/>
      </c>
      <c r="Y378" s="15"/>
      <c r="Z378" s="15"/>
      <c r="AA378" s="15"/>
      <c r="AB378" s="15"/>
      <c r="AC378" s="15"/>
      <c r="AD378" s="17"/>
      <c r="AE378" s="17"/>
      <c r="AF378" s="18" t="str">
        <f t="shared" si="15"/>
        <v/>
      </c>
      <c r="AG378" s="15"/>
      <c r="AH378" s="15"/>
      <c r="AI378" s="15"/>
      <c r="AJ378" s="62" t="str">
        <f>IFERROR(VLOOKUP(AI378,Lookups!$W$3:$X$24,2,FALSE),"")</f>
        <v/>
      </c>
      <c r="AK378" s="15"/>
      <c r="AL378" s="15"/>
      <c r="AM378" s="17"/>
      <c r="AN378" s="17"/>
    </row>
    <row r="379" spans="1:40" x14ac:dyDescent="0.3">
      <c r="A379" s="15"/>
      <c r="B379" s="15"/>
      <c r="C379" s="15"/>
      <c r="D379" s="17"/>
      <c r="E379" s="17"/>
      <c r="F379" s="15"/>
      <c r="G379" s="18" t="str">
        <f>IFERROR(VLOOKUP(F379,Lookups!$D$2:$E$20,2,FALSE),"")</f>
        <v/>
      </c>
      <c r="H379" s="15"/>
      <c r="I379" s="15"/>
      <c r="J379" s="17"/>
      <c r="K379" s="15"/>
      <c r="L379" s="17"/>
      <c r="M379" s="17"/>
      <c r="N379" s="62" t="str">
        <f t="shared" si="14"/>
        <v/>
      </c>
      <c r="O379" s="15"/>
      <c r="P379" s="15"/>
      <c r="Q379" s="17"/>
      <c r="R379" s="15"/>
      <c r="S379" s="15"/>
      <c r="T379" s="15"/>
      <c r="U379" s="15"/>
      <c r="V379" s="15"/>
      <c r="W379" s="15"/>
      <c r="X379" s="18" t="str">
        <f>IFERROR(VLOOKUP(W379,Lookups!$G$2:$H$83,2,FALSE),"")</f>
        <v/>
      </c>
      <c r="Y379" s="15"/>
      <c r="Z379" s="15"/>
      <c r="AA379" s="15"/>
      <c r="AB379" s="15"/>
      <c r="AC379" s="15"/>
      <c r="AD379" s="17"/>
      <c r="AE379" s="17"/>
      <c r="AF379" s="18" t="str">
        <f t="shared" si="15"/>
        <v/>
      </c>
      <c r="AG379" s="15"/>
      <c r="AH379" s="15"/>
      <c r="AI379" s="15"/>
      <c r="AJ379" s="62" t="str">
        <f>IFERROR(VLOOKUP(AI379,Lookups!$W$3:$X$24,2,FALSE),"")</f>
        <v/>
      </c>
      <c r="AK379" s="15"/>
      <c r="AL379" s="15"/>
      <c r="AM379" s="17"/>
      <c r="AN379" s="17"/>
    </row>
    <row r="380" spans="1:40" x14ac:dyDescent="0.3">
      <c r="A380" s="15"/>
      <c r="B380" s="15"/>
      <c r="C380" s="15"/>
      <c r="D380" s="17"/>
      <c r="E380" s="17"/>
      <c r="F380" s="15"/>
      <c r="G380" s="18" t="str">
        <f>IFERROR(VLOOKUP(F380,Lookups!$D$2:$E$20,2,FALSE),"")</f>
        <v/>
      </c>
      <c r="H380" s="15"/>
      <c r="I380" s="15"/>
      <c r="J380" s="17"/>
      <c r="K380" s="15"/>
      <c r="L380" s="17"/>
      <c r="M380" s="17"/>
      <c r="N380" s="62" t="str">
        <f t="shared" si="14"/>
        <v/>
      </c>
      <c r="O380" s="15"/>
      <c r="P380" s="15"/>
      <c r="Q380" s="17"/>
      <c r="R380" s="15"/>
      <c r="S380" s="15"/>
      <c r="T380" s="15"/>
      <c r="U380" s="15"/>
      <c r="V380" s="15"/>
      <c r="W380" s="15"/>
      <c r="X380" s="18" t="str">
        <f>IFERROR(VLOOKUP(W380,Lookups!$G$2:$H$83,2,FALSE),"")</f>
        <v/>
      </c>
      <c r="Y380" s="15"/>
      <c r="Z380" s="15"/>
      <c r="AA380" s="15"/>
      <c r="AB380" s="15"/>
      <c r="AC380" s="15"/>
      <c r="AD380" s="17"/>
      <c r="AE380" s="17"/>
      <c r="AF380" s="18" t="str">
        <f t="shared" si="15"/>
        <v/>
      </c>
      <c r="AG380" s="15"/>
      <c r="AH380" s="15"/>
      <c r="AI380" s="15"/>
      <c r="AJ380" s="62" t="str">
        <f>IFERROR(VLOOKUP(AI380,Lookups!$W$3:$X$24,2,FALSE),"")</f>
        <v/>
      </c>
      <c r="AK380" s="15"/>
      <c r="AL380" s="15"/>
      <c r="AM380" s="17"/>
      <c r="AN380" s="17"/>
    </row>
    <row r="381" spans="1:40" x14ac:dyDescent="0.3">
      <c r="A381" s="15"/>
      <c r="B381" s="15"/>
      <c r="C381" s="15"/>
      <c r="D381" s="17"/>
      <c r="E381" s="17"/>
      <c r="F381" s="15"/>
      <c r="G381" s="18" t="str">
        <f>IFERROR(VLOOKUP(F381,Lookups!$D$2:$E$20,2,FALSE),"")</f>
        <v/>
      </c>
      <c r="H381" s="15"/>
      <c r="I381" s="15"/>
      <c r="J381" s="17"/>
      <c r="K381" s="15"/>
      <c r="L381" s="17"/>
      <c r="M381" s="17"/>
      <c r="N381" s="62" t="str">
        <f t="shared" si="14"/>
        <v/>
      </c>
      <c r="O381" s="15"/>
      <c r="P381" s="15"/>
      <c r="Q381" s="17"/>
      <c r="R381" s="15"/>
      <c r="S381" s="15"/>
      <c r="T381" s="15"/>
      <c r="U381" s="15"/>
      <c r="V381" s="15"/>
      <c r="W381" s="15"/>
      <c r="X381" s="18" t="str">
        <f>IFERROR(VLOOKUP(W381,Lookups!$G$2:$H$83,2,FALSE),"")</f>
        <v/>
      </c>
      <c r="Y381" s="15"/>
      <c r="Z381" s="15"/>
      <c r="AA381" s="15"/>
      <c r="AB381" s="15"/>
      <c r="AC381" s="15"/>
      <c r="AD381" s="17"/>
      <c r="AE381" s="17"/>
      <c r="AF381" s="18" t="str">
        <f t="shared" si="15"/>
        <v/>
      </c>
      <c r="AG381" s="15"/>
      <c r="AH381" s="15"/>
      <c r="AI381" s="15"/>
      <c r="AJ381" s="62" t="str">
        <f>IFERROR(VLOOKUP(AI381,Lookups!$W$3:$X$24,2,FALSE),"")</f>
        <v/>
      </c>
      <c r="AK381" s="15"/>
      <c r="AL381" s="15"/>
      <c r="AM381" s="17"/>
      <c r="AN381" s="17"/>
    </row>
    <row r="382" spans="1:40" x14ac:dyDescent="0.3">
      <c r="A382" s="15"/>
      <c r="B382" s="15"/>
      <c r="C382" s="15"/>
      <c r="D382" s="17"/>
      <c r="E382" s="17"/>
      <c r="F382" s="15"/>
      <c r="G382" s="18" t="str">
        <f>IFERROR(VLOOKUP(F382,Lookups!$D$2:$E$20,2,FALSE),"")</f>
        <v/>
      </c>
      <c r="H382" s="15"/>
      <c r="I382" s="15"/>
      <c r="J382" s="17"/>
      <c r="K382" s="15"/>
      <c r="L382" s="17"/>
      <c r="M382" s="17"/>
      <c r="N382" s="62" t="str">
        <f t="shared" si="14"/>
        <v/>
      </c>
      <c r="O382" s="15"/>
      <c r="P382" s="15"/>
      <c r="Q382" s="17"/>
      <c r="R382" s="15"/>
      <c r="S382" s="15"/>
      <c r="T382" s="15"/>
      <c r="U382" s="15"/>
      <c r="V382" s="15"/>
      <c r="W382" s="15"/>
      <c r="X382" s="18" t="str">
        <f>IFERROR(VLOOKUP(W382,Lookups!$G$2:$H$83,2,FALSE),"")</f>
        <v/>
      </c>
      <c r="Y382" s="15"/>
      <c r="Z382" s="15"/>
      <c r="AA382" s="15"/>
      <c r="AB382" s="15"/>
      <c r="AC382" s="15"/>
      <c r="AD382" s="17"/>
      <c r="AE382" s="17"/>
      <c r="AF382" s="18" t="str">
        <f t="shared" si="15"/>
        <v/>
      </c>
      <c r="AG382" s="15"/>
      <c r="AH382" s="15"/>
      <c r="AI382" s="15"/>
      <c r="AJ382" s="62" t="str">
        <f>IFERROR(VLOOKUP(AI382,Lookups!$W$3:$X$24,2,FALSE),"")</f>
        <v/>
      </c>
      <c r="AK382" s="15"/>
      <c r="AL382" s="15"/>
      <c r="AM382" s="17"/>
      <c r="AN382" s="17"/>
    </row>
    <row r="383" spans="1:40" x14ac:dyDescent="0.3">
      <c r="A383" s="15"/>
      <c r="B383" s="15"/>
      <c r="C383" s="15"/>
      <c r="D383" s="17"/>
      <c r="E383" s="17"/>
      <c r="F383" s="15"/>
      <c r="G383" s="18" t="str">
        <f>IFERROR(VLOOKUP(F383,Lookups!$D$2:$E$20,2,FALSE),"")</f>
        <v/>
      </c>
      <c r="H383" s="15"/>
      <c r="I383" s="15"/>
      <c r="J383" s="17"/>
      <c r="K383" s="15"/>
      <c r="L383" s="17"/>
      <c r="M383" s="17"/>
      <c r="N383" s="62" t="str">
        <f t="shared" si="14"/>
        <v/>
      </c>
      <c r="O383" s="15"/>
      <c r="P383" s="15"/>
      <c r="Q383" s="17"/>
      <c r="R383" s="15"/>
      <c r="S383" s="15"/>
      <c r="T383" s="15"/>
      <c r="U383" s="15"/>
      <c r="V383" s="15"/>
      <c r="W383" s="15"/>
      <c r="X383" s="18" t="str">
        <f>IFERROR(VLOOKUP(W383,Lookups!$G$2:$H$83,2,FALSE),"")</f>
        <v/>
      </c>
      <c r="Y383" s="15"/>
      <c r="Z383" s="15"/>
      <c r="AA383" s="15"/>
      <c r="AB383" s="15"/>
      <c r="AC383" s="15"/>
      <c r="AD383" s="17"/>
      <c r="AE383" s="17"/>
      <c r="AF383" s="18" t="str">
        <f t="shared" si="15"/>
        <v/>
      </c>
      <c r="AG383" s="15"/>
      <c r="AH383" s="15"/>
      <c r="AI383" s="15"/>
      <c r="AJ383" s="62" t="str">
        <f>IFERROR(VLOOKUP(AI383,Lookups!$W$3:$X$24,2,FALSE),"")</f>
        <v/>
      </c>
      <c r="AK383" s="15"/>
      <c r="AL383" s="15"/>
      <c r="AM383" s="17"/>
      <c r="AN383" s="17"/>
    </row>
    <row r="384" spans="1:40" x14ac:dyDescent="0.3">
      <c r="A384" s="15"/>
      <c r="B384" s="15"/>
      <c r="C384" s="15"/>
      <c r="D384" s="17"/>
      <c r="E384" s="17"/>
      <c r="F384" s="15"/>
      <c r="G384" s="18" t="str">
        <f>IFERROR(VLOOKUP(F384,Lookups!$D$2:$E$20,2,FALSE),"")</f>
        <v/>
      </c>
      <c r="H384" s="15"/>
      <c r="I384" s="15"/>
      <c r="J384" s="17"/>
      <c r="K384" s="15"/>
      <c r="L384" s="17"/>
      <c r="M384" s="17"/>
      <c r="N384" s="62" t="str">
        <f t="shared" si="14"/>
        <v/>
      </c>
      <c r="O384" s="15"/>
      <c r="P384" s="15"/>
      <c r="Q384" s="17"/>
      <c r="R384" s="15"/>
      <c r="S384" s="15"/>
      <c r="T384" s="15"/>
      <c r="U384" s="15"/>
      <c r="V384" s="15"/>
      <c r="W384" s="15"/>
      <c r="X384" s="18" t="str">
        <f>IFERROR(VLOOKUP(W384,Lookups!$G$2:$H$83,2,FALSE),"")</f>
        <v/>
      </c>
      <c r="Y384" s="15"/>
      <c r="Z384" s="15"/>
      <c r="AA384" s="15"/>
      <c r="AB384" s="15"/>
      <c r="AC384" s="15"/>
      <c r="AD384" s="17"/>
      <c r="AE384" s="17"/>
      <c r="AF384" s="18" t="str">
        <f t="shared" si="15"/>
        <v/>
      </c>
      <c r="AG384" s="15"/>
      <c r="AH384" s="15"/>
      <c r="AI384" s="15"/>
      <c r="AJ384" s="62" t="str">
        <f>IFERROR(VLOOKUP(AI384,Lookups!$W$3:$X$24,2,FALSE),"")</f>
        <v/>
      </c>
      <c r="AK384" s="15"/>
      <c r="AL384" s="15"/>
      <c r="AM384" s="17"/>
      <c r="AN384" s="17"/>
    </row>
    <row r="385" spans="1:40" x14ac:dyDescent="0.3">
      <c r="A385" s="15"/>
      <c r="B385" s="15"/>
      <c r="C385" s="15"/>
      <c r="D385" s="17"/>
      <c r="E385" s="17"/>
      <c r="F385" s="15"/>
      <c r="G385" s="18" t="str">
        <f>IFERROR(VLOOKUP(F385,Lookups!$D$2:$E$20,2,FALSE),"")</f>
        <v/>
      </c>
      <c r="H385" s="15"/>
      <c r="I385" s="15"/>
      <c r="J385" s="17"/>
      <c r="K385" s="15"/>
      <c r="L385" s="17"/>
      <c r="M385" s="17"/>
      <c r="N385" s="62" t="str">
        <f t="shared" si="14"/>
        <v/>
      </c>
      <c r="O385" s="15"/>
      <c r="P385" s="15"/>
      <c r="Q385" s="17"/>
      <c r="R385" s="15"/>
      <c r="S385" s="15"/>
      <c r="T385" s="15"/>
      <c r="U385" s="15"/>
      <c r="V385" s="15"/>
      <c r="W385" s="15"/>
      <c r="X385" s="18" t="str">
        <f>IFERROR(VLOOKUP(W385,Lookups!$G$2:$H$83,2,FALSE),"")</f>
        <v/>
      </c>
      <c r="Y385" s="15"/>
      <c r="Z385" s="15"/>
      <c r="AA385" s="15"/>
      <c r="AB385" s="15"/>
      <c r="AC385" s="15"/>
      <c r="AD385" s="17"/>
      <c r="AE385" s="17"/>
      <c r="AF385" s="18" t="str">
        <f t="shared" si="15"/>
        <v/>
      </c>
      <c r="AG385" s="15"/>
      <c r="AH385" s="15"/>
      <c r="AI385" s="15"/>
      <c r="AJ385" s="62" t="str">
        <f>IFERROR(VLOOKUP(AI385,Lookups!$W$3:$X$24,2,FALSE),"")</f>
        <v/>
      </c>
      <c r="AK385" s="15"/>
      <c r="AL385" s="15"/>
      <c r="AM385" s="17"/>
      <c r="AN385" s="17"/>
    </row>
    <row r="386" spans="1:40" x14ac:dyDescent="0.3">
      <c r="A386" s="15"/>
      <c r="B386" s="15"/>
      <c r="C386" s="15"/>
      <c r="D386" s="17"/>
      <c r="E386" s="17"/>
      <c r="F386" s="15"/>
      <c r="G386" s="18" t="str">
        <f>IFERROR(VLOOKUP(F386,Lookups!$D$2:$E$20,2,FALSE),"")</f>
        <v/>
      </c>
      <c r="H386" s="15"/>
      <c r="I386" s="15"/>
      <c r="J386" s="17"/>
      <c r="K386" s="15"/>
      <c r="L386" s="17"/>
      <c r="M386" s="17"/>
      <c r="N386" s="62" t="str">
        <f t="shared" si="14"/>
        <v/>
      </c>
      <c r="O386" s="15"/>
      <c r="P386" s="15"/>
      <c r="Q386" s="17"/>
      <c r="R386" s="15"/>
      <c r="S386" s="15"/>
      <c r="T386" s="15"/>
      <c r="U386" s="15"/>
      <c r="V386" s="15"/>
      <c r="W386" s="15"/>
      <c r="X386" s="18" t="str">
        <f>IFERROR(VLOOKUP(W386,Lookups!$G$2:$H$83,2,FALSE),"")</f>
        <v/>
      </c>
      <c r="Y386" s="15"/>
      <c r="Z386" s="15"/>
      <c r="AA386" s="15"/>
      <c r="AB386" s="15"/>
      <c r="AC386" s="15"/>
      <c r="AD386" s="17"/>
      <c r="AE386" s="17"/>
      <c r="AF386" s="18" t="str">
        <f t="shared" si="15"/>
        <v/>
      </c>
      <c r="AG386" s="15"/>
      <c r="AH386" s="15"/>
      <c r="AI386" s="15"/>
      <c r="AJ386" s="62" t="str">
        <f>IFERROR(VLOOKUP(AI386,Lookups!$W$3:$X$24,2,FALSE),"")</f>
        <v/>
      </c>
      <c r="AK386" s="15"/>
      <c r="AL386" s="15"/>
      <c r="AM386" s="17"/>
      <c r="AN386" s="17"/>
    </row>
    <row r="387" spans="1:40" x14ac:dyDescent="0.3">
      <c r="A387" s="15"/>
      <c r="B387" s="15"/>
      <c r="C387" s="15"/>
      <c r="D387" s="17"/>
      <c r="E387" s="17"/>
      <c r="F387" s="15"/>
      <c r="G387" s="18" t="str">
        <f>IFERROR(VLOOKUP(F387,Lookups!$D$2:$E$20,2,FALSE),"")</f>
        <v/>
      </c>
      <c r="H387" s="15"/>
      <c r="I387" s="15"/>
      <c r="J387" s="17"/>
      <c r="K387" s="15"/>
      <c r="L387" s="17"/>
      <c r="M387" s="17"/>
      <c r="N387" s="62" t="str">
        <f t="shared" si="14"/>
        <v/>
      </c>
      <c r="O387" s="15"/>
      <c r="P387" s="15"/>
      <c r="Q387" s="17"/>
      <c r="R387" s="15"/>
      <c r="S387" s="15"/>
      <c r="T387" s="15"/>
      <c r="U387" s="15"/>
      <c r="V387" s="15"/>
      <c r="W387" s="15"/>
      <c r="X387" s="18" t="str">
        <f>IFERROR(VLOOKUP(W387,Lookups!$G$2:$H$83,2,FALSE),"")</f>
        <v/>
      </c>
      <c r="Y387" s="15"/>
      <c r="Z387" s="15"/>
      <c r="AA387" s="15"/>
      <c r="AB387" s="15"/>
      <c r="AC387" s="15"/>
      <c r="AD387" s="17"/>
      <c r="AE387" s="17"/>
      <c r="AF387" s="18" t="str">
        <f t="shared" si="15"/>
        <v/>
      </c>
      <c r="AG387" s="15"/>
      <c r="AH387" s="15"/>
      <c r="AI387" s="15"/>
      <c r="AJ387" s="62" t="str">
        <f>IFERROR(VLOOKUP(AI387,Lookups!$W$3:$X$24,2,FALSE),"")</f>
        <v/>
      </c>
      <c r="AK387" s="15"/>
      <c r="AL387" s="15"/>
      <c r="AM387" s="17"/>
      <c r="AN387" s="17"/>
    </row>
    <row r="388" spans="1:40" x14ac:dyDescent="0.3">
      <c r="A388" s="15"/>
      <c r="B388" s="15"/>
      <c r="C388" s="15"/>
      <c r="D388" s="17"/>
      <c r="E388" s="17"/>
      <c r="F388" s="15"/>
      <c r="G388" s="18" t="str">
        <f>IFERROR(VLOOKUP(F388,Lookups!$D$2:$E$20,2,FALSE),"")</f>
        <v/>
      </c>
      <c r="H388" s="15"/>
      <c r="I388" s="15"/>
      <c r="J388" s="17"/>
      <c r="K388" s="15"/>
      <c r="L388" s="17"/>
      <c r="M388" s="17"/>
      <c r="N388" s="62" t="str">
        <f t="shared" si="14"/>
        <v/>
      </c>
      <c r="O388" s="15"/>
      <c r="P388" s="15"/>
      <c r="Q388" s="17"/>
      <c r="R388" s="15"/>
      <c r="S388" s="15"/>
      <c r="T388" s="15"/>
      <c r="U388" s="15"/>
      <c r="V388" s="15"/>
      <c r="W388" s="15"/>
      <c r="X388" s="18" t="str">
        <f>IFERROR(VLOOKUP(W388,Lookups!$G$2:$H$83,2,FALSE),"")</f>
        <v/>
      </c>
      <c r="Y388" s="15"/>
      <c r="Z388" s="15"/>
      <c r="AA388" s="15"/>
      <c r="AB388" s="15"/>
      <c r="AC388" s="15"/>
      <c r="AD388" s="17"/>
      <c r="AE388" s="17"/>
      <c r="AF388" s="18" t="str">
        <f t="shared" si="15"/>
        <v/>
      </c>
      <c r="AG388" s="15"/>
      <c r="AH388" s="15"/>
      <c r="AI388" s="15"/>
      <c r="AJ388" s="62" t="str">
        <f>IFERROR(VLOOKUP(AI388,Lookups!$W$3:$X$24,2,FALSE),"")</f>
        <v/>
      </c>
      <c r="AK388" s="15"/>
      <c r="AL388" s="15"/>
      <c r="AM388" s="17"/>
      <c r="AN388" s="17"/>
    </row>
    <row r="389" spans="1:40" x14ac:dyDescent="0.3">
      <c r="A389" s="15"/>
      <c r="B389" s="15"/>
      <c r="C389" s="15"/>
      <c r="D389" s="17"/>
      <c r="E389" s="17"/>
      <c r="F389" s="15"/>
      <c r="G389" s="18" t="str">
        <f>IFERROR(VLOOKUP(F389,Lookups!$D$2:$E$20,2,FALSE),"")</f>
        <v/>
      </c>
      <c r="H389" s="15"/>
      <c r="I389" s="15"/>
      <c r="J389" s="17"/>
      <c r="K389" s="15"/>
      <c r="L389" s="17"/>
      <c r="M389" s="17"/>
      <c r="N389" s="62" t="str">
        <f t="shared" si="14"/>
        <v/>
      </c>
      <c r="O389" s="15"/>
      <c r="P389" s="15"/>
      <c r="Q389" s="17"/>
      <c r="R389" s="15"/>
      <c r="S389" s="15"/>
      <c r="T389" s="15"/>
      <c r="U389" s="15"/>
      <c r="V389" s="15"/>
      <c r="W389" s="15"/>
      <c r="X389" s="18" t="str">
        <f>IFERROR(VLOOKUP(W389,Lookups!$G$2:$H$83,2,FALSE),"")</f>
        <v/>
      </c>
      <c r="Y389" s="15"/>
      <c r="Z389" s="15"/>
      <c r="AA389" s="15"/>
      <c r="AB389" s="15"/>
      <c r="AC389" s="15"/>
      <c r="AD389" s="17"/>
      <c r="AE389" s="17"/>
      <c r="AF389" s="18" t="str">
        <f t="shared" si="15"/>
        <v/>
      </c>
      <c r="AG389" s="15"/>
      <c r="AH389" s="15"/>
      <c r="AI389" s="15"/>
      <c r="AJ389" s="62" t="str">
        <f>IFERROR(VLOOKUP(AI389,Lookups!$W$3:$X$24,2,FALSE),"")</f>
        <v/>
      </c>
      <c r="AK389" s="15"/>
      <c r="AL389" s="15"/>
      <c r="AM389" s="17"/>
      <c r="AN389" s="17"/>
    </row>
    <row r="390" spans="1:40" x14ac:dyDescent="0.3">
      <c r="A390" s="15"/>
      <c r="B390" s="15"/>
      <c r="C390" s="15"/>
      <c r="D390" s="17"/>
      <c r="E390" s="17"/>
      <c r="F390" s="15"/>
      <c r="G390" s="18" t="str">
        <f>IFERROR(VLOOKUP(F390,Lookups!$D$2:$E$20,2,FALSE),"")</f>
        <v/>
      </c>
      <c r="H390" s="15"/>
      <c r="I390" s="15"/>
      <c r="J390" s="17"/>
      <c r="K390" s="15"/>
      <c r="L390" s="17"/>
      <c r="M390" s="17"/>
      <c r="N390" s="62" t="str">
        <f t="shared" si="14"/>
        <v/>
      </c>
      <c r="O390" s="15"/>
      <c r="P390" s="15"/>
      <c r="Q390" s="17"/>
      <c r="R390" s="15"/>
      <c r="S390" s="15"/>
      <c r="T390" s="15"/>
      <c r="U390" s="15"/>
      <c r="V390" s="15"/>
      <c r="W390" s="15"/>
      <c r="X390" s="18" t="str">
        <f>IFERROR(VLOOKUP(W390,Lookups!$G$2:$H$83,2,FALSE),"")</f>
        <v/>
      </c>
      <c r="Y390" s="15"/>
      <c r="Z390" s="15"/>
      <c r="AA390" s="15"/>
      <c r="AB390" s="15"/>
      <c r="AC390" s="15"/>
      <c r="AD390" s="17"/>
      <c r="AE390" s="17"/>
      <c r="AF390" s="18" t="str">
        <f t="shared" si="15"/>
        <v/>
      </c>
      <c r="AG390" s="15"/>
      <c r="AH390" s="15"/>
      <c r="AI390" s="15"/>
      <c r="AJ390" s="62" t="str">
        <f>IFERROR(VLOOKUP(AI390,Lookups!$W$3:$X$24,2,FALSE),"")</f>
        <v/>
      </c>
      <c r="AK390" s="15"/>
      <c r="AL390" s="15"/>
      <c r="AM390" s="17"/>
      <c r="AN390" s="17"/>
    </row>
    <row r="391" spans="1:40" x14ac:dyDescent="0.3">
      <c r="A391" s="15"/>
      <c r="B391" s="15"/>
      <c r="C391" s="15"/>
      <c r="D391" s="17"/>
      <c r="E391" s="17"/>
      <c r="F391" s="15"/>
      <c r="G391" s="18" t="str">
        <f>IFERROR(VLOOKUP(F391,Lookups!$D$2:$E$20,2,FALSE),"")</f>
        <v/>
      </c>
      <c r="H391" s="15"/>
      <c r="I391" s="15"/>
      <c r="J391" s="17"/>
      <c r="K391" s="15"/>
      <c r="L391" s="17"/>
      <c r="M391" s="17"/>
      <c r="N391" s="62" t="str">
        <f t="shared" si="14"/>
        <v/>
      </c>
      <c r="O391" s="15"/>
      <c r="P391" s="15"/>
      <c r="Q391" s="17"/>
      <c r="R391" s="15"/>
      <c r="S391" s="15"/>
      <c r="T391" s="15"/>
      <c r="U391" s="15"/>
      <c r="V391" s="15"/>
      <c r="W391" s="15"/>
      <c r="X391" s="18" t="str">
        <f>IFERROR(VLOOKUP(W391,Lookups!$G$2:$H$83,2,FALSE),"")</f>
        <v/>
      </c>
      <c r="Y391" s="15"/>
      <c r="Z391" s="15"/>
      <c r="AA391" s="15"/>
      <c r="AB391" s="15"/>
      <c r="AC391" s="15"/>
      <c r="AD391" s="17"/>
      <c r="AE391" s="17"/>
      <c r="AF391" s="18" t="str">
        <f t="shared" si="15"/>
        <v/>
      </c>
      <c r="AG391" s="15"/>
      <c r="AH391" s="15"/>
      <c r="AI391" s="15"/>
      <c r="AJ391" s="62" t="str">
        <f>IFERROR(VLOOKUP(AI391,Lookups!$W$3:$X$24,2,FALSE),"")</f>
        <v/>
      </c>
      <c r="AK391" s="15"/>
      <c r="AL391" s="15"/>
      <c r="AM391" s="17"/>
      <c r="AN391" s="17"/>
    </row>
    <row r="392" spans="1:40" x14ac:dyDescent="0.3">
      <c r="A392" s="15"/>
      <c r="B392" s="15"/>
      <c r="C392" s="15"/>
      <c r="D392" s="17"/>
      <c r="E392" s="17"/>
      <c r="F392" s="15"/>
      <c r="G392" s="18" t="str">
        <f>IFERROR(VLOOKUP(F392,Lookups!$D$2:$E$20,2,FALSE),"")</f>
        <v/>
      </c>
      <c r="H392" s="15"/>
      <c r="I392" s="15"/>
      <c r="J392" s="17"/>
      <c r="K392" s="15"/>
      <c r="L392" s="17"/>
      <c r="M392" s="17"/>
      <c r="N392" s="62" t="str">
        <f t="shared" si="14"/>
        <v/>
      </c>
      <c r="O392" s="15"/>
      <c r="P392" s="15"/>
      <c r="Q392" s="17"/>
      <c r="R392" s="15"/>
      <c r="S392" s="15"/>
      <c r="T392" s="15"/>
      <c r="U392" s="15"/>
      <c r="V392" s="15"/>
      <c r="W392" s="15"/>
      <c r="X392" s="18" t="str">
        <f>IFERROR(VLOOKUP(W392,Lookups!$G$2:$H$83,2,FALSE),"")</f>
        <v/>
      </c>
      <c r="Y392" s="15"/>
      <c r="Z392" s="15"/>
      <c r="AA392" s="15"/>
      <c r="AB392" s="15"/>
      <c r="AC392" s="15"/>
      <c r="AD392" s="17"/>
      <c r="AE392" s="17"/>
      <c r="AF392" s="18" t="str">
        <f t="shared" si="15"/>
        <v/>
      </c>
      <c r="AG392" s="15"/>
      <c r="AH392" s="15"/>
      <c r="AI392" s="15"/>
      <c r="AJ392" s="62" t="str">
        <f>IFERROR(VLOOKUP(AI392,Lookups!$W$3:$X$24,2,FALSE),"")</f>
        <v/>
      </c>
      <c r="AK392" s="15"/>
      <c r="AL392" s="15"/>
      <c r="AM392" s="17"/>
      <c r="AN392" s="17"/>
    </row>
    <row r="393" spans="1:40" x14ac:dyDescent="0.3">
      <c r="A393" s="15"/>
      <c r="B393" s="15"/>
      <c r="C393" s="15"/>
      <c r="D393" s="17"/>
      <c r="E393" s="17"/>
      <c r="F393" s="15"/>
      <c r="G393" s="18" t="str">
        <f>IFERROR(VLOOKUP(F393,Lookups!$D$2:$E$20,2,FALSE),"")</f>
        <v/>
      </c>
      <c r="H393" s="15"/>
      <c r="I393" s="15"/>
      <c r="J393" s="17"/>
      <c r="K393" s="15"/>
      <c r="L393" s="17"/>
      <c r="M393" s="17"/>
      <c r="N393" s="62" t="str">
        <f t="shared" si="14"/>
        <v/>
      </c>
      <c r="O393" s="15"/>
      <c r="P393" s="15"/>
      <c r="Q393" s="17"/>
      <c r="R393" s="15"/>
      <c r="S393" s="15"/>
      <c r="T393" s="15"/>
      <c r="U393" s="15"/>
      <c r="V393" s="15"/>
      <c r="W393" s="15"/>
      <c r="X393" s="18" t="str">
        <f>IFERROR(VLOOKUP(W393,Lookups!$G$2:$H$83,2,FALSE),"")</f>
        <v/>
      </c>
      <c r="Y393" s="15"/>
      <c r="Z393" s="15"/>
      <c r="AA393" s="15"/>
      <c r="AB393" s="15"/>
      <c r="AC393" s="15"/>
      <c r="AD393" s="17"/>
      <c r="AE393" s="17"/>
      <c r="AF393" s="18" t="str">
        <f t="shared" si="15"/>
        <v/>
      </c>
      <c r="AG393" s="15"/>
      <c r="AH393" s="15"/>
      <c r="AI393" s="15"/>
      <c r="AJ393" s="62" t="str">
        <f>IFERROR(VLOOKUP(AI393,Lookups!$W$3:$X$24,2,FALSE),"")</f>
        <v/>
      </c>
      <c r="AK393" s="15"/>
      <c r="AL393" s="15"/>
      <c r="AM393" s="17"/>
      <c r="AN393" s="17"/>
    </row>
    <row r="394" spans="1:40" x14ac:dyDescent="0.3">
      <c r="A394" s="15"/>
      <c r="B394" s="15"/>
      <c r="C394" s="15"/>
      <c r="D394" s="17"/>
      <c r="E394" s="17"/>
      <c r="F394" s="15"/>
      <c r="G394" s="18" t="str">
        <f>IFERROR(VLOOKUP(F394,Lookups!$D$2:$E$20,2,FALSE),"")</f>
        <v/>
      </c>
      <c r="H394" s="15"/>
      <c r="I394" s="15"/>
      <c r="J394" s="17"/>
      <c r="K394" s="15"/>
      <c r="L394" s="17"/>
      <c r="M394" s="17"/>
      <c r="N394" s="62" t="str">
        <f t="shared" si="14"/>
        <v/>
      </c>
      <c r="O394" s="15"/>
      <c r="P394" s="15"/>
      <c r="Q394" s="17"/>
      <c r="R394" s="15"/>
      <c r="S394" s="15"/>
      <c r="T394" s="15"/>
      <c r="U394" s="15"/>
      <c r="V394" s="15"/>
      <c r="W394" s="15"/>
      <c r="X394" s="18" t="str">
        <f>IFERROR(VLOOKUP(W394,Lookups!$G$2:$H$83,2,FALSE),"")</f>
        <v/>
      </c>
      <c r="Y394" s="15"/>
      <c r="Z394" s="15"/>
      <c r="AA394" s="15"/>
      <c r="AB394" s="15"/>
      <c r="AC394" s="15"/>
      <c r="AD394" s="17"/>
      <c r="AE394" s="17"/>
      <c r="AF394" s="18" t="str">
        <f t="shared" si="15"/>
        <v/>
      </c>
      <c r="AG394" s="15"/>
      <c r="AH394" s="15"/>
      <c r="AI394" s="15"/>
      <c r="AJ394" s="62" t="str">
        <f>IFERROR(VLOOKUP(AI394,Lookups!$W$3:$X$24,2,FALSE),"")</f>
        <v/>
      </c>
      <c r="AK394" s="15"/>
      <c r="AL394" s="15"/>
      <c r="AM394" s="17"/>
      <c r="AN394" s="17"/>
    </row>
    <row r="395" spans="1:40" x14ac:dyDescent="0.3">
      <c r="A395" s="15"/>
      <c r="B395" s="15"/>
      <c r="C395" s="15"/>
      <c r="D395" s="17"/>
      <c r="E395" s="17"/>
      <c r="F395" s="15"/>
      <c r="G395" s="18" t="str">
        <f>IFERROR(VLOOKUP(F395,Lookups!$D$2:$E$20,2,FALSE),"")</f>
        <v/>
      </c>
      <c r="H395" s="15"/>
      <c r="I395" s="15"/>
      <c r="J395" s="17"/>
      <c r="K395" s="15"/>
      <c r="L395" s="17"/>
      <c r="M395" s="17"/>
      <c r="N395" s="62" t="str">
        <f t="shared" si="14"/>
        <v/>
      </c>
      <c r="O395" s="15"/>
      <c r="P395" s="15"/>
      <c r="Q395" s="17"/>
      <c r="R395" s="15"/>
      <c r="S395" s="15"/>
      <c r="T395" s="15"/>
      <c r="U395" s="15"/>
      <c r="V395" s="15"/>
      <c r="W395" s="15"/>
      <c r="X395" s="18" t="str">
        <f>IFERROR(VLOOKUP(W395,Lookups!$G$2:$H$83,2,FALSE),"")</f>
        <v/>
      </c>
      <c r="Y395" s="15"/>
      <c r="Z395" s="15"/>
      <c r="AA395" s="15"/>
      <c r="AB395" s="15"/>
      <c r="AC395" s="15"/>
      <c r="AD395" s="17"/>
      <c r="AE395" s="17"/>
      <c r="AF395" s="18" t="str">
        <f t="shared" si="15"/>
        <v/>
      </c>
      <c r="AG395" s="15"/>
      <c r="AH395" s="15"/>
      <c r="AI395" s="15"/>
      <c r="AJ395" s="62" t="str">
        <f>IFERROR(VLOOKUP(AI395,Lookups!$W$3:$X$24,2,FALSE),"")</f>
        <v/>
      </c>
      <c r="AK395" s="15"/>
      <c r="AL395" s="15"/>
      <c r="AM395" s="17"/>
      <c r="AN395" s="17"/>
    </row>
    <row r="396" spans="1:40" x14ac:dyDescent="0.3">
      <c r="A396" s="15"/>
      <c r="B396" s="15"/>
      <c r="C396" s="15"/>
      <c r="D396" s="17"/>
      <c r="E396" s="17"/>
      <c r="F396" s="15"/>
      <c r="G396" s="18" t="str">
        <f>IFERROR(VLOOKUP(F396,Lookups!$D$2:$E$20,2,FALSE),"")</f>
        <v/>
      </c>
      <c r="H396" s="15"/>
      <c r="I396" s="15"/>
      <c r="J396" s="17"/>
      <c r="K396" s="15"/>
      <c r="L396" s="17"/>
      <c r="M396" s="17"/>
      <c r="N396" s="62" t="str">
        <f t="shared" si="14"/>
        <v/>
      </c>
      <c r="O396" s="15"/>
      <c r="P396" s="15"/>
      <c r="Q396" s="17"/>
      <c r="R396" s="15"/>
      <c r="S396" s="15"/>
      <c r="T396" s="15"/>
      <c r="U396" s="15"/>
      <c r="V396" s="15"/>
      <c r="W396" s="15"/>
      <c r="X396" s="18" t="str">
        <f>IFERROR(VLOOKUP(W396,Lookups!$G$2:$H$83,2,FALSE),"")</f>
        <v/>
      </c>
      <c r="Y396" s="15"/>
      <c r="Z396" s="15"/>
      <c r="AA396" s="15"/>
      <c r="AB396" s="15"/>
      <c r="AC396" s="15"/>
      <c r="AD396" s="17"/>
      <c r="AE396" s="17"/>
      <c r="AF396" s="18" t="str">
        <f t="shared" si="15"/>
        <v/>
      </c>
      <c r="AG396" s="15"/>
      <c r="AH396" s="15"/>
      <c r="AI396" s="15"/>
      <c r="AJ396" s="62" t="str">
        <f>IFERROR(VLOOKUP(AI396,Lookups!$W$3:$X$24,2,FALSE),"")</f>
        <v/>
      </c>
      <c r="AK396" s="15"/>
      <c r="AL396" s="15"/>
      <c r="AM396" s="17"/>
      <c r="AN396" s="17"/>
    </row>
    <row r="397" spans="1:40" x14ac:dyDescent="0.3">
      <c r="A397" s="15"/>
      <c r="B397" s="15"/>
      <c r="C397" s="15"/>
      <c r="D397" s="17"/>
      <c r="E397" s="17"/>
      <c r="F397" s="15"/>
      <c r="G397" s="18" t="str">
        <f>IFERROR(VLOOKUP(F397,Lookups!$D$2:$E$20,2,FALSE),"")</f>
        <v/>
      </c>
      <c r="H397" s="15"/>
      <c r="I397" s="15"/>
      <c r="J397" s="17"/>
      <c r="K397" s="15"/>
      <c r="L397" s="17"/>
      <c r="M397" s="17"/>
      <c r="N397" s="62" t="str">
        <f t="shared" si="14"/>
        <v/>
      </c>
      <c r="O397" s="15"/>
      <c r="P397" s="15"/>
      <c r="Q397" s="17"/>
      <c r="R397" s="15"/>
      <c r="S397" s="15"/>
      <c r="T397" s="15"/>
      <c r="U397" s="15"/>
      <c r="V397" s="15"/>
      <c r="W397" s="15"/>
      <c r="X397" s="18" t="str">
        <f>IFERROR(VLOOKUP(W397,Lookups!$G$2:$H$83,2,FALSE),"")</f>
        <v/>
      </c>
      <c r="Y397" s="15"/>
      <c r="Z397" s="15"/>
      <c r="AA397" s="15"/>
      <c r="AB397" s="15"/>
      <c r="AC397" s="15"/>
      <c r="AD397" s="17"/>
      <c r="AE397" s="17"/>
      <c r="AF397" s="18" t="str">
        <f t="shared" si="15"/>
        <v/>
      </c>
      <c r="AG397" s="15"/>
      <c r="AH397" s="15"/>
      <c r="AI397" s="15"/>
      <c r="AJ397" s="62" t="str">
        <f>IFERROR(VLOOKUP(AI397,Lookups!$W$3:$X$24,2,FALSE),"")</f>
        <v/>
      </c>
      <c r="AK397" s="15"/>
      <c r="AL397" s="15"/>
      <c r="AM397" s="17"/>
      <c r="AN397" s="17"/>
    </row>
    <row r="398" spans="1:40" x14ac:dyDescent="0.3">
      <c r="A398" s="15"/>
      <c r="B398" s="15"/>
      <c r="C398" s="15"/>
      <c r="D398" s="17"/>
      <c r="E398" s="17"/>
      <c r="F398" s="15"/>
      <c r="G398" s="18" t="str">
        <f>IFERROR(VLOOKUP(F398,Lookups!$D$2:$E$20,2,FALSE),"")</f>
        <v/>
      </c>
      <c r="H398" s="15"/>
      <c r="I398" s="15"/>
      <c r="J398" s="17"/>
      <c r="K398" s="15"/>
      <c r="L398" s="17"/>
      <c r="M398" s="17"/>
      <c r="N398" s="62" t="str">
        <f t="shared" si="14"/>
        <v/>
      </c>
      <c r="O398" s="15"/>
      <c r="P398" s="15"/>
      <c r="Q398" s="17"/>
      <c r="R398" s="15"/>
      <c r="S398" s="15"/>
      <c r="T398" s="15"/>
      <c r="U398" s="15"/>
      <c r="V398" s="15"/>
      <c r="W398" s="15"/>
      <c r="X398" s="18" t="str">
        <f>IFERROR(VLOOKUP(W398,Lookups!$G$2:$H$83,2,FALSE),"")</f>
        <v/>
      </c>
      <c r="Y398" s="15"/>
      <c r="Z398" s="15"/>
      <c r="AA398" s="15"/>
      <c r="AB398" s="15"/>
      <c r="AC398" s="15"/>
      <c r="AD398" s="17"/>
      <c r="AE398" s="17"/>
      <c r="AF398" s="18" t="str">
        <f t="shared" si="15"/>
        <v/>
      </c>
      <c r="AG398" s="15"/>
      <c r="AH398" s="15"/>
      <c r="AI398" s="15"/>
      <c r="AJ398" s="62" t="str">
        <f>IFERROR(VLOOKUP(AI398,Lookups!$W$3:$X$24,2,FALSE),"")</f>
        <v/>
      </c>
      <c r="AK398" s="15"/>
      <c r="AL398" s="15"/>
      <c r="AM398" s="17"/>
      <c r="AN398" s="17"/>
    </row>
    <row r="399" spans="1:40" x14ac:dyDescent="0.3">
      <c r="A399" s="15"/>
      <c r="B399" s="15"/>
      <c r="C399" s="15"/>
      <c r="D399" s="17"/>
      <c r="E399" s="17"/>
      <c r="F399" s="15"/>
      <c r="G399" s="18" t="str">
        <f>IFERROR(VLOOKUP(F399,Lookups!$D$2:$E$20,2,FALSE),"")</f>
        <v/>
      </c>
      <c r="H399" s="15"/>
      <c r="I399" s="15"/>
      <c r="J399" s="17"/>
      <c r="K399" s="15"/>
      <c r="L399" s="17"/>
      <c r="M399" s="17"/>
      <c r="N399" s="62" t="str">
        <f t="shared" si="14"/>
        <v/>
      </c>
      <c r="O399" s="15"/>
      <c r="P399" s="15"/>
      <c r="Q399" s="17"/>
      <c r="R399" s="15"/>
      <c r="S399" s="15"/>
      <c r="T399" s="15"/>
      <c r="U399" s="15"/>
      <c r="V399" s="15"/>
      <c r="W399" s="15"/>
      <c r="X399" s="18" t="str">
        <f>IFERROR(VLOOKUP(W399,Lookups!$G$2:$H$83,2,FALSE),"")</f>
        <v/>
      </c>
      <c r="Y399" s="15"/>
      <c r="Z399" s="15"/>
      <c r="AA399" s="15"/>
      <c r="AB399" s="15"/>
      <c r="AC399" s="15"/>
      <c r="AD399" s="17"/>
      <c r="AE399" s="17"/>
      <c r="AF399" s="18" t="str">
        <f t="shared" si="15"/>
        <v/>
      </c>
      <c r="AG399" s="15"/>
      <c r="AH399" s="15"/>
      <c r="AI399" s="15"/>
      <c r="AJ399" s="62" t="str">
        <f>IFERROR(VLOOKUP(AI399,Lookups!$W$3:$X$24,2,FALSE),"")</f>
        <v/>
      </c>
      <c r="AK399" s="15"/>
      <c r="AL399" s="15"/>
      <c r="AM399" s="17"/>
      <c r="AN399" s="17"/>
    </row>
    <row r="400" spans="1:40" x14ac:dyDescent="0.3">
      <c r="A400" s="15"/>
      <c r="B400" s="15"/>
      <c r="C400" s="15"/>
      <c r="D400" s="17"/>
      <c r="E400" s="17"/>
      <c r="F400" s="15"/>
      <c r="G400" s="18" t="str">
        <f>IFERROR(VLOOKUP(F400,Lookups!$D$2:$E$20,2,FALSE),"")</f>
        <v/>
      </c>
      <c r="H400" s="15"/>
      <c r="I400" s="15"/>
      <c r="J400" s="17"/>
      <c r="K400" s="15"/>
      <c r="L400" s="17"/>
      <c r="M400" s="17"/>
      <c r="N400" s="62" t="str">
        <f t="shared" si="14"/>
        <v/>
      </c>
      <c r="O400" s="15"/>
      <c r="P400" s="15"/>
      <c r="Q400" s="17"/>
      <c r="R400" s="15"/>
      <c r="S400" s="15"/>
      <c r="T400" s="15"/>
      <c r="U400" s="15"/>
      <c r="V400" s="15"/>
      <c r="W400" s="15"/>
      <c r="X400" s="18" t="str">
        <f>IFERROR(VLOOKUP(W400,Lookups!$G$2:$H$83,2,FALSE),"")</f>
        <v/>
      </c>
      <c r="Y400" s="15"/>
      <c r="Z400" s="15"/>
      <c r="AA400" s="15"/>
      <c r="AB400" s="15"/>
      <c r="AC400" s="15"/>
      <c r="AD400" s="17"/>
      <c r="AE400" s="17"/>
      <c r="AF400" s="18" t="str">
        <f t="shared" si="15"/>
        <v/>
      </c>
      <c r="AG400" s="15"/>
      <c r="AH400" s="15"/>
      <c r="AI400" s="15"/>
      <c r="AJ400" s="62" t="str">
        <f>IFERROR(VLOOKUP(AI400,Lookups!$W$3:$X$24,2,FALSE),"")</f>
        <v/>
      </c>
      <c r="AK400" s="15"/>
      <c r="AL400" s="15"/>
      <c r="AM400" s="17"/>
      <c r="AN400" s="17"/>
    </row>
    <row r="401" spans="1:40" x14ac:dyDescent="0.3">
      <c r="A401" s="15"/>
      <c r="B401" s="15"/>
      <c r="C401" s="15"/>
      <c r="D401" s="17"/>
      <c r="E401" s="17"/>
      <c r="F401" s="15"/>
      <c r="G401" s="18" t="str">
        <f>IFERROR(VLOOKUP(F401,Lookups!$D$2:$E$20,2,FALSE),"")</f>
        <v/>
      </c>
      <c r="H401" s="15"/>
      <c r="I401" s="15"/>
      <c r="J401" s="17"/>
      <c r="K401" s="15"/>
      <c r="L401" s="17"/>
      <c r="M401" s="17"/>
      <c r="N401" s="62" t="str">
        <f t="shared" si="14"/>
        <v/>
      </c>
      <c r="O401" s="15"/>
      <c r="P401" s="15"/>
      <c r="Q401" s="17"/>
      <c r="R401" s="15"/>
      <c r="S401" s="15"/>
      <c r="T401" s="15"/>
      <c r="U401" s="15"/>
      <c r="V401" s="15"/>
      <c r="W401" s="15"/>
      <c r="X401" s="18" t="str">
        <f>IFERROR(VLOOKUP(W401,Lookups!$G$2:$H$83,2,FALSE),"")</f>
        <v/>
      </c>
      <c r="Y401" s="15"/>
      <c r="Z401" s="15"/>
      <c r="AA401" s="15"/>
      <c r="AB401" s="15"/>
      <c r="AC401" s="15"/>
      <c r="AD401" s="17"/>
      <c r="AE401" s="17"/>
      <c r="AF401" s="18" t="str">
        <f t="shared" si="15"/>
        <v/>
      </c>
      <c r="AG401" s="15"/>
      <c r="AH401" s="15"/>
      <c r="AI401" s="15"/>
      <c r="AJ401" s="62" t="str">
        <f>IFERROR(VLOOKUP(AI401,Lookups!$W$3:$X$24,2,FALSE),"")</f>
        <v/>
      </c>
      <c r="AK401" s="15"/>
      <c r="AL401" s="15"/>
      <c r="AM401" s="17"/>
      <c r="AN401" s="17"/>
    </row>
    <row r="402" spans="1:40" x14ac:dyDescent="0.3">
      <c r="A402" s="15"/>
      <c r="B402" s="15"/>
      <c r="C402" s="15"/>
      <c r="D402" s="17"/>
      <c r="E402" s="17"/>
      <c r="F402" s="15"/>
      <c r="G402" s="18" t="str">
        <f>IFERROR(VLOOKUP(F402,Lookups!$D$2:$E$20,2,FALSE),"")</f>
        <v/>
      </c>
      <c r="H402" s="15"/>
      <c r="I402" s="15"/>
      <c r="J402" s="17"/>
      <c r="K402" s="15"/>
      <c r="L402" s="17"/>
      <c r="M402" s="17"/>
      <c r="N402" s="62" t="str">
        <f t="shared" si="14"/>
        <v/>
      </c>
      <c r="O402" s="15"/>
      <c r="P402" s="15"/>
      <c r="Q402" s="17"/>
      <c r="R402" s="15"/>
      <c r="S402" s="15"/>
      <c r="T402" s="15"/>
      <c r="U402" s="15"/>
      <c r="V402" s="15"/>
      <c r="W402" s="15"/>
      <c r="X402" s="18" t="str">
        <f>IFERROR(VLOOKUP(W402,Lookups!$G$2:$H$83,2,FALSE),"")</f>
        <v/>
      </c>
      <c r="Y402" s="15"/>
      <c r="Z402" s="15"/>
      <c r="AA402" s="15"/>
      <c r="AB402" s="15"/>
      <c r="AC402" s="15"/>
      <c r="AD402" s="17"/>
      <c r="AE402" s="17"/>
      <c r="AF402" s="18" t="str">
        <f t="shared" si="15"/>
        <v/>
      </c>
      <c r="AG402" s="15"/>
      <c r="AH402" s="15"/>
      <c r="AI402" s="15"/>
      <c r="AJ402" s="62" t="str">
        <f>IFERROR(VLOOKUP(AI402,Lookups!$W$3:$X$24,2,FALSE),"")</f>
        <v/>
      </c>
      <c r="AK402" s="15"/>
      <c r="AL402" s="15"/>
      <c r="AM402" s="17"/>
      <c r="AN402" s="17"/>
    </row>
    <row r="403" spans="1:40" x14ac:dyDescent="0.3">
      <c r="A403" s="15"/>
      <c r="B403" s="15"/>
      <c r="C403" s="15"/>
      <c r="D403" s="17"/>
      <c r="E403" s="17"/>
      <c r="F403" s="15"/>
      <c r="G403" s="18" t="str">
        <f>IFERROR(VLOOKUP(F403,Lookups!$D$2:$E$20,2,FALSE),"")</f>
        <v/>
      </c>
      <c r="H403" s="15"/>
      <c r="I403" s="15"/>
      <c r="J403" s="17"/>
      <c r="K403" s="15"/>
      <c r="L403" s="17"/>
      <c r="M403" s="17"/>
      <c r="N403" s="62" t="str">
        <f t="shared" si="14"/>
        <v/>
      </c>
      <c r="O403" s="15"/>
      <c r="P403" s="15"/>
      <c r="Q403" s="17"/>
      <c r="R403" s="15"/>
      <c r="S403" s="15"/>
      <c r="T403" s="15"/>
      <c r="U403" s="15"/>
      <c r="V403" s="15"/>
      <c r="W403" s="15"/>
      <c r="X403" s="18" t="str">
        <f>IFERROR(VLOOKUP(W403,Lookups!$G$2:$H$83,2,FALSE),"")</f>
        <v/>
      </c>
      <c r="Y403" s="15"/>
      <c r="Z403" s="15"/>
      <c r="AA403" s="15"/>
      <c r="AB403" s="15"/>
      <c r="AC403" s="15"/>
      <c r="AD403" s="17"/>
      <c r="AE403" s="17"/>
      <c r="AF403" s="18" t="str">
        <f t="shared" si="15"/>
        <v/>
      </c>
      <c r="AG403" s="15"/>
      <c r="AH403" s="15"/>
      <c r="AI403" s="15"/>
      <c r="AJ403" s="62" t="str">
        <f>IFERROR(VLOOKUP(AI403,Lookups!$W$3:$X$24,2,FALSE),"")</f>
        <v/>
      </c>
      <c r="AK403" s="15"/>
      <c r="AL403" s="15"/>
      <c r="AM403" s="17"/>
      <c r="AN403" s="17"/>
    </row>
    <row r="404" spans="1:40" x14ac:dyDescent="0.3">
      <c r="A404" s="15"/>
      <c r="B404" s="15"/>
      <c r="C404" s="15"/>
      <c r="D404" s="17"/>
      <c r="E404" s="17"/>
      <c r="F404" s="15"/>
      <c r="G404" s="18" t="str">
        <f>IFERROR(VLOOKUP(F404,Lookups!$D$2:$E$20,2,FALSE),"")</f>
        <v/>
      </c>
      <c r="H404" s="15"/>
      <c r="I404" s="15"/>
      <c r="J404" s="17"/>
      <c r="K404" s="15"/>
      <c r="L404" s="17"/>
      <c r="M404" s="17"/>
      <c r="N404" s="62" t="str">
        <f t="shared" si="14"/>
        <v/>
      </c>
      <c r="O404" s="15"/>
      <c r="P404" s="15"/>
      <c r="Q404" s="17"/>
      <c r="R404" s="15"/>
      <c r="S404" s="15"/>
      <c r="T404" s="15"/>
      <c r="U404" s="15"/>
      <c r="V404" s="15"/>
      <c r="W404" s="15"/>
      <c r="X404" s="18" t="str">
        <f>IFERROR(VLOOKUP(W404,Lookups!$G$2:$H$83,2,FALSE),"")</f>
        <v/>
      </c>
      <c r="Y404" s="15"/>
      <c r="Z404" s="15"/>
      <c r="AA404" s="15"/>
      <c r="AB404" s="15"/>
      <c r="AC404" s="15"/>
      <c r="AD404" s="17"/>
      <c r="AE404" s="17"/>
      <c r="AF404" s="18" t="str">
        <f t="shared" si="15"/>
        <v/>
      </c>
      <c r="AG404" s="15"/>
      <c r="AH404" s="15"/>
      <c r="AI404" s="15"/>
      <c r="AJ404" s="62" t="str">
        <f>IFERROR(VLOOKUP(AI404,Lookups!$W$3:$X$24,2,FALSE),"")</f>
        <v/>
      </c>
      <c r="AK404" s="15"/>
      <c r="AL404" s="15"/>
      <c r="AM404" s="17"/>
      <c r="AN404" s="17"/>
    </row>
    <row r="405" spans="1:40" x14ac:dyDescent="0.3">
      <c r="A405" s="15"/>
      <c r="B405" s="15"/>
      <c r="C405" s="15"/>
      <c r="D405" s="17"/>
      <c r="E405" s="17"/>
      <c r="F405" s="15"/>
      <c r="G405" s="18" t="str">
        <f>IFERROR(VLOOKUP(F405,Lookups!$D$2:$E$20,2,FALSE),"")</f>
        <v/>
      </c>
      <c r="H405" s="15"/>
      <c r="I405" s="15"/>
      <c r="J405" s="17"/>
      <c r="K405" s="15"/>
      <c r="L405" s="17"/>
      <c r="M405" s="17"/>
      <c r="N405" s="62" t="str">
        <f t="shared" si="14"/>
        <v/>
      </c>
      <c r="O405" s="15"/>
      <c r="P405" s="15"/>
      <c r="Q405" s="17"/>
      <c r="R405" s="15"/>
      <c r="S405" s="15"/>
      <c r="T405" s="15"/>
      <c r="U405" s="15"/>
      <c r="V405" s="15"/>
      <c r="W405" s="15"/>
      <c r="X405" s="18" t="str">
        <f>IFERROR(VLOOKUP(W405,Lookups!$G$2:$H$83,2,FALSE),"")</f>
        <v/>
      </c>
      <c r="Y405" s="15"/>
      <c r="Z405" s="15"/>
      <c r="AA405" s="15"/>
      <c r="AB405" s="15"/>
      <c r="AC405" s="15"/>
      <c r="AD405" s="17"/>
      <c r="AE405" s="17"/>
      <c r="AF405" s="18" t="str">
        <f t="shared" si="15"/>
        <v/>
      </c>
      <c r="AG405" s="15"/>
      <c r="AH405" s="15"/>
      <c r="AI405" s="15"/>
      <c r="AJ405" s="62" t="str">
        <f>IFERROR(VLOOKUP(AI405,Lookups!$W$3:$X$24,2,FALSE),"")</f>
        <v/>
      </c>
      <c r="AK405" s="15"/>
      <c r="AL405" s="15"/>
      <c r="AM405" s="17"/>
      <c r="AN405" s="17"/>
    </row>
    <row r="406" spans="1:40" x14ac:dyDescent="0.3">
      <c r="A406" s="15"/>
      <c r="B406" s="15"/>
      <c r="C406" s="15"/>
      <c r="D406" s="17"/>
      <c r="E406" s="17"/>
      <c r="F406" s="15"/>
      <c r="G406" s="18" t="str">
        <f>IFERROR(VLOOKUP(F406,Lookups!$D$2:$E$20,2,FALSE),"")</f>
        <v/>
      </c>
      <c r="H406" s="15"/>
      <c r="I406" s="15"/>
      <c r="J406" s="17"/>
      <c r="K406" s="15"/>
      <c r="L406" s="17"/>
      <c r="M406" s="17"/>
      <c r="N406" s="62" t="str">
        <f t="shared" si="14"/>
        <v/>
      </c>
      <c r="O406" s="15"/>
      <c r="P406" s="15"/>
      <c r="Q406" s="17"/>
      <c r="R406" s="15"/>
      <c r="S406" s="15"/>
      <c r="T406" s="15"/>
      <c r="U406" s="15"/>
      <c r="V406" s="15"/>
      <c r="W406" s="15"/>
      <c r="X406" s="18" t="str">
        <f>IFERROR(VLOOKUP(W406,Lookups!$G$2:$H$83,2,FALSE),"")</f>
        <v/>
      </c>
      <c r="Y406" s="15"/>
      <c r="Z406" s="15"/>
      <c r="AA406" s="15"/>
      <c r="AB406" s="15"/>
      <c r="AC406" s="15"/>
      <c r="AD406" s="17"/>
      <c r="AE406" s="17"/>
      <c r="AF406" s="18" t="str">
        <f t="shared" si="15"/>
        <v/>
      </c>
      <c r="AG406" s="15"/>
      <c r="AH406" s="15"/>
      <c r="AI406" s="15"/>
      <c r="AJ406" s="62" t="str">
        <f>IFERROR(VLOOKUP(AI406,Lookups!$W$3:$X$24,2,FALSE),"")</f>
        <v/>
      </c>
      <c r="AK406" s="15"/>
      <c r="AL406" s="15"/>
      <c r="AM406" s="17"/>
      <c r="AN406" s="17"/>
    </row>
    <row r="407" spans="1:40" x14ac:dyDescent="0.3">
      <c r="A407" s="15"/>
      <c r="B407" s="15"/>
      <c r="C407" s="15"/>
      <c r="D407" s="17"/>
      <c r="E407" s="17"/>
      <c r="F407" s="15"/>
      <c r="G407" s="18" t="str">
        <f>IFERROR(VLOOKUP(F407,Lookups!$D$2:$E$20,2,FALSE),"")</f>
        <v/>
      </c>
      <c r="H407" s="15"/>
      <c r="I407" s="15"/>
      <c r="J407" s="17"/>
      <c r="K407" s="15"/>
      <c r="L407" s="17"/>
      <c r="M407" s="17"/>
      <c r="N407" s="62" t="str">
        <f t="shared" si="14"/>
        <v/>
      </c>
      <c r="O407" s="15"/>
      <c r="P407" s="15"/>
      <c r="Q407" s="17"/>
      <c r="R407" s="15"/>
      <c r="S407" s="15"/>
      <c r="T407" s="15"/>
      <c r="U407" s="15"/>
      <c r="V407" s="15"/>
      <c r="W407" s="15"/>
      <c r="X407" s="18" t="str">
        <f>IFERROR(VLOOKUP(W407,Lookups!$G$2:$H$83,2,FALSE),"")</f>
        <v/>
      </c>
      <c r="Y407" s="15"/>
      <c r="Z407" s="15"/>
      <c r="AA407" s="15"/>
      <c r="AB407" s="15"/>
      <c r="AC407" s="15"/>
      <c r="AD407" s="17"/>
      <c r="AE407" s="17"/>
      <c r="AF407" s="18" t="str">
        <f t="shared" si="15"/>
        <v/>
      </c>
      <c r="AG407" s="15"/>
      <c r="AH407" s="15"/>
      <c r="AI407" s="15"/>
      <c r="AJ407" s="62" t="str">
        <f>IFERROR(VLOOKUP(AI407,Lookups!$W$3:$X$24,2,FALSE),"")</f>
        <v/>
      </c>
      <c r="AK407" s="15"/>
      <c r="AL407" s="15"/>
      <c r="AM407" s="17"/>
      <c r="AN407" s="17"/>
    </row>
    <row r="408" spans="1:40" x14ac:dyDescent="0.3">
      <c r="A408" s="15"/>
      <c r="B408" s="15"/>
      <c r="C408" s="15"/>
      <c r="D408" s="17"/>
      <c r="E408" s="17"/>
      <c r="F408" s="15"/>
      <c r="G408" s="18" t="str">
        <f>IFERROR(VLOOKUP(F408,Lookups!$D$2:$E$20,2,FALSE),"")</f>
        <v/>
      </c>
      <c r="H408" s="15"/>
      <c r="I408" s="15"/>
      <c r="J408" s="17"/>
      <c r="K408" s="15"/>
      <c r="L408" s="17"/>
      <c r="M408" s="17"/>
      <c r="N408" s="62" t="str">
        <f t="shared" si="14"/>
        <v/>
      </c>
      <c r="O408" s="15"/>
      <c r="P408" s="15"/>
      <c r="Q408" s="17"/>
      <c r="R408" s="15"/>
      <c r="S408" s="15"/>
      <c r="T408" s="15"/>
      <c r="U408" s="15"/>
      <c r="V408" s="15"/>
      <c r="W408" s="15"/>
      <c r="X408" s="18" t="str">
        <f>IFERROR(VLOOKUP(W408,Lookups!$G$2:$H$83,2,FALSE),"")</f>
        <v/>
      </c>
      <c r="Y408" s="15"/>
      <c r="Z408" s="15"/>
      <c r="AA408" s="15"/>
      <c r="AB408" s="15"/>
      <c r="AC408" s="15"/>
      <c r="AD408" s="17"/>
      <c r="AE408" s="17"/>
      <c r="AF408" s="18" t="str">
        <f t="shared" si="15"/>
        <v/>
      </c>
      <c r="AG408" s="15"/>
      <c r="AH408" s="15"/>
      <c r="AI408" s="15"/>
      <c r="AJ408" s="62" t="str">
        <f>IFERROR(VLOOKUP(AI408,Lookups!$W$3:$X$24,2,FALSE),"")</f>
        <v/>
      </c>
      <c r="AK408" s="15"/>
      <c r="AL408" s="15"/>
      <c r="AM408" s="17"/>
      <c r="AN408" s="17"/>
    </row>
    <row r="409" spans="1:40" x14ac:dyDescent="0.3">
      <c r="A409" s="15"/>
      <c r="B409" s="15"/>
      <c r="C409" s="15"/>
      <c r="D409" s="17"/>
      <c r="E409" s="17"/>
      <c r="F409" s="15"/>
      <c r="G409" s="18" t="str">
        <f>IFERROR(VLOOKUP(F409,Lookups!$D$2:$E$20,2,FALSE),"")</f>
        <v/>
      </c>
      <c r="H409" s="15"/>
      <c r="I409" s="15"/>
      <c r="J409" s="17"/>
      <c r="K409" s="15"/>
      <c r="L409" s="17"/>
      <c r="M409" s="17"/>
      <c r="N409" s="62" t="str">
        <f t="shared" si="14"/>
        <v/>
      </c>
      <c r="O409" s="15"/>
      <c r="P409" s="15"/>
      <c r="Q409" s="17"/>
      <c r="R409" s="15"/>
      <c r="S409" s="15"/>
      <c r="T409" s="15"/>
      <c r="U409" s="15"/>
      <c r="V409" s="15"/>
      <c r="W409" s="15"/>
      <c r="X409" s="18" t="str">
        <f>IFERROR(VLOOKUP(W409,Lookups!$G$2:$H$83,2,FALSE),"")</f>
        <v/>
      </c>
      <c r="Y409" s="15"/>
      <c r="Z409" s="15"/>
      <c r="AA409" s="15"/>
      <c r="AB409" s="15"/>
      <c r="AC409" s="15"/>
      <c r="AD409" s="17"/>
      <c r="AE409" s="17"/>
      <c r="AF409" s="18" t="str">
        <f t="shared" si="15"/>
        <v/>
      </c>
      <c r="AG409" s="15"/>
      <c r="AH409" s="15"/>
      <c r="AI409" s="15"/>
      <c r="AJ409" s="62" t="str">
        <f>IFERROR(VLOOKUP(AI409,Lookups!$W$3:$X$24,2,FALSE),"")</f>
        <v/>
      </c>
      <c r="AK409" s="15"/>
      <c r="AL409" s="15"/>
      <c r="AM409" s="17"/>
      <c r="AN409" s="17"/>
    </row>
    <row r="410" spans="1:40" x14ac:dyDescent="0.3">
      <c r="A410" s="15"/>
      <c r="B410" s="15"/>
      <c r="C410" s="15"/>
      <c r="D410" s="17"/>
      <c r="E410" s="17"/>
      <c r="F410" s="15"/>
      <c r="G410" s="18" t="str">
        <f>IFERROR(VLOOKUP(F410,Lookups!$D$2:$E$20,2,FALSE),"")</f>
        <v/>
      </c>
      <c r="H410" s="15"/>
      <c r="I410" s="15"/>
      <c r="J410" s="17"/>
      <c r="K410" s="15"/>
      <c r="L410" s="17"/>
      <c r="M410" s="17"/>
      <c r="N410" s="62" t="str">
        <f t="shared" si="14"/>
        <v/>
      </c>
      <c r="O410" s="15"/>
      <c r="P410" s="15"/>
      <c r="Q410" s="17"/>
      <c r="R410" s="15"/>
      <c r="S410" s="15"/>
      <c r="T410" s="15"/>
      <c r="U410" s="15"/>
      <c r="V410" s="15"/>
      <c r="W410" s="15"/>
      <c r="X410" s="18" t="str">
        <f>IFERROR(VLOOKUP(W410,Lookups!$G$2:$H$83,2,FALSE),"")</f>
        <v/>
      </c>
      <c r="Y410" s="15"/>
      <c r="Z410" s="15"/>
      <c r="AA410" s="15"/>
      <c r="AB410" s="15"/>
      <c r="AC410" s="15"/>
      <c r="AD410" s="17"/>
      <c r="AE410" s="17"/>
      <c r="AF410" s="18" t="str">
        <f t="shared" si="15"/>
        <v/>
      </c>
      <c r="AG410" s="15"/>
      <c r="AH410" s="15"/>
      <c r="AI410" s="15"/>
      <c r="AJ410" s="62" t="str">
        <f>IFERROR(VLOOKUP(AI410,Lookups!$W$3:$X$24,2,FALSE),"")</f>
        <v/>
      </c>
      <c r="AK410" s="15"/>
      <c r="AL410" s="15"/>
      <c r="AM410" s="17"/>
      <c r="AN410" s="17"/>
    </row>
    <row r="411" spans="1:40" x14ac:dyDescent="0.3">
      <c r="A411" s="15"/>
      <c r="B411" s="15"/>
      <c r="C411" s="15"/>
      <c r="D411" s="17"/>
      <c r="E411" s="17"/>
      <c r="F411" s="15"/>
      <c r="G411" s="18" t="str">
        <f>IFERROR(VLOOKUP(F411,Lookups!$D$2:$E$20,2,FALSE),"")</f>
        <v/>
      </c>
      <c r="H411" s="15"/>
      <c r="I411" s="15"/>
      <c r="J411" s="17"/>
      <c r="K411" s="15"/>
      <c r="L411" s="17"/>
      <c r="M411" s="17"/>
      <c r="N411" s="62" t="str">
        <f t="shared" si="14"/>
        <v/>
      </c>
      <c r="O411" s="15"/>
      <c r="P411" s="15"/>
      <c r="Q411" s="17"/>
      <c r="R411" s="15"/>
      <c r="S411" s="15"/>
      <c r="T411" s="15"/>
      <c r="U411" s="15"/>
      <c r="V411" s="15"/>
      <c r="W411" s="15"/>
      <c r="X411" s="18" t="str">
        <f>IFERROR(VLOOKUP(W411,Lookups!$G$2:$H$83,2,FALSE),"")</f>
        <v/>
      </c>
      <c r="Y411" s="15"/>
      <c r="Z411" s="15"/>
      <c r="AA411" s="15"/>
      <c r="AB411" s="15"/>
      <c r="AC411" s="15"/>
      <c r="AD411" s="17"/>
      <c r="AE411" s="17"/>
      <c r="AF411" s="18" t="str">
        <f t="shared" si="15"/>
        <v/>
      </c>
      <c r="AG411" s="15"/>
      <c r="AH411" s="15"/>
      <c r="AI411" s="15"/>
      <c r="AJ411" s="62" t="str">
        <f>IFERROR(VLOOKUP(AI411,Lookups!$W$3:$X$24,2,FALSE),"")</f>
        <v/>
      </c>
      <c r="AK411" s="15"/>
      <c r="AL411" s="15"/>
      <c r="AM411" s="17"/>
      <c r="AN411" s="17"/>
    </row>
    <row r="412" spans="1:40" x14ac:dyDescent="0.3">
      <c r="A412" s="15"/>
      <c r="B412" s="15"/>
      <c r="C412" s="15"/>
      <c r="D412" s="17"/>
      <c r="E412" s="17"/>
      <c r="F412" s="15"/>
      <c r="G412" s="18" t="str">
        <f>IFERROR(VLOOKUP(F412,Lookups!$D$2:$E$20,2,FALSE),"")</f>
        <v/>
      </c>
      <c r="H412" s="15"/>
      <c r="I412" s="15"/>
      <c r="J412" s="17"/>
      <c r="K412" s="15"/>
      <c r="L412" s="17"/>
      <c r="M412" s="17"/>
      <c r="N412" s="62" t="str">
        <f t="shared" si="14"/>
        <v/>
      </c>
      <c r="O412" s="15"/>
      <c r="P412" s="15"/>
      <c r="Q412" s="17"/>
      <c r="R412" s="15"/>
      <c r="S412" s="15"/>
      <c r="T412" s="15"/>
      <c r="U412" s="15"/>
      <c r="V412" s="15"/>
      <c r="W412" s="15"/>
      <c r="X412" s="18" t="str">
        <f>IFERROR(VLOOKUP(W412,Lookups!$G$2:$H$83,2,FALSE),"")</f>
        <v/>
      </c>
      <c r="Y412" s="15"/>
      <c r="Z412" s="15"/>
      <c r="AA412" s="15"/>
      <c r="AB412" s="15"/>
      <c r="AC412" s="15"/>
      <c r="AD412" s="17"/>
      <c r="AE412" s="17"/>
      <c r="AF412" s="18" t="str">
        <f t="shared" si="15"/>
        <v/>
      </c>
      <c r="AG412" s="15"/>
      <c r="AH412" s="15"/>
      <c r="AI412" s="15"/>
      <c r="AJ412" s="62" t="str">
        <f>IFERROR(VLOOKUP(AI412,Lookups!$W$3:$X$24,2,FALSE),"")</f>
        <v/>
      </c>
      <c r="AK412" s="15"/>
      <c r="AL412" s="15"/>
      <c r="AM412" s="17"/>
      <c r="AN412" s="17"/>
    </row>
    <row r="413" spans="1:40" x14ac:dyDescent="0.3">
      <c r="A413" s="15"/>
      <c r="B413" s="15"/>
      <c r="C413" s="15"/>
      <c r="D413" s="17"/>
      <c r="E413" s="17"/>
      <c r="F413" s="15"/>
      <c r="G413" s="18" t="str">
        <f>IFERROR(VLOOKUP(F413,Lookups!$D$2:$E$20,2,FALSE),"")</f>
        <v/>
      </c>
      <c r="H413" s="15"/>
      <c r="I413" s="15"/>
      <c r="J413" s="17"/>
      <c r="K413" s="15"/>
      <c r="L413" s="17"/>
      <c r="M413" s="17"/>
      <c r="N413" s="62" t="str">
        <f t="shared" si="14"/>
        <v/>
      </c>
      <c r="O413" s="15"/>
      <c r="P413" s="15"/>
      <c r="Q413" s="17"/>
      <c r="R413" s="15"/>
      <c r="S413" s="15"/>
      <c r="T413" s="15"/>
      <c r="U413" s="15"/>
      <c r="V413" s="15"/>
      <c r="W413" s="15"/>
      <c r="X413" s="18" t="str">
        <f>IFERROR(VLOOKUP(W413,Lookups!$G$2:$H$83,2,FALSE),"")</f>
        <v/>
      </c>
      <c r="Y413" s="15"/>
      <c r="Z413" s="15"/>
      <c r="AA413" s="15"/>
      <c r="AB413" s="15"/>
      <c r="AC413" s="15"/>
      <c r="AD413" s="17"/>
      <c r="AE413" s="17"/>
      <c r="AF413" s="18" t="str">
        <f t="shared" si="15"/>
        <v/>
      </c>
      <c r="AG413" s="15"/>
      <c r="AH413" s="15"/>
      <c r="AI413" s="15"/>
      <c r="AJ413" s="62" t="str">
        <f>IFERROR(VLOOKUP(AI413,Lookups!$W$3:$X$24,2,FALSE),"")</f>
        <v/>
      </c>
      <c r="AK413" s="15"/>
      <c r="AL413" s="15"/>
      <c r="AM413" s="17"/>
      <c r="AN413" s="17"/>
    </row>
    <row r="414" spans="1:40" x14ac:dyDescent="0.3">
      <c r="A414" s="15"/>
      <c r="B414" s="15"/>
      <c r="C414" s="15"/>
      <c r="D414" s="17"/>
      <c r="E414" s="17"/>
      <c r="F414" s="15"/>
      <c r="G414" s="18" t="str">
        <f>IFERROR(VLOOKUP(F414,Lookups!$D$2:$E$20,2,FALSE),"")</f>
        <v/>
      </c>
      <c r="H414" s="15"/>
      <c r="I414" s="15"/>
      <c r="J414" s="17"/>
      <c r="K414" s="15"/>
      <c r="L414" s="17"/>
      <c r="M414" s="17"/>
      <c r="N414" s="62" t="str">
        <f t="shared" si="14"/>
        <v/>
      </c>
      <c r="O414" s="15"/>
      <c r="P414" s="15"/>
      <c r="Q414" s="17"/>
      <c r="R414" s="15"/>
      <c r="S414" s="15"/>
      <c r="T414" s="15"/>
      <c r="U414" s="15"/>
      <c r="V414" s="15"/>
      <c r="W414" s="15"/>
      <c r="X414" s="18" t="str">
        <f>IFERROR(VLOOKUP(W414,Lookups!$G$2:$H$83,2,FALSE),"")</f>
        <v/>
      </c>
      <c r="Y414" s="15"/>
      <c r="Z414" s="15"/>
      <c r="AA414" s="15"/>
      <c r="AB414" s="15"/>
      <c r="AC414" s="15"/>
      <c r="AD414" s="17"/>
      <c r="AE414" s="17"/>
      <c r="AF414" s="18" t="str">
        <f t="shared" si="15"/>
        <v/>
      </c>
      <c r="AG414" s="15"/>
      <c r="AH414" s="15"/>
      <c r="AI414" s="15"/>
      <c r="AJ414" s="62" t="str">
        <f>IFERROR(VLOOKUP(AI414,Lookups!$W$3:$X$24,2,FALSE),"")</f>
        <v/>
      </c>
      <c r="AK414" s="15"/>
      <c r="AL414" s="15"/>
      <c r="AM414" s="17"/>
      <c r="AN414" s="17"/>
    </row>
    <row r="415" spans="1:40" x14ac:dyDescent="0.3">
      <c r="A415" s="15"/>
      <c r="B415" s="15"/>
      <c r="C415" s="15"/>
      <c r="D415" s="17"/>
      <c r="E415" s="17"/>
      <c r="F415" s="15"/>
      <c r="G415" s="18" t="str">
        <f>IFERROR(VLOOKUP(F415,Lookups!$D$2:$E$20,2,FALSE),"")</f>
        <v/>
      </c>
      <c r="H415" s="15"/>
      <c r="I415" s="15"/>
      <c r="J415" s="17"/>
      <c r="K415" s="15"/>
      <c r="L415" s="17"/>
      <c r="M415" s="17"/>
      <c r="N415" s="62" t="str">
        <f t="shared" si="14"/>
        <v/>
      </c>
      <c r="O415" s="15"/>
      <c r="P415" s="15"/>
      <c r="Q415" s="17"/>
      <c r="R415" s="15"/>
      <c r="S415" s="15"/>
      <c r="T415" s="15"/>
      <c r="U415" s="15"/>
      <c r="V415" s="15"/>
      <c r="W415" s="15"/>
      <c r="X415" s="18" t="str">
        <f>IFERROR(VLOOKUP(W415,Lookups!$G$2:$H$83,2,FALSE),"")</f>
        <v/>
      </c>
      <c r="Y415" s="15"/>
      <c r="Z415" s="15"/>
      <c r="AA415" s="15"/>
      <c r="AB415" s="15"/>
      <c r="AC415" s="15"/>
      <c r="AD415" s="17"/>
      <c r="AE415" s="17"/>
      <c r="AF415" s="18" t="str">
        <f t="shared" si="15"/>
        <v/>
      </c>
      <c r="AG415" s="15"/>
      <c r="AH415" s="15"/>
      <c r="AI415" s="15"/>
      <c r="AJ415" s="62" t="str">
        <f>IFERROR(VLOOKUP(AI415,Lookups!$W$3:$X$24,2,FALSE),"")</f>
        <v/>
      </c>
      <c r="AK415" s="15"/>
      <c r="AL415" s="15"/>
      <c r="AM415" s="17"/>
      <c r="AN415" s="17"/>
    </row>
    <row r="416" spans="1:40" x14ac:dyDescent="0.3">
      <c r="A416" s="15"/>
      <c r="B416" s="15"/>
      <c r="C416" s="15"/>
      <c r="D416" s="17"/>
      <c r="E416" s="17"/>
      <c r="F416" s="15"/>
      <c r="G416" s="18" t="str">
        <f>IFERROR(VLOOKUP(F416,Lookups!$D$2:$E$20,2,FALSE),"")</f>
        <v/>
      </c>
      <c r="H416" s="15"/>
      <c r="I416" s="15"/>
      <c r="J416" s="17"/>
      <c r="K416" s="15"/>
      <c r="L416" s="17"/>
      <c r="M416" s="17"/>
      <c r="N416" s="62" t="str">
        <f t="shared" si="14"/>
        <v/>
      </c>
      <c r="O416" s="15"/>
      <c r="P416" s="15"/>
      <c r="Q416" s="17"/>
      <c r="R416" s="15"/>
      <c r="S416" s="15"/>
      <c r="T416" s="15"/>
      <c r="U416" s="15"/>
      <c r="V416" s="15"/>
      <c r="W416" s="15"/>
      <c r="X416" s="18" t="str">
        <f>IFERROR(VLOOKUP(W416,Lookups!$G$2:$H$83,2,FALSE),"")</f>
        <v/>
      </c>
      <c r="Y416" s="15"/>
      <c r="Z416" s="15"/>
      <c r="AA416" s="15"/>
      <c r="AB416" s="15"/>
      <c r="AC416" s="15"/>
      <c r="AD416" s="17"/>
      <c r="AE416" s="17"/>
      <c r="AF416" s="18" t="str">
        <f t="shared" si="15"/>
        <v/>
      </c>
      <c r="AG416" s="15"/>
      <c r="AH416" s="15"/>
      <c r="AI416" s="15"/>
      <c r="AJ416" s="62" t="str">
        <f>IFERROR(VLOOKUP(AI416,Lookups!$W$3:$X$24,2,FALSE),"")</f>
        <v/>
      </c>
      <c r="AK416" s="15"/>
      <c r="AL416" s="15"/>
      <c r="AM416" s="17"/>
      <c r="AN416" s="17"/>
    </row>
    <row r="417" spans="1:40" x14ac:dyDescent="0.3">
      <c r="A417" s="15"/>
      <c r="B417" s="15"/>
      <c r="C417" s="15"/>
      <c r="D417" s="17"/>
      <c r="E417" s="17"/>
      <c r="F417" s="15"/>
      <c r="G417" s="18" t="str">
        <f>IFERROR(VLOOKUP(F417,Lookups!$D$2:$E$20,2,FALSE),"")</f>
        <v/>
      </c>
      <c r="H417" s="15"/>
      <c r="I417" s="15"/>
      <c r="J417" s="17"/>
      <c r="K417" s="15"/>
      <c r="L417" s="17"/>
      <c r="M417" s="17"/>
      <c r="N417" s="62" t="str">
        <f t="shared" si="14"/>
        <v/>
      </c>
      <c r="O417" s="15"/>
      <c r="P417" s="15"/>
      <c r="Q417" s="17"/>
      <c r="R417" s="15"/>
      <c r="S417" s="15"/>
      <c r="T417" s="15"/>
      <c r="U417" s="15"/>
      <c r="V417" s="15"/>
      <c r="W417" s="15"/>
      <c r="X417" s="18" t="str">
        <f>IFERROR(VLOOKUP(W417,Lookups!$G$2:$H$83,2,FALSE),"")</f>
        <v/>
      </c>
      <c r="Y417" s="15"/>
      <c r="Z417" s="15"/>
      <c r="AA417" s="15"/>
      <c r="AB417" s="15"/>
      <c r="AC417" s="15"/>
      <c r="AD417" s="17"/>
      <c r="AE417" s="17"/>
      <c r="AF417" s="18" t="str">
        <f t="shared" si="15"/>
        <v/>
      </c>
      <c r="AG417" s="15"/>
      <c r="AH417" s="15"/>
      <c r="AI417" s="15"/>
      <c r="AJ417" s="62" t="str">
        <f>IFERROR(VLOOKUP(AI417,Lookups!$W$3:$X$24,2,FALSE),"")</f>
        <v/>
      </c>
      <c r="AK417" s="15"/>
      <c r="AL417" s="15"/>
      <c r="AM417" s="17"/>
      <c r="AN417" s="17"/>
    </row>
    <row r="418" spans="1:40" x14ac:dyDescent="0.3">
      <c r="A418" s="15"/>
      <c r="B418" s="15"/>
      <c r="C418" s="15"/>
      <c r="D418" s="17"/>
      <c r="E418" s="17"/>
      <c r="F418" s="15"/>
      <c r="G418" s="18" t="str">
        <f>IFERROR(VLOOKUP(F418,Lookups!$D$2:$E$20,2,FALSE),"")</f>
        <v/>
      </c>
      <c r="H418" s="15"/>
      <c r="I418" s="15"/>
      <c r="J418" s="17"/>
      <c r="K418" s="15"/>
      <c r="L418" s="17"/>
      <c r="M418" s="17"/>
      <c r="N418" s="62" t="str">
        <f t="shared" si="14"/>
        <v/>
      </c>
      <c r="O418" s="15"/>
      <c r="P418" s="15"/>
      <c r="Q418" s="17"/>
      <c r="R418" s="15"/>
      <c r="S418" s="15"/>
      <c r="T418" s="15"/>
      <c r="U418" s="15"/>
      <c r="V418" s="15"/>
      <c r="W418" s="15"/>
      <c r="X418" s="18" t="str">
        <f>IFERROR(VLOOKUP(W418,Lookups!$G$2:$H$83,2,FALSE),"")</f>
        <v/>
      </c>
      <c r="Y418" s="15"/>
      <c r="Z418" s="15"/>
      <c r="AA418" s="15"/>
      <c r="AB418" s="15"/>
      <c r="AC418" s="15"/>
      <c r="AD418" s="17"/>
      <c r="AE418" s="17"/>
      <c r="AF418" s="18" t="str">
        <f t="shared" si="15"/>
        <v/>
      </c>
      <c r="AG418" s="15"/>
      <c r="AH418" s="15"/>
      <c r="AI418" s="15"/>
      <c r="AJ418" s="62" t="str">
        <f>IFERROR(VLOOKUP(AI418,Lookups!$W$3:$X$24,2,FALSE),"")</f>
        <v/>
      </c>
      <c r="AK418" s="15"/>
      <c r="AL418" s="15"/>
      <c r="AM418" s="17"/>
      <c r="AN418" s="17"/>
    </row>
    <row r="419" spans="1:40" x14ac:dyDescent="0.3">
      <c r="A419" s="15"/>
      <c r="B419" s="15"/>
      <c r="C419" s="15"/>
      <c r="D419" s="17"/>
      <c r="E419" s="17"/>
      <c r="F419" s="15"/>
      <c r="G419" s="18" t="str">
        <f>IFERROR(VLOOKUP(F419,Lookups!$D$2:$E$20,2,FALSE),"")</f>
        <v/>
      </c>
      <c r="H419" s="15"/>
      <c r="I419" s="15"/>
      <c r="J419" s="17"/>
      <c r="K419" s="15"/>
      <c r="L419" s="17"/>
      <c r="M419" s="17"/>
      <c r="N419" s="62" t="str">
        <f t="shared" si="14"/>
        <v/>
      </c>
      <c r="O419" s="15"/>
      <c r="P419" s="15"/>
      <c r="Q419" s="17"/>
      <c r="R419" s="15"/>
      <c r="S419" s="15"/>
      <c r="T419" s="15"/>
      <c r="U419" s="15"/>
      <c r="V419" s="15"/>
      <c r="W419" s="15"/>
      <c r="X419" s="18" t="str">
        <f>IFERROR(VLOOKUP(W419,Lookups!$G$2:$H$83,2,FALSE),"")</f>
        <v/>
      </c>
      <c r="Y419" s="15"/>
      <c r="Z419" s="15"/>
      <c r="AA419" s="15"/>
      <c r="AB419" s="15"/>
      <c r="AC419" s="15"/>
      <c r="AD419" s="17"/>
      <c r="AE419" s="17"/>
      <c r="AF419" s="18" t="str">
        <f t="shared" si="15"/>
        <v/>
      </c>
      <c r="AG419" s="15"/>
      <c r="AH419" s="15"/>
      <c r="AI419" s="15"/>
      <c r="AJ419" s="62" t="str">
        <f>IFERROR(VLOOKUP(AI419,Lookups!$W$3:$X$24,2,FALSE),"")</f>
        <v/>
      </c>
      <c r="AK419" s="15"/>
      <c r="AL419" s="15"/>
      <c r="AM419" s="17"/>
      <c r="AN419" s="17"/>
    </row>
    <row r="420" spans="1:40" x14ac:dyDescent="0.3">
      <c r="A420" s="15"/>
      <c r="B420" s="15"/>
      <c r="C420" s="15"/>
      <c r="D420" s="17"/>
      <c r="E420" s="17"/>
      <c r="F420" s="15"/>
      <c r="G420" s="18" t="str">
        <f>IFERROR(VLOOKUP(F420,Lookups!$D$2:$E$20,2,FALSE),"")</f>
        <v/>
      </c>
      <c r="H420" s="15"/>
      <c r="I420" s="15"/>
      <c r="J420" s="17"/>
      <c r="K420" s="15"/>
      <c r="L420" s="17"/>
      <c r="M420" s="17"/>
      <c r="N420" s="62" t="str">
        <f t="shared" si="14"/>
        <v/>
      </c>
      <c r="O420" s="15"/>
      <c r="P420" s="15"/>
      <c r="Q420" s="17"/>
      <c r="R420" s="15"/>
      <c r="S420" s="15"/>
      <c r="T420" s="15"/>
      <c r="U420" s="15"/>
      <c r="V420" s="15"/>
      <c r="W420" s="15"/>
      <c r="X420" s="18" t="str">
        <f>IFERROR(VLOOKUP(W420,Lookups!$G$2:$H$83,2,FALSE),"")</f>
        <v/>
      </c>
      <c r="Y420" s="15"/>
      <c r="Z420" s="15"/>
      <c r="AA420" s="15"/>
      <c r="AB420" s="15"/>
      <c r="AC420" s="15"/>
      <c r="AD420" s="17"/>
      <c r="AE420" s="17"/>
      <c r="AF420" s="18" t="str">
        <f t="shared" si="15"/>
        <v/>
      </c>
      <c r="AG420" s="15"/>
      <c r="AH420" s="15"/>
      <c r="AI420" s="15"/>
      <c r="AJ420" s="62" t="str">
        <f>IFERROR(VLOOKUP(AI420,Lookups!$W$3:$X$24,2,FALSE),"")</f>
        <v/>
      </c>
      <c r="AK420" s="15"/>
      <c r="AL420" s="15"/>
      <c r="AM420" s="17"/>
      <c r="AN420" s="17"/>
    </row>
    <row r="421" spans="1:40" x14ac:dyDescent="0.3">
      <c r="A421" s="15"/>
      <c r="B421" s="15"/>
      <c r="C421" s="15"/>
      <c r="D421" s="17"/>
      <c r="E421" s="17"/>
      <c r="F421" s="15"/>
      <c r="G421" s="18" t="str">
        <f>IFERROR(VLOOKUP(F421,Lookups!$D$2:$E$20,2,FALSE),"")</f>
        <v/>
      </c>
      <c r="H421" s="15"/>
      <c r="I421" s="15"/>
      <c r="J421" s="17"/>
      <c r="K421" s="15"/>
      <c r="L421" s="17"/>
      <c r="M421" s="17"/>
      <c r="N421" s="62" t="str">
        <f t="shared" si="14"/>
        <v/>
      </c>
      <c r="O421" s="15"/>
      <c r="P421" s="15"/>
      <c r="Q421" s="17"/>
      <c r="R421" s="15"/>
      <c r="S421" s="15"/>
      <c r="T421" s="15"/>
      <c r="U421" s="15"/>
      <c r="V421" s="15"/>
      <c r="W421" s="15"/>
      <c r="X421" s="18" t="str">
        <f>IFERROR(VLOOKUP(W421,Lookups!$G$2:$H$83,2,FALSE),"")</f>
        <v/>
      </c>
      <c r="Y421" s="15"/>
      <c r="Z421" s="15"/>
      <c r="AA421" s="15"/>
      <c r="AB421" s="15"/>
      <c r="AC421" s="15"/>
      <c r="AD421" s="17"/>
      <c r="AE421" s="17"/>
      <c r="AF421" s="18" t="str">
        <f t="shared" si="15"/>
        <v/>
      </c>
      <c r="AG421" s="15"/>
      <c r="AH421" s="15"/>
      <c r="AI421" s="15"/>
      <c r="AJ421" s="62" t="str">
        <f>IFERROR(VLOOKUP(AI421,Lookups!$W$3:$X$24,2,FALSE),"")</f>
        <v/>
      </c>
      <c r="AK421" s="15"/>
      <c r="AL421" s="15"/>
      <c r="AM421" s="17"/>
      <c r="AN421" s="17"/>
    </row>
    <row r="422" spans="1:40" x14ac:dyDescent="0.3">
      <c r="A422" s="15"/>
      <c r="B422" s="15"/>
      <c r="C422" s="15"/>
      <c r="D422" s="17"/>
      <c r="E422" s="17"/>
      <c r="F422" s="15"/>
      <c r="G422" s="18" t="str">
        <f>IFERROR(VLOOKUP(F422,Lookups!$D$2:$E$20,2,FALSE),"")</f>
        <v/>
      </c>
      <c r="H422" s="15"/>
      <c r="I422" s="15"/>
      <c r="J422" s="17"/>
      <c r="K422" s="15"/>
      <c r="L422" s="17"/>
      <c r="M422" s="17"/>
      <c r="N422" s="62" t="str">
        <f t="shared" si="14"/>
        <v/>
      </c>
      <c r="O422" s="15"/>
      <c r="P422" s="15"/>
      <c r="Q422" s="17"/>
      <c r="R422" s="15"/>
      <c r="S422" s="15"/>
      <c r="T422" s="15"/>
      <c r="U422" s="15"/>
      <c r="V422" s="15"/>
      <c r="W422" s="15"/>
      <c r="X422" s="18" t="str">
        <f>IFERROR(VLOOKUP(W422,Lookups!$G$2:$H$83,2,FALSE),"")</f>
        <v/>
      </c>
      <c r="Y422" s="15"/>
      <c r="Z422" s="15"/>
      <c r="AA422" s="15"/>
      <c r="AB422" s="15"/>
      <c r="AC422" s="15"/>
      <c r="AD422" s="17"/>
      <c r="AE422" s="17"/>
      <c r="AF422" s="18" t="str">
        <f t="shared" si="15"/>
        <v/>
      </c>
      <c r="AG422" s="15"/>
      <c r="AH422" s="15"/>
      <c r="AI422" s="15"/>
      <c r="AJ422" s="62" t="str">
        <f>IFERROR(VLOOKUP(AI422,Lookups!$W$3:$X$24,2,FALSE),"")</f>
        <v/>
      </c>
      <c r="AK422" s="15"/>
      <c r="AL422" s="15"/>
      <c r="AM422" s="17"/>
      <c r="AN422" s="17"/>
    </row>
    <row r="423" spans="1:40" x14ac:dyDescent="0.3">
      <c r="A423" s="15"/>
      <c r="B423" s="15"/>
      <c r="C423" s="15"/>
      <c r="D423" s="17"/>
      <c r="E423" s="17"/>
      <c r="F423" s="15"/>
      <c r="G423" s="18" t="str">
        <f>IFERROR(VLOOKUP(F423,Lookups!$D$2:$E$20,2,FALSE),"")</f>
        <v/>
      </c>
      <c r="H423" s="15"/>
      <c r="I423" s="15"/>
      <c r="J423" s="17"/>
      <c r="K423" s="15"/>
      <c r="L423" s="17"/>
      <c r="M423" s="17"/>
      <c r="N423" s="62" t="str">
        <f t="shared" si="14"/>
        <v/>
      </c>
      <c r="O423" s="15"/>
      <c r="P423" s="15"/>
      <c r="Q423" s="17"/>
      <c r="R423" s="15"/>
      <c r="S423" s="15"/>
      <c r="T423" s="15"/>
      <c r="U423" s="15"/>
      <c r="V423" s="15"/>
      <c r="W423" s="15"/>
      <c r="X423" s="18" t="str">
        <f>IFERROR(VLOOKUP(W423,Lookups!$G$2:$H$83,2,FALSE),"")</f>
        <v/>
      </c>
      <c r="Y423" s="15"/>
      <c r="Z423" s="15"/>
      <c r="AA423" s="15"/>
      <c r="AB423" s="15"/>
      <c r="AC423" s="15"/>
      <c r="AD423" s="17"/>
      <c r="AE423" s="17"/>
      <c r="AF423" s="18" t="str">
        <f t="shared" si="15"/>
        <v/>
      </c>
      <c r="AG423" s="15"/>
      <c r="AH423" s="15"/>
      <c r="AI423" s="15"/>
      <c r="AJ423" s="62" t="str">
        <f>IFERROR(VLOOKUP(AI423,Lookups!$W$3:$X$24,2,FALSE),"")</f>
        <v/>
      </c>
      <c r="AK423" s="15"/>
      <c r="AL423" s="15"/>
      <c r="AM423" s="17"/>
      <c r="AN423" s="17"/>
    </row>
    <row r="424" spans="1:40" x14ac:dyDescent="0.3">
      <c r="A424" s="15"/>
      <c r="B424" s="15"/>
      <c r="C424" s="15"/>
      <c r="D424" s="17"/>
      <c r="E424" s="17"/>
      <c r="F424" s="15"/>
      <c r="G424" s="18" t="str">
        <f>IFERROR(VLOOKUP(F424,Lookups!$D$2:$E$20,2,FALSE),"")</f>
        <v/>
      </c>
      <c r="H424" s="15"/>
      <c r="I424" s="15"/>
      <c r="J424" s="17"/>
      <c r="K424" s="15"/>
      <c r="L424" s="17"/>
      <c r="M424" s="17"/>
      <c r="N424" s="62" t="str">
        <f t="shared" si="14"/>
        <v/>
      </c>
      <c r="O424" s="15"/>
      <c r="P424" s="15"/>
      <c r="Q424" s="17"/>
      <c r="R424" s="15"/>
      <c r="S424" s="15"/>
      <c r="T424" s="15"/>
      <c r="U424" s="15"/>
      <c r="V424" s="15"/>
      <c r="W424" s="15"/>
      <c r="X424" s="18" t="str">
        <f>IFERROR(VLOOKUP(W424,Lookups!$G$2:$H$83,2,FALSE),"")</f>
        <v/>
      </c>
      <c r="Y424" s="15"/>
      <c r="Z424" s="15"/>
      <c r="AA424" s="15"/>
      <c r="AB424" s="15"/>
      <c r="AC424" s="15"/>
      <c r="AD424" s="17"/>
      <c r="AE424" s="17"/>
      <c r="AF424" s="18" t="str">
        <f t="shared" si="15"/>
        <v/>
      </c>
      <c r="AG424" s="15"/>
      <c r="AH424" s="15"/>
      <c r="AI424" s="15"/>
      <c r="AJ424" s="62" t="str">
        <f>IFERROR(VLOOKUP(AI424,Lookups!$W$3:$X$24,2,FALSE),"")</f>
        <v/>
      </c>
      <c r="AK424" s="15"/>
      <c r="AL424" s="15"/>
      <c r="AM424" s="17"/>
      <c r="AN424" s="17"/>
    </row>
    <row r="425" spans="1:40" x14ac:dyDescent="0.3">
      <c r="A425" s="15"/>
      <c r="B425" s="15"/>
      <c r="C425" s="15"/>
      <c r="D425" s="17"/>
      <c r="E425" s="17"/>
      <c r="F425" s="15"/>
      <c r="G425" s="18" t="str">
        <f>IFERROR(VLOOKUP(F425,Lookups!$D$2:$E$20,2,FALSE),"")</f>
        <v/>
      </c>
      <c r="H425" s="15"/>
      <c r="I425" s="15"/>
      <c r="J425" s="17"/>
      <c r="K425" s="15"/>
      <c r="L425" s="17"/>
      <c r="M425" s="17"/>
      <c r="N425" s="62" t="str">
        <f t="shared" si="14"/>
        <v/>
      </c>
      <c r="O425" s="15"/>
      <c r="P425" s="15"/>
      <c r="Q425" s="17"/>
      <c r="R425" s="15"/>
      <c r="S425" s="15"/>
      <c r="T425" s="15"/>
      <c r="U425" s="15"/>
      <c r="V425" s="15"/>
      <c r="W425" s="15"/>
      <c r="X425" s="18" t="str">
        <f>IFERROR(VLOOKUP(W425,Lookups!$G$2:$H$83,2,FALSE),"")</f>
        <v/>
      </c>
      <c r="Y425" s="15"/>
      <c r="Z425" s="15"/>
      <c r="AA425" s="15"/>
      <c r="AB425" s="15"/>
      <c r="AC425" s="15"/>
      <c r="AD425" s="17"/>
      <c r="AE425" s="17"/>
      <c r="AF425" s="18" t="str">
        <f t="shared" si="15"/>
        <v/>
      </c>
      <c r="AG425" s="15"/>
      <c r="AH425" s="15"/>
      <c r="AI425" s="15"/>
      <c r="AJ425" s="62" t="str">
        <f>IFERROR(VLOOKUP(AI425,Lookups!$W$3:$X$24,2,FALSE),"")</f>
        <v/>
      </c>
      <c r="AK425" s="15"/>
      <c r="AL425" s="15"/>
      <c r="AM425" s="17"/>
      <c r="AN425" s="17"/>
    </row>
    <row r="426" spans="1:40" x14ac:dyDescent="0.3">
      <c r="A426" s="15"/>
      <c r="B426" s="15"/>
      <c r="C426" s="15"/>
      <c r="D426" s="17"/>
      <c r="E426" s="17"/>
      <c r="F426" s="15"/>
      <c r="G426" s="18" t="str">
        <f>IFERROR(VLOOKUP(F426,Lookups!$D$2:$E$20,2,FALSE),"")</f>
        <v/>
      </c>
      <c r="H426" s="15"/>
      <c r="I426" s="15"/>
      <c r="J426" s="17"/>
      <c r="K426" s="15"/>
      <c r="L426" s="17"/>
      <c r="M426" s="17"/>
      <c r="N426" s="62" t="str">
        <f t="shared" si="14"/>
        <v/>
      </c>
      <c r="O426" s="15"/>
      <c r="P426" s="15"/>
      <c r="Q426" s="17"/>
      <c r="R426" s="15"/>
      <c r="S426" s="15"/>
      <c r="T426" s="15"/>
      <c r="U426" s="15"/>
      <c r="V426" s="15"/>
      <c r="W426" s="15"/>
      <c r="X426" s="18" t="str">
        <f>IFERROR(VLOOKUP(W426,Lookups!$G$2:$H$83,2,FALSE),"")</f>
        <v/>
      </c>
      <c r="Y426" s="15"/>
      <c r="Z426" s="15"/>
      <c r="AA426" s="15"/>
      <c r="AB426" s="15"/>
      <c r="AC426" s="15"/>
      <c r="AD426" s="17"/>
      <c r="AE426" s="17"/>
      <c r="AF426" s="18" t="str">
        <f t="shared" si="15"/>
        <v/>
      </c>
      <c r="AG426" s="15"/>
      <c r="AH426" s="15"/>
      <c r="AI426" s="15"/>
      <c r="AJ426" s="62" t="str">
        <f>IFERROR(VLOOKUP(AI426,Lookups!$W$3:$X$24,2,FALSE),"")</f>
        <v/>
      </c>
      <c r="AK426" s="15"/>
      <c r="AL426" s="15"/>
      <c r="AM426" s="17"/>
      <c r="AN426" s="17"/>
    </row>
    <row r="427" spans="1:40" x14ac:dyDescent="0.3">
      <c r="A427" s="15"/>
      <c r="B427" s="15"/>
      <c r="C427" s="15"/>
      <c r="D427" s="17"/>
      <c r="E427" s="17"/>
      <c r="F427" s="15"/>
      <c r="G427" s="18" t="str">
        <f>IFERROR(VLOOKUP(F427,Lookups!$D$2:$E$20,2,FALSE),"")</f>
        <v/>
      </c>
      <c r="H427" s="15"/>
      <c r="I427" s="15"/>
      <c r="J427" s="17"/>
      <c r="K427" s="15"/>
      <c r="L427" s="17"/>
      <c r="M427" s="17"/>
      <c r="N427" s="62" t="str">
        <f t="shared" si="14"/>
        <v/>
      </c>
      <c r="O427" s="15"/>
      <c r="P427" s="15"/>
      <c r="Q427" s="17"/>
      <c r="R427" s="15"/>
      <c r="S427" s="15"/>
      <c r="T427" s="15"/>
      <c r="U427" s="15"/>
      <c r="V427" s="15"/>
      <c r="W427" s="15"/>
      <c r="X427" s="18" t="str">
        <f>IFERROR(VLOOKUP(W427,Lookups!$G$2:$H$83,2,FALSE),"")</f>
        <v/>
      </c>
      <c r="Y427" s="15"/>
      <c r="Z427" s="15"/>
      <c r="AA427" s="15"/>
      <c r="AB427" s="15"/>
      <c r="AC427" s="15"/>
      <c r="AD427" s="17"/>
      <c r="AE427" s="17"/>
      <c r="AF427" s="18" t="str">
        <f t="shared" si="15"/>
        <v/>
      </c>
      <c r="AG427" s="15"/>
      <c r="AH427" s="15"/>
      <c r="AI427" s="15"/>
      <c r="AJ427" s="62" t="str">
        <f>IFERROR(VLOOKUP(AI427,Lookups!$W$3:$X$24,2,FALSE),"")</f>
        <v/>
      </c>
      <c r="AK427" s="15"/>
      <c r="AL427" s="15"/>
      <c r="AM427" s="17"/>
      <c r="AN427" s="17"/>
    </row>
    <row r="428" spans="1:40" x14ac:dyDescent="0.3">
      <c r="A428" s="15"/>
      <c r="B428" s="15"/>
      <c r="C428" s="15"/>
      <c r="D428" s="17"/>
      <c r="E428" s="17"/>
      <c r="F428" s="15"/>
      <c r="G428" s="18" t="str">
        <f>IFERROR(VLOOKUP(F428,Lookups!$D$2:$E$20,2,FALSE),"")</f>
        <v/>
      </c>
      <c r="H428" s="15"/>
      <c r="I428" s="15"/>
      <c r="J428" s="17"/>
      <c r="K428" s="15"/>
      <c r="L428" s="17"/>
      <c r="M428" s="17"/>
      <c r="N428" s="62" t="str">
        <f t="shared" si="14"/>
        <v/>
      </c>
      <c r="O428" s="15"/>
      <c r="P428" s="15"/>
      <c r="Q428" s="17"/>
      <c r="R428" s="15"/>
      <c r="S428" s="15"/>
      <c r="T428" s="15"/>
      <c r="U428" s="15"/>
      <c r="V428" s="15"/>
      <c r="W428" s="15"/>
      <c r="X428" s="18" t="str">
        <f>IFERROR(VLOOKUP(W428,Lookups!$G$2:$H$83,2,FALSE),"")</f>
        <v/>
      </c>
      <c r="Y428" s="15"/>
      <c r="Z428" s="15"/>
      <c r="AA428" s="15"/>
      <c r="AB428" s="15"/>
      <c r="AC428" s="15"/>
      <c r="AD428" s="17"/>
      <c r="AE428" s="17"/>
      <c r="AF428" s="18" t="str">
        <f t="shared" si="15"/>
        <v/>
      </c>
      <c r="AG428" s="15"/>
      <c r="AH428" s="15"/>
      <c r="AI428" s="15"/>
      <c r="AJ428" s="62" t="str">
        <f>IFERROR(VLOOKUP(AI428,Lookups!$W$3:$X$24,2,FALSE),"")</f>
        <v/>
      </c>
      <c r="AK428" s="15"/>
      <c r="AL428" s="15"/>
      <c r="AM428" s="17"/>
      <c r="AN428" s="17"/>
    </row>
    <row r="429" spans="1:40" x14ac:dyDescent="0.3">
      <c r="A429" s="15"/>
      <c r="B429" s="15"/>
      <c r="C429" s="15"/>
      <c r="D429" s="17"/>
      <c r="E429" s="17"/>
      <c r="F429" s="15"/>
      <c r="G429" s="18" t="str">
        <f>IFERROR(VLOOKUP(F429,Lookups!$D$2:$E$20,2,FALSE),"")</f>
        <v/>
      </c>
      <c r="H429" s="15"/>
      <c r="I429" s="15"/>
      <c r="J429" s="17"/>
      <c r="K429" s="15"/>
      <c r="L429" s="17"/>
      <c r="M429" s="17"/>
      <c r="N429" s="62" t="str">
        <f t="shared" si="14"/>
        <v/>
      </c>
      <c r="O429" s="15"/>
      <c r="P429" s="15"/>
      <c r="Q429" s="17"/>
      <c r="R429" s="15"/>
      <c r="S429" s="15"/>
      <c r="T429" s="15"/>
      <c r="U429" s="15"/>
      <c r="V429" s="15"/>
      <c r="W429" s="15"/>
      <c r="X429" s="18" t="str">
        <f>IFERROR(VLOOKUP(W429,Lookups!$G$2:$H$83,2,FALSE),"")</f>
        <v/>
      </c>
      <c r="Y429" s="15"/>
      <c r="Z429" s="15"/>
      <c r="AA429" s="15"/>
      <c r="AB429" s="15"/>
      <c r="AC429" s="15"/>
      <c r="AD429" s="17"/>
      <c r="AE429" s="17"/>
      <c r="AF429" s="18" t="str">
        <f t="shared" si="15"/>
        <v/>
      </c>
      <c r="AG429" s="15"/>
      <c r="AH429" s="15"/>
      <c r="AI429" s="15"/>
      <c r="AJ429" s="62" t="str">
        <f>IFERROR(VLOOKUP(AI429,Lookups!$W$3:$X$24,2,FALSE),"")</f>
        <v/>
      </c>
      <c r="AK429" s="15"/>
      <c r="AL429" s="15"/>
      <c r="AM429" s="17"/>
      <c r="AN429" s="17"/>
    </row>
    <row r="430" spans="1:40" x14ac:dyDescent="0.3">
      <c r="A430" s="15"/>
      <c r="B430" s="15"/>
      <c r="C430" s="15"/>
      <c r="D430" s="17"/>
      <c r="E430" s="17"/>
      <c r="F430" s="15"/>
      <c r="G430" s="18" t="str">
        <f>IFERROR(VLOOKUP(F430,Lookups!$D$2:$E$20,2,FALSE),"")</f>
        <v/>
      </c>
      <c r="H430" s="15"/>
      <c r="I430" s="15"/>
      <c r="J430" s="17"/>
      <c r="K430" s="15"/>
      <c r="L430" s="17"/>
      <c r="M430" s="17"/>
      <c r="N430" s="62" t="str">
        <f t="shared" si="14"/>
        <v/>
      </c>
      <c r="O430" s="15"/>
      <c r="P430" s="15"/>
      <c r="Q430" s="17"/>
      <c r="R430" s="15"/>
      <c r="S430" s="15"/>
      <c r="T430" s="15"/>
      <c r="U430" s="15"/>
      <c r="V430" s="15"/>
      <c r="W430" s="15"/>
      <c r="X430" s="18" t="str">
        <f>IFERROR(VLOOKUP(W430,Lookups!$G$2:$H$83,2,FALSE),"")</f>
        <v/>
      </c>
      <c r="Y430" s="15"/>
      <c r="Z430" s="15"/>
      <c r="AA430" s="15"/>
      <c r="AB430" s="15"/>
      <c r="AC430" s="15"/>
      <c r="AD430" s="17"/>
      <c r="AE430" s="17"/>
      <c r="AF430" s="18" t="str">
        <f t="shared" si="15"/>
        <v/>
      </c>
      <c r="AG430" s="15"/>
      <c r="AH430" s="15"/>
      <c r="AI430" s="15"/>
      <c r="AJ430" s="62" t="str">
        <f>IFERROR(VLOOKUP(AI430,Lookups!$W$3:$X$24,2,FALSE),"")</f>
        <v/>
      </c>
      <c r="AK430" s="15"/>
      <c r="AL430" s="15"/>
      <c r="AM430" s="17"/>
      <c r="AN430" s="17"/>
    </row>
    <row r="431" spans="1:40" x14ac:dyDescent="0.3">
      <c r="A431" s="15"/>
      <c r="B431" s="15"/>
      <c r="C431" s="15"/>
      <c r="D431" s="17"/>
      <c r="E431" s="17"/>
      <c r="F431" s="15"/>
      <c r="G431" s="18" t="str">
        <f>IFERROR(VLOOKUP(F431,Lookups!$D$2:$E$20,2,FALSE),"")</f>
        <v/>
      </c>
      <c r="H431" s="15"/>
      <c r="I431" s="15"/>
      <c r="J431" s="17"/>
      <c r="K431" s="15"/>
      <c r="L431" s="17"/>
      <c r="M431" s="17"/>
      <c r="N431" s="62" t="str">
        <f t="shared" si="14"/>
        <v/>
      </c>
      <c r="O431" s="15"/>
      <c r="P431" s="15"/>
      <c r="Q431" s="17"/>
      <c r="R431" s="15"/>
      <c r="S431" s="15"/>
      <c r="T431" s="15"/>
      <c r="U431" s="15"/>
      <c r="V431" s="15"/>
      <c r="W431" s="15"/>
      <c r="X431" s="18" t="str">
        <f>IFERROR(VLOOKUP(W431,Lookups!$G$2:$H$83,2,FALSE),"")</f>
        <v/>
      </c>
      <c r="Y431" s="15"/>
      <c r="Z431" s="15"/>
      <c r="AA431" s="15"/>
      <c r="AB431" s="15"/>
      <c r="AC431" s="15"/>
      <c r="AD431" s="17"/>
      <c r="AE431" s="17"/>
      <c r="AF431" s="18" t="str">
        <f t="shared" si="15"/>
        <v/>
      </c>
      <c r="AG431" s="15"/>
      <c r="AH431" s="15"/>
      <c r="AI431" s="15"/>
      <c r="AJ431" s="62" t="str">
        <f>IFERROR(VLOOKUP(AI431,Lookups!$W$3:$X$24,2,FALSE),"")</f>
        <v/>
      </c>
      <c r="AK431" s="15"/>
      <c r="AL431" s="15"/>
      <c r="AM431" s="17"/>
      <c r="AN431" s="17"/>
    </row>
    <row r="432" spans="1:40" x14ac:dyDescent="0.3">
      <c r="A432" s="15"/>
      <c r="B432" s="15"/>
      <c r="C432" s="15"/>
      <c r="D432" s="17"/>
      <c r="E432" s="17"/>
      <c r="F432" s="15"/>
      <c r="G432" s="18" t="str">
        <f>IFERROR(VLOOKUP(F432,Lookups!$D$2:$E$20,2,FALSE),"")</f>
        <v/>
      </c>
      <c r="H432" s="15"/>
      <c r="I432" s="15"/>
      <c r="J432" s="17"/>
      <c r="K432" s="15"/>
      <c r="L432" s="17"/>
      <c r="M432" s="17"/>
      <c r="N432" s="62" t="str">
        <f t="shared" si="14"/>
        <v/>
      </c>
      <c r="O432" s="15"/>
      <c r="P432" s="15"/>
      <c r="Q432" s="17"/>
      <c r="R432" s="15"/>
      <c r="S432" s="15"/>
      <c r="T432" s="15"/>
      <c r="U432" s="15"/>
      <c r="V432" s="15"/>
      <c r="W432" s="15"/>
      <c r="X432" s="18" t="str">
        <f>IFERROR(VLOOKUP(W432,Lookups!$G$2:$H$83,2,FALSE),"")</f>
        <v/>
      </c>
      <c r="Y432" s="15"/>
      <c r="Z432" s="15"/>
      <c r="AA432" s="15"/>
      <c r="AB432" s="15"/>
      <c r="AC432" s="15"/>
      <c r="AD432" s="17"/>
      <c r="AE432" s="17"/>
      <c r="AF432" s="18" t="str">
        <f t="shared" si="15"/>
        <v/>
      </c>
      <c r="AG432" s="15"/>
      <c r="AH432" s="15"/>
      <c r="AI432" s="15"/>
      <c r="AJ432" s="62" t="str">
        <f>IFERROR(VLOOKUP(AI432,Lookups!$W$3:$X$24,2,FALSE),"")</f>
        <v/>
      </c>
      <c r="AK432" s="15"/>
      <c r="AL432" s="15"/>
      <c r="AM432" s="17"/>
      <c r="AN432" s="17"/>
    </row>
    <row r="433" spans="1:40" x14ac:dyDescent="0.3">
      <c r="A433" s="15"/>
      <c r="B433" s="15"/>
      <c r="C433" s="15"/>
      <c r="D433" s="17"/>
      <c r="E433" s="17"/>
      <c r="F433" s="15"/>
      <c r="G433" s="18" t="str">
        <f>IFERROR(VLOOKUP(F433,Lookups!$D$2:$E$20,2,FALSE),"")</f>
        <v/>
      </c>
      <c r="H433" s="15"/>
      <c r="I433" s="15"/>
      <c r="J433" s="17"/>
      <c r="K433" s="15"/>
      <c r="L433" s="17"/>
      <c r="M433" s="17"/>
      <c r="N433" s="62" t="str">
        <f t="shared" si="14"/>
        <v/>
      </c>
      <c r="O433" s="15"/>
      <c r="P433" s="15"/>
      <c r="Q433" s="17"/>
      <c r="R433" s="15"/>
      <c r="S433" s="15"/>
      <c r="T433" s="15"/>
      <c r="U433" s="15"/>
      <c r="V433" s="15"/>
      <c r="W433" s="15"/>
      <c r="X433" s="18" t="str">
        <f>IFERROR(VLOOKUP(W433,Lookups!$G$2:$H$83,2,FALSE),"")</f>
        <v/>
      </c>
      <c r="Y433" s="15"/>
      <c r="Z433" s="15"/>
      <c r="AA433" s="15"/>
      <c r="AB433" s="15"/>
      <c r="AC433" s="15"/>
      <c r="AD433" s="17"/>
      <c r="AE433" s="17"/>
      <c r="AF433" s="18" t="str">
        <f t="shared" si="15"/>
        <v/>
      </c>
      <c r="AG433" s="15"/>
      <c r="AH433" s="15"/>
      <c r="AI433" s="15"/>
      <c r="AJ433" s="62" t="str">
        <f>IFERROR(VLOOKUP(AI433,Lookups!$W$3:$X$24,2,FALSE),"")</f>
        <v/>
      </c>
      <c r="AK433" s="15"/>
      <c r="AL433" s="15"/>
      <c r="AM433" s="17"/>
      <c r="AN433" s="17"/>
    </row>
    <row r="434" spans="1:40" x14ac:dyDescent="0.3">
      <c r="A434" s="15"/>
      <c r="B434" s="15"/>
      <c r="C434" s="15"/>
      <c r="D434" s="17"/>
      <c r="E434" s="17"/>
      <c r="F434" s="15"/>
      <c r="G434" s="18" t="str">
        <f>IFERROR(VLOOKUP(F434,Lookups!$D$2:$E$20,2,FALSE),"")</f>
        <v/>
      </c>
      <c r="H434" s="15"/>
      <c r="I434" s="15"/>
      <c r="J434" s="17"/>
      <c r="K434" s="15"/>
      <c r="L434" s="17"/>
      <c r="M434" s="17"/>
      <c r="N434" s="62" t="str">
        <f t="shared" si="14"/>
        <v/>
      </c>
      <c r="O434" s="15"/>
      <c r="P434" s="15"/>
      <c r="Q434" s="17"/>
      <c r="R434" s="15"/>
      <c r="S434" s="15"/>
      <c r="T434" s="15"/>
      <c r="U434" s="15"/>
      <c r="V434" s="15"/>
      <c r="W434" s="15"/>
      <c r="X434" s="18" t="str">
        <f>IFERROR(VLOOKUP(W434,Lookups!$G$2:$H$83,2,FALSE),"")</f>
        <v/>
      </c>
      <c r="Y434" s="15"/>
      <c r="Z434" s="15"/>
      <c r="AA434" s="15"/>
      <c r="AB434" s="15"/>
      <c r="AC434" s="15"/>
      <c r="AD434" s="17"/>
      <c r="AE434" s="17"/>
      <c r="AF434" s="18" t="str">
        <f t="shared" si="15"/>
        <v/>
      </c>
      <c r="AG434" s="15"/>
      <c r="AH434" s="15"/>
      <c r="AI434" s="15"/>
      <c r="AJ434" s="62" t="str">
        <f>IFERROR(VLOOKUP(AI434,Lookups!$W$3:$X$24,2,FALSE),"")</f>
        <v/>
      </c>
      <c r="AK434" s="15"/>
      <c r="AL434" s="15"/>
      <c r="AM434" s="17"/>
      <c r="AN434" s="17"/>
    </row>
    <row r="435" spans="1:40" x14ac:dyDescent="0.3">
      <c r="A435" s="15"/>
      <c r="B435" s="15"/>
      <c r="C435" s="15"/>
      <c r="D435" s="17"/>
      <c r="E435" s="17"/>
      <c r="F435" s="15"/>
      <c r="G435" s="18" t="str">
        <f>IFERROR(VLOOKUP(F435,Lookups!$D$2:$E$20,2,FALSE),"")</f>
        <v/>
      </c>
      <c r="H435" s="15"/>
      <c r="I435" s="15"/>
      <c r="J435" s="17"/>
      <c r="K435" s="15"/>
      <c r="L435" s="17"/>
      <c r="M435" s="17"/>
      <c r="N435" s="62" t="str">
        <f t="shared" si="14"/>
        <v/>
      </c>
      <c r="O435" s="15"/>
      <c r="P435" s="15"/>
      <c r="Q435" s="17"/>
      <c r="R435" s="15"/>
      <c r="S435" s="15"/>
      <c r="T435" s="15"/>
      <c r="U435" s="15"/>
      <c r="V435" s="15"/>
      <c r="W435" s="15"/>
      <c r="X435" s="18" t="str">
        <f>IFERROR(VLOOKUP(W435,Lookups!$G$2:$H$83,2,FALSE),"")</f>
        <v/>
      </c>
      <c r="Y435" s="15"/>
      <c r="Z435" s="15"/>
      <c r="AA435" s="15"/>
      <c r="AB435" s="15"/>
      <c r="AC435" s="15"/>
      <c r="AD435" s="17"/>
      <c r="AE435" s="17"/>
      <c r="AF435" s="18" t="str">
        <f t="shared" si="15"/>
        <v/>
      </c>
      <c r="AG435" s="15"/>
      <c r="AH435" s="15"/>
      <c r="AI435" s="15"/>
      <c r="AJ435" s="62" t="str">
        <f>IFERROR(VLOOKUP(AI435,Lookups!$W$3:$X$24,2,FALSE),"")</f>
        <v/>
      </c>
      <c r="AK435" s="15"/>
      <c r="AL435" s="15"/>
      <c r="AM435" s="17"/>
      <c r="AN435" s="17"/>
    </row>
    <row r="436" spans="1:40" x14ac:dyDescent="0.3">
      <c r="A436" s="15"/>
      <c r="B436" s="15"/>
      <c r="C436" s="15"/>
      <c r="D436" s="17"/>
      <c r="E436" s="17"/>
      <c r="F436" s="15"/>
      <c r="G436" s="18" t="str">
        <f>IFERROR(VLOOKUP(F436,Lookups!$D$2:$E$20,2,FALSE),"")</f>
        <v/>
      </c>
      <c r="H436" s="15"/>
      <c r="I436" s="15"/>
      <c r="J436" s="17"/>
      <c r="K436" s="15"/>
      <c r="L436" s="17"/>
      <c r="M436" s="17"/>
      <c r="N436" s="62" t="str">
        <f t="shared" si="14"/>
        <v/>
      </c>
      <c r="O436" s="15"/>
      <c r="P436" s="15"/>
      <c r="Q436" s="17"/>
      <c r="R436" s="15"/>
      <c r="S436" s="15"/>
      <c r="T436" s="15"/>
      <c r="U436" s="15"/>
      <c r="V436" s="15"/>
      <c r="W436" s="15"/>
      <c r="X436" s="18" t="str">
        <f>IFERROR(VLOOKUP(W436,Lookups!$G$2:$H$83,2,FALSE),"")</f>
        <v/>
      </c>
      <c r="Y436" s="15"/>
      <c r="Z436" s="15"/>
      <c r="AA436" s="15"/>
      <c r="AB436" s="15"/>
      <c r="AC436" s="15"/>
      <c r="AD436" s="17"/>
      <c r="AE436" s="17"/>
      <c r="AF436" s="18" t="str">
        <f t="shared" si="15"/>
        <v/>
      </c>
      <c r="AG436" s="15"/>
      <c r="AH436" s="15"/>
      <c r="AI436" s="15"/>
      <c r="AJ436" s="62" t="str">
        <f>IFERROR(VLOOKUP(AI436,Lookups!$W$3:$X$24,2,FALSE),"")</f>
        <v/>
      </c>
      <c r="AK436" s="15"/>
      <c r="AL436" s="15"/>
      <c r="AM436" s="17"/>
      <c r="AN436" s="17"/>
    </row>
    <row r="437" spans="1:40" x14ac:dyDescent="0.3">
      <c r="A437" s="15"/>
      <c r="B437" s="15"/>
      <c r="C437" s="15"/>
      <c r="D437" s="17"/>
      <c r="E437" s="17"/>
      <c r="F437" s="15"/>
      <c r="G437" s="18" t="str">
        <f>IFERROR(VLOOKUP(F437,Lookups!$D$2:$E$20,2,FALSE),"")</f>
        <v/>
      </c>
      <c r="H437" s="15"/>
      <c r="I437" s="15"/>
      <c r="J437" s="17"/>
      <c r="K437" s="15"/>
      <c r="L437" s="17"/>
      <c r="M437" s="17"/>
      <c r="N437" s="62" t="str">
        <f t="shared" si="14"/>
        <v/>
      </c>
      <c r="O437" s="15"/>
      <c r="P437" s="15"/>
      <c r="Q437" s="17"/>
      <c r="R437" s="15"/>
      <c r="S437" s="15"/>
      <c r="T437" s="15"/>
      <c r="U437" s="15"/>
      <c r="V437" s="15"/>
      <c r="W437" s="15"/>
      <c r="X437" s="18" t="str">
        <f>IFERROR(VLOOKUP(W437,Lookups!$G$2:$H$83,2,FALSE),"")</f>
        <v/>
      </c>
      <c r="Y437" s="15"/>
      <c r="Z437" s="15"/>
      <c r="AA437" s="15"/>
      <c r="AB437" s="15"/>
      <c r="AC437" s="15"/>
      <c r="AD437" s="17"/>
      <c r="AE437" s="17"/>
      <c r="AF437" s="18" t="str">
        <f t="shared" si="15"/>
        <v/>
      </c>
      <c r="AG437" s="15"/>
      <c r="AH437" s="15"/>
      <c r="AI437" s="15"/>
      <c r="AJ437" s="62" t="str">
        <f>IFERROR(VLOOKUP(AI437,Lookups!$W$3:$X$24,2,FALSE),"")</f>
        <v/>
      </c>
      <c r="AK437" s="15"/>
      <c r="AL437" s="15"/>
      <c r="AM437" s="17"/>
      <c r="AN437" s="17"/>
    </row>
    <row r="438" spans="1:40" x14ac:dyDescent="0.3">
      <c r="A438" s="15"/>
      <c r="B438" s="15"/>
      <c r="C438" s="15"/>
      <c r="D438" s="17"/>
      <c r="E438" s="17"/>
      <c r="F438" s="15"/>
      <c r="G438" s="18" t="str">
        <f>IFERROR(VLOOKUP(F438,Lookups!$D$2:$E$20,2,FALSE),"")</f>
        <v/>
      </c>
      <c r="H438" s="15"/>
      <c r="I438" s="15"/>
      <c r="J438" s="17"/>
      <c r="K438" s="15"/>
      <c r="L438" s="17"/>
      <c r="M438" s="17"/>
      <c r="N438" s="62" t="str">
        <f t="shared" ref="N438:N501" si="16">IF(OR(ISBLANK(L438),ISBLANK(M438)),"",(M438-L438)+1)</f>
        <v/>
      </c>
      <c r="O438" s="15"/>
      <c r="P438" s="15"/>
      <c r="Q438" s="17"/>
      <c r="R438" s="15"/>
      <c r="S438" s="15"/>
      <c r="T438" s="15"/>
      <c r="U438" s="15"/>
      <c r="V438" s="15"/>
      <c r="W438" s="15"/>
      <c r="X438" s="18" t="str">
        <f>IFERROR(VLOOKUP(W438,Lookups!$G$2:$H$83,2,FALSE),"")</f>
        <v/>
      </c>
      <c r="Y438" s="15"/>
      <c r="Z438" s="15"/>
      <c r="AA438" s="15"/>
      <c r="AB438" s="15"/>
      <c r="AC438" s="15"/>
      <c r="AD438" s="17"/>
      <c r="AE438" s="17"/>
      <c r="AF438" s="18" t="str">
        <f t="shared" ref="AF438:AF501" si="17">IF(OR(ISBLANK(AD438),ISBLANK(AE438)),"",(AE438-AD438)+1)</f>
        <v/>
      </c>
      <c r="AG438" s="15"/>
      <c r="AH438" s="15"/>
      <c r="AI438" s="15"/>
      <c r="AJ438" s="62" t="str">
        <f>IFERROR(VLOOKUP(AI438,Lookups!$W$3:$X$24,2,FALSE),"")</f>
        <v/>
      </c>
      <c r="AK438" s="15"/>
      <c r="AL438" s="15"/>
      <c r="AM438" s="17"/>
      <c r="AN438" s="17"/>
    </row>
    <row r="439" spans="1:40" x14ac:dyDescent="0.3">
      <c r="A439" s="15"/>
      <c r="B439" s="15"/>
      <c r="C439" s="15"/>
      <c r="D439" s="17"/>
      <c r="E439" s="17"/>
      <c r="F439" s="15"/>
      <c r="G439" s="18" t="str">
        <f>IFERROR(VLOOKUP(F439,Lookups!$D$2:$E$20,2,FALSE),"")</f>
        <v/>
      </c>
      <c r="H439" s="15"/>
      <c r="I439" s="15"/>
      <c r="J439" s="17"/>
      <c r="K439" s="15"/>
      <c r="L439" s="17"/>
      <c r="M439" s="17"/>
      <c r="N439" s="62" t="str">
        <f t="shared" si="16"/>
        <v/>
      </c>
      <c r="O439" s="15"/>
      <c r="P439" s="15"/>
      <c r="Q439" s="17"/>
      <c r="R439" s="15"/>
      <c r="S439" s="15"/>
      <c r="T439" s="15"/>
      <c r="U439" s="15"/>
      <c r="V439" s="15"/>
      <c r="W439" s="15"/>
      <c r="X439" s="18" t="str">
        <f>IFERROR(VLOOKUP(W439,Lookups!$G$2:$H$83,2,FALSE),"")</f>
        <v/>
      </c>
      <c r="Y439" s="15"/>
      <c r="Z439" s="15"/>
      <c r="AA439" s="15"/>
      <c r="AB439" s="15"/>
      <c r="AC439" s="15"/>
      <c r="AD439" s="17"/>
      <c r="AE439" s="17"/>
      <c r="AF439" s="18" t="str">
        <f t="shared" si="17"/>
        <v/>
      </c>
      <c r="AG439" s="15"/>
      <c r="AH439" s="15"/>
      <c r="AI439" s="15"/>
      <c r="AJ439" s="62" t="str">
        <f>IFERROR(VLOOKUP(AI439,Lookups!$W$3:$X$24,2,FALSE),"")</f>
        <v/>
      </c>
      <c r="AK439" s="15"/>
      <c r="AL439" s="15"/>
      <c r="AM439" s="17"/>
      <c r="AN439" s="17"/>
    </row>
    <row r="440" spans="1:40" x14ac:dyDescent="0.3">
      <c r="A440" s="15"/>
      <c r="B440" s="15"/>
      <c r="C440" s="15"/>
      <c r="D440" s="17"/>
      <c r="E440" s="17"/>
      <c r="F440" s="15"/>
      <c r="G440" s="18" t="str">
        <f>IFERROR(VLOOKUP(F440,Lookups!$D$2:$E$20,2,FALSE),"")</f>
        <v/>
      </c>
      <c r="H440" s="15"/>
      <c r="I440" s="15"/>
      <c r="J440" s="17"/>
      <c r="K440" s="15"/>
      <c r="L440" s="17"/>
      <c r="M440" s="17"/>
      <c r="N440" s="62" t="str">
        <f t="shared" si="16"/>
        <v/>
      </c>
      <c r="O440" s="15"/>
      <c r="P440" s="15"/>
      <c r="Q440" s="17"/>
      <c r="R440" s="15"/>
      <c r="S440" s="15"/>
      <c r="T440" s="15"/>
      <c r="U440" s="15"/>
      <c r="V440" s="15"/>
      <c r="W440" s="15"/>
      <c r="X440" s="18" t="str">
        <f>IFERROR(VLOOKUP(W440,Lookups!$G$2:$H$83,2,FALSE),"")</f>
        <v/>
      </c>
      <c r="Y440" s="15"/>
      <c r="Z440" s="15"/>
      <c r="AA440" s="15"/>
      <c r="AB440" s="15"/>
      <c r="AC440" s="15"/>
      <c r="AD440" s="17"/>
      <c r="AE440" s="17"/>
      <c r="AF440" s="18" t="str">
        <f t="shared" si="17"/>
        <v/>
      </c>
      <c r="AG440" s="15"/>
      <c r="AH440" s="15"/>
      <c r="AI440" s="15"/>
      <c r="AJ440" s="62" t="str">
        <f>IFERROR(VLOOKUP(AI440,Lookups!$W$3:$X$24,2,FALSE),"")</f>
        <v/>
      </c>
      <c r="AK440" s="15"/>
      <c r="AL440" s="15"/>
      <c r="AM440" s="17"/>
      <c r="AN440" s="17"/>
    </row>
    <row r="441" spans="1:40" x14ac:dyDescent="0.3">
      <c r="A441" s="15"/>
      <c r="B441" s="15"/>
      <c r="C441" s="15"/>
      <c r="D441" s="17"/>
      <c r="E441" s="17"/>
      <c r="F441" s="15"/>
      <c r="G441" s="18" t="str">
        <f>IFERROR(VLOOKUP(F441,Lookups!$D$2:$E$20,2,FALSE),"")</f>
        <v/>
      </c>
      <c r="H441" s="15"/>
      <c r="I441" s="15"/>
      <c r="J441" s="17"/>
      <c r="K441" s="15"/>
      <c r="L441" s="17"/>
      <c r="M441" s="17"/>
      <c r="N441" s="62" t="str">
        <f t="shared" si="16"/>
        <v/>
      </c>
      <c r="O441" s="15"/>
      <c r="P441" s="15"/>
      <c r="Q441" s="17"/>
      <c r="R441" s="15"/>
      <c r="S441" s="15"/>
      <c r="T441" s="15"/>
      <c r="U441" s="15"/>
      <c r="V441" s="15"/>
      <c r="W441" s="15"/>
      <c r="X441" s="18" t="str">
        <f>IFERROR(VLOOKUP(W441,Lookups!$G$2:$H$83,2,FALSE),"")</f>
        <v/>
      </c>
      <c r="Y441" s="15"/>
      <c r="Z441" s="15"/>
      <c r="AA441" s="15"/>
      <c r="AB441" s="15"/>
      <c r="AC441" s="15"/>
      <c r="AD441" s="17"/>
      <c r="AE441" s="17"/>
      <c r="AF441" s="18" t="str">
        <f t="shared" si="17"/>
        <v/>
      </c>
      <c r="AG441" s="15"/>
      <c r="AH441" s="15"/>
      <c r="AI441" s="15"/>
      <c r="AJ441" s="62" t="str">
        <f>IFERROR(VLOOKUP(AI441,Lookups!$W$3:$X$24,2,FALSE),"")</f>
        <v/>
      </c>
      <c r="AK441" s="15"/>
      <c r="AL441" s="15"/>
      <c r="AM441" s="17"/>
      <c r="AN441" s="17"/>
    </row>
    <row r="442" spans="1:40" x14ac:dyDescent="0.3">
      <c r="A442" s="15"/>
      <c r="B442" s="15"/>
      <c r="C442" s="15"/>
      <c r="D442" s="17"/>
      <c r="E442" s="17"/>
      <c r="F442" s="15"/>
      <c r="G442" s="18" t="str">
        <f>IFERROR(VLOOKUP(F442,Lookups!$D$2:$E$20,2,FALSE),"")</f>
        <v/>
      </c>
      <c r="H442" s="15"/>
      <c r="I442" s="15"/>
      <c r="J442" s="17"/>
      <c r="K442" s="15"/>
      <c r="L442" s="17"/>
      <c r="M442" s="17"/>
      <c r="N442" s="62" t="str">
        <f t="shared" si="16"/>
        <v/>
      </c>
      <c r="O442" s="15"/>
      <c r="P442" s="15"/>
      <c r="Q442" s="17"/>
      <c r="R442" s="15"/>
      <c r="S442" s="15"/>
      <c r="T442" s="15"/>
      <c r="U442" s="15"/>
      <c r="V442" s="15"/>
      <c r="W442" s="15"/>
      <c r="X442" s="18" t="str">
        <f>IFERROR(VLOOKUP(W442,Lookups!$G$2:$H$83,2,FALSE),"")</f>
        <v/>
      </c>
      <c r="Y442" s="15"/>
      <c r="Z442" s="15"/>
      <c r="AA442" s="15"/>
      <c r="AB442" s="15"/>
      <c r="AC442" s="15"/>
      <c r="AD442" s="17"/>
      <c r="AE442" s="17"/>
      <c r="AF442" s="18" t="str">
        <f t="shared" si="17"/>
        <v/>
      </c>
      <c r="AG442" s="15"/>
      <c r="AH442" s="15"/>
      <c r="AI442" s="15"/>
      <c r="AJ442" s="62" t="str">
        <f>IFERROR(VLOOKUP(AI442,Lookups!$W$3:$X$24,2,FALSE),"")</f>
        <v/>
      </c>
      <c r="AK442" s="15"/>
      <c r="AL442" s="15"/>
      <c r="AM442" s="17"/>
      <c r="AN442" s="17"/>
    </row>
    <row r="443" spans="1:40" x14ac:dyDescent="0.3">
      <c r="A443" s="15"/>
      <c r="B443" s="15"/>
      <c r="C443" s="15"/>
      <c r="D443" s="17"/>
      <c r="E443" s="17"/>
      <c r="F443" s="15"/>
      <c r="G443" s="18" t="str">
        <f>IFERROR(VLOOKUP(F443,Lookups!$D$2:$E$20,2,FALSE),"")</f>
        <v/>
      </c>
      <c r="H443" s="15"/>
      <c r="I443" s="15"/>
      <c r="J443" s="17"/>
      <c r="K443" s="15"/>
      <c r="L443" s="17"/>
      <c r="M443" s="17"/>
      <c r="N443" s="62" t="str">
        <f t="shared" si="16"/>
        <v/>
      </c>
      <c r="O443" s="15"/>
      <c r="P443" s="15"/>
      <c r="Q443" s="17"/>
      <c r="R443" s="15"/>
      <c r="S443" s="15"/>
      <c r="T443" s="15"/>
      <c r="U443" s="15"/>
      <c r="V443" s="15"/>
      <c r="W443" s="15"/>
      <c r="X443" s="18" t="str">
        <f>IFERROR(VLOOKUP(W443,Lookups!$G$2:$H$83,2,FALSE),"")</f>
        <v/>
      </c>
      <c r="Y443" s="15"/>
      <c r="Z443" s="15"/>
      <c r="AA443" s="15"/>
      <c r="AB443" s="15"/>
      <c r="AC443" s="15"/>
      <c r="AD443" s="17"/>
      <c r="AE443" s="17"/>
      <c r="AF443" s="18" t="str">
        <f t="shared" si="17"/>
        <v/>
      </c>
      <c r="AG443" s="15"/>
      <c r="AH443" s="15"/>
      <c r="AI443" s="15"/>
      <c r="AJ443" s="62" t="str">
        <f>IFERROR(VLOOKUP(AI443,Lookups!$W$3:$X$24,2,FALSE),"")</f>
        <v/>
      </c>
      <c r="AK443" s="15"/>
      <c r="AL443" s="15"/>
      <c r="AM443" s="17"/>
      <c r="AN443" s="17"/>
    </row>
    <row r="444" spans="1:40" x14ac:dyDescent="0.3">
      <c r="A444" s="15"/>
      <c r="B444" s="15"/>
      <c r="C444" s="15"/>
      <c r="D444" s="17"/>
      <c r="E444" s="17"/>
      <c r="F444" s="15"/>
      <c r="G444" s="18" t="str">
        <f>IFERROR(VLOOKUP(F444,Lookups!$D$2:$E$20,2,FALSE),"")</f>
        <v/>
      </c>
      <c r="H444" s="15"/>
      <c r="I444" s="15"/>
      <c r="J444" s="17"/>
      <c r="K444" s="15"/>
      <c r="L444" s="17"/>
      <c r="M444" s="17"/>
      <c r="N444" s="62" t="str">
        <f t="shared" si="16"/>
        <v/>
      </c>
      <c r="O444" s="15"/>
      <c r="P444" s="15"/>
      <c r="Q444" s="17"/>
      <c r="R444" s="15"/>
      <c r="S444" s="15"/>
      <c r="T444" s="15"/>
      <c r="U444" s="15"/>
      <c r="V444" s="15"/>
      <c r="W444" s="15"/>
      <c r="X444" s="18" t="str">
        <f>IFERROR(VLOOKUP(W444,Lookups!$G$2:$H$83,2,FALSE),"")</f>
        <v/>
      </c>
      <c r="Y444" s="15"/>
      <c r="Z444" s="15"/>
      <c r="AA444" s="15"/>
      <c r="AB444" s="15"/>
      <c r="AC444" s="15"/>
      <c r="AD444" s="17"/>
      <c r="AE444" s="17"/>
      <c r="AF444" s="18" t="str">
        <f t="shared" si="17"/>
        <v/>
      </c>
      <c r="AG444" s="15"/>
      <c r="AH444" s="15"/>
      <c r="AI444" s="15"/>
      <c r="AJ444" s="62" t="str">
        <f>IFERROR(VLOOKUP(AI444,Lookups!$W$3:$X$24,2,FALSE),"")</f>
        <v/>
      </c>
      <c r="AK444" s="15"/>
      <c r="AL444" s="15"/>
      <c r="AM444" s="17"/>
      <c r="AN444" s="17"/>
    </row>
    <row r="445" spans="1:40" x14ac:dyDescent="0.3">
      <c r="A445" s="15"/>
      <c r="B445" s="15"/>
      <c r="C445" s="15"/>
      <c r="D445" s="17"/>
      <c r="E445" s="17"/>
      <c r="F445" s="15"/>
      <c r="G445" s="18" t="str">
        <f>IFERROR(VLOOKUP(F445,Lookups!$D$2:$E$20,2,FALSE),"")</f>
        <v/>
      </c>
      <c r="H445" s="15"/>
      <c r="I445" s="15"/>
      <c r="J445" s="17"/>
      <c r="K445" s="15"/>
      <c r="L445" s="17"/>
      <c r="M445" s="17"/>
      <c r="N445" s="62" t="str">
        <f t="shared" si="16"/>
        <v/>
      </c>
      <c r="O445" s="15"/>
      <c r="P445" s="15"/>
      <c r="Q445" s="17"/>
      <c r="R445" s="15"/>
      <c r="S445" s="15"/>
      <c r="T445" s="15"/>
      <c r="U445" s="15"/>
      <c r="V445" s="15"/>
      <c r="W445" s="15"/>
      <c r="X445" s="18" t="str">
        <f>IFERROR(VLOOKUP(W445,Lookups!$G$2:$H$83,2,FALSE),"")</f>
        <v/>
      </c>
      <c r="Y445" s="15"/>
      <c r="Z445" s="15"/>
      <c r="AA445" s="15"/>
      <c r="AB445" s="15"/>
      <c r="AC445" s="15"/>
      <c r="AD445" s="17"/>
      <c r="AE445" s="17"/>
      <c r="AF445" s="18" t="str">
        <f t="shared" si="17"/>
        <v/>
      </c>
      <c r="AG445" s="15"/>
      <c r="AH445" s="15"/>
      <c r="AI445" s="15"/>
      <c r="AJ445" s="62" t="str">
        <f>IFERROR(VLOOKUP(AI445,Lookups!$W$3:$X$24,2,FALSE),"")</f>
        <v/>
      </c>
      <c r="AK445" s="15"/>
      <c r="AL445" s="15"/>
      <c r="AM445" s="17"/>
      <c r="AN445" s="17"/>
    </row>
    <row r="446" spans="1:40" x14ac:dyDescent="0.3">
      <c r="A446" s="15"/>
      <c r="B446" s="15"/>
      <c r="C446" s="15"/>
      <c r="D446" s="17"/>
      <c r="E446" s="17"/>
      <c r="F446" s="15"/>
      <c r="G446" s="18" t="str">
        <f>IFERROR(VLOOKUP(F446,Lookups!$D$2:$E$20,2,FALSE),"")</f>
        <v/>
      </c>
      <c r="H446" s="15"/>
      <c r="I446" s="15"/>
      <c r="J446" s="17"/>
      <c r="K446" s="15"/>
      <c r="L446" s="17"/>
      <c r="M446" s="17"/>
      <c r="N446" s="62" t="str">
        <f t="shared" si="16"/>
        <v/>
      </c>
      <c r="O446" s="15"/>
      <c r="P446" s="15"/>
      <c r="Q446" s="17"/>
      <c r="R446" s="15"/>
      <c r="S446" s="15"/>
      <c r="T446" s="15"/>
      <c r="U446" s="15"/>
      <c r="V446" s="15"/>
      <c r="W446" s="15"/>
      <c r="X446" s="18" t="str">
        <f>IFERROR(VLOOKUP(W446,Lookups!$G$2:$H$83,2,FALSE),"")</f>
        <v/>
      </c>
      <c r="Y446" s="15"/>
      <c r="Z446" s="15"/>
      <c r="AA446" s="15"/>
      <c r="AB446" s="15"/>
      <c r="AC446" s="15"/>
      <c r="AD446" s="17"/>
      <c r="AE446" s="17"/>
      <c r="AF446" s="18" t="str">
        <f t="shared" si="17"/>
        <v/>
      </c>
      <c r="AG446" s="15"/>
      <c r="AH446" s="15"/>
      <c r="AI446" s="15"/>
      <c r="AJ446" s="62" t="str">
        <f>IFERROR(VLOOKUP(AI446,Lookups!$W$3:$X$24,2,FALSE),"")</f>
        <v/>
      </c>
      <c r="AK446" s="15"/>
      <c r="AL446" s="15"/>
      <c r="AM446" s="17"/>
      <c r="AN446" s="17"/>
    </row>
    <row r="447" spans="1:40" x14ac:dyDescent="0.3">
      <c r="A447" s="15"/>
      <c r="B447" s="15"/>
      <c r="C447" s="15"/>
      <c r="D447" s="17"/>
      <c r="E447" s="17"/>
      <c r="F447" s="15"/>
      <c r="G447" s="18" t="str">
        <f>IFERROR(VLOOKUP(F447,Lookups!$D$2:$E$20,2,FALSE),"")</f>
        <v/>
      </c>
      <c r="H447" s="15"/>
      <c r="I447" s="15"/>
      <c r="J447" s="17"/>
      <c r="K447" s="15"/>
      <c r="L447" s="17"/>
      <c r="M447" s="17"/>
      <c r="N447" s="62" t="str">
        <f t="shared" si="16"/>
        <v/>
      </c>
      <c r="O447" s="15"/>
      <c r="P447" s="15"/>
      <c r="Q447" s="17"/>
      <c r="R447" s="15"/>
      <c r="S447" s="15"/>
      <c r="T447" s="15"/>
      <c r="U447" s="15"/>
      <c r="V447" s="15"/>
      <c r="W447" s="15"/>
      <c r="X447" s="18" t="str">
        <f>IFERROR(VLOOKUP(W447,Lookups!$G$2:$H$83,2,FALSE),"")</f>
        <v/>
      </c>
      <c r="Y447" s="15"/>
      <c r="Z447" s="15"/>
      <c r="AA447" s="15"/>
      <c r="AB447" s="15"/>
      <c r="AC447" s="15"/>
      <c r="AD447" s="17"/>
      <c r="AE447" s="17"/>
      <c r="AF447" s="18" t="str">
        <f t="shared" si="17"/>
        <v/>
      </c>
      <c r="AG447" s="15"/>
      <c r="AH447" s="15"/>
      <c r="AI447" s="15"/>
      <c r="AJ447" s="62" t="str">
        <f>IFERROR(VLOOKUP(AI447,Lookups!$W$3:$X$24,2,FALSE),"")</f>
        <v/>
      </c>
      <c r="AK447" s="15"/>
      <c r="AL447" s="15"/>
      <c r="AM447" s="17"/>
      <c r="AN447" s="17"/>
    </row>
    <row r="448" spans="1:40" x14ac:dyDescent="0.3">
      <c r="A448" s="15"/>
      <c r="B448" s="15"/>
      <c r="C448" s="15"/>
      <c r="D448" s="17"/>
      <c r="E448" s="17"/>
      <c r="F448" s="15"/>
      <c r="G448" s="18" t="str">
        <f>IFERROR(VLOOKUP(F448,Lookups!$D$2:$E$20,2,FALSE),"")</f>
        <v/>
      </c>
      <c r="H448" s="15"/>
      <c r="I448" s="15"/>
      <c r="J448" s="17"/>
      <c r="K448" s="15"/>
      <c r="L448" s="17"/>
      <c r="M448" s="17"/>
      <c r="N448" s="62" t="str">
        <f t="shared" si="16"/>
        <v/>
      </c>
      <c r="O448" s="15"/>
      <c r="P448" s="15"/>
      <c r="Q448" s="17"/>
      <c r="R448" s="15"/>
      <c r="S448" s="15"/>
      <c r="T448" s="15"/>
      <c r="U448" s="15"/>
      <c r="V448" s="15"/>
      <c r="W448" s="15"/>
      <c r="X448" s="18" t="str">
        <f>IFERROR(VLOOKUP(W448,Lookups!$G$2:$H$83,2,FALSE),"")</f>
        <v/>
      </c>
      <c r="Y448" s="15"/>
      <c r="Z448" s="15"/>
      <c r="AA448" s="15"/>
      <c r="AB448" s="15"/>
      <c r="AC448" s="15"/>
      <c r="AD448" s="17"/>
      <c r="AE448" s="17"/>
      <c r="AF448" s="18" t="str">
        <f t="shared" si="17"/>
        <v/>
      </c>
      <c r="AG448" s="15"/>
      <c r="AH448" s="15"/>
      <c r="AI448" s="15"/>
      <c r="AJ448" s="62" t="str">
        <f>IFERROR(VLOOKUP(AI448,Lookups!$W$3:$X$24,2,FALSE),"")</f>
        <v/>
      </c>
      <c r="AK448" s="15"/>
      <c r="AL448" s="15"/>
      <c r="AM448" s="17"/>
      <c r="AN448" s="17"/>
    </row>
    <row r="449" spans="1:40" x14ac:dyDescent="0.3">
      <c r="A449" s="15"/>
      <c r="B449" s="15"/>
      <c r="C449" s="15"/>
      <c r="D449" s="17"/>
      <c r="E449" s="17"/>
      <c r="F449" s="15"/>
      <c r="G449" s="18" t="str">
        <f>IFERROR(VLOOKUP(F449,Lookups!$D$2:$E$20,2,FALSE),"")</f>
        <v/>
      </c>
      <c r="H449" s="15"/>
      <c r="I449" s="15"/>
      <c r="J449" s="17"/>
      <c r="K449" s="15"/>
      <c r="L449" s="17"/>
      <c r="M449" s="17"/>
      <c r="N449" s="62" t="str">
        <f t="shared" si="16"/>
        <v/>
      </c>
      <c r="O449" s="15"/>
      <c r="P449" s="15"/>
      <c r="Q449" s="17"/>
      <c r="R449" s="15"/>
      <c r="S449" s="15"/>
      <c r="T449" s="15"/>
      <c r="U449" s="15"/>
      <c r="V449" s="15"/>
      <c r="W449" s="15"/>
      <c r="X449" s="18" t="str">
        <f>IFERROR(VLOOKUP(W449,Lookups!$G$2:$H$83,2,FALSE),"")</f>
        <v/>
      </c>
      <c r="Y449" s="15"/>
      <c r="Z449" s="15"/>
      <c r="AA449" s="15"/>
      <c r="AB449" s="15"/>
      <c r="AC449" s="15"/>
      <c r="AD449" s="17"/>
      <c r="AE449" s="17"/>
      <c r="AF449" s="18" t="str">
        <f t="shared" si="17"/>
        <v/>
      </c>
      <c r="AG449" s="15"/>
      <c r="AH449" s="15"/>
      <c r="AI449" s="15"/>
      <c r="AJ449" s="62" t="str">
        <f>IFERROR(VLOOKUP(AI449,Lookups!$W$3:$X$24,2,FALSE),"")</f>
        <v/>
      </c>
      <c r="AK449" s="15"/>
      <c r="AL449" s="15"/>
      <c r="AM449" s="17"/>
      <c r="AN449" s="17"/>
    </row>
    <row r="450" spans="1:40" x14ac:dyDescent="0.3">
      <c r="A450" s="15"/>
      <c r="B450" s="15"/>
      <c r="C450" s="15"/>
      <c r="D450" s="17"/>
      <c r="E450" s="17"/>
      <c r="F450" s="15"/>
      <c r="G450" s="18" t="str">
        <f>IFERROR(VLOOKUP(F450,Lookups!$D$2:$E$20,2,FALSE),"")</f>
        <v/>
      </c>
      <c r="H450" s="15"/>
      <c r="I450" s="15"/>
      <c r="J450" s="17"/>
      <c r="K450" s="15"/>
      <c r="L450" s="17"/>
      <c r="M450" s="17"/>
      <c r="N450" s="62" t="str">
        <f t="shared" si="16"/>
        <v/>
      </c>
      <c r="O450" s="15"/>
      <c r="P450" s="15"/>
      <c r="Q450" s="17"/>
      <c r="R450" s="15"/>
      <c r="S450" s="15"/>
      <c r="T450" s="15"/>
      <c r="U450" s="15"/>
      <c r="V450" s="15"/>
      <c r="W450" s="15"/>
      <c r="X450" s="18" t="str">
        <f>IFERROR(VLOOKUP(W450,Lookups!$G$2:$H$83,2,FALSE),"")</f>
        <v/>
      </c>
      <c r="Y450" s="15"/>
      <c r="Z450" s="15"/>
      <c r="AA450" s="15"/>
      <c r="AB450" s="15"/>
      <c r="AC450" s="15"/>
      <c r="AD450" s="17"/>
      <c r="AE450" s="17"/>
      <c r="AF450" s="18" t="str">
        <f t="shared" si="17"/>
        <v/>
      </c>
      <c r="AG450" s="15"/>
      <c r="AH450" s="15"/>
      <c r="AI450" s="15"/>
      <c r="AJ450" s="62" t="str">
        <f>IFERROR(VLOOKUP(AI450,Lookups!$W$3:$X$24,2,FALSE),"")</f>
        <v/>
      </c>
      <c r="AK450" s="15"/>
      <c r="AL450" s="15"/>
      <c r="AM450" s="17"/>
      <c r="AN450" s="17"/>
    </row>
    <row r="451" spans="1:40" x14ac:dyDescent="0.3">
      <c r="A451" s="15"/>
      <c r="B451" s="15"/>
      <c r="C451" s="15"/>
      <c r="D451" s="17"/>
      <c r="E451" s="17"/>
      <c r="F451" s="15"/>
      <c r="G451" s="18" t="str">
        <f>IFERROR(VLOOKUP(F451,Lookups!$D$2:$E$20,2,FALSE),"")</f>
        <v/>
      </c>
      <c r="H451" s="15"/>
      <c r="I451" s="15"/>
      <c r="J451" s="17"/>
      <c r="K451" s="15"/>
      <c r="L451" s="17"/>
      <c r="M451" s="17"/>
      <c r="N451" s="62" t="str">
        <f t="shared" si="16"/>
        <v/>
      </c>
      <c r="O451" s="15"/>
      <c r="P451" s="15"/>
      <c r="Q451" s="17"/>
      <c r="R451" s="15"/>
      <c r="S451" s="15"/>
      <c r="T451" s="15"/>
      <c r="U451" s="15"/>
      <c r="V451" s="15"/>
      <c r="W451" s="15"/>
      <c r="X451" s="18" t="str">
        <f>IFERROR(VLOOKUP(W451,Lookups!$G$2:$H$83,2,FALSE),"")</f>
        <v/>
      </c>
      <c r="Y451" s="15"/>
      <c r="Z451" s="15"/>
      <c r="AA451" s="15"/>
      <c r="AB451" s="15"/>
      <c r="AC451" s="15"/>
      <c r="AD451" s="17"/>
      <c r="AE451" s="17"/>
      <c r="AF451" s="18" t="str">
        <f t="shared" si="17"/>
        <v/>
      </c>
      <c r="AG451" s="15"/>
      <c r="AH451" s="15"/>
      <c r="AI451" s="15"/>
      <c r="AJ451" s="62" t="str">
        <f>IFERROR(VLOOKUP(AI451,Lookups!$W$3:$X$24,2,FALSE),"")</f>
        <v/>
      </c>
      <c r="AK451" s="15"/>
      <c r="AL451" s="15"/>
      <c r="AM451" s="17"/>
      <c r="AN451" s="17"/>
    </row>
    <row r="452" spans="1:40" x14ac:dyDescent="0.3">
      <c r="A452" s="15"/>
      <c r="B452" s="15"/>
      <c r="C452" s="15"/>
      <c r="D452" s="17"/>
      <c r="E452" s="17"/>
      <c r="F452" s="15"/>
      <c r="G452" s="18" t="str">
        <f>IFERROR(VLOOKUP(F452,Lookups!$D$2:$E$20,2,FALSE),"")</f>
        <v/>
      </c>
      <c r="H452" s="15"/>
      <c r="I452" s="15"/>
      <c r="J452" s="17"/>
      <c r="K452" s="15"/>
      <c r="L452" s="17"/>
      <c r="M452" s="17"/>
      <c r="N452" s="62" t="str">
        <f t="shared" si="16"/>
        <v/>
      </c>
      <c r="O452" s="15"/>
      <c r="P452" s="15"/>
      <c r="Q452" s="17"/>
      <c r="R452" s="15"/>
      <c r="S452" s="15"/>
      <c r="T452" s="15"/>
      <c r="U452" s="15"/>
      <c r="V452" s="15"/>
      <c r="W452" s="15"/>
      <c r="X452" s="18" t="str">
        <f>IFERROR(VLOOKUP(W452,Lookups!$G$2:$H$83,2,FALSE),"")</f>
        <v/>
      </c>
      <c r="Y452" s="15"/>
      <c r="Z452" s="15"/>
      <c r="AA452" s="15"/>
      <c r="AB452" s="15"/>
      <c r="AC452" s="15"/>
      <c r="AD452" s="17"/>
      <c r="AE452" s="17"/>
      <c r="AF452" s="18" t="str">
        <f t="shared" si="17"/>
        <v/>
      </c>
      <c r="AG452" s="15"/>
      <c r="AH452" s="15"/>
      <c r="AI452" s="15"/>
      <c r="AJ452" s="62" t="str">
        <f>IFERROR(VLOOKUP(AI452,Lookups!$W$3:$X$24,2,FALSE),"")</f>
        <v/>
      </c>
      <c r="AK452" s="15"/>
      <c r="AL452" s="15"/>
      <c r="AM452" s="17"/>
      <c r="AN452" s="17"/>
    </row>
    <row r="453" spans="1:40" x14ac:dyDescent="0.3">
      <c r="A453" s="15"/>
      <c r="B453" s="15"/>
      <c r="C453" s="15"/>
      <c r="D453" s="17"/>
      <c r="E453" s="17"/>
      <c r="F453" s="15"/>
      <c r="G453" s="18" t="str">
        <f>IFERROR(VLOOKUP(F453,Lookups!$D$2:$E$20,2,FALSE),"")</f>
        <v/>
      </c>
      <c r="H453" s="15"/>
      <c r="I453" s="15"/>
      <c r="J453" s="17"/>
      <c r="K453" s="15"/>
      <c r="L453" s="17"/>
      <c r="M453" s="17"/>
      <c r="N453" s="62" t="str">
        <f t="shared" si="16"/>
        <v/>
      </c>
      <c r="O453" s="15"/>
      <c r="P453" s="15"/>
      <c r="Q453" s="17"/>
      <c r="R453" s="15"/>
      <c r="S453" s="15"/>
      <c r="T453" s="15"/>
      <c r="U453" s="15"/>
      <c r="V453" s="15"/>
      <c r="W453" s="15"/>
      <c r="X453" s="18" t="str">
        <f>IFERROR(VLOOKUP(W453,Lookups!$G$2:$H$83,2,FALSE),"")</f>
        <v/>
      </c>
      <c r="Y453" s="15"/>
      <c r="Z453" s="15"/>
      <c r="AA453" s="15"/>
      <c r="AB453" s="15"/>
      <c r="AC453" s="15"/>
      <c r="AD453" s="17"/>
      <c r="AE453" s="17"/>
      <c r="AF453" s="18" t="str">
        <f t="shared" si="17"/>
        <v/>
      </c>
      <c r="AG453" s="15"/>
      <c r="AH453" s="15"/>
      <c r="AI453" s="15"/>
      <c r="AJ453" s="62" t="str">
        <f>IFERROR(VLOOKUP(AI453,Lookups!$W$3:$X$24,2,FALSE),"")</f>
        <v/>
      </c>
      <c r="AK453" s="15"/>
      <c r="AL453" s="15"/>
      <c r="AM453" s="17"/>
      <c r="AN453" s="17"/>
    </row>
    <row r="454" spans="1:40" x14ac:dyDescent="0.3">
      <c r="A454" s="15"/>
      <c r="B454" s="15"/>
      <c r="C454" s="15"/>
      <c r="D454" s="17"/>
      <c r="E454" s="17"/>
      <c r="F454" s="15"/>
      <c r="G454" s="18" t="str">
        <f>IFERROR(VLOOKUP(F454,Lookups!$D$2:$E$20,2,FALSE),"")</f>
        <v/>
      </c>
      <c r="H454" s="15"/>
      <c r="I454" s="15"/>
      <c r="J454" s="17"/>
      <c r="K454" s="15"/>
      <c r="L454" s="17"/>
      <c r="M454" s="17"/>
      <c r="N454" s="62" t="str">
        <f t="shared" si="16"/>
        <v/>
      </c>
      <c r="O454" s="15"/>
      <c r="P454" s="15"/>
      <c r="Q454" s="17"/>
      <c r="R454" s="15"/>
      <c r="S454" s="15"/>
      <c r="T454" s="15"/>
      <c r="U454" s="15"/>
      <c r="V454" s="15"/>
      <c r="W454" s="15"/>
      <c r="X454" s="18" t="str">
        <f>IFERROR(VLOOKUP(W454,Lookups!$G$2:$H$83,2,FALSE),"")</f>
        <v/>
      </c>
      <c r="Y454" s="15"/>
      <c r="Z454" s="15"/>
      <c r="AA454" s="15"/>
      <c r="AB454" s="15"/>
      <c r="AC454" s="15"/>
      <c r="AD454" s="17"/>
      <c r="AE454" s="17"/>
      <c r="AF454" s="18" t="str">
        <f t="shared" si="17"/>
        <v/>
      </c>
      <c r="AG454" s="15"/>
      <c r="AH454" s="15"/>
      <c r="AI454" s="15"/>
      <c r="AJ454" s="62" t="str">
        <f>IFERROR(VLOOKUP(AI454,Lookups!$W$3:$X$24,2,FALSE),"")</f>
        <v/>
      </c>
      <c r="AK454" s="15"/>
      <c r="AL454" s="15"/>
      <c r="AM454" s="17"/>
      <c r="AN454" s="17"/>
    </row>
    <row r="455" spans="1:40" x14ac:dyDescent="0.3">
      <c r="A455" s="15"/>
      <c r="B455" s="15"/>
      <c r="C455" s="15"/>
      <c r="D455" s="17"/>
      <c r="E455" s="17"/>
      <c r="F455" s="15"/>
      <c r="G455" s="18" t="str">
        <f>IFERROR(VLOOKUP(F455,Lookups!$D$2:$E$20,2,FALSE),"")</f>
        <v/>
      </c>
      <c r="H455" s="15"/>
      <c r="I455" s="15"/>
      <c r="J455" s="17"/>
      <c r="K455" s="15"/>
      <c r="L455" s="17"/>
      <c r="M455" s="17"/>
      <c r="N455" s="62" t="str">
        <f t="shared" si="16"/>
        <v/>
      </c>
      <c r="O455" s="15"/>
      <c r="P455" s="15"/>
      <c r="Q455" s="17"/>
      <c r="R455" s="15"/>
      <c r="S455" s="15"/>
      <c r="T455" s="15"/>
      <c r="U455" s="15"/>
      <c r="V455" s="15"/>
      <c r="W455" s="15"/>
      <c r="X455" s="18" t="str">
        <f>IFERROR(VLOOKUP(W455,Lookups!$G$2:$H$83,2,FALSE),"")</f>
        <v/>
      </c>
      <c r="Y455" s="15"/>
      <c r="Z455" s="15"/>
      <c r="AA455" s="15"/>
      <c r="AB455" s="15"/>
      <c r="AC455" s="15"/>
      <c r="AD455" s="17"/>
      <c r="AE455" s="17"/>
      <c r="AF455" s="18" t="str">
        <f t="shared" si="17"/>
        <v/>
      </c>
      <c r="AG455" s="15"/>
      <c r="AH455" s="15"/>
      <c r="AI455" s="15"/>
      <c r="AJ455" s="62" t="str">
        <f>IFERROR(VLOOKUP(AI455,Lookups!$W$3:$X$24,2,FALSE),"")</f>
        <v/>
      </c>
      <c r="AK455" s="15"/>
      <c r="AL455" s="15"/>
      <c r="AM455" s="17"/>
      <c r="AN455" s="17"/>
    </row>
    <row r="456" spans="1:40" x14ac:dyDescent="0.3">
      <c r="A456" s="15"/>
      <c r="B456" s="15"/>
      <c r="C456" s="15"/>
      <c r="D456" s="17"/>
      <c r="E456" s="17"/>
      <c r="F456" s="15"/>
      <c r="G456" s="18" t="str">
        <f>IFERROR(VLOOKUP(F456,Lookups!$D$2:$E$20,2,FALSE),"")</f>
        <v/>
      </c>
      <c r="H456" s="15"/>
      <c r="I456" s="15"/>
      <c r="J456" s="17"/>
      <c r="K456" s="15"/>
      <c r="L456" s="17"/>
      <c r="M456" s="17"/>
      <c r="N456" s="62" t="str">
        <f t="shared" si="16"/>
        <v/>
      </c>
      <c r="O456" s="15"/>
      <c r="P456" s="15"/>
      <c r="Q456" s="17"/>
      <c r="R456" s="15"/>
      <c r="S456" s="15"/>
      <c r="T456" s="15"/>
      <c r="U456" s="15"/>
      <c r="V456" s="15"/>
      <c r="W456" s="15"/>
      <c r="X456" s="18" t="str">
        <f>IFERROR(VLOOKUP(W456,Lookups!$G$2:$H$83,2,FALSE),"")</f>
        <v/>
      </c>
      <c r="Y456" s="15"/>
      <c r="Z456" s="15"/>
      <c r="AA456" s="15"/>
      <c r="AB456" s="15"/>
      <c r="AC456" s="15"/>
      <c r="AD456" s="17"/>
      <c r="AE456" s="17"/>
      <c r="AF456" s="18" t="str">
        <f t="shared" si="17"/>
        <v/>
      </c>
      <c r="AG456" s="15"/>
      <c r="AH456" s="15"/>
      <c r="AI456" s="15"/>
      <c r="AJ456" s="62" t="str">
        <f>IFERROR(VLOOKUP(AI456,Lookups!$W$3:$X$24,2,FALSE),"")</f>
        <v/>
      </c>
      <c r="AK456" s="15"/>
      <c r="AL456" s="15"/>
      <c r="AM456" s="17"/>
      <c r="AN456" s="17"/>
    </row>
    <row r="457" spans="1:40" x14ac:dyDescent="0.3">
      <c r="A457" s="15"/>
      <c r="B457" s="15"/>
      <c r="C457" s="15"/>
      <c r="D457" s="17"/>
      <c r="E457" s="17"/>
      <c r="F457" s="15"/>
      <c r="G457" s="18" t="str">
        <f>IFERROR(VLOOKUP(F457,Lookups!$D$2:$E$20,2,FALSE),"")</f>
        <v/>
      </c>
      <c r="H457" s="15"/>
      <c r="I457" s="15"/>
      <c r="J457" s="17"/>
      <c r="K457" s="15"/>
      <c r="L457" s="17"/>
      <c r="M457" s="17"/>
      <c r="N457" s="62" t="str">
        <f t="shared" si="16"/>
        <v/>
      </c>
      <c r="O457" s="15"/>
      <c r="P457" s="15"/>
      <c r="Q457" s="17"/>
      <c r="R457" s="15"/>
      <c r="S457" s="15"/>
      <c r="T457" s="15"/>
      <c r="U457" s="15"/>
      <c r="V457" s="15"/>
      <c r="W457" s="15"/>
      <c r="X457" s="18" t="str">
        <f>IFERROR(VLOOKUP(W457,Lookups!$G$2:$H$83,2,FALSE),"")</f>
        <v/>
      </c>
      <c r="Y457" s="15"/>
      <c r="Z457" s="15"/>
      <c r="AA457" s="15"/>
      <c r="AB457" s="15"/>
      <c r="AC457" s="15"/>
      <c r="AD457" s="17"/>
      <c r="AE457" s="17"/>
      <c r="AF457" s="18" t="str">
        <f t="shared" si="17"/>
        <v/>
      </c>
      <c r="AG457" s="15"/>
      <c r="AH457" s="15"/>
      <c r="AI457" s="15"/>
      <c r="AJ457" s="62" t="str">
        <f>IFERROR(VLOOKUP(AI457,Lookups!$W$3:$X$24,2,FALSE),"")</f>
        <v/>
      </c>
      <c r="AK457" s="15"/>
      <c r="AL457" s="15"/>
      <c r="AM457" s="17"/>
      <c r="AN457" s="17"/>
    </row>
    <row r="458" spans="1:40" x14ac:dyDescent="0.3">
      <c r="A458" s="15"/>
      <c r="B458" s="15"/>
      <c r="C458" s="15"/>
      <c r="D458" s="17"/>
      <c r="E458" s="17"/>
      <c r="F458" s="15"/>
      <c r="G458" s="18" t="str">
        <f>IFERROR(VLOOKUP(F458,Lookups!$D$2:$E$20,2,FALSE),"")</f>
        <v/>
      </c>
      <c r="H458" s="15"/>
      <c r="I458" s="15"/>
      <c r="J458" s="17"/>
      <c r="K458" s="15"/>
      <c r="L458" s="17"/>
      <c r="M458" s="17"/>
      <c r="N458" s="62" t="str">
        <f t="shared" si="16"/>
        <v/>
      </c>
      <c r="O458" s="15"/>
      <c r="P458" s="15"/>
      <c r="Q458" s="17"/>
      <c r="R458" s="15"/>
      <c r="S458" s="15"/>
      <c r="T458" s="15"/>
      <c r="U458" s="15"/>
      <c r="V458" s="15"/>
      <c r="W458" s="15"/>
      <c r="X458" s="18" t="str">
        <f>IFERROR(VLOOKUP(W458,Lookups!$G$2:$H$83,2,FALSE),"")</f>
        <v/>
      </c>
      <c r="Y458" s="15"/>
      <c r="Z458" s="15"/>
      <c r="AA458" s="15"/>
      <c r="AB458" s="15"/>
      <c r="AC458" s="15"/>
      <c r="AD458" s="17"/>
      <c r="AE458" s="17"/>
      <c r="AF458" s="18" t="str">
        <f t="shared" si="17"/>
        <v/>
      </c>
      <c r="AG458" s="15"/>
      <c r="AH458" s="15"/>
      <c r="AI458" s="15"/>
      <c r="AJ458" s="62" t="str">
        <f>IFERROR(VLOOKUP(AI458,Lookups!$W$3:$X$24,2,FALSE),"")</f>
        <v/>
      </c>
      <c r="AK458" s="15"/>
      <c r="AL458" s="15"/>
      <c r="AM458" s="17"/>
      <c r="AN458" s="17"/>
    </row>
    <row r="459" spans="1:40" x14ac:dyDescent="0.3">
      <c r="A459" s="15"/>
      <c r="B459" s="15"/>
      <c r="C459" s="15"/>
      <c r="D459" s="17"/>
      <c r="E459" s="17"/>
      <c r="F459" s="15"/>
      <c r="G459" s="18" t="str">
        <f>IFERROR(VLOOKUP(F459,Lookups!$D$2:$E$20,2,FALSE),"")</f>
        <v/>
      </c>
      <c r="H459" s="15"/>
      <c r="I459" s="15"/>
      <c r="J459" s="17"/>
      <c r="K459" s="15"/>
      <c r="L459" s="17"/>
      <c r="M459" s="17"/>
      <c r="N459" s="62" t="str">
        <f t="shared" si="16"/>
        <v/>
      </c>
      <c r="O459" s="15"/>
      <c r="P459" s="15"/>
      <c r="Q459" s="17"/>
      <c r="R459" s="15"/>
      <c r="S459" s="15"/>
      <c r="T459" s="15"/>
      <c r="U459" s="15"/>
      <c r="V459" s="15"/>
      <c r="W459" s="15"/>
      <c r="X459" s="18" t="str">
        <f>IFERROR(VLOOKUP(W459,Lookups!$G$2:$H$83,2,FALSE),"")</f>
        <v/>
      </c>
      <c r="Y459" s="15"/>
      <c r="Z459" s="15"/>
      <c r="AA459" s="15"/>
      <c r="AB459" s="15"/>
      <c r="AC459" s="15"/>
      <c r="AD459" s="17"/>
      <c r="AE459" s="17"/>
      <c r="AF459" s="18" t="str">
        <f t="shared" si="17"/>
        <v/>
      </c>
      <c r="AG459" s="15"/>
      <c r="AH459" s="15"/>
      <c r="AI459" s="15"/>
      <c r="AJ459" s="62" t="str">
        <f>IFERROR(VLOOKUP(AI459,Lookups!$W$3:$X$24,2,FALSE),"")</f>
        <v/>
      </c>
      <c r="AK459" s="15"/>
      <c r="AL459" s="15"/>
      <c r="AM459" s="17"/>
      <c r="AN459" s="17"/>
    </row>
    <row r="460" spans="1:40" x14ac:dyDescent="0.3">
      <c r="A460" s="15"/>
      <c r="B460" s="15"/>
      <c r="C460" s="15"/>
      <c r="D460" s="17"/>
      <c r="E460" s="17"/>
      <c r="F460" s="15"/>
      <c r="G460" s="18" t="str">
        <f>IFERROR(VLOOKUP(F460,Lookups!$D$2:$E$20,2,FALSE),"")</f>
        <v/>
      </c>
      <c r="H460" s="15"/>
      <c r="I460" s="15"/>
      <c r="J460" s="17"/>
      <c r="K460" s="15"/>
      <c r="L460" s="17"/>
      <c r="M460" s="17"/>
      <c r="N460" s="62" t="str">
        <f t="shared" si="16"/>
        <v/>
      </c>
      <c r="O460" s="15"/>
      <c r="P460" s="15"/>
      <c r="Q460" s="17"/>
      <c r="R460" s="15"/>
      <c r="S460" s="15"/>
      <c r="T460" s="15"/>
      <c r="U460" s="15"/>
      <c r="V460" s="15"/>
      <c r="W460" s="15"/>
      <c r="X460" s="18" t="str">
        <f>IFERROR(VLOOKUP(W460,Lookups!$G$2:$H$83,2,FALSE),"")</f>
        <v/>
      </c>
      <c r="Y460" s="15"/>
      <c r="Z460" s="15"/>
      <c r="AA460" s="15"/>
      <c r="AB460" s="15"/>
      <c r="AC460" s="15"/>
      <c r="AD460" s="17"/>
      <c r="AE460" s="17"/>
      <c r="AF460" s="18" t="str">
        <f t="shared" si="17"/>
        <v/>
      </c>
      <c r="AG460" s="15"/>
      <c r="AH460" s="15"/>
      <c r="AI460" s="15"/>
      <c r="AJ460" s="62" t="str">
        <f>IFERROR(VLOOKUP(AI460,Lookups!$W$3:$X$24,2,FALSE),"")</f>
        <v/>
      </c>
      <c r="AK460" s="15"/>
      <c r="AL460" s="15"/>
      <c r="AM460" s="17"/>
      <c r="AN460" s="17"/>
    </row>
    <row r="461" spans="1:40" x14ac:dyDescent="0.3">
      <c r="A461" s="15"/>
      <c r="B461" s="15"/>
      <c r="C461" s="15"/>
      <c r="D461" s="17"/>
      <c r="E461" s="17"/>
      <c r="F461" s="15"/>
      <c r="G461" s="18" t="str">
        <f>IFERROR(VLOOKUP(F461,Lookups!$D$2:$E$20,2,FALSE),"")</f>
        <v/>
      </c>
      <c r="H461" s="15"/>
      <c r="I461" s="15"/>
      <c r="J461" s="17"/>
      <c r="K461" s="15"/>
      <c r="L461" s="17"/>
      <c r="M461" s="17"/>
      <c r="N461" s="62" t="str">
        <f t="shared" si="16"/>
        <v/>
      </c>
      <c r="O461" s="15"/>
      <c r="P461" s="15"/>
      <c r="Q461" s="17"/>
      <c r="R461" s="15"/>
      <c r="S461" s="15"/>
      <c r="T461" s="15"/>
      <c r="U461" s="15"/>
      <c r="V461" s="15"/>
      <c r="W461" s="15"/>
      <c r="X461" s="18" t="str">
        <f>IFERROR(VLOOKUP(W461,Lookups!$G$2:$H$83,2,FALSE),"")</f>
        <v/>
      </c>
      <c r="Y461" s="15"/>
      <c r="Z461" s="15"/>
      <c r="AA461" s="15"/>
      <c r="AB461" s="15"/>
      <c r="AC461" s="15"/>
      <c r="AD461" s="17"/>
      <c r="AE461" s="17"/>
      <c r="AF461" s="18" t="str">
        <f t="shared" si="17"/>
        <v/>
      </c>
      <c r="AG461" s="15"/>
      <c r="AH461" s="15"/>
      <c r="AI461" s="15"/>
      <c r="AJ461" s="62" t="str">
        <f>IFERROR(VLOOKUP(AI461,Lookups!$W$3:$X$24,2,FALSE),"")</f>
        <v/>
      </c>
      <c r="AK461" s="15"/>
      <c r="AL461" s="15"/>
      <c r="AM461" s="17"/>
      <c r="AN461" s="17"/>
    </row>
    <row r="462" spans="1:40" x14ac:dyDescent="0.3">
      <c r="A462" s="15"/>
      <c r="B462" s="15"/>
      <c r="C462" s="15"/>
      <c r="D462" s="17"/>
      <c r="E462" s="17"/>
      <c r="F462" s="15"/>
      <c r="G462" s="18" t="str">
        <f>IFERROR(VLOOKUP(F462,Lookups!$D$2:$E$20,2,FALSE),"")</f>
        <v/>
      </c>
      <c r="H462" s="15"/>
      <c r="I462" s="15"/>
      <c r="J462" s="17"/>
      <c r="K462" s="15"/>
      <c r="L462" s="17"/>
      <c r="M462" s="17"/>
      <c r="N462" s="62" t="str">
        <f t="shared" si="16"/>
        <v/>
      </c>
      <c r="O462" s="15"/>
      <c r="P462" s="15"/>
      <c r="Q462" s="17"/>
      <c r="R462" s="15"/>
      <c r="S462" s="15"/>
      <c r="T462" s="15"/>
      <c r="U462" s="15"/>
      <c r="V462" s="15"/>
      <c r="W462" s="15"/>
      <c r="X462" s="18" t="str">
        <f>IFERROR(VLOOKUP(W462,Lookups!$G$2:$H$83,2,FALSE),"")</f>
        <v/>
      </c>
      <c r="Y462" s="15"/>
      <c r="Z462" s="15"/>
      <c r="AA462" s="15"/>
      <c r="AB462" s="15"/>
      <c r="AC462" s="15"/>
      <c r="AD462" s="17"/>
      <c r="AE462" s="17"/>
      <c r="AF462" s="18" t="str">
        <f t="shared" si="17"/>
        <v/>
      </c>
      <c r="AG462" s="15"/>
      <c r="AH462" s="15"/>
      <c r="AI462" s="15"/>
      <c r="AJ462" s="62" t="str">
        <f>IFERROR(VLOOKUP(AI462,Lookups!$W$3:$X$24,2,FALSE),"")</f>
        <v/>
      </c>
      <c r="AK462" s="15"/>
      <c r="AL462" s="15"/>
      <c r="AM462" s="17"/>
      <c r="AN462" s="17"/>
    </row>
    <row r="463" spans="1:40" x14ac:dyDescent="0.3">
      <c r="A463" s="15"/>
      <c r="B463" s="15"/>
      <c r="C463" s="15"/>
      <c r="D463" s="17"/>
      <c r="E463" s="17"/>
      <c r="F463" s="15"/>
      <c r="G463" s="18" t="str">
        <f>IFERROR(VLOOKUP(F463,Lookups!$D$2:$E$20,2,FALSE),"")</f>
        <v/>
      </c>
      <c r="H463" s="15"/>
      <c r="I463" s="15"/>
      <c r="J463" s="17"/>
      <c r="K463" s="15"/>
      <c r="L463" s="17"/>
      <c r="M463" s="17"/>
      <c r="N463" s="62" t="str">
        <f t="shared" si="16"/>
        <v/>
      </c>
      <c r="O463" s="15"/>
      <c r="P463" s="15"/>
      <c r="Q463" s="17"/>
      <c r="R463" s="15"/>
      <c r="S463" s="15"/>
      <c r="T463" s="15"/>
      <c r="U463" s="15"/>
      <c r="V463" s="15"/>
      <c r="W463" s="15"/>
      <c r="X463" s="18" t="str">
        <f>IFERROR(VLOOKUP(W463,Lookups!$G$2:$H$83,2,FALSE),"")</f>
        <v/>
      </c>
      <c r="Y463" s="15"/>
      <c r="Z463" s="15"/>
      <c r="AA463" s="15"/>
      <c r="AB463" s="15"/>
      <c r="AC463" s="15"/>
      <c r="AD463" s="17"/>
      <c r="AE463" s="17"/>
      <c r="AF463" s="18" t="str">
        <f t="shared" si="17"/>
        <v/>
      </c>
      <c r="AG463" s="15"/>
      <c r="AH463" s="15"/>
      <c r="AI463" s="15"/>
      <c r="AJ463" s="62" t="str">
        <f>IFERROR(VLOOKUP(AI463,Lookups!$W$3:$X$24,2,FALSE),"")</f>
        <v/>
      </c>
      <c r="AK463" s="15"/>
      <c r="AL463" s="15"/>
      <c r="AM463" s="17"/>
      <c r="AN463" s="17"/>
    </row>
    <row r="464" spans="1:40" x14ac:dyDescent="0.3">
      <c r="A464" s="15"/>
      <c r="B464" s="15"/>
      <c r="C464" s="15"/>
      <c r="D464" s="17"/>
      <c r="E464" s="17"/>
      <c r="F464" s="15"/>
      <c r="G464" s="18" t="str">
        <f>IFERROR(VLOOKUP(F464,Lookups!$D$2:$E$20,2,FALSE),"")</f>
        <v/>
      </c>
      <c r="H464" s="15"/>
      <c r="I464" s="15"/>
      <c r="J464" s="17"/>
      <c r="K464" s="15"/>
      <c r="L464" s="17"/>
      <c r="M464" s="17"/>
      <c r="N464" s="62" t="str">
        <f t="shared" si="16"/>
        <v/>
      </c>
      <c r="O464" s="15"/>
      <c r="P464" s="15"/>
      <c r="Q464" s="17"/>
      <c r="R464" s="15"/>
      <c r="S464" s="15"/>
      <c r="T464" s="15"/>
      <c r="U464" s="15"/>
      <c r="V464" s="15"/>
      <c r="W464" s="15"/>
      <c r="X464" s="18" t="str">
        <f>IFERROR(VLOOKUP(W464,Lookups!$G$2:$H$83,2,FALSE),"")</f>
        <v/>
      </c>
      <c r="Y464" s="15"/>
      <c r="Z464" s="15"/>
      <c r="AA464" s="15"/>
      <c r="AB464" s="15"/>
      <c r="AC464" s="15"/>
      <c r="AD464" s="17"/>
      <c r="AE464" s="17"/>
      <c r="AF464" s="18" t="str">
        <f t="shared" si="17"/>
        <v/>
      </c>
      <c r="AG464" s="15"/>
      <c r="AH464" s="15"/>
      <c r="AI464" s="15"/>
      <c r="AJ464" s="62" t="str">
        <f>IFERROR(VLOOKUP(AI464,Lookups!$W$3:$X$24,2,FALSE),"")</f>
        <v/>
      </c>
      <c r="AK464" s="15"/>
      <c r="AL464" s="15"/>
      <c r="AM464" s="17"/>
      <c r="AN464" s="17"/>
    </row>
    <row r="465" spans="1:40" x14ac:dyDescent="0.3">
      <c r="A465" s="15"/>
      <c r="B465" s="15"/>
      <c r="C465" s="15"/>
      <c r="D465" s="17"/>
      <c r="E465" s="17"/>
      <c r="F465" s="15"/>
      <c r="G465" s="18" t="str">
        <f>IFERROR(VLOOKUP(F465,Lookups!$D$2:$E$20,2,FALSE),"")</f>
        <v/>
      </c>
      <c r="H465" s="15"/>
      <c r="I465" s="15"/>
      <c r="J465" s="17"/>
      <c r="K465" s="15"/>
      <c r="L465" s="17"/>
      <c r="M465" s="17"/>
      <c r="N465" s="62" t="str">
        <f t="shared" si="16"/>
        <v/>
      </c>
      <c r="O465" s="15"/>
      <c r="P465" s="15"/>
      <c r="Q465" s="17"/>
      <c r="R465" s="15"/>
      <c r="S465" s="15"/>
      <c r="T465" s="15"/>
      <c r="U465" s="15"/>
      <c r="V465" s="15"/>
      <c r="W465" s="15"/>
      <c r="X465" s="18" t="str">
        <f>IFERROR(VLOOKUP(W465,Lookups!$G$2:$H$83,2,FALSE),"")</f>
        <v/>
      </c>
      <c r="Y465" s="15"/>
      <c r="Z465" s="15"/>
      <c r="AA465" s="15"/>
      <c r="AB465" s="15"/>
      <c r="AC465" s="15"/>
      <c r="AD465" s="17"/>
      <c r="AE465" s="17"/>
      <c r="AF465" s="18" t="str">
        <f t="shared" si="17"/>
        <v/>
      </c>
      <c r="AG465" s="15"/>
      <c r="AH465" s="15"/>
      <c r="AI465" s="15"/>
      <c r="AJ465" s="62" t="str">
        <f>IFERROR(VLOOKUP(AI465,Lookups!$W$3:$X$24,2,FALSE),"")</f>
        <v/>
      </c>
      <c r="AK465" s="15"/>
      <c r="AL465" s="15"/>
      <c r="AM465" s="17"/>
      <c r="AN465" s="17"/>
    </row>
    <row r="466" spans="1:40" x14ac:dyDescent="0.3">
      <c r="A466" s="15"/>
      <c r="B466" s="15"/>
      <c r="C466" s="15"/>
      <c r="D466" s="17"/>
      <c r="E466" s="17"/>
      <c r="F466" s="15"/>
      <c r="G466" s="18" t="str">
        <f>IFERROR(VLOOKUP(F466,Lookups!$D$2:$E$20,2,FALSE),"")</f>
        <v/>
      </c>
      <c r="H466" s="15"/>
      <c r="I466" s="15"/>
      <c r="J466" s="17"/>
      <c r="K466" s="15"/>
      <c r="L466" s="17"/>
      <c r="M466" s="17"/>
      <c r="N466" s="62" t="str">
        <f t="shared" si="16"/>
        <v/>
      </c>
      <c r="O466" s="15"/>
      <c r="P466" s="15"/>
      <c r="Q466" s="17"/>
      <c r="R466" s="15"/>
      <c r="S466" s="15"/>
      <c r="T466" s="15"/>
      <c r="U466" s="15"/>
      <c r="V466" s="15"/>
      <c r="W466" s="15"/>
      <c r="X466" s="18" t="str">
        <f>IFERROR(VLOOKUP(W466,Lookups!$G$2:$H$83,2,FALSE),"")</f>
        <v/>
      </c>
      <c r="Y466" s="15"/>
      <c r="Z466" s="15"/>
      <c r="AA466" s="15"/>
      <c r="AB466" s="15"/>
      <c r="AC466" s="15"/>
      <c r="AD466" s="17"/>
      <c r="AE466" s="17"/>
      <c r="AF466" s="18" t="str">
        <f t="shared" si="17"/>
        <v/>
      </c>
      <c r="AG466" s="15"/>
      <c r="AH466" s="15"/>
      <c r="AI466" s="15"/>
      <c r="AJ466" s="62" t="str">
        <f>IFERROR(VLOOKUP(AI466,Lookups!$W$3:$X$24,2,FALSE),"")</f>
        <v/>
      </c>
      <c r="AK466" s="15"/>
      <c r="AL466" s="15"/>
      <c r="AM466" s="17"/>
      <c r="AN466" s="17"/>
    </row>
    <row r="467" spans="1:40" x14ac:dyDescent="0.3">
      <c r="A467" s="15"/>
      <c r="B467" s="15"/>
      <c r="C467" s="15"/>
      <c r="D467" s="17"/>
      <c r="E467" s="17"/>
      <c r="F467" s="15"/>
      <c r="G467" s="18" t="str">
        <f>IFERROR(VLOOKUP(F467,Lookups!$D$2:$E$20,2,FALSE),"")</f>
        <v/>
      </c>
      <c r="H467" s="15"/>
      <c r="I467" s="15"/>
      <c r="J467" s="17"/>
      <c r="K467" s="15"/>
      <c r="L467" s="17"/>
      <c r="M467" s="17"/>
      <c r="N467" s="62" t="str">
        <f t="shared" si="16"/>
        <v/>
      </c>
      <c r="O467" s="15"/>
      <c r="P467" s="15"/>
      <c r="Q467" s="17"/>
      <c r="R467" s="15"/>
      <c r="S467" s="15"/>
      <c r="T467" s="15"/>
      <c r="U467" s="15"/>
      <c r="V467" s="15"/>
      <c r="W467" s="15"/>
      <c r="X467" s="18" t="str">
        <f>IFERROR(VLOOKUP(W467,Lookups!$G$2:$H$83,2,FALSE),"")</f>
        <v/>
      </c>
      <c r="Y467" s="15"/>
      <c r="Z467" s="15"/>
      <c r="AA467" s="15"/>
      <c r="AB467" s="15"/>
      <c r="AC467" s="15"/>
      <c r="AD467" s="17"/>
      <c r="AE467" s="17"/>
      <c r="AF467" s="18" t="str">
        <f t="shared" si="17"/>
        <v/>
      </c>
      <c r="AG467" s="15"/>
      <c r="AH467" s="15"/>
      <c r="AI467" s="15"/>
      <c r="AJ467" s="62" t="str">
        <f>IFERROR(VLOOKUP(AI467,Lookups!$W$3:$X$24,2,FALSE),"")</f>
        <v/>
      </c>
      <c r="AK467" s="15"/>
      <c r="AL467" s="15"/>
      <c r="AM467" s="17"/>
      <c r="AN467" s="17"/>
    </row>
    <row r="468" spans="1:40" x14ac:dyDescent="0.3">
      <c r="A468" s="15"/>
      <c r="B468" s="15"/>
      <c r="C468" s="15"/>
      <c r="D468" s="17"/>
      <c r="E468" s="17"/>
      <c r="F468" s="15"/>
      <c r="G468" s="18" t="str">
        <f>IFERROR(VLOOKUP(F468,Lookups!$D$2:$E$20,2,FALSE),"")</f>
        <v/>
      </c>
      <c r="H468" s="15"/>
      <c r="I468" s="15"/>
      <c r="J468" s="17"/>
      <c r="K468" s="15"/>
      <c r="L468" s="17"/>
      <c r="M468" s="17"/>
      <c r="N468" s="62" t="str">
        <f t="shared" si="16"/>
        <v/>
      </c>
      <c r="O468" s="15"/>
      <c r="P468" s="15"/>
      <c r="Q468" s="17"/>
      <c r="R468" s="15"/>
      <c r="S468" s="15"/>
      <c r="T468" s="15"/>
      <c r="U468" s="15"/>
      <c r="V468" s="15"/>
      <c r="W468" s="15"/>
      <c r="X468" s="18" t="str">
        <f>IFERROR(VLOOKUP(W468,Lookups!$G$2:$H$83,2,FALSE),"")</f>
        <v/>
      </c>
      <c r="Y468" s="15"/>
      <c r="Z468" s="15"/>
      <c r="AA468" s="15"/>
      <c r="AB468" s="15"/>
      <c r="AC468" s="15"/>
      <c r="AD468" s="17"/>
      <c r="AE468" s="17"/>
      <c r="AF468" s="18" t="str">
        <f t="shared" si="17"/>
        <v/>
      </c>
      <c r="AG468" s="15"/>
      <c r="AH468" s="15"/>
      <c r="AI468" s="15"/>
      <c r="AJ468" s="62" t="str">
        <f>IFERROR(VLOOKUP(AI468,Lookups!$W$3:$X$24,2,FALSE),"")</f>
        <v/>
      </c>
      <c r="AK468" s="15"/>
      <c r="AL468" s="15"/>
      <c r="AM468" s="17"/>
      <c r="AN468" s="17"/>
    </row>
    <row r="469" spans="1:40" x14ac:dyDescent="0.3">
      <c r="A469" s="15"/>
      <c r="B469" s="15"/>
      <c r="C469" s="15"/>
      <c r="D469" s="17"/>
      <c r="E469" s="17"/>
      <c r="F469" s="15"/>
      <c r="G469" s="18" t="str">
        <f>IFERROR(VLOOKUP(F469,Lookups!$D$2:$E$20,2,FALSE),"")</f>
        <v/>
      </c>
      <c r="H469" s="15"/>
      <c r="I469" s="15"/>
      <c r="J469" s="17"/>
      <c r="K469" s="15"/>
      <c r="L469" s="17"/>
      <c r="M469" s="17"/>
      <c r="N469" s="62" t="str">
        <f t="shared" si="16"/>
        <v/>
      </c>
      <c r="O469" s="15"/>
      <c r="P469" s="15"/>
      <c r="Q469" s="17"/>
      <c r="R469" s="15"/>
      <c r="S469" s="15"/>
      <c r="T469" s="15"/>
      <c r="U469" s="15"/>
      <c r="V469" s="15"/>
      <c r="W469" s="15"/>
      <c r="X469" s="18" t="str">
        <f>IFERROR(VLOOKUP(W469,Lookups!$G$2:$H$83,2,FALSE),"")</f>
        <v/>
      </c>
      <c r="Y469" s="15"/>
      <c r="Z469" s="15"/>
      <c r="AA469" s="15"/>
      <c r="AB469" s="15"/>
      <c r="AC469" s="15"/>
      <c r="AD469" s="17"/>
      <c r="AE469" s="17"/>
      <c r="AF469" s="18" t="str">
        <f t="shared" si="17"/>
        <v/>
      </c>
      <c r="AG469" s="15"/>
      <c r="AH469" s="15"/>
      <c r="AI469" s="15"/>
      <c r="AJ469" s="62" t="str">
        <f>IFERROR(VLOOKUP(AI469,Lookups!$W$3:$X$24,2,FALSE),"")</f>
        <v/>
      </c>
      <c r="AK469" s="15"/>
      <c r="AL469" s="15"/>
      <c r="AM469" s="17"/>
      <c r="AN469" s="17"/>
    </row>
    <row r="470" spans="1:40" x14ac:dyDescent="0.3">
      <c r="A470" s="15"/>
      <c r="B470" s="15"/>
      <c r="C470" s="15"/>
      <c r="D470" s="17"/>
      <c r="E470" s="17"/>
      <c r="F470" s="15"/>
      <c r="G470" s="18" t="str">
        <f>IFERROR(VLOOKUP(F470,Lookups!$D$2:$E$20,2,FALSE),"")</f>
        <v/>
      </c>
      <c r="H470" s="15"/>
      <c r="I470" s="15"/>
      <c r="J470" s="17"/>
      <c r="K470" s="15"/>
      <c r="L470" s="17"/>
      <c r="M470" s="17"/>
      <c r="N470" s="62" t="str">
        <f t="shared" si="16"/>
        <v/>
      </c>
      <c r="O470" s="15"/>
      <c r="P470" s="15"/>
      <c r="Q470" s="17"/>
      <c r="R470" s="15"/>
      <c r="S470" s="15"/>
      <c r="T470" s="15"/>
      <c r="U470" s="15"/>
      <c r="V470" s="15"/>
      <c r="W470" s="15"/>
      <c r="X470" s="18" t="str">
        <f>IFERROR(VLOOKUP(W470,Lookups!$G$2:$H$83,2,FALSE),"")</f>
        <v/>
      </c>
      <c r="Y470" s="15"/>
      <c r="Z470" s="15"/>
      <c r="AA470" s="15"/>
      <c r="AB470" s="15"/>
      <c r="AC470" s="15"/>
      <c r="AD470" s="17"/>
      <c r="AE470" s="17"/>
      <c r="AF470" s="18" t="str">
        <f t="shared" si="17"/>
        <v/>
      </c>
      <c r="AG470" s="15"/>
      <c r="AH470" s="15"/>
      <c r="AI470" s="15"/>
      <c r="AJ470" s="62" t="str">
        <f>IFERROR(VLOOKUP(AI470,Lookups!$W$3:$X$24,2,FALSE),"")</f>
        <v/>
      </c>
      <c r="AK470" s="15"/>
      <c r="AL470" s="15"/>
      <c r="AM470" s="17"/>
      <c r="AN470" s="17"/>
    </row>
    <row r="471" spans="1:40" x14ac:dyDescent="0.3">
      <c r="A471" s="15"/>
      <c r="B471" s="15"/>
      <c r="C471" s="15"/>
      <c r="D471" s="17"/>
      <c r="E471" s="17"/>
      <c r="F471" s="15"/>
      <c r="G471" s="18" t="str">
        <f>IFERROR(VLOOKUP(F471,Lookups!$D$2:$E$20,2,FALSE),"")</f>
        <v/>
      </c>
      <c r="H471" s="15"/>
      <c r="I471" s="15"/>
      <c r="J471" s="17"/>
      <c r="K471" s="15"/>
      <c r="L471" s="17"/>
      <c r="M471" s="17"/>
      <c r="N471" s="62" t="str">
        <f t="shared" si="16"/>
        <v/>
      </c>
      <c r="O471" s="15"/>
      <c r="P471" s="15"/>
      <c r="Q471" s="17"/>
      <c r="R471" s="15"/>
      <c r="S471" s="15"/>
      <c r="T471" s="15"/>
      <c r="U471" s="15"/>
      <c r="V471" s="15"/>
      <c r="W471" s="15"/>
      <c r="X471" s="18" t="str">
        <f>IFERROR(VLOOKUP(W471,Lookups!$G$2:$H$83,2,FALSE),"")</f>
        <v/>
      </c>
      <c r="Y471" s="15"/>
      <c r="Z471" s="15"/>
      <c r="AA471" s="15"/>
      <c r="AB471" s="15"/>
      <c r="AC471" s="15"/>
      <c r="AD471" s="17"/>
      <c r="AE471" s="17"/>
      <c r="AF471" s="18" t="str">
        <f t="shared" si="17"/>
        <v/>
      </c>
      <c r="AG471" s="15"/>
      <c r="AH471" s="15"/>
      <c r="AI471" s="15"/>
      <c r="AJ471" s="62" t="str">
        <f>IFERROR(VLOOKUP(AI471,Lookups!$W$3:$X$24,2,FALSE),"")</f>
        <v/>
      </c>
      <c r="AK471" s="15"/>
      <c r="AL471" s="15"/>
      <c r="AM471" s="17"/>
      <c r="AN471" s="17"/>
    </row>
    <row r="472" spans="1:40" x14ac:dyDescent="0.3">
      <c r="A472" s="15"/>
      <c r="B472" s="15"/>
      <c r="C472" s="15"/>
      <c r="D472" s="17"/>
      <c r="E472" s="17"/>
      <c r="F472" s="15"/>
      <c r="G472" s="18" t="str">
        <f>IFERROR(VLOOKUP(F472,Lookups!$D$2:$E$20,2,FALSE),"")</f>
        <v/>
      </c>
      <c r="H472" s="15"/>
      <c r="I472" s="15"/>
      <c r="J472" s="17"/>
      <c r="K472" s="15"/>
      <c r="L472" s="17"/>
      <c r="M472" s="17"/>
      <c r="N472" s="62" t="str">
        <f t="shared" si="16"/>
        <v/>
      </c>
      <c r="O472" s="15"/>
      <c r="P472" s="15"/>
      <c r="Q472" s="17"/>
      <c r="R472" s="15"/>
      <c r="S472" s="15"/>
      <c r="T472" s="15"/>
      <c r="U472" s="15"/>
      <c r="V472" s="15"/>
      <c r="W472" s="15"/>
      <c r="X472" s="18" t="str">
        <f>IFERROR(VLOOKUP(W472,Lookups!$G$2:$H$83,2,FALSE),"")</f>
        <v/>
      </c>
      <c r="Y472" s="15"/>
      <c r="Z472" s="15"/>
      <c r="AA472" s="15"/>
      <c r="AB472" s="15"/>
      <c r="AC472" s="15"/>
      <c r="AD472" s="17"/>
      <c r="AE472" s="17"/>
      <c r="AF472" s="18" t="str">
        <f t="shared" si="17"/>
        <v/>
      </c>
      <c r="AG472" s="15"/>
      <c r="AH472" s="15"/>
      <c r="AI472" s="15"/>
      <c r="AJ472" s="62" t="str">
        <f>IFERROR(VLOOKUP(AI472,Lookups!$W$3:$X$24,2,FALSE),"")</f>
        <v/>
      </c>
      <c r="AK472" s="15"/>
      <c r="AL472" s="15"/>
      <c r="AM472" s="17"/>
      <c r="AN472" s="17"/>
    </row>
    <row r="473" spans="1:40" x14ac:dyDescent="0.3">
      <c r="A473" s="15"/>
      <c r="B473" s="15"/>
      <c r="C473" s="15"/>
      <c r="D473" s="17"/>
      <c r="E473" s="17"/>
      <c r="F473" s="15"/>
      <c r="G473" s="18" t="str">
        <f>IFERROR(VLOOKUP(F473,Lookups!$D$2:$E$20,2,FALSE),"")</f>
        <v/>
      </c>
      <c r="H473" s="15"/>
      <c r="I473" s="15"/>
      <c r="J473" s="17"/>
      <c r="K473" s="15"/>
      <c r="L473" s="17"/>
      <c r="M473" s="17"/>
      <c r="N473" s="62" t="str">
        <f t="shared" si="16"/>
        <v/>
      </c>
      <c r="O473" s="15"/>
      <c r="P473" s="15"/>
      <c r="Q473" s="17"/>
      <c r="R473" s="15"/>
      <c r="S473" s="15"/>
      <c r="T473" s="15"/>
      <c r="U473" s="15"/>
      <c r="V473" s="15"/>
      <c r="W473" s="15"/>
      <c r="X473" s="18" t="str">
        <f>IFERROR(VLOOKUP(W473,Lookups!$G$2:$H$83,2,FALSE),"")</f>
        <v/>
      </c>
      <c r="Y473" s="15"/>
      <c r="Z473" s="15"/>
      <c r="AA473" s="15"/>
      <c r="AB473" s="15"/>
      <c r="AC473" s="15"/>
      <c r="AD473" s="17"/>
      <c r="AE473" s="17"/>
      <c r="AF473" s="18" t="str">
        <f t="shared" si="17"/>
        <v/>
      </c>
      <c r="AG473" s="15"/>
      <c r="AH473" s="15"/>
      <c r="AI473" s="15"/>
      <c r="AJ473" s="62" t="str">
        <f>IFERROR(VLOOKUP(AI473,Lookups!$W$3:$X$24,2,FALSE),"")</f>
        <v/>
      </c>
      <c r="AK473" s="15"/>
      <c r="AL473" s="15"/>
      <c r="AM473" s="17"/>
      <c r="AN473" s="17"/>
    </row>
    <row r="474" spans="1:40" x14ac:dyDescent="0.3">
      <c r="A474" s="15"/>
      <c r="B474" s="15"/>
      <c r="C474" s="15"/>
      <c r="D474" s="17"/>
      <c r="E474" s="17"/>
      <c r="F474" s="15"/>
      <c r="G474" s="18" t="str">
        <f>IFERROR(VLOOKUP(F474,Lookups!$D$2:$E$20,2,FALSE),"")</f>
        <v/>
      </c>
      <c r="H474" s="15"/>
      <c r="I474" s="15"/>
      <c r="J474" s="17"/>
      <c r="K474" s="15"/>
      <c r="L474" s="17"/>
      <c r="M474" s="17"/>
      <c r="N474" s="62" t="str">
        <f t="shared" si="16"/>
        <v/>
      </c>
      <c r="O474" s="15"/>
      <c r="P474" s="15"/>
      <c r="Q474" s="17"/>
      <c r="R474" s="15"/>
      <c r="S474" s="15"/>
      <c r="T474" s="15"/>
      <c r="U474" s="15"/>
      <c r="V474" s="15"/>
      <c r="W474" s="15"/>
      <c r="X474" s="18" t="str">
        <f>IFERROR(VLOOKUP(W474,Lookups!$G$2:$H$83,2,FALSE),"")</f>
        <v/>
      </c>
      <c r="Y474" s="15"/>
      <c r="Z474" s="15"/>
      <c r="AA474" s="15"/>
      <c r="AB474" s="15"/>
      <c r="AC474" s="15"/>
      <c r="AD474" s="17"/>
      <c r="AE474" s="17"/>
      <c r="AF474" s="18" t="str">
        <f t="shared" si="17"/>
        <v/>
      </c>
      <c r="AG474" s="15"/>
      <c r="AH474" s="15"/>
      <c r="AI474" s="15"/>
      <c r="AJ474" s="62" t="str">
        <f>IFERROR(VLOOKUP(AI474,Lookups!$W$3:$X$24,2,FALSE),"")</f>
        <v/>
      </c>
      <c r="AK474" s="15"/>
      <c r="AL474" s="15"/>
      <c r="AM474" s="17"/>
      <c r="AN474" s="17"/>
    </row>
    <row r="475" spans="1:40" x14ac:dyDescent="0.3">
      <c r="A475" s="15"/>
      <c r="B475" s="15"/>
      <c r="C475" s="15"/>
      <c r="D475" s="17"/>
      <c r="E475" s="17"/>
      <c r="F475" s="15"/>
      <c r="G475" s="18" t="str">
        <f>IFERROR(VLOOKUP(F475,Lookups!$D$2:$E$20,2,FALSE),"")</f>
        <v/>
      </c>
      <c r="H475" s="15"/>
      <c r="I475" s="15"/>
      <c r="J475" s="17"/>
      <c r="K475" s="15"/>
      <c r="L475" s="17"/>
      <c r="M475" s="17"/>
      <c r="N475" s="62" t="str">
        <f t="shared" si="16"/>
        <v/>
      </c>
      <c r="O475" s="15"/>
      <c r="P475" s="15"/>
      <c r="Q475" s="17"/>
      <c r="R475" s="15"/>
      <c r="S475" s="15"/>
      <c r="T475" s="15"/>
      <c r="U475" s="15"/>
      <c r="V475" s="15"/>
      <c r="W475" s="15"/>
      <c r="X475" s="18" t="str">
        <f>IFERROR(VLOOKUP(W475,Lookups!$G$2:$H$83,2,FALSE),"")</f>
        <v/>
      </c>
      <c r="Y475" s="15"/>
      <c r="Z475" s="15"/>
      <c r="AA475" s="15"/>
      <c r="AB475" s="15"/>
      <c r="AC475" s="15"/>
      <c r="AD475" s="17"/>
      <c r="AE475" s="17"/>
      <c r="AF475" s="18" t="str">
        <f t="shared" si="17"/>
        <v/>
      </c>
      <c r="AG475" s="15"/>
      <c r="AH475" s="15"/>
      <c r="AI475" s="15"/>
      <c r="AJ475" s="62" t="str">
        <f>IFERROR(VLOOKUP(AI475,Lookups!$W$3:$X$24,2,FALSE),"")</f>
        <v/>
      </c>
      <c r="AK475" s="15"/>
      <c r="AL475" s="15"/>
      <c r="AM475" s="17"/>
      <c r="AN475" s="17"/>
    </row>
    <row r="476" spans="1:40" x14ac:dyDescent="0.3">
      <c r="A476" s="15"/>
      <c r="B476" s="15"/>
      <c r="C476" s="15"/>
      <c r="D476" s="17"/>
      <c r="E476" s="17"/>
      <c r="F476" s="15"/>
      <c r="G476" s="18" t="str">
        <f>IFERROR(VLOOKUP(F476,Lookups!$D$2:$E$20,2,FALSE),"")</f>
        <v/>
      </c>
      <c r="H476" s="15"/>
      <c r="I476" s="15"/>
      <c r="J476" s="17"/>
      <c r="K476" s="15"/>
      <c r="L476" s="17"/>
      <c r="M476" s="17"/>
      <c r="N476" s="62" t="str">
        <f t="shared" si="16"/>
        <v/>
      </c>
      <c r="O476" s="15"/>
      <c r="P476" s="15"/>
      <c r="Q476" s="17"/>
      <c r="R476" s="15"/>
      <c r="S476" s="15"/>
      <c r="T476" s="15"/>
      <c r="U476" s="15"/>
      <c r="V476" s="15"/>
      <c r="W476" s="15"/>
      <c r="X476" s="18" t="str">
        <f>IFERROR(VLOOKUP(W476,Lookups!$G$2:$H$83,2,FALSE),"")</f>
        <v/>
      </c>
      <c r="Y476" s="15"/>
      <c r="Z476" s="15"/>
      <c r="AA476" s="15"/>
      <c r="AB476" s="15"/>
      <c r="AC476" s="15"/>
      <c r="AD476" s="17"/>
      <c r="AE476" s="17"/>
      <c r="AF476" s="18" t="str">
        <f t="shared" si="17"/>
        <v/>
      </c>
      <c r="AG476" s="15"/>
      <c r="AH476" s="15"/>
      <c r="AI476" s="15"/>
      <c r="AJ476" s="62" t="str">
        <f>IFERROR(VLOOKUP(AI476,Lookups!$W$3:$X$24,2,FALSE),"")</f>
        <v/>
      </c>
      <c r="AK476" s="15"/>
      <c r="AL476" s="15"/>
      <c r="AM476" s="17"/>
      <c r="AN476" s="17"/>
    </row>
    <row r="477" spans="1:40" x14ac:dyDescent="0.3">
      <c r="A477" s="15"/>
      <c r="B477" s="15"/>
      <c r="C477" s="15"/>
      <c r="D477" s="17"/>
      <c r="E477" s="17"/>
      <c r="F477" s="15"/>
      <c r="G477" s="18" t="str">
        <f>IFERROR(VLOOKUP(F477,Lookups!$D$2:$E$20,2,FALSE),"")</f>
        <v/>
      </c>
      <c r="H477" s="15"/>
      <c r="I477" s="15"/>
      <c r="J477" s="17"/>
      <c r="K477" s="15"/>
      <c r="L477" s="17"/>
      <c r="M477" s="17"/>
      <c r="N477" s="62" t="str">
        <f t="shared" si="16"/>
        <v/>
      </c>
      <c r="O477" s="15"/>
      <c r="P477" s="15"/>
      <c r="Q477" s="17"/>
      <c r="R477" s="15"/>
      <c r="S477" s="15"/>
      <c r="T477" s="15"/>
      <c r="U477" s="15"/>
      <c r="V477" s="15"/>
      <c r="W477" s="15"/>
      <c r="X477" s="18" t="str">
        <f>IFERROR(VLOOKUP(W477,Lookups!$G$2:$H$83,2,FALSE),"")</f>
        <v/>
      </c>
      <c r="Y477" s="15"/>
      <c r="Z477" s="15"/>
      <c r="AA477" s="15"/>
      <c r="AB477" s="15"/>
      <c r="AC477" s="15"/>
      <c r="AD477" s="17"/>
      <c r="AE477" s="17"/>
      <c r="AF477" s="18" t="str">
        <f t="shared" si="17"/>
        <v/>
      </c>
      <c r="AG477" s="15"/>
      <c r="AH477" s="15"/>
      <c r="AI477" s="15"/>
      <c r="AJ477" s="62" t="str">
        <f>IFERROR(VLOOKUP(AI477,Lookups!$W$3:$X$24,2,FALSE),"")</f>
        <v/>
      </c>
      <c r="AK477" s="15"/>
      <c r="AL477" s="15"/>
      <c r="AM477" s="17"/>
      <c r="AN477" s="17"/>
    </row>
    <row r="478" spans="1:40" x14ac:dyDescent="0.3">
      <c r="A478" s="15"/>
      <c r="B478" s="15"/>
      <c r="C478" s="15"/>
      <c r="D478" s="17"/>
      <c r="E478" s="17"/>
      <c r="F478" s="15"/>
      <c r="G478" s="18" t="str">
        <f>IFERROR(VLOOKUP(F478,Lookups!$D$2:$E$20,2,FALSE),"")</f>
        <v/>
      </c>
      <c r="H478" s="15"/>
      <c r="I478" s="15"/>
      <c r="J478" s="17"/>
      <c r="K478" s="15"/>
      <c r="L478" s="17"/>
      <c r="M478" s="17"/>
      <c r="N478" s="62" t="str">
        <f t="shared" si="16"/>
        <v/>
      </c>
      <c r="O478" s="15"/>
      <c r="P478" s="15"/>
      <c r="Q478" s="17"/>
      <c r="R478" s="15"/>
      <c r="S478" s="15"/>
      <c r="T478" s="15"/>
      <c r="U478" s="15"/>
      <c r="V478" s="15"/>
      <c r="W478" s="15"/>
      <c r="X478" s="18" t="str">
        <f>IFERROR(VLOOKUP(W478,Lookups!$G$2:$H$83,2,FALSE),"")</f>
        <v/>
      </c>
      <c r="Y478" s="15"/>
      <c r="Z478" s="15"/>
      <c r="AA478" s="15"/>
      <c r="AB478" s="15"/>
      <c r="AC478" s="15"/>
      <c r="AD478" s="17"/>
      <c r="AE478" s="17"/>
      <c r="AF478" s="18" t="str">
        <f t="shared" si="17"/>
        <v/>
      </c>
      <c r="AG478" s="15"/>
      <c r="AH478" s="15"/>
      <c r="AI478" s="15"/>
      <c r="AJ478" s="62" t="str">
        <f>IFERROR(VLOOKUP(AI478,Lookups!$W$3:$X$24,2,FALSE),"")</f>
        <v/>
      </c>
      <c r="AK478" s="15"/>
      <c r="AL478" s="15"/>
      <c r="AM478" s="17"/>
      <c r="AN478" s="17"/>
    </row>
    <row r="479" spans="1:40" x14ac:dyDescent="0.3">
      <c r="A479" s="15"/>
      <c r="B479" s="15"/>
      <c r="C479" s="15"/>
      <c r="D479" s="17"/>
      <c r="E479" s="17"/>
      <c r="F479" s="15"/>
      <c r="G479" s="18" t="str">
        <f>IFERROR(VLOOKUP(F479,Lookups!$D$2:$E$20,2,FALSE),"")</f>
        <v/>
      </c>
      <c r="H479" s="15"/>
      <c r="I479" s="15"/>
      <c r="J479" s="17"/>
      <c r="K479" s="15"/>
      <c r="L479" s="17"/>
      <c r="M479" s="17"/>
      <c r="N479" s="62" t="str">
        <f t="shared" si="16"/>
        <v/>
      </c>
      <c r="O479" s="15"/>
      <c r="P479" s="15"/>
      <c r="Q479" s="17"/>
      <c r="R479" s="15"/>
      <c r="S479" s="15"/>
      <c r="T479" s="15"/>
      <c r="U479" s="15"/>
      <c r="V479" s="15"/>
      <c r="W479" s="15"/>
      <c r="X479" s="18" t="str">
        <f>IFERROR(VLOOKUP(W479,Lookups!$G$2:$H$83,2,FALSE),"")</f>
        <v/>
      </c>
      <c r="Y479" s="15"/>
      <c r="Z479" s="15"/>
      <c r="AA479" s="15"/>
      <c r="AB479" s="15"/>
      <c r="AC479" s="15"/>
      <c r="AD479" s="17"/>
      <c r="AE479" s="17"/>
      <c r="AF479" s="18" t="str">
        <f t="shared" si="17"/>
        <v/>
      </c>
      <c r="AG479" s="15"/>
      <c r="AH479" s="15"/>
      <c r="AI479" s="15"/>
      <c r="AJ479" s="62" t="str">
        <f>IFERROR(VLOOKUP(AI479,Lookups!$W$3:$X$24,2,FALSE),"")</f>
        <v/>
      </c>
      <c r="AK479" s="15"/>
      <c r="AL479" s="15"/>
      <c r="AM479" s="17"/>
      <c r="AN479" s="17"/>
    </row>
    <row r="480" spans="1:40" x14ac:dyDescent="0.3">
      <c r="A480" s="15"/>
      <c r="B480" s="15"/>
      <c r="C480" s="15"/>
      <c r="D480" s="17"/>
      <c r="E480" s="17"/>
      <c r="F480" s="15"/>
      <c r="G480" s="18" t="str">
        <f>IFERROR(VLOOKUP(F480,Lookups!$D$2:$E$20,2,FALSE),"")</f>
        <v/>
      </c>
      <c r="H480" s="15"/>
      <c r="I480" s="15"/>
      <c r="J480" s="17"/>
      <c r="K480" s="15"/>
      <c r="L480" s="17"/>
      <c r="M480" s="17"/>
      <c r="N480" s="62" t="str">
        <f t="shared" si="16"/>
        <v/>
      </c>
      <c r="O480" s="15"/>
      <c r="P480" s="15"/>
      <c r="Q480" s="17"/>
      <c r="R480" s="15"/>
      <c r="S480" s="15"/>
      <c r="T480" s="15"/>
      <c r="U480" s="15"/>
      <c r="V480" s="15"/>
      <c r="W480" s="15"/>
      <c r="X480" s="18" t="str">
        <f>IFERROR(VLOOKUP(W480,Lookups!$G$2:$H$83,2,FALSE),"")</f>
        <v/>
      </c>
      <c r="Y480" s="15"/>
      <c r="Z480" s="15"/>
      <c r="AA480" s="15"/>
      <c r="AB480" s="15"/>
      <c r="AC480" s="15"/>
      <c r="AD480" s="17"/>
      <c r="AE480" s="17"/>
      <c r="AF480" s="18" t="str">
        <f t="shared" si="17"/>
        <v/>
      </c>
      <c r="AG480" s="15"/>
      <c r="AH480" s="15"/>
      <c r="AI480" s="15"/>
      <c r="AJ480" s="62" t="str">
        <f>IFERROR(VLOOKUP(AI480,Lookups!$W$3:$X$24,2,FALSE),"")</f>
        <v/>
      </c>
      <c r="AK480" s="15"/>
      <c r="AL480" s="15"/>
      <c r="AM480" s="17"/>
      <c r="AN480" s="17"/>
    </row>
    <row r="481" spans="1:40" x14ac:dyDescent="0.3">
      <c r="A481" s="15"/>
      <c r="B481" s="15"/>
      <c r="C481" s="15"/>
      <c r="D481" s="17"/>
      <c r="E481" s="17"/>
      <c r="F481" s="15"/>
      <c r="G481" s="18" t="str">
        <f>IFERROR(VLOOKUP(F481,Lookups!$D$2:$E$20,2,FALSE),"")</f>
        <v/>
      </c>
      <c r="H481" s="15"/>
      <c r="I481" s="15"/>
      <c r="J481" s="17"/>
      <c r="K481" s="15"/>
      <c r="L481" s="17"/>
      <c r="M481" s="17"/>
      <c r="N481" s="62" t="str">
        <f t="shared" si="16"/>
        <v/>
      </c>
      <c r="O481" s="15"/>
      <c r="P481" s="15"/>
      <c r="Q481" s="17"/>
      <c r="R481" s="15"/>
      <c r="S481" s="15"/>
      <c r="T481" s="15"/>
      <c r="U481" s="15"/>
      <c r="V481" s="15"/>
      <c r="W481" s="15"/>
      <c r="X481" s="18" t="str">
        <f>IFERROR(VLOOKUP(W481,Lookups!$G$2:$H$83,2,FALSE),"")</f>
        <v/>
      </c>
      <c r="Y481" s="15"/>
      <c r="Z481" s="15"/>
      <c r="AA481" s="15"/>
      <c r="AB481" s="15"/>
      <c r="AC481" s="15"/>
      <c r="AD481" s="17"/>
      <c r="AE481" s="17"/>
      <c r="AF481" s="18" t="str">
        <f t="shared" si="17"/>
        <v/>
      </c>
      <c r="AG481" s="15"/>
      <c r="AH481" s="15"/>
      <c r="AI481" s="15"/>
      <c r="AJ481" s="62" t="str">
        <f>IFERROR(VLOOKUP(AI481,Lookups!$W$3:$X$24,2,FALSE),"")</f>
        <v/>
      </c>
      <c r="AK481" s="15"/>
      <c r="AL481" s="15"/>
      <c r="AM481" s="17"/>
      <c r="AN481" s="17"/>
    </row>
    <row r="482" spans="1:40" x14ac:dyDescent="0.3">
      <c r="A482" s="15"/>
      <c r="B482" s="15"/>
      <c r="C482" s="15"/>
      <c r="D482" s="17"/>
      <c r="E482" s="17"/>
      <c r="F482" s="15"/>
      <c r="G482" s="18" t="str">
        <f>IFERROR(VLOOKUP(F482,Lookups!$D$2:$E$20,2,FALSE),"")</f>
        <v/>
      </c>
      <c r="H482" s="15"/>
      <c r="I482" s="15"/>
      <c r="J482" s="17"/>
      <c r="K482" s="15"/>
      <c r="L482" s="17"/>
      <c r="M482" s="17"/>
      <c r="N482" s="62" t="str">
        <f t="shared" si="16"/>
        <v/>
      </c>
      <c r="O482" s="15"/>
      <c r="P482" s="15"/>
      <c r="Q482" s="17"/>
      <c r="R482" s="15"/>
      <c r="S482" s="15"/>
      <c r="T482" s="15"/>
      <c r="U482" s="15"/>
      <c r="V482" s="15"/>
      <c r="W482" s="15"/>
      <c r="X482" s="18" t="str">
        <f>IFERROR(VLOOKUP(W482,Lookups!$G$2:$H$83,2,FALSE),"")</f>
        <v/>
      </c>
      <c r="Y482" s="15"/>
      <c r="Z482" s="15"/>
      <c r="AA482" s="15"/>
      <c r="AB482" s="15"/>
      <c r="AC482" s="15"/>
      <c r="AD482" s="17"/>
      <c r="AE482" s="17"/>
      <c r="AF482" s="18" t="str">
        <f t="shared" si="17"/>
        <v/>
      </c>
      <c r="AG482" s="15"/>
      <c r="AH482" s="15"/>
      <c r="AI482" s="15"/>
      <c r="AJ482" s="62" t="str">
        <f>IFERROR(VLOOKUP(AI482,Lookups!$W$3:$X$24,2,FALSE),"")</f>
        <v/>
      </c>
      <c r="AK482" s="15"/>
      <c r="AL482" s="15"/>
      <c r="AM482" s="17"/>
      <c r="AN482" s="17"/>
    </row>
    <row r="483" spans="1:40" x14ac:dyDescent="0.3">
      <c r="A483" s="15"/>
      <c r="B483" s="15"/>
      <c r="C483" s="15"/>
      <c r="D483" s="17"/>
      <c r="E483" s="17"/>
      <c r="F483" s="15"/>
      <c r="G483" s="18" t="str">
        <f>IFERROR(VLOOKUP(F483,Lookups!$D$2:$E$20,2,FALSE),"")</f>
        <v/>
      </c>
      <c r="H483" s="15"/>
      <c r="I483" s="15"/>
      <c r="J483" s="17"/>
      <c r="K483" s="15"/>
      <c r="L483" s="17"/>
      <c r="M483" s="17"/>
      <c r="N483" s="62" t="str">
        <f t="shared" si="16"/>
        <v/>
      </c>
      <c r="O483" s="15"/>
      <c r="P483" s="15"/>
      <c r="Q483" s="17"/>
      <c r="R483" s="15"/>
      <c r="S483" s="15"/>
      <c r="T483" s="15"/>
      <c r="U483" s="15"/>
      <c r="V483" s="15"/>
      <c r="W483" s="15"/>
      <c r="X483" s="18" t="str">
        <f>IFERROR(VLOOKUP(W483,Lookups!$G$2:$H$83,2,FALSE),"")</f>
        <v/>
      </c>
      <c r="Y483" s="15"/>
      <c r="Z483" s="15"/>
      <c r="AA483" s="15"/>
      <c r="AB483" s="15"/>
      <c r="AC483" s="15"/>
      <c r="AD483" s="17"/>
      <c r="AE483" s="17"/>
      <c r="AF483" s="18" t="str">
        <f t="shared" si="17"/>
        <v/>
      </c>
      <c r="AG483" s="15"/>
      <c r="AH483" s="15"/>
      <c r="AI483" s="15"/>
      <c r="AJ483" s="62" t="str">
        <f>IFERROR(VLOOKUP(AI483,Lookups!$W$3:$X$24,2,FALSE),"")</f>
        <v/>
      </c>
      <c r="AK483" s="15"/>
      <c r="AL483" s="15"/>
      <c r="AM483" s="17"/>
      <c r="AN483" s="17"/>
    </row>
    <row r="484" spans="1:40" x14ac:dyDescent="0.3">
      <c r="A484" s="15"/>
      <c r="B484" s="15"/>
      <c r="C484" s="15"/>
      <c r="D484" s="17"/>
      <c r="E484" s="17"/>
      <c r="F484" s="15"/>
      <c r="G484" s="18" t="str">
        <f>IFERROR(VLOOKUP(F484,Lookups!$D$2:$E$20,2,FALSE),"")</f>
        <v/>
      </c>
      <c r="H484" s="15"/>
      <c r="I484" s="15"/>
      <c r="J484" s="17"/>
      <c r="K484" s="15"/>
      <c r="L484" s="17"/>
      <c r="M484" s="17"/>
      <c r="N484" s="62" t="str">
        <f t="shared" si="16"/>
        <v/>
      </c>
      <c r="O484" s="15"/>
      <c r="P484" s="15"/>
      <c r="Q484" s="17"/>
      <c r="R484" s="15"/>
      <c r="S484" s="15"/>
      <c r="T484" s="15"/>
      <c r="U484" s="15"/>
      <c r="V484" s="15"/>
      <c r="W484" s="15"/>
      <c r="X484" s="18" t="str">
        <f>IFERROR(VLOOKUP(W484,Lookups!$G$2:$H$83,2,FALSE),"")</f>
        <v/>
      </c>
      <c r="Y484" s="15"/>
      <c r="Z484" s="15"/>
      <c r="AA484" s="15"/>
      <c r="AB484" s="15"/>
      <c r="AC484" s="15"/>
      <c r="AD484" s="17"/>
      <c r="AE484" s="17"/>
      <c r="AF484" s="18" t="str">
        <f t="shared" si="17"/>
        <v/>
      </c>
      <c r="AG484" s="15"/>
      <c r="AH484" s="15"/>
      <c r="AI484" s="15"/>
      <c r="AJ484" s="62" t="str">
        <f>IFERROR(VLOOKUP(AI484,Lookups!$W$3:$X$24,2,FALSE),"")</f>
        <v/>
      </c>
      <c r="AK484" s="15"/>
      <c r="AL484" s="15"/>
      <c r="AM484" s="17"/>
      <c r="AN484" s="17"/>
    </row>
    <row r="485" spans="1:40" x14ac:dyDescent="0.3">
      <c r="A485" s="15"/>
      <c r="B485" s="15"/>
      <c r="C485" s="15"/>
      <c r="D485" s="17"/>
      <c r="E485" s="17"/>
      <c r="F485" s="15"/>
      <c r="G485" s="18" t="str">
        <f>IFERROR(VLOOKUP(F485,Lookups!$D$2:$E$20,2,FALSE),"")</f>
        <v/>
      </c>
      <c r="H485" s="15"/>
      <c r="I485" s="15"/>
      <c r="J485" s="17"/>
      <c r="K485" s="15"/>
      <c r="L485" s="17"/>
      <c r="M485" s="17"/>
      <c r="N485" s="62" t="str">
        <f t="shared" si="16"/>
        <v/>
      </c>
      <c r="O485" s="15"/>
      <c r="P485" s="15"/>
      <c r="Q485" s="17"/>
      <c r="R485" s="15"/>
      <c r="S485" s="15"/>
      <c r="T485" s="15"/>
      <c r="U485" s="15"/>
      <c r="V485" s="15"/>
      <c r="W485" s="15"/>
      <c r="X485" s="18" t="str">
        <f>IFERROR(VLOOKUP(W485,Lookups!$G$2:$H$83,2,FALSE),"")</f>
        <v/>
      </c>
      <c r="Y485" s="15"/>
      <c r="Z485" s="15"/>
      <c r="AA485" s="15"/>
      <c r="AB485" s="15"/>
      <c r="AC485" s="15"/>
      <c r="AD485" s="17"/>
      <c r="AE485" s="17"/>
      <c r="AF485" s="18" t="str">
        <f t="shared" si="17"/>
        <v/>
      </c>
      <c r="AG485" s="15"/>
      <c r="AH485" s="15"/>
      <c r="AI485" s="15"/>
      <c r="AJ485" s="62" t="str">
        <f>IFERROR(VLOOKUP(AI485,Lookups!$W$3:$X$24,2,FALSE),"")</f>
        <v/>
      </c>
      <c r="AK485" s="15"/>
      <c r="AL485" s="15"/>
      <c r="AM485" s="17"/>
      <c r="AN485" s="17"/>
    </row>
    <row r="486" spans="1:40" x14ac:dyDescent="0.3">
      <c r="A486" s="15"/>
      <c r="B486" s="15"/>
      <c r="C486" s="15"/>
      <c r="D486" s="17"/>
      <c r="E486" s="17"/>
      <c r="F486" s="15"/>
      <c r="G486" s="18" t="str">
        <f>IFERROR(VLOOKUP(F486,Lookups!$D$2:$E$20,2,FALSE),"")</f>
        <v/>
      </c>
      <c r="H486" s="15"/>
      <c r="I486" s="15"/>
      <c r="J486" s="17"/>
      <c r="K486" s="15"/>
      <c r="L486" s="17"/>
      <c r="M486" s="17"/>
      <c r="N486" s="62" t="str">
        <f t="shared" si="16"/>
        <v/>
      </c>
      <c r="O486" s="15"/>
      <c r="P486" s="15"/>
      <c r="Q486" s="17"/>
      <c r="R486" s="15"/>
      <c r="S486" s="15"/>
      <c r="T486" s="15"/>
      <c r="U486" s="15"/>
      <c r="V486" s="15"/>
      <c r="W486" s="15"/>
      <c r="X486" s="18" t="str">
        <f>IFERROR(VLOOKUP(W486,Lookups!$G$2:$H$83,2,FALSE),"")</f>
        <v/>
      </c>
      <c r="Y486" s="15"/>
      <c r="Z486" s="15"/>
      <c r="AA486" s="15"/>
      <c r="AB486" s="15"/>
      <c r="AC486" s="15"/>
      <c r="AD486" s="17"/>
      <c r="AE486" s="17"/>
      <c r="AF486" s="18" t="str">
        <f t="shared" si="17"/>
        <v/>
      </c>
      <c r="AG486" s="15"/>
      <c r="AH486" s="15"/>
      <c r="AI486" s="15"/>
      <c r="AJ486" s="62" t="str">
        <f>IFERROR(VLOOKUP(AI486,Lookups!$W$3:$X$24,2,FALSE),"")</f>
        <v/>
      </c>
      <c r="AK486" s="15"/>
      <c r="AL486" s="15"/>
      <c r="AM486" s="17"/>
      <c r="AN486" s="17"/>
    </row>
    <row r="487" spans="1:40" x14ac:dyDescent="0.3">
      <c r="A487" s="15"/>
      <c r="B487" s="15"/>
      <c r="C487" s="15"/>
      <c r="D487" s="17"/>
      <c r="E487" s="17"/>
      <c r="F487" s="15"/>
      <c r="G487" s="18" t="str">
        <f>IFERROR(VLOOKUP(F487,Lookups!$D$2:$E$20,2,FALSE),"")</f>
        <v/>
      </c>
      <c r="H487" s="15"/>
      <c r="I487" s="15"/>
      <c r="J487" s="17"/>
      <c r="K487" s="15"/>
      <c r="L487" s="17"/>
      <c r="M487" s="17"/>
      <c r="N487" s="62" t="str">
        <f t="shared" si="16"/>
        <v/>
      </c>
      <c r="O487" s="15"/>
      <c r="P487" s="15"/>
      <c r="Q487" s="17"/>
      <c r="R487" s="15"/>
      <c r="S487" s="15"/>
      <c r="T487" s="15"/>
      <c r="U487" s="15"/>
      <c r="V487" s="15"/>
      <c r="W487" s="15"/>
      <c r="X487" s="18" t="str">
        <f>IFERROR(VLOOKUP(W487,Lookups!$G$2:$H$83,2,FALSE),"")</f>
        <v/>
      </c>
      <c r="Y487" s="15"/>
      <c r="Z487" s="15"/>
      <c r="AA487" s="15"/>
      <c r="AB487" s="15"/>
      <c r="AC487" s="15"/>
      <c r="AD487" s="17"/>
      <c r="AE487" s="17"/>
      <c r="AF487" s="18" t="str">
        <f t="shared" si="17"/>
        <v/>
      </c>
      <c r="AG487" s="15"/>
      <c r="AH487" s="15"/>
      <c r="AI487" s="15"/>
      <c r="AJ487" s="62" t="str">
        <f>IFERROR(VLOOKUP(AI487,Lookups!$W$3:$X$24,2,FALSE),"")</f>
        <v/>
      </c>
      <c r="AK487" s="15"/>
      <c r="AL487" s="15"/>
      <c r="AM487" s="17"/>
      <c r="AN487" s="17"/>
    </row>
    <row r="488" spans="1:40" x14ac:dyDescent="0.3">
      <c r="A488" s="15"/>
      <c r="B488" s="15"/>
      <c r="C488" s="15"/>
      <c r="D488" s="17"/>
      <c r="E488" s="17"/>
      <c r="F488" s="15"/>
      <c r="G488" s="18" t="str">
        <f>IFERROR(VLOOKUP(F488,Lookups!$D$2:$E$20,2,FALSE),"")</f>
        <v/>
      </c>
      <c r="H488" s="15"/>
      <c r="I488" s="15"/>
      <c r="J488" s="17"/>
      <c r="K488" s="15"/>
      <c r="L488" s="17"/>
      <c r="M488" s="17"/>
      <c r="N488" s="62" t="str">
        <f t="shared" si="16"/>
        <v/>
      </c>
      <c r="O488" s="15"/>
      <c r="P488" s="15"/>
      <c r="Q488" s="17"/>
      <c r="R488" s="15"/>
      <c r="S488" s="15"/>
      <c r="T488" s="15"/>
      <c r="U488" s="15"/>
      <c r="V488" s="15"/>
      <c r="W488" s="15"/>
      <c r="X488" s="18" t="str">
        <f>IFERROR(VLOOKUP(W488,Lookups!$G$2:$H$83,2,FALSE),"")</f>
        <v/>
      </c>
      <c r="Y488" s="15"/>
      <c r="Z488" s="15"/>
      <c r="AA488" s="15"/>
      <c r="AB488" s="15"/>
      <c r="AC488" s="15"/>
      <c r="AD488" s="17"/>
      <c r="AE488" s="17"/>
      <c r="AF488" s="18" t="str">
        <f t="shared" si="17"/>
        <v/>
      </c>
      <c r="AG488" s="15"/>
      <c r="AH488" s="15"/>
      <c r="AI488" s="15"/>
      <c r="AJ488" s="62" t="str">
        <f>IFERROR(VLOOKUP(AI488,Lookups!$W$3:$X$24,2,FALSE),"")</f>
        <v/>
      </c>
      <c r="AK488" s="15"/>
      <c r="AL488" s="15"/>
      <c r="AM488" s="17"/>
      <c r="AN488" s="17"/>
    </row>
    <row r="489" spans="1:40" x14ac:dyDescent="0.3">
      <c r="A489" s="15"/>
      <c r="B489" s="15"/>
      <c r="C489" s="15"/>
      <c r="D489" s="17"/>
      <c r="E489" s="17"/>
      <c r="F489" s="15"/>
      <c r="G489" s="18" t="str">
        <f>IFERROR(VLOOKUP(F489,Lookups!$D$2:$E$20,2,FALSE),"")</f>
        <v/>
      </c>
      <c r="H489" s="15"/>
      <c r="I489" s="15"/>
      <c r="J489" s="17"/>
      <c r="K489" s="15"/>
      <c r="L489" s="17"/>
      <c r="M489" s="17"/>
      <c r="N489" s="62" t="str">
        <f t="shared" si="16"/>
        <v/>
      </c>
      <c r="O489" s="15"/>
      <c r="P489" s="15"/>
      <c r="Q489" s="17"/>
      <c r="R489" s="15"/>
      <c r="S489" s="15"/>
      <c r="T489" s="15"/>
      <c r="U489" s="15"/>
      <c r="V489" s="15"/>
      <c r="W489" s="15"/>
      <c r="X489" s="18" t="str">
        <f>IFERROR(VLOOKUP(W489,Lookups!$G$2:$H$83,2,FALSE),"")</f>
        <v/>
      </c>
      <c r="Y489" s="15"/>
      <c r="Z489" s="15"/>
      <c r="AA489" s="15"/>
      <c r="AB489" s="15"/>
      <c r="AC489" s="15"/>
      <c r="AD489" s="17"/>
      <c r="AE489" s="17"/>
      <c r="AF489" s="18" t="str">
        <f t="shared" si="17"/>
        <v/>
      </c>
      <c r="AG489" s="15"/>
      <c r="AH489" s="15"/>
      <c r="AI489" s="15"/>
      <c r="AJ489" s="62" t="str">
        <f>IFERROR(VLOOKUP(AI489,Lookups!$W$3:$X$24,2,FALSE),"")</f>
        <v/>
      </c>
      <c r="AK489" s="15"/>
      <c r="AL489" s="15"/>
      <c r="AM489" s="17"/>
      <c r="AN489" s="17"/>
    </row>
    <row r="490" spans="1:40" x14ac:dyDescent="0.3">
      <c r="A490" s="15"/>
      <c r="B490" s="15"/>
      <c r="C490" s="15"/>
      <c r="D490" s="17"/>
      <c r="E490" s="17"/>
      <c r="F490" s="15"/>
      <c r="G490" s="18" t="str">
        <f>IFERROR(VLOOKUP(F490,Lookups!$D$2:$E$20,2,FALSE),"")</f>
        <v/>
      </c>
      <c r="H490" s="15"/>
      <c r="I490" s="15"/>
      <c r="J490" s="17"/>
      <c r="K490" s="15"/>
      <c r="L490" s="17"/>
      <c r="M490" s="17"/>
      <c r="N490" s="62" t="str">
        <f t="shared" si="16"/>
        <v/>
      </c>
      <c r="O490" s="15"/>
      <c r="P490" s="15"/>
      <c r="Q490" s="17"/>
      <c r="R490" s="15"/>
      <c r="S490" s="15"/>
      <c r="T490" s="15"/>
      <c r="U490" s="15"/>
      <c r="V490" s="15"/>
      <c r="W490" s="15"/>
      <c r="X490" s="18" t="str">
        <f>IFERROR(VLOOKUP(W490,Lookups!$G$2:$H$83,2,FALSE),"")</f>
        <v/>
      </c>
      <c r="Y490" s="15"/>
      <c r="Z490" s="15"/>
      <c r="AA490" s="15"/>
      <c r="AB490" s="15"/>
      <c r="AC490" s="15"/>
      <c r="AD490" s="17"/>
      <c r="AE490" s="17"/>
      <c r="AF490" s="18" t="str">
        <f t="shared" si="17"/>
        <v/>
      </c>
      <c r="AG490" s="15"/>
      <c r="AH490" s="15"/>
      <c r="AI490" s="15"/>
      <c r="AJ490" s="62" t="str">
        <f>IFERROR(VLOOKUP(AI490,Lookups!$W$3:$X$24,2,FALSE),"")</f>
        <v/>
      </c>
      <c r="AK490" s="15"/>
      <c r="AL490" s="15"/>
      <c r="AM490" s="17"/>
      <c r="AN490" s="17"/>
    </row>
    <row r="491" spans="1:40" x14ac:dyDescent="0.3">
      <c r="A491" s="15"/>
      <c r="B491" s="15"/>
      <c r="C491" s="15"/>
      <c r="D491" s="17"/>
      <c r="E491" s="17"/>
      <c r="F491" s="15"/>
      <c r="G491" s="18" t="str">
        <f>IFERROR(VLOOKUP(F491,Lookups!$D$2:$E$20,2,FALSE),"")</f>
        <v/>
      </c>
      <c r="H491" s="15"/>
      <c r="I491" s="15"/>
      <c r="J491" s="17"/>
      <c r="K491" s="15"/>
      <c r="L491" s="17"/>
      <c r="M491" s="17"/>
      <c r="N491" s="62" t="str">
        <f t="shared" si="16"/>
        <v/>
      </c>
      <c r="O491" s="15"/>
      <c r="P491" s="15"/>
      <c r="Q491" s="17"/>
      <c r="R491" s="15"/>
      <c r="S491" s="15"/>
      <c r="T491" s="15"/>
      <c r="U491" s="15"/>
      <c r="V491" s="15"/>
      <c r="W491" s="15"/>
      <c r="X491" s="18" t="str">
        <f>IFERROR(VLOOKUP(W491,Lookups!$G$2:$H$83,2,FALSE),"")</f>
        <v/>
      </c>
      <c r="Y491" s="15"/>
      <c r="Z491" s="15"/>
      <c r="AA491" s="15"/>
      <c r="AB491" s="15"/>
      <c r="AC491" s="15"/>
      <c r="AD491" s="17"/>
      <c r="AE491" s="17"/>
      <c r="AF491" s="18" t="str">
        <f t="shared" si="17"/>
        <v/>
      </c>
      <c r="AG491" s="15"/>
      <c r="AH491" s="15"/>
      <c r="AI491" s="15"/>
      <c r="AJ491" s="62" t="str">
        <f>IFERROR(VLOOKUP(AI491,Lookups!$W$3:$X$24,2,FALSE),"")</f>
        <v/>
      </c>
      <c r="AK491" s="15"/>
      <c r="AL491" s="15"/>
      <c r="AM491" s="17"/>
      <c r="AN491" s="17"/>
    </row>
    <row r="492" spans="1:40" x14ac:dyDescent="0.3">
      <c r="A492" s="15"/>
      <c r="B492" s="15"/>
      <c r="C492" s="15"/>
      <c r="D492" s="17"/>
      <c r="E492" s="17"/>
      <c r="F492" s="15"/>
      <c r="G492" s="18" t="str">
        <f>IFERROR(VLOOKUP(F492,Lookups!$D$2:$E$20,2,FALSE),"")</f>
        <v/>
      </c>
      <c r="H492" s="15"/>
      <c r="I492" s="15"/>
      <c r="J492" s="17"/>
      <c r="K492" s="15"/>
      <c r="L492" s="17"/>
      <c r="M492" s="17"/>
      <c r="N492" s="62" t="str">
        <f t="shared" si="16"/>
        <v/>
      </c>
      <c r="O492" s="15"/>
      <c r="P492" s="15"/>
      <c r="Q492" s="17"/>
      <c r="R492" s="15"/>
      <c r="S492" s="15"/>
      <c r="T492" s="15"/>
      <c r="U492" s="15"/>
      <c r="V492" s="15"/>
      <c r="W492" s="15"/>
      <c r="X492" s="18" t="str">
        <f>IFERROR(VLOOKUP(W492,Lookups!$G$2:$H$83,2,FALSE),"")</f>
        <v/>
      </c>
      <c r="Y492" s="15"/>
      <c r="Z492" s="15"/>
      <c r="AA492" s="15"/>
      <c r="AB492" s="15"/>
      <c r="AC492" s="15"/>
      <c r="AD492" s="17"/>
      <c r="AE492" s="17"/>
      <c r="AF492" s="18" t="str">
        <f t="shared" si="17"/>
        <v/>
      </c>
      <c r="AG492" s="15"/>
      <c r="AH492" s="15"/>
      <c r="AI492" s="15"/>
      <c r="AJ492" s="62" t="str">
        <f>IFERROR(VLOOKUP(AI492,Lookups!$W$3:$X$24,2,FALSE),"")</f>
        <v/>
      </c>
      <c r="AK492" s="15"/>
      <c r="AL492" s="15"/>
      <c r="AM492" s="17"/>
      <c r="AN492" s="17"/>
    </row>
    <row r="493" spans="1:40" x14ac:dyDescent="0.3">
      <c r="A493" s="15"/>
      <c r="B493" s="15"/>
      <c r="C493" s="15"/>
      <c r="D493" s="17"/>
      <c r="E493" s="17"/>
      <c r="F493" s="15"/>
      <c r="G493" s="18" t="str">
        <f>IFERROR(VLOOKUP(F493,Lookups!$D$2:$E$20,2,FALSE),"")</f>
        <v/>
      </c>
      <c r="H493" s="15"/>
      <c r="I493" s="15"/>
      <c r="J493" s="17"/>
      <c r="K493" s="15"/>
      <c r="L493" s="17"/>
      <c r="M493" s="17"/>
      <c r="N493" s="62" t="str">
        <f t="shared" si="16"/>
        <v/>
      </c>
      <c r="O493" s="15"/>
      <c r="P493" s="15"/>
      <c r="Q493" s="17"/>
      <c r="R493" s="15"/>
      <c r="S493" s="15"/>
      <c r="T493" s="15"/>
      <c r="U493" s="15"/>
      <c r="V493" s="15"/>
      <c r="W493" s="15"/>
      <c r="X493" s="18" t="str">
        <f>IFERROR(VLOOKUP(W493,Lookups!$G$2:$H$83,2,FALSE),"")</f>
        <v/>
      </c>
      <c r="Y493" s="15"/>
      <c r="Z493" s="15"/>
      <c r="AA493" s="15"/>
      <c r="AB493" s="15"/>
      <c r="AC493" s="15"/>
      <c r="AD493" s="17"/>
      <c r="AE493" s="17"/>
      <c r="AF493" s="18" t="str">
        <f t="shared" si="17"/>
        <v/>
      </c>
      <c r="AG493" s="15"/>
      <c r="AH493" s="15"/>
      <c r="AI493" s="15"/>
      <c r="AJ493" s="62" t="str">
        <f>IFERROR(VLOOKUP(AI493,Lookups!$W$3:$X$24,2,FALSE),"")</f>
        <v/>
      </c>
      <c r="AK493" s="15"/>
      <c r="AL493" s="15"/>
      <c r="AM493" s="17"/>
      <c r="AN493" s="17"/>
    </row>
    <row r="494" spans="1:40" x14ac:dyDescent="0.3">
      <c r="A494" s="15"/>
      <c r="B494" s="15"/>
      <c r="C494" s="15"/>
      <c r="D494" s="17"/>
      <c r="E494" s="17"/>
      <c r="F494" s="15"/>
      <c r="G494" s="18" t="str">
        <f>IFERROR(VLOOKUP(F494,Lookups!$D$2:$E$20,2,FALSE),"")</f>
        <v/>
      </c>
      <c r="H494" s="15"/>
      <c r="I494" s="15"/>
      <c r="J494" s="17"/>
      <c r="K494" s="15"/>
      <c r="L494" s="17"/>
      <c r="M494" s="17"/>
      <c r="N494" s="62" t="str">
        <f t="shared" si="16"/>
        <v/>
      </c>
      <c r="O494" s="15"/>
      <c r="P494" s="15"/>
      <c r="Q494" s="17"/>
      <c r="R494" s="15"/>
      <c r="S494" s="15"/>
      <c r="T494" s="15"/>
      <c r="U494" s="15"/>
      <c r="V494" s="15"/>
      <c r="W494" s="15"/>
      <c r="X494" s="18" t="str">
        <f>IFERROR(VLOOKUP(W494,Lookups!$G$2:$H$83,2,FALSE),"")</f>
        <v/>
      </c>
      <c r="Y494" s="15"/>
      <c r="Z494" s="15"/>
      <c r="AA494" s="15"/>
      <c r="AB494" s="15"/>
      <c r="AC494" s="15"/>
      <c r="AD494" s="17"/>
      <c r="AE494" s="17"/>
      <c r="AF494" s="18" t="str">
        <f t="shared" si="17"/>
        <v/>
      </c>
      <c r="AG494" s="15"/>
      <c r="AH494" s="15"/>
      <c r="AI494" s="15"/>
      <c r="AJ494" s="62" t="str">
        <f>IFERROR(VLOOKUP(AI494,Lookups!$W$3:$X$24,2,FALSE),"")</f>
        <v/>
      </c>
      <c r="AK494" s="15"/>
      <c r="AL494" s="15"/>
      <c r="AM494" s="17"/>
      <c r="AN494" s="17"/>
    </row>
    <row r="495" spans="1:40" x14ac:dyDescent="0.3">
      <c r="A495" s="15"/>
      <c r="B495" s="15"/>
      <c r="C495" s="15"/>
      <c r="D495" s="17"/>
      <c r="E495" s="17"/>
      <c r="F495" s="15"/>
      <c r="G495" s="18" t="str">
        <f>IFERROR(VLOOKUP(F495,Lookups!$D$2:$E$20,2,FALSE),"")</f>
        <v/>
      </c>
      <c r="H495" s="15"/>
      <c r="I495" s="15"/>
      <c r="J495" s="17"/>
      <c r="K495" s="15"/>
      <c r="L495" s="17"/>
      <c r="M495" s="17"/>
      <c r="N495" s="62" t="str">
        <f t="shared" si="16"/>
        <v/>
      </c>
      <c r="O495" s="15"/>
      <c r="P495" s="15"/>
      <c r="Q495" s="17"/>
      <c r="R495" s="15"/>
      <c r="S495" s="15"/>
      <c r="T495" s="15"/>
      <c r="U495" s="15"/>
      <c r="V495" s="15"/>
      <c r="W495" s="15"/>
      <c r="X495" s="18" t="str">
        <f>IFERROR(VLOOKUP(W495,Lookups!$G$2:$H$83,2,FALSE),"")</f>
        <v/>
      </c>
      <c r="Y495" s="15"/>
      <c r="Z495" s="15"/>
      <c r="AA495" s="15"/>
      <c r="AB495" s="15"/>
      <c r="AC495" s="15"/>
      <c r="AD495" s="17"/>
      <c r="AE495" s="17"/>
      <c r="AF495" s="18" t="str">
        <f t="shared" si="17"/>
        <v/>
      </c>
      <c r="AG495" s="15"/>
      <c r="AH495" s="15"/>
      <c r="AI495" s="15"/>
      <c r="AJ495" s="62" t="str">
        <f>IFERROR(VLOOKUP(AI495,Lookups!$W$3:$X$24,2,FALSE),"")</f>
        <v/>
      </c>
      <c r="AK495" s="15"/>
      <c r="AL495" s="15"/>
      <c r="AM495" s="17"/>
      <c r="AN495" s="17"/>
    </row>
    <row r="496" spans="1:40" x14ac:dyDescent="0.3">
      <c r="A496" s="15"/>
      <c r="B496" s="15"/>
      <c r="C496" s="15"/>
      <c r="D496" s="17"/>
      <c r="E496" s="17"/>
      <c r="F496" s="15"/>
      <c r="G496" s="18" t="str">
        <f>IFERROR(VLOOKUP(F496,Lookups!$D$2:$E$20,2,FALSE),"")</f>
        <v/>
      </c>
      <c r="H496" s="15"/>
      <c r="I496" s="15"/>
      <c r="J496" s="17"/>
      <c r="K496" s="15"/>
      <c r="L496" s="17"/>
      <c r="M496" s="17"/>
      <c r="N496" s="62" t="str">
        <f t="shared" si="16"/>
        <v/>
      </c>
      <c r="O496" s="15"/>
      <c r="P496" s="15"/>
      <c r="Q496" s="17"/>
      <c r="R496" s="15"/>
      <c r="S496" s="15"/>
      <c r="T496" s="15"/>
      <c r="U496" s="15"/>
      <c r="V496" s="15"/>
      <c r="W496" s="15"/>
      <c r="X496" s="18" t="str">
        <f>IFERROR(VLOOKUP(W496,Lookups!$G$2:$H$83,2,FALSE),"")</f>
        <v/>
      </c>
      <c r="Y496" s="15"/>
      <c r="Z496" s="15"/>
      <c r="AA496" s="15"/>
      <c r="AB496" s="15"/>
      <c r="AC496" s="15"/>
      <c r="AD496" s="17"/>
      <c r="AE496" s="17"/>
      <c r="AF496" s="18" t="str">
        <f t="shared" si="17"/>
        <v/>
      </c>
      <c r="AG496" s="15"/>
      <c r="AH496" s="15"/>
      <c r="AI496" s="15"/>
      <c r="AJ496" s="62" t="str">
        <f>IFERROR(VLOOKUP(AI496,Lookups!$W$3:$X$24,2,FALSE),"")</f>
        <v/>
      </c>
      <c r="AK496" s="15"/>
      <c r="AL496" s="15"/>
      <c r="AM496" s="17"/>
      <c r="AN496" s="17"/>
    </row>
    <row r="497" spans="1:40" x14ac:dyDescent="0.3">
      <c r="A497" s="15"/>
      <c r="B497" s="15"/>
      <c r="C497" s="15"/>
      <c r="D497" s="17"/>
      <c r="E497" s="17"/>
      <c r="F497" s="15"/>
      <c r="G497" s="18" t="str">
        <f>IFERROR(VLOOKUP(F497,Lookups!$D$2:$E$20,2,FALSE),"")</f>
        <v/>
      </c>
      <c r="H497" s="15"/>
      <c r="I497" s="15"/>
      <c r="J497" s="17"/>
      <c r="K497" s="15"/>
      <c r="L497" s="17"/>
      <c r="M497" s="17"/>
      <c r="N497" s="62" t="str">
        <f t="shared" si="16"/>
        <v/>
      </c>
      <c r="O497" s="15"/>
      <c r="P497" s="15"/>
      <c r="Q497" s="17"/>
      <c r="R497" s="15"/>
      <c r="S497" s="15"/>
      <c r="T497" s="15"/>
      <c r="U497" s="15"/>
      <c r="V497" s="15"/>
      <c r="W497" s="15"/>
      <c r="X497" s="18" t="str">
        <f>IFERROR(VLOOKUP(W497,Lookups!$G$2:$H$83,2,FALSE),"")</f>
        <v/>
      </c>
      <c r="Y497" s="15"/>
      <c r="Z497" s="15"/>
      <c r="AA497" s="15"/>
      <c r="AB497" s="15"/>
      <c r="AC497" s="15"/>
      <c r="AD497" s="17"/>
      <c r="AE497" s="17"/>
      <c r="AF497" s="18" t="str">
        <f t="shared" si="17"/>
        <v/>
      </c>
      <c r="AG497" s="15"/>
      <c r="AH497" s="15"/>
      <c r="AI497" s="15"/>
      <c r="AJ497" s="62" t="str">
        <f>IFERROR(VLOOKUP(AI497,Lookups!$W$3:$X$24,2,FALSE),"")</f>
        <v/>
      </c>
      <c r="AK497" s="15"/>
      <c r="AL497" s="15"/>
      <c r="AM497" s="17"/>
      <c r="AN497" s="17"/>
    </row>
    <row r="498" spans="1:40" x14ac:dyDescent="0.3">
      <c r="A498" s="15"/>
      <c r="B498" s="15"/>
      <c r="C498" s="15"/>
      <c r="D498" s="17"/>
      <c r="E498" s="17"/>
      <c r="F498" s="15"/>
      <c r="G498" s="18" t="str">
        <f>IFERROR(VLOOKUP(F498,Lookups!$D$2:$E$20,2,FALSE),"")</f>
        <v/>
      </c>
      <c r="H498" s="15"/>
      <c r="I498" s="15"/>
      <c r="J498" s="17"/>
      <c r="K498" s="15"/>
      <c r="L498" s="17"/>
      <c r="M498" s="17"/>
      <c r="N498" s="62" t="str">
        <f t="shared" si="16"/>
        <v/>
      </c>
      <c r="O498" s="15"/>
      <c r="P498" s="15"/>
      <c r="Q498" s="17"/>
      <c r="R498" s="15"/>
      <c r="S498" s="15"/>
      <c r="T498" s="15"/>
      <c r="U498" s="15"/>
      <c r="V498" s="15"/>
      <c r="W498" s="15"/>
      <c r="X498" s="18" t="str">
        <f>IFERROR(VLOOKUP(W498,Lookups!$G$2:$H$83,2,FALSE),"")</f>
        <v/>
      </c>
      <c r="Y498" s="15"/>
      <c r="Z498" s="15"/>
      <c r="AA498" s="15"/>
      <c r="AB498" s="15"/>
      <c r="AC498" s="15"/>
      <c r="AD498" s="17"/>
      <c r="AE498" s="17"/>
      <c r="AF498" s="18" t="str">
        <f t="shared" si="17"/>
        <v/>
      </c>
      <c r="AG498" s="15"/>
      <c r="AH498" s="15"/>
      <c r="AI498" s="15"/>
      <c r="AJ498" s="62" t="str">
        <f>IFERROR(VLOOKUP(AI498,Lookups!$W$3:$X$24,2,FALSE),"")</f>
        <v/>
      </c>
      <c r="AK498" s="15"/>
      <c r="AL498" s="15"/>
      <c r="AM498" s="17"/>
      <c r="AN498" s="17"/>
    </row>
    <row r="499" spans="1:40" x14ac:dyDescent="0.3">
      <c r="A499" s="15"/>
      <c r="B499" s="15"/>
      <c r="C499" s="15"/>
      <c r="D499" s="17"/>
      <c r="E499" s="17"/>
      <c r="F499" s="15"/>
      <c r="G499" s="18" t="str">
        <f>IFERROR(VLOOKUP(F499,Lookups!$D$2:$E$20,2,FALSE),"")</f>
        <v/>
      </c>
      <c r="H499" s="15"/>
      <c r="I499" s="15"/>
      <c r="J499" s="17"/>
      <c r="K499" s="15"/>
      <c r="L499" s="17"/>
      <c r="M499" s="17"/>
      <c r="N499" s="62" t="str">
        <f t="shared" si="16"/>
        <v/>
      </c>
      <c r="O499" s="15"/>
      <c r="P499" s="15"/>
      <c r="Q499" s="17"/>
      <c r="R499" s="15"/>
      <c r="S499" s="15"/>
      <c r="T499" s="15"/>
      <c r="U499" s="15"/>
      <c r="V499" s="15"/>
      <c r="W499" s="15"/>
      <c r="X499" s="18" t="str">
        <f>IFERROR(VLOOKUP(W499,Lookups!$G$2:$H$83,2,FALSE),"")</f>
        <v/>
      </c>
      <c r="Y499" s="15"/>
      <c r="Z499" s="15"/>
      <c r="AA499" s="15"/>
      <c r="AB499" s="15"/>
      <c r="AC499" s="15"/>
      <c r="AD499" s="17"/>
      <c r="AE499" s="17"/>
      <c r="AF499" s="18" t="str">
        <f t="shared" si="17"/>
        <v/>
      </c>
      <c r="AG499" s="15"/>
      <c r="AH499" s="15"/>
      <c r="AI499" s="15"/>
      <c r="AJ499" s="62" t="str">
        <f>IFERROR(VLOOKUP(AI499,Lookups!$W$3:$X$24,2,FALSE),"")</f>
        <v/>
      </c>
      <c r="AK499" s="15"/>
      <c r="AL499" s="15"/>
      <c r="AM499" s="17"/>
      <c r="AN499" s="17"/>
    </row>
    <row r="500" spans="1:40" x14ac:dyDescent="0.3">
      <c r="A500" s="15"/>
      <c r="B500" s="15"/>
      <c r="C500" s="15"/>
      <c r="D500" s="17"/>
      <c r="E500" s="17"/>
      <c r="F500" s="15"/>
      <c r="G500" s="18" t="str">
        <f>IFERROR(VLOOKUP(F500,Lookups!$D$2:$E$20,2,FALSE),"")</f>
        <v/>
      </c>
      <c r="H500" s="15"/>
      <c r="I500" s="15"/>
      <c r="J500" s="17"/>
      <c r="K500" s="15"/>
      <c r="L500" s="17"/>
      <c r="M500" s="17"/>
      <c r="N500" s="62" t="str">
        <f t="shared" si="16"/>
        <v/>
      </c>
      <c r="O500" s="15"/>
      <c r="P500" s="15"/>
      <c r="Q500" s="17"/>
      <c r="R500" s="15"/>
      <c r="S500" s="15"/>
      <c r="T500" s="15"/>
      <c r="U500" s="15"/>
      <c r="V500" s="15"/>
      <c r="W500" s="15"/>
      <c r="X500" s="18" t="str">
        <f>IFERROR(VLOOKUP(W500,Lookups!$G$2:$H$83,2,FALSE),"")</f>
        <v/>
      </c>
      <c r="Y500" s="15"/>
      <c r="Z500" s="15"/>
      <c r="AA500" s="15"/>
      <c r="AB500" s="15"/>
      <c r="AC500" s="15"/>
      <c r="AD500" s="17"/>
      <c r="AE500" s="17"/>
      <c r="AF500" s="18" t="str">
        <f t="shared" si="17"/>
        <v/>
      </c>
      <c r="AG500" s="15"/>
      <c r="AH500" s="15"/>
      <c r="AI500" s="15"/>
      <c r="AJ500" s="62" t="str">
        <f>IFERROR(VLOOKUP(AI500,Lookups!$W$3:$X$24,2,FALSE),"")</f>
        <v/>
      </c>
      <c r="AK500" s="15"/>
      <c r="AL500" s="15"/>
      <c r="AM500" s="17"/>
      <c r="AN500" s="17"/>
    </row>
    <row r="501" spans="1:40" x14ac:dyDescent="0.3">
      <c r="A501" s="15"/>
      <c r="B501" s="15"/>
      <c r="C501" s="15"/>
      <c r="D501" s="17"/>
      <c r="E501" s="17"/>
      <c r="F501" s="15"/>
      <c r="G501" s="18" t="str">
        <f>IFERROR(VLOOKUP(F501,Lookups!$D$2:$E$20,2,FALSE),"")</f>
        <v/>
      </c>
      <c r="H501" s="15"/>
      <c r="I501" s="15"/>
      <c r="J501" s="17"/>
      <c r="K501" s="15"/>
      <c r="L501" s="17"/>
      <c r="M501" s="17"/>
      <c r="N501" s="62" t="str">
        <f t="shared" si="16"/>
        <v/>
      </c>
      <c r="O501" s="15"/>
      <c r="P501" s="15"/>
      <c r="Q501" s="17"/>
      <c r="R501" s="15"/>
      <c r="S501" s="15"/>
      <c r="T501" s="15"/>
      <c r="U501" s="15"/>
      <c r="V501" s="15"/>
      <c r="W501" s="15"/>
      <c r="X501" s="18" t="str">
        <f>IFERROR(VLOOKUP(W501,Lookups!$G$2:$H$83,2,FALSE),"")</f>
        <v/>
      </c>
      <c r="Y501" s="15"/>
      <c r="Z501" s="15"/>
      <c r="AA501" s="15"/>
      <c r="AB501" s="15"/>
      <c r="AC501" s="15"/>
      <c r="AD501" s="17"/>
      <c r="AE501" s="17"/>
      <c r="AF501" s="18" t="str">
        <f t="shared" si="17"/>
        <v/>
      </c>
      <c r="AG501" s="15"/>
      <c r="AH501" s="15"/>
      <c r="AI501" s="15"/>
      <c r="AJ501" s="62" t="str">
        <f>IFERROR(VLOOKUP(AI501,Lookups!$W$3:$X$24,2,FALSE),"")</f>
        <v/>
      </c>
      <c r="AK501" s="15"/>
      <c r="AL501" s="15"/>
      <c r="AM501" s="17"/>
      <c r="AN501" s="17"/>
    </row>
    <row r="502" spans="1:40" x14ac:dyDescent="0.3">
      <c r="A502" s="15"/>
      <c r="B502" s="15"/>
      <c r="C502" s="15"/>
      <c r="D502" s="17"/>
      <c r="E502" s="17"/>
      <c r="F502" s="15"/>
      <c r="G502" s="18" t="str">
        <f>IFERROR(VLOOKUP(F502,Lookups!$D$2:$E$20,2,FALSE),"")</f>
        <v/>
      </c>
      <c r="H502" s="15"/>
      <c r="I502" s="15"/>
      <c r="J502" s="17"/>
      <c r="K502" s="15"/>
      <c r="L502" s="17"/>
      <c r="M502" s="17"/>
      <c r="N502" s="62" t="str">
        <f t="shared" ref="N502:N550" si="18">IF(OR(ISBLANK(L502),ISBLANK(M502)),"",(M502-L502)+1)</f>
        <v/>
      </c>
      <c r="O502" s="15"/>
      <c r="P502" s="15"/>
      <c r="Q502" s="17"/>
      <c r="R502" s="15"/>
      <c r="S502" s="15"/>
      <c r="T502" s="15"/>
      <c r="U502" s="15"/>
      <c r="V502" s="15"/>
      <c r="W502" s="15"/>
      <c r="X502" s="18" t="str">
        <f>IFERROR(VLOOKUP(W502,Lookups!$G$2:$H$83,2,FALSE),"")</f>
        <v/>
      </c>
      <c r="Y502" s="15"/>
      <c r="Z502" s="15"/>
      <c r="AA502" s="15"/>
      <c r="AB502" s="15"/>
      <c r="AC502" s="15"/>
      <c r="AD502" s="17"/>
      <c r="AE502" s="17"/>
      <c r="AF502" s="18" t="str">
        <f t="shared" ref="AF502:AF550" si="19">IF(OR(ISBLANK(AD502),ISBLANK(AE502)),"",(AE502-AD502)+1)</f>
        <v/>
      </c>
      <c r="AG502" s="15"/>
      <c r="AH502" s="15"/>
      <c r="AI502" s="15"/>
      <c r="AJ502" s="62" t="str">
        <f>IFERROR(VLOOKUP(AI502,Lookups!$W$3:$X$24,2,FALSE),"")</f>
        <v/>
      </c>
      <c r="AK502" s="15"/>
      <c r="AL502" s="15"/>
      <c r="AM502" s="17"/>
      <c r="AN502" s="17"/>
    </row>
    <row r="503" spans="1:40" x14ac:dyDescent="0.3">
      <c r="A503" s="15"/>
      <c r="B503" s="15"/>
      <c r="C503" s="15"/>
      <c r="D503" s="17"/>
      <c r="E503" s="17"/>
      <c r="F503" s="15"/>
      <c r="G503" s="18" t="str">
        <f>IFERROR(VLOOKUP(F503,Lookups!$D$2:$E$20,2,FALSE),"")</f>
        <v/>
      </c>
      <c r="H503" s="15"/>
      <c r="I503" s="15"/>
      <c r="J503" s="17"/>
      <c r="K503" s="15"/>
      <c r="L503" s="17"/>
      <c r="M503" s="17"/>
      <c r="N503" s="62" t="str">
        <f t="shared" si="18"/>
        <v/>
      </c>
      <c r="O503" s="15"/>
      <c r="P503" s="15"/>
      <c r="Q503" s="17"/>
      <c r="R503" s="15"/>
      <c r="S503" s="15"/>
      <c r="T503" s="15"/>
      <c r="U503" s="15"/>
      <c r="V503" s="15"/>
      <c r="W503" s="15"/>
      <c r="X503" s="18" t="str">
        <f>IFERROR(VLOOKUP(W503,Lookups!$G$2:$H$83,2,FALSE),"")</f>
        <v/>
      </c>
      <c r="Y503" s="15"/>
      <c r="Z503" s="15"/>
      <c r="AA503" s="15"/>
      <c r="AB503" s="15"/>
      <c r="AC503" s="15"/>
      <c r="AD503" s="17"/>
      <c r="AE503" s="17"/>
      <c r="AF503" s="18" t="str">
        <f t="shared" si="19"/>
        <v/>
      </c>
      <c r="AG503" s="15"/>
      <c r="AH503" s="15"/>
      <c r="AI503" s="15"/>
      <c r="AJ503" s="62" t="str">
        <f>IFERROR(VLOOKUP(AI503,Lookups!$W$3:$X$24,2,FALSE),"")</f>
        <v/>
      </c>
      <c r="AK503" s="15"/>
      <c r="AL503" s="15"/>
      <c r="AM503" s="17"/>
      <c r="AN503" s="17"/>
    </row>
    <row r="504" spans="1:40" x14ac:dyDescent="0.3">
      <c r="A504" s="15"/>
      <c r="B504" s="15"/>
      <c r="C504" s="15"/>
      <c r="D504" s="17"/>
      <c r="E504" s="17"/>
      <c r="F504" s="15"/>
      <c r="G504" s="18" t="str">
        <f>IFERROR(VLOOKUP(F504,Lookups!$D$2:$E$20,2,FALSE),"")</f>
        <v/>
      </c>
      <c r="H504" s="15"/>
      <c r="I504" s="15"/>
      <c r="J504" s="17"/>
      <c r="K504" s="15"/>
      <c r="L504" s="17"/>
      <c r="M504" s="17"/>
      <c r="N504" s="62" t="str">
        <f t="shared" si="18"/>
        <v/>
      </c>
      <c r="O504" s="15"/>
      <c r="P504" s="15"/>
      <c r="Q504" s="17"/>
      <c r="R504" s="15"/>
      <c r="S504" s="15"/>
      <c r="T504" s="15"/>
      <c r="U504" s="15"/>
      <c r="V504" s="15"/>
      <c r="W504" s="15"/>
      <c r="X504" s="18" t="str">
        <f>IFERROR(VLOOKUP(W504,Lookups!$G$2:$H$83,2,FALSE),"")</f>
        <v/>
      </c>
      <c r="Y504" s="15"/>
      <c r="Z504" s="15"/>
      <c r="AA504" s="15"/>
      <c r="AB504" s="15"/>
      <c r="AC504" s="15"/>
      <c r="AD504" s="17"/>
      <c r="AE504" s="17"/>
      <c r="AF504" s="18" t="str">
        <f t="shared" si="19"/>
        <v/>
      </c>
      <c r="AG504" s="15"/>
      <c r="AH504" s="15"/>
      <c r="AI504" s="15"/>
      <c r="AJ504" s="62" t="str">
        <f>IFERROR(VLOOKUP(AI504,Lookups!$W$3:$X$24,2,FALSE),"")</f>
        <v/>
      </c>
      <c r="AK504" s="15"/>
      <c r="AL504" s="15"/>
      <c r="AM504" s="17"/>
      <c r="AN504" s="17"/>
    </row>
    <row r="505" spans="1:40" x14ac:dyDescent="0.3">
      <c r="A505" s="15"/>
      <c r="B505" s="15"/>
      <c r="C505" s="15"/>
      <c r="D505" s="17"/>
      <c r="E505" s="17"/>
      <c r="F505" s="15"/>
      <c r="G505" s="18" t="str">
        <f>IFERROR(VLOOKUP(F505,Lookups!$D$2:$E$20,2,FALSE),"")</f>
        <v/>
      </c>
      <c r="H505" s="15"/>
      <c r="I505" s="15"/>
      <c r="J505" s="17"/>
      <c r="K505" s="15"/>
      <c r="L505" s="17"/>
      <c r="M505" s="17"/>
      <c r="N505" s="62" t="str">
        <f t="shared" si="18"/>
        <v/>
      </c>
      <c r="O505" s="15"/>
      <c r="P505" s="15"/>
      <c r="Q505" s="17"/>
      <c r="R505" s="15"/>
      <c r="S505" s="15"/>
      <c r="T505" s="15"/>
      <c r="U505" s="15"/>
      <c r="V505" s="15"/>
      <c r="W505" s="15"/>
      <c r="X505" s="18" t="str">
        <f>IFERROR(VLOOKUP(W505,Lookups!$G$2:$H$83,2,FALSE),"")</f>
        <v/>
      </c>
      <c r="Y505" s="15"/>
      <c r="Z505" s="15"/>
      <c r="AA505" s="15"/>
      <c r="AB505" s="15"/>
      <c r="AC505" s="15"/>
      <c r="AD505" s="17"/>
      <c r="AE505" s="17"/>
      <c r="AF505" s="18" t="str">
        <f t="shared" si="19"/>
        <v/>
      </c>
      <c r="AG505" s="15"/>
      <c r="AH505" s="15"/>
      <c r="AI505" s="15"/>
      <c r="AJ505" s="62" t="str">
        <f>IFERROR(VLOOKUP(AI505,Lookups!$W$3:$X$24,2,FALSE),"")</f>
        <v/>
      </c>
      <c r="AK505" s="15"/>
      <c r="AL505" s="15"/>
      <c r="AM505" s="17"/>
      <c r="AN505" s="17"/>
    </row>
    <row r="506" spans="1:40" x14ac:dyDescent="0.3">
      <c r="A506" s="15"/>
      <c r="B506" s="15"/>
      <c r="C506" s="15"/>
      <c r="D506" s="17"/>
      <c r="E506" s="17"/>
      <c r="F506" s="15"/>
      <c r="G506" s="18" t="str">
        <f>IFERROR(VLOOKUP(F506,Lookups!$D$2:$E$20,2,FALSE),"")</f>
        <v/>
      </c>
      <c r="H506" s="15"/>
      <c r="I506" s="15"/>
      <c r="J506" s="17"/>
      <c r="K506" s="15"/>
      <c r="L506" s="17"/>
      <c r="M506" s="17"/>
      <c r="N506" s="62" t="str">
        <f t="shared" si="18"/>
        <v/>
      </c>
      <c r="O506" s="15"/>
      <c r="P506" s="15"/>
      <c r="Q506" s="17"/>
      <c r="R506" s="15"/>
      <c r="S506" s="15"/>
      <c r="T506" s="15"/>
      <c r="U506" s="15"/>
      <c r="V506" s="15"/>
      <c r="W506" s="15"/>
      <c r="X506" s="18" t="str">
        <f>IFERROR(VLOOKUP(W506,Lookups!$G$2:$H$83,2,FALSE),"")</f>
        <v/>
      </c>
      <c r="Y506" s="15"/>
      <c r="Z506" s="15"/>
      <c r="AA506" s="15"/>
      <c r="AB506" s="15"/>
      <c r="AC506" s="15"/>
      <c r="AD506" s="17"/>
      <c r="AE506" s="17"/>
      <c r="AF506" s="18" t="str">
        <f t="shared" si="19"/>
        <v/>
      </c>
      <c r="AG506" s="15"/>
      <c r="AH506" s="15"/>
      <c r="AI506" s="15"/>
      <c r="AJ506" s="62" t="str">
        <f>IFERROR(VLOOKUP(AI506,Lookups!$W$3:$X$24,2,FALSE),"")</f>
        <v/>
      </c>
      <c r="AK506" s="15"/>
      <c r="AL506" s="15"/>
      <c r="AM506" s="17"/>
      <c r="AN506" s="17"/>
    </row>
    <row r="507" spans="1:40" x14ac:dyDescent="0.3">
      <c r="A507" s="15"/>
      <c r="B507" s="15"/>
      <c r="C507" s="15"/>
      <c r="D507" s="17"/>
      <c r="E507" s="17"/>
      <c r="F507" s="15"/>
      <c r="G507" s="18" t="str">
        <f>IFERROR(VLOOKUP(F507,Lookups!$D$2:$E$20,2,FALSE),"")</f>
        <v/>
      </c>
      <c r="H507" s="15"/>
      <c r="I507" s="15"/>
      <c r="J507" s="17"/>
      <c r="K507" s="15"/>
      <c r="L507" s="17"/>
      <c r="M507" s="17"/>
      <c r="N507" s="62" t="str">
        <f t="shared" si="18"/>
        <v/>
      </c>
      <c r="O507" s="15"/>
      <c r="P507" s="15"/>
      <c r="Q507" s="17"/>
      <c r="R507" s="15"/>
      <c r="S507" s="15"/>
      <c r="T507" s="15"/>
      <c r="U507" s="15"/>
      <c r="V507" s="15"/>
      <c r="W507" s="15"/>
      <c r="X507" s="18" t="str">
        <f>IFERROR(VLOOKUP(W507,Lookups!$G$2:$H$83,2,FALSE),"")</f>
        <v/>
      </c>
      <c r="Y507" s="15"/>
      <c r="Z507" s="15"/>
      <c r="AA507" s="15"/>
      <c r="AB507" s="15"/>
      <c r="AC507" s="15"/>
      <c r="AD507" s="17"/>
      <c r="AE507" s="17"/>
      <c r="AF507" s="18" t="str">
        <f t="shared" si="19"/>
        <v/>
      </c>
      <c r="AG507" s="15"/>
      <c r="AH507" s="15"/>
      <c r="AI507" s="15"/>
      <c r="AJ507" s="62" t="str">
        <f>IFERROR(VLOOKUP(AI507,Lookups!$W$3:$X$24,2,FALSE),"")</f>
        <v/>
      </c>
      <c r="AK507" s="15"/>
      <c r="AL507" s="15"/>
      <c r="AM507" s="17"/>
      <c r="AN507" s="17"/>
    </row>
    <row r="508" spans="1:40" x14ac:dyDescent="0.3">
      <c r="A508" s="15"/>
      <c r="B508" s="15"/>
      <c r="C508" s="15"/>
      <c r="D508" s="17"/>
      <c r="E508" s="17"/>
      <c r="F508" s="15"/>
      <c r="G508" s="18" t="str">
        <f>IFERROR(VLOOKUP(F508,Lookups!$D$2:$E$20,2,FALSE),"")</f>
        <v/>
      </c>
      <c r="H508" s="15"/>
      <c r="I508" s="15"/>
      <c r="J508" s="17"/>
      <c r="K508" s="15"/>
      <c r="L508" s="17"/>
      <c r="M508" s="17"/>
      <c r="N508" s="62" t="str">
        <f t="shared" si="18"/>
        <v/>
      </c>
      <c r="O508" s="15"/>
      <c r="P508" s="15"/>
      <c r="Q508" s="17"/>
      <c r="R508" s="15"/>
      <c r="S508" s="15"/>
      <c r="T508" s="15"/>
      <c r="U508" s="15"/>
      <c r="V508" s="15"/>
      <c r="W508" s="15"/>
      <c r="X508" s="18" t="str">
        <f>IFERROR(VLOOKUP(W508,Lookups!$G$2:$H$83,2,FALSE),"")</f>
        <v/>
      </c>
      <c r="Y508" s="15"/>
      <c r="Z508" s="15"/>
      <c r="AA508" s="15"/>
      <c r="AB508" s="15"/>
      <c r="AC508" s="15"/>
      <c r="AD508" s="17"/>
      <c r="AE508" s="17"/>
      <c r="AF508" s="18" t="str">
        <f t="shared" si="19"/>
        <v/>
      </c>
      <c r="AG508" s="15"/>
      <c r="AH508" s="15"/>
      <c r="AI508" s="15"/>
      <c r="AJ508" s="62" t="str">
        <f>IFERROR(VLOOKUP(AI508,Lookups!$W$3:$X$24,2,FALSE),"")</f>
        <v/>
      </c>
      <c r="AK508" s="15"/>
      <c r="AL508" s="15"/>
      <c r="AM508" s="17"/>
      <c r="AN508" s="17"/>
    </row>
    <row r="509" spans="1:40" x14ac:dyDescent="0.3">
      <c r="A509" s="15"/>
      <c r="B509" s="15"/>
      <c r="C509" s="15"/>
      <c r="D509" s="17"/>
      <c r="E509" s="17"/>
      <c r="F509" s="15"/>
      <c r="G509" s="18" t="str">
        <f>IFERROR(VLOOKUP(F509,Lookups!$D$2:$E$20,2,FALSE),"")</f>
        <v/>
      </c>
      <c r="H509" s="15"/>
      <c r="I509" s="15"/>
      <c r="J509" s="17"/>
      <c r="K509" s="15"/>
      <c r="L509" s="17"/>
      <c r="M509" s="17"/>
      <c r="N509" s="62" t="str">
        <f t="shared" si="18"/>
        <v/>
      </c>
      <c r="O509" s="15"/>
      <c r="P509" s="15"/>
      <c r="Q509" s="17"/>
      <c r="R509" s="15"/>
      <c r="S509" s="15"/>
      <c r="T509" s="15"/>
      <c r="U509" s="15"/>
      <c r="V509" s="15"/>
      <c r="W509" s="15"/>
      <c r="X509" s="18" t="str">
        <f>IFERROR(VLOOKUP(W509,Lookups!$G$2:$H$83,2,FALSE),"")</f>
        <v/>
      </c>
      <c r="Y509" s="15"/>
      <c r="Z509" s="15"/>
      <c r="AA509" s="15"/>
      <c r="AB509" s="15"/>
      <c r="AC509" s="15"/>
      <c r="AD509" s="17"/>
      <c r="AE509" s="17"/>
      <c r="AF509" s="18" t="str">
        <f t="shared" si="19"/>
        <v/>
      </c>
      <c r="AG509" s="15"/>
      <c r="AH509" s="15"/>
      <c r="AI509" s="15"/>
      <c r="AJ509" s="62" t="str">
        <f>IFERROR(VLOOKUP(AI509,Lookups!$W$3:$X$24,2,FALSE),"")</f>
        <v/>
      </c>
      <c r="AK509" s="15"/>
      <c r="AL509" s="15"/>
      <c r="AM509" s="17"/>
      <c r="AN509" s="17"/>
    </row>
    <row r="510" spans="1:40" x14ac:dyDescent="0.3">
      <c r="A510" s="15"/>
      <c r="B510" s="15"/>
      <c r="C510" s="15"/>
      <c r="D510" s="17"/>
      <c r="E510" s="17"/>
      <c r="F510" s="15"/>
      <c r="G510" s="18" t="str">
        <f>IFERROR(VLOOKUP(F510,Lookups!$D$2:$E$20,2,FALSE),"")</f>
        <v/>
      </c>
      <c r="H510" s="15"/>
      <c r="I510" s="15"/>
      <c r="J510" s="17"/>
      <c r="K510" s="15"/>
      <c r="L510" s="17"/>
      <c r="M510" s="17"/>
      <c r="N510" s="62" t="str">
        <f t="shared" si="18"/>
        <v/>
      </c>
      <c r="O510" s="15"/>
      <c r="P510" s="15"/>
      <c r="Q510" s="17"/>
      <c r="R510" s="15"/>
      <c r="S510" s="15"/>
      <c r="T510" s="15"/>
      <c r="U510" s="15"/>
      <c r="V510" s="15"/>
      <c r="W510" s="15"/>
      <c r="X510" s="18" t="str">
        <f>IFERROR(VLOOKUP(W510,Lookups!$G$2:$H$83,2,FALSE),"")</f>
        <v/>
      </c>
      <c r="Y510" s="15"/>
      <c r="Z510" s="15"/>
      <c r="AA510" s="15"/>
      <c r="AB510" s="15"/>
      <c r="AC510" s="15"/>
      <c r="AD510" s="17"/>
      <c r="AE510" s="17"/>
      <c r="AF510" s="18" t="str">
        <f t="shared" si="19"/>
        <v/>
      </c>
      <c r="AG510" s="15"/>
      <c r="AH510" s="15"/>
      <c r="AI510" s="15"/>
      <c r="AJ510" s="62" t="str">
        <f>IFERROR(VLOOKUP(AI510,Lookups!$W$3:$X$24,2,FALSE),"")</f>
        <v/>
      </c>
      <c r="AK510" s="15"/>
      <c r="AL510" s="15"/>
      <c r="AM510" s="17"/>
      <c r="AN510" s="17"/>
    </row>
    <row r="511" spans="1:40" x14ac:dyDescent="0.3">
      <c r="A511" s="15"/>
      <c r="B511" s="15"/>
      <c r="C511" s="15"/>
      <c r="D511" s="17"/>
      <c r="E511" s="17"/>
      <c r="F511" s="15"/>
      <c r="G511" s="18" t="str">
        <f>IFERROR(VLOOKUP(F511,Lookups!$D$2:$E$20,2,FALSE),"")</f>
        <v/>
      </c>
      <c r="H511" s="15"/>
      <c r="I511" s="15"/>
      <c r="J511" s="17"/>
      <c r="K511" s="15"/>
      <c r="L511" s="17"/>
      <c r="M511" s="17"/>
      <c r="N511" s="62" t="str">
        <f t="shared" si="18"/>
        <v/>
      </c>
      <c r="O511" s="15"/>
      <c r="P511" s="15"/>
      <c r="Q511" s="17"/>
      <c r="R511" s="15"/>
      <c r="S511" s="15"/>
      <c r="T511" s="15"/>
      <c r="U511" s="15"/>
      <c r="V511" s="15"/>
      <c r="W511" s="15"/>
      <c r="X511" s="18" t="str">
        <f>IFERROR(VLOOKUP(W511,Lookups!$G$2:$H$83,2,FALSE),"")</f>
        <v/>
      </c>
      <c r="Y511" s="15"/>
      <c r="Z511" s="15"/>
      <c r="AA511" s="15"/>
      <c r="AB511" s="15"/>
      <c r="AC511" s="15"/>
      <c r="AD511" s="17"/>
      <c r="AE511" s="17"/>
      <c r="AF511" s="18" t="str">
        <f t="shared" si="19"/>
        <v/>
      </c>
      <c r="AG511" s="15"/>
      <c r="AH511" s="15"/>
      <c r="AI511" s="15"/>
      <c r="AJ511" s="62" t="str">
        <f>IFERROR(VLOOKUP(AI511,Lookups!$W$3:$X$24,2,FALSE),"")</f>
        <v/>
      </c>
      <c r="AK511" s="15"/>
      <c r="AL511" s="15"/>
      <c r="AM511" s="17"/>
      <c r="AN511" s="17"/>
    </row>
    <row r="512" spans="1:40" x14ac:dyDescent="0.3">
      <c r="A512" s="15"/>
      <c r="B512" s="15"/>
      <c r="C512" s="15"/>
      <c r="D512" s="17"/>
      <c r="E512" s="17"/>
      <c r="F512" s="15"/>
      <c r="G512" s="18" t="str">
        <f>IFERROR(VLOOKUP(F512,Lookups!$D$2:$E$20,2,FALSE),"")</f>
        <v/>
      </c>
      <c r="H512" s="15"/>
      <c r="I512" s="15"/>
      <c r="J512" s="17"/>
      <c r="K512" s="15"/>
      <c r="L512" s="17"/>
      <c r="M512" s="17"/>
      <c r="N512" s="62" t="str">
        <f t="shared" si="18"/>
        <v/>
      </c>
      <c r="O512" s="15"/>
      <c r="P512" s="15"/>
      <c r="Q512" s="17"/>
      <c r="R512" s="15"/>
      <c r="S512" s="15"/>
      <c r="T512" s="15"/>
      <c r="U512" s="15"/>
      <c r="V512" s="15"/>
      <c r="W512" s="15"/>
      <c r="X512" s="18" t="str">
        <f>IFERROR(VLOOKUP(W512,Lookups!$G$2:$H$83,2,FALSE),"")</f>
        <v/>
      </c>
      <c r="Y512" s="15"/>
      <c r="Z512" s="15"/>
      <c r="AA512" s="15"/>
      <c r="AB512" s="15"/>
      <c r="AC512" s="15"/>
      <c r="AD512" s="17"/>
      <c r="AE512" s="17"/>
      <c r="AF512" s="18" t="str">
        <f t="shared" si="19"/>
        <v/>
      </c>
      <c r="AG512" s="15"/>
      <c r="AH512" s="15"/>
      <c r="AI512" s="15"/>
      <c r="AJ512" s="62" t="str">
        <f>IFERROR(VLOOKUP(AI512,Lookups!$W$3:$X$24,2,FALSE),"")</f>
        <v/>
      </c>
      <c r="AK512" s="15"/>
      <c r="AL512" s="15"/>
      <c r="AM512" s="17"/>
      <c r="AN512" s="17"/>
    </row>
    <row r="513" spans="1:40" x14ac:dyDescent="0.3">
      <c r="A513" s="15"/>
      <c r="B513" s="15"/>
      <c r="C513" s="15"/>
      <c r="D513" s="17"/>
      <c r="E513" s="17"/>
      <c r="F513" s="15"/>
      <c r="G513" s="18" t="str">
        <f>IFERROR(VLOOKUP(F513,Lookups!$D$2:$E$20,2,FALSE),"")</f>
        <v/>
      </c>
      <c r="H513" s="15"/>
      <c r="I513" s="15"/>
      <c r="J513" s="17"/>
      <c r="K513" s="15"/>
      <c r="L513" s="17"/>
      <c r="M513" s="17"/>
      <c r="N513" s="62" t="str">
        <f t="shared" si="18"/>
        <v/>
      </c>
      <c r="O513" s="15"/>
      <c r="P513" s="15"/>
      <c r="Q513" s="17"/>
      <c r="R513" s="15"/>
      <c r="S513" s="15"/>
      <c r="T513" s="15"/>
      <c r="U513" s="15"/>
      <c r="V513" s="15"/>
      <c r="W513" s="15"/>
      <c r="X513" s="18" t="str">
        <f>IFERROR(VLOOKUP(W513,Lookups!$G$2:$H$83,2,FALSE),"")</f>
        <v/>
      </c>
      <c r="Y513" s="15"/>
      <c r="Z513" s="15"/>
      <c r="AA513" s="15"/>
      <c r="AB513" s="15"/>
      <c r="AC513" s="15"/>
      <c r="AD513" s="17"/>
      <c r="AE513" s="17"/>
      <c r="AF513" s="18" t="str">
        <f t="shared" si="19"/>
        <v/>
      </c>
      <c r="AG513" s="15"/>
      <c r="AH513" s="15"/>
      <c r="AI513" s="15"/>
      <c r="AJ513" s="62" t="str">
        <f>IFERROR(VLOOKUP(AI513,Lookups!$W$3:$X$24,2,FALSE),"")</f>
        <v/>
      </c>
      <c r="AK513" s="15"/>
      <c r="AL513" s="15"/>
      <c r="AM513" s="17"/>
      <c r="AN513" s="17"/>
    </row>
    <row r="514" spans="1:40" x14ac:dyDescent="0.3">
      <c r="A514" s="15"/>
      <c r="B514" s="15"/>
      <c r="C514" s="15"/>
      <c r="D514" s="17"/>
      <c r="E514" s="17"/>
      <c r="F514" s="15"/>
      <c r="G514" s="18" t="str">
        <f>IFERROR(VLOOKUP(F514,Lookups!$D$2:$E$20,2,FALSE),"")</f>
        <v/>
      </c>
      <c r="H514" s="15"/>
      <c r="I514" s="15"/>
      <c r="J514" s="17"/>
      <c r="K514" s="15"/>
      <c r="L514" s="17"/>
      <c r="M514" s="17"/>
      <c r="N514" s="62" t="str">
        <f t="shared" si="18"/>
        <v/>
      </c>
      <c r="O514" s="15"/>
      <c r="P514" s="15"/>
      <c r="Q514" s="17"/>
      <c r="R514" s="15"/>
      <c r="S514" s="15"/>
      <c r="T514" s="15"/>
      <c r="U514" s="15"/>
      <c r="V514" s="15"/>
      <c r="W514" s="15"/>
      <c r="X514" s="18" t="str">
        <f>IFERROR(VLOOKUP(W514,Lookups!$G$2:$H$83,2,FALSE),"")</f>
        <v/>
      </c>
      <c r="Y514" s="15"/>
      <c r="Z514" s="15"/>
      <c r="AA514" s="15"/>
      <c r="AB514" s="15"/>
      <c r="AC514" s="15"/>
      <c r="AD514" s="17"/>
      <c r="AE514" s="17"/>
      <c r="AF514" s="18" t="str">
        <f t="shared" si="19"/>
        <v/>
      </c>
      <c r="AG514" s="15"/>
      <c r="AH514" s="15"/>
      <c r="AI514" s="15"/>
      <c r="AJ514" s="62" t="str">
        <f>IFERROR(VLOOKUP(AI514,Lookups!$W$3:$X$24,2,FALSE),"")</f>
        <v/>
      </c>
      <c r="AK514" s="15"/>
      <c r="AL514" s="15"/>
      <c r="AM514" s="17"/>
      <c r="AN514" s="17"/>
    </row>
    <row r="515" spans="1:40" x14ac:dyDescent="0.3">
      <c r="A515" s="15"/>
      <c r="B515" s="15"/>
      <c r="C515" s="15"/>
      <c r="D515" s="17"/>
      <c r="E515" s="17"/>
      <c r="F515" s="15"/>
      <c r="G515" s="18" t="str">
        <f>IFERROR(VLOOKUP(F515,Lookups!$D$2:$E$20,2,FALSE),"")</f>
        <v/>
      </c>
      <c r="H515" s="15"/>
      <c r="I515" s="15"/>
      <c r="J515" s="17"/>
      <c r="K515" s="15"/>
      <c r="L515" s="17"/>
      <c r="M515" s="17"/>
      <c r="N515" s="62" t="str">
        <f t="shared" si="18"/>
        <v/>
      </c>
      <c r="O515" s="15"/>
      <c r="P515" s="15"/>
      <c r="Q515" s="17"/>
      <c r="R515" s="15"/>
      <c r="S515" s="15"/>
      <c r="T515" s="15"/>
      <c r="U515" s="15"/>
      <c r="V515" s="15"/>
      <c r="W515" s="15"/>
      <c r="X515" s="18" t="str">
        <f>IFERROR(VLOOKUP(W515,Lookups!$G$2:$H$83,2,FALSE),"")</f>
        <v/>
      </c>
      <c r="Y515" s="15"/>
      <c r="Z515" s="15"/>
      <c r="AA515" s="15"/>
      <c r="AB515" s="15"/>
      <c r="AC515" s="15"/>
      <c r="AD515" s="17"/>
      <c r="AE515" s="17"/>
      <c r="AF515" s="18" t="str">
        <f t="shared" si="19"/>
        <v/>
      </c>
      <c r="AG515" s="15"/>
      <c r="AH515" s="15"/>
      <c r="AI515" s="15"/>
      <c r="AJ515" s="62" t="str">
        <f>IFERROR(VLOOKUP(AI515,Lookups!$W$3:$X$24,2,FALSE),"")</f>
        <v/>
      </c>
      <c r="AK515" s="15"/>
      <c r="AL515" s="15"/>
      <c r="AM515" s="17"/>
      <c r="AN515" s="17"/>
    </row>
    <row r="516" spans="1:40" x14ac:dyDescent="0.3">
      <c r="A516" s="15"/>
      <c r="B516" s="15"/>
      <c r="C516" s="15"/>
      <c r="D516" s="17"/>
      <c r="E516" s="17"/>
      <c r="F516" s="15"/>
      <c r="G516" s="18" t="str">
        <f>IFERROR(VLOOKUP(F516,Lookups!$D$2:$E$20,2,FALSE),"")</f>
        <v/>
      </c>
      <c r="H516" s="15"/>
      <c r="I516" s="15"/>
      <c r="J516" s="17"/>
      <c r="K516" s="15"/>
      <c r="L516" s="17"/>
      <c r="M516" s="17"/>
      <c r="N516" s="62" t="str">
        <f t="shared" si="18"/>
        <v/>
      </c>
      <c r="O516" s="15"/>
      <c r="P516" s="15"/>
      <c r="Q516" s="17"/>
      <c r="R516" s="15"/>
      <c r="S516" s="15"/>
      <c r="T516" s="15"/>
      <c r="U516" s="15"/>
      <c r="V516" s="15"/>
      <c r="W516" s="15"/>
      <c r="X516" s="18" t="str">
        <f>IFERROR(VLOOKUP(W516,Lookups!$G$2:$H$83,2,FALSE),"")</f>
        <v/>
      </c>
      <c r="Y516" s="15"/>
      <c r="Z516" s="15"/>
      <c r="AA516" s="15"/>
      <c r="AB516" s="15"/>
      <c r="AC516" s="15"/>
      <c r="AD516" s="17"/>
      <c r="AE516" s="17"/>
      <c r="AF516" s="18" t="str">
        <f t="shared" si="19"/>
        <v/>
      </c>
      <c r="AG516" s="15"/>
      <c r="AH516" s="15"/>
      <c r="AI516" s="15"/>
      <c r="AJ516" s="62" t="str">
        <f>IFERROR(VLOOKUP(AI516,Lookups!$W$3:$X$24,2,FALSE),"")</f>
        <v/>
      </c>
      <c r="AK516" s="15"/>
      <c r="AL516" s="15"/>
      <c r="AM516" s="17"/>
      <c r="AN516" s="17"/>
    </row>
    <row r="517" spans="1:40" x14ac:dyDescent="0.3">
      <c r="A517" s="15"/>
      <c r="B517" s="15"/>
      <c r="C517" s="15"/>
      <c r="D517" s="17"/>
      <c r="E517" s="17"/>
      <c r="F517" s="15"/>
      <c r="G517" s="18" t="str">
        <f>IFERROR(VLOOKUP(F517,Lookups!$D$2:$E$20,2,FALSE),"")</f>
        <v/>
      </c>
      <c r="H517" s="15"/>
      <c r="I517" s="15"/>
      <c r="J517" s="17"/>
      <c r="K517" s="15"/>
      <c r="L517" s="17"/>
      <c r="M517" s="17"/>
      <c r="N517" s="62" t="str">
        <f t="shared" si="18"/>
        <v/>
      </c>
      <c r="O517" s="15"/>
      <c r="P517" s="15"/>
      <c r="Q517" s="17"/>
      <c r="R517" s="15"/>
      <c r="S517" s="15"/>
      <c r="T517" s="15"/>
      <c r="U517" s="15"/>
      <c r="V517" s="15"/>
      <c r="W517" s="15"/>
      <c r="X517" s="18" t="str">
        <f>IFERROR(VLOOKUP(W517,Lookups!$G$2:$H$83,2,FALSE),"")</f>
        <v/>
      </c>
      <c r="Y517" s="15"/>
      <c r="Z517" s="15"/>
      <c r="AA517" s="15"/>
      <c r="AB517" s="15"/>
      <c r="AC517" s="15"/>
      <c r="AD517" s="17"/>
      <c r="AE517" s="17"/>
      <c r="AF517" s="18" t="str">
        <f t="shared" si="19"/>
        <v/>
      </c>
      <c r="AG517" s="15"/>
      <c r="AH517" s="15"/>
      <c r="AI517" s="15"/>
      <c r="AJ517" s="62" t="str">
        <f>IFERROR(VLOOKUP(AI517,Lookups!$W$3:$X$24,2,FALSE),"")</f>
        <v/>
      </c>
      <c r="AK517" s="15"/>
      <c r="AL517" s="15"/>
      <c r="AM517" s="17"/>
      <c r="AN517" s="17"/>
    </row>
    <row r="518" spans="1:40" x14ac:dyDescent="0.3">
      <c r="A518" s="15"/>
      <c r="B518" s="15"/>
      <c r="C518" s="15"/>
      <c r="D518" s="17"/>
      <c r="E518" s="17"/>
      <c r="F518" s="15"/>
      <c r="G518" s="18" t="str">
        <f>IFERROR(VLOOKUP(F518,Lookups!$D$2:$E$20,2,FALSE),"")</f>
        <v/>
      </c>
      <c r="H518" s="15"/>
      <c r="I518" s="15"/>
      <c r="J518" s="17"/>
      <c r="K518" s="15"/>
      <c r="L518" s="17"/>
      <c r="M518" s="17"/>
      <c r="N518" s="62" t="str">
        <f t="shared" si="18"/>
        <v/>
      </c>
      <c r="O518" s="15"/>
      <c r="P518" s="15"/>
      <c r="Q518" s="17"/>
      <c r="R518" s="15"/>
      <c r="S518" s="15"/>
      <c r="T518" s="15"/>
      <c r="U518" s="15"/>
      <c r="V518" s="15"/>
      <c r="W518" s="15"/>
      <c r="X518" s="18" t="str">
        <f>IFERROR(VLOOKUP(W518,Lookups!$G$2:$H$83,2,FALSE),"")</f>
        <v/>
      </c>
      <c r="Y518" s="15"/>
      <c r="Z518" s="15"/>
      <c r="AA518" s="15"/>
      <c r="AB518" s="15"/>
      <c r="AC518" s="15"/>
      <c r="AD518" s="17"/>
      <c r="AE518" s="17"/>
      <c r="AF518" s="18" t="str">
        <f t="shared" si="19"/>
        <v/>
      </c>
      <c r="AG518" s="15"/>
      <c r="AH518" s="15"/>
      <c r="AI518" s="15"/>
      <c r="AJ518" s="62" t="str">
        <f>IFERROR(VLOOKUP(AI518,Lookups!$W$3:$X$24,2,FALSE),"")</f>
        <v/>
      </c>
      <c r="AK518" s="15"/>
      <c r="AL518" s="15"/>
      <c r="AM518" s="17"/>
      <c r="AN518" s="17"/>
    </row>
    <row r="519" spans="1:40" x14ac:dyDescent="0.3">
      <c r="A519" s="15"/>
      <c r="B519" s="15"/>
      <c r="C519" s="15"/>
      <c r="D519" s="17"/>
      <c r="E519" s="17"/>
      <c r="F519" s="15"/>
      <c r="G519" s="18" t="str">
        <f>IFERROR(VLOOKUP(F519,Lookups!$D$2:$E$20,2,FALSE),"")</f>
        <v/>
      </c>
      <c r="H519" s="15"/>
      <c r="I519" s="15"/>
      <c r="J519" s="17"/>
      <c r="K519" s="15"/>
      <c r="L519" s="17"/>
      <c r="M519" s="17"/>
      <c r="N519" s="62" t="str">
        <f t="shared" si="18"/>
        <v/>
      </c>
      <c r="O519" s="15"/>
      <c r="P519" s="15"/>
      <c r="Q519" s="17"/>
      <c r="R519" s="15"/>
      <c r="S519" s="15"/>
      <c r="T519" s="15"/>
      <c r="U519" s="15"/>
      <c r="V519" s="15"/>
      <c r="W519" s="15"/>
      <c r="X519" s="18" t="str">
        <f>IFERROR(VLOOKUP(W519,Lookups!$G$2:$H$83,2,FALSE),"")</f>
        <v/>
      </c>
      <c r="Y519" s="15"/>
      <c r="Z519" s="15"/>
      <c r="AA519" s="15"/>
      <c r="AB519" s="15"/>
      <c r="AC519" s="15"/>
      <c r="AD519" s="17"/>
      <c r="AE519" s="17"/>
      <c r="AF519" s="18" t="str">
        <f t="shared" si="19"/>
        <v/>
      </c>
      <c r="AG519" s="15"/>
      <c r="AH519" s="15"/>
      <c r="AI519" s="15"/>
      <c r="AJ519" s="62" t="str">
        <f>IFERROR(VLOOKUP(AI519,Lookups!$W$3:$X$24,2,FALSE),"")</f>
        <v/>
      </c>
      <c r="AK519" s="15"/>
      <c r="AL519" s="15"/>
      <c r="AM519" s="17"/>
      <c r="AN519" s="17"/>
    </row>
    <row r="520" spans="1:40" x14ac:dyDescent="0.3">
      <c r="A520" s="15"/>
      <c r="B520" s="15"/>
      <c r="C520" s="15"/>
      <c r="D520" s="17"/>
      <c r="E520" s="17"/>
      <c r="F520" s="15"/>
      <c r="G520" s="18" t="str">
        <f>IFERROR(VLOOKUP(F520,Lookups!$D$2:$E$20,2,FALSE),"")</f>
        <v/>
      </c>
      <c r="H520" s="15"/>
      <c r="I520" s="15"/>
      <c r="J520" s="17"/>
      <c r="K520" s="15"/>
      <c r="L520" s="17"/>
      <c r="M520" s="17"/>
      <c r="N520" s="62" t="str">
        <f t="shared" si="18"/>
        <v/>
      </c>
      <c r="O520" s="15"/>
      <c r="P520" s="15"/>
      <c r="Q520" s="17"/>
      <c r="R520" s="15"/>
      <c r="S520" s="15"/>
      <c r="T520" s="15"/>
      <c r="U520" s="15"/>
      <c r="V520" s="15"/>
      <c r="W520" s="15"/>
      <c r="X520" s="18" t="str">
        <f>IFERROR(VLOOKUP(W520,Lookups!$G$2:$H$83,2,FALSE),"")</f>
        <v/>
      </c>
      <c r="Y520" s="15"/>
      <c r="Z520" s="15"/>
      <c r="AA520" s="15"/>
      <c r="AB520" s="15"/>
      <c r="AC520" s="15"/>
      <c r="AD520" s="17"/>
      <c r="AE520" s="17"/>
      <c r="AF520" s="18" t="str">
        <f t="shared" si="19"/>
        <v/>
      </c>
      <c r="AG520" s="15"/>
      <c r="AH520" s="15"/>
      <c r="AI520" s="15"/>
      <c r="AJ520" s="62" t="str">
        <f>IFERROR(VLOOKUP(AI520,Lookups!$W$3:$X$24,2,FALSE),"")</f>
        <v/>
      </c>
      <c r="AK520" s="15"/>
      <c r="AL520" s="15"/>
      <c r="AM520" s="17"/>
      <c r="AN520" s="17"/>
    </row>
    <row r="521" spans="1:40" x14ac:dyDescent="0.3">
      <c r="A521" s="15"/>
      <c r="B521" s="15"/>
      <c r="C521" s="15"/>
      <c r="D521" s="17"/>
      <c r="E521" s="17"/>
      <c r="F521" s="15"/>
      <c r="G521" s="18" t="str">
        <f>IFERROR(VLOOKUP(F521,Lookups!$D$2:$E$20,2,FALSE),"")</f>
        <v/>
      </c>
      <c r="H521" s="15"/>
      <c r="I521" s="15"/>
      <c r="J521" s="17"/>
      <c r="K521" s="15"/>
      <c r="L521" s="17"/>
      <c r="M521" s="17"/>
      <c r="N521" s="62" t="str">
        <f t="shared" si="18"/>
        <v/>
      </c>
      <c r="O521" s="15"/>
      <c r="P521" s="15"/>
      <c r="Q521" s="17"/>
      <c r="R521" s="15"/>
      <c r="S521" s="15"/>
      <c r="T521" s="15"/>
      <c r="U521" s="15"/>
      <c r="V521" s="15"/>
      <c r="W521" s="15"/>
      <c r="X521" s="18" t="str">
        <f>IFERROR(VLOOKUP(W521,Lookups!$G$2:$H$83,2,FALSE),"")</f>
        <v/>
      </c>
      <c r="Y521" s="15"/>
      <c r="Z521" s="15"/>
      <c r="AA521" s="15"/>
      <c r="AB521" s="15"/>
      <c r="AC521" s="15"/>
      <c r="AD521" s="17"/>
      <c r="AE521" s="17"/>
      <c r="AF521" s="18" t="str">
        <f t="shared" si="19"/>
        <v/>
      </c>
      <c r="AG521" s="15"/>
      <c r="AH521" s="15"/>
      <c r="AI521" s="15"/>
      <c r="AJ521" s="62" t="str">
        <f>IFERROR(VLOOKUP(AI521,Lookups!$W$3:$X$24,2,FALSE),"")</f>
        <v/>
      </c>
      <c r="AK521" s="15"/>
      <c r="AL521" s="15"/>
      <c r="AM521" s="17"/>
      <c r="AN521" s="17"/>
    </row>
    <row r="522" spans="1:40" x14ac:dyDescent="0.3">
      <c r="A522" s="15"/>
      <c r="B522" s="15"/>
      <c r="C522" s="15"/>
      <c r="D522" s="17"/>
      <c r="E522" s="17"/>
      <c r="F522" s="15"/>
      <c r="G522" s="18" t="str">
        <f>IFERROR(VLOOKUP(F522,Lookups!$D$2:$E$20,2,FALSE),"")</f>
        <v/>
      </c>
      <c r="H522" s="15"/>
      <c r="I522" s="15"/>
      <c r="J522" s="17"/>
      <c r="K522" s="15"/>
      <c r="L522" s="17"/>
      <c r="M522" s="17"/>
      <c r="N522" s="62" t="str">
        <f t="shared" si="18"/>
        <v/>
      </c>
      <c r="O522" s="15"/>
      <c r="P522" s="15"/>
      <c r="Q522" s="17"/>
      <c r="R522" s="15"/>
      <c r="S522" s="15"/>
      <c r="T522" s="15"/>
      <c r="U522" s="15"/>
      <c r="V522" s="15"/>
      <c r="W522" s="15"/>
      <c r="X522" s="18" t="str">
        <f>IFERROR(VLOOKUP(W522,Lookups!$G$2:$H$83,2,FALSE),"")</f>
        <v/>
      </c>
      <c r="Y522" s="15"/>
      <c r="Z522" s="15"/>
      <c r="AA522" s="15"/>
      <c r="AB522" s="15"/>
      <c r="AC522" s="15"/>
      <c r="AD522" s="17"/>
      <c r="AE522" s="17"/>
      <c r="AF522" s="18" t="str">
        <f t="shared" si="19"/>
        <v/>
      </c>
      <c r="AG522" s="15"/>
      <c r="AH522" s="15"/>
      <c r="AI522" s="15"/>
      <c r="AJ522" s="62" t="str">
        <f>IFERROR(VLOOKUP(AI522,Lookups!$W$3:$X$24,2,FALSE),"")</f>
        <v/>
      </c>
      <c r="AK522" s="15"/>
      <c r="AL522" s="15"/>
      <c r="AM522" s="17"/>
      <c r="AN522" s="17"/>
    </row>
    <row r="523" spans="1:40" x14ac:dyDescent="0.3">
      <c r="A523" s="15"/>
      <c r="B523" s="15"/>
      <c r="C523" s="15"/>
      <c r="D523" s="17"/>
      <c r="E523" s="17"/>
      <c r="F523" s="15"/>
      <c r="G523" s="18" t="str">
        <f>IFERROR(VLOOKUP(F523,Lookups!$D$2:$E$20,2,FALSE),"")</f>
        <v/>
      </c>
      <c r="H523" s="15"/>
      <c r="I523" s="15"/>
      <c r="J523" s="17"/>
      <c r="K523" s="15"/>
      <c r="L523" s="17"/>
      <c r="M523" s="17"/>
      <c r="N523" s="62" t="str">
        <f t="shared" si="18"/>
        <v/>
      </c>
      <c r="O523" s="15"/>
      <c r="P523" s="15"/>
      <c r="Q523" s="17"/>
      <c r="R523" s="15"/>
      <c r="S523" s="15"/>
      <c r="T523" s="15"/>
      <c r="U523" s="15"/>
      <c r="V523" s="15"/>
      <c r="W523" s="15"/>
      <c r="X523" s="18" t="str">
        <f>IFERROR(VLOOKUP(W523,Lookups!$G$2:$H$83,2,FALSE),"")</f>
        <v/>
      </c>
      <c r="Y523" s="15"/>
      <c r="Z523" s="15"/>
      <c r="AA523" s="15"/>
      <c r="AB523" s="15"/>
      <c r="AC523" s="15"/>
      <c r="AD523" s="17"/>
      <c r="AE523" s="17"/>
      <c r="AF523" s="18" t="str">
        <f t="shared" si="19"/>
        <v/>
      </c>
      <c r="AG523" s="15"/>
      <c r="AH523" s="15"/>
      <c r="AI523" s="15"/>
      <c r="AJ523" s="62" t="str">
        <f>IFERROR(VLOOKUP(AI523,Lookups!$W$3:$X$24,2,FALSE),"")</f>
        <v/>
      </c>
      <c r="AK523" s="15"/>
      <c r="AL523" s="15"/>
      <c r="AM523" s="17"/>
      <c r="AN523" s="17"/>
    </row>
    <row r="524" spans="1:40" x14ac:dyDescent="0.3">
      <c r="A524" s="15"/>
      <c r="B524" s="15"/>
      <c r="C524" s="15"/>
      <c r="D524" s="17"/>
      <c r="E524" s="17"/>
      <c r="F524" s="15"/>
      <c r="G524" s="18" t="str">
        <f>IFERROR(VLOOKUP(F524,Lookups!$D$2:$E$20,2,FALSE),"")</f>
        <v/>
      </c>
      <c r="H524" s="15"/>
      <c r="I524" s="15"/>
      <c r="J524" s="17"/>
      <c r="K524" s="15"/>
      <c r="L524" s="17"/>
      <c r="M524" s="17"/>
      <c r="N524" s="62" t="str">
        <f t="shared" si="18"/>
        <v/>
      </c>
      <c r="O524" s="15"/>
      <c r="P524" s="15"/>
      <c r="Q524" s="17"/>
      <c r="R524" s="15"/>
      <c r="S524" s="15"/>
      <c r="T524" s="15"/>
      <c r="U524" s="15"/>
      <c r="V524" s="15"/>
      <c r="W524" s="15"/>
      <c r="X524" s="18" t="str">
        <f>IFERROR(VLOOKUP(W524,Lookups!$G$2:$H$83,2,FALSE),"")</f>
        <v/>
      </c>
      <c r="Y524" s="15"/>
      <c r="Z524" s="15"/>
      <c r="AA524" s="15"/>
      <c r="AB524" s="15"/>
      <c r="AC524" s="15"/>
      <c r="AD524" s="17"/>
      <c r="AE524" s="17"/>
      <c r="AF524" s="18" t="str">
        <f t="shared" si="19"/>
        <v/>
      </c>
      <c r="AG524" s="15"/>
      <c r="AH524" s="15"/>
      <c r="AI524" s="15"/>
      <c r="AJ524" s="62" t="str">
        <f>IFERROR(VLOOKUP(AI524,Lookups!$W$3:$X$24,2,FALSE),"")</f>
        <v/>
      </c>
      <c r="AK524" s="15"/>
      <c r="AL524" s="15"/>
      <c r="AM524" s="17"/>
      <c r="AN524" s="17"/>
    </row>
    <row r="525" spans="1:40" x14ac:dyDescent="0.3">
      <c r="A525" s="15"/>
      <c r="B525" s="15"/>
      <c r="C525" s="15"/>
      <c r="D525" s="17"/>
      <c r="E525" s="17"/>
      <c r="F525" s="15"/>
      <c r="G525" s="18" t="str">
        <f>IFERROR(VLOOKUP(F525,Lookups!$D$2:$E$20,2,FALSE),"")</f>
        <v/>
      </c>
      <c r="H525" s="15"/>
      <c r="I525" s="15"/>
      <c r="J525" s="17"/>
      <c r="K525" s="15"/>
      <c r="L525" s="17"/>
      <c r="M525" s="17"/>
      <c r="N525" s="62" t="str">
        <f t="shared" si="18"/>
        <v/>
      </c>
      <c r="O525" s="15"/>
      <c r="P525" s="15"/>
      <c r="Q525" s="17"/>
      <c r="R525" s="15"/>
      <c r="S525" s="15"/>
      <c r="T525" s="15"/>
      <c r="U525" s="15"/>
      <c r="V525" s="15"/>
      <c r="W525" s="15"/>
      <c r="X525" s="18" t="str">
        <f>IFERROR(VLOOKUP(W525,Lookups!$G$2:$H$83,2,FALSE),"")</f>
        <v/>
      </c>
      <c r="Y525" s="15"/>
      <c r="Z525" s="15"/>
      <c r="AA525" s="15"/>
      <c r="AB525" s="15"/>
      <c r="AC525" s="15"/>
      <c r="AD525" s="17"/>
      <c r="AE525" s="17"/>
      <c r="AF525" s="18" t="str">
        <f t="shared" si="19"/>
        <v/>
      </c>
      <c r="AG525" s="15"/>
      <c r="AH525" s="15"/>
      <c r="AI525" s="15"/>
      <c r="AJ525" s="62" t="str">
        <f>IFERROR(VLOOKUP(AI525,Lookups!$W$3:$X$24,2,FALSE),"")</f>
        <v/>
      </c>
      <c r="AK525" s="15"/>
      <c r="AL525" s="15"/>
      <c r="AM525" s="17"/>
      <c r="AN525" s="17"/>
    </row>
    <row r="526" spans="1:40" x14ac:dyDescent="0.3">
      <c r="A526" s="15"/>
      <c r="B526" s="15"/>
      <c r="C526" s="15"/>
      <c r="D526" s="17"/>
      <c r="E526" s="17"/>
      <c r="F526" s="15"/>
      <c r="G526" s="18" t="str">
        <f>IFERROR(VLOOKUP(F526,Lookups!$D$2:$E$20,2,FALSE),"")</f>
        <v/>
      </c>
      <c r="H526" s="15"/>
      <c r="I526" s="15"/>
      <c r="J526" s="17"/>
      <c r="K526" s="15"/>
      <c r="L526" s="17"/>
      <c r="M526" s="17"/>
      <c r="N526" s="62" t="str">
        <f t="shared" si="18"/>
        <v/>
      </c>
      <c r="O526" s="15"/>
      <c r="P526" s="15"/>
      <c r="Q526" s="17"/>
      <c r="R526" s="15"/>
      <c r="S526" s="15"/>
      <c r="T526" s="15"/>
      <c r="U526" s="15"/>
      <c r="V526" s="15"/>
      <c r="W526" s="15"/>
      <c r="X526" s="18" t="str">
        <f>IFERROR(VLOOKUP(W526,Lookups!$G$2:$H$83,2,FALSE),"")</f>
        <v/>
      </c>
      <c r="Y526" s="15"/>
      <c r="Z526" s="15"/>
      <c r="AA526" s="15"/>
      <c r="AB526" s="15"/>
      <c r="AC526" s="15"/>
      <c r="AD526" s="17"/>
      <c r="AE526" s="17"/>
      <c r="AF526" s="18" t="str">
        <f t="shared" si="19"/>
        <v/>
      </c>
      <c r="AG526" s="15"/>
      <c r="AH526" s="15"/>
      <c r="AI526" s="15"/>
      <c r="AJ526" s="62" t="str">
        <f>IFERROR(VLOOKUP(AI526,Lookups!$W$3:$X$24,2,FALSE),"")</f>
        <v/>
      </c>
      <c r="AK526" s="15"/>
      <c r="AL526" s="15"/>
      <c r="AM526" s="17"/>
      <c r="AN526" s="17"/>
    </row>
    <row r="527" spans="1:40" x14ac:dyDescent="0.3">
      <c r="A527" s="15"/>
      <c r="B527" s="15"/>
      <c r="C527" s="15"/>
      <c r="D527" s="17"/>
      <c r="E527" s="17"/>
      <c r="F527" s="15"/>
      <c r="G527" s="18" t="str">
        <f>IFERROR(VLOOKUP(F527,Lookups!$D$2:$E$20,2,FALSE),"")</f>
        <v/>
      </c>
      <c r="H527" s="15"/>
      <c r="I527" s="15"/>
      <c r="J527" s="17"/>
      <c r="K527" s="15"/>
      <c r="L527" s="17"/>
      <c r="M527" s="17"/>
      <c r="N527" s="62" t="str">
        <f t="shared" si="18"/>
        <v/>
      </c>
      <c r="O527" s="15"/>
      <c r="P527" s="15"/>
      <c r="Q527" s="17"/>
      <c r="R527" s="15"/>
      <c r="S527" s="15"/>
      <c r="T527" s="15"/>
      <c r="U527" s="15"/>
      <c r="V527" s="15"/>
      <c r="W527" s="15"/>
      <c r="X527" s="18" t="str">
        <f>IFERROR(VLOOKUP(W527,Lookups!$G$2:$H$83,2,FALSE),"")</f>
        <v/>
      </c>
      <c r="Y527" s="15"/>
      <c r="Z527" s="15"/>
      <c r="AA527" s="15"/>
      <c r="AB527" s="15"/>
      <c r="AC527" s="15"/>
      <c r="AD527" s="17"/>
      <c r="AE527" s="17"/>
      <c r="AF527" s="18" t="str">
        <f t="shared" si="19"/>
        <v/>
      </c>
      <c r="AG527" s="15"/>
      <c r="AH527" s="15"/>
      <c r="AI527" s="15"/>
      <c r="AJ527" s="62" t="str">
        <f>IFERROR(VLOOKUP(AI527,Lookups!$W$3:$X$24,2,FALSE),"")</f>
        <v/>
      </c>
      <c r="AK527" s="15"/>
      <c r="AL527" s="15"/>
      <c r="AM527" s="17"/>
      <c r="AN527" s="17"/>
    </row>
    <row r="528" spans="1:40" x14ac:dyDescent="0.3">
      <c r="A528" s="15"/>
      <c r="B528" s="15"/>
      <c r="C528" s="15"/>
      <c r="D528" s="17"/>
      <c r="E528" s="17"/>
      <c r="F528" s="15"/>
      <c r="G528" s="18" t="str">
        <f>IFERROR(VLOOKUP(F528,Lookups!$D$2:$E$20,2,FALSE),"")</f>
        <v/>
      </c>
      <c r="H528" s="15"/>
      <c r="I528" s="15"/>
      <c r="J528" s="17"/>
      <c r="K528" s="15"/>
      <c r="L528" s="17"/>
      <c r="M528" s="17"/>
      <c r="N528" s="62" t="str">
        <f t="shared" si="18"/>
        <v/>
      </c>
      <c r="O528" s="15"/>
      <c r="P528" s="15"/>
      <c r="Q528" s="17"/>
      <c r="R528" s="15"/>
      <c r="S528" s="15"/>
      <c r="T528" s="15"/>
      <c r="U528" s="15"/>
      <c r="V528" s="15"/>
      <c r="W528" s="15"/>
      <c r="X528" s="18" t="str">
        <f>IFERROR(VLOOKUP(W528,Lookups!$G$2:$H$83,2,FALSE),"")</f>
        <v/>
      </c>
      <c r="Y528" s="15"/>
      <c r="Z528" s="15"/>
      <c r="AA528" s="15"/>
      <c r="AB528" s="15"/>
      <c r="AC528" s="15"/>
      <c r="AD528" s="17"/>
      <c r="AE528" s="17"/>
      <c r="AF528" s="18" t="str">
        <f t="shared" si="19"/>
        <v/>
      </c>
      <c r="AG528" s="15"/>
      <c r="AH528" s="15"/>
      <c r="AI528" s="15"/>
      <c r="AJ528" s="62" t="str">
        <f>IFERROR(VLOOKUP(AI528,Lookups!$W$3:$X$24,2,FALSE),"")</f>
        <v/>
      </c>
      <c r="AK528" s="15"/>
      <c r="AL528" s="15"/>
      <c r="AM528" s="17"/>
      <c r="AN528" s="17"/>
    </row>
    <row r="529" spans="1:40" x14ac:dyDescent="0.3">
      <c r="A529" s="15"/>
      <c r="B529" s="15"/>
      <c r="C529" s="15"/>
      <c r="D529" s="17"/>
      <c r="E529" s="17"/>
      <c r="F529" s="15"/>
      <c r="G529" s="18" t="str">
        <f>IFERROR(VLOOKUP(F529,Lookups!$D$2:$E$20,2,FALSE),"")</f>
        <v/>
      </c>
      <c r="H529" s="15"/>
      <c r="I529" s="15"/>
      <c r="J529" s="17"/>
      <c r="K529" s="15"/>
      <c r="L529" s="17"/>
      <c r="M529" s="17"/>
      <c r="N529" s="62" t="str">
        <f t="shared" si="18"/>
        <v/>
      </c>
      <c r="O529" s="15"/>
      <c r="P529" s="15"/>
      <c r="Q529" s="17"/>
      <c r="R529" s="15"/>
      <c r="S529" s="15"/>
      <c r="T529" s="15"/>
      <c r="U529" s="15"/>
      <c r="V529" s="15"/>
      <c r="W529" s="15"/>
      <c r="X529" s="18" t="str">
        <f>IFERROR(VLOOKUP(W529,Lookups!$G$2:$H$83,2,FALSE),"")</f>
        <v/>
      </c>
      <c r="Y529" s="15"/>
      <c r="Z529" s="15"/>
      <c r="AA529" s="15"/>
      <c r="AB529" s="15"/>
      <c r="AC529" s="15"/>
      <c r="AD529" s="17"/>
      <c r="AE529" s="17"/>
      <c r="AF529" s="18" t="str">
        <f t="shared" si="19"/>
        <v/>
      </c>
      <c r="AG529" s="15"/>
      <c r="AH529" s="15"/>
      <c r="AI529" s="15"/>
      <c r="AJ529" s="62" t="str">
        <f>IFERROR(VLOOKUP(AI529,Lookups!$W$3:$X$24,2,FALSE),"")</f>
        <v/>
      </c>
      <c r="AK529" s="15"/>
      <c r="AL529" s="15"/>
      <c r="AM529" s="17"/>
      <c r="AN529" s="17"/>
    </row>
    <row r="530" spans="1:40" x14ac:dyDescent="0.3">
      <c r="A530" s="15"/>
      <c r="B530" s="15"/>
      <c r="C530" s="15"/>
      <c r="D530" s="17"/>
      <c r="E530" s="17"/>
      <c r="F530" s="15"/>
      <c r="G530" s="18" t="str">
        <f>IFERROR(VLOOKUP(F530,Lookups!$D$2:$E$20,2,FALSE),"")</f>
        <v/>
      </c>
      <c r="H530" s="15"/>
      <c r="I530" s="15"/>
      <c r="J530" s="17"/>
      <c r="K530" s="15"/>
      <c r="L530" s="17"/>
      <c r="M530" s="17"/>
      <c r="N530" s="62" t="str">
        <f t="shared" si="18"/>
        <v/>
      </c>
      <c r="O530" s="15"/>
      <c r="P530" s="15"/>
      <c r="Q530" s="17"/>
      <c r="R530" s="15"/>
      <c r="S530" s="15"/>
      <c r="T530" s="15"/>
      <c r="U530" s="15"/>
      <c r="V530" s="15"/>
      <c r="W530" s="15"/>
      <c r="X530" s="18" t="str">
        <f>IFERROR(VLOOKUP(W530,Lookups!$G$2:$H$83,2,FALSE),"")</f>
        <v/>
      </c>
      <c r="Y530" s="15"/>
      <c r="Z530" s="15"/>
      <c r="AA530" s="15"/>
      <c r="AB530" s="15"/>
      <c r="AC530" s="15"/>
      <c r="AD530" s="17"/>
      <c r="AE530" s="17"/>
      <c r="AF530" s="18" t="str">
        <f t="shared" si="19"/>
        <v/>
      </c>
      <c r="AG530" s="15"/>
      <c r="AH530" s="15"/>
      <c r="AI530" s="15"/>
      <c r="AJ530" s="62" t="str">
        <f>IFERROR(VLOOKUP(AI530,Lookups!$W$3:$X$24,2,FALSE),"")</f>
        <v/>
      </c>
      <c r="AK530" s="15"/>
      <c r="AL530" s="15"/>
      <c r="AM530" s="17"/>
      <c r="AN530" s="17"/>
    </row>
    <row r="531" spans="1:40" x14ac:dyDescent="0.3">
      <c r="A531" s="15"/>
      <c r="B531" s="15"/>
      <c r="C531" s="15"/>
      <c r="D531" s="17"/>
      <c r="E531" s="17"/>
      <c r="F531" s="15"/>
      <c r="G531" s="18" t="str">
        <f>IFERROR(VLOOKUP(F531,Lookups!$D$2:$E$20,2,FALSE),"")</f>
        <v/>
      </c>
      <c r="H531" s="15"/>
      <c r="I531" s="15"/>
      <c r="J531" s="17"/>
      <c r="K531" s="15"/>
      <c r="L531" s="17"/>
      <c r="M531" s="17"/>
      <c r="N531" s="62" t="str">
        <f t="shared" si="18"/>
        <v/>
      </c>
      <c r="O531" s="15"/>
      <c r="P531" s="15"/>
      <c r="Q531" s="17"/>
      <c r="R531" s="15"/>
      <c r="S531" s="15"/>
      <c r="T531" s="15"/>
      <c r="U531" s="15"/>
      <c r="V531" s="15"/>
      <c r="W531" s="15"/>
      <c r="X531" s="18" t="str">
        <f>IFERROR(VLOOKUP(W531,Lookups!$G$2:$H$83,2,FALSE),"")</f>
        <v/>
      </c>
      <c r="Y531" s="15"/>
      <c r="Z531" s="15"/>
      <c r="AA531" s="15"/>
      <c r="AB531" s="15"/>
      <c r="AC531" s="15"/>
      <c r="AD531" s="17"/>
      <c r="AE531" s="17"/>
      <c r="AF531" s="18" t="str">
        <f t="shared" si="19"/>
        <v/>
      </c>
      <c r="AG531" s="15"/>
      <c r="AH531" s="15"/>
      <c r="AI531" s="15"/>
      <c r="AJ531" s="62" t="str">
        <f>IFERROR(VLOOKUP(AI531,Lookups!$W$3:$X$24,2,FALSE),"")</f>
        <v/>
      </c>
      <c r="AK531" s="15"/>
      <c r="AL531" s="15"/>
      <c r="AM531" s="17"/>
      <c r="AN531" s="17"/>
    </row>
    <row r="532" spans="1:40" x14ac:dyDescent="0.3">
      <c r="A532" s="15"/>
      <c r="B532" s="15"/>
      <c r="C532" s="15"/>
      <c r="D532" s="17"/>
      <c r="E532" s="17"/>
      <c r="F532" s="15"/>
      <c r="G532" s="18" t="str">
        <f>IFERROR(VLOOKUP(F532,Lookups!$D$2:$E$20,2,FALSE),"")</f>
        <v/>
      </c>
      <c r="H532" s="15"/>
      <c r="I532" s="15"/>
      <c r="J532" s="17"/>
      <c r="K532" s="15"/>
      <c r="L532" s="17"/>
      <c r="M532" s="17"/>
      <c r="N532" s="62" t="str">
        <f t="shared" si="18"/>
        <v/>
      </c>
      <c r="O532" s="15"/>
      <c r="P532" s="15"/>
      <c r="Q532" s="17"/>
      <c r="R532" s="15"/>
      <c r="S532" s="15"/>
      <c r="T532" s="15"/>
      <c r="U532" s="15"/>
      <c r="V532" s="15"/>
      <c r="W532" s="15"/>
      <c r="X532" s="18" t="str">
        <f>IFERROR(VLOOKUP(W532,Lookups!$G$2:$H$83,2,FALSE),"")</f>
        <v/>
      </c>
      <c r="Y532" s="15"/>
      <c r="Z532" s="15"/>
      <c r="AA532" s="15"/>
      <c r="AB532" s="15"/>
      <c r="AC532" s="15"/>
      <c r="AD532" s="17"/>
      <c r="AE532" s="17"/>
      <c r="AF532" s="18" t="str">
        <f t="shared" si="19"/>
        <v/>
      </c>
      <c r="AG532" s="15"/>
      <c r="AH532" s="15"/>
      <c r="AI532" s="15"/>
      <c r="AJ532" s="62" t="str">
        <f>IFERROR(VLOOKUP(AI532,Lookups!$W$3:$X$24,2,FALSE),"")</f>
        <v/>
      </c>
      <c r="AK532" s="15"/>
      <c r="AL532" s="15"/>
      <c r="AM532" s="17"/>
      <c r="AN532" s="17"/>
    </row>
    <row r="533" spans="1:40" x14ac:dyDescent="0.3">
      <c r="A533" s="15"/>
      <c r="B533" s="15"/>
      <c r="C533" s="15"/>
      <c r="D533" s="17"/>
      <c r="E533" s="17"/>
      <c r="F533" s="15"/>
      <c r="G533" s="18" t="str">
        <f>IFERROR(VLOOKUP(F533,Lookups!$D$2:$E$20,2,FALSE),"")</f>
        <v/>
      </c>
      <c r="H533" s="15"/>
      <c r="I533" s="15"/>
      <c r="J533" s="17"/>
      <c r="K533" s="15"/>
      <c r="L533" s="17"/>
      <c r="M533" s="17"/>
      <c r="N533" s="62" t="str">
        <f t="shared" si="18"/>
        <v/>
      </c>
      <c r="O533" s="15"/>
      <c r="P533" s="15"/>
      <c r="Q533" s="17"/>
      <c r="R533" s="15"/>
      <c r="S533" s="15"/>
      <c r="T533" s="15"/>
      <c r="U533" s="15"/>
      <c r="V533" s="15"/>
      <c r="W533" s="15"/>
      <c r="X533" s="18" t="str">
        <f>IFERROR(VLOOKUP(W533,Lookups!$G$2:$H$83,2,FALSE),"")</f>
        <v/>
      </c>
      <c r="Y533" s="15"/>
      <c r="Z533" s="15"/>
      <c r="AA533" s="15"/>
      <c r="AB533" s="15"/>
      <c r="AC533" s="15"/>
      <c r="AD533" s="17"/>
      <c r="AE533" s="17"/>
      <c r="AF533" s="18" t="str">
        <f t="shared" si="19"/>
        <v/>
      </c>
      <c r="AG533" s="15"/>
      <c r="AH533" s="15"/>
      <c r="AI533" s="15"/>
      <c r="AJ533" s="62" t="str">
        <f>IFERROR(VLOOKUP(AI533,Lookups!$W$3:$X$24,2,FALSE),"")</f>
        <v/>
      </c>
      <c r="AK533" s="15"/>
      <c r="AL533" s="15"/>
      <c r="AM533" s="17"/>
      <c r="AN533" s="17"/>
    </row>
    <row r="534" spans="1:40" x14ac:dyDescent="0.3">
      <c r="A534" s="15"/>
      <c r="B534" s="15"/>
      <c r="C534" s="15"/>
      <c r="D534" s="17"/>
      <c r="E534" s="17"/>
      <c r="F534" s="15"/>
      <c r="G534" s="18" t="str">
        <f>IFERROR(VLOOKUP(F534,Lookups!$D$2:$E$20,2,FALSE),"")</f>
        <v/>
      </c>
      <c r="H534" s="15"/>
      <c r="I534" s="15"/>
      <c r="J534" s="17"/>
      <c r="K534" s="15"/>
      <c r="L534" s="17"/>
      <c r="M534" s="17"/>
      <c r="N534" s="62" t="str">
        <f t="shared" si="18"/>
        <v/>
      </c>
      <c r="O534" s="15"/>
      <c r="P534" s="15"/>
      <c r="Q534" s="17"/>
      <c r="R534" s="15"/>
      <c r="S534" s="15"/>
      <c r="T534" s="15"/>
      <c r="U534" s="15"/>
      <c r="V534" s="15"/>
      <c r="W534" s="15"/>
      <c r="X534" s="18" t="str">
        <f>IFERROR(VLOOKUP(W534,Lookups!$G$2:$H$83,2,FALSE),"")</f>
        <v/>
      </c>
      <c r="Y534" s="15"/>
      <c r="Z534" s="15"/>
      <c r="AA534" s="15"/>
      <c r="AB534" s="15"/>
      <c r="AC534" s="15"/>
      <c r="AD534" s="17"/>
      <c r="AE534" s="17"/>
      <c r="AF534" s="18" t="str">
        <f t="shared" si="19"/>
        <v/>
      </c>
      <c r="AG534" s="15"/>
      <c r="AH534" s="15"/>
      <c r="AI534" s="15"/>
      <c r="AJ534" s="62" t="str">
        <f>IFERROR(VLOOKUP(AI534,Lookups!$W$3:$X$24,2,FALSE),"")</f>
        <v/>
      </c>
      <c r="AK534" s="15"/>
      <c r="AL534" s="15"/>
      <c r="AM534" s="17"/>
      <c r="AN534" s="17"/>
    </row>
    <row r="535" spans="1:40" x14ac:dyDescent="0.3">
      <c r="A535" s="15"/>
      <c r="B535" s="15"/>
      <c r="C535" s="15"/>
      <c r="D535" s="17"/>
      <c r="E535" s="17"/>
      <c r="F535" s="15"/>
      <c r="G535" s="18" t="str">
        <f>IFERROR(VLOOKUP(F535,Lookups!$D$2:$E$20,2,FALSE),"")</f>
        <v/>
      </c>
      <c r="H535" s="15"/>
      <c r="I535" s="15"/>
      <c r="J535" s="17"/>
      <c r="K535" s="15"/>
      <c r="L535" s="17"/>
      <c r="M535" s="17"/>
      <c r="N535" s="62" t="str">
        <f t="shared" si="18"/>
        <v/>
      </c>
      <c r="O535" s="15"/>
      <c r="P535" s="15"/>
      <c r="Q535" s="17"/>
      <c r="R535" s="15"/>
      <c r="S535" s="15"/>
      <c r="T535" s="15"/>
      <c r="U535" s="15"/>
      <c r="V535" s="15"/>
      <c r="W535" s="15"/>
      <c r="X535" s="18" t="str">
        <f>IFERROR(VLOOKUP(W535,Lookups!$G$2:$H$83,2,FALSE),"")</f>
        <v/>
      </c>
      <c r="Y535" s="15"/>
      <c r="Z535" s="15"/>
      <c r="AA535" s="15"/>
      <c r="AB535" s="15"/>
      <c r="AC535" s="15"/>
      <c r="AD535" s="17"/>
      <c r="AE535" s="17"/>
      <c r="AF535" s="18" t="str">
        <f t="shared" si="19"/>
        <v/>
      </c>
      <c r="AG535" s="15"/>
      <c r="AH535" s="15"/>
      <c r="AI535" s="15"/>
      <c r="AJ535" s="62" t="str">
        <f>IFERROR(VLOOKUP(AI535,Lookups!$W$3:$X$24,2,FALSE),"")</f>
        <v/>
      </c>
      <c r="AK535" s="15"/>
      <c r="AL535" s="15"/>
      <c r="AM535" s="17"/>
      <c r="AN535" s="17"/>
    </row>
    <row r="536" spans="1:40" x14ac:dyDescent="0.3">
      <c r="A536" s="15"/>
      <c r="B536" s="15"/>
      <c r="C536" s="15"/>
      <c r="D536" s="17"/>
      <c r="E536" s="17"/>
      <c r="F536" s="15"/>
      <c r="G536" s="18" t="str">
        <f>IFERROR(VLOOKUP(F536,Lookups!$D$2:$E$20,2,FALSE),"")</f>
        <v/>
      </c>
      <c r="H536" s="15"/>
      <c r="I536" s="15"/>
      <c r="J536" s="17"/>
      <c r="K536" s="15"/>
      <c r="L536" s="17"/>
      <c r="M536" s="17"/>
      <c r="N536" s="62" t="str">
        <f t="shared" si="18"/>
        <v/>
      </c>
      <c r="O536" s="15"/>
      <c r="P536" s="15"/>
      <c r="Q536" s="17"/>
      <c r="R536" s="15"/>
      <c r="S536" s="15"/>
      <c r="T536" s="15"/>
      <c r="U536" s="15"/>
      <c r="V536" s="15"/>
      <c r="W536" s="15"/>
      <c r="X536" s="18" t="str">
        <f>IFERROR(VLOOKUP(W536,Lookups!$G$2:$H$83,2,FALSE),"")</f>
        <v/>
      </c>
      <c r="Y536" s="15"/>
      <c r="Z536" s="15"/>
      <c r="AA536" s="15"/>
      <c r="AB536" s="15"/>
      <c r="AC536" s="15"/>
      <c r="AD536" s="17"/>
      <c r="AE536" s="17"/>
      <c r="AF536" s="18" t="str">
        <f t="shared" si="19"/>
        <v/>
      </c>
      <c r="AG536" s="15"/>
      <c r="AH536" s="15"/>
      <c r="AI536" s="15"/>
      <c r="AJ536" s="62" t="str">
        <f>IFERROR(VLOOKUP(AI536,Lookups!$W$3:$X$24,2,FALSE),"")</f>
        <v/>
      </c>
      <c r="AK536" s="15"/>
      <c r="AL536" s="15"/>
      <c r="AM536" s="17"/>
      <c r="AN536" s="17"/>
    </row>
    <row r="537" spans="1:40" x14ac:dyDescent="0.3">
      <c r="A537" s="15"/>
      <c r="B537" s="15"/>
      <c r="C537" s="15"/>
      <c r="D537" s="17"/>
      <c r="E537" s="17"/>
      <c r="F537" s="15"/>
      <c r="G537" s="18" t="str">
        <f>IFERROR(VLOOKUP(F537,Lookups!$D$2:$E$20,2,FALSE),"")</f>
        <v/>
      </c>
      <c r="H537" s="15"/>
      <c r="I537" s="15"/>
      <c r="J537" s="17"/>
      <c r="K537" s="15"/>
      <c r="L537" s="17"/>
      <c r="M537" s="17"/>
      <c r="N537" s="62" t="str">
        <f t="shared" si="18"/>
        <v/>
      </c>
      <c r="O537" s="15"/>
      <c r="P537" s="15"/>
      <c r="Q537" s="17"/>
      <c r="R537" s="15"/>
      <c r="S537" s="15"/>
      <c r="T537" s="15"/>
      <c r="U537" s="15"/>
      <c r="V537" s="15"/>
      <c r="W537" s="15"/>
      <c r="X537" s="18" t="str">
        <f>IFERROR(VLOOKUP(W537,Lookups!$G$2:$H$83,2,FALSE),"")</f>
        <v/>
      </c>
      <c r="Y537" s="15"/>
      <c r="Z537" s="15"/>
      <c r="AA537" s="15"/>
      <c r="AB537" s="15"/>
      <c r="AC537" s="15"/>
      <c r="AD537" s="17"/>
      <c r="AE537" s="17"/>
      <c r="AF537" s="18" t="str">
        <f t="shared" si="19"/>
        <v/>
      </c>
      <c r="AG537" s="15"/>
      <c r="AH537" s="15"/>
      <c r="AI537" s="15"/>
      <c r="AJ537" s="62" t="str">
        <f>IFERROR(VLOOKUP(AI537,Lookups!$W$3:$X$24,2,FALSE),"")</f>
        <v/>
      </c>
      <c r="AK537" s="15"/>
      <c r="AL537" s="15"/>
      <c r="AM537" s="17"/>
      <c r="AN537" s="17"/>
    </row>
    <row r="538" spans="1:40" x14ac:dyDescent="0.3">
      <c r="A538" s="15"/>
      <c r="B538" s="15"/>
      <c r="C538" s="15"/>
      <c r="D538" s="17"/>
      <c r="E538" s="17"/>
      <c r="F538" s="15"/>
      <c r="G538" s="18" t="str">
        <f>IFERROR(VLOOKUP(F538,Lookups!$D$2:$E$20,2,FALSE),"")</f>
        <v/>
      </c>
      <c r="H538" s="15"/>
      <c r="I538" s="15"/>
      <c r="J538" s="17"/>
      <c r="K538" s="15"/>
      <c r="L538" s="17"/>
      <c r="M538" s="17"/>
      <c r="N538" s="62" t="str">
        <f t="shared" si="18"/>
        <v/>
      </c>
      <c r="O538" s="15"/>
      <c r="P538" s="15"/>
      <c r="Q538" s="17"/>
      <c r="R538" s="15"/>
      <c r="S538" s="15"/>
      <c r="T538" s="15"/>
      <c r="U538" s="15"/>
      <c r="V538" s="15"/>
      <c r="W538" s="15"/>
      <c r="X538" s="18" t="str">
        <f>IFERROR(VLOOKUP(W538,Lookups!$G$2:$H$83,2,FALSE),"")</f>
        <v/>
      </c>
      <c r="Y538" s="15"/>
      <c r="Z538" s="15"/>
      <c r="AA538" s="15"/>
      <c r="AB538" s="15"/>
      <c r="AC538" s="15"/>
      <c r="AD538" s="17"/>
      <c r="AE538" s="17"/>
      <c r="AF538" s="18" t="str">
        <f t="shared" si="19"/>
        <v/>
      </c>
      <c r="AG538" s="15"/>
      <c r="AH538" s="15"/>
      <c r="AI538" s="15"/>
      <c r="AJ538" s="62" t="str">
        <f>IFERROR(VLOOKUP(AI538,Lookups!$W$3:$X$24,2,FALSE),"")</f>
        <v/>
      </c>
      <c r="AK538" s="15"/>
      <c r="AL538" s="15"/>
      <c r="AM538" s="17"/>
      <c r="AN538" s="17"/>
    </row>
    <row r="539" spans="1:40" x14ac:dyDescent="0.3">
      <c r="A539" s="15"/>
      <c r="B539" s="15"/>
      <c r="C539" s="15"/>
      <c r="D539" s="17"/>
      <c r="E539" s="17"/>
      <c r="F539" s="15"/>
      <c r="G539" s="18" t="str">
        <f>IFERROR(VLOOKUP(F539,Lookups!$D$2:$E$20,2,FALSE),"")</f>
        <v/>
      </c>
      <c r="H539" s="15"/>
      <c r="I539" s="15"/>
      <c r="J539" s="17"/>
      <c r="K539" s="15"/>
      <c r="L539" s="17"/>
      <c r="M539" s="17"/>
      <c r="N539" s="62" t="str">
        <f t="shared" si="18"/>
        <v/>
      </c>
      <c r="O539" s="15"/>
      <c r="P539" s="15"/>
      <c r="Q539" s="17"/>
      <c r="R539" s="15"/>
      <c r="S539" s="15"/>
      <c r="T539" s="15"/>
      <c r="U539" s="15"/>
      <c r="V539" s="15"/>
      <c r="W539" s="15"/>
      <c r="X539" s="18" t="str">
        <f>IFERROR(VLOOKUP(W539,Lookups!$G$2:$H$83,2,FALSE),"")</f>
        <v/>
      </c>
      <c r="Y539" s="15"/>
      <c r="Z539" s="15"/>
      <c r="AA539" s="15"/>
      <c r="AB539" s="15"/>
      <c r="AC539" s="15"/>
      <c r="AD539" s="17"/>
      <c r="AE539" s="17"/>
      <c r="AF539" s="18" t="str">
        <f t="shared" si="19"/>
        <v/>
      </c>
      <c r="AG539" s="15"/>
      <c r="AH539" s="15"/>
      <c r="AI539" s="15"/>
      <c r="AJ539" s="62" t="str">
        <f>IFERROR(VLOOKUP(AI539,Lookups!$W$3:$X$24,2,FALSE),"")</f>
        <v/>
      </c>
      <c r="AK539" s="15"/>
      <c r="AL539" s="15"/>
      <c r="AM539" s="17"/>
      <c r="AN539" s="17"/>
    </row>
    <row r="540" spans="1:40" x14ac:dyDescent="0.3">
      <c r="A540" s="15"/>
      <c r="B540" s="15"/>
      <c r="C540" s="15"/>
      <c r="D540" s="17"/>
      <c r="E540" s="17"/>
      <c r="F540" s="15"/>
      <c r="G540" s="18" t="str">
        <f>IFERROR(VLOOKUP(F540,Lookups!$D$2:$E$20,2,FALSE),"")</f>
        <v/>
      </c>
      <c r="H540" s="15"/>
      <c r="I540" s="15"/>
      <c r="J540" s="17"/>
      <c r="K540" s="15"/>
      <c r="L540" s="17"/>
      <c r="M540" s="17"/>
      <c r="N540" s="62" t="str">
        <f t="shared" si="18"/>
        <v/>
      </c>
      <c r="O540" s="15"/>
      <c r="P540" s="15"/>
      <c r="Q540" s="17"/>
      <c r="R540" s="15"/>
      <c r="S540" s="15"/>
      <c r="T540" s="15"/>
      <c r="U540" s="15"/>
      <c r="V540" s="15"/>
      <c r="W540" s="15"/>
      <c r="X540" s="18" t="str">
        <f>IFERROR(VLOOKUP(W540,Lookups!$G$2:$H$83,2,FALSE),"")</f>
        <v/>
      </c>
      <c r="Y540" s="15"/>
      <c r="Z540" s="15"/>
      <c r="AA540" s="15"/>
      <c r="AB540" s="15"/>
      <c r="AC540" s="15"/>
      <c r="AD540" s="17"/>
      <c r="AE540" s="17"/>
      <c r="AF540" s="18" t="str">
        <f t="shared" si="19"/>
        <v/>
      </c>
      <c r="AG540" s="15"/>
      <c r="AH540" s="15"/>
      <c r="AI540" s="15"/>
      <c r="AJ540" s="62" t="str">
        <f>IFERROR(VLOOKUP(AI540,Lookups!$W$3:$X$24,2,FALSE),"")</f>
        <v/>
      </c>
      <c r="AK540" s="15"/>
      <c r="AL540" s="15"/>
      <c r="AM540" s="17"/>
      <c r="AN540" s="17"/>
    </row>
    <row r="541" spans="1:40" x14ac:dyDescent="0.3">
      <c r="A541" s="15"/>
      <c r="B541" s="15"/>
      <c r="C541" s="15"/>
      <c r="D541" s="17"/>
      <c r="E541" s="17"/>
      <c r="F541" s="15"/>
      <c r="G541" s="18" t="str">
        <f>IFERROR(VLOOKUP(F541,Lookups!$D$2:$E$20,2,FALSE),"")</f>
        <v/>
      </c>
      <c r="H541" s="15"/>
      <c r="I541" s="15"/>
      <c r="J541" s="17"/>
      <c r="K541" s="15"/>
      <c r="L541" s="17"/>
      <c r="M541" s="17"/>
      <c r="N541" s="62" t="str">
        <f t="shared" si="18"/>
        <v/>
      </c>
      <c r="O541" s="15"/>
      <c r="P541" s="15"/>
      <c r="Q541" s="17"/>
      <c r="R541" s="15"/>
      <c r="S541" s="15"/>
      <c r="T541" s="15"/>
      <c r="U541" s="15"/>
      <c r="V541" s="15"/>
      <c r="W541" s="15"/>
      <c r="X541" s="18" t="str">
        <f>IFERROR(VLOOKUP(W541,Lookups!$G$2:$H$83,2,FALSE),"")</f>
        <v/>
      </c>
      <c r="Y541" s="15"/>
      <c r="Z541" s="15"/>
      <c r="AA541" s="15"/>
      <c r="AB541" s="15"/>
      <c r="AC541" s="15"/>
      <c r="AD541" s="17"/>
      <c r="AE541" s="17"/>
      <c r="AF541" s="18" t="str">
        <f t="shared" si="19"/>
        <v/>
      </c>
      <c r="AG541" s="15"/>
      <c r="AH541" s="15"/>
      <c r="AI541" s="15"/>
      <c r="AJ541" s="62" t="str">
        <f>IFERROR(VLOOKUP(AI541,Lookups!$W$3:$X$24,2,FALSE),"")</f>
        <v/>
      </c>
      <c r="AK541" s="15"/>
      <c r="AL541" s="15"/>
      <c r="AM541" s="17"/>
      <c r="AN541" s="17"/>
    </row>
    <row r="542" spans="1:40" x14ac:dyDescent="0.3">
      <c r="A542" s="15"/>
      <c r="B542" s="15"/>
      <c r="C542" s="15"/>
      <c r="D542" s="17"/>
      <c r="E542" s="17"/>
      <c r="F542" s="15"/>
      <c r="G542" s="18" t="str">
        <f>IFERROR(VLOOKUP(F542,Lookups!$D$2:$E$20,2,FALSE),"")</f>
        <v/>
      </c>
      <c r="H542" s="15"/>
      <c r="I542" s="15"/>
      <c r="J542" s="17"/>
      <c r="K542" s="15"/>
      <c r="L542" s="17"/>
      <c r="M542" s="17"/>
      <c r="N542" s="62" t="str">
        <f t="shared" si="18"/>
        <v/>
      </c>
      <c r="O542" s="15"/>
      <c r="P542" s="15"/>
      <c r="Q542" s="17"/>
      <c r="R542" s="15"/>
      <c r="S542" s="15"/>
      <c r="T542" s="15"/>
      <c r="U542" s="15"/>
      <c r="V542" s="15"/>
      <c r="W542" s="15"/>
      <c r="X542" s="18" t="str">
        <f>IFERROR(VLOOKUP(W542,Lookups!$G$2:$H$83,2,FALSE),"")</f>
        <v/>
      </c>
      <c r="Y542" s="15"/>
      <c r="Z542" s="15"/>
      <c r="AA542" s="15"/>
      <c r="AB542" s="15"/>
      <c r="AC542" s="15"/>
      <c r="AD542" s="17"/>
      <c r="AE542" s="17"/>
      <c r="AF542" s="18" t="str">
        <f t="shared" si="19"/>
        <v/>
      </c>
      <c r="AG542" s="15"/>
      <c r="AH542" s="15"/>
      <c r="AI542" s="15"/>
      <c r="AJ542" s="62" t="str">
        <f>IFERROR(VLOOKUP(AI542,Lookups!$W$3:$X$24,2,FALSE),"")</f>
        <v/>
      </c>
      <c r="AK542" s="15"/>
      <c r="AL542" s="15"/>
      <c r="AM542" s="17"/>
      <c r="AN542" s="17"/>
    </row>
    <row r="543" spans="1:40" x14ac:dyDescent="0.3">
      <c r="A543" s="15"/>
      <c r="B543" s="15"/>
      <c r="C543" s="15"/>
      <c r="D543" s="17"/>
      <c r="E543" s="17"/>
      <c r="F543" s="15"/>
      <c r="G543" s="18" t="str">
        <f>IFERROR(VLOOKUP(F543,Lookups!$D$2:$E$20,2,FALSE),"")</f>
        <v/>
      </c>
      <c r="H543" s="15"/>
      <c r="I543" s="15"/>
      <c r="J543" s="17"/>
      <c r="K543" s="15"/>
      <c r="L543" s="17"/>
      <c r="M543" s="17"/>
      <c r="N543" s="62" t="str">
        <f t="shared" si="18"/>
        <v/>
      </c>
      <c r="O543" s="15"/>
      <c r="P543" s="15"/>
      <c r="Q543" s="17"/>
      <c r="R543" s="15"/>
      <c r="S543" s="15"/>
      <c r="T543" s="15"/>
      <c r="U543" s="15"/>
      <c r="V543" s="15"/>
      <c r="W543" s="15"/>
      <c r="X543" s="18" t="str">
        <f>IFERROR(VLOOKUP(W543,Lookups!$G$2:$H$83,2,FALSE),"")</f>
        <v/>
      </c>
      <c r="Y543" s="15"/>
      <c r="Z543" s="15"/>
      <c r="AA543" s="15"/>
      <c r="AB543" s="15"/>
      <c r="AC543" s="15"/>
      <c r="AD543" s="17"/>
      <c r="AE543" s="17"/>
      <c r="AF543" s="18" t="str">
        <f t="shared" si="19"/>
        <v/>
      </c>
      <c r="AG543" s="15"/>
      <c r="AH543" s="15"/>
      <c r="AI543" s="15"/>
      <c r="AJ543" s="62" t="str">
        <f>IFERROR(VLOOKUP(AI543,Lookups!$W$3:$X$24,2,FALSE),"")</f>
        <v/>
      </c>
      <c r="AK543" s="15"/>
      <c r="AL543" s="15"/>
      <c r="AM543" s="17"/>
      <c r="AN543" s="17"/>
    </row>
    <row r="544" spans="1:40" x14ac:dyDescent="0.3">
      <c r="A544" s="15"/>
      <c r="B544" s="15"/>
      <c r="C544" s="15"/>
      <c r="D544" s="17"/>
      <c r="E544" s="17"/>
      <c r="F544" s="15"/>
      <c r="G544" s="18" t="str">
        <f>IFERROR(VLOOKUP(F544,Lookups!$D$2:$E$20,2,FALSE),"")</f>
        <v/>
      </c>
      <c r="H544" s="15"/>
      <c r="I544" s="15"/>
      <c r="J544" s="17"/>
      <c r="K544" s="15"/>
      <c r="L544" s="17"/>
      <c r="M544" s="17"/>
      <c r="N544" s="62" t="str">
        <f t="shared" si="18"/>
        <v/>
      </c>
      <c r="O544" s="15"/>
      <c r="P544" s="15"/>
      <c r="Q544" s="17"/>
      <c r="R544" s="15"/>
      <c r="S544" s="15"/>
      <c r="T544" s="15"/>
      <c r="U544" s="15"/>
      <c r="V544" s="15"/>
      <c r="W544" s="15"/>
      <c r="X544" s="18" t="str">
        <f>IFERROR(VLOOKUP(W544,Lookups!$G$2:$H$83,2,FALSE),"")</f>
        <v/>
      </c>
      <c r="Y544" s="15"/>
      <c r="Z544" s="15"/>
      <c r="AA544" s="15"/>
      <c r="AB544" s="15"/>
      <c r="AC544" s="15"/>
      <c r="AD544" s="17"/>
      <c r="AE544" s="17"/>
      <c r="AF544" s="18" t="str">
        <f t="shared" si="19"/>
        <v/>
      </c>
      <c r="AG544" s="15"/>
      <c r="AH544" s="15"/>
      <c r="AI544" s="15"/>
      <c r="AJ544" s="62" t="str">
        <f>IFERROR(VLOOKUP(AI544,Lookups!$W$3:$X$24,2,FALSE),"")</f>
        <v/>
      </c>
      <c r="AK544" s="15"/>
      <c r="AL544" s="15"/>
      <c r="AM544" s="17"/>
      <c r="AN544" s="17"/>
    </row>
    <row r="545" spans="1:40" x14ac:dyDescent="0.3">
      <c r="A545" s="15"/>
      <c r="B545" s="15"/>
      <c r="C545" s="15"/>
      <c r="D545" s="17"/>
      <c r="E545" s="17"/>
      <c r="F545" s="15"/>
      <c r="G545" s="18" t="str">
        <f>IFERROR(VLOOKUP(F545,Lookups!$D$2:$E$20,2,FALSE),"")</f>
        <v/>
      </c>
      <c r="H545" s="15"/>
      <c r="I545" s="15"/>
      <c r="J545" s="17"/>
      <c r="K545" s="15"/>
      <c r="L545" s="17"/>
      <c r="M545" s="17"/>
      <c r="N545" s="62" t="str">
        <f t="shared" si="18"/>
        <v/>
      </c>
      <c r="O545" s="15"/>
      <c r="P545" s="15"/>
      <c r="Q545" s="17"/>
      <c r="R545" s="15"/>
      <c r="S545" s="15"/>
      <c r="T545" s="15"/>
      <c r="U545" s="15"/>
      <c r="V545" s="15"/>
      <c r="W545" s="15"/>
      <c r="X545" s="18" t="str">
        <f>IFERROR(VLOOKUP(W545,Lookups!$G$2:$H$83,2,FALSE),"")</f>
        <v/>
      </c>
      <c r="Y545" s="15"/>
      <c r="Z545" s="15"/>
      <c r="AA545" s="15"/>
      <c r="AB545" s="15"/>
      <c r="AC545" s="15"/>
      <c r="AD545" s="17"/>
      <c r="AE545" s="17"/>
      <c r="AF545" s="18" t="str">
        <f t="shared" si="19"/>
        <v/>
      </c>
      <c r="AG545" s="15"/>
      <c r="AH545" s="15"/>
      <c r="AI545" s="15"/>
      <c r="AJ545" s="62" t="str">
        <f>IFERROR(VLOOKUP(AI545,Lookups!$W$3:$X$24,2,FALSE),"")</f>
        <v/>
      </c>
      <c r="AK545" s="15"/>
      <c r="AL545" s="15"/>
      <c r="AM545" s="17"/>
      <c r="AN545" s="17"/>
    </row>
    <row r="546" spans="1:40" x14ac:dyDescent="0.3">
      <c r="A546" s="15"/>
      <c r="B546" s="15"/>
      <c r="C546" s="15"/>
      <c r="D546" s="17"/>
      <c r="E546" s="17"/>
      <c r="F546" s="15"/>
      <c r="G546" s="18" t="str">
        <f>IFERROR(VLOOKUP(F546,Lookups!$D$2:$E$20,2,FALSE),"")</f>
        <v/>
      </c>
      <c r="H546" s="15"/>
      <c r="I546" s="15"/>
      <c r="J546" s="17"/>
      <c r="K546" s="15"/>
      <c r="L546" s="17"/>
      <c r="M546" s="17"/>
      <c r="N546" s="62" t="str">
        <f t="shared" si="18"/>
        <v/>
      </c>
      <c r="O546" s="15"/>
      <c r="P546" s="15"/>
      <c r="Q546" s="17"/>
      <c r="R546" s="15"/>
      <c r="S546" s="15"/>
      <c r="T546" s="15"/>
      <c r="U546" s="15"/>
      <c r="V546" s="15"/>
      <c r="W546" s="15"/>
      <c r="X546" s="18" t="str">
        <f>IFERROR(VLOOKUP(W546,Lookups!$G$2:$H$83,2,FALSE),"")</f>
        <v/>
      </c>
      <c r="Y546" s="15"/>
      <c r="Z546" s="15"/>
      <c r="AA546" s="15"/>
      <c r="AB546" s="15"/>
      <c r="AC546" s="15"/>
      <c r="AD546" s="17"/>
      <c r="AE546" s="17"/>
      <c r="AF546" s="18" t="str">
        <f t="shared" si="19"/>
        <v/>
      </c>
      <c r="AG546" s="15"/>
      <c r="AH546" s="15"/>
      <c r="AI546" s="15"/>
      <c r="AJ546" s="62" t="str">
        <f>IFERROR(VLOOKUP(AI546,Lookups!$W$3:$X$24,2,FALSE),"")</f>
        <v/>
      </c>
      <c r="AK546" s="15"/>
      <c r="AL546" s="15"/>
      <c r="AM546" s="17"/>
      <c r="AN546" s="17"/>
    </row>
    <row r="547" spans="1:40" x14ac:dyDescent="0.3">
      <c r="A547" s="15"/>
      <c r="B547" s="15"/>
      <c r="C547" s="15"/>
      <c r="D547" s="17"/>
      <c r="E547" s="17"/>
      <c r="F547" s="15"/>
      <c r="G547" s="18" t="str">
        <f>IFERROR(VLOOKUP(F547,Lookups!$D$2:$E$20,2,FALSE),"")</f>
        <v/>
      </c>
      <c r="H547" s="15"/>
      <c r="I547" s="15"/>
      <c r="J547" s="17"/>
      <c r="K547" s="15"/>
      <c r="L547" s="17"/>
      <c r="M547" s="17"/>
      <c r="N547" s="62" t="str">
        <f t="shared" si="18"/>
        <v/>
      </c>
      <c r="O547" s="15"/>
      <c r="P547" s="15"/>
      <c r="Q547" s="17"/>
      <c r="R547" s="15"/>
      <c r="S547" s="15"/>
      <c r="T547" s="15"/>
      <c r="U547" s="15"/>
      <c r="V547" s="15"/>
      <c r="W547" s="15"/>
      <c r="X547" s="18" t="str">
        <f>IFERROR(VLOOKUP(W547,Lookups!$G$2:$H$83,2,FALSE),"")</f>
        <v/>
      </c>
      <c r="Y547" s="15"/>
      <c r="Z547" s="15"/>
      <c r="AA547" s="15"/>
      <c r="AB547" s="15"/>
      <c r="AC547" s="15"/>
      <c r="AD547" s="17"/>
      <c r="AE547" s="17"/>
      <c r="AF547" s="18" t="str">
        <f t="shared" si="19"/>
        <v/>
      </c>
      <c r="AG547" s="15"/>
      <c r="AH547" s="15"/>
      <c r="AI547" s="15"/>
      <c r="AJ547" s="62" t="str">
        <f>IFERROR(VLOOKUP(AI547,Lookups!$W$3:$X$24,2,FALSE),"")</f>
        <v/>
      </c>
      <c r="AK547" s="15"/>
      <c r="AL547" s="15"/>
      <c r="AM547" s="17"/>
      <c r="AN547" s="17"/>
    </row>
    <row r="548" spans="1:40" x14ac:dyDescent="0.3">
      <c r="A548" s="15"/>
      <c r="B548" s="15"/>
      <c r="C548" s="15"/>
      <c r="D548" s="17"/>
      <c r="E548" s="17"/>
      <c r="F548" s="15"/>
      <c r="G548" s="18" t="str">
        <f>IFERROR(VLOOKUP(F548,Lookups!$D$2:$E$20,2,FALSE),"")</f>
        <v/>
      </c>
      <c r="H548" s="15"/>
      <c r="I548" s="15"/>
      <c r="J548" s="17"/>
      <c r="K548" s="15"/>
      <c r="L548" s="17"/>
      <c r="M548" s="17"/>
      <c r="N548" s="62" t="str">
        <f t="shared" si="18"/>
        <v/>
      </c>
      <c r="O548" s="15"/>
      <c r="P548" s="15"/>
      <c r="Q548" s="17"/>
      <c r="R548" s="15"/>
      <c r="S548" s="15"/>
      <c r="T548" s="15"/>
      <c r="U548" s="15"/>
      <c r="V548" s="15"/>
      <c r="W548" s="15"/>
      <c r="X548" s="18" t="str">
        <f>IFERROR(VLOOKUP(W548,Lookups!$G$2:$H$83,2,FALSE),"")</f>
        <v/>
      </c>
      <c r="Y548" s="15"/>
      <c r="Z548" s="15"/>
      <c r="AA548" s="15"/>
      <c r="AB548" s="15"/>
      <c r="AC548" s="15"/>
      <c r="AD548" s="17"/>
      <c r="AE548" s="17"/>
      <c r="AF548" s="18" t="str">
        <f t="shared" si="19"/>
        <v/>
      </c>
      <c r="AG548" s="15"/>
      <c r="AH548" s="15"/>
      <c r="AI548" s="15"/>
      <c r="AJ548" s="62" t="str">
        <f>IFERROR(VLOOKUP(AI548,Lookups!$W$3:$X$24,2,FALSE),"")</f>
        <v/>
      </c>
      <c r="AK548" s="15"/>
      <c r="AL548" s="15"/>
      <c r="AM548" s="17"/>
      <c r="AN548" s="17"/>
    </row>
    <row r="549" spans="1:40" x14ac:dyDescent="0.3">
      <c r="A549" s="15"/>
      <c r="B549" s="15"/>
      <c r="C549" s="15"/>
      <c r="D549" s="17"/>
      <c r="E549" s="17"/>
      <c r="F549" s="15"/>
      <c r="G549" s="18" t="str">
        <f>IFERROR(VLOOKUP(F549,Lookups!$D$2:$E$20,2,FALSE),"")</f>
        <v/>
      </c>
      <c r="H549" s="15"/>
      <c r="I549" s="15"/>
      <c r="J549" s="17"/>
      <c r="K549" s="15"/>
      <c r="L549" s="17"/>
      <c r="M549" s="17"/>
      <c r="N549" s="62" t="str">
        <f t="shared" si="18"/>
        <v/>
      </c>
      <c r="O549" s="15"/>
      <c r="P549" s="15"/>
      <c r="Q549" s="17"/>
      <c r="R549" s="15"/>
      <c r="S549" s="15"/>
      <c r="T549" s="15"/>
      <c r="U549" s="15"/>
      <c r="V549" s="15"/>
      <c r="W549" s="15"/>
      <c r="X549" s="18" t="str">
        <f>IFERROR(VLOOKUP(W549,Lookups!$G$2:$H$83,2,FALSE),"")</f>
        <v/>
      </c>
      <c r="Y549" s="15"/>
      <c r="Z549" s="15"/>
      <c r="AA549" s="15"/>
      <c r="AB549" s="15"/>
      <c r="AC549" s="15"/>
      <c r="AD549" s="17"/>
      <c r="AE549" s="17"/>
      <c r="AF549" s="18" t="str">
        <f t="shared" si="19"/>
        <v/>
      </c>
      <c r="AG549" s="15"/>
      <c r="AH549" s="15"/>
      <c r="AI549" s="15"/>
      <c r="AJ549" s="62" t="str">
        <f>IFERROR(VLOOKUP(AI549,Lookups!$W$3:$X$24,2,FALSE),"")</f>
        <v/>
      </c>
      <c r="AK549" s="15"/>
      <c r="AL549" s="15"/>
      <c r="AM549" s="17"/>
      <c r="AN549" s="17"/>
    </row>
    <row r="550" spans="1:40" x14ac:dyDescent="0.3">
      <c r="A550" s="63"/>
      <c r="B550" s="63"/>
      <c r="C550" s="63"/>
      <c r="D550" s="64"/>
      <c r="E550" s="64"/>
      <c r="F550" s="63"/>
      <c r="G550" s="65" t="str">
        <f>IFERROR(VLOOKUP(F550,Lookups!$D$2:$E$20,2,FALSE),"")</f>
        <v/>
      </c>
      <c r="H550" s="63"/>
      <c r="I550" s="63"/>
      <c r="J550" s="64"/>
      <c r="K550" s="63"/>
      <c r="L550" s="64"/>
      <c r="M550" s="64"/>
      <c r="N550" s="66" t="str">
        <f t="shared" si="18"/>
        <v/>
      </c>
      <c r="O550" s="63"/>
      <c r="P550" s="63"/>
      <c r="Q550" s="64"/>
      <c r="R550" s="63"/>
      <c r="S550" s="63"/>
      <c r="T550" s="63"/>
      <c r="U550" s="63"/>
      <c r="V550" s="63"/>
      <c r="W550" s="63"/>
      <c r="X550" s="65" t="str">
        <f>IFERROR(VLOOKUP(W550,Lookups!$G$2:$H$83,2,FALSE),"")</f>
        <v/>
      </c>
      <c r="Y550" s="63"/>
      <c r="Z550" s="63"/>
      <c r="AA550" s="63"/>
      <c r="AB550" s="63"/>
      <c r="AC550" s="63"/>
      <c r="AD550" s="64"/>
      <c r="AE550" s="64"/>
      <c r="AF550" s="65" t="str">
        <f t="shared" si="19"/>
        <v/>
      </c>
      <c r="AG550" s="63"/>
      <c r="AH550" s="63"/>
      <c r="AI550" s="63"/>
      <c r="AJ550" s="66" t="str">
        <f>IFERROR(VLOOKUP(AI550,Lookups!$W$3:$X$24,2,FALSE),"")</f>
        <v/>
      </c>
      <c r="AK550" s="63"/>
      <c r="AL550" s="63"/>
      <c r="AM550" s="64"/>
      <c r="AN550" s="64"/>
    </row>
  </sheetData>
  <sheetProtection formatCells="0" formatColumns="0" formatRows="0" insertRows="0" deleteRows="0" sort="0" pivotTables="0"/>
  <mergeCells count="6">
    <mergeCell ref="AK1:AN1"/>
    <mergeCell ref="A1:D1"/>
    <mergeCell ref="I1:O1"/>
    <mergeCell ref="P1:V1"/>
    <mergeCell ref="W1:AH1"/>
    <mergeCell ref="E1:H1"/>
  </mergeCells>
  <dataValidations count="10">
    <dataValidation type="list" allowBlank="1" showInputMessage="1" showErrorMessage="1" sqref="K3:K550" xr:uid="{00000000-0002-0000-0700-000000000000}">
      <formula1>INDIRECT("Device_Type[Device_Type]")</formula1>
    </dataValidation>
    <dataValidation type="list" allowBlank="1" showInputMessage="1" showErrorMessage="1" sqref="H3:H550 P3:P550 U3:U550 AG3:AH550 AK3:AK550" xr:uid="{00000000-0002-0000-0700-000001000000}">
      <formula1>"Yes, No"</formula1>
    </dataValidation>
    <dataValidation type="list" allowBlank="1" showInputMessage="1" showErrorMessage="1" sqref="W3:W550" xr:uid="{00000000-0002-0000-0700-000002000000}">
      <formula1>INDIRECT("ABX_Name_Class[ABX Name]")</formula1>
    </dataValidation>
    <dataValidation type="list" allowBlank="1" showInputMessage="1" showErrorMessage="1" sqref="F3:F550" xr:uid="{00000000-0002-0000-0700-000003000000}">
      <formula1>INDIRECT("Infection_type[infection type]")</formula1>
    </dataValidation>
    <dataValidation type="list" allowBlank="1" showInputMessage="1" showErrorMessage="1" sqref="Z3:Z550" xr:uid="{00000000-0002-0000-0700-000004000000}">
      <formula1>INDIRECT("ABX_Route[ABX Route]")</formula1>
    </dataValidation>
    <dataValidation type="list" allowBlank="1" showInputMessage="1" showErrorMessage="1" sqref="AC3:AC550" xr:uid="{00000000-0002-0000-0700-000005000000}">
      <formula1>INDIRECT("ABX_Origination[ABX Origination]")</formula1>
    </dataValidation>
    <dataValidation type="list" allowBlank="1" showInputMessage="1" showErrorMessage="1" sqref="S3:S550" xr:uid="{00000000-0002-0000-0700-000006000000}">
      <formula1>INDIRECT("Specimen_Source[Specimen Source]")</formula1>
    </dataValidation>
    <dataValidation type="list" allowBlank="1" showInputMessage="1" showErrorMessage="1" promptTitle="Previous Infection" prompt="If infection is an existing infection from previous month(s), leave columns F and G blank." sqref="E3:E550" xr:uid="{00000000-0002-0000-0700-000007000000}">
      <formula1>"Yes, No"</formula1>
    </dataValidation>
    <dataValidation type="list" allowBlank="1" showInputMessage="1" showErrorMessage="1" sqref="AL3:AL550" xr:uid="{00000000-0002-0000-0700-000008000000}">
      <formula1>INDIRECT("Precautions[Transmission-based Precautions]")</formula1>
    </dataValidation>
    <dataValidation type="list" allowBlank="1" showInputMessage="1" showErrorMessage="1" sqref="AI3:AI550" xr:uid="{00000000-0002-0000-0700-000009000000}">
      <formula1>INDIRECT("Antimicrobials[Antimicrobial Drug]")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N550"/>
  <sheetViews>
    <sheetView showGridLines="0" zoomScale="80" zoomScaleNormal="80" workbookViewId="0">
      <pane ySplit="2" topLeftCell="A3" activePane="bottomLeft" state="frozen"/>
      <selection pane="bottomLeft" activeCell="A3" sqref="A3"/>
    </sheetView>
  </sheetViews>
  <sheetFormatPr defaultColWidth="9.109375" defaultRowHeight="14.4" x14ac:dyDescent="0.3"/>
  <cols>
    <col min="1" max="1" width="13.33203125" style="16" customWidth="1"/>
    <col min="2" max="3" width="11" style="16" customWidth="1"/>
    <col min="4" max="4" width="14.33203125" style="16" bestFit="1" customWidth="1"/>
    <col min="5" max="5" width="17.33203125" style="16" customWidth="1"/>
    <col min="6" max="6" width="27.6640625" style="16" customWidth="1"/>
    <col min="7" max="7" width="20.88671875" style="16" bestFit="1" customWidth="1"/>
    <col min="8" max="8" width="12" style="16" customWidth="1"/>
    <col min="9" max="9" width="30.88671875" style="16" customWidth="1"/>
    <col min="10" max="10" width="14.109375" style="16" customWidth="1"/>
    <col min="11" max="13" width="12" style="16" customWidth="1"/>
    <col min="14" max="14" width="15.109375" style="16" bestFit="1" customWidth="1"/>
    <col min="15" max="15" width="13.5546875" style="16" customWidth="1"/>
    <col min="16" max="17" width="12" style="16" customWidth="1"/>
    <col min="18" max="18" width="15" style="16" bestFit="1" customWidth="1"/>
    <col min="19" max="19" width="12" style="16" customWidth="1"/>
    <col min="20" max="20" width="27.6640625" style="16" customWidth="1"/>
    <col min="21" max="22" width="12" style="16" customWidth="1"/>
    <col min="23" max="23" width="18.109375" style="16" customWidth="1"/>
    <col min="24" max="24" width="20.33203125" style="16" customWidth="1"/>
    <col min="25" max="28" width="12" style="16" customWidth="1"/>
    <col min="29" max="29" width="19.109375" style="16" bestFit="1" customWidth="1"/>
    <col min="30" max="30" width="13.109375" style="16" bestFit="1" customWidth="1"/>
    <col min="31" max="31" width="12" style="16" customWidth="1"/>
    <col min="32" max="32" width="14.88671875" style="16" customWidth="1"/>
    <col min="33" max="33" width="12" style="16" customWidth="1"/>
    <col min="34" max="34" width="13.5546875" style="16" customWidth="1"/>
    <col min="35" max="35" width="14.5546875" style="16" customWidth="1"/>
    <col min="36" max="36" width="17.88671875" style="16" customWidth="1"/>
    <col min="37" max="37" width="16.109375" style="16" customWidth="1"/>
    <col min="38" max="39" width="12" style="16" customWidth="1"/>
    <col min="40" max="40" width="11.6640625" style="16" bestFit="1" customWidth="1"/>
    <col min="41" max="16384" width="9.109375" style="16"/>
  </cols>
  <sheetData>
    <row r="1" spans="1:40" s="12" customFormat="1" x14ac:dyDescent="0.3">
      <c r="A1" s="92" t="s">
        <v>18</v>
      </c>
      <c r="B1" s="92"/>
      <c r="C1" s="92"/>
      <c r="D1" s="92"/>
      <c r="E1" s="94" t="s">
        <v>19</v>
      </c>
      <c r="F1" s="95"/>
      <c r="G1" s="95"/>
      <c r="H1" s="95"/>
      <c r="I1" s="92" t="s">
        <v>20</v>
      </c>
      <c r="J1" s="92"/>
      <c r="K1" s="92"/>
      <c r="L1" s="92"/>
      <c r="M1" s="92"/>
      <c r="N1" s="92"/>
      <c r="O1" s="92"/>
      <c r="P1" s="93" t="s">
        <v>21</v>
      </c>
      <c r="Q1" s="93"/>
      <c r="R1" s="93"/>
      <c r="S1" s="93"/>
      <c r="T1" s="93"/>
      <c r="U1" s="93"/>
      <c r="V1" s="93"/>
      <c r="W1" s="92" t="s">
        <v>168</v>
      </c>
      <c r="X1" s="92"/>
      <c r="Y1" s="92"/>
      <c r="Z1" s="92"/>
      <c r="AA1" s="92"/>
      <c r="AB1" s="92"/>
      <c r="AC1" s="92"/>
      <c r="AD1" s="92"/>
      <c r="AE1" s="92"/>
      <c r="AF1" s="92"/>
      <c r="AG1" s="92"/>
      <c r="AH1" s="92"/>
      <c r="AI1" s="54"/>
      <c r="AJ1" s="54"/>
      <c r="AK1" s="90" t="s">
        <v>22</v>
      </c>
      <c r="AL1" s="91"/>
      <c r="AM1" s="91"/>
      <c r="AN1" s="91"/>
    </row>
    <row r="2" spans="1:40" s="14" customFormat="1" ht="120" customHeight="1" x14ac:dyDescent="0.3">
      <c r="A2" s="13" t="s">
        <v>0</v>
      </c>
      <c r="B2" s="13" t="s">
        <v>1</v>
      </c>
      <c r="C2" s="13" t="s">
        <v>2</v>
      </c>
      <c r="D2" s="13" t="s">
        <v>3</v>
      </c>
      <c r="E2" s="13" t="s">
        <v>274</v>
      </c>
      <c r="F2" s="13" t="s">
        <v>4</v>
      </c>
      <c r="G2" s="13" t="s">
        <v>5</v>
      </c>
      <c r="H2" s="13" t="s">
        <v>275</v>
      </c>
      <c r="I2" s="13" t="s">
        <v>47</v>
      </c>
      <c r="J2" s="13" t="s">
        <v>6</v>
      </c>
      <c r="K2" s="13" t="s">
        <v>7</v>
      </c>
      <c r="L2" s="13" t="s">
        <v>8</v>
      </c>
      <c r="M2" s="13" t="s">
        <v>9</v>
      </c>
      <c r="N2" s="13" t="s">
        <v>10</v>
      </c>
      <c r="O2" s="13" t="s">
        <v>11</v>
      </c>
      <c r="P2" s="13" t="s">
        <v>276</v>
      </c>
      <c r="Q2" s="13" t="s">
        <v>217</v>
      </c>
      <c r="R2" s="13" t="s">
        <v>12</v>
      </c>
      <c r="S2" s="13" t="s">
        <v>13</v>
      </c>
      <c r="T2" s="13" t="s">
        <v>14</v>
      </c>
      <c r="U2" s="13" t="s">
        <v>277</v>
      </c>
      <c r="V2" s="13" t="s">
        <v>15</v>
      </c>
      <c r="W2" s="13" t="s">
        <v>220</v>
      </c>
      <c r="X2" s="13" t="s">
        <v>159</v>
      </c>
      <c r="Y2" s="13" t="s">
        <v>44</v>
      </c>
      <c r="Z2" s="13" t="s">
        <v>45</v>
      </c>
      <c r="AA2" s="13" t="s">
        <v>46</v>
      </c>
      <c r="AB2" s="13" t="s">
        <v>16</v>
      </c>
      <c r="AC2" s="13" t="s">
        <v>231</v>
      </c>
      <c r="AD2" s="13" t="s">
        <v>232</v>
      </c>
      <c r="AE2" s="13" t="s">
        <v>233</v>
      </c>
      <c r="AF2" s="13" t="s">
        <v>169</v>
      </c>
      <c r="AG2" s="13" t="s">
        <v>278</v>
      </c>
      <c r="AH2" s="13" t="s">
        <v>279</v>
      </c>
      <c r="AI2" s="13" t="s">
        <v>222</v>
      </c>
      <c r="AJ2" s="13" t="s">
        <v>223</v>
      </c>
      <c r="AK2" s="13" t="s">
        <v>280</v>
      </c>
      <c r="AL2" s="13" t="s">
        <v>17</v>
      </c>
      <c r="AM2" s="13" t="s">
        <v>235</v>
      </c>
      <c r="AN2" s="83" t="s">
        <v>282</v>
      </c>
    </row>
    <row r="3" spans="1:40" s="60" customFormat="1" x14ac:dyDescent="0.3">
      <c r="A3" s="15"/>
      <c r="B3" s="15"/>
      <c r="C3" s="15"/>
      <c r="D3" s="17"/>
      <c r="E3" s="17"/>
      <c r="F3" s="15"/>
      <c r="G3" s="18" t="str">
        <f>IFERROR(VLOOKUP(F3,Lookups!$D$2:$E$20,2,FALSE),"")</f>
        <v/>
      </c>
      <c r="H3" s="15"/>
      <c r="I3" s="15"/>
      <c r="J3" s="17"/>
      <c r="K3" s="15"/>
      <c r="L3" s="17"/>
      <c r="M3" s="17"/>
      <c r="N3" s="18" t="str">
        <f t="shared" ref="N3:N66" si="0">IF(OR(ISBLANK(L3),ISBLANK(M3)),"",(M3-L3)+1)</f>
        <v/>
      </c>
      <c r="O3" s="15"/>
      <c r="P3" s="15"/>
      <c r="Q3" s="17"/>
      <c r="R3" s="15"/>
      <c r="S3" s="15"/>
      <c r="T3" s="15"/>
      <c r="U3" s="15"/>
      <c r="V3" s="15"/>
      <c r="W3" s="15"/>
      <c r="X3" s="18" t="str">
        <f>IFERROR(VLOOKUP(W3,Lookups!$G$2:$H$83,2,FALSE),"")</f>
        <v/>
      </c>
      <c r="Y3" s="15"/>
      <c r="Z3" s="15"/>
      <c r="AA3" s="15"/>
      <c r="AB3" s="15"/>
      <c r="AC3" s="15"/>
      <c r="AD3" s="17"/>
      <c r="AE3" s="17"/>
      <c r="AF3" s="18" t="str">
        <f t="shared" ref="AF3:AF50" si="1">IF(OR(ISBLANK(AD3),ISBLANK(AE3)),"",(AE3-AD3)+1)</f>
        <v/>
      </c>
      <c r="AG3" s="15"/>
      <c r="AH3" s="15"/>
      <c r="AI3" s="15"/>
      <c r="AJ3" s="18" t="str">
        <f>IFERROR(VLOOKUP(AI3,Lookups!$W$3:$X$24,2,FALSE),"")</f>
        <v/>
      </c>
      <c r="AK3" s="15"/>
      <c r="AL3" s="15"/>
      <c r="AM3" s="17"/>
      <c r="AN3" s="70"/>
    </row>
    <row r="4" spans="1:40" x14ac:dyDescent="0.3">
      <c r="A4" s="69"/>
      <c r="B4" s="69"/>
      <c r="C4" s="69"/>
      <c r="D4" s="70"/>
      <c r="E4" s="70"/>
      <c r="F4" s="69"/>
      <c r="G4" s="71" t="str">
        <f>IFERROR(VLOOKUP(F4,Lookups!$D$2:$E$20,2,FALSE),"")</f>
        <v/>
      </c>
      <c r="H4" s="69"/>
      <c r="I4" s="69"/>
      <c r="J4" s="70"/>
      <c r="K4" s="69"/>
      <c r="L4" s="70"/>
      <c r="M4" s="70"/>
      <c r="N4" s="71" t="str">
        <f t="shared" si="0"/>
        <v/>
      </c>
      <c r="O4" s="69"/>
      <c r="P4" s="69"/>
      <c r="Q4" s="70"/>
      <c r="R4" s="69"/>
      <c r="S4" s="69"/>
      <c r="T4" s="69"/>
      <c r="U4" s="69"/>
      <c r="V4" s="69"/>
      <c r="W4" s="69"/>
      <c r="X4" s="71" t="str">
        <f>IFERROR(VLOOKUP(W4,Lookups!$G$2:$H$83,2,FALSE),"")</f>
        <v/>
      </c>
      <c r="Y4" s="69"/>
      <c r="Z4" s="69"/>
      <c r="AA4" s="69"/>
      <c r="AB4" s="69"/>
      <c r="AC4" s="69"/>
      <c r="AD4" s="70"/>
      <c r="AE4" s="70"/>
      <c r="AF4" s="71" t="str">
        <f t="shared" si="1"/>
        <v/>
      </c>
      <c r="AG4" s="69"/>
      <c r="AH4" s="69"/>
      <c r="AI4" s="69"/>
      <c r="AJ4" s="71" t="str">
        <f>IFERROR(VLOOKUP(AI4,Lookups!$W$3:$X$24,2,FALSE),"")</f>
        <v/>
      </c>
      <c r="AK4" s="69"/>
      <c r="AL4" s="69"/>
      <c r="AM4" s="70"/>
      <c r="AN4" s="17"/>
    </row>
    <row r="5" spans="1:40" x14ac:dyDescent="0.3">
      <c r="A5" s="15"/>
      <c r="B5" s="15"/>
      <c r="C5" s="15"/>
      <c r="D5" s="17"/>
      <c r="E5" s="17"/>
      <c r="F5" s="15"/>
      <c r="G5" s="18" t="str">
        <f>IFERROR(VLOOKUP(F5,Lookups!$D$2:$E$20,2,FALSE),"")</f>
        <v/>
      </c>
      <c r="H5" s="15"/>
      <c r="I5" s="15"/>
      <c r="J5" s="17"/>
      <c r="K5" s="15"/>
      <c r="L5" s="17"/>
      <c r="M5" s="17"/>
      <c r="N5" s="18" t="str">
        <f t="shared" si="0"/>
        <v/>
      </c>
      <c r="O5" s="15"/>
      <c r="P5" s="15"/>
      <c r="Q5" s="17"/>
      <c r="R5" s="15"/>
      <c r="S5" s="15"/>
      <c r="T5" s="15"/>
      <c r="U5" s="15"/>
      <c r="V5" s="15"/>
      <c r="W5" s="15"/>
      <c r="X5" s="18" t="str">
        <f>IFERROR(VLOOKUP(W5,Lookups!$G$2:$H$83,2,FALSE),"")</f>
        <v/>
      </c>
      <c r="Y5" s="15"/>
      <c r="Z5" s="15"/>
      <c r="AA5" s="15"/>
      <c r="AB5" s="15"/>
      <c r="AC5" s="15"/>
      <c r="AD5" s="17"/>
      <c r="AE5" s="17"/>
      <c r="AF5" s="18" t="str">
        <f t="shared" si="1"/>
        <v/>
      </c>
      <c r="AG5" s="15"/>
      <c r="AH5" s="15"/>
      <c r="AI5" s="15"/>
      <c r="AJ5" s="18" t="str">
        <f>IFERROR(VLOOKUP(AI5,Lookups!$W$3:$X$24,2,FALSE),"")</f>
        <v/>
      </c>
      <c r="AK5" s="15"/>
      <c r="AL5" s="15"/>
      <c r="AM5" s="17"/>
      <c r="AN5" s="17"/>
    </row>
    <row r="6" spans="1:40" x14ac:dyDescent="0.3">
      <c r="A6" s="15"/>
      <c r="B6" s="15"/>
      <c r="C6" s="15"/>
      <c r="D6" s="17"/>
      <c r="E6" s="17"/>
      <c r="F6" s="15"/>
      <c r="G6" s="18" t="str">
        <f>IFERROR(VLOOKUP(F6,Lookups!$D$2:$E$20,2,FALSE),"")</f>
        <v/>
      </c>
      <c r="H6" s="15"/>
      <c r="I6" s="15"/>
      <c r="J6" s="17"/>
      <c r="K6" s="15"/>
      <c r="L6" s="17"/>
      <c r="M6" s="17"/>
      <c r="N6" s="18" t="str">
        <f t="shared" si="0"/>
        <v/>
      </c>
      <c r="O6" s="15"/>
      <c r="P6" s="15"/>
      <c r="Q6" s="17"/>
      <c r="R6" s="15"/>
      <c r="S6" s="15"/>
      <c r="T6" s="15"/>
      <c r="U6" s="15"/>
      <c r="V6" s="15"/>
      <c r="W6" s="15"/>
      <c r="X6" s="18" t="str">
        <f>IFERROR(VLOOKUP(W6,Lookups!$G$2:$H$83,2,FALSE),"")</f>
        <v/>
      </c>
      <c r="Y6" s="15"/>
      <c r="Z6" s="15"/>
      <c r="AA6" s="15"/>
      <c r="AB6" s="15"/>
      <c r="AC6" s="15"/>
      <c r="AD6" s="17"/>
      <c r="AE6" s="17"/>
      <c r="AF6" s="18" t="str">
        <f t="shared" si="1"/>
        <v/>
      </c>
      <c r="AG6" s="15"/>
      <c r="AH6" s="15"/>
      <c r="AI6" s="15"/>
      <c r="AJ6" s="18" t="str">
        <f>IFERROR(VLOOKUP(AI6,Lookups!$W$3:$X$24,2,FALSE),"")</f>
        <v/>
      </c>
      <c r="AK6" s="15"/>
      <c r="AL6" s="15"/>
      <c r="AM6" s="17"/>
      <c r="AN6" s="17"/>
    </row>
    <row r="7" spans="1:40" x14ac:dyDescent="0.3">
      <c r="A7" s="15"/>
      <c r="B7" s="15"/>
      <c r="C7" s="15"/>
      <c r="D7" s="17"/>
      <c r="E7" s="17"/>
      <c r="F7" s="15"/>
      <c r="G7" s="18" t="str">
        <f>IFERROR(VLOOKUP(F7,Lookups!$D$2:$E$20,2,FALSE),"")</f>
        <v/>
      </c>
      <c r="H7" s="15"/>
      <c r="I7" s="15"/>
      <c r="J7" s="17"/>
      <c r="K7" s="15"/>
      <c r="L7" s="17"/>
      <c r="M7" s="17"/>
      <c r="N7" s="18" t="str">
        <f t="shared" si="0"/>
        <v/>
      </c>
      <c r="O7" s="15"/>
      <c r="P7" s="15"/>
      <c r="Q7" s="17"/>
      <c r="R7" s="15"/>
      <c r="S7" s="15"/>
      <c r="T7" s="15"/>
      <c r="U7" s="15"/>
      <c r="V7" s="15"/>
      <c r="W7" s="15"/>
      <c r="X7" s="18" t="str">
        <f>IFERROR(VLOOKUP(W7,Lookups!$G$2:$H$83,2,FALSE),"")</f>
        <v/>
      </c>
      <c r="Y7" s="15"/>
      <c r="Z7" s="15"/>
      <c r="AA7" s="15"/>
      <c r="AB7" s="15"/>
      <c r="AC7" s="15"/>
      <c r="AD7" s="17"/>
      <c r="AE7" s="17"/>
      <c r="AF7" s="18" t="str">
        <f t="shared" si="1"/>
        <v/>
      </c>
      <c r="AG7" s="15"/>
      <c r="AH7" s="15"/>
      <c r="AI7" s="15"/>
      <c r="AJ7" s="18" t="str">
        <f>IFERROR(VLOOKUP(AI7,Lookups!$W$3:$X$24,2,FALSE),"")</f>
        <v/>
      </c>
      <c r="AK7" s="15"/>
      <c r="AL7" s="15"/>
      <c r="AM7" s="17"/>
      <c r="AN7" s="17"/>
    </row>
    <row r="8" spans="1:40" x14ac:dyDescent="0.3">
      <c r="A8" s="15"/>
      <c r="B8" s="15"/>
      <c r="C8" s="15"/>
      <c r="D8" s="17"/>
      <c r="E8" s="17"/>
      <c r="F8" s="15"/>
      <c r="G8" s="18" t="str">
        <f>IFERROR(VLOOKUP(F8,Lookups!$D$2:$E$20,2,FALSE),"")</f>
        <v/>
      </c>
      <c r="H8" s="15"/>
      <c r="I8" s="15"/>
      <c r="J8" s="17"/>
      <c r="K8" s="15"/>
      <c r="L8" s="17"/>
      <c r="M8" s="17"/>
      <c r="N8" s="18" t="str">
        <f t="shared" si="0"/>
        <v/>
      </c>
      <c r="O8" s="15"/>
      <c r="P8" s="15"/>
      <c r="Q8" s="17"/>
      <c r="R8" s="15"/>
      <c r="S8" s="15"/>
      <c r="T8" s="15"/>
      <c r="U8" s="15"/>
      <c r="V8" s="15"/>
      <c r="W8" s="15"/>
      <c r="X8" s="18" t="str">
        <f>IFERROR(VLOOKUP(W8,Lookups!$G$2:$H$83,2,FALSE),"")</f>
        <v/>
      </c>
      <c r="Y8" s="15"/>
      <c r="Z8" s="15"/>
      <c r="AA8" s="15"/>
      <c r="AB8" s="15"/>
      <c r="AC8" s="15"/>
      <c r="AD8" s="17"/>
      <c r="AE8" s="17"/>
      <c r="AF8" s="18" t="str">
        <f t="shared" si="1"/>
        <v/>
      </c>
      <c r="AG8" s="15"/>
      <c r="AH8" s="15"/>
      <c r="AI8" s="15"/>
      <c r="AJ8" s="18" t="str">
        <f>IFERROR(VLOOKUP(AI8,Lookups!$W$3:$X$24,2,FALSE),"")</f>
        <v/>
      </c>
      <c r="AK8" s="15"/>
      <c r="AL8" s="15"/>
      <c r="AM8" s="17"/>
      <c r="AN8" s="17"/>
    </row>
    <row r="9" spans="1:40" x14ac:dyDescent="0.3">
      <c r="A9" s="15"/>
      <c r="B9" s="15"/>
      <c r="C9" s="15"/>
      <c r="D9" s="17"/>
      <c r="E9" s="17"/>
      <c r="F9" s="15"/>
      <c r="G9" s="18" t="str">
        <f>IFERROR(VLOOKUP(F9,Lookups!$D$2:$E$20,2,FALSE),"")</f>
        <v/>
      </c>
      <c r="H9" s="15"/>
      <c r="I9" s="15"/>
      <c r="J9" s="17"/>
      <c r="K9" s="15"/>
      <c r="L9" s="17"/>
      <c r="M9" s="17"/>
      <c r="N9" s="18" t="str">
        <f t="shared" si="0"/>
        <v/>
      </c>
      <c r="O9" s="15"/>
      <c r="P9" s="15"/>
      <c r="Q9" s="17"/>
      <c r="R9" s="15"/>
      <c r="S9" s="15"/>
      <c r="T9" s="15"/>
      <c r="U9" s="15"/>
      <c r="V9" s="15"/>
      <c r="W9" s="15"/>
      <c r="X9" s="18" t="str">
        <f>IFERROR(VLOOKUP(W9,Lookups!$G$2:$H$83,2,FALSE),"")</f>
        <v/>
      </c>
      <c r="Y9" s="15"/>
      <c r="Z9" s="15"/>
      <c r="AA9" s="15"/>
      <c r="AB9" s="15"/>
      <c r="AC9" s="15"/>
      <c r="AD9" s="17"/>
      <c r="AE9" s="17"/>
      <c r="AF9" s="18" t="str">
        <f t="shared" si="1"/>
        <v/>
      </c>
      <c r="AG9" s="15"/>
      <c r="AH9" s="15"/>
      <c r="AI9" s="15"/>
      <c r="AJ9" s="18" t="str">
        <f>IFERROR(VLOOKUP(AI9,Lookups!$W$3:$X$24,2,FALSE),"")</f>
        <v/>
      </c>
      <c r="AK9" s="15"/>
      <c r="AL9" s="15"/>
      <c r="AM9" s="17"/>
      <c r="AN9" s="17"/>
    </row>
    <row r="10" spans="1:40" x14ac:dyDescent="0.3">
      <c r="A10" s="15"/>
      <c r="B10" s="15"/>
      <c r="C10" s="15"/>
      <c r="D10" s="17"/>
      <c r="E10" s="17"/>
      <c r="F10" s="15"/>
      <c r="G10" s="18" t="str">
        <f>IFERROR(VLOOKUP(F10,Lookups!$D$2:$E$20,2,FALSE),"")</f>
        <v/>
      </c>
      <c r="H10" s="15"/>
      <c r="I10" s="15"/>
      <c r="J10" s="17"/>
      <c r="K10" s="15"/>
      <c r="L10" s="17"/>
      <c r="M10" s="17"/>
      <c r="N10" s="18" t="str">
        <f t="shared" si="0"/>
        <v/>
      </c>
      <c r="O10" s="15"/>
      <c r="P10" s="15"/>
      <c r="Q10" s="17"/>
      <c r="R10" s="15"/>
      <c r="S10" s="15"/>
      <c r="T10" s="15"/>
      <c r="U10" s="15"/>
      <c r="V10" s="15"/>
      <c r="W10" s="15"/>
      <c r="X10" s="18" t="str">
        <f>IFERROR(VLOOKUP(W10,Lookups!$G$2:$H$83,2,FALSE),"")</f>
        <v/>
      </c>
      <c r="Y10" s="15"/>
      <c r="Z10" s="15"/>
      <c r="AA10" s="15"/>
      <c r="AB10" s="15"/>
      <c r="AC10" s="15"/>
      <c r="AD10" s="17"/>
      <c r="AE10" s="17"/>
      <c r="AF10" s="18" t="str">
        <f t="shared" si="1"/>
        <v/>
      </c>
      <c r="AG10" s="15"/>
      <c r="AH10" s="15"/>
      <c r="AI10" s="15"/>
      <c r="AJ10" s="18" t="str">
        <f>IFERROR(VLOOKUP(AI10,Lookups!$W$3:$X$24,2,FALSE),"")</f>
        <v/>
      </c>
      <c r="AK10" s="15"/>
      <c r="AL10" s="15"/>
      <c r="AM10" s="17"/>
      <c r="AN10" s="17"/>
    </row>
    <row r="11" spans="1:40" x14ac:dyDescent="0.3">
      <c r="A11" s="15"/>
      <c r="B11" s="15"/>
      <c r="C11" s="15"/>
      <c r="D11" s="17"/>
      <c r="E11" s="17"/>
      <c r="F11" s="15"/>
      <c r="G11" s="18" t="str">
        <f>IFERROR(VLOOKUP(F11,Lookups!$D$2:$E$20,2,FALSE),"")</f>
        <v/>
      </c>
      <c r="H11" s="15"/>
      <c r="I11" s="15"/>
      <c r="J11" s="17"/>
      <c r="K11" s="15"/>
      <c r="L11" s="17"/>
      <c r="M11" s="17"/>
      <c r="N11" s="18" t="str">
        <f t="shared" si="0"/>
        <v/>
      </c>
      <c r="O11" s="15"/>
      <c r="P11" s="15"/>
      <c r="Q11" s="17"/>
      <c r="R11" s="15"/>
      <c r="S11" s="15"/>
      <c r="T11" s="15"/>
      <c r="U11" s="15"/>
      <c r="V11" s="15"/>
      <c r="W11" s="15"/>
      <c r="X11" s="18" t="str">
        <f>IFERROR(VLOOKUP(W11,Lookups!$G$2:$H$83,2,FALSE),"")</f>
        <v/>
      </c>
      <c r="Y11" s="15"/>
      <c r="Z11" s="15"/>
      <c r="AA11" s="15"/>
      <c r="AB11" s="15"/>
      <c r="AC11" s="15"/>
      <c r="AD11" s="17"/>
      <c r="AE11" s="17"/>
      <c r="AF11" s="18" t="str">
        <f t="shared" si="1"/>
        <v/>
      </c>
      <c r="AG11" s="15"/>
      <c r="AH11" s="15"/>
      <c r="AI11" s="15"/>
      <c r="AJ11" s="18" t="str">
        <f>IFERROR(VLOOKUP(AI11,Lookups!$W$3:$X$24,2,FALSE),"")</f>
        <v/>
      </c>
      <c r="AK11" s="15"/>
      <c r="AL11" s="15"/>
      <c r="AM11" s="17"/>
      <c r="AN11" s="17"/>
    </row>
    <row r="12" spans="1:40" x14ac:dyDescent="0.3">
      <c r="A12" s="15"/>
      <c r="B12" s="15"/>
      <c r="C12" s="15"/>
      <c r="D12" s="17"/>
      <c r="E12" s="17"/>
      <c r="F12" s="15"/>
      <c r="G12" s="18" t="str">
        <f>IFERROR(VLOOKUP(F12,Lookups!$D$2:$E$20,2,FALSE),"")</f>
        <v/>
      </c>
      <c r="H12" s="15"/>
      <c r="I12" s="15"/>
      <c r="J12" s="17"/>
      <c r="K12" s="15"/>
      <c r="L12" s="17"/>
      <c r="M12" s="17"/>
      <c r="N12" s="18" t="str">
        <f t="shared" si="0"/>
        <v/>
      </c>
      <c r="O12" s="15"/>
      <c r="P12" s="15"/>
      <c r="Q12" s="17"/>
      <c r="R12" s="15"/>
      <c r="S12" s="15"/>
      <c r="T12" s="15"/>
      <c r="U12" s="15"/>
      <c r="V12" s="15"/>
      <c r="W12" s="15"/>
      <c r="X12" s="18" t="str">
        <f>IFERROR(VLOOKUP(W12,Lookups!$G$2:$H$83,2,FALSE),"")</f>
        <v/>
      </c>
      <c r="Y12" s="15"/>
      <c r="Z12" s="15"/>
      <c r="AA12" s="15"/>
      <c r="AB12" s="15"/>
      <c r="AC12" s="15"/>
      <c r="AD12" s="17"/>
      <c r="AE12" s="17"/>
      <c r="AF12" s="18" t="str">
        <f t="shared" si="1"/>
        <v/>
      </c>
      <c r="AG12" s="15"/>
      <c r="AH12" s="15"/>
      <c r="AI12" s="15"/>
      <c r="AJ12" s="18" t="str">
        <f>IFERROR(VLOOKUP(AI12,Lookups!$W$3:$X$24,2,FALSE),"")</f>
        <v/>
      </c>
      <c r="AK12" s="15"/>
      <c r="AL12" s="15"/>
      <c r="AM12" s="17"/>
      <c r="AN12" s="17"/>
    </row>
    <row r="13" spans="1:40" x14ac:dyDescent="0.3">
      <c r="A13" s="15"/>
      <c r="B13" s="15"/>
      <c r="C13" s="15"/>
      <c r="D13" s="17"/>
      <c r="E13" s="17"/>
      <c r="F13" s="15"/>
      <c r="G13" s="18" t="str">
        <f>IFERROR(VLOOKUP(F13,Lookups!$D$2:$E$20,2,FALSE),"")</f>
        <v/>
      </c>
      <c r="H13" s="15"/>
      <c r="I13" s="15"/>
      <c r="J13" s="17"/>
      <c r="K13" s="15"/>
      <c r="L13" s="17"/>
      <c r="M13" s="17"/>
      <c r="N13" s="18" t="str">
        <f t="shared" si="0"/>
        <v/>
      </c>
      <c r="O13" s="15"/>
      <c r="P13" s="15"/>
      <c r="Q13" s="17"/>
      <c r="R13" s="15"/>
      <c r="S13" s="15"/>
      <c r="T13" s="15"/>
      <c r="U13" s="15"/>
      <c r="V13" s="15"/>
      <c r="W13" s="15"/>
      <c r="X13" s="18" t="str">
        <f>IFERROR(VLOOKUP(W13,Lookups!$G$2:$H$83,2,FALSE),"")</f>
        <v/>
      </c>
      <c r="Y13" s="15"/>
      <c r="Z13" s="15"/>
      <c r="AA13" s="15"/>
      <c r="AB13" s="15"/>
      <c r="AC13" s="15"/>
      <c r="AD13" s="17"/>
      <c r="AE13" s="17"/>
      <c r="AF13" s="18" t="str">
        <f t="shared" si="1"/>
        <v/>
      </c>
      <c r="AG13" s="15"/>
      <c r="AH13" s="15"/>
      <c r="AI13" s="15"/>
      <c r="AJ13" s="18" t="str">
        <f>IFERROR(VLOOKUP(AI13,Lookups!$W$3:$X$24,2,FALSE),"")</f>
        <v/>
      </c>
      <c r="AK13" s="15"/>
      <c r="AL13" s="15"/>
      <c r="AM13" s="17"/>
      <c r="AN13" s="17"/>
    </row>
    <row r="14" spans="1:40" x14ac:dyDescent="0.3">
      <c r="A14" s="15"/>
      <c r="B14" s="15"/>
      <c r="C14" s="15"/>
      <c r="D14" s="17"/>
      <c r="E14" s="17"/>
      <c r="F14" s="15"/>
      <c r="G14" s="18" t="str">
        <f>IFERROR(VLOOKUP(F14,Lookups!$D$2:$E$20,2,FALSE),"")</f>
        <v/>
      </c>
      <c r="H14" s="15"/>
      <c r="I14" s="15"/>
      <c r="J14" s="17"/>
      <c r="K14" s="15"/>
      <c r="L14" s="17"/>
      <c r="M14" s="17"/>
      <c r="N14" s="18" t="str">
        <f t="shared" si="0"/>
        <v/>
      </c>
      <c r="O14" s="15"/>
      <c r="P14" s="15"/>
      <c r="Q14" s="17"/>
      <c r="R14" s="15"/>
      <c r="S14" s="15"/>
      <c r="T14" s="15"/>
      <c r="U14" s="15"/>
      <c r="V14" s="15"/>
      <c r="W14" s="15"/>
      <c r="X14" s="18" t="str">
        <f>IFERROR(VLOOKUP(W14,Lookups!$G$2:$H$83,2,FALSE),"")</f>
        <v/>
      </c>
      <c r="Y14" s="15"/>
      <c r="Z14" s="15"/>
      <c r="AA14" s="15"/>
      <c r="AB14" s="15"/>
      <c r="AC14" s="15"/>
      <c r="AD14" s="17"/>
      <c r="AE14" s="17"/>
      <c r="AF14" s="18" t="str">
        <f t="shared" si="1"/>
        <v/>
      </c>
      <c r="AG14" s="15"/>
      <c r="AH14" s="15"/>
      <c r="AI14" s="15"/>
      <c r="AJ14" s="18" t="str">
        <f>IFERROR(VLOOKUP(AI14,Lookups!$W$3:$X$24,2,FALSE),"")</f>
        <v/>
      </c>
      <c r="AK14" s="15"/>
      <c r="AL14" s="15"/>
      <c r="AM14" s="17"/>
      <c r="AN14" s="17"/>
    </row>
    <row r="15" spans="1:40" x14ac:dyDescent="0.3">
      <c r="A15" s="15"/>
      <c r="B15" s="15"/>
      <c r="C15" s="15"/>
      <c r="D15" s="17"/>
      <c r="E15" s="17"/>
      <c r="F15" s="15"/>
      <c r="G15" s="18" t="str">
        <f>IFERROR(VLOOKUP(F15,Lookups!$D$2:$E$20,2,FALSE),"")</f>
        <v/>
      </c>
      <c r="H15" s="15"/>
      <c r="I15" s="15"/>
      <c r="J15" s="17"/>
      <c r="K15" s="15"/>
      <c r="L15" s="17"/>
      <c r="M15" s="17"/>
      <c r="N15" s="18" t="str">
        <f t="shared" si="0"/>
        <v/>
      </c>
      <c r="O15" s="15"/>
      <c r="P15" s="15"/>
      <c r="Q15" s="17"/>
      <c r="R15" s="15"/>
      <c r="S15" s="15"/>
      <c r="T15" s="15"/>
      <c r="U15" s="15"/>
      <c r="V15" s="15"/>
      <c r="W15" s="15"/>
      <c r="X15" s="18" t="str">
        <f>IFERROR(VLOOKUP(W15,Lookups!$G$2:$H$83,2,FALSE),"")</f>
        <v/>
      </c>
      <c r="Y15" s="15"/>
      <c r="Z15" s="15"/>
      <c r="AA15" s="15"/>
      <c r="AB15" s="15"/>
      <c r="AC15" s="15"/>
      <c r="AD15" s="17"/>
      <c r="AE15" s="17"/>
      <c r="AF15" s="18" t="str">
        <f t="shared" si="1"/>
        <v/>
      </c>
      <c r="AG15" s="15"/>
      <c r="AH15" s="15"/>
      <c r="AI15" s="15"/>
      <c r="AJ15" s="18" t="str">
        <f>IFERROR(VLOOKUP(AI15,Lookups!$W$3:$X$24,2,FALSE),"")</f>
        <v/>
      </c>
      <c r="AK15" s="15"/>
      <c r="AL15" s="15"/>
      <c r="AM15" s="17"/>
      <c r="AN15" s="17"/>
    </row>
    <row r="16" spans="1:40" x14ac:dyDescent="0.3">
      <c r="A16" s="15"/>
      <c r="B16" s="15"/>
      <c r="C16" s="15"/>
      <c r="D16" s="17"/>
      <c r="E16" s="17"/>
      <c r="F16" s="15"/>
      <c r="G16" s="18" t="str">
        <f>IFERROR(VLOOKUP(F16,Lookups!$D$2:$E$20,2,FALSE),"")</f>
        <v/>
      </c>
      <c r="H16" s="15"/>
      <c r="I16" s="15"/>
      <c r="J16" s="17"/>
      <c r="K16" s="15"/>
      <c r="L16" s="17"/>
      <c r="M16" s="17"/>
      <c r="N16" s="18" t="str">
        <f t="shared" si="0"/>
        <v/>
      </c>
      <c r="O16" s="15"/>
      <c r="P16" s="15"/>
      <c r="Q16" s="17"/>
      <c r="R16" s="15"/>
      <c r="S16" s="15"/>
      <c r="T16" s="15"/>
      <c r="U16" s="15"/>
      <c r="V16" s="15"/>
      <c r="W16" s="15"/>
      <c r="X16" s="18" t="str">
        <f>IFERROR(VLOOKUP(W16,Lookups!$G$2:$H$83,2,FALSE),"")</f>
        <v/>
      </c>
      <c r="Y16" s="15"/>
      <c r="Z16" s="15"/>
      <c r="AA16" s="15"/>
      <c r="AB16" s="15"/>
      <c r="AC16" s="15"/>
      <c r="AD16" s="17"/>
      <c r="AE16" s="17"/>
      <c r="AF16" s="18" t="str">
        <f t="shared" si="1"/>
        <v/>
      </c>
      <c r="AG16" s="15"/>
      <c r="AH16" s="15"/>
      <c r="AI16" s="15"/>
      <c r="AJ16" s="18" t="str">
        <f>IFERROR(VLOOKUP(AI16,Lookups!$W$3:$X$24,2,FALSE),"")</f>
        <v/>
      </c>
      <c r="AK16" s="15"/>
      <c r="AL16" s="15"/>
      <c r="AM16" s="17"/>
      <c r="AN16" s="17"/>
    </row>
    <row r="17" spans="1:40" x14ac:dyDescent="0.3">
      <c r="A17" s="15"/>
      <c r="B17" s="15"/>
      <c r="C17" s="15"/>
      <c r="D17" s="17"/>
      <c r="E17" s="17"/>
      <c r="F17" s="15"/>
      <c r="G17" s="18" t="str">
        <f>IFERROR(VLOOKUP(F17,Lookups!$D$2:$E$20,2,FALSE),"")</f>
        <v/>
      </c>
      <c r="H17" s="15"/>
      <c r="I17" s="15"/>
      <c r="J17" s="17"/>
      <c r="K17" s="15"/>
      <c r="L17" s="17"/>
      <c r="M17" s="17"/>
      <c r="N17" s="18" t="str">
        <f t="shared" si="0"/>
        <v/>
      </c>
      <c r="O17" s="15"/>
      <c r="P17" s="15"/>
      <c r="Q17" s="17"/>
      <c r="R17" s="15"/>
      <c r="S17" s="15"/>
      <c r="T17" s="15"/>
      <c r="U17" s="15"/>
      <c r="V17" s="15"/>
      <c r="W17" s="15"/>
      <c r="X17" s="18" t="str">
        <f>IFERROR(VLOOKUP(W17,Lookups!$G$2:$H$83,2,FALSE),"")</f>
        <v/>
      </c>
      <c r="Y17" s="15"/>
      <c r="Z17" s="15"/>
      <c r="AA17" s="15"/>
      <c r="AB17" s="15"/>
      <c r="AC17" s="15"/>
      <c r="AD17" s="17"/>
      <c r="AE17" s="17"/>
      <c r="AF17" s="18" t="str">
        <f t="shared" si="1"/>
        <v/>
      </c>
      <c r="AG17" s="15"/>
      <c r="AH17" s="15"/>
      <c r="AI17" s="15"/>
      <c r="AJ17" s="18" t="str">
        <f>IFERROR(VLOOKUP(AI17,Lookups!$W$3:$X$24,2,FALSE),"")</f>
        <v/>
      </c>
      <c r="AK17" s="15"/>
      <c r="AL17" s="15"/>
      <c r="AM17" s="17"/>
      <c r="AN17" s="17"/>
    </row>
    <row r="18" spans="1:40" x14ac:dyDescent="0.3">
      <c r="A18" s="15"/>
      <c r="B18" s="15"/>
      <c r="C18" s="15"/>
      <c r="D18" s="17"/>
      <c r="E18" s="17"/>
      <c r="F18" s="15"/>
      <c r="G18" s="18" t="str">
        <f>IFERROR(VLOOKUP(F18,Lookups!$D$2:$E$20,2,FALSE),"")</f>
        <v/>
      </c>
      <c r="H18" s="15"/>
      <c r="I18" s="15"/>
      <c r="J18" s="17"/>
      <c r="K18" s="15"/>
      <c r="L18" s="17"/>
      <c r="M18" s="17"/>
      <c r="N18" s="18" t="str">
        <f t="shared" si="0"/>
        <v/>
      </c>
      <c r="O18" s="15"/>
      <c r="P18" s="15"/>
      <c r="Q18" s="17"/>
      <c r="R18" s="15"/>
      <c r="S18" s="15"/>
      <c r="T18" s="15"/>
      <c r="U18" s="15"/>
      <c r="V18" s="15"/>
      <c r="W18" s="15"/>
      <c r="X18" s="18" t="str">
        <f>IFERROR(VLOOKUP(W18,Lookups!$G$2:$H$83,2,FALSE),"")</f>
        <v/>
      </c>
      <c r="Y18" s="15"/>
      <c r="Z18" s="15"/>
      <c r="AA18" s="15"/>
      <c r="AB18" s="15"/>
      <c r="AC18" s="15"/>
      <c r="AD18" s="17"/>
      <c r="AE18" s="17"/>
      <c r="AF18" s="18" t="str">
        <f t="shared" si="1"/>
        <v/>
      </c>
      <c r="AG18" s="15"/>
      <c r="AH18" s="15"/>
      <c r="AI18" s="15"/>
      <c r="AJ18" s="18" t="str">
        <f>IFERROR(VLOOKUP(AI18,Lookups!$W$3:$X$24,2,FALSE),"")</f>
        <v/>
      </c>
      <c r="AK18" s="15"/>
      <c r="AL18" s="15"/>
      <c r="AM18" s="17"/>
      <c r="AN18" s="17"/>
    </row>
    <row r="19" spans="1:40" x14ac:dyDescent="0.3">
      <c r="A19" s="15"/>
      <c r="B19" s="15"/>
      <c r="C19" s="15"/>
      <c r="D19" s="17"/>
      <c r="E19" s="17"/>
      <c r="F19" s="15"/>
      <c r="G19" s="18" t="str">
        <f>IFERROR(VLOOKUP(F19,Lookups!$D$2:$E$20,2,FALSE),"")</f>
        <v/>
      </c>
      <c r="H19" s="15"/>
      <c r="I19" s="15"/>
      <c r="J19" s="17"/>
      <c r="K19" s="15"/>
      <c r="L19" s="17"/>
      <c r="M19" s="17"/>
      <c r="N19" s="18" t="str">
        <f t="shared" si="0"/>
        <v/>
      </c>
      <c r="O19" s="15"/>
      <c r="P19" s="15"/>
      <c r="Q19" s="17"/>
      <c r="R19" s="15"/>
      <c r="S19" s="15"/>
      <c r="T19" s="15"/>
      <c r="U19" s="15"/>
      <c r="V19" s="15"/>
      <c r="W19" s="15"/>
      <c r="X19" s="18" t="str">
        <f>IFERROR(VLOOKUP(W19,Lookups!$G$2:$H$83,2,FALSE),"")</f>
        <v/>
      </c>
      <c r="Y19" s="15"/>
      <c r="Z19" s="15"/>
      <c r="AA19" s="15"/>
      <c r="AB19" s="15"/>
      <c r="AC19" s="15"/>
      <c r="AD19" s="17"/>
      <c r="AE19" s="17"/>
      <c r="AF19" s="18" t="str">
        <f t="shared" si="1"/>
        <v/>
      </c>
      <c r="AG19" s="15"/>
      <c r="AH19" s="15"/>
      <c r="AI19" s="15"/>
      <c r="AJ19" s="18" t="str">
        <f>IFERROR(VLOOKUP(AI19,Lookups!$W$3:$X$24,2,FALSE),"")</f>
        <v/>
      </c>
      <c r="AK19" s="15"/>
      <c r="AL19" s="15"/>
      <c r="AM19" s="17"/>
      <c r="AN19" s="17"/>
    </row>
    <row r="20" spans="1:40" x14ac:dyDescent="0.3">
      <c r="A20" s="15"/>
      <c r="B20" s="15"/>
      <c r="C20" s="15"/>
      <c r="D20" s="17"/>
      <c r="E20" s="17"/>
      <c r="F20" s="15"/>
      <c r="G20" s="18" t="str">
        <f>IFERROR(VLOOKUP(F20,Lookups!$D$2:$E$20,2,FALSE),"")</f>
        <v/>
      </c>
      <c r="H20" s="15"/>
      <c r="I20" s="15"/>
      <c r="J20" s="17"/>
      <c r="K20" s="15"/>
      <c r="L20" s="17"/>
      <c r="M20" s="17"/>
      <c r="N20" s="18" t="str">
        <f t="shared" si="0"/>
        <v/>
      </c>
      <c r="O20" s="15"/>
      <c r="P20" s="15"/>
      <c r="Q20" s="17"/>
      <c r="R20" s="15"/>
      <c r="S20" s="15"/>
      <c r="T20" s="15"/>
      <c r="U20" s="15"/>
      <c r="V20" s="15"/>
      <c r="W20" s="15"/>
      <c r="X20" s="18" t="str">
        <f>IFERROR(VLOOKUP(W20,Lookups!$G$2:$H$83,2,FALSE),"")</f>
        <v/>
      </c>
      <c r="Y20" s="15"/>
      <c r="Z20" s="15"/>
      <c r="AA20" s="15"/>
      <c r="AB20" s="15"/>
      <c r="AC20" s="15"/>
      <c r="AD20" s="17"/>
      <c r="AE20" s="17"/>
      <c r="AF20" s="18" t="str">
        <f t="shared" si="1"/>
        <v/>
      </c>
      <c r="AG20" s="15"/>
      <c r="AH20" s="15"/>
      <c r="AI20" s="15"/>
      <c r="AJ20" s="18" t="str">
        <f>IFERROR(VLOOKUP(AI20,Lookups!$W$3:$X$24,2,FALSE),"")</f>
        <v/>
      </c>
      <c r="AK20" s="15"/>
      <c r="AL20" s="15"/>
      <c r="AM20" s="17"/>
      <c r="AN20" s="17"/>
    </row>
    <row r="21" spans="1:40" x14ac:dyDescent="0.3">
      <c r="A21" s="15"/>
      <c r="B21" s="15"/>
      <c r="C21" s="15"/>
      <c r="D21" s="17"/>
      <c r="E21" s="17"/>
      <c r="F21" s="15"/>
      <c r="G21" s="18" t="str">
        <f>IFERROR(VLOOKUP(F21,Lookups!$D$2:$E$20,2,FALSE),"")</f>
        <v/>
      </c>
      <c r="H21" s="15"/>
      <c r="I21" s="15"/>
      <c r="J21" s="17"/>
      <c r="K21" s="15"/>
      <c r="L21" s="17"/>
      <c r="M21" s="17"/>
      <c r="N21" s="18" t="str">
        <f t="shared" si="0"/>
        <v/>
      </c>
      <c r="O21" s="15"/>
      <c r="P21" s="15"/>
      <c r="Q21" s="17"/>
      <c r="R21" s="15"/>
      <c r="S21" s="15"/>
      <c r="T21" s="15"/>
      <c r="U21" s="15"/>
      <c r="V21" s="15"/>
      <c r="W21" s="15"/>
      <c r="X21" s="18" t="str">
        <f>IFERROR(VLOOKUP(W21,Lookups!$G$2:$H$83,2,FALSE),"")</f>
        <v/>
      </c>
      <c r="Y21" s="15"/>
      <c r="Z21" s="15"/>
      <c r="AA21" s="15"/>
      <c r="AB21" s="15"/>
      <c r="AC21" s="15"/>
      <c r="AD21" s="17"/>
      <c r="AE21" s="17"/>
      <c r="AF21" s="18" t="str">
        <f t="shared" si="1"/>
        <v/>
      </c>
      <c r="AG21" s="15"/>
      <c r="AH21" s="15"/>
      <c r="AI21" s="15"/>
      <c r="AJ21" s="18" t="str">
        <f>IFERROR(VLOOKUP(AI21,Lookups!$W$3:$X$24,2,FALSE),"")</f>
        <v/>
      </c>
      <c r="AK21" s="15"/>
      <c r="AL21" s="15"/>
      <c r="AM21" s="17"/>
      <c r="AN21" s="17"/>
    </row>
    <row r="22" spans="1:40" x14ac:dyDescent="0.3">
      <c r="A22" s="15"/>
      <c r="B22" s="15"/>
      <c r="C22" s="15"/>
      <c r="D22" s="17"/>
      <c r="E22" s="17"/>
      <c r="F22" s="15"/>
      <c r="G22" s="18" t="str">
        <f>IFERROR(VLOOKUP(F22,Lookups!$D$2:$E$20,2,FALSE),"")</f>
        <v/>
      </c>
      <c r="H22" s="15"/>
      <c r="I22" s="15"/>
      <c r="J22" s="17"/>
      <c r="K22" s="15"/>
      <c r="L22" s="17"/>
      <c r="M22" s="17"/>
      <c r="N22" s="18" t="str">
        <f t="shared" si="0"/>
        <v/>
      </c>
      <c r="O22" s="15"/>
      <c r="P22" s="15"/>
      <c r="Q22" s="17"/>
      <c r="R22" s="15"/>
      <c r="S22" s="15"/>
      <c r="T22" s="15"/>
      <c r="U22" s="15"/>
      <c r="V22" s="15"/>
      <c r="W22" s="15"/>
      <c r="X22" s="18" t="str">
        <f>IFERROR(VLOOKUP(W22,Lookups!$G$2:$H$83,2,FALSE),"")</f>
        <v/>
      </c>
      <c r="Y22" s="15"/>
      <c r="Z22" s="15"/>
      <c r="AA22" s="15"/>
      <c r="AB22" s="15"/>
      <c r="AC22" s="15"/>
      <c r="AD22" s="17"/>
      <c r="AE22" s="17"/>
      <c r="AF22" s="18" t="str">
        <f t="shared" si="1"/>
        <v/>
      </c>
      <c r="AG22" s="15"/>
      <c r="AH22" s="15"/>
      <c r="AI22" s="15"/>
      <c r="AJ22" s="18" t="str">
        <f>IFERROR(VLOOKUP(AI22,Lookups!$W$3:$X$24,2,FALSE),"")</f>
        <v/>
      </c>
      <c r="AK22" s="15"/>
      <c r="AL22" s="15"/>
      <c r="AM22" s="17"/>
      <c r="AN22" s="17"/>
    </row>
    <row r="23" spans="1:40" x14ac:dyDescent="0.3">
      <c r="A23" s="15"/>
      <c r="B23" s="15"/>
      <c r="C23" s="15"/>
      <c r="D23" s="17"/>
      <c r="E23" s="17"/>
      <c r="F23" s="15"/>
      <c r="G23" s="18" t="str">
        <f>IFERROR(VLOOKUP(F23,Lookups!$D$2:$E$20,2,FALSE),"")</f>
        <v/>
      </c>
      <c r="H23" s="15"/>
      <c r="I23" s="15"/>
      <c r="J23" s="17"/>
      <c r="K23" s="15"/>
      <c r="L23" s="17"/>
      <c r="M23" s="17"/>
      <c r="N23" s="18" t="str">
        <f t="shared" si="0"/>
        <v/>
      </c>
      <c r="O23" s="15"/>
      <c r="P23" s="15"/>
      <c r="Q23" s="17"/>
      <c r="R23" s="15"/>
      <c r="S23" s="15"/>
      <c r="T23" s="15"/>
      <c r="U23" s="15"/>
      <c r="V23" s="15"/>
      <c r="W23" s="15"/>
      <c r="X23" s="18" t="str">
        <f>IFERROR(VLOOKUP(W23,Lookups!$G$2:$H$83,2,FALSE),"")</f>
        <v/>
      </c>
      <c r="Y23" s="15"/>
      <c r="Z23" s="15"/>
      <c r="AA23" s="15"/>
      <c r="AB23" s="15"/>
      <c r="AC23" s="15"/>
      <c r="AD23" s="17"/>
      <c r="AE23" s="17"/>
      <c r="AF23" s="18" t="str">
        <f t="shared" si="1"/>
        <v/>
      </c>
      <c r="AG23" s="15"/>
      <c r="AH23" s="15"/>
      <c r="AI23" s="15"/>
      <c r="AJ23" s="18" t="str">
        <f>IFERROR(VLOOKUP(AI23,Lookups!$W$3:$X$24,2,FALSE),"")</f>
        <v/>
      </c>
      <c r="AK23" s="15"/>
      <c r="AL23" s="15"/>
      <c r="AM23" s="17"/>
      <c r="AN23" s="17"/>
    </row>
    <row r="24" spans="1:40" x14ac:dyDescent="0.3">
      <c r="A24" s="15"/>
      <c r="B24" s="15"/>
      <c r="C24" s="15"/>
      <c r="D24" s="17"/>
      <c r="E24" s="17"/>
      <c r="F24" s="15"/>
      <c r="G24" s="18" t="str">
        <f>IFERROR(VLOOKUP(F24,Lookups!$D$2:$E$20,2,FALSE),"")</f>
        <v/>
      </c>
      <c r="H24" s="15"/>
      <c r="I24" s="15"/>
      <c r="J24" s="17"/>
      <c r="K24" s="15"/>
      <c r="L24" s="17"/>
      <c r="M24" s="17"/>
      <c r="N24" s="18" t="str">
        <f t="shared" si="0"/>
        <v/>
      </c>
      <c r="O24" s="15"/>
      <c r="P24" s="15"/>
      <c r="Q24" s="17"/>
      <c r="R24" s="15"/>
      <c r="S24" s="15"/>
      <c r="T24" s="15"/>
      <c r="U24" s="15"/>
      <c r="V24" s="15"/>
      <c r="W24" s="15"/>
      <c r="X24" s="18" t="str">
        <f>IFERROR(VLOOKUP(W24,Lookups!$G$2:$H$83,2,FALSE),"")</f>
        <v/>
      </c>
      <c r="Y24" s="15"/>
      <c r="Z24" s="15"/>
      <c r="AA24" s="15"/>
      <c r="AB24" s="15"/>
      <c r="AC24" s="15"/>
      <c r="AD24" s="17"/>
      <c r="AE24" s="17"/>
      <c r="AF24" s="18" t="str">
        <f t="shared" si="1"/>
        <v/>
      </c>
      <c r="AG24" s="15"/>
      <c r="AH24" s="15"/>
      <c r="AI24" s="15"/>
      <c r="AJ24" s="18" t="str">
        <f>IFERROR(VLOOKUP(AI24,Lookups!$W$3:$X$24,2,FALSE),"")</f>
        <v/>
      </c>
      <c r="AK24" s="15"/>
      <c r="AL24" s="15"/>
      <c r="AM24" s="17"/>
      <c r="AN24" s="17"/>
    </row>
    <row r="25" spans="1:40" x14ac:dyDescent="0.3">
      <c r="A25" s="15"/>
      <c r="B25" s="15"/>
      <c r="C25" s="15"/>
      <c r="D25" s="17"/>
      <c r="E25" s="17"/>
      <c r="F25" s="15"/>
      <c r="G25" s="18" t="str">
        <f>IFERROR(VLOOKUP(F25,Lookups!$D$2:$E$20,2,FALSE),"")</f>
        <v/>
      </c>
      <c r="H25" s="15"/>
      <c r="I25" s="15"/>
      <c r="J25" s="17"/>
      <c r="K25" s="15"/>
      <c r="L25" s="17"/>
      <c r="M25" s="17"/>
      <c r="N25" s="18" t="str">
        <f t="shared" si="0"/>
        <v/>
      </c>
      <c r="O25" s="15"/>
      <c r="P25" s="15"/>
      <c r="Q25" s="17"/>
      <c r="R25" s="15"/>
      <c r="S25" s="15"/>
      <c r="T25" s="15"/>
      <c r="U25" s="15"/>
      <c r="V25" s="15"/>
      <c r="W25" s="15"/>
      <c r="X25" s="18" t="str">
        <f>IFERROR(VLOOKUP(W25,Lookups!$G$2:$H$83,2,FALSE),"")</f>
        <v/>
      </c>
      <c r="Y25" s="15"/>
      <c r="Z25" s="15"/>
      <c r="AA25" s="15"/>
      <c r="AB25" s="15"/>
      <c r="AC25" s="15"/>
      <c r="AD25" s="17"/>
      <c r="AE25" s="17"/>
      <c r="AF25" s="18" t="str">
        <f t="shared" si="1"/>
        <v/>
      </c>
      <c r="AG25" s="15"/>
      <c r="AH25" s="15"/>
      <c r="AI25" s="15"/>
      <c r="AJ25" s="18" t="str">
        <f>IFERROR(VLOOKUP(AI25,Lookups!$W$3:$X$24,2,FALSE),"")</f>
        <v/>
      </c>
      <c r="AK25" s="15"/>
      <c r="AL25" s="15"/>
      <c r="AM25" s="17"/>
      <c r="AN25" s="17"/>
    </row>
    <row r="26" spans="1:40" x14ac:dyDescent="0.3">
      <c r="A26" s="15"/>
      <c r="B26" s="15"/>
      <c r="C26" s="15"/>
      <c r="D26" s="17"/>
      <c r="E26" s="17"/>
      <c r="F26" s="15"/>
      <c r="G26" s="18" t="str">
        <f>IFERROR(VLOOKUP(F26,Lookups!$D$2:$E$20,2,FALSE),"")</f>
        <v/>
      </c>
      <c r="H26" s="15"/>
      <c r="I26" s="15"/>
      <c r="J26" s="17"/>
      <c r="K26" s="15"/>
      <c r="L26" s="17"/>
      <c r="M26" s="17"/>
      <c r="N26" s="18" t="str">
        <f t="shared" si="0"/>
        <v/>
      </c>
      <c r="O26" s="15"/>
      <c r="P26" s="15"/>
      <c r="Q26" s="17"/>
      <c r="R26" s="15"/>
      <c r="S26" s="15"/>
      <c r="T26" s="15"/>
      <c r="U26" s="15"/>
      <c r="V26" s="15"/>
      <c r="W26" s="15"/>
      <c r="X26" s="18" t="str">
        <f>IFERROR(VLOOKUP(W26,Lookups!$G$2:$H$83,2,FALSE),"")</f>
        <v/>
      </c>
      <c r="Y26" s="15"/>
      <c r="Z26" s="15"/>
      <c r="AA26" s="15"/>
      <c r="AB26" s="15"/>
      <c r="AC26" s="15"/>
      <c r="AD26" s="17"/>
      <c r="AE26" s="17"/>
      <c r="AF26" s="18" t="str">
        <f t="shared" si="1"/>
        <v/>
      </c>
      <c r="AG26" s="15"/>
      <c r="AH26" s="15"/>
      <c r="AI26" s="15"/>
      <c r="AJ26" s="18" t="str">
        <f>IFERROR(VLOOKUP(AI26,Lookups!$W$3:$X$24,2,FALSE),"")</f>
        <v/>
      </c>
      <c r="AK26" s="15"/>
      <c r="AL26" s="15"/>
      <c r="AM26" s="17"/>
      <c r="AN26" s="17"/>
    </row>
    <row r="27" spans="1:40" x14ac:dyDescent="0.3">
      <c r="A27" s="15"/>
      <c r="B27" s="15"/>
      <c r="C27" s="15"/>
      <c r="D27" s="17"/>
      <c r="E27" s="17"/>
      <c r="F27" s="15"/>
      <c r="G27" s="18" t="str">
        <f>IFERROR(VLOOKUP(F27,Lookups!$D$2:$E$20,2,FALSE),"")</f>
        <v/>
      </c>
      <c r="H27" s="15"/>
      <c r="I27" s="15"/>
      <c r="J27" s="17"/>
      <c r="K27" s="15"/>
      <c r="L27" s="17"/>
      <c r="M27" s="17"/>
      <c r="N27" s="18" t="str">
        <f t="shared" si="0"/>
        <v/>
      </c>
      <c r="O27" s="15"/>
      <c r="P27" s="15"/>
      <c r="Q27" s="17"/>
      <c r="R27" s="15"/>
      <c r="S27" s="15"/>
      <c r="T27" s="15"/>
      <c r="U27" s="15"/>
      <c r="V27" s="15"/>
      <c r="W27" s="15"/>
      <c r="X27" s="18" t="str">
        <f>IFERROR(VLOOKUP(W27,Lookups!$G$2:$H$83,2,FALSE),"")</f>
        <v/>
      </c>
      <c r="Y27" s="15"/>
      <c r="Z27" s="15"/>
      <c r="AA27" s="15"/>
      <c r="AB27" s="15"/>
      <c r="AC27" s="15"/>
      <c r="AD27" s="17"/>
      <c r="AE27" s="17"/>
      <c r="AF27" s="18" t="str">
        <f t="shared" si="1"/>
        <v/>
      </c>
      <c r="AG27" s="15"/>
      <c r="AH27" s="15"/>
      <c r="AI27" s="15"/>
      <c r="AJ27" s="18" t="str">
        <f>IFERROR(VLOOKUP(AI27,Lookups!$W$3:$X$24,2,FALSE),"")</f>
        <v/>
      </c>
      <c r="AK27" s="15"/>
      <c r="AL27" s="15"/>
      <c r="AM27" s="17"/>
      <c r="AN27" s="17"/>
    </row>
    <row r="28" spans="1:40" x14ac:dyDescent="0.3">
      <c r="A28" s="15"/>
      <c r="B28" s="15"/>
      <c r="C28" s="15"/>
      <c r="D28" s="17"/>
      <c r="E28" s="17"/>
      <c r="F28" s="15"/>
      <c r="G28" s="18" t="str">
        <f>IFERROR(VLOOKUP(F28,Lookups!$D$2:$E$20,2,FALSE),"")</f>
        <v/>
      </c>
      <c r="H28" s="15"/>
      <c r="I28" s="15"/>
      <c r="J28" s="17"/>
      <c r="K28" s="15"/>
      <c r="L28" s="17"/>
      <c r="M28" s="17"/>
      <c r="N28" s="18" t="str">
        <f t="shared" si="0"/>
        <v/>
      </c>
      <c r="O28" s="15"/>
      <c r="P28" s="15"/>
      <c r="Q28" s="17"/>
      <c r="R28" s="15"/>
      <c r="S28" s="15"/>
      <c r="T28" s="15"/>
      <c r="U28" s="15"/>
      <c r="V28" s="15"/>
      <c r="W28" s="15"/>
      <c r="X28" s="18" t="str">
        <f>IFERROR(VLOOKUP(W28,Lookups!$G$2:$H$83,2,FALSE),"")</f>
        <v/>
      </c>
      <c r="Y28" s="15"/>
      <c r="Z28" s="15"/>
      <c r="AA28" s="15"/>
      <c r="AB28" s="15"/>
      <c r="AC28" s="15"/>
      <c r="AD28" s="17"/>
      <c r="AE28" s="17"/>
      <c r="AF28" s="18" t="str">
        <f t="shared" si="1"/>
        <v/>
      </c>
      <c r="AG28" s="15"/>
      <c r="AH28" s="15"/>
      <c r="AI28" s="15"/>
      <c r="AJ28" s="18" t="str">
        <f>IFERROR(VLOOKUP(AI28,Lookups!$W$3:$X$24,2,FALSE),"")</f>
        <v/>
      </c>
      <c r="AK28" s="15"/>
      <c r="AL28" s="15"/>
      <c r="AM28" s="17"/>
      <c r="AN28" s="17"/>
    </row>
    <row r="29" spans="1:40" x14ac:dyDescent="0.3">
      <c r="A29" s="15"/>
      <c r="B29" s="15"/>
      <c r="C29" s="15"/>
      <c r="D29" s="17"/>
      <c r="E29" s="17"/>
      <c r="F29" s="15"/>
      <c r="G29" s="18" t="str">
        <f>IFERROR(VLOOKUP(F29,Lookups!$D$2:$E$20,2,FALSE),"")</f>
        <v/>
      </c>
      <c r="H29" s="15"/>
      <c r="I29" s="15"/>
      <c r="J29" s="17"/>
      <c r="K29" s="15"/>
      <c r="L29" s="17"/>
      <c r="M29" s="17"/>
      <c r="N29" s="18" t="str">
        <f t="shared" si="0"/>
        <v/>
      </c>
      <c r="O29" s="15"/>
      <c r="P29" s="15"/>
      <c r="Q29" s="17"/>
      <c r="R29" s="15"/>
      <c r="S29" s="15"/>
      <c r="T29" s="15"/>
      <c r="U29" s="15"/>
      <c r="V29" s="15"/>
      <c r="W29" s="15"/>
      <c r="X29" s="18" t="str">
        <f>IFERROR(VLOOKUP(W29,Lookups!$G$2:$H$83,2,FALSE),"")</f>
        <v/>
      </c>
      <c r="Y29" s="15"/>
      <c r="Z29" s="15"/>
      <c r="AA29" s="15"/>
      <c r="AB29" s="15"/>
      <c r="AC29" s="15"/>
      <c r="AD29" s="17"/>
      <c r="AE29" s="17"/>
      <c r="AF29" s="18" t="str">
        <f t="shared" si="1"/>
        <v/>
      </c>
      <c r="AG29" s="15"/>
      <c r="AH29" s="15"/>
      <c r="AI29" s="15"/>
      <c r="AJ29" s="18" t="str">
        <f>IFERROR(VLOOKUP(AI29,Lookups!$W$3:$X$24,2,FALSE),"")</f>
        <v/>
      </c>
      <c r="AK29" s="15"/>
      <c r="AL29" s="15"/>
      <c r="AM29" s="17"/>
      <c r="AN29" s="17"/>
    </row>
    <row r="30" spans="1:40" x14ac:dyDescent="0.3">
      <c r="A30" s="15"/>
      <c r="B30" s="15"/>
      <c r="C30" s="15"/>
      <c r="D30" s="17"/>
      <c r="E30" s="17"/>
      <c r="F30" s="15"/>
      <c r="G30" s="18" t="str">
        <f>IFERROR(VLOOKUP(F30,Lookups!$D$2:$E$20,2,FALSE),"")</f>
        <v/>
      </c>
      <c r="H30" s="15"/>
      <c r="I30" s="15"/>
      <c r="J30" s="17"/>
      <c r="K30" s="15"/>
      <c r="L30" s="17"/>
      <c r="M30" s="17"/>
      <c r="N30" s="18" t="str">
        <f t="shared" si="0"/>
        <v/>
      </c>
      <c r="O30" s="15"/>
      <c r="P30" s="15"/>
      <c r="Q30" s="17"/>
      <c r="R30" s="15"/>
      <c r="S30" s="15"/>
      <c r="T30" s="15"/>
      <c r="U30" s="15"/>
      <c r="V30" s="15"/>
      <c r="W30" s="15"/>
      <c r="X30" s="18" t="str">
        <f>IFERROR(VLOOKUP(W30,Lookups!$G$2:$H$83,2,FALSE),"")</f>
        <v/>
      </c>
      <c r="Y30" s="15"/>
      <c r="Z30" s="15"/>
      <c r="AA30" s="15"/>
      <c r="AB30" s="15"/>
      <c r="AC30" s="15"/>
      <c r="AD30" s="17"/>
      <c r="AE30" s="17"/>
      <c r="AF30" s="18" t="str">
        <f t="shared" si="1"/>
        <v/>
      </c>
      <c r="AG30" s="15"/>
      <c r="AH30" s="15"/>
      <c r="AI30" s="15"/>
      <c r="AJ30" s="18" t="str">
        <f>IFERROR(VLOOKUP(AI30,Lookups!$W$3:$X$24,2,FALSE),"")</f>
        <v/>
      </c>
      <c r="AK30" s="15"/>
      <c r="AL30" s="15"/>
      <c r="AM30" s="17"/>
      <c r="AN30" s="17"/>
    </row>
    <row r="31" spans="1:40" x14ac:dyDescent="0.3">
      <c r="A31" s="15"/>
      <c r="B31" s="15"/>
      <c r="C31" s="15"/>
      <c r="D31" s="17"/>
      <c r="E31" s="17"/>
      <c r="F31" s="15"/>
      <c r="G31" s="18" t="str">
        <f>IFERROR(VLOOKUP(F31,Lookups!$D$2:$E$20,2,FALSE),"")</f>
        <v/>
      </c>
      <c r="H31" s="15"/>
      <c r="I31" s="15"/>
      <c r="J31" s="17"/>
      <c r="K31" s="15"/>
      <c r="L31" s="17"/>
      <c r="M31" s="17"/>
      <c r="N31" s="18" t="str">
        <f t="shared" si="0"/>
        <v/>
      </c>
      <c r="O31" s="15"/>
      <c r="P31" s="15"/>
      <c r="Q31" s="17"/>
      <c r="R31" s="15"/>
      <c r="S31" s="15"/>
      <c r="T31" s="15"/>
      <c r="U31" s="15"/>
      <c r="V31" s="15"/>
      <c r="W31" s="15"/>
      <c r="X31" s="18" t="str">
        <f>IFERROR(VLOOKUP(W31,Lookups!$G$2:$H$83,2,FALSE),"")</f>
        <v/>
      </c>
      <c r="Y31" s="15"/>
      <c r="Z31" s="15"/>
      <c r="AA31" s="15"/>
      <c r="AB31" s="15"/>
      <c r="AC31" s="15"/>
      <c r="AD31" s="17"/>
      <c r="AE31" s="17"/>
      <c r="AF31" s="18" t="str">
        <f t="shared" si="1"/>
        <v/>
      </c>
      <c r="AG31" s="15"/>
      <c r="AH31" s="15"/>
      <c r="AI31" s="15"/>
      <c r="AJ31" s="18" t="str">
        <f>IFERROR(VLOOKUP(AI31,Lookups!$W$3:$X$24,2,FALSE),"")</f>
        <v/>
      </c>
      <c r="AK31" s="15"/>
      <c r="AL31" s="15"/>
      <c r="AM31" s="17"/>
      <c r="AN31" s="17"/>
    </row>
    <row r="32" spans="1:40" x14ac:dyDescent="0.3">
      <c r="A32" s="15"/>
      <c r="B32" s="15"/>
      <c r="C32" s="15"/>
      <c r="D32" s="17"/>
      <c r="E32" s="17"/>
      <c r="F32" s="15"/>
      <c r="G32" s="18" t="str">
        <f>IFERROR(VLOOKUP(F32,Lookups!$D$2:$E$20,2,FALSE),"")</f>
        <v/>
      </c>
      <c r="H32" s="15"/>
      <c r="I32" s="15"/>
      <c r="J32" s="17"/>
      <c r="K32" s="15"/>
      <c r="L32" s="17"/>
      <c r="M32" s="17"/>
      <c r="N32" s="18" t="str">
        <f t="shared" si="0"/>
        <v/>
      </c>
      <c r="O32" s="15"/>
      <c r="P32" s="15"/>
      <c r="Q32" s="17"/>
      <c r="R32" s="15"/>
      <c r="S32" s="15"/>
      <c r="T32" s="15"/>
      <c r="U32" s="15"/>
      <c r="V32" s="15"/>
      <c r="W32" s="15"/>
      <c r="X32" s="18" t="str">
        <f>IFERROR(VLOOKUP(W32,Lookups!$G$2:$H$83,2,FALSE),"")</f>
        <v/>
      </c>
      <c r="Y32" s="15"/>
      <c r="Z32" s="15"/>
      <c r="AA32" s="15"/>
      <c r="AB32" s="15"/>
      <c r="AC32" s="15"/>
      <c r="AD32" s="17"/>
      <c r="AE32" s="17"/>
      <c r="AF32" s="18" t="str">
        <f t="shared" si="1"/>
        <v/>
      </c>
      <c r="AG32" s="15"/>
      <c r="AH32" s="15"/>
      <c r="AI32" s="15"/>
      <c r="AJ32" s="18" t="str">
        <f>IFERROR(VLOOKUP(AI32,Lookups!$W$3:$X$24,2,FALSE),"")</f>
        <v/>
      </c>
      <c r="AK32" s="15"/>
      <c r="AL32" s="15"/>
      <c r="AM32" s="17"/>
      <c r="AN32" s="17"/>
    </row>
    <row r="33" spans="1:40" x14ac:dyDescent="0.3">
      <c r="A33" s="15"/>
      <c r="B33" s="15"/>
      <c r="C33" s="15"/>
      <c r="D33" s="17"/>
      <c r="E33" s="17"/>
      <c r="F33" s="15"/>
      <c r="G33" s="18" t="str">
        <f>IFERROR(VLOOKUP(F33,Lookups!$D$2:$E$20,2,FALSE),"")</f>
        <v/>
      </c>
      <c r="H33" s="15"/>
      <c r="I33" s="15"/>
      <c r="J33" s="17"/>
      <c r="K33" s="15"/>
      <c r="L33" s="17"/>
      <c r="M33" s="17"/>
      <c r="N33" s="18" t="str">
        <f t="shared" si="0"/>
        <v/>
      </c>
      <c r="O33" s="15"/>
      <c r="P33" s="15"/>
      <c r="Q33" s="17"/>
      <c r="R33" s="15"/>
      <c r="S33" s="15"/>
      <c r="T33" s="15"/>
      <c r="U33" s="15"/>
      <c r="V33" s="15"/>
      <c r="W33" s="15"/>
      <c r="X33" s="18" t="str">
        <f>IFERROR(VLOOKUP(W33,Lookups!$G$2:$H$83,2,FALSE),"")</f>
        <v/>
      </c>
      <c r="Y33" s="15"/>
      <c r="Z33" s="15"/>
      <c r="AA33" s="15"/>
      <c r="AB33" s="15"/>
      <c r="AC33" s="15"/>
      <c r="AD33" s="17"/>
      <c r="AE33" s="17"/>
      <c r="AF33" s="18" t="str">
        <f t="shared" si="1"/>
        <v/>
      </c>
      <c r="AG33" s="15"/>
      <c r="AH33" s="15"/>
      <c r="AI33" s="15"/>
      <c r="AJ33" s="18" t="str">
        <f>IFERROR(VLOOKUP(AI33,Lookups!$W$3:$X$24,2,FALSE),"")</f>
        <v/>
      </c>
      <c r="AK33" s="15"/>
      <c r="AL33" s="15"/>
      <c r="AM33" s="17"/>
      <c r="AN33" s="17"/>
    </row>
    <row r="34" spans="1:40" x14ac:dyDescent="0.3">
      <c r="A34" s="15"/>
      <c r="B34" s="15"/>
      <c r="C34" s="15"/>
      <c r="D34" s="17"/>
      <c r="E34" s="17"/>
      <c r="F34" s="15"/>
      <c r="G34" s="18" t="str">
        <f>IFERROR(VLOOKUP(F34,Lookups!$D$2:$E$20,2,FALSE),"")</f>
        <v/>
      </c>
      <c r="H34" s="15"/>
      <c r="I34" s="15"/>
      <c r="J34" s="17"/>
      <c r="K34" s="15"/>
      <c r="L34" s="17"/>
      <c r="M34" s="17"/>
      <c r="N34" s="18" t="str">
        <f t="shared" si="0"/>
        <v/>
      </c>
      <c r="O34" s="15"/>
      <c r="P34" s="15"/>
      <c r="Q34" s="17"/>
      <c r="R34" s="15"/>
      <c r="S34" s="15"/>
      <c r="T34" s="15"/>
      <c r="U34" s="15"/>
      <c r="V34" s="15"/>
      <c r="W34" s="15"/>
      <c r="X34" s="18" t="str">
        <f>IFERROR(VLOOKUP(W34,Lookups!$G$2:$H$83,2,FALSE),"")</f>
        <v/>
      </c>
      <c r="Y34" s="15"/>
      <c r="Z34" s="15"/>
      <c r="AA34" s="15"/>
      <c r="AB34" s="15"/>
      <c r="AC34" s="15"/>
      <c r="AD34" s="17"/>
      <c r="AE34" s="17"/>
      <c r="AF34" s="18" t="str">
        <f t="shared" si="1"/>
        <v/>
      </c>
      <c r="AG34" s="15"/>
      <c r="AH34" s="15"/>
      <c r="AI34" s="15"/>
      <c r="AJ34" s="18" t="str">
        <f>IFERROR(VLOOKUP(AI34,Lookups!$W$3:$X$24,2,FALSE),"")</f>
        <v/>
      </c>
      <c r="AK34" s="15"/>
      <c r="AL34" s="15"/>
      <c r="AM34" s="17"/>
      <c r="AN34" s="17"/>
    </row>
    <row r="35" spans="1:40" x14ac:dyDescent="0.3">
      <c r="A35" s="15"/>
      <c r="B35" s="15"/>
      <c r="C35" s="15"/>
      <c r="D35" s="17"/>
      <c r="E35" s="17"/>
      <c r="F35" s="15"/>
      <c r="G35" s="18" t="str">
        <f>IFERROR(VLOOKUP(F35,Lookups!$D$2:$E$20,2,FALSE),"")</f>
        <v/>
      </c>
      <c r="H35" s="15"/>
      <c r="I35" s="15"/>
      <c r="J35" s="17"/>
      <c r="K35" s="15"/>
      <c r="L35" s="17"/>
      <c r="M35" s="17"/>
      <c r="N35" s="18" t="str">
        <f t="shared" si="0"/>
        <v/>
      </c>
      <c r="O35" s="15"/>
      <c r="P35" s="15"/>
      <c r="Q35" s="17"/>
      <c r="R35" s="15"/>
      <c r="S35" s="15"/>
      <c r="T35" s="15"/>
      <c r="U35" s="15"/>
      <c r="V35" s="15"/>
      <c r="W35" s="15"/>
      <c r="X35" s="18" t="str">
        <f>IFERROR(VLOOKUP(W35,Lookups!$G$2:$H$83,2,FALSE),"")</f>
        <v/>
      </c>
      <c r="Y35" s="15"/>
      <c r="Z35" s="15"/>
      <c r="AA35" s="15"/>
      <c r="AB35" s="15"/>
      <c r="AC35" s="15"/>
      <c r="AD35" s="17"/>
      <c r="AE35" s="17"/>
      <c r="AF35" s="18" t="str">
        <f t="shared" si="1"/>
        <v/>
      </c>
      <c r="AG35" s="15"/>
      <c r="AH35" s="15"/>
      <c r="AI35" s="15"/>
      <c r="AJ35" s="18" t="str">
        <f>IFERROR(VLOOKUP(AI35,Lookups!$W$3:$X$24,2,FALSE),"")</f>
        <v/>
      </c>
      <c r="AK35" s="15"/>
      <c r="AL35" s="15"/>
      <c r="AM35" s="17"/>
      <c r="AN35" s="17"/>
    </row>
    <row r="36" spans="1:40" x14ac:dyDescent="0.3">
      <c r="A36" s="15"/>
      <c r="B36" s="15"/>
      <c r="C36" s="15"/>
      <c r="D36" s="17"/>
      <c r="E36" s="17"/>
      <c r="F36" s="15"/>
      <c r="G36" s="18" t="str">
        <f>IFERROR(VLOOKUP(F36,Lookups!$D$2:$E$20,2,FALSE),"")</f>
        <v/>
      </c>
      <c r="H36" s="15"/>
      <c r="I36" s="15"/>
      <c r="J36" s="17"/>
      <c r="K36" s="15"/>
      <c r="L36" s="17"/>
      <c r="M36" s="17"/>
      <c r="N36" s="18" t="str">
        <f t="shared" si="0"/>
        <v/>
      </c>
      <c r="O36" s="15"/>
      <c r="P36" s="15"/>
      <c r="Q36" s="17"/>
      <c r="R36" s="15"/>
      <c r="S36" s="15"/>
      <c r="T36" s="15"/>
      <c r="U36" s="15"/>
      <c r="V36" s="15"/>
      <c r="W36" s="15"/>
      <c r="X36" s="18" t="str">
        <f>IFERROR(VLOOKUP(W36,Lookups!$G$2:$H$83,2,FALSE),"")</f>
        <v/>
      </c>
      <c r="Y36" s="15"/>
      <c r="Z36" s="15"/>
      <c r="AA36" s="15"/>
      <c r="AB36" s="15"/>
      <c r="AC36" s="15"/>
      <c r="AD36" s="17"/>
      <c r="AE36" s="17"/>
      <c r="AF36" s="18" t="str">
        <f t="shared" si="1"/>
        <v/>
      </c>
      <c r="AG36" s="15"/>
      <c r="AH36" s="15"/>
      <c r="AI36" s="15"/>
      <c r="AJ36" s="18" t="str">
        <f>IFERROR(VLOOKUP(AI36,Lookups!$W$3:$X$24,2,FALSE),"")</f>
        <v/>
      </c>
      <c r="AK36" s="15"/>
      <c r="AL36" s="15"/>
      <c r="AM36" s="17"/>
      <c r="AN36" s="17"/>
    </row>
    <row r="37" spans="1:40" x14ac:dyDescent="0.3">
      <c r="A37" s="15"/>
      <c r="B37" s="15"/>
      <c r="C37" s="15"/>
      <c r="D37" s="17"/>
      <c r="E37" s="17"/>
      <c r="F37" s="15"/>
      <c r="G37" s="18" t="str">
        <f>IFERROR(VLOOKUP(F37,Lookups!$D$2:$E$20,2,FALSE),"")</f>
        <v/>
      </c>
      <c r="H37" s="15"/>
      <c r="I37" s="15"/>
      <c r="J37" s="17"/>
      <c r="K37" s="15"/>
      <c r="L37" s="17"/>
      <c r="M37" s="17"/>
      <c r="N37" s="18" t="str">
        <f t="shared" si="0"/>
        <v/>
      </c>
      <c r="O37" s="15"/>
      <c r="P37" s="15"/>
      <c r="Q37" s="17"/>
      <c r="R37" s="15"/>
      <c r="S37" s="15"/>
      <c r="T37" s="15"/>
      <c r="U37" s="15"/>
      <c r="V37" s="15"/>
      <c r="W37" s="15"/>
      <c r="X37" s="18" t="str">
        <f>IFERROR(VLOOKUP(W37,Lookups!$G$2:$H$83,2,FALSE),"")</f>
        <v/>
      </c>
      <c r="Y37" s="15"/>
      <c r="Z37" s="15"/>
      <c r="AA37" s="15"/>
      <c r="AB37" s="15"/>
      <c r="AC37" s="15"/>
      <c r="AD37" s="17"/>
      <c r="AE37" s="17"/>
      <c r="AF37" s="18" t="str">
        <f t="shared" si="1"/>
        <v/>
      </c>
      <c r="AG37" s="15"/>
      <c r="AH37" s="15"/>
      <c r="AI37" s="15"/>
      <c r="AJ37" s="18" t="str">
        <f>IFERROR(VLOOKUP(AI37,Lookups!$W$3:$X$24,2,FALSE),"")</f>
        <v/>
      </c>
      <c r="AK37" s="15"/>
      <c r="AL37" s="15"/>
      <c r="AM37" s="17"/>
      <c r="AN37" s="17"/>
    </row>
    <row r="38" spans="1:40" x14ac:dyDescent="0.3">
      <c r="A38" s="15"/>
      <c r="B38" s="15"/>
      <c r="C38" s="15"/>
      <c r="D38" s="17"/>
      <c r="E38" s="17"/>
      <c r="F38" s="15"/>
      <c r="G38" s="18" t="str">
        <f>IFERROR(VLOOKUP(F38,Lookups!$D$2:$E$20,2,FALSE),"")</f>
        <v/>
      </c>
      <c r="H38" s="15"/>
      <c r="I38" s="15"/>
      <c r="J38" s="17"/>
      <c r="K38" s="15"/>
      <c r="L38" s="17"/>
      <c r="M38" s="17"/>
      <c r="N38" s="18" t="str">
        <f t="shared" si="0"/>
        <v/>
      </c>
      <c r="O38" s="15"/>
      <c r="P38" s="15"/>
      <c r="Q38" s="17"/>
      <c r="R38" s="15"/>
      <c r="S38" s="15"/>
      <c r="T38" s="15"/>
      <c r="U38" s="15"/>
      <c r="V38" s="15"/>
      <c r="W38" s="15"/>
      <c r="X38" s="18" t="str">
        <f>IFERROR(VLOOKUP(W38,Lookups!$G$2:$H$83,2,FALSE),"")</f>
        <v/>
      </c>
      <c r="Y38" s="15"/>
      <c r="Z38" s="15"/>
      <c r="AA38" s="15"/>
      <c r="AB38" s="15"/>
      <c r="AC38" s="15"/>
      <c r="AD38" s="17"/>
      <c r="AE38" s="17"/>
      <c r="AF38" s="18" t="str">
        <f t="shared" si="1"/>
        <v/>
      </c>
      <c r="AG38" s="15"/>
      <c r="AH38" s="15"/>
      <c r="AI38" s="15"/>
      <c r="AJ38" s="18" t="str">
        <f>IFERROR(VLOOKUP(AI38,Lookups!$W$3:$X$24,2,FALSE),"")</f>
        <v/>
      </c>
      <c r="AK38" s="15"/>
      <c r="AL38" s="15"/>
      <c r="AM38" s="17"/>
      <c r="AN38" s="17"/>
    </row>
    <row r="39" spans="1:40" x14ac:dyDescent="0.3">
      <c r="A39" s="15"/>
      <c r="B39" s="15"/>
      <c r="C39" s="15"/>
      <c r="D39" s="17"/>
      <c r="E39" s="17"/>
      <c r="F39" s="15"/>
      <c r="G39" s="18" t="str">
        <f>IFERROR(VLOOKUP(F39,Lookups!$D$2:$E$20,2,FALSE),"")</f>
        <v/>
      </c>
      <c r="H39" s="15"/>
      <c r="I39" s="15"/>
      <c r="J39" s="17"/>
      <c r="K39" s="15"/>
      <c r="L39" s="17"/>
      <c r="M39" s="17"/>
      <c r="N39" s="18" t="str">
        <f t="shared" si="0"/>
        <v/>
      </c>
      <c r="O39" s="15"/>
      <c r="P39" s="15"/>
      <c r="Q39" s="17"/>
      <c r="R39" s="15"/>
      <c r="S39" s="15"/>
      <c r="T39" s="15"/>
      <c r="U39" s="15"/>
      <c r="V39" s="15"/>
      <c r="W39" s="15"/>
      <c r="X39" s="18" t="str">
        <f>IFERROR(VLOOKUP(W39,Lookups!$G$2:$H$83,2,FALSE),"")</f>
        <v/>
      </c>
      <c r="Y39" s="15"/>
      <c r="Z39" s="15"/>
      <c r="AA39" s="15"/>
      <c r="AB39" s="15"/>
      <c r="AC39" s="15"/>
      <c r="AD39" s="17"/>
      <c r="AE39" s="17"/>
      <c r="AF39" s="18" t="str">
        <f t="shared" si="1"/>
        <v/>
      </c>
      <c r="AG39" s="15"/>
      <c r="AH39" s="15"/>
      <c r="AI39" s="15"/>
      <c r="AJ39" s="18" t="str">
        <f>IFERROR(VLOOKUP(AI39,Lookups!$W$3:$X$24,2,FALSE),"")</f>
        <v/>
      </c>
      <c r="AK39" s="15"/>
      <c r="AL39" s="15"/>
      <c r="AM39" s="17"/>
      <c r="AN39" s="17"/>
    </row>
    <row r="40" spans="1:40" x14ac:dyDescent="0.3">
      <c r="A40" s="15"/>
      <c r="B40" s="15"/>
      <c r="C40" s="15"/>
      <c r="D40" s="17"/>
      <c r="E40" s="17"/>
      <c r="F40" s="15"/>
      <c r="G40" s="18" t="str">
        <f>IFERROR(VLOOKUP(F40,Lookups!$D$2:$E$20,2,FALSE),"")</f>
        <v/>
      </c>
      <c r="H40" s="15"/>
      <c r="I40" s="15"/>
      <c r="J40" s="17"/>
      <c r="K40" s="15"/>
      <c r="L40" s="17"/>
      <c r="M40" s="17"/>
      <c r="N40" s="18" t="str">
        <f t="shared" si="0"/>
        <v/>
      </c>
      <c r="O40" s="15"/>
      <c r="P40" s="15"/>
      <c r="Q40" s="17"/>
      <c r="R40" s="15"/>
      <c r="S40" s="15"/>
      <c r="T40" s="15"/>
      <c r="U40" s="15"/>
      <c r="V40" s="15"/>
      <c r="W40" s="15"/>
      <c r="X40" s="18" t="str">
        <f>IFERROR(VLOOKUP(W40,Lookups!$G$2:$H$83,2,FALSE),"")</f>
        <v/>
      </c>
      <c r="Y40" s="15"/>
      <c r="Z40" s="15"/>
      <c r="AA40" s="15"/>
      <c r="AB40" s="15"/>
      <c r="AC40" s="15"/>
      <c r="AD40" s="17"/>
      <c r="AE40" s="17"/>
      <c r="AF40" s="18" t="str">
        <f t="shared" si="1"/>
        <v/>
      </c>
      <c r="AG40" s="15"/>
      <c r="AH40" s="15"/>
      <c r="AI40" s="15"/>
      <c r="AJ40" s="18" t="str">
        <f>IFERROR(VLOOKUP(AI40,Lookups!$W$3:$X$24,2,FALSE),"")</f>
        <v/>
      </c>
      <c r="AK40" s="15"/>
      <c r="AL40" s="15"/>
      <c r="AM40" s="17"/>
      <c r="AN40" s="17"/>
    </row>
    <row r="41" spans="1:40" x14ac:dyDescent="0.3">
      <c r="A41" s="15"/>
      <c r="B41" s="15"/>
      <c r="C41" s="15"/>
      <c r="D41" s="17"/>
      <c r="E41" s="17"/>
      <c r="F41" s="15"/>
      <c r="G41" s="18" t="str">
        <f>IFERROR(VLOOKUP(F41,Lookups!$D$2:$E$20,2,FALSE),"")</f>
        <v/>
      </c>
      <c r="H41" s="15"/>
      <c r="I41" s="15"/>
      <c r="J41" s="17"/>
      <c r="K41" s="15"/>
      <c r="L41" s="17"/>
      <c r="M41" s="17"/>
      <c r="N41" s="18" t="str">
        <f t="shared" si="0"/>
        <v/>
      </c>
      <c r="O41" s="15"/>
      <c r="P41" s="15"/>
      <c r="Q41" s="17"/>
      <c r="R41" s="15"/>
      <c r="S41" s="15"/>
      <c r="T41" s="15"/>
      <c r="U41" s="15"/>
      <c r="V41" s="15"/>
      <c r="W41" s="15"/>
      <c r="X41" s="18" t="str">
        <f>IFERROR(VLOOKUP(W41,Lookups!$G$2:$H$83,2,FALSE),"")</f>
        <v/>
      </c>
      <c r="Y41" s="15"/>
      <c r="Z41" s="15"/>
      <c r="AA41" s="15"/>
      <c r="AB41" s="15"/>
      <c r="AC41" s="15"/>
      <c r="AD41" s="17"/>
      <c r="AE41" s="17"/>
      <c r="AF41" s="18" t="str">
        <f t="shared" si="1"/>
        <v/>
      </c>
      <c r="AG41" s="15"/>
      <c r="AH41" s="15"/>
      <c r="AI41" s="15"/>
      <c r="AJ41" s="18" t="str">
        <f>IFERROR(VLOOKUP(AI41,Lookups!$W$3:$X$24,2,FALSE),"")</f>
        <v/>
      </c>
      <c r="AK41" s="15"/>
      <c r="AL41" s="15"/>
      <c r="AM41" s="17"/>
      <c r="AN41" s="17"/>
    </row>
    <row r="42" spans="1:40" x14ac:dyDescent="0.3">
      <c r="A42" s="15"/>
      <c r="B42" s="15"/>
      <c r="C42" s="15"/>
      <c r="D42" s="17"/>
      <c r="E42" s="17"/>
      <c r="F42" s="15"/>
      <c r="G42" s="18" t="str">
        <f>IFERROR(VLOOKUP(F42,Lookups!$D$2:$E$20,2,FALSE),"")</f>
        <v/>
      </c>
      <c r="H42" s="15"/>
      <c r="I42" s="15"/>
      <c r="J42" s="17"/>
      <c r="K42" s="15"/>
      <c r="L42" s="17"/>
      <c r="M42" s="17"/>
      <c r="N42" s="18" t="str">
        <f t="shared" si="0"/>
        <v/>
      </c>
      <c r="O42" s="15"/>
      <c r="P42" s="15"/>
      <c r="Q42" s="17"/>
      <c r="R42" s="15"/>
      <c r="S42" s="15"/>
      <c r="T42" s="15"/>
      <c r="U42" s="15"/>
      <c r="V42" s="15"/>
      <c r="W42" s="15"/>
      <c r="X42" s="18" t="str">
        <f>IFERROR(VLOOKUP(W42,Lookups!$G$2:$H$83,2,FALSE),"")</f>
        <v/>
      </c>
      <c r="Y42" s="15"/>
      <c r="Z42" s="15"/>
      <c r="AA42" s="15"/>
      <c r="AB42" s="15"/>
      <c r="AC42" s="15"/>
      <c r="AD42" s="17"/>
      <c r="AE42" s="17"/>
      <c r="AF42" s="18" t="str">
        <f t="shared" si="1"/>
        <v/>
      </c>
      <c r="AG42" s="15"/>
      <c r="AH42" s="15"/>
      <c r="AI42" s="15"/>
      <c r="AJ42" s="18" t="str">
        <f>IFERROR(VLOOKUP(AI42,Lookups!$W$3:$X$24,2,FALSE),"")</f>
        <v/>
      </c>
      <c r="AK42" s="15"/>
      <c r="AL42" s="15"/>
      <c r="AM42" s="17"/>
      <c r="AN42" s="17"/>
    </row>
    <row r="43" spans="1:40" x14ac:dyDescent="0.3">
      <c r="A43" s="15"/>
      <c r="B43" s="15"/>
      <c r="C43" s="15"/>
      <c r="D43" s="17"/>
      <c r="E43" s="17"/>
      <c r="F43" s="15"/>
      <c r="G43" s="18" t="str">
        <f>IFERROR(VLOOKUP(F43,Lookups!$D$2:$E$20,2,FALSE),"")</f>
        <v/>
      </c>
      <c r="H43" s="15"/>
      <c r="I43" s="15"/>
      <c r="J43" s="17"/>
      <c r="K43" s="15"/>
      <c r="L43" s="17"/>
      <c r="M43" s="17"/>
      <c r="N43" s="18" t="str">
        <f t="shared" si="0"/>
        <v/>
      </c>
      <c r="O43" s="15"/>
      <c r="P43" s="15"/>
      <c r="Q43" s="17"/>
      <c r="R43" s="15"/>
      <c r="S43" s="15"/>
      <c r="T43" s="15"/>
      <c r="U43" s="15"/>
      <c r="V43" s="15"/>
      <c r="W43" s="15"/>
      <c r="X43" s="18" t="str">
        <f>IFERROR(VLOOKUP(W43,Lookups!$G$2:$H$83,2,FALSE),"")</f>
        <v/>
      </c>
      <c r="Y43" s="15"/>
      <c r="Z43" s="15"/>
      <c r="AA43" s="15"/>
      <c r="AB43" s="15"/>
      <c r="AC43" s="15"/>
      <c r="AD43" s="17"/>
      <c r="AE43" s="17"/>
      <c r="AF43" s="18" t="str">
        <f t="shared" si="1"/>
        <v/>
      </c>
      <c r="AG43" s="15"/>
      <c r="AH43" s="15"/>
      <c r="AI43" s="15"/>
      <c r="AJ43" s="18" t="str">
        <f>IFERROR(VLOOKUP(AI43,Lookups!$W$3:$X$24,2,FALSE),"")</f>
        <v/>
      </c>
      <c r="AK43" s="15"/>
      <c r="AL43" s="15"/>
      <c r="AM43" s="17"/>
      <c r="AN43" s="17"/>
    </row>
    <row r="44" spans="1:40" x14ac:dyDescent="0.3">
      <c r="A44" s="15"/>
      <c r="B44" s="15"/>
      <c r="C44" s="15"/>
      <c r="D44" s="17"/>
      <c r="E44" s="17"/>
      <c r="F44" s="15"/>
      <c r="G44" s="18" t="str">
        <f>IFERROR(VLOOKUP(F44,Lookups!$D$2:$E$20,2,FALSE),"")</f>
        <v/>
      </c>
      <c r="H44" s="15"/>
      <c r="I44" s="15"/>
      <c r="J44" s="17"/>
      <c r="K44" s="15"/>
      <c r="L44" s="17"/>
      <c r="M44" s="17"/>
      <c r="N44" s="18" t="str">
        <f t="shared" si="0"/>
        <v/>
      </c>
      <c r="O44" s="15"/>
      <c r="P44" s="15"/>
      <c r="Q44" s="17"/>
      <c r="R44" s="15"/>
      <c r="S44" s="15"/>
      <c r="T44" s="15"/>
      <c r="U44" s="15"/>
      <c r="V44" s="15"/>
      <c r="W44" s="15"/>
      <c r="X44" s="18" t="str">
        <f>IFERROR(VLOOKUP(W44,Lookups!$G$2:$H$83,2,FALSE),"")</f>
        <v/>
      </c>
      <c r="Y44" s="15"/>
      <c r="Z44" s="15"/>
      <c r="AA44" s="15"/>
      <c r="AB44" s="15"/>
      <c r="AC44" s="15"/>
      <c r="AD44" s="17"/>
      <c r="AE44" s="17"/>
      <c r="AF44" s="18" t="str">
        <f t="shared" si="1"/>
        <v/>
      </c>
      <c r="AG44" s="15"/>
      <c r="AH44" s="15"/>
      <c r="AI44" s="15"/>
      <c r="AJ44" s="18" t="str">
        <f>IFERROR(VLOOKUP(AI44,Lookups!$W$3:$X$24,2,FALSE),"")</f>
        <v/>
      </c>
      <c r="AK44" s="15"/>
      <c r="AL44" s="15"/>
      <c r="AM44" s="17"/>
      <c r="AN44" s="17"/>
    </row>
    <row r="45" spans="1:40" x14ac:dyDescent="0.3">
      <c r="A45" s="15"/>
      <c r="B45" s="15"/>
      <c r="C45" s="15"/>
      <c r="D45" s="17"/>
      <c r="E45" s="17"/>
      <c r="F45" s="15"/>
      <c r="G45" s="18" t="str">
        <f>IFERROR(VLOOKUP(F45,Lookups!$D$2:$E$20,2,FALSE),"")</f>
        <v/>
      </c>
      <c r="H45" s="15"/>
      <c r="I45" s="15"/>
      <c r="J45" s="17"/>
      <c r="K45" s="15"/>
      <c r="L45" s="17"/>
      <c r="M45" s="17"/>
      <c r="N45" s="18" t="str">
        <f t="shared" si="0"/>
        <v/>
      </c>
      <c r="O45" s="15"/>
      <c r="P45" s="15"/>
      <c r="Q45" s="17"/>
      <c r="R45" s="15"/>
      <c r="S45" s="15"/>
      <c r="T45" s="15"/>
      <c r="U45" s="15"/>
      <c r="V45" s="15"/>
      <c r="W45" s="15"/>
      <c r="X45" s="18" t="str">
        <f>IFERROR(VLOOKUP(W45,Lookups!$G$2:$H$83,2,FALSE),"")</f>
        <v/>
      </c>
      <c r="Y45" s="15"/>
      <c r="Z45" s="15"/>
      <c r="AA45" s="15"/>
      <c r="AB45" s="15"/>
      <c r="AC45" s="15"/>
      <c r="AD45" s="17"/>
      <c r="AE45" s="17"/>
      <c r="AF45" s="18" t="str">
        <f t="shared" si="1"/>
        <v/>
      </c>
      <c r="AG45" s="15"/>
      <c r="AH45" s="15"/>
      <c r="AI45" s="15"/>
      <c r="AJ45" s="18" t="str">
        <f>IFERROR(VLOOKUP(AI45,Lookups!$W$3:$X$24,2,FALSE),"")</f>
        <v/>
      </c>
      <c r="AK45" s="15"/>
      <c r="AL45" s="15"/>
      <c r="AM45" s="17"/>
      <c r="AN45" s="17"/>
    </row>
    <row r="46" spans="1:40" x14ac:dyDescent="0.3">
      <c r="A46" s="15"/>
      <c r="B46" s="15"/>
      <c r="C46" s="15"/>
      <c r="D46" s="17"/>
      <c r="E46" s="17"/>
      <c r="F46" s="15"/>
      <c r="G46" s="18" t="str">
        <f>IFERROR(VLOOKUP(F46,Lookups!$D$2:$E$20,2,FALSE),"")</f>
        <v/>
      </c>
      <c r="H46" s="15"/>
      <c r="I46" s="15"/>
      <c r="J46" s="17"/>
      <c r="K46" s="15"/>
      <c r="L46" s="17"/>
      <c r="M46" s="17"/>
      <c r="N46" s="18" t="str">
        <f t="shared" si="0"/>
        <v/>
      </c>
      <c r="O46" s="15"/>
      <c r="P46" s="15"/>
      <c r="Q46" s="17"/>
      <c r="R46" s="15"/>
      <c r="S46" s="15"/>
      <c r="T46" s="15"/>
      <c r="U46" s="15"/>
      <c r="V46" s="15"/>
      <c r="W46" s="15"/>
      <c r="X46" s="18" t="str">
        <f>IFERROR(VLOOKUP(W46,Lookups!$G$2:$H$83,2,FALSE),"")</f>
        <v/>
      </c>
      <c r="Y46" s="15"/>
      <c r="Z46" s="15"/>
      <c r="AA46" s="15"/>
      <c r="AB46" s="15"/>
      <c r="AC46" s="15"/>
      <c r="AD46" s="17"/>
      <c r="AE46" s="17"/>
      <c r="AF46" s="18" t="str">
        <f t="shared" si="1"/>
        <v/>
      </c>
      <c r="AG46" s="15"/>
      <c r="AH46" s="15"/>
      <c r="AI46" s="15"/>
      <c r="AJ46" s="18" t="str">
        <f>IFERROR(VLOOKUP(AI46,Lookups!$W$3:$X$24,2,FALSE),"")</f>
        <v/>
      </c>
      <c r="AK46" s="15"/>
      <c r="AL46" s="15"/>
      <c r="AM46" s="17"/>
      <c r="AN46" s="17"/>
    </row>
    <row r="47" spans="1:40" x14ac:dyDescent="0.3">
      <c r="A47" s="15"/>
      <c r="B47" s="15"/>
      <c r="C47" s="15"/>
      <c r="D47" s="17"/>
      <c r="E47" s="17"/>
      <c r="F47" s="15"/>
      <c r="G47" s="18" t="str">
        <f>IFERROR(VLOOKUP(F47,Lookups!$D$2:$E$20,2,FALSE),"")</f>
        <v/>
      </c>
      <c r="H47" s="15"/>
      <c r="I47" s="15"/>
      <c r="J47" s="17"/>
      <c r="K47" s="15"/>
      <c r="L47" s="17"/>
      <c r="M47" s="17"/>
      <c r="N47" s="18" t="str">
        <f t="shared" si="0"/>
        <v/>
      </c>
      <c r="O47" s="15"/>
      <c r="P47" s="15"/>
      <c r="Q47" s="17"/>
      <c r="R47" s="15"/>
      <c r="S47" s="15"/>
      <c r="T47" s="15"/>
      <c r="U47" s="15"/>
      <c r="V47" s="15"/>
      <c r="W47" s="15"/>
      <c r="X47" s="18" t="str">
        <f>IFERROR(VLOOKUP(W47,Lookups!$G$2:$H$83,2,FALSE),"")</f>
        <v/>
      </c>
      <c r="Y47" s="15"/>
      <c r="Z47" s="15"/>
      <c r="AA47" s="15"/>
      <c r="AB47" s="15"/>
      <c r="AC47" s="15"/>
      <c r="AD47" s="17"/>
      <c r="AE47" s="17"/>
      <c r="AF47" s="18" t="str">
        <f t="shared" si="1"/>
        <v/>
      </c>
      <c r="AG47" s="15"/>
      <c r="AH47" s="15"/>
      <c r="AI47" s="15"/>
      <c r="AJ47" s="18" t="str">
        <f>IFERROR(VLOOKUP(AI47,Lookups!$W$3:$X$24,2,FALSE),"")</f>
        <v/>
      </c>
      <c r="AK47" s="15"/>
      <c r="AL47" s="15"/>
      <c r="AM47" s="17"/>
      <c r="AN47" s="17"/>
    </row>
    <row r="48" spans="1:40" x14ac:dyDescent="0.3">
      <c r="A48" s="15"/>
      <c r="B48" s="15"/>
      <c r="C48" s="15"/>
      <c r="D48" s="17"/>
      <c r="E48" s="17"/>
      <c r="F48" s="15"/>
      <c r="G48" s="18" t="str">
        <f>IFERROR(VLOOKUP(F48,Lookups!$D$2:$E$20,2,FALSE),"")</f>
        <v/>
      </c>
      <c r="H48" s="15"/>
      <c r="I48" s="15"/>
      <c r="J48" s="17"/>
      <c r="K48" s="15"/>
      <c r="L48" s="17"/>
      <c r="M48" s="17"/>
      <c r="N48" s="18" t="str">
        <f t="shared" si="0"/>
        <v/>
      </c>
      <c r="O48" s="15"/>
      <c r="P48" s="15"/>
      <c r="Q48" s="17"/>
      <c r="R48" s="15"/>
      <c r="S48" s="15"/>
      <c r="T48" s="15"/>
      <c r="U48" s="15"/>
      <c r="V48" s="15"/>
      <c r="W48" s="15"/>
      <c r="X48" s="18" t="str">
        <f>IFERROR(VLOOKUP(W48,Lookups!$G$2:$H$83,2,FALSE),"")</f>
        <v/>
      </c>
      <c r="Y48" s="15"/>
      <c r="Z48" s="15"/>
      <c r="AA48" s="15"/>
      <c r="AB48" s="15"/>
      <c r="AC48" s="15"/>
      <c r="AD48" s="17"/>
      <c r="AE48" s="17"/>
      <c r="AF48" s="18" t="str">
        <f t="shared" si="1"/>
        <v/>
      </c>
      <c r="AG48" s="15"/>
      <c r="AH48" s="15"/>
      <c r="AI48" s="15"/>
      <c r="AJ48" s="18" t="str">
        <f>IFERROR(VLOOKUP(AI48,Lookups!$W$3:$X$24,2,FALSE),"")</f>
        <v/>
      </c>
      <c r="AK48" s="15"/>
      <c r="AL48" s="15"/>
      <c r="AM48" s="17"/>
      <c r="AN48" s="17"/>
    </row>
    <row r="49" spans="1:40" x14ac:dyDescent="0.3">
      <c r="A49" s="15"/>
      <c r="B49" s="15"/>
      <c r="C49" s="15"/>
      <c r="D49" s="17"/>
      <c r="E49" s="17"/>
      <c r="F49" s="15"/>
      <c r="G49" s="18" t="str">
        <f>IFERROR(VLOOKUP(F49,Lookups!$D$2:$E$20,2,FALSE),"")</f>
        <v/>
      </c>
      <c r="H49" s="15"/>
      <c r="I49" s="15"/>
      <c r="J49" s="17"/>
      <c r="K49" s="15"/>
      <c r="L49" s="17"/>
      <c r="M49" s="17"/>
      <c r="N49" s="18" t="str">
        <f t="shared" si="0"/>
        <v/>
      </c>
      <c r="O49" s="15"/>
      <c r="P49" s="15"/>
      <c r="Q49" s="17"/>
      <c r="R49" s="15"/>
      <c r="S49" s="15"/>
      <c r="T49" s="15"/>
      <c r="U49" s="15"/>
      <c r="V49" s="15"/>
      <c r="W49" s="15"/>
      <c r="X49" s="18" t="str">
        <f>IFERROR(VLOOKUP(W49,Lookups!$G$2:$H$83,2,FALSE),"")</f>
        <v/>
      </c>
      <c r="Y49" s="15"/>
      <c r="Z49" s="15"/>
      <c r="AA49" s="15"/>
      <c r="AB49" s="15"/>
      <c r="AC49" s="15"/>
      <c r="AD49" s="17"/>
      <c r="AE49" s="17"/>
      <c r="AF49" s="18" t="str">
        <f t="shared" si="1"/>
        <v/>
      </c>
      <c r="AG49" s="15"/>
      <c r="AH49" s="15"/>
      <c r="AI49" s="15"/>
      <c r="AJ49" s="18" t="str">
        <f>IFERROR(VLOOKUP(AI49,Lookups!$W$3:$X$24,2,FALSE),"")</f>
        <v/>
      </c>
      <c r="AK49" s="15"/>
      <c r="AL49" s="15"/>
      <c r="AM49" s="17"/>
      <c r="AN49" s="17"/>
    </row>
    <row r="50" spans="1:40" x14ac:dyDescent="0.3">
      <c r="A50" s="15"/>
      <c r="B50" s="15"/>
      <c r="C50" s="15"/>
      <c r="D50" s="17"/>
      <c r="E50" s="17"/>
      <c r="F50" s="15"/>
      <c r="G50" s="18" t="str">
        <f>IFERROR(VLOOKUP(F50,Lookups!$D$2:$E$20,2,FALSE),"")</f>
        <v/>
      </c>
      <c r="H50" s="15"/>
      <c r="I50" s="15"/>
      <c r="J50" s="17"/>
      <c r="K50" s="15"/>
      <c r="L50" s="17"/>
      <c r="M50" s="17"/>
      <c r="N50" s="18" t="str">
        <f t="shared" si="0"/>
        <v/>
      </c>
      <c r="O50" s="15"/>
      <c r="P50" s="15"/>
      <c r="Q50" s="17"/>
      <c r="R50" s="15"/>
      <c r="S50" s="15"/>
      <c r="T50" s="15"/>
      <c r="U50" s="15"/>
      <c r="V50" s="15"/>
      <c r="W50" s="15"/>
      <c r="X50" s="18" t="str">
        <f>IFERROR(VLOOKUP(W50,Lookups!$G$2:$H$83,2,FALSE),"")</f>
        <v/>
      </c>
      <c r="Y50" s="15"/>
      <c r="Z50" s="15"/>
      <c r="AA50" s="15"/>
      <c r="AB50" s="15"/>
      <c r="AC50" s="15"/>
      <c r="AD50" s="17"/>
      <c r="AE50" s="17"/>
      <c r="AF50" s="18" t="str">
        <f t="shared" si="1"/>
        <v/>
      </c>
      <c r="AG50" s="15"/>
      <c r="AH50" s="15"/>
      <c r="AI50" s="15"/>
      <c r="AJ50" s="18" t="str">
        <f>IFERROR(VLOOKUP(AI50,Lookups!$W$3:$X$24,2,FALSE),"")</f>
        <v/>
      </c>
      <c r="AK50" s="15"/>
      <c r="AL50" s="15"/>
      <c r="AM50" s="17"/>
      <c r="AN50" s="17"/>
    </row>
    <row r="51" spans="1:40" x14ac:dyDescent="0.3">
      <c r="A51" s="15"/>
      <c r="B51" s="15"/>
      <c r="C51" s="15"/>
      <c r="D51" s="17"/>
      <c r="E51" s="17"/>
      <c r="F51" s="15"/>
      <c r="G51" s="18" t="str">
        <f>IFERROR(VLOOKUP(F51,Lookups!$D$2:$E$20,2,FALSE),"")</f>
        <v/>
      </c>
      <c r="H51" s="15"/>
      <c r="I51" s="15"/>
      <c r="J51" s="17"/>
      <c r="K51" s="15"/>
      <c r="L51" s="17"/>
      <c r="M51" s="17"/>
      <c r="N51" s="18" t="str">
        <f t="shared" si="0"/>
        <v/>
      </c>
      <c r="O51" s="15"/>
      <c r="P51" s="15"/>
      <c r="Q51" s="17"/>
      <c r="R51" s="15"/>
      <c r="S51" s="15"/>
      <c r="T51" s="15"/>
      <c r="U51" s="15"/>
      <c r="V51" s="15"/>
      <c r="W51" s="15"/>
      <c r="X51" s="18" t="str">
        <f>IFERROR(VLOOKUP(W51,Lookups!$G$2:$H$83,2,FALSE),"")</f>
        <v/>
      </c>
      <c r="Y51" s="15"/>
      <c r="Z51" s="15"/>
      <c r="AA51" s="15"/>
      <c r="AB51" s="15"/>
      <c r="AC51" s="15"/>
      <c r="AD51" s="17"/>
      <c r="AE51" s="17"/>
      <c r="AF51" s="18" t="str">
        <f>IF(OR(ISBLANK(AD51),ISBLANK(AE51)),"",(AE51-AD51)+1)</f>
        <v/>
      </c>
      <c r="AG51" s="15"/>
      <c r="AH51" s="15"/>
      <c r="AI51" s="15"/>
      <c r="AJ51" s="18" t="str">
        <f>IFERROR(VLOOKUP(AI51,Lookups!$W$3:$X$24,2,FALSE),"")</f>
        <v/>
      </c>
      <c r="AK51" s="15"/>
      <c r="AL51" s="15"/>
      <c r="AM51" s="17"/>
      <c r="AN51" s="17"/>
    </row>
    <row r="52" spans="1:40" x14ac:dyDescent="0.3">
      <c r="A52" s="15"/>
      <c r="B52" s="15"/>
      <c r="C52" s="15"/>
      <c r="D52" s="17"/>
      <c r="E52" s="17"/>
      <c r="F52" s="15"/>
      <c r="G52" s="18" t="str">
        <f>IFERROR(VLOOKUP(F52,Lookups!$D$2:$E$20,2,FALSE),"")</f>
        <v/>
      </c>
      <c r="H52" s="15"/>
      <c r="I52" s="15"/>
      <c r="J52" s="17"/>
      <c r="K52" s="15"/>
      <c r="L52" s="17"/>
      <c r="M52" s="17"/>
      <c r="N52" s="18" t="str">
        <f t="shared" si="0"/>
        <v/>
      </c>
      <c r="O52" s="15"/>
      <c r="P52" s="15"/>
      <c r="Q52" s="17"/>
      <c r="R52" s="15"/>
      <c r="S52" s="15"/>
      <c r="T52" s="15"/>
      <c r="U52" s="15"/>
      <c r="V52" s="15"/>
      <c r="W52" s="15"/>
      <c r="X52" s="18" t="str">
        <f>IFERROR(VLOOKUP(W52,Lookups!$G$2:$H$83,2,FALSE),"")</f>
        <v/>
      </c>
      <c r="Y52" s="15"/>
      <c r="Z52" s="15"/>
      <c r="AA52" s="15"/>
      <c r="AB52" s="15"/>
      <c r="AC52" s="15"/>
      <c r="AD52" s="17"/>
      <c r="AE52" s="17"/>
      <c r="AF52" s="18" t="str">
        <f>IF(OR(ISBLANK(AD52),ISBLANK(AE52)),"",(AE52-AD52)+1)</f>
        <v/>
      </c>
      <c r="AG52" s="15"/>
      <c r="AH52" s="15"/>
      <c r="AI52" s="15"/>
      <c r="AJ52" s="18" t="str">
        <f>IFERROR(VLOOKUP(AI52,Lookups!$W$3:$X$24,2,FALSE),"")</f>
        <v/>
      </c>
      <c r="AK52" s="15"/>
      <c r="AL52" s="15"/>
      <c r="AM52" s="17"/>
      <c r="AN52" s="17"/>
    </row>
    <row r="53" spans="1:40" x14ac:dyDescent="0.3">
      <c r="A53" s="15"/>
      <c r="B53" s="15"/>
      <c r="C53" s="15"/>
      <c r="D53" s="17"/>
      <c r="E53" s="17"/>
      <c r="F53" s="15"/>
      <c r="G53" s="18" t="str">
        <f>IFERROR(VLOOKUP(F53,Lookups!$D$2:$E$20,2,FALSE),"")</f>
        <v/>
      </c>
      <c r="H53" s="15"/>
      <c r="I53" s="15"/>
      <c r="J53" s="17"/>
      <c r="K53" s="15"/>
      <c r="L53" s="17"/>
      <c r="M53" s="17"/>
      <c r="N53" s="18" t="str">
        <f t="shared" si="0"/>
        <v/>
      </c>
      <c r="O53" s="15"/>
      <c r="P53" s="15"/>
      <c r="Q53" s="17"/>
      <c r="R53" s="15"/>
      <c r="S53" s="15"/>
      <c r="T53" s="15"/>
      <c r="U53" s="15"/>
      <c r="V53" s="15"/>
      <c r="W53" s="15"/>
      <c r="X53" s="18" t="str">
        <f>IFERROR(VLOOKUP(W53,Lookups!$G$2:$H$83,2,FALSE),"")</f>
        <v/>
      </c>
      <c r="Y53" s="15"/>
      <c r="Z53" s="15"/>
      <c r="AA53" s="15"/>
      <c r="AB53" s="15"/>
      <c r="AC53" s="15"/>
      <c r="AD53" s="17"/>
      <c r="AE53" s="17"/>
      <c r="AF53" s="18" t="str">
        <f>IF(OR(ISBLANK(AD53),ISBLANK(AE53)),"",(AE53-AD53)+1)</f>
        <v/>
      </c>
      <c r="AG53" s="15"/>
      <c r="AH53" s="15"/>
      <c r="AI53" s="15"/>
      <c r="AJ53" s="18" t="str">
        <f>IFERROR(VLOOKUP(AI53,Lookups!$W$3:$X$24,2,FALSE),"")</f>
        <v/>
      </c>
      <c r="AK53" s="15"/>
      <c r="AL53" s="15"/>
      <c r="AM53" s="17"/>
      <c r="AN53" s="17"/>
    </row>
    <row r="54" spans="1:40" x14ac:dyDescent="0.3">
      <c r="A54" s="15"/>
      <c r="B54" s="15"/>
      <c r="C54" s="15"/>
      <c r="D54" s="17"/>
      <c r="E54" s="17"/>
      <c r="F54" s="15"/>
      <c r="G54" s="18" t="str">
        <f>IFERROR(VLOOKUP(F54,Lookups!$D$2:$E$20,2,FALSE),"")</f>
        <v/>
      </c>
      <c r="H54" s="15"/>
      <c r="I54" s="15"/>
      <c r="J54" s="17"/>
      <c r="K54" s="15"/>
      <c r="L54" s="17"/>
      <c r="M54" s="17"/>
      <c r="N54" s="62" t="str">
        <f t="shared" si="0"/>
        <v/>
      </c>
      <c r="O54" s="15"/>
      <c r="P54" s="15"/>
      <c r="Q54" s="17"/>
      <c r="R54" s="15"/>
      <c r="S54" s="15"/>
      <c r="T54" s="15"/>
      <c r="U54" s="15"/>
      <c r="V54" s="15"/>
      <c r="W54" s="15"/>
      <c r="X54" s="18" t="str">
        <f>IFERROR(VLOOKUP(W54,Lookups!$G$2:$H$83,2,FALSE),"")</f>
        <v/>
      </c>
      <c r="Y54" s="15"/>
      <c r="Z54" s="15"/>
      <c r="AA54" s="15"/>
      <c r="AB54" s="15"/>
      <c r="AC54" s="15"/>
      <c r="AD54" s="17"/>
      <c r="AE54" s="17"/>
      <c r="AF54" s="18" t="str">
        <f t="shared" ref="AF54:AF117" si="2">IF(OR(ISBLANK(AD54),ISBLANK(AE54)),"",(AE54-AD54)+1)</f>
        <v/>
      </c>
      <c r="AG54" s="15"/>
      <c r="AH54" s="15"/>
      <c r="AI54" s="15"/>
      <c r="AJ54" s="62" t="str">
        <f>IFERROR(VLOOKUP(AI54,Lookups!$W$3:$X$24,2,FALSE),"")</f>
        <v/>
      </c>
      <c r="AK54" s="15"/>
      <c r="AL54" s="15"/>
      <c r="AM54" s="17"/>
      <c r="AN54" s="17"/>
    </row>
    <row r="55" spans="1:40" x14ac:dyDescent="0.3">
      <c r="A55" s="15"/>
      <c r="B55" s="15"/>
      <c r="C55" s="15"/>
      <c r="D55" s="17"/>
      <c r="E55" s="17"/>
      <c r="F55" s="15"/>
      <c r="G55" s="18" t="str">
        <f>IFERROR(VLOOKUP(F55,Lookups!$D$2:$E$20,2,FALSE),"")</f>
        <v/>
      </c>
      <c r="H55" s="15"/>
      <c r="I55" s="15"/>
      <c r="J55" s="17"/>
      <c r="K55" s="15"/>
      <c r="L55" s="17"/>
      <c r="M55" s="17"/>
      <c r="N55" s="62" t="str">
        <f t="shared" si="0"/>
        <v/>
      </c>
      <c r="O55" s="15"/>
      <c r="P55" s="15"/>
      <c r="Q55" s="17"/>
      <c r="R55" s="15"/>
      <c r="S55" s="15"/>
      <c r="T55" s="15"/>
      <c r="U55" s="15"/>
      <c r="V55" s="15"/>
      <c r="W55" s="15"/>
      <c r="X55" s="18" t="str">
        <f>IFERROR(VLOOKUP(W55,Lookups!$G$2:$H$83,2,FALSE),"")</f>
        <v/>
      </c>
      <c r="Y55" s="15"/>
      <c r="Z55" s="15"/>
      <c r="AA55" s="15"/>
      <c r="AB55" s="15"/>
      <c r="AC55" s="15"/>
      <c r="AD55" s="17"/>
      <c r="AE55" s="17"/>
      <c r="AF55" s="18" t="str">
        <f t="shared" si="2"/>
        <v/>
      </c>
      <c r="AG55" s="15"/>
      <c r="AH55" s="15"/>
      <c r="AI55" s="15"/>
      <c r="AJ55" s="62" t="str">
        <f>IFERROR(VLOOKUP(AI55,Lookups!$W$3:$X$24,2,FALSE),"")</f>
        <v/>
      </c>
      <c r="AK55" s="15"/>
      <c r="AL55" s="15"/>
      <c r="AM55" s="17"/>
      <c r="AN55" s="17"/>
    </row>
    <row r="56" spans="1:40" x14ac:dyDescent="0.3">
      <c r="A56" s="15"/>
      <c r="B56" s="15"/>
      <c r="C56" s="15"/>
      <c r="D56" s="17"/>
      <c r="E56" s="17"/>
      <c r="F56" s="15"/>
      <c r="G56" s="18" t="str">
        <f>IFERROR(VLOOKUP(F56,Lookups!$D$2:$E$20,2,FALSE),"")</f>
        <v/>
      </c>
      <c r="H56" s="15"/>
      <c r="I56" s="15"/>
      <c r="J56" s="17"/>
      <c r="K56" s="15"/>
      <c r="L56" s="17"/>
      <c r="M56" s="17"/>
      <c r="N56" s="62" t="str">
        <f t="shared" si="0"/>
        <v/>
      </c>
      <c r="O56" s="15"/>
      <c r="P56" s="15"/>
      <c r="Q56" s="17"/>
      <c r="R56" s="15"/>
      <c r="S56" s="15"/>
      <c r="T56" s="15"/>
      <c r="U56" s="15"/>
      <c r="V56" s="15"/>
      <c r="W56" s="15"/>
      <c r="X56" s="18" t="str">
        <f>IFERROR(VLOOKUP(W56,Lookups!$G$2:$H$83,2,FALSE),"")</f>
        <v/>
      </c>
      <c r="Y56" s="15"/>
      <c r="Z56" s="15"/>
      <c r="AA56" s="15"/>
      <c r="AB56" s="15"/>
      <c r="AC56" s="15"/>
      <c r="AD56" s="17"/>
      <c r="AE56" s="17"/>
      <c r="AF56" s="18" t="str">
        <f t="shared" si="2"/>
        <v/>
      </c>
      <c r="AG56" s="15"/>
      <c r="AH56" s="15"/>
      <c r="AI56" s="15"/>
      <c r="AJ56" s="62" t="str">
        <f>IFERROR(VLOOKUP(AI56,Lookups!$W$3:$X$24,2,FALSE),"")</f>
        <v/>
      </c>
      <c r="AK56" s="15"/>
      <c r="AL56" s="15"/>
      <c r="AM56" s="17"/>
      <c r="AN56" s="17"/>
    </row>
    <row r="57" spans="1:40" x14ac:dyDescent="0.3">
      <c r="A57" s="15"/>
      <c r="B57" s="15"/>
      <c r="C57" s="15"/>
      <c r="D57" s="17"/>
      <c r="E57" s="17"/>
      <c r="F57" s="15"/>
      <c r="G57" s="18" t="str">
        <f>IFERROR(VLOOKUP(F57,Lookups!$D$2:$E$20,2,FALSE),"")</f>
        <v/>
      </c>
      <c r="H57" s="15"/>
      <c r="I57" s="15"/>
      <c r="J57" s="17"/>
      <c r="K57" s="15"/>
      <c r="L57" s="17"/>
      <c r="M57" s="17"/>
      <c r="N57" s="62" t="str">
        <f t="shared" si="0"/>
        <v/>
      </c>
      <c r="O57" s="15"/>
      <c r="P57" s="15"/>
      <c r="Q57" s="17"/>
      <c r="R57" s="15"/>
      <c r="S57" s="15"/>
      <c r="T57" s="15"/>
      <c r="U57" s="15"/>
      <c r="V57" s="15"/>
      <c r="W57" s="15"/>
      <c r="X57" s="18" t="str">
        <f>IFERROR(VLOOKUP(W57,Lookups!$G$2:$H$83,2,FALSE),"")</f>
        <v/>
      </c>
      <c r="Y57" s="15"/>
      <c r="Z57" s="15"/>
      <c r="AA57" s="15"/>
      <c r="AB57" s="15"/>
      <c r="AC57" s="15"/>
      <c r="AD57" s="17"/>
      <c r="AE57" s="17"/>
      <c r="AF57" s="18" t="str">
        <f t="shared" si="2"/>
        <v/>
      </c>
      <c r="AG57" s="15"/>
      <c r="AH57" s="15"/>
      <c r="AI57" s="15"/>
      <c r="AJ57" s="62" t="str">
        <f>IFERROR(VLOOKUP(AI57,Lookups!$W$3:$X$24,2,FALSE),"")</f>
        <v/>
      </c>
      <c r="AK57" s="15"/>
      <c r="AL57" s="15"/>
      <c r="AM57" s="17"/>
      <c r="AN57" s="17"/>
    </row>
    <row r="58" spans="1:40" x14ac:dyDescent="0.3">
      <c r="A58" s="15"/>
      <c r="B58" s="15"/>
      <c r="C58" s="15"/>
      <c r="D58" s="17"/>
      <c r="E58" s="17"/>
      <c r="F58" s="15"/>
      <c r="G58" s="18" t="str">
        <f>IFERROR(VLOOKUP(F58,Lookups!$D$2:$E$20,2,FALSE),"")</f>
        <v/>
      </c>
      <c r="H58" s="15"/>
      <c r="I58" s="15"/>
      <c r="J58" s="17"/>
      <c r="K58" s="15"/>
      <c r="L58" s="17"/>
      <c r="M58" s="17"/>
      <c r="N58" s="62" t="str">
        <f t="shared" si="0"/>
        <v/>
      </c>
      <c r="O58" s="15"/>
      <c r="P58" s="15"/>
      <c r="Q58" s="17"/>
      <c r="R58" s="15"/>
      <c r="S58" s="15"/>
      <c r="T58" s="15"/>
      <c r="U58" s="15"/>
      <c r="V58" s="15"/>
      <c r="W58" s="15"/>
      <c r="X58" s="18" t="str">
        <f>IFERROR(VLOOKUP(W58,Lookups!$G$2:$H$83,2,FALSE),"")</f>
        <v/>
      </c>
      <c r="Y58" s="15"/>
      <c r="Z58" s="15"/>
      <c r="AA58" s="15"/>
      <c r="AB58" s="15"/>
      <c r="AC58" s="15"/>
      <c r="AD58" s="17"/>
      <c r="AE58" s="17"/>
      <c r="AF58" s="18" t="str">
        <f t="shared" si="2"/>
        <v/>
      </c>
      <c r="AG58" s="15"/>
      <c r="AH58" s="15"/>
      <c r="AI58" s="15"/>
      <c r="AJ58" s="62" t="str">
        <f>IFERROR(VLOOKUP(AI58,Lookups!$W$3:$X$24,2,FALSE),"")</f>
        <v/>
      </c>
      <c r="AK58" s="15"/>
      <c r="AL58" s="15"/>
      <c r="AM58" s="17"/>
      <c r="AN58" s="17"/>
    </row>
    <row r="59" spans="1:40" x14ac:dyDescent="0.3">
      <c r="A59" s="15"/>
      <c r="B59" s="15"/>
      <c r="C59" s="15"/>
      <c r="D59" s="17"/>
      <c r="E59" s="17"/>
      <c r="F59" s="15"/>
      <c r="G59" s="18" t="str">
        <f>IFERROR(VLOOKUP(F59,Lookups!$D$2:$E$20,2,FALSE),"")</f>
        <v/>
      </c>
      <c r="H59" s="15"/>
      <c r="I59" s="15"/>
      <c r="J59" s="17"/>
      <c r="K59" s="15"/>
      <c r="L59" s="17"/>
      <c r="M59" s="17"/>
      <c r="N59" s="62" t="str">
        <f t="shared" si="0"/>
        <v/>
      </c>
      <c r="O59" s="15"/>
      <c r="P59" s="15"/>
      <c r="Q59" s="17"/>
      <c r="R59" s="15"/>
      <c r="S59" s="15"/>
      <c r="T59" s="15"/>
      <c r="U59" s="15"/>
      <c r="V59" s="15"/>
      <c r="W59" s="15"/>
      <c r="X59" s="18" t="str">
        <f>IFERROR(VLOOKUP(W59,Lookups!$G$2:$H$83,2,FALSE),"")</f>
        <v/>
      </c>
      <c r="Y59" s="15"/>
      <c r="Z59" s="15"/>
      <c r="AA59" s="15"/>
      <c r="AB59" s="15"/>
      <c r="AC59" s="15"/>
      <c r="AD59" s="17"/>
      <c r="AE59" s="17"/>
      <c r="AF59" s="18" t="str">
        <f t="shared" si="2"/>
        <v/>
      </c>
      <c r="AG59" s="15"/>
      <c r="AH59" s="15"/>
      <c r="AI59" s="15"/>
      <c r="AJ59" s="62" t="str">
        <f>IFERROR(VLOOKUP(AI59,Lookups!$W$3:$X$24,2,FALSE),"")</f>
        <v/>
      </c>
      <c r="AK59" s="15"/>
      <c r="AL59" s="15"/>
      <c r="AM59" s="17"/>
      <c r="AN59" s="17"/>
    </row>
    <row r="60" spans="1:40" x14ac:dyDescent="0.3">
      <c r="A60" s="15"/>
      <c r="B60" s="15"/>
      <c r="C60" s="15"/>
      <c r="D60" s="17"/>
      <c r="E60" s="17"/>
      <c r="F60" s="15"/>
      <c r="G60" s="18" t="str">
        <f>IFERROR(VLOOKUP(F60,Lookups!$D$2:$E$20,2,FALSE),"")</f>
        <v/>
      </c>
      <c r="H60" s="15"/>
      <c r="I60" s="15"/>
      <c r="J60" s="17"/>
      <c r="K60" s="15"/>
      <c r="L60" s="17"/>
      <c r="M60" s="17"/>
      <c r="N60" s="62" t="str">
        <f t="shared" si="0"/>
        <v/>
      </c>
      <c r="O60" s="15"/>
      <c r="P60" s="15"/>
      <c r="Q60" s="17"/>
      <c r="R60" s="15"/>
      <c r="S60" s="15"/>
      <c r="T60" s="15"/>
      <c r="U60" s="15"/>
      <c r="V60" s="15"/>
      <c r="W60" s="15"/>
      <c r="X60" s="18" t="str">
        <f>IFERROR(VLOOKUP(W60,Lookups!$G$2:$H$83,2,FALSE),"")</f>
        <v/>
      </c>
      <c r="Y60" s="15"/>
      <c r="Z60" s="15"/>
      <c r="AA60" s="15"/>
      <c r="AB60" s="15"/>
      <c r="AC60" s="15"/>
      <c r="AD60" s="17"/>
      <c r="AE60" s="17"/>
      <c r="AF60" s="18" t="str">
        <f t="shared" si="2"/>
        <v/>
      </c>
      <c r="AG60" s="15"/>
      <c r="AH60" s="15"/>
      <c r="AI60" s="15"/>
      <c r="AJ60" s="62" t="str">
        <f>IFERROR(VLOOKUP(AI60,Lookups!$W$3:$X$24,2,FALSE),"")</f>
        <v/>
      </c>
      <c r="AK60" s="15"/>
      <c r="AL60" s="15"/>
      <c r="AM60" s="17"/>
      <c r="AN60" s="17"/>
    </row>
    <row r="61" spans="1:40" x14ac:dyDescent="0.3">
      <c r="A61" s="15"/>
      <c r="B61" s="15"/>
      <c r="C61" s="15"/>
      <c r="D61" s="17"/>
      <c r="E61" s="17"/>
      <c r="F61" s="15"/>
      <c r="G61" s="18" t="str">
        <f>IFERROR(VLOOKUP(F61,Lookups!$D$2:$E$20,2,FALSE),"")</f>
        <v/>
      </c>
      <c r="H61" s="15"/>
      <c r="I61" s="15"/>
      <c r="J61" s="17"/>
      <c r="K61" s="15"/>
      <c r="L61" s="17"/>
      <c r="M61" s="17"/>
      <c r="N61" s="62" t="str">
        <f t="shared" si="0"/>
        <v/>
      </c>
      <c r="O61" s="15"/>
      <c r="P61" s="15"/>
      <c r="Q61" s="17"/>
      <c r="R61" s="15"/>
      <c r="S61" s="15"/>
      <c r="T61" s="15"/>
      <c r="U61" s="15"/>
      <c r="V61" s="15"/>
      <c r="W61" s="15"/>
      <c r="X61" s="18" t="str">
        <f>IFERROR(VLOOKUP(W61,Lookups!$G$2:$H$83,2,FALSE),"")</f>
        <v/>
      </c>
      <c r="Y61" s="15"/>
      <c r="Z61" s="15"/>
      <c r="AA61" s="15"/>
      <c r="AB61" s="15"/>
      <c r="AC61" s="15"/>
      <c r="AD61" s="17"/>
      <c r="AE61" s="17"/>
      <c r="AF61" s="18" t="str">
        <f t="shared" si="2"/>
        <v/>
      </c>
      <c r="AG61" s="15"/>
      <c r="AH61" s="15"/>
      <c r="AI61" s="15"/>
      <c r="AJ61" s="62" t="str">
        <f>IFERROR(VLOOKUP(AI61,Lookups!$W$3:$X$24,2,FALSE),"")</f>
        <v/>
      </c>
      <c r="AK61" s="15"/>
      <c r="AL61" s="15"/>
      <c r="AM61" s="17"/>
      <c r="AN61" s="17"/>
    </row>
    <row r="62" spans="1:40" x14ac:dyDescent="0.3">
      <c r="A62" s="15"/>
      <c r="B62" s="15"/>
      <c r="C62" s="15"/>
      <c r="D62" s="17"/>
      <c r="E62" s="17"/>
      <c r="F62" s="15"/>
      <c r="G62" s="18" t="str">
        <f>IFERROR(VLOOKUP(F62,Lookups!$D$2:$E$20,2,FALSE),"")</f>
        <v/>
      </c>
      <c r="H62" s="15"/>
      <c r="I62" s="15"/>
      <c r="J62" s="17"/>
      <c r="K62" s="15"/>
      <c r="L62" s="17"/>
      <c r="M62" s="17"/>
      <c r="N62" s="62" t="str">
        <f t="shared" si="0"/>
        <v/>
      </c>
      <c r="O62" s="15"/>
      <c r="P62" s="15"/>
      <c r="Q62" s="17"/>
      <c r="R62" s="15"/>
      <c r="S62" s="15"/>
      <c r="T62" s="15"/>
      <c r="U62" s="15"/>
      <c r="V62" s="15"/>
      <c r="W62" s="15"/>
      <c r="X62" s="18" t="str">
        <f>IFERROR(VLOOKUP(W62,Lookups!$G$2:$H$83,2,FALSE),"")</f>
        <v/>
      </c>
      <c r="Y62" s="15"/>
      <c r="Z62" s="15"/>
      <c r="AA62" s="15"/>
      <c r="AB62" s="15"/>
      <c r="AC62" s="15"/>
      <c r="AD62" s="17"/>
      <c r="AE62" s="17"/>
      <c r="AF62" s="18" t="str">
        <f t="shared" si="2"/>
        <v/>
      </c>
      <c r="AG62" s="15"/>
      <c r="AH62" s="15"/>
      <c r="AI62" s="15"/>
      <c r="AJ62" s="62" t="str">
        <f>IFERROR(VLOOKUP(AI62,Lookups!$W$3:$X$24,2,FALSE),"")</f>
        <v/>
      </c>
      <c r="AK62" s="15"/>
      <c r="AL62" s="15"/>
      <c r="AM62" s="17"/>
      <c r="AN62" s="17"/>
    </row>
    <row r="63" spans="1:40" x14ac:dyDescent="0.3">
      <c r="A63" s="15"/>
      <c r="B63" s="15"/>
      <c r="C63" s="15"/>
      <c r="D63" s="17"/>
      <c r="E63" s="17"/>
      <c r="F63" s="15"/>
      <c r="G63" s="18" t="str">
        <f>IFERROR(VLOOKUP(F63,Lookups!$D$2:$E$20,2,FALSE),"")</f>
        <v/>
      </c>
      <c r="H63" s="15"/>
      <c r="I63" s="15"/>
      <c r="J63" s="17"/>
      <c r="K63" s="15"/>
      <c r="L63" s="17"/>
      <c r="M63" s="17"/>
      <c r="N63" s="62" t="str">
        <f t="shared" si="0"/>
        <v/>
      </c>
      <c r="O63" s="15"/>
      <c r="P63" s="15"/>
      <c r="Q63" s="17"/>
      <c r="R63" s="15"/>
      <c r="S63" s="15"/>
      <c r="T63" s="15"/>
      <c r="U63" s="15"/>
      <c r="V63" s="15"/>
      <c r="W63" s="15"/>
      <c r="X63" s="18" t="str">
        <f>IFERROR(VLOOKUP(W63,Lookups!$G$2:$H$83,2,FALSE),"")</f>
        <v/>
      </c>
      <c r="Y63" s="15"/>
      <c r="Z63" s="15"/>
      <c r="AA63" s="15"/>
      <c r="AB63" s="15"/>
      <c r="AC63" s="15"/>
      <c r="AD63" s="17"/>
      <c r="AE63" s="17"/>
      <c r="AF63" s="18" t="str">
        <f t="shared" si="2"/>
        <v/>
      </c>
      <c r="AG63" s="15"/>
      <c r="AH63" s="15"/>
      <c r="AI63" s="15"/>
      <c r="AJ63" s="62" t="str">
        <f>IFERROR(VLOOKUP(AI63,Lookups!$W$3:$X$24,2,FALSE),"")</f>
        <v/>
      </c>
      <c r="AK63" s="15"/>
      <c r="AL63" s="15"/>
      <c r="AM63" s="17"/>
      <c r="AN63" s="17"/>
    </row>
    <row r="64" spans="1:40" x14ac:dyDescent="0.3">
      <c r="A64" s="15"/>
      <c r="B64" s="15"/>
      <c r="C64" s="15"/>
      <c r="D64" s="17"/>
      <c r="E64" s="17"/>
      <c r="F64" s="15"/>
      <c r="G64" s="18" t="str">
        <f>IFERROR(VLOOKUP(F64,Lookups!$D$2:$E$20,2,FALSE),"")</f>
        <v/>
      </c>
      <c r="H64" s="15"/>
      <c r="I64" s="15"/>
      <c r="J64" s="17"/>
      <c r="K64" s="15"/>
      <c r="L64" s="17"/>
      <c r="M64" s="17"/>
      <c r="N64" s="62" t="str">
        <f t="shared" si="0"/>
        <v/>
      </c>
      <c r="O64" s="15"/>
      <c r="P64" s="15"/>
      <c r="Q64" s="17"/>
      <c r="R64" s="15"/>
      <c r="S64" s="15"/>
      <c r="T64" s="15"/>
      <c r="U64" s="15"/>
      <c r="V64" s="15"/>
      <c r="W64" s="15"/>
      <c r="X64" s="18" t="str">
        <f>IFERROR(VLOOKUP(W64,Lookups!$G$2:$H$83,2,FALSE),"")</f>
        <v/>
      </c>
      <c r="Y64" s="15"/>
      <c r="Z64" s="15"/>
      <c r="AA64" s="15"/>
      <c r="AB64" s="15"/>
      <c r="AC64" s="15"/>
      <c r="AD64" s="17"/>
      <c r="AE64" s="17"/>
      <c r="AF64" s="18" t="str">
        <f t="shared" si="2"/>
        <v/>
      </c>
      <c r="AG64" s="15"/>
      <c r="AH64" s="15"/>
      <c r="AI64" s="15"/>
      <c r="AJ64" s="62" t="str">
        <f>IFERROR(VLOOKUP(AI64,Lookups!$W$3:$X$24,2,FALSE),"")</f>
        <v/>
      </c>
      <c r="AK64" s="15"/>
      <c r="AL64" s="15"/>
      <c r="AM64" s="17"/>
      <c r="AN64" s="17"/>
    </row>
    <row r="65" spans="1:40" x14ac:dyDescent="0.3">
      <c r="A65" s="15"/>
      <c r="B65" s="15"/>
      <c r="C65" s="15"/>
      <c r="D65" s="17"/>
      <c r="E65" s="17"/>
      <c r="F65" s="15"/>
      <c r="G65" s="18" t="str">
        <f>IFERROR(VLOOKUP(F65,Lookups!$D$2:$E$20,2,FALSE),"")</f>
        <v/>
      </c>
      <c r="H65" s="15"/>
      <c r="I65" s="15"/>
      <c r="J65" s="17"/>
      <c r="K65" s="15"/>
      <c r="L65" s="17"/>
      <c r="M65" s="17"/>
      <c r="N65" s="62" t="str">
        <f t="shared" si="0"/>
        <v/>
      </c>
      <c r="O65" s="15"/>
      <c r="P65" s="15"/>
      <c r="Q65" s="17"/>
      <c r="R65" s="15"/>
      <c r="S65" s="15"/>
      <c r="T65" s="15"/>
      <c r="U65" s="15"/>
      <c r="V65" s="15"/>
      <c r="W65" s="15"/>
      <c r="X65" s="18" t="str">
        <f>IFERROR(VLOOKUP(W65,Lookups!$G$2:$H$83,2,FALSE),"")</f>
        <v/>
      </c>
      <c r="Y65" s="15"/>
      <c r="Z65" s="15"/>
      <c r="AA65" s="15"/>
      <c r="AB65" s="15"/>
      <c r="AC65" s="15"/>
      <c r="AD65" s="17"/>
      <c r="AE65" s="17"/>
      <c r="AF65" s="18" t="str">
        <f t="shared" si="2"/>
        <v/>
      </c>
      <c r="AG65" s="15"/>
      <c r="AH65" s="15"/>
      <c r="AI65" s="15"/>
      <c r="AJ65" s="62" t="str">
        <f>IFERROR(VLOOKUP(AI65,Lookups!$W$3:$X$24,2,FALSE),"")</f>
        <v/>
      </c>
      <c r="AK65" s="15"/>
      <c r="AL65" s="15"/>
      <c r="AM65" s="17"/>
      <c r="AN65" s="17"/>
    </row>
    <row r="66" spans="1:40" x14ac:dyDescent="0.3">
      <c r="A66" s="15"/>
      <c r="B66" s="15"/>
      <c r="C66" s="15"/>
      <c r="D66" s="17"/>
      <c r="E66" s="17"/>
      <c r="F66" s="15"/>
      <c r="G66" s="18" t="str">
        <f>IFERROR(VLOOKUP(F66,Lookups!$D$2:$E$20,2,FALSE),"")</f>
        <v/>
      </c>
      <c r="H66" s="15"/>
      <c r="I66" s="15"/>
      <c r="J66" s="17"/>
      <c r="K66" s="15"/>
      <c r="L66" s="17"/>
      <c r="M66" s="17"/>
      <c r="N66" s="62" t="str">
        <f t="shared" si="0"/>
        <v/>
      </c>
      <c r="O66" s="15"/>
      <c r="P66" s="15"/>
      <c r="Q66" s="17"/>
      <c r="R66" s="15"/>
      <c r="S66" s="15"/>
      <c r="T66" s="15"/>
      <c r="U66" s="15"/>
      <c r="V66" s="15"/>
      <c r="W66" s="15"/>
      <c r="X66" s="18" t="str">
        <f>IFERROR(VLOOKUP(W66,Lookups!$G$2:$H$83,2,FALSE),"")</f>
        <v/>
      </c>
      <c r="Y66" s="15"/>
      <c r="Z66" s="15"/>
      <c r="AA66" s="15"/>
      <c r="AB66" s="15"/>
      <c r="AC66" s="15"/>
      <c r="AD66" s="17"/>
      <c r="AE66" s="17"/>
      <c r="AF66" s="18" t="str">
        <f t="shared" si="2"/>
        <v/>
      </c>
      <c r="AG66" s="15"/>
      <c r="AH66" s="15"/>
      <c r="AI66" s="15"/>
      <c r="AJ66" s="62" t="str">
        <f>IFERROR(VLOOKUP(AI66,Lookups!$W$3:$X$24,2,FALSE),"")</f>
        <v/>
      </c>
      <c r="AK66" s="15"/>
      <c r="AL66" s="15"/>
      <c r="AM66" s="17"/>
      <c r="AN66" s="17"/>
    </row>
    <row r="67" spans="1:40" x14ac:dyDescent="0.3">
      <c r="A67" s="15"/>
      <c r="B67" s="15"/>
      <c r="C67" s="15"/>
      <c r="D67" s="17"/>
      <c r="E67" s="17"/>
      <c r="F67" s="15"/>
      <c r="G67" s="18" t="str">
        <f>IFERROR(VLOOKUP(F67,Lookups!$D$2:$E$20,2,FALSE),"")</f>
        <v/>
      </c>
      <c r="H67" s="15"/>
      <c r="I67" s="15"/>
      <c r="J67" s="17"/>
      <c r="K67" s="15"/>
      <c r="L67" s="17"/>
      <c r="M67" s="17"/>
      <c r="N67" s="62" t="str">
        <f t="shared" ref="N67:N130" si="3">IF(OR(ISBLANK(L67),ISBLANK(M67)),"",(M67-L67)+1)</f>
        <v/>
      </c>
      <c r="O67" s="15"/>
      <c r="P67" s="15"/>
      <c r="Q67" s="17"/>
      <c r="R67" s="15"/>
      <c r="S67" s="15"/>
      <c r="T67" s="15"/>
      <c r="U67" s="15"/>
      <c r="V67" s="15"/>
      <c r="W67" s="15"/>
      <c r="X67" s="18" t="str">
        <f>IFERROR(VLOOKUP(W67,Lookups!$G$2:$H$83,2,FALSE),"")</f>
        <v/>
      </c>
      <c r="Y67" s="15"/>
      <c r="Z67" s="15"/>
      <c r="AA67" s="15"/>
      <c r="AB67" s="15"/>
      <c r="AC67" s="15"/>
      <c r="AD67" s="17"/>
      <c r="AE67" s="17"/>
      <c r="AF67" s="18" t="str">
        <f t="shared" si="2"/>
        <v/>
      </c>
      <c r="AG67" s="15"/>
      <c r="AH67" s="15"/>
      <c r="AI67" s="15"/>
      <c r="AJ67" s="62" t="str">
        <f>IFERROR(VLOOKUP(AI67,Lookups!$W$3:$X$24,2,FALSE),"")</f>
        <v/>
      </c>
      <c r="AK67" s="15"/>
      <c r="AL67" s="15"/>
      <c r="AM67" s="17"/>
      <c r="AN67" s="17"/>
    </row>
    <row r="68" spans="1:40" x14ac:dyDescent="0.3">
      <c r="A68" s="15"/>
      <c r="B68" s="15"/>
      <c r="C68" s="15"/>
      <c r="D68" s="17"/>
      <c r="E68" s="17"/>
      <c r="F68" s="15"/>
      <c r="G68" s="18" t="str">
        <f>IFERROR(VLOOKUP(F68,Lookups!$D$2:$E$20,2,FALSE),"")</f>
        <v/>
      </c>
      <c r="H68" s="15"/>
      <c r="I68" s="15"/>
      <c r="J68" s="17"/>
      <c r="K68" s="15"/>
      <c r="L68" s="17"/>
      <c r="M68" s="17"/>
      <c r="N68" s="62" t="str">
        <f t="shared" si="3"/>
        <v/>
      </c>
      <c r="O68" s="15"/>
      <c r="P68" s="15"/>
      <c r="Q68" s="17"/>
      <c r="R68" s="15"/>
      <c r="S68" s="15"/>
      <c r="T68" s="15"/>
      <c r="U68" s="15"/>
      <c r="V68" s="15"/>
      <c r="W68" s="15"/>
      <c r="X68" s="18" t="str">
        <f>IFERROR(VLOOKUP(W68,Lookups!$G$2:$H$83,2,FALSE),"")</f>
        <v/>
      </c>
      <c r="Y68" s="15"/>
      <c r="Z68" s="15"/>
      <c r="AA68" s="15"/>
      <c r="AB68" s="15"/>
      <c r="AC68" s="15"/>
      <c r="AD68" s="17"/>
      <c r="AE68" s="17"/>
      <c r="AF68" s="18" t="str">
        <f t="shared" si="2"/>
        <v/>
      </c>
      <c r="AG68" s="15"/>
      <c r="AH68" s="15"/>
      <c r="AI68" s="15"/>
      <c r="AJ68" s="62" t="str">
        <f>IFERROR(VLOOKUP(AI68,Lookups!$W$3:$X$24,2,FALSE),"")</f>
        <v/>
      </c>
      <c r="AK68" s="15"/>
      <c r="AL68" s="15"/>
      <c r="AM68" s="17"/>
      <c r="AN68" s="17"/>
    </row>
    <row r="69" spans="1:40" x14ac:dyDescent="0.3">
      <c r="A69" s="15"/>
      <c r="B69" s="15"/>
      <c r="C69" s="15"/>
      <c r="D69" s="17"/>
      <c r="E69" s="17"/>
      <c r="F69" s="15"/>
      <c r="G69" s="18" t="str">
        <f>IFERROR(VLOOKUP(F69,Lookups!$D$2:$E$20,2,FALSE),"")</f>
        <v/>
      </c>
      <c r="H69" s="15"/>
      <c r="I69" s="15"/>
      <c r="J69" s="17"/>
      <c r="K69" s="15"/>
      <c r="L69" s="17"/>
      <c r="M69" s="17"/>
      <c r="N69" s="62" t="str">
        <f t="shared" si="3"/>
        <v/>
      </c>
      <c r="O69" s="15"/>
      <c r="P69" s="15"/>
      <c r="Q69" s="17"/>
      <c r="R69" s="15"/>
      <c r="S69" s="15"/>
      <c r="T69" s="15"/>
      <c r="U69" s="15"/>
      <c r="V69" s="15"/>
      <c r="W69" s="15"/>
      <c r="X69" s="18" t="str">
        <f>IFERROR(VLOOKUP(W69,Lookups!$G$2:$H$83,2,FALSE),"")</f>
        <v/>
      </c>
      <c r="Y69" s="15"/>
      <c r="Z69" s="15"/>
      <c r="AA69" s="15"/>
      <c r="AB69" s="15"/>
      <c r="AC69" s="15"/>
      <c r="AD69" s="17"/>
      <c r="AE69" s="17"/>
      <c r="AF69" s="18" t="str">
        <f t="shared" si="2"/>
        <v/>
      </c>
      <c r="AG69" s="15"/>
      <c r="AH69" s="15"/>
      <c r="AI69" s="15"/>
      <c r="AJ69" s="62" t="str">
        <f>IFERROR(VLOOKUP(AI69,Lookups!$W$3:$X$24,2,FALSE),"")</f>
        <v/>
      </c>
      <c r="AK69" s="15"/>
      <c r="AL69" s="15"/>
      <c r="AM69" s="17"/>
      <c r="AN69" s="17"/>
    </row>
    <row r="70" spans="1:40" x14ac:dyDescent="0.3">
      <c r="A70" s="15"/>
      <c r="B70" s="15"/>
      <c r="C70" s="15"/>
      <c r="D70" s="17"/>
      <c r="E70" s="17"/>
      <c r="F70" s="15"/>
      <c r="G70" s="18" t="str">
        <f>IFERROR(VLOOKUP(F70,Lookups!$D$2:$E$20,2,FALSE),"")</f>
        <v/>
      </c>
      <c r="H70" s="15"/>
      <c r="I70" s="15"/>
      <c r="J70" s="17"/>
      <c r="K70" s="15"/>
      <c r="L70" s="17"/>
      <c r="M70" s="17"/>
      <c r="N70" s="62" t="str">
        <f t="shared" si="3"/>
        <v/>
      </c>
      <c r="O70" s="15"/>
      <c r="P70" s="15"/>
      <c r="Q70" s="17"/>
      <c r="R70" s="15"/>
      <c r="S70" s="15"/>
      <c r="T70" s="15"/>
      <c r="U70" s="15"/>
      <c r="V70" s="15"/>
      <c r="W70" s="15"/>
      <c r="X70" s="18" t="str">
        <f>IFERROR(VLOOKUP(W70,Lookups!$G$2:$H$83,2,FALSE),"")</f>
        <v/>
      </c>
      <c r="Y70" s="15"/>
      <c r="Z70" s="15"/>
      <c r="AA70" s="15"/>
      <c r="AB70" s="15"/>
      <c r="AC70" s="15"/>
      <c r="AD70" s="17"/>
      <c r="AE70" s="17"/>
      <c r="AF70" s="18" t="str">
        <f t="shared" si="2"/>
        <v/>
      </c>
      <c r="AG70" s="15"/>
      <c r="AH70" s="15"/>
      <c r="AI70" s="15"/>
      <c r="AJ70" s="62" t="str">
        <f>IFERROR(VLOOKUP(AI70,Lookups!$W$3:$X$24,2,FALSE),"")</f>
        <v/>
      </c>
      <c r="AK70" s="15"/>
      <c r="AL70" s="15"/>
      <c r="AM70" s="17"/>
      <c r="AN70" s="17"/>
    </row>
    <row r="71" spans="1:40" x14ac:dyDescent="0.3">
      <c r="A71" s="15"/>
      <c r="B71" s="15"/>
      <c r="C71" s="15"/>
      <c r="D71" s="17"/>
      <c r="E71" s="17"/>
      <c r="F71" s="15"/>
      <c r="G71" s="18" t="str">
        <f>IFERROR(VLOOKUP(F71,Lookups!$D$2:$E$20,2,FALSE),"")</f>
        <v/>
      </c>
      <c r="H71" s="15"/>
      <c r="I71" s="15"/>
      <c r="J71" s="17"/>
      <c r="K71" s="15"/>
      <c r="L71" s="17"/>
      <c r="M71" s="17"/>
      <c r="N71" s="62" t="str">
        <f t="shared" si="3"/>
        <v/>
      </c>
      <c r="O71" s="15"/>
      <c r="P71" s="15"/>
      <c r="Q71" s="17"/>
      <c r="R71" s="15"/>
      <c r="S71" s="15"/>
      <c r="T71" s="15"/>
      <c r="U71" s="15"/>
      <c r="V71" s="15"/>
      <c r="W71" s="15"/>
      <c r="X71" s="18" t="str">
        <f>IFERROR(VLOOKUP(W71,Lookups!$G$2:$H$83,2,FALSE),"")</f>
        <v/>
      </c>
      <c r="Y71" s="15"/>
      <c r="Z71" s="15"/>
      <c r="AA71" s="15"/>
      <c r="AB71" s="15"/>
      <c r="AC71" s="15"/>
      <c r="AD71" s="17"/>
      <c r="AE71" s="17"/>
      <c r="AF71" s="18" t="str">
        <f t="shared" si="2"/>
        <v/>
      </c>
      <c r="AG71" s="15"/>
      <c r="AH71" s="15"/>
      <c r="AI71" s="15"/>
      <c r="AJ71" s="62" t="str">
        <f>IFERROR(VLOOKUP(AI71,Lookups!$W$3:$X$24,2,FALSE),"")</f>
        <v/>
      </c>
      <c r="AK71" s="15"/>
      <c r="AL71" s="15"/>
      <c r="AM71" s="17"/>
      <c r="AN71" s="17"/>
    </row>
    <row r="72" spans="1:40" x14ac:dyDescent="0.3">
      <c r="A72" s="15"/>
      <c r="B72" s="15"/>
      <c r="C72" s="15"/>
      <c r="D72" s="17"/>
      <c r="E72" s="17"/>
      <c r="F72" s="15"/>
      <c r="G72" s="18" t="str">
        <f>IFERROR(VLOOKUP(F72,Lookups!$D$2:$E$20,2,FALSE),"")</f>
        <v/>
      </c>
      <c r="H72" s="15"/>
      <c r="I72" s="15"/>
      <c r="J72" s="17"/>
      <c r="K72" s="15"/>
      <c r="L72" s="17"/>
      <c r="M72" s="17"/>
      <c r="N72" s="62" t="str">
        <f t="shared" si="3"/>
        <v/>
      </c>
      <c r="O72" s="15"/>
      <c r="P72" s="15"/>
      <c r="Q72" s="17"/>
      <c r="R72" s="15"/>
      <c r="S72" s="15"/>
      <c r="T72" s="15"/>
      <c r="U72" s="15"/>
      <c r="V72" s="15"/>
      <c r="W72" s="15"/>
      <c r="X72" s="18" t="str">
        <f>IFERROR(VLOOKUP(W72,Lookups!$G$2:$H$83,2,FALSE),"")</f>
        <v/>
      </c>
      <c r="Y72" s="15"/>
      <c r="Z72" s="15"/>
      <c r="AA72" s="15"/>
      <c r="AB72" s="15"/>
      <c r="AC72" s="15"/>
      <c r="AD72" s="17"/>
      <c r="AE72" s="17"/>
      <c r="AF72" s="18" t="str">
        <f t="shared" si="2"/>
        <v/>
      </c>
      <c r="AG72" s="15"/>
      <c r="AH72" s="15"/>
      <c r="AI72" s="15"/>
      <c r="AJ72" s="62" t="str">
        <f>IFERROR(VLOOKUP(AI72,Lookups!$W$3:$X$24,2,FALSE),"")</f>
        <v/>
      </c>
      <c r="AK72" s="15"/>
      <c r="AL72" s="15"/>
      <c r="AM72" s="17"/>
      <c r="AN72" s="17"/>
    </row>
    <row r="73" spans="1:40" x14ac:dyDescent="0.3">
      <c r="A73" s="15"/>
      <c r="B73" s="15"/>
      <c r="C73" s="15"/>
      <c r="D73" s="17"/>
      <c r="E73" s="17"/>
      <c r="F73" s="15"/>
      <c r="G73" s="18" t="str">
        <f>IFERROR(VLOOKUP(F73,Lookups!$D$2:$E$20,2,FALSE),"")</f>
        <v/>
      </c>
      <c r="H73" s="15"/>
      <c r="I73" s="15"/>
      <c r="J73" s="17"/>
      <c r="K73" s="15"/>
      <c r="L73" s="17"/>
      <c r="M73" s="17"/>
      <c r="N73" s="62" t="str">
        <f t="shared" si="3"/>
        <v/>
      </c>
      <c r="O73" s="15"/>
      <c r="P73" s="15"/>
      <c r="Q73" s="17"/>
      <c r="R73" s="15"/>
      <c r="S73" s="15"/>
      <c r="T73" s="15"/>
      <c r="U73" s="15"/>
      <c r="V73" s="15"/>
      <c r="W73" s="15"/>
      <c r="X73" s="18" t="str">
        <f>IFERROR(VLOOKUP(W73,Lookups!$G$2:$H$83,2,FALSE),"")</f>
        <v/>
      </c>
      <c r="Y73" s="15"/>
      <c r="Z73" s="15"/>
      <c r="AA73" s="15"/>
      <c r="AB73" s="15"/>
      <c r="AC73" s="15"/>
      <c r="AD73" s="17"/>
      <c r="AE73" s="17"/>
      <c r="AF73" s="18" t="str">
        <f t="shared" si="2"/>
        <v/>
      </c>
      <c r="AG73" s="15"/>
      <c r="AH73" s="15"/>
      <c r="AI73" s="15"/>
      <c r="AJ73" s="62" t="str">
        <f>IFERROR(VLOOKUP(AI73,Lookups!$W$3:$X$24,2,FALSE),"")</f>
        <v/>
      </c>
      <c r="AK73" s="15"/>
      <c r="AL73" s="15"/>
      <c r="AM73" s="17"/>
      <c r="AN73" s="17"/>
    </row>
    <row r="74" spans="1:40" x14ac:dyDescent="0.3">
      <c r="A74" s="15"/>
      <c r="B74" s="15"/>
      <c r="C74" s="15"/>
      <c r="D74" s="17"/>
      <c r="E74" s="17"/>
      <c r="F74" s="15"/>
      <c r="G74" s="18" t="str">
        <f>IFERROR(VLOOKUP(F74,Lookups!$D$2:$E$20,2,FALSE),"")</f>
        <v/>
      </c>
      <c r="H74" s="15"/>
      <c r="I74" s="15"/>
      <c r="J74" s="17"/>
      <c r="K74" s="15"/>
      <c r="L74" s="17"/>
      <c r="M74" s="17"/>
      <c r="N74" s="62" t="str">
        <f t="shared" si="3"/>
        <v/>
      </c>
      <c r="O74" s="15"/>
      <c r="P74" s="15"/>
      <c r="Q74" s="17"/>
      <c r="R74" s="15"/>
      <c r="S74" s="15"/>
      <c r="T74" s="15"/>
      <c r="U74" s="15"/>
      <c r="V74" s="15"/>
      <c r="W74" s="15"/>
      <c r="X74" s="18" t="str">
        <f>IFERROR(VLOOKUP(W74,Lookups!$G$2:$H$83,2,FALSE),"")</f>
        <v/>
      </c>
      <c r="Y74" s="15"/>
      <c r="Z74" s="15"/>
      <c r="AA74" s="15"/>
      <c r="AB74" s="15"/>
      <c r="AC74" s="15"/>
      <c r="AD74" s="17"/>
      <c r="AE74" s="17"/>
      <c r="AF74" s="18" t="str">
        <f t="shared" si="2"/>
        <v/>
      </c>
      <c r="AG74" s="15"/>
      <c r="AH74" s="15"/>
      <c r="AI74" s="15"/>
      <c r="AJ74" s="62" t="str">
        <f>IFERROR(VLOOKUP(AI74,Lookups!$W$3:$X$24,2,FALSE),"")</f>
        <v/>
      </c>
      <c r="AK74" s="15"/>
      <c r="AL74" s="15"/>
      <c r="AM74" s="17"/>
      <c r="AN74" s="17"/>
    </row>
    <row r="75" spans="1:40" x14ac:dyDescent="0.3">
      <c r="A75" s="15"/>
      <c r="B75" s="15"/>
      <c r="C75" s="15"/>
      <c r="D75" s="17"/>
      <c r="E75" s="17"/>
      <c r="F75" s="15"/>
      <c r="G75" s="18" t="str">
        <f>IFERROR(VLOOKUP(F75,Lookups!$D$2:$E$20,2,FALSE),"")</f>
        <v/>
      </c>
      <c r="H75" s="15"/>
      <c r="I75" s="15"/>
      <c r="J75" s="17"/>
      <c r="K75" s="15"/>
      <c r="L75" s="17"/>
      <c r="M75" s="17"/>
      <c r="N75" s="62" t="str">
        <f t="shared" si="3"/>
        <v/>
      </c>
      <c r="O75" s="15"/>
      <c r="P75" s="15"/>
      <c r="Q75" s="17"/>
      <c r="R75" s="15"/>
      <c r="S75" s="15"/>
      <c r="T75" s="15"/>
      <c r="U75" s="15"/>
      <c r="V75" s="15"/>
      <c r="W75" s="15"/>
      <c r="X75" s="18" t="str">
        <f>IFERROR(VLOOKUP(W75,Lookups!$G$2:$H$83,2,FALSE),"")</f>
        <v/>
      </c>
      <c r="Y75" s="15"/>
      <c r="Z75" s="15"/>
      <c r="AA75" s="15"/>
      <c r="AB75" s="15"/>
      <c r="AC75" s="15"/>
      <c r="AD75" s="17"/>
      <c r="AE75" s="17"/>
      <c r="AF75" s="18" t="str">
        <f t="shared" si="2"/>
        <v/>
      </c>
      <c r="AG75" s="15"/>
      <c r="AH75" s="15"/>
      <c r="AI75" s="15"/>
      <c r="AJ75" s="62" t="str">
        <f>IFERROR(VLOOKUP(AI75,Lookups!$W$3:$X$24,2,FALSE),"")</f>
        <v/>
      </c>
      <c r="AK75" s="15"/>
      <c r="AL75" s="15"/>
      <c r="AM75" s="17"/>
      <c r="AN75" s="17"/>
    </row>
    <row r="76" spans="1:40" x14ac:dyDescent="0.3">
      <c r="A76" s="15"/>
      <c r="B76" s="15"/>
      <c r="C76" s="15"/>
      <c r="D76" s="17"/>
      <c r="E76" s="17"/>
      <c r="F76" s="15"/>
      <c r="G76" s="18" t="str">
        <f>IFERROR(VLOOKUP(F76,Lookups!$D$2:$E$20,2,FALSE),"")</f>
        <v/>
      </c>
      <c r="H76" s="15"/>
      <c r="I76" s="15"/>
      <c r="J76" s="17"/>
      <c r="K76" s="15"/>
      <c r="L76" s="17"/>
      <c r="M76" s="17"/>
      <c r="N76" s="62" t="str">
        <f t="shared" si="3"/>
        <v/>
      </c>
      <c r="O76" s="15"/>
      <c r="P76" s="15"/>
      <c r="Q76" s="17"/>
      <c r="R76" s="15"/>
      <c r="S76" s="15"/>
      <c r="T76" s="15"/>
      <c r="U76" s="15"/>
      <c r="V76" s="15"/>
      <c r="W76" s="15"/>
      <c r="X76" s="18" t="str">
        <f>IFERROR(VLOOKUP(W76,Lookups!$G$2:$H$83,2,FALSE),"")</f>
        <v/>
      </c>
      <c r="Y76" s="15"/>
      <c r="Z76" s="15"/>
      <c r="AA76" s="15"/>
      <c r="AB76" s="15"/>
      <c r="AC76" s="15"/>
      <c r="AD76" s="17"/>
      <c r="AE76" s="17"/>
      <c r="AF76" s="18" t="str">
        <f t="shared" si="2"/>
        <v/>
      </c>
      <c r="AG76" s="15"/>
      <c r="AH76" s="15"/>
      <c r="AI76" s="15"/>
      <c r="AJ76" s="62" t="str">
        <f>IFERROR(VLOOKUP(AI76,Lookups!$W$3:$X$24,2,FALSE),"")</f>
        <v/>
      </c>
      <c r="AK76" s="15"/>
      <c r="AL76" s="15"/>
      <c r="AM76" s="17"/>
      <c r="AN76" s="17"/>
    </row>
    <row r="77" spans="1:40" x14ac:dyDescent="0.3">
      <c r="A77" s="15"/>
      <c r="B77" s="15"/>
      <c r="C77" s="15"/>
      <c r="D77" s="17"/>
      <c r="E77" s="17"/>
      <c r="F77" s="15"/>
      <c r="G77" s="18" t="str">
        <f>IFERROR(VLOOKUP(F77,Lookups!$D$2:$E$20,2,FALSE),"")</f>
        <v/>
      </c>
      <c r="H77" s="15"/>
      <c r="I77" s="15"/>
      <c r="J77" s="17"/>
      <c r="K77" s="15"/>
      <c r="L77" s="17"/>
      <c r="M77" s="17"/>
      <c r="N77" s="62" t="str">
        <f t="shared" si="3"/>
        <v/>
      </c>
      <c r="O77" s="15"/>
      <c r="P77" s="15"/>
      <c r="Q77" s="17"/>
      <c r="R77" s="15"/>
      <c r="S77" s="15"/>
      <c r="T77" s="15"/>
      <c r="U77" s="15"/>
      <c r="V77" s="15"/>
      <c r="W77" s="15"/>
      <c r="X77" s="18" t="str">
        <f>IFERROR(VLOOKUP(W77,Lookups!$G$2:$H$83,2,FALSE),"")</f>
        <v/>
      </c>
      <c r="Y77" s="15"/>
      <c r="Z77" s="15"/>
      <c r="AA77" s="15"/>
      <c r="AB77" s="15"/>
      <c r="AC77" s="15"/>
      <c r="AD77" s="17"/>
      <c r="AE77" s="17"/>
      <c r="AF77" s="18" t="str">
        <f t="shared" si="2"/>
        <v/>
      </c>
      <c r="AG77" s="15"/>
      <c r="AH77" s="15"/>
      <c r="AI77" s="15"/>
      <c r="AJ77" s="62" t="str">
        <f>IFERROR(VLOOKUP(AI77,Lookups!$W$3:$X$24,2,FALSE),"")</f>
        <v/>
      </c>
      <c r="AK77" s="15"/>
      <c r="AL77" s="15"/>
      <c r="AM77" s="17"/>
      <c r="AN77" s="17"/>
    </row>
    <row r="78" spans="1:40" x14ac:dyDescent="0.3">
      <c r="A78" s="15"/>
      <c r="B78" s="15"/>
      <c r="C78" s="15"/>
      <c r="D78" s="17"/>
      <c r="E78" s="17"/>
      <c r="F78" s="15"/>
      <c r="G78" s="18" t="str">
        <f>IFERROR(VLOOKUP(F78,Lookups!$D$2:$E$20,2,FALSE),"")</f>
        <v/>
      </c>
      <c r="H78" s="15"/>
      <c r="I78" s="15"/>
      <c r="J78" s="17"/>
      <c r="K78" s="15"/>
      <c r="L78" s="17"/>
      <c r="M78" s="17"/>
      <c r="N78" s="62" t="str">
        <f t="shared" si="3"/>
        <v/>
      </c>
      <c r="O78" s="15"/>
      <c r="P78" s="15"/>
      <c r="Q78" s="17"/>
      <c r="R78" s="15"/>
      <c r="S78" s="15"/>
      <c r="T78" s="15"/>
      <c r="U78" s="15"/>
      <c r="V78" s="15"/>
      <c r="W78" s="15"/>
      <c r="X78" s="18" t="str">
        <f>IFERROR(VLOOKUP(W78,Lookups!$G$2:$H$83,2,FALSE),"")</f>
        <v/>
      </c>
      <c r="Y78" s="15"/>
      <c r="Z78" s="15"/>
      <c r="AA78" s="15"/>
      <c r="AB78" s="15"/>
      <c r="AC78" s="15"/>
      <c r="AD78" s="17"/>
      <c r="AE78" s="17"/>
      <c r="AF78" s="18" t="str">
        <f t="shared" si="2"/>
        <v/>
      </c>
      <c r="AG78" s="15"/>
      <c r="AH78" s="15"/>
      <c r="AI78" s="15"/>
      <c r="AJ78" s="62" t="str">
        <f>IFERROR(VLOOKUP(AI78,Lookups!$W$3:$X$24,2,FALSE),"")</f>
        <v/>
      </c>
      <c r="AK78" s="15"/>
      <c r="AL78" s="15"/>
      <c r="AM78" s="17"/>
      <c r="AN78" s="17"/>
    </row>
    <row r="79" spans="1:40" x14ac:dyDescent="0.3">
      <c r="A79" s="15"/>
      <c r="B79" s="15"/>
      <c r="C79" s="15"/>
      <c r="D79" s="17"/>
      <c r="E79" s="17"/>
      <c r="F79" s="15"/>
      <c r="G79" s="18" t="str">
        <f>IFERROR(VLOOKUP(F79,Lookups!$D$2:$E$20,2,FALSE),"")</f>
        <v/>
      </c>
      <c r="H79" s="15"/>
      <c r="I79" s="15"/>
      <c r="J79" s="17"/>
      <c r="K79" s="15"/>
      <c r="L79" s="17"/>
      <c r="M79" s="17"/>
      <c r="N79" s="62" t="str">
        <f t="shared" si="3"/>
        <v/>
      </c>
      <c r="O79" s="15"/>
      <c r="P79" s="15"/>
      <c r="Q79" s="17"/>
      <c r="R79" s="15"/>
      <c r="S79" s="15"/>
      <c r="T79" s="15"/>
      <c r="U79" s="15"/>
      <c r="V79" s="15"/>
      <c r="W79" s="15"/>
      <c r="X79" s="18" t="str">
        <f>IFERROR(VLOOKUP(W79,Lookups!$G$2:$H$83,2,FALSE),"")</f>
        <v/>
      </c>
      <c r="Y79" s="15"/>
      <c r="Z79" s="15"/>
      <c r="AA79" s="15"/>
      <c r="AB79" s="15"/>
      <c r="AC79" s="15"/>
      <c r="AD79" s="17"/>
      <c r="AE79" s="17"/>
      <c r="AF79" s="18" t="str">
        <f t="shared" si="2"/>
        <v/>
      </c>
      <c r="AG79" s="15"/>
      <c r="AH79" s="15"/>
      <c r="AI79" s="15"/>
      <c r="AJ79" s="62" t="str">
        <f>IFERROR(VLOOKUP(AI79,Lookups!$W$3:$X$24,2,FALSE),"")</f>
        <v/>
      </c>
      <c r="AK79" s="15"/>
      <c r="AL79" s="15"/>
      <c r="AM79" s="17"/>
      <c r="AN79" s="17"/>
    </row>
    <row r="80" spans="1:40" x14ac:dyDescent="0.3">
      <c r="A80" s="15"/>
      <c r="B80" s="15"/>
      <c r="C80" s="15"/>
      <c r="D80" s="17"/>
      <c r="E80" s="17"/>
      <c r="F80" s="15"/>
      <c r="G80" s="18" t="str">
        <f>IFERROR(VLOOKUP(F80,Lookups!$D$2:$E$20,2,FALSE),"")</f>
        <v/>
      </c>
      <c r="H80" s="15"/>
      <c r="I80" s="15"/>
      <c r="J80" s="17"/>
      <c r="K80" s="15"/>
      <c r="L80" s="17"/>
      <c r="M80" s="17"/>
      <c r="N80" s="62" t="str">
        <f t="shared" si="3"/>
        <v/>
      </c>
      <c r="O80" s="15"/>
      <c r="P80" s="15"/>
      <c r="Q80" s="17"/>
      <c r="R80" s="15"/>
      <c r="S80" s="15"/>
      <c r="T80" s="15"/>
      <c r="U80" s="15"/>
      <c r="V80" s="15"/>
      <c r="W80" s="15"/>
      <c r="X80" s="18" t="str">
        <f>IFERROR(VLOOKUP(W80,Lookups!$G$2:$H$83,2,FALSE),"")</f>
        <v/>
      </c>
      <c r="Y80" s="15"/>
      <c r="Z80" s="15"/>
      <c r="AA80" s="15"/>
      <c r="AB80" s="15"/>
      <c r="AC80" s="15"/>
      <c r="AD80" s="17"/>
      <c r="AE80" s="17"/>
      <c r="AF80" s="18" t="str">
        <f t="shared" si="2"/>
        <v/>
      </c>
      <c r="AG80" s="15"/>
      <c r="AH80" s="15"/>
      <c r="AI80" s="15"/>
      <c r="AJ80" s="62" t="str">
        <f>IFERROR(VLOOKUP(AI80,Lookups!$W$3:$X$24,2,FALSE),"")</f>
        <v/>
      </c>
      <c r="AK80" s="15"/>
      <c r="AL80" s="15"/>
      <c r="AM80" s="17"/>
      <c r="AN80" s="17"/>
    </row>
    <row r="81" spans="1:40" x14ac:dyDescent="0.3">
      <c r="A81" s="15"/>
      <c r="B81" s="15"/>
      <c r="C81" s="15"/>
      <c r="D81" s="17"/>
      <c r="E81" s="17"/>
      <c r="F81" s="15"/>
      <c r="G81" s="18" t="str">
        <f>IFERROR(VLOOKUP(F81,Lookups!$D$2:$E$20,2,FALSE),"")</f>
        <v/>
      </c>
      <c r="H81" s="15"/>
      <c r="I81" s="15"/>
      <c r="J81" s="17"/>
      <c r="K81" s="15"/>
      <c r="L81" s="17"/>
      <c r="M81" s="17"/>
      <c r="N81" s="62" t="str">
        <f t="shared" si="3"/>
        <v/>
      </c>
      <c r="O81" s="15"/>
      <c r="P81" s="15"/>
      <c r="Q81" s="17"/>
      <c r="R81" s="15"/>
      <c r="S81" s="15"/>
      <c r="T81" s="15"/>
      <c r="U81" s="15"/>
      <c r="V81" s="15"/>
      <c r="W81" s="15"/>
      <c r="X81" s="18" t="str">
        <f>IFERROR(VLOOKUP(W81,Lookups!$G$2:$H$83,2,FALSE),"")</f>
        <v/>
      </c>
      <c r="Y81" s="15"/>
      <c r="Z81" s="15"/>
      <c r="AA81" s="15"/>
      <c r="AB81" s="15"/>
      <c r="AC81" s="15"/>
      <c r="AD81" s="17"/>
      <c r="AE81" s="17"/>
      <c r="AF81" s="18" t="str">
        <f t="shared" si="2"/>
        <v/>
      </c>
      <c r="AG81" s="15"/>
      <c r="AH81" s="15"/>
      <c r="AI81" s="15"/>
      <c r="AJ81" s="62" t="str">
        <f>IFERROR(VLOOKUP(AI81,Lookups!$W$3:$X$24,2,FALSE),"")</f>
        <v/>
      </c>
      <c r="AK81" s="15"/>
      <c r="AL81" s="15"/>
      <c r="AM81" s="17"/>
      <c r="AN81" s="17"/>
    </row>
    <row r="82" spans="1:40" x14ac:dyDescent="0.3">
      <c r="A82" s="15"/>
      <c r="B82" s="15"/>
      <c r="C82" s="15"/>
      <c r="D82" s="17"/>
      <c r="E82" s="17"/>
      <c r="F82" s="15"/>
      <c r="G82" s="18" t="str">
        <f>IFERROR(VLOOKUP(F82,Lookups!$D$2:$E$20,2,FALSE),"")</f>
        <v/>
      </c>
      <c r="H82" s="15"/>
      <c r="I82" s="15"/>
      <c r="J82" s="17"/>
      <c r="K82" s="15"/>
      <c r="L82" s="17"/>
      <c r="M82" s="17"/>
      <c r="N82" s="62" t="str">
        <f t="shared" si="3"/>
        <v/>
      </c>
      <c r="O82" s="15"/>
      <c r="P82" s="15"/>
      <c r="Q82" s="17"/>
      <c r="R82" s="15"/>
      <c r="S82" s="15"/>
      <c r="T82" s="15"/>
      <c r="U82" s="15"/>
      <c r="V82" s="15"/>
      <c r="W82" s="15"/>
      <c r="X82" s="18" t="str">
        <f>IFERROR(VLOOKUP(W82,Lookups!$G$2:$H$83,2,FALSE),"")</f>
        <v/>
      </c>
      <c r="Y82" s="15"/>
      <c r="Z82" s="15"/>
      <c r="AA82" s="15"/>
      <c r="AB82" s="15"/>
      <c r="AC82" s="15"/>
      <c r="AD82" s="17"/>
      <c r="AE82" s="17"/>
      <c r="AF82" s="18" t="str">
        <f t="shared" si="2"/>
        <v/>
      </c>
      <c r="AG82" s="15"/>
      <c r="AH82" s="15"/>
      <c r="AI82" s="15"/>
      <c r="AJ82" s="62" t="str">
        <f>IFERROR(VLOOKUP(AI82,Lookups!$W$3:$X$24,2,FALSE),"")</f>
        <v/>
      </c>
      <c r="AK82" s="15"/>
      <c r="AL82" s="15"/>
      <c r="AM82" s="17"/>
      <c r="AN82" s="17"/>
    </row>
    <row r="83" spans="1:40" x14ac:dyDescent="0.3">
      <c r="A83" s="15"/>
      <c r="B83" s="15"/>
      <c r="C83" s="15"/>
      <c r="D83" s="17"/>
      <c r="E83" s="17"/>
      <c r="F83" s="15"/>
      <c r="G83" s="18" t="str">
        <f>IFERROR(VLOOKUP(F83,Lookups!$D$2:$E$20,2,FALSE),"")</f>
        <v/>
      </c>
      <c r="H83" s="15"/>
      <c r="I83" s="15"/>
      <c r="J83" s="17"/>
      <c r="K83" s="15"/>
      <c r="L83" s="17"/>
      <c r="M83" s="17"/>
      <c r="N83" s="62" t="str">
        <f t="shared" si="3"/>
        <v/>
      </c>
      <c r="O83" s="15"/>
      <c r="P83" s="15"/>
      <c r="Q83" s="17"/>
      <c r="R83" s="15"/>
      <c r="S83" s="15"/>
      <c r="T83" s="15"/>
      <c r="U83" s="15"/>
      <c r="V83" s="15"/>
      <c r="W83" s="15"/>
      <c r="X83" s="18" t="str">
        <f>IFERROR(VLOOKUP(W83,Lookups!$G$2:$H$83,2,FALSE),"")</f>
        <v/>
      </c>
      <c r="Y83" s="15"/>
      <c r="Z83" s="15"/>
      <c r="AA83" s="15"/>
      <c r="AB83" s="15"/>
      <c r="AC83" s="15"/>
      <c r="AD83" s="17"/>
      <c r="AE83" s="17"/>
      <c r="AF83" s="18" t="str">
        <f t="shared" si="2"/>
        <v/>
      </c>
      <c r="AG83" s="15"/>
      <c r="AH83" s="15"/>
      <c r="AI83" s="15"/>
      <c r="AJ83" s="62" t="str">
        <f>IFERROR(VLOOKUP(AI83,Lookups!$W$3:$X$24,2,FALSE),"")</f>
        <v/>
      </c>
      <c r="AK83" s="15"/>
      <c r="AL83" s="15"/>
      <c r="AM83" s="17"/>
      <c r="AN83" s="17"/>
    </row>
    <row r="84" spans="1:40" x14ac:dyDescent="0.3">
      <c r="A84" s="15"/>
      <c r="B84" s="15"/>
      <c r="C84" s="15"/>
      <c r="D84" s="17"/>
      <c r="E84" s="17"/>
      <c r="F84" s="15"/>
      <c r="G84" s="18" t="str">
        <f>IFERROR(VLOOKUP(F84,Lookups!$D$2:$E$20,2,FALSE),"")</f>
        <v/>
      </c>
      <c r="H84" s="15"/>
      <c r="I84" s="15"/>
      <c r="J84" s="17"/>
      <c r="K84" s="15"/>
      <c r="L84" s="17"/>
      <c r="M84" s="17"/>
      <c r="N84" s="62" t="str">
        <f t="shared" si="3"/>
        <v/>
      </c>
      <c r="O84" s="15"/>
      <c r="P84" s="15"/>
      <c r="Q84" s="17"/>
      <c r="R84" s="15"/>
      <c r="S84" s="15"/>
      <c r="T84" s="15"/>
      <c r="U84" s="15"/>
      <c r="V84" s="15"/>
      <c r="W84" s="15"/>
      <c r="X84" s="18" t="str">
        <f>IFERROR(VLOOKUP(W84,Lookups!$G$2:$H$83,2,FALSE),"")</f>
        <v/>
      </c>
      <c r="Y84" s="15"/>
      <c r="Z84" s="15"/>
      <c r="AA84" s="15"/>
      <c r="AB84" s="15"/>
      <c r="AC84" s="15"/>
      <c r="AD84" s="17"/>
      <c r="AE84" s="17"/>
      <c r="AF84" s="18" t="str">
        <f t="shared" si="2"/>
        <v/>
      </c>
      <c r="AG84" s="15"/>
      <c r="AH84" s="15"/>
      <c r="AI84" s="15"/>
      <c r="AJ84" s="62" t="str">
        <f>IFERROR(VLOOKUP(AI84,Lookups!$W$3:$X$24,2,FALSE),"")</f>
        <v/>
      </c>
      <c r="AK84" s="15"/>
      <c r="AL84" s="15"/>
      <c r="AM84" s="17"/>
      <c r="AN84" s="17"/>
    </row>
    <row r="85" spans="1:40" x14ac:dyDescent="0.3">
      <c r="A85" s="15"/>
      <c r="B85" s="15"/>
      <c r="C85" s="15"/>
      <c r="D85" s="17"/>
      <c r="E85" s="17"/>
      <c r="F85" s="15"/>
      <c r="G85" s="18" t="str">
        <f>IFERROR(VLOOKUP(F85,Lookups!$D$2:$E$20,2,FALSE),"")</f>
        <v/>
      </c>
      <c r="H85" s="15"/>
      <c r="I85" s="15"/>
      <c r="J85" s="17"/>
      <c r="K85" s="15"/>
      <c r="L85" s="17"/>
      <c r="M85" s="17"/>
      <c r="N85" s="62" t="str">
        <f t="shared" si="3"/>
        <v/>
      </c>
      <c r="O85" s="15"/>
      <c r="P85" s="15"/>
      <c r="Q85" s="17"/>
      <c r="R85" s="15"/>
      <c r="S85" s="15"/>
      <c r="T85" s="15"/>
      <c r="U85" s="15"/>
      <c r="V85" s="15"/>
      <c r="W85" s="15"/>
      <c r="X85" s="18" t="str">
        <f>IFERROR(VLOOKUP(W85,Lookups!$G$2:$H$83,2,FALSE),"")</f>
        <v/>
      </c>
      <c r="Y85" s="15"/>
      <c r="Z85" s="15"/>
      <c r="AA85" s="15"/>
      <c r="AB85" s="15"/>
      <c r="AC85" s="15"/>
      <c r="AD85" s="17"/>
      <c r="AE85" s="17"/>
      <c r="AF85" s="18" t="str">
        <f t="shared" si="2"/>
        <v/>
      </c>
      <c r="AG85" s="15"/>
      <c r="AH85" s="15"/>
      <c r="AI85" s="15"/>
      <c r="AJ85" s="62" t="str">
        <f>IFERROR(VLOOKUP(AI85,Lookups!$W$3:$X$24,2,FALSE),"")</f>
        <v/>
      </c>
      <c r="AK85" s="15"/>
      <c r="AL85" s="15"/>
      <c r="AM85" s="17"/>
      <c r="AN85" s="17"/>
    </row>
    <row r="86" spans="1:40" x14ac:dyDescent="0.3">
      <c r="A86" s="15"/>
      <c r="B86" s="15"/>
      <c r="C86" s="15"/>
      <c r="D86" s="17"/>
      <c r="E86" s="17"/>
      <c r="F86" s="15"/>
      <c r="G86" s="18" t="str">
        <f>IFERROR(VLOOKUP(F86,Lookups!$D$2:$E$20,2,FALSE),"")</f>
        <v/>
      </c>
      <c r="H86" s="15"/>
      <c r="I86" s="15"/>
      <c r="J86" s="17"/>
      <c r="K86" s="15"/>
      <c r="L86" s="17"/>
      <c r="M86" s="17"/>
      <c r="N86" s="62" t="str">
        <f t="shared" si="3"/>
        <v/>
      </c>
      <c r="O86" s="15"/>
      <c r="P86" s="15"/>
      <c r="Q86" s="17"/>
      <c r="R86" s="15"/>
      <c r="S86" s="15"/>
      <c r="T86" s="15"/>
      <c r="U86" s="15"/>
      <c r="V86" s="15"/>
      <c r="W86" s="15"/>
      <c r="X86" s="18" t="str">
        <f>IFERROR(VLOOKUP(W86,Lookups!$G$2:$H$83,2,FALSE),"")</f>
        <v/>
      </c>
      <c r="Y86" s="15"/>
      <c r="Z86" s="15"/>
      <c r="AA86" s="15"/>
      <c r="AB86" s="15"/>
      <c r="AC86" s="15"/>
      <c r="AD86" s="17"/>
      <c r="AE86" s="17"/>
      <c r="AF86" s="18" t="str">
        <f t="shared" si="2"/>
        <v/>
      </c>
      <c r="AG86" s="15"/>
      <c r="AH86" s="15"/>
      <c r="AI86" s="15"/>
      <c r="AJ86" s="62" t="str">
        <f>IFERROR(VLOOKUP(AI86,Lookups!$W$3:$X$24,2,FALSE),"")</f>
        <v/>
      </c>
      <c r="AK86" s="15"/>
      <c r="AL86" s="15"/>
      <c r="AM86" s="17"/>
      <c r="AN86" s="17"/>
    </row>
    <row r="87" spans="1:40" x14ac:dyDescent="0.3">
      <c r="A87" s="15"/>
      <c r="B87" s="15"/>
      <c r="C87" s="15"/>
      <c r="D87" s="17"/>
      <c r="E87" s="17"/>
      <c r="F87" s="15"/>
      <c r="G87" s="18" t="str">
        <f>IFERROR(VLOOKUP(F87,Lookups!$D$2:$E$20,2,FALSE),"")</f>
        <v/>
      </c>
      <c r="H87" s="15"/>
      <c r="I87" s="15"/>
      <c r="J87" s="17"/>
      <c r="K87" s="15"/>
      <c r="L87" s="17"/>
      <c r="M87" s="17"/>
      <c r="N87" s="62" t="str">
        <f t="shared" si="3"/>
        <v/>
      </c>
      <c r="O87" s="15"/>
      <c r="P87" s="15"/>
      <c r="Q87" s="17"/>
      <c r="R87" s="15"/>
      <c r="S87" s="15"/>
      <c r="T87" s="15"/>
      <c r="U87" s="15"/>
      <c r="V87" s="15"/>
      <c r="W87" s="15"/>
      <c r="X87" s="18" t="str">
        <f>IFERROR(VLOOKUP(W87,Lookups!$G$2:$H$83,2,FALSE),"")</f>
        <v/>
      </c>
      <c r="Y87" s="15"/>
      <c r="Z87" s="15"/>
      <c r="AA87" s="15"/>
      <c r="AB87" s="15"/>
      <c r="AC87" s="15"/>
      <c r="AD87" s="17"/>
      <c r="AE87" s="17"/>
      <c r="AF87" s="18" t="str">
        <f t="shared" si="2"/>
        <v/>
      </c>
      <c r="AG87" s="15"/>
      <c r="AH87" s="15"/>
      <c r="AI87" s="15"/>
      <c r="AJ87" s="62" t="str">
        <f>IFERROR(VLOOKUP(AI87,Lookups!$W$3:$X$24,2,FALSE),"")</f>
        <v/>
      </c>
      <c r="AK87" s="15"/>
      <c r="AL87" s="15"/>
      <c r="AM87" s="17"/>
      <c r="AN87" s="17"/>
    </row>
    <row r="88" spans="1:40" x14ac:dyDescent="0.3">
      <c r="A88" s="15"/>
      <c r="B88" s="15"/>
      <c r="C88" s="15"/>
      <c r="D88" s="17"/>
      <c r="E88" s="17"/>
      <c r="F88" s="15"/>
      <c r="G88" s="18" t="str">
        <f>IFERROR(VLOOKUP(F88,Lookups!$D$2:$E$20,2,FALSE),"")</f>
        <v/>
      </c>
      <c r="H88" s="15"/>
      <c r="I88" s="15"/>
      <c r="J88" s="17"/>
      <c r="K88" s="15"/>
      <c r="L88" s="17"/>
      <c r="M88" s="17"/>
      <c r="N88" s="62" t="str">
        <f t="shared" si="3"/>
        <v/>
      </c>
      <c r="O88" s="15"/>
      <c r="P88" s="15"/>
      <c r="Q88" s="17"/>
      <c r="R88" s="15"/>
      <c r="S88" s="15"/>
      <c r="T88" s="15"/>
      <c r="U88" s="15"/>
      <c r="V88" s="15"/>
      <c r="W88" s="15"/>
      <c r="X88" s="18" t="str">
        <f>IFERROR(VLOOKUP(W88,Lookups!$G$2:$H$83,2,FALSE),"")</f>
        <v/>
      </c>
      <c r="Y88" s="15"/>
      <c r="Z88" s="15"/>
      <c r="AA88" s="15"/>
      <c r="AB88" s="15"/>
      <c r="AC88" s="15"/>
      <c r="AD88" s="17"/>
      <c r="AE88" s="17"/>
      <c r="AF88" s="18" t="str">
        <f t="shared" si="2"/>
        <v/>
      </c>
      <c r="AG88" s="15"/>
      <c r="AH88" s="15"/>
      <c r="AI88" s="15"/>
      <c r="AJ88" s="62" t="str">
        <f>IFERROR(VLOOKUP(AI88,Lookups!$W$3:$X$24,2,FALSE),"")</f>
        <v/>
      </c>
      <c r="AK88" s="15"/>
      <c r="AL88" s="15"/>
      <c r="AM88" s="17"/>
      <c r="AN88" s="17"/>
    </row>
    <row r="89" spans="1:40" x14ac:dyDescent="0.3">
      <c r="A89" s="15"/>
      <c r="B89" s="15"/>
      <c r="C89" s="15"/>
      <c r="D89" s="17"/>
      <c r="E89" s="17"/>
      <c r="F89" s="15"/>
      <c r="G89" s="18" t="str">
        <f>IFERROR(VLOOKUP(F89,Lookups!$D$2:$E$20,2,FALSE),"")</f>
        <v/>
      </c>
      <c r="H89" s="15"/>
      <c r="I89" s="15"/>
      <c r="J89" s="17"/>
      <c r="K89" s="15"/>
      <c r="L89" s="17"/>
      <c r="M89" s="17"/>
      <c r="N89" s="62" t="str">
        <f t="shared" si="3"/>
        <v/>
      </c>
      <c r="O89" s="15"/>
      <c r="P89" s="15"/>
      <c r="Q89" s="17"/>
      <c r="R89" s="15"/>
      <c r="S89" s="15"/>
      <c r="T89" s="15"/>
      <c r="U89" s="15"/>
      <c r="V89" s="15"/>
      <c r="W89" s="15"/>
      <c r="X89" s="18" t="str">
        <f>IFERROR(VLOOKUP(W89,Lookups!$G$2:$H$83,2,FALSE),"")</f>
        <v/>
      </c>
      <c r="Y89" s="15"/>
      <c r="Z89" s="15"/>
      <c r="AA89" s="15"/>
      <c r="AB89" s="15"/>
      <c r="AC89" s="15"/>
      <c r="AD89" s="17"/>
      <c r="AE89" s="17"/>
      <c r="AF89" s="18" t="str">
        <f t="shared" si="2"/>
        <v/>
      </c>
      <c r="AG89" s="15"/>
      <c r="AH89" s="15"/>
      <c r="AI89" s="15"/>
      <c r="AJ89" s="62" t="str">
        <f>IFERROR(VLOOKUP(AI89,Lookups!$W$3:$X$24,2,FALSE),"")</f>
        <v/>
      </c>
      <c r="AK89" s="15"/>
      <c r="AL89" s="15"/>
      <c r="AM89" s="17"/>
      <c r="AN89" s="17"/>
    </row>
    <row r="90" spans="1:40" x14ac:dyDescent="0.3">
      <c r="A90" s="15"/>
      <c r="B90" s="15"/>
      <c r="C90" s="15"/>
      <c r="D90" s="17"/>
      <c r="E90" s="17"/>
      <c r="F90" s="15"/>
      <c r="G90" s="18" t="str">
        <f>IFERROR(VLOOKUP(F90,Lookups!$D$2:$E$20,2,FALSE),"")</f>
        <v/>
      </c>
      <c r="H90" s="15"/>
      <c r="I90" s="15"/>
      <c r="J90" s="17"/>
      <c r="K90" s="15"/>
      <c r="L90" s="17"/>
      <c r="M90" s="17"/>
      <c r="N90" s="62" t="str">
        <f t="shared" si="3"/>
        <v/>
      </c>
      <c r="O90" s="15"/>
      <c r="P90" s="15"/>
      <c r="Q90" s="17"/>
      <c r="R90" s="15"/>
      <c r="S90" s="15"/>
      <c r="T90" s="15"/>
      <c r="U90" s="15"/>
      <c r="V90" s="15"/>
      <c r="W90" s="15"/>
      <c r="X90" s="18" t="str">
        <f>IFERROR(VLOOKUP(W90,Lookups!$G$2:$H$83,2,FALSE),"")</f>
        <v/>
      </c>
      <c r="Y90" s="15"/>
      <c r="Z90" s="15"/>
      <c r="AA90" s="15"/>
      <c r="AB90" s="15"/>
      <c r="AC90" s="15"/>
      <c r="AD90" s="17"/>
      <c r="AE90" s="17"/>
      <c r="AF90" s="18" t="str">
        <f t="shared" si="2"/>
        <v/>
      </c>
      <c r="AG90" s="15"/>
      <c r="AH90" s="15"/>
      <c r="AI90" s="15"/>
      <c r="AJ90" s="62" t="str">
        <f>IFERROR(VLOOKUP(AI90,Lookups!$W$3:$X$24,2,FALSE),"")</f>
        <v/>
      </c>
      <c r="AK90" s="15"/>
      <c r="AL90" s="15"/>
      <c r="AM90" s="17"/>
      <c r="AN90" s="17"/>
    </row>
    <row r="91" spans="1:40" x14ac:dyDescent="0.3">
      <c r="A91" s="15"/>
      <c r="B91" s="15"/>
      <c r="C91" s="15"/>
      <c r="D91" s="17"/>
      <c r="E91" s="17"/>
      <c r="F91" s="15"/>
      <c r="G91" s="18" t="str">
        <f>IFERROR(VLOOKUP(F91,Lookups!$D$2:$E$20,2,FALSE),"")</f>
        <v/>
      </c>
      <c r="H91" s="15"/>
      <c r="I91" s="15"/>
      <c r="J91" s="17"/>
      <c r="K91" s="15"/>
      <c r="L91" s="17"/>
      <c r="M91" s="17"/>
      <c r="N91" s="62" t="str">
        <f t="shared" si="3"/>
        <v/>
      </c>
      <c r="O91" s="15"/>
      <c r="P91" s="15"/>
      <c r="Q91" s="17"/>
      <c r="R91" s="15"/>
      <c r="S91" s="15"/>
      <c r="T91" s="15"/>
      <c r="U91" s="15"/>
      <c r="V91" s="15"/>
      <c r="W91" s="15"/>
      <c r="X91" s="18" t="str">
        <f>IFERROR(VLOOKUP(W91,Lookups!$G$2:$H$83,2,FALSE),"")</f>
        <v/>
      </c>
      <c r="Y91" s="15"/>
      <c r="Z91" s="15"/>
      <c r="AA91" s="15"/>
      <c r="AB91" s="15"/>
      <c r="AC91" s="15"/>
      <c r="AD91" s="17"/>
      <c r="AE91" s="17"/>
      <c r="AF91" s="18" t="str">
        <f t="shared" si="2"/>
        <v/>
      </c>
      <c r="AG91" s="15"/>
      <c r="AH91" s="15"/>
      <c r="AI91" s="15"/>
      <c r="AJ91" s="62" t="str">
        <f>IFERROR(VLOOKUP(AI91,Lookups!$W$3:$X$24,2,FALSE),"")</f>
        <v/>
      </c>
      <c r="AK91" s="15"/>
      <c r="AL91" s="15"/>
      <c r="AM91" s="17"/>
      <c r="AN91" s="17"/>
    </row>
    <row r="92" spans="1:40" x14ac:dyDescent="0.3">
      <c r="A92" s="15"/>
      <c r="B92" s="15"/>
      <c r="C92" s="15"/>
      <c r="D92" s="17"/>
      <c r="E92" s="17"/>
      <c r="F92" s="15"/>
      <c r="G92" s="18" t="str">
        <f>IFERROR(VLOOKUP(F92,Lookups!$D$2:$E$20,2,FALSE),"")</f>
        <v/>
      </c>
      <c r="H92" s="15"/>
      <c r="I92" s="15"/>
      <c r="J92" s="17"/>
      <c r="K92" s="15"/>
      <c r="L92" s="17"/>
      <c r="M92" s="17"/>
      <c r="N92" s="62" t="str">
        <f t="shared" si="3"/>
        <v/>
      </c>
      <c r="O92" s="15"/>
      <c r="P92" s="15"/>
      <c r="Q92" s="17"/>
      <c r="R92" s="15"/>
      <c r="S92" s="15"/>
      <c r="T92" s="15"/>
      <c r="U92" s="15"/>
      <c r="V92" s="15"/>
      <c r="W92" s="15"/>
      <c r="X92" s="18" t="str">
        <f>IFERROR(VLOOKUP(W92,Lookups!$G$2:$H$83,2,FALSE),"")</f>
        <v/>
      </c>
      <c r="Y92" s="15"/>
      <c r="Z92" s="15"/>
      <c r="AA92" s="15"/>
      <c r="AB92" s="15"/>
      <c r="AC92" s="15"/>
      <c r="AD92" s="17"/>
      <c r="AE92" s="17"/>
      <c r="AF92" s="18" t="str">
        <f t="shared" si="2"/>
        <v/>
      </c>
      <c r="AG92" s="15"/>
      <c r="AH92" s="15"/>
      <c r="AI92" s="15"/>
      <c r="AJ92" s="62" t="str">
        <f>IFERROR(VLOOKUP(AI92,Lookups!$W$3:$X$24,2,FALSE),"")</f>
        <v/>
      </c>
      <c r="AK92" s="15"/>
      <c r="AL92" s="15"/>
      <c r="AM92" s="17"/>
      <c r="AN92" s="17"/>
    </row>
    <row r="93" spans="1:40" x14ac:dyDescent="0.3">
      <c r="A93" s="15"/>
      <c r="B93" s="15"/>
      <c r="C93" s="15"/>
      <c r="D93" s="17"/>
      <c r="E93" s="17"/>
      <c r="F93" s="15"/>
      <c r="G93" s="18" t="str">
        <f>IFERROR(VLOOKUP(F93,Lookups!$D$2:$E$20,2,FALSE),"")</f>
        <v/>
      </c>
      <c r="H93" s="15"/>
      <c r="I93" s="15"/>
      <c r="J93" s="17"/>
      <c r="K93" s="15"/>
      <c r="L93" s="17"/>
      <c r="M93" s="17"/>
      <c r="N93" s="62" t="str">
        <f t="shared" si="3"/>
        <v/>
      </c>
      <c r="O93" s="15"/>
      <c r="P93" s="15"/>
      <c r="Q93" s="17"/>
      <c r="R93" s="15"/>
      <c r="S93" s="15"/>
      <c r="T93" s="15"/>
      <c r="U93" s="15"/>
      <c r="V93" s="15"/>
      <c r="W93" s="15"/>
      <c r="X93" s="18" t="str">
        <f>IFERROR(VLOOKUP(W93,Lookups!$G$2:$H$83,2,FALSE),"")</f>
        <v/>
      </c>
      <c r="Y93" s="15"/>
      <c r="Z93" s="15"/>
      <c r="AA93" s="15"/>
      <c r="AB93" s="15"/>
      <c r="AC93" s="15"/>
      <c r="AD93" s="17"/>
      <c r="AE93" s="17"/>
      <c r="AF93" s="18" t="str">
        <f t="shared" si="2"/>
        <v/>
      </c>
      <c r="AG93" s="15"/>
      <c r="AH93" s="15"/>
      <c r="AI93" s="15"/>
      <c r="AJ93" s="62" t="str">
        <f>IFERROR(VLOOKUP(AI93,Lookups!$W$3:$X$24,2,FALSE),"")</f>
        <v/>
      </c>
      <c r="AK93" s="15"/>
      <c r="AL93" s="15"/>
      <c r="AM93" s="17"/>
      <c r="AN93" s="17"/>
    </row>
    <row r="94" spans="1:40" x14ac:dyDescent="0.3">
      <c r="A94" s="15"/>
      <c r="B94" s="15"/>
      <c r="C94" s="15"/>
      <c r="D94" s="17"/>
      <c r="E94" s="17"/>
      <c r="F94" s="15"/>
      <c r="G94" s="18" t="str">
        <f>IFERROR(VLOOKUP(F94,Lookups!$D$2:$E$20,2,FALSE),"")</f>
        <v/>
      </c>
      <c r="H94" s="15"/>
      <c r="I94" s="15"/>
      <c r="J94" s="17"/>
      <c r="K94" s="15"/>
      <c r="L94" s="17"/>
      <c r="M94" s="17"/>
      <c r="N94" s="62" t="str">
        <f t="shared" si="3"/>
        <v/>
      </c>
      <c r="O94" s="15"/>
      <c r="P94" s="15"/>
      <c r="Q94" s="17"/>
      <c r="R94" s="15"/>
      <c r="S94" s="15"/>
      <c r="T94" s="15"/>
      <c r="U94" s="15"/>
      <c r="V94" s="15"/>
      <c r="W94" s="15"/>
      <c r="X94" s="18" t="str">
        <f>IFERROR(VLOOKUP(W94,Lookups!$G$2:$H$83,2,FALSE),"")</f>
        <v/>
      </c>
      <c r="Y94" s="15"/>
      <c r="Z94" s="15"/>
      <c r="AA94" s="15"/>
      <c r="AB94" s="15"/>
      <c r="AC94" s="15"/>
      <c r="AD94" s="17"/>
      <c r="AE94" s="17"/>
      <c r="AF94" s="18" t="str">
        <f t="shared" si="2"/>
        <v/>
      </c>
      <c r="AG94" s="15"/>
      <c r="AH94" s="15"/>
      <c r="AI94" s="15"/>
      <c r="AJ94" s="62" t="str">
        <f>IFERROR(VLOOKUP(AI94,Lookups!$W$3:$X$24,2,FALSE),"")</f>
        <v/>
      </c>
      <c r="AK94" s="15"/>
      <c r="AL94" s="15"/>
      <c r="AM94" s="17"/>
      <c r="AN94" s="17"/>
    </row>
    <row r="95" spans="1:40" x14ac:dyDescent="0.3">
      <c r="A95" s="15"/>
      <c r="B95" s="15"/>
      <c r="C95" s="15"/>
      <c r="D95" s="17"/>
      <c r="E95" s="17"/>
      <c r="F95" s="15"/>
      <c r="G95" s="18" t="str">
        <f>IFERROR(VLOOKUP(F95,Lookups!$D$2:$E$20,2,FALSE),"")</f>
        <v/>
      </c>
      <c r="H95" s="15"/>
      <c r="I95" s="15"/>
      <c r="J95" s="17"/>
      <c r="K95" s="15"/>
      <c r="L95" s="17"/>
      <c r="M95" s="17"/>
      <c r="N95" s="62" t="str">
        <f t="shared" si="3"/>
        <v/>
      </c>
      <c r="O95" s="15"/>
      <c r="P95" s="15"/>
      <c r="Q95" s="17"/>
      <c r="R95" s="15"/>
      <c r="S95" s="15"/>
      <c r="T95" s="15"/>
      <c r="U95" s="15"/>
      <c r="V95" s="15"/>
      <c r="W95" s="15"/>
      <c r="X95" s="18" t="str">
        <f>IFERROR(VLOOKUP(W95,Lookups!$G$2:$H$83,2,FALSE),"")</f>
        <v/>
      </c>
      <c r="Y95" s="15"/>
      <c r="Z95" s="15"/>
      <c r="AA95" s="15"/>
      <c r="AB95" s="15"/>
      <c r="AC95" s="15"/>
      <c r="AD95" s="17"/>
      <c r="AE95" s="17"/>
      <c r="AF95" s="18" t="str">
        <f t="shared" si="2"/>
        <v/>
      </c>
      <c r="AG95" s="15"/>
      <c r="AH95" s="15"/>
      <c r="AI95" s="15"/>
      <c r="AJ95" s="62" t="str">
        <f>IFERROR(VLOOKUP(AI95,Lookups!$W$3:$X$24,2,FALSE),"")</f>
        <v/>
      </c>
      <c r="AK95" s="15"/>
      <c r="AL95" s="15"/>
      <c r="AM95" s="17"/>
      <c r="AN95" s="17"/>
    </row>
    <row r="96" spans="1:40" x14ac:dyDescent="0.3">
      <c r="A96" s="15"/>
      <c r="B96" s="15"/>
      <c r="C96" s="15"/>
      <c r="D96" s="17"/>
      <c r="E96" s="17"/>
      <c r="F96" s="15"/>
      <c r="G96" s="18" t="str">
        <f>IFERROR(VLOOKUP(F96,Lookups!$D$2:$E$20,2,FALSE),"")</f>
        <v/>
      </c>
      <c r="H96" s="15"/>
      <c r="I96" s="15"/>
      <c r="J96" s="17"/>
      <c r="K96" s="15"/>
      <c r="L96" s="17"/>
      <c r="M96" s="17"/>
      <c r="N96" s="62" t="str">
        <f t="shared" si="3"/>
        <v/>
      </c>
      <c r="O96" s="15"/>
      <c r="P96" s="15"/>
      <c r="Q96" s="17"/>
      <c r="R96" s="15"/>
      <c r="S96" s="15"/>
      <c r="T96" s="15"/>
      <c r="U96" s="15"/>
      <c r="V96" s="15"/>
      <c r="W96" s="15"/>
      <c r="X96" s="18" t="str">
        <f>IFERROR(VLOOKUP(W96,Lookups!$G$2:$H$83,2,FALSE),"")</f>
        <v/>
      </c>
      <c r="Y96" s="15"/>
      <c r="Z96" s="15"/>
      <c r="AA96" s="15"/>
      <c r="AB96" s="15"/>
      <c r="AC96" s="15"/>
      <c r="AD96" s="17"/>
      <c r="AE96" s="17"/>
      <c r="AF96" s="18" t="str">
        <f t="shared" si="2"/>
        <v/>
      </c>
      <c r="AG96" s="15"/>
      <c r="AH96" s="15"/>
      <c r="AI96" s="15"/>
      <c r="AJ96" s="62" t="str">
        <f>IFERROR(VLOOKUP(AI96,Lookups!$W$3:$X$24,2,FALSE),"")</f>
        <v/>
      </c>
      <c r="AK96" s="15"/>
      <c r="AL96" s="15"/>
      <c r="AM96" s="17"/>
      <c r="AN96" s="17"/>
    </row>
    <row r="97" spans="1:40" x14ac:dyDescent="0.3">
      <c r="A97" s="15"/>
      <c r="B97" s="15"/>
      <c r="C97" s="15"/>
      <c r="D97" s="17"/>
      <c r="E97" s="17"/>
      <c r="F97" s="15"/>
      <c r="G97" s="18" t="str">
        <f>IFERROR(VLOOKUP(F97,Lookups!$D$2:$E$20,2,FALSE),"")</f>
        <v/>
      </c>
      <c r="H97" s="15"/>
      <c r="I97" s="15"/>
      <c r="J97" s="17"/>
      <c r="K97" s="15"/>
      <c r="L97" s="17"/>
      <c r="M97" s="17"/>
      <c r="N97" s="62" t="str">
        <f t="shared" si="3"/>
        <v/>
      </c>
      <c r="O97" s="15"/>
      <c r="P97" s="15"/>
      <c r="Q97" s="17"/>
      <c r="R97" s="15"/>
      <c r="S97" s="15"/>
      <c r="T97" s="15"/>
      <c r="U97" s="15"/>
      <c r="V97" s="15"/>
      <c r="W97" s="15"/>
      <c r="X97" s="18" t="str">
        <f>IFERROR(VLOOKUP(W97,Lookups!$G$2:$H$83,2,FALSE),"")</f>
        <v/>
      </c>
      <c r="Y97" s="15"/>
      <c r="Z97" s="15"/>
      <c r="AA97" s="15"/>
      <c r="AB97" s="15"/>
      <c r="AC97" s="15"/>
      <c r="AD97" s="17"/>
      <c r="AE97" s="17"/>
      <c r="AF97" s="18" t="str">
        <f t="shared" si="2"/>
        <v/>
      </c>
      <c r="AG97" s="15"/>
      <c r="AH97" s="15"/>
      <c r="AI97" s="15"/>
      <c r="AJ97" s="62" t="str">
        <f>IFERROR(VLOOKUP(AI97,Lookups!$W$3:$X$24,2,FALSE),"")</f>
        <v/>
      </c>
      <c r="AK97" s="15"/>
      <c r="AL97" s="15"/>
      <c r="AM97" s="17"/>
      <c r="AN97" s="17"/>
    </row>
    <row r="98" spans="1:40" x14ac:dyDescent="0.3">
      <c r="A98" s="15"/>
      <c r="B98" s="15"/>
      <c r="C98" s="15"/>
      <c r="D98" s="17"/>
      <c r="E98" s="17"/>
      <c r="F98" s="15"/>
      <c r="G98" s="18" t="str">
        <f>IFERROR(VLOOKUP(F98,Lookups!$D$2:$E$20,2,FALSE),"")</f>
        <v/>
      </c>
      <c r="H98" s="15"/>
      <c r="I98" s="15"/>
      <c r="J98" s="17"/>
      <c r="K98" s="15"/>
      <c r="L98" s="17"/>
      <c r="M98" s="17"/>
      <c r="N98" s="62" t="str">
        <f t="shared" si="3"/>
        <v/>
      </c>
      <c r="O98" s="15"/>
      <c r="P98" s="15"/>
      <c r="Q98" s="17"/>
      <c r="R98" s="15"/>
      <c r="S98" s="15"/>
      <c r="T98" s="15"/>
      <c r="U98" s="15"/>
      <c r="V98" s="15"/>
      <c r="W98" s="15"/>
      <c r="X98" s="18" t="str">
        <f>IFERROR(VLOOKUP(W98,Lookups!$G$2:$H$83,2,FALSE),"")</f>
        <v/>
      </c>
      <c r="Y98" s="15"/>
      <c r="Z98" s="15"/>
      <c r="AA98" s="15"/>
      <c r="AB98" s="15"/>
      <c r="AC98" s="15"/>
      <c r="AD98" s="17"/>
      <c r="AE98" s="17"/>
      <c r="AF98" s="18" t="str">
        <f t="shared" si="2"/>
        <v/>
      </c>
      <c r="AG98" s="15"/>
      <c r="AH98" s="15"/>
      <c r="AI98" s="15"/>
      <c r="AJ98" s="62" t="str">
        <f>IFERROR(VLOOKUP(AI98,Lookups!$W$3:$X$24,2,FALSE),"")</f>
        <v/>
      </c>
      <c r="AK98" s="15"/>
      <c r="AL98" s="15"/>
      <c r="AM98" s="17"/>
      <c r="AN98" s="17"/>
    </row>
    <row r="99" spans="1:40" x14ac:dyDescent="0.3">
      <c r="A99" s="15"/>
      <c r="B99" s="15"/>
      <c r="C99" s="15"/>
      <c r="D99" s="17"/>
      <c r="E99" s="17"/>
      <c r="F99" s="15"/>
      <c r="G99" s="18" t="str">
        <f>IFERROR(VLOOKUP(F99,Lookups!$D$2:$E$20,2,FALSE),"")</f>
        <v/>
      </c>
      <c r="H99" s="15"/>
      <c r="I99" s="15"/>
      <c r="J99" s="17"/>
      <c r="K99" s="15"/>
      <c r="L99" s="17"/>
      <c r="M99" s="17"/>
      <c r="N99" s="62" t="str">
        <f t="shared" si="3"/>
        <v/>
      </c>
      <c r="O99" s="15"/>
      <c r="P99" s="15"/>
      <c r="Q99" s="17"/>
      <c r="R99" s="15"/>
      <c r="S99" s="15"/>
      <c r="T99" s="15"/>
      <c r="U99" s="15"/>
      <c r="V99" s="15"/>
      <c r="W99" s="15"/>
      <c r="X99" s="18" t="str">
        <f>IFERROR(VLOOKUP(W99,Lookups!$G$2:$H$83,2,FALSE),"")</f>
        <v/>
      </c>
      <c r="Y99" s="15"/>
      <c r="Z99" s="15"/>
      <c r="AA99" s="15"/>
      <c r="AB99" s="15"/>
      <c r="AC99" s="15"/>
      <c r="AD99" s="17"/>
      <c r="AE99" s="17"/>
      <c r="AF99" s="18" t="str">
        <f t="shared" si="2"/>
        <v/>
      </c>
      <c r="AG99" s="15"/>
      <c r="AH99" s="15"/>
      <c r="AI99" s="15"/>
      <c r="AJ99" s="62" t="str">
        <f>IFERROR(VLOOKUP(AI99,Lookups!$W$3:$X$24,2,FALSE),"")</f>
        <v/>
      </c>
      <c r="AK99" s="15"/>
      <c r="AL99" s="15"/>
      <c r="AM99" s="17"/>
      <c r="AN99" s="17"/>
    </row>
    <row r="100" spans="1:40" x14ac:dyDescent="0.3">
      <c r="A100" s="15"/>
      <c r="B100" s="15"/>
      <c r="C100" s="15"/>
      <c r="D100" s="17"/>
      <c r="E100" s="17"/>
      <c r="F100" s="15"/>
      <c r="G100" s="18" t="str">
        <f>IFERROR(VLOOKUP(F100,Lookups!$D$2:$E$20,2,FALSE),"")</f>
        <v/>
      </c>
      <c r="H100" s="15"/>
      <c r="I100" s="15"/>
      <c r="J100" s="17"/>
      <c r="K100" s="15"/>
      <c r="L100" s="17"/>
      <c r="M100" s="17"/>
      <c r="N100" s="62" t="str">
        <f t="shared" si="3"/>
        <v/>
      </c>
      <c r="O100" s="15"/>
      <c r="P100" s="15"/>
      <c r="Q100" s="17"/>
      <c r="R100" s="15"/>
      <c r="S100" s="15"/>
      <c r="T100" s="15"/>
      <c r="U100" s="15"/>
      <c r="V100" s="15"/>
      <c r="W100" s="15"/>
      <c r="X100" s="18" t="str">
        <f>IFERROR(VLOOKUP(W100,Lookups!$G$2:$H$83,2,FALSE),"")</f>
        <v/>
      </c>
      <c r="Y100" s="15"/>
      <c r="Z100" s="15"/>
      <c r="AA100" s="15"/>
      <c r="AB100" s="15"/>
      <c r="AC100" s="15"/>
      <c r="AD100" s="17"/>
      <c r="AE100" s="17"/>
      <c r="AF100" s="18" t="str">
        <f t="shared" si="2"/>
        <v/>
      </c>
      <c r="AG100" s="15"/>
      <c r="AH100" s="15"/>
      <c r="AI100" s="15"/>
      <c r="AJ100" s="62" t="str">
        <f>IFERROR(VLOOKUP(AI100,Lookups!$W$3:$X$24,2,FALSE),"")</f>
        <v/>
      </c>
      <c r="AK100" s="15"/>
      <c r="AL100" s="15"/>
      <c r="AM100" s="17"/>
      <c r="AN100" s="17"/>
    </row>
    <row r="101" spans="1:40" x14ac:dyDescent="0.3">
      <c r="A101" s="15"/>
      <c r="B101" s="15"/>
      <c r="C101" s="15"/>
      <c r="D101" s="17"/>
      <c r="E101" s="17"/>
      <c r="F101" s="15"/>
      <c r="G101" s="18" t="str">
        <f>IFERROR(VLOOKUP(F101,Lookups!$D$2:$E$20,2,FALSE),"")</f>
        <v/>
      </c>
      <c r="H101" s="15"/>
      <c r="I101" s="15"/>
      <c r="J101" s="17"/>
      <c r="K101" s="15"/>
      <c r="L101" s="17"/>
      <c r="M101" s="17"/>
      <c r="N101" s="62" t="str">
        <f t="shared" si="3"/>
        <v/>
      </c>
      <c r="O101" s="15"/>
      <c r="P101" s="15"/>
      <c r="Q101" s="17"/>
      <c r="R101" s="15"/>
      <c r="S101" s="15"/>
      <c r="T101" s="15"/>
      <c r="U101" s="15"/>
      <c r="V101" s="15"/>
      <c r="W101" s="15"/>
      <c r="X101" s="18" t="str">
        <f>IFERROR(VLOOKUP(W101,Lookups!$G$2:$H$83,2,FALSE),"")</f>
        <v/>
      </c>
      <c r="Y101" s="15"/>
      <c r="Z101" s="15"/>
      <c r="AA101" s="15"/>
      <c r="AB101" s="15"/>
      <c r="AC101" s="15"/>
      <c r="AD101" s="17"/>
      <c r="AE101" s="17"/>
      <c r="AF101" s="18" t="str">
        <f t="shared" si="2"/>
        <v/>
      </c>
      <c r="AG101" s="15"/>
      <c r="AH101" s="15"/>
      <c r="AI101" s="15"/>
      <c r="AJ101" s="62" t="str">
        <f>IFERROR(VLOOKUP(AI101,Lookups!$W$3:$X$24,2,FALSE),"")</f>
        <v/>
      </c>
      <c r="AK101" s="15"/>
      <c r="AL101" s="15"/>
      <c r="AM101" s="17"/>
      <c r="AN101" s="17"/>
    </row>
    <row r="102" spans="1:40" x14ac:dyDescent="0.3">
      <c r="A102" s="15"/>
      <c r="B102" s="15"/>
      <c r="C102" s="15"/>
      <c r="D102" s="17"/>
      <c r="E102" s="17"/>
      <c r="F102" s="15"/>
      <c r="G102" s="18" t="str">
        <f>IFERROR(VLOOKUP(F102,Lookups!$D$2:$E$20,2,FALSE),"")</f>
        <v/>
      </c>
      <c r="H102" s="15"/>
      <c r="I102" s="15"/>
      <c r="J102" s="17"/>
      <c r="K102" s="15"/>
      <c r="L102" s="17"/>
      <c r="M102" s="17"/>
      <c r="N102" s="62" t="str">
        <f t="shared" si="3"/>
        <v/>
      </c>
      <c r="O102" s="15"/>
      <c r="P102" s="15"/>
      <c r="Q102" s="17"/>
      <c r="R102" s="15"/>
      <c r="S102" s="15"/>
      <c r="T102" s="15"/>
      <c r="U102" s="15"/>
      <c r="V102" s="15"/>
      <c r="W102" s="15"/>
      <c r="X102" s="18" t="str">
        <f>IFERROR(VLOOKUP(W102,Lookups!$G$2:$H$83,2,FALSE),"")</f>
        <v/>
      </c>
      <c r="Y102" s="15"/>
      <c r="Z102" s="15"/>
      <c r="AA102" s="15"/>
      <c r="AB102" s="15"/>
      <c r="AC102" s="15"/>
      <c r="AD102" s="17"/>
      <c r="AE102" s="17"/>
      <c r="AF102" s="18" t="str">
        <f t="shared" si="2"/>
        <v/>
      </c>
      <c r="AG102" s="15"/>
      <c r="AH102" s="15"/>
      <c r="AI102" s="15"/>
      <c r="AJ102" s="62" t="str">
        <f>IFERROR(VLOOKUP(AI102,Lookups!$W$3:$X$24,2,FALSE),"")</f>
        <v/>
      </c>
      <c r="AK102" s="15"/>
      <c r="AL102" s="15"/>
      <c r="AM102" s="17"/>
      <c r="AN102" s="17"/>
    </row>
    <row r="103" spans="1:40" x14ac:dyDescent="0.3">
      <c r="A103" s="15"/>
      <c r="B103" s="15"/>
      <c r="C103" s="15"/>
      <c r="D103" s="17"/>
      <c r="E103" s="17"/>
      <c r="F103" s="15"/>
      <c r="G103" s="18" t="str">
        <f>IFERROR(VLOOKUP(F103,Lookups!$D$2:$E$20,2,FALSE),"")</f>
        <v/>
      </c>
      <c r="H103" s="15"/>
      <c r="I103" s="15"/>
      <c r="J103" s="17"/>
      <c r="K103" s="15"/>
      <c r="L103" s="17"/>
      <c r="M103" s="17"/>
      <c r="N103" s="62" t="str">
        <f t="shared" si="3"/>
        <v/>
      </c>
      <c r="O103" s="15"/>
      <c r="P103" s="15"/>
      <c r="Q103" s="17"/>
      <c r="R103" s="15"/>
      <c r="S103" s="15"/>
      <c r="T103" s="15"/>
      <c r="U103" s="15"/>
      <c r="V103" s="15"/>
      <c r="W103" s="15"/>
      <c r="X103" s="18" t="str">
        <f>IFERROR(VLOOKUP(W103,Lookups!$G$2:$H$83,2,FALSE),"")</f>
        <v/>
      </c>
      <c r="Y103" s="15"/>
      <c r="Z103" s="15"/>
      <c r="AA103" s="15"/>
      <c r="AB103" s="15"/>
      <c r="AC103" s="15"/>
      <c r="AD103" s="17"/>
      <c r="AE103" s="17"/>
      <c r="AF103" s="18" t="str">
        <f t="shared" si="2"/>
        <v/>
      </c>
      <c r="AG103" s="15"/>
      <c r="AH103" s="15"/>
      <c r="AI103" s="15"/>
      <c r="AJ103" s="62" t="str">
        <f>IFERROR(VLOOKUP(AI103,Lookups!$W$3:$X$24,2,FALSE),"")</f>
        <v/>
      </c>
      <c r="AK103" s="15"/>
      <c r="AL103" s="15"/>
      <c r="AM103" s="17"/>
      <c r="AN103" s="17"/>
    </row>
    <row r="104" spans="1:40" x14ac:dyDescent="0.3">
      <c r="A104" s="15"/>
      <c r="B104" s="15"/>
      <c r="C104" s="15"/>
      <c r="D104" s="17"/>
      <c r="E104" s="17"/>
      <c r="F104" s="15"/>
      <c r="G104" s="18" t="str">
        <f>IFERROR(VLOOKUP(F104,Lookups!$D$2:$E$20,2,FALSE),"")</f>
        <v/>
      </c>
      <c r="H104" s="15"/>
      <c r="I104" s="15"/>
      <c r="J104" s="17"/>
      <c r="K104" s="15"/>
      <c r="L104" s="17"/>
      <c r="M104" s="17"/>
      <c r="N104" s="62" t="str">
        <f t="shared" si="3"/>
        <v/>
      </c>
      <c r="O104" s="15"/>
      <c r="P104" s="15"/>
      <c r="Q104" s="17"/>
      <c r="R104" s="15"/>
      <c r="S104" s="15"/>
      <c r="T104" s="15"/>
      <c r="U104" s="15"/>
      <c r="V104" s="15"/>
      <c r="W104" s="15"/>
      <c r="X104" s="18" t="str">
        <f>IFERROR(VLOOKUP(W104,Lookups!$G$2:$H$83,2,FALSE),"")</f>
        <v/>
      </c>
      <c r="Y104" s="15"/>
      <c r="Z104" s="15"/>
      <c r="AA104" s="15"/>
      <c r="AB104" s="15"/>
      <c r="AC104" s="15"/>
      <c r="AD104" s="17"/>
      <c r="AE104" s="17"/>
      <c r="AF104" s="18" t="str">
        <f t="shared" si="2"/>
        <v/>
      </c>
      <c r="AG104" s="15"/>
      <c r="AH104" s="15"/>
      <c r="AI104" s="15"/>
      <c r="AJ104" s="62" t="str">
        <f>IFERROR(VLOOKUP(AI104,Lookups!$W$3:$X$24,2,FALSE),"")</f>
        <v/>
      </c>
      <c r="AK104" s="15"/>
      <c r="AL104" s="15"/>
      <c r="AM104" s="17"/>
      <c r="AN104" s="17"/>
    </row>
    <row r="105" spans="1:40" x14ac:dyDescent="0.3">
      <c r="A105" s="15"/>
      <c r="B105" s="15"/>
      <c r="C105" s="15"/>
      <c r="D105" s="17"/>
      <c r="E105" s="17"/>
      <c r="F105" s="15"/>
      <c r="G105" s="18" t="str">
        <f>IFERROR(VLOOKUP(F105,Lookups!$D$2:$E$20,2,FALSE),"")</f>
        <v/>
      </c>
      <c r="H105" s="15"/>
      <c r="I105" s="15"/>
      <c r="J105" s="17"/>
      <c r="K105" s="15"/>
      <c r="L105" s="17"/>
      <c r="M105" s="17"/>
      <c r="N105" s="62" t="str">
        <f t="shared" si="3"/>
        <v/>
      </c>
      <c r="O105" s="15"/>
      <c r="P105" s="15"/>
      <c r="Q105" s="17"/>
      <c r="R105" s="15"/>
      <c r="S105" s="15"/>
      <c r="T105" s="15"/>
      <c r="U105" s="15"/>
      <c r="V105" s="15"/>
      <c r="W105" s="15"/>
      <c r="X105" s="18" t="str">
        <f>IFERROR(VLOOKUP(W105,Lookups!$G$2:$H$83,2,FALSE),"")</f>
        <v/>
      </c>
      <c r="Y105" s="15"/>
      <c r="Z105" s="15"/>
      <c r="AA105" s="15"/>
      <c r="AB105" s="15"/>
      <c r="AC105" s="15"/>
      <c r="AD105" s="17"/>
      <c r="AE105" s="17"/>
      <c r="AF105" s="18" t="str">
        <f t="shared" si="2"/>
        <v/>
      </c>
      <c r="AG105" s="15"/>
      <c r="AH105" s="15"/>
      <c r="AI105" s="15"/>
      <c r="AJ105" s="62" t="str">
        <f>IFERROR(VLOOKUP(AI105,Lookups!$W$3:$X$24,2,FALSE),"")</f>
        <v/>
      </c>
      <c r="AK105" s="15"/>
      <c r="AL105" s="15"/>
      <c r="AM105" s="17"/>
      <c r="AN105" s="17"/>
    </row>
    <row r="106" spans="1:40" x14ac:dyDescent="0.3">
      <c r="A106" s="15"/>
      <c r="B106" s="15"/>
      <c r="C106" s="15"/>
      <c r="D106" s="17"/>
      <c r="E106" s="17"/>
      <c r="F106" s="15"/>
      <c r="G106" s="18" t="str">
        <f>IFERROR(VLOOKUP(F106,Lookups!$D$2:$E$20,2,FALSE),"")</f>
        <v/>
      </c>
      <c r="H106" s="15"/>
      <c r="I106" s="15"/>
      <c r="J106" s="17"/>
      <c r="K106" s="15"/>
      <c r="L106" s="17"/>
      <c r="M106" s="17"/>
      <c r="N106" s="62" t="str">
        <f t="shared" si="3"/>
        <v/>
      </c>
      <c r="O106" s="15"/>
      <c r="P106" s="15"/>
      <c r="Q106" s="17"/>
      <c r="R106" s="15"/>
      <c r="S106" s="15"/>
      <c r="T106" s="15"/>
      <c r="U106" s="15"/>
      <c r="V106" s="15"/>
      <c r="W106" s="15"/>
      <c r="X106" s="18" t="str">
        <f>IFERROR(VLOOKUP(W106,Lookups!$G$2:$H$83,2,FALSE),"")</f>
        <v/>
      </c>
      <c r="Y106" s="15"/>
      <c r="Z106" s="15"/>
      <c r="AA106" s="15"/>
      <c r="AB106" s="15"/>
      <c r="AC106" s="15"/>
      <c r="AD106" s="17"/>
      <c r="AE106" s="17"/>
      <c r="AF106" s="18" t="str">
        <f t="shared" si="2"/>
        <v/>
      </c>
      <c r="AG106" s="15"/>
      <c r="AH106" s="15"/>
      <c r="AI106" s="15"/>
      <c r="AJ106" s="62" t="str">
        <f>IFERROR(VLOOKUP(AI106,Lookups!$W$3:$X$24,2,FALSE),"")</f>
        <v/>
      </c>
      <c r="AK106" s="15"/>
      <c r="AL106" s="15"/>
      <c r="AM106" s="17"/>
      <c r="AN106" s="17"/>
    </row>
    <row r="107" spans="1:40" x14ac:dyDescent="0.3">
      <c r="A107" s="15"/>
      <c r="B107" s="15"/>
      <c r="C107" s="15"/>
      <c r="D107" s="17"/>
      <c r="E107" s="17"/>
      <c r="F107" s="15"/>
      <c r="G107" s="18" t="str">
        <f>IFERROR(VLOOKUP(F107,Lookups!$D$2:$E$20,2,FALSE),"")</f>
        <v/>
      </c>
      <c r="H107" s="15"/>
      <c r="I107" s="15"/>
      <c r="J107" s="17"/>
      <c r="K107" s="15"/>
      <c r="L107" s="17"/>
      <c r="M107" s="17"/>
      <c r="N107" s="62" t="str">
        <f t="shared" si="3"/>
        <v/>
      </c>
      <c r="O107" s="15"/>
      <c r="P107" s="15"/>
      <c r="Q107" s="17"/>
      <c r="R107" s="15"/>
      <c r="S107" s="15"/>
      <c r="T107" s="15"/>
      <c r="U107" s="15"/>
      <c r="V107" s="15"/>
      <c r="W107" s="15"/>
      <c r="X107" s="18" t="str">
        <f>IFERROR(VLOOKUP(W107,Lookups!$G$2:$H$83,2,FALSE),"")</f>
        <v/>
      </c>
      <c r="Y107" s="15"/>
      <c r="Z107" s="15"/>
      <c r="AA107" s="15"/>
      <c r="AB107" s="15"/>
      <c r="AC107" s="15"/>
      <c r="AD107" s="17"/>
      <c r="AE107" s="17"/>
      <c r="AF107" s="18" t="str">
        <f t="shared" si="2"/>
        <v/>
      </c>
      <c r="AG107" s="15"/>
      <c r="AH107" s="15"/>
      <c r="AI107" s="15"/>
      <c r="AJ107" s="62" t="str">
        <f>IFERROR(VLOOKUP(AI107,Lookups!$W$3:$X$24,2,FALSE),"")</f>
        <v/>
      </c>
      <c r="AK107" s="15"/>
      <c r="AL107" s="15"/>
      <c r="AM107" s="17"/>
      <c r="AN107" s="17"/>
    </row>
    <row r="108" spans="1:40" x14ac:dyDescent="0.3">
      <c r="A108" s="15"/>
      <c r="B108" s="15"/>
      <c r="C108" s="15"/>
      <c r="D108" s="17"/>
      <c r="E108" s="17"/>
      <c r="F108" s="15"/>
      <c r="G108" s="18" t="str">
        <f>IFERROR(VLOOKUP(F108,Lookups!$D$2:$E$20,2,FALSE),"")</f>
        <v/>
      </c>
      <c r="H108" s="15"/>
      <c r="I108" s="15"/>
      <c r="J108" s="17"/>
      <c r="K108" s="15"/>
      <c r="L108" s="17"/>
      <c r="M108" s="17"/>
      <c r="N108" s="62" t="str">
        <f t="shared" si="3"/>
        <v/>
      </c>
      <c r="O108" s="15"/>
      <c r="P108" s="15"/>
      <c r="Q108" s="17"/>
      <c r="R108" s="15"/>
      <c r="S108" s="15"/>
      <c r="T108" s="15"/>
      <c r="U108" s="15"/>
      <c r="V108" s="15"/>
      <c r="W108" s="15"/>
      <c r="X108" s="18" t="str">
        <f>IFERROR(VLOOKUP(W108,Lookups!$G$2:$H$83,2,FALSE),"")</f>
        <v/>
      </c>
      <c r="Y108" s="15"/>
      <c r="Z108" s="15"/>
      <c r="AA108" s="15"/>
      <c r="AB108" s="15"/>
      <c r="AC108" s="15"/>
      <c r="AD108" s="17"/>
      <c r="AE108" s="17"/>
      <c r="AF108" s="18" t="str">
        <f t="shared" si="2"/>
        <v/>
      </c>
      <c r="AG108" s="15"/>
      <c r="AH108" s="15"/>
      <c r="AI108" s="15"/>
      <c r="AJ108" s="62" t="str">
        <f>IFERROR(VLOOKUP(AI108,Lookups!$W$3:$X$24,2,FALSE),"")</f>
        <v/>
      </c>
      <c r="AK108" s="15"/>
      <c r="AL108" s="15"/>
      <c r="AM108" s="17"/>
      <c r="AN108" s="17"/>
    </row>
    <row r="109" spans="1:40" x14ac:dyDescent="0.3">
      <c r="A109" s="15"/>
      <c r="B109" s="15"/>
      <c r="C109" s="15"/>
      <c r="D109" s="17"/>
      <c r="E109" s="17"/>
      <c r="F109" s="15"/>
      <c r="G109" s="18" t="str">
        <f>IFERROR(VLOOKUP(F109,Lookups!$D$2:$E$20,2,FALSE),"")</f>
        <v/>
      </c>
      <c r="H109" s="15"/>
      <c r="I109" s="15"/>
      <c r="J109" s="17"/>
      <c r="K109" s="15"/>
      <c r="L109" s="17"/>
      <c r="M109" s="17"/>
      <c r="N109" s="62" t="str">
        <f t="shared" si="3"/>
        <v/>
      </c>
      <c r="O109" s="15"/>
      <c r="P109" s="15"/>
      <c r="Q109" s="17"/>
      <c r="R109" s="15"/>
      <c r="S109" s="15"/>
      <c r="T109" s="15"/>
      <c r="U109" s="15"/>
      <c r="V109" s="15"/>
      <c r="W109" s="15"/>
      <c r="X109" s="18" t="str">
        <f>IFERROR(VLOOKUP(W109,Lookups!$G$2:$H$83,2,FALSE),"")</f>
        <v/>
      </c>
      <c r="Y109" s="15"/>
      <c r="Z109" s="15"/>
      <c r="AA109" s="15"/>
      <c r="AB109" s="15"/>
      <c r="AC109" s="15"/>
      <c r="AD109" s="17"/>
      <c r="AE109" s="17"/>
      <c r="AF109" s="18" t="str">
        <f t="shared" si="2"/>
        <v/>
      </c>
      <c r="AG109" s="15"/>
      <c r="AH109" s="15"/>
      <c r="AI109" s="15"/>
      <c r="AJ109" s="62" t="str">
        <f>IFERROR(VLOOKUP(AI109,Lookups!$W$3:$X$24,2,FALSE),"")</f>
        <v/>
      </c>
      <c r="AK109" s="15"/>
      <c r="AL109" s="15"/>
      <c r="AM109" s="17"/>
      <c r="AN109" s="17"/>
    </row>
    <row r="110" spans="1:40" x14ac:dyDescent="0.3">
      <c r="A110" s="15"/>
      <c r="B110" s="15"/>
      <c r="C110" s="15"/>
      <c r="D110" s="17"/>
      <c r="E110" s="17"/>
      <c r="F110" s="15"/>
      <c r="G110" s="18" t="str">
        <f>IFERROR(VLOOKUP(F110,Lookups!$D$2:$E$20,2,FALSE),"")</f>
        <v/>
      </c>
      <c r="H110" s="15"/>
      <c r="I110" s="15"/>
      <c r="J110" s="17"/>
      <c r="K110" s="15"/>
      <c r="L110" s="17"/>
      <c r="M110" s="17"/>
      <c r="N110" s="62" t="str">
        <f t="shared" si="3"/>
        <v/>
      </c>
      <c r="O110" s="15"/>
      <c r="P110" s="15"/>
      <c r="Q110" s="17"/>
      <c r="R110" s="15"/>
      <c r="S110" s="15"/>
      <c r="T110" s="15"/>
      <c r="U110" s="15"/>
      <c r="V110" s="15"/>
      <c r="W110" s="15"/>
      <c r="X110" s="18" t="str">
        <f>IFERROR(VLOOKUP(W110,Lookups!$G$2:$H$83,2,FALSE),"")</f>
        <v/>
      </c>
      <c r="Y110" s="15"/>
      <c r="Z110" s="15"/>
      <c r="AA110" s="15"/>
      <c r="AB110" s="15"/>
      <c r="AC110" s="15"/>
      <c r="AD110" s="17"/>
      <c r="AE110" s="17"/>
      <c r="AF110" s="18" t="str">
        <f t="shared" si="2"/>
        <v/>
      </c>
      <c r="AG110" s="15"/>
      <c r="AH110" s="15"/>
      <c r="AI110" s="15"/>
      <c r="AJ110" s="62" t="str">
        <f>IFERROR(VLOOKUP(AI110,Lookups!$W$3:$X$24,2,FALSE),"")</f>
        <v/>
      </c>
      <c r="AK110" s="15"/>
      <c r="AL110" s="15"/>
      <c r="AM110" s="17"/>
      <c r="AN110" s="17"/>
    </row>
    <row r="111" spans="1:40" x14ac:dyDescent="0.3">
      <c r="A111" s="15"/>
      <c r="B111" s="15"/>
      <c r="C111" s="15"/>
      <c r="D111" s="17"/>
      <c r="E111" s="17"/>
      <c r="F111" s="15"/>
      <c r="G111" s="18" t="str">
        <f>IFERROR(VLOOKUP(F111,Lookups!$D$2:$E$20,2,FALSE),"")</f>
        <v/>
      </c>
      <c r="H111" s="15"/>
      <c r="I111" s="15"/>
      <c r="J111" s="17"/>
      <c r="K111" s="15"/>
      <c r="L111" s="17"/>
      <c r="M111" s="17"/>
      <c r="N111" s="62" t="str">
        <f t="shared" si="3"/>
        <v/>
      </c>
      <c r="O111" s="15"/>
      <c r="P111" s="15"/>
      <c r="Q111" s="17"/>
      <c r="R111" s="15"/>
      <c r="S111" s="15"/>
      <c r="T111" s="15"/>
      <c r="U111" s="15"/>
      <c r="V111" s="15"/>
      <c r="W111" s="15"/>
      <c r="X111" s="18" t="str">
        <f>IFERROR(VLOOKUP(W111,Lookups!$G$2:$H$83,2,FALSE),"")</f>
        <v/>
      </c>
      <c r="Y111" s="15"/>
      <c r="Z111" s="15"/>
      <c r="AA111" s="15"/>
      <c r="AB111" s="15"/>
      <c r="AC111" s="15"/>
      <c r="AD111" s="17"/>
      <c r="AE111" s="17"/>
      <c r="AF111" s="18" t="str">
        <f t="shared" si="2"/>
        <v/>
      </c>
      <c r="AG111" s="15"/>
      <c r="AH111" s="15"/>
      <c r="AI111" s="15"/>
      <c r="AJ111" s="62" t="str">
        <f>IFERROR(VLOOKUP(AI111,Lookups!$W$3:$X$24,2,FALSE),"")</f>
        <v/>
      </c>
      <c r="AK111" s="15"/>
      <c r="AL111" s="15"/>
      <c r="AM111" s="17"/>
      <c r="AN111" s="17"/>
    </row>
    <row r="112" spans="1:40" x14ac:dyDescent="0.3">
      <c r="A112" s="15"/>
      <c r="B112" s="15"/>
      <c r="C112" s="15"/>
      <c r="D112" s="17"/>
      <c r="E112" s="17"/>
      <c r="F112" s="15"/>
      <c r="G112" s="18" t="str">
        <f>IFERROR(VLOOKUP(F112,Lookups!$D$2:$E$20,2,FALSE),"")</f>
        <v/>
      </c>
      <c r="H112" s="15"/>
      <c r="I112" s="15"/>
      <c r="J112" s="17"/>
      <c r="K112" s="15"/>
      <c r="L112" s="17"/>
      <c r="M112" s="17"/>
      <c r="N112" s="62" t="str">
        <f t="shared" si="3"/>
        <v/>
      </c>
      <c r="O112" s="15"/>
      <c r="P112" s="15"/>
      <c r="Q112" s="17"/>
      <c r="R112" s="15"/>
      <c r="S112" s="15"/>
      <c r="T112" s="15"/>
      <c r="U112" s="15"/>
      <c r="V112" s="15"/>
      <c r="W112" s="15"/>
      <c r="X112" s="18" t="str">
        <f>IFERROR(VLOOKUP(W112,Lookups!$G$2:$H$83,2,FALSE),"")</f>
        <v/>
      </c>
      <c r="Y112" s="15"/>
      <c r="Z112" s="15"/>
      <c r="AA112" s="15"/>
      <c r="AB112" s="15"/>
      <c r="AC112" s="15"/>
      <c r="AD112" s="17"/>
      <c r="AE112" s="17"/>
      <c r="AF112" s="18" t="str">
        <f t="shared" si="2"/>
        <v/>
      </c>
      <c r="AG112" s="15"/>
      <c r="AH112" s="15"/>
      <c r="AI112" s="15"/>
      <c r="AJ112" s="62" t="str">
        <f>IFERROR(VLOOKUP(AI112,Lookups!$W$3:$X$24,2,FALSE),"")</f>
        <v/>
      </c>
      <c r="AK112" s="15"/>
      <c r="AL112" s="15"/>
      <c r="AM112" s="17"/>
      <c r="AN112" s="17"/>
    </row>
    <row r="113" spans="1:40" x14ac:dyDescent="0.3">
      <c r="A113" s="15"/>
      <c r="B113" s="15"/>
      <c r="C113" s="15"/>
      <c r="D113" s="17"/>
      <c r="E113" s="17"/>
      <c r="F113" s="15"/>
      <c r="G113" s="18" t="str">
        <f>IFERROR(VLOOKUP(F113,Lookups!$D$2:$E$20,2,FALSE),"")</f>
        <v/>
      </c>
      <c r="H113" s="15"/>
      <c r="I113" s="15"/>
      <c r="J113" s="17"/>
      <c r="K113" s="15"/>
      <c r="L113" s="17"/>
      <c r="M113" s="17"/>
      <c r="N113" s="62" t="str">
        <f t="shared" si="3"/>
        <v/>
      </c>
      <c r="O113" s="15"/>
      <c r="P113" s="15"/>
      <c r="Q113" s="17"/>
      <c r="R113" s="15"/>
      <c r="S113" s="15"/>
      <c r="T113" s="15"/>
      <c r="U113" s="15"/>
      <c r="V113" s="15"/>
      <c r="W113" s="15"/>
      <c r="X113" s="18" t="str">
        <f>IFERROR(VLOOKUP(W113,Lookups!$G$2:$H$83,2,FALSE),"")</f>
        <v/>
      </c>
      <c r="Y113" s="15"/>
      <c r="Z113" s="15"/>
      <c r="AA113" s="15"/>
      <c r="AB113" s="15"/>
      <c r="AC113" s="15"/>
      <c r="AD113" s="17"/>
      <c r="AE113" s="17"/>
      <c r="AF113" s="18" t="str">
        <f t="shared" si="2"/>
        <v/>
      </c>
      <c r="AG113" s="15"/>
      <c r="AH113" s="15"/>
      <c r="AI113" s="15"/>
      <c r="AJ113" s="62" t="str">
        <f>IFERROR(VLOOKUP(AI113,Lookups!$W$3:$X$24,2,FALSE),"")</f>
        <v/>
      </c>
      <c r="AK113" s="15"/>
      <c r="AL113" s="15"/>
      <c r="AM113" s="17"/>
      <c r="AN113" s="17"/>
    </row>
    <row r="114" spans="1:40" x14ac:dyDescent="0.3">
      <c r="A114" s="15"/>
      <c r="B114" s="15"/>
      <c r="C114" s="15"/>
      <c r="D114" s="17"/>
      <c r="E114" s="17"/>
      <c r="F114" s="15"/>
      <c r="G114" s="18" t="str">
        <f>IFERROR(VLOOKUP(F114,Lookups!$D$2:$E$20,2,FALSE),"")</f>
        <v/>
      </c>
      <c r="H114" s="15"/>
      <c r="I114" s="15"/>
      <c r="J114" s="17"/>
      <c r="K114" s="15"/>
      <c r="L114" s="17"/>
      <c r="M114" s="17"/>
      <c r="N114" s="62" t="str">
        <f t="shared" si="3"/>
        <v/>
      </c>
      <c r="O114" s="15"/>
      <c r="P114" s="15"/>
      <c r="Q114" s="17"/>
      <c r="R114" s="15"/>
      <c r="S114" s="15"/>
      <c r="T114" s="15"/>
      <c r="U114" s="15"/>
      <c r="V114" s="15"/>
      <c r="W114" s="15"/>
      <c r="X114" s="18" t="str">
        <f>IFERROR(VLOOKUP(W114,Lookups!$G$2:$H$83,2,FALSE),"")</f>
        <v/>
      </c>
      <c r="Y114" s="15"/>
      <c r="Z114" s="15"/>
      <c r="AA114" s="15"/>
      <c r="AB114" s="15"/>
      <c r="AC114" s="15"/>
      <c r="AD114" s="17"/>
      <c r="AE114" s="17"/>
      <c r="AF114" s="18" t="str">
        <f t="shared" si="2"/>
        <v/>
      </c>
      <c r="AG114" s="15"/>
      <c r="AH114" s="15"/>
      <c r="AI114" s="15"/>
      <c r="AJ114" s="62" t="str">
        <f>IFERROR(VLOOKUP(AI114,Lookups!$W$3:$X$24,2,FALSE),"")</f>
        <v/>
      </c>
      <c r="AK114" s="15"/>
      <c r="AL114" s="15"/>
      <c r="AM114" s="17"/>
      <c r="AN114" s="17"/>
    </row>
    <row r="115" spans="1:40" x14ac:dyDescent="0.3">
      <c r="A115" s="15"/>
      <c r="B115" s="15"/>
      <c r="C115" s="15"/>
      <c r="D115" s="17"/>
      <c r="E115" s="17"/>
      <c r="F115" s="15"/>
      <c r="G115" s="18" t="str">
        <f>IFERROR(VLOOKUP(F115,Lookups!$D$2:$E$20,2,FALSE),"")</f>
        <v/>
      </c>
      <c r="H115" s="15"/>
      <c r="I115" s="15"/>
      <c r="J115" s="17"/>
      <c r="K115" s="15"/>
      <c r="L115" s="17"/>
      <c r="M115" s="17"/>
      <c r="N115" s="62" t="str">
        <f t="shared" si="3"/>
        <v/>
      </c>
      <c r="O115" s="15"/>
      <c r="P115" s="15"/>
      <c r="Q115" s="17"/>
      <c r="R115" s="15"/>
      <c r="S115" s="15"/>
      <c r="T115" s="15"/>
      <c r="U115" s="15"/>
      <c r="V115" s="15"/>
      <c r="W115" s="15"/>
      <c r="X115" s="18" t="str">
        <f>IFERROR(VLOOKUP(W115,Lookups!$G$2:$H$83,2,FALSE),"")</f>
        <v/>
      </c>
      <c r="Y115" s="15"/>
      <c r="Z115" s="15"/>
      <c r="AA115" s="15"/>
      <c r="AB115" s="15"/>
      <c r="AC115" s="15"/>
      <c r="AD115" s="17"/>
      <c r="AE115" s="17"/>
      <c r="AF115" s="18" t="str">
        <f t="shared" si="2"/>
        <v/>
      </c>
      <c r="AG115" s="15"/>
      <c r="AH115" s="15"/>
      <c r="AI115" s="15"/>
      <c r="AJ115" s="62" t="str">
        <f>IFERROR(VLOOKUP(AI115,Lookups!$W$3:$X$24,2,FALSE),"")</f>
        <v/>
      </c>
      <c r="AK115" s="15"/>
      <c r="AL115" s="15"/>
      <c r="AM115" s="17"/>
      <c r="AN115" s="17"/>
    </row>
    <row r="116" spans="1:40" x14ac:dyDescent="0.3">
      <c r="A116" s="15"/>
      <c r="B116" s="15"/>
      <c r="C116" s="15"/>
      <c r="D116" s="17"/>
      <c r="E116" s="17"/>
      <c r="F116" s="15"/>
      <c r="G116" s="18" t="str">
        <f>IFERROR(VLOOKUP(F116,Lookups!$D$2:$E$20,2,FALSE),"")</f>
        <v/>
      </c>
      <c r="H116" s="15"/>
      <c r="I116" s="15"/>
      <c r="J116" s="17"/>
      <c r="K116" s="15"/>
      <c r="L116" s="17"/>
      <c r="M116" s="17"/>
      <c r="N116" s="62" t="str">
        <f t="shared" si="3"/>
        <v/>
      </c>
      <c r="O116" s="15"/>
      <c r="P116" s="15"/>
      <c r="Q116" s="17"/>
      <c r="R116" s="15"/>
      <c r="S116" s="15"/>
      <c r="T116" s="15"/>
      <c r="U116" s="15"/>
      <c r="V116" s="15"/>
      <c r="W116" s="15"/>
      <c r="X116" s="18" t="str">
        <f>IFERROR(VLOOKUP(W116,Lookups!$G$2:$H$83,2,FALSE),"")</f>
        <v/>
      </c>
      <c r="Y116" s="15"/>
      <c r="Z116" s="15"/>
      <c r="AA116" s="15"/>
      <c r="AB116" s="15"/>
      <c r="AC116" s="15"/>
      <c r="AD116" s="17"/>
      <c r="AE116" s="17"/>
      <c r="AF116" s="18" t="str">
        <f t="shared" si="2"/>
        <v/>
      </c>
      <c r="AG116" s="15"/>
      <c r="AH116" s="15"/>
      <c r="AI116" s="15"/>
      <c r="AJ116" s="62" t="str">
        <f>IFERROR(VLOOKUP(AI116,Lookups!$W$3:$X$24,2,FALSE),"")</f>
        <v/>
      </c>
      <c r="AK116" s="15"/>
      <c r="AL116" s="15"/>
      <c r="AM116" s="17"/>
      <c r="AN116" s="17"/>
    </row>
    <row r="117" spans="1:40" x14ac:dyDescent="0.3">
      <c r="A117" s="15"/>
      <c r="B117" s="15"/>
      <c r="C117" s="15"/>
      <c r="D117" s="17"/>
      <c r="E117" s="17"/>
      <c r="F117" s="15"/>
      <c r="G117" s="18" t="str">
        <f>IFERROR(VLOOKUP(F117,Lookups!$D$2:$E$20,2,FALSE),"")</f>
        <v/>
      </c>
      <c r="H117" s="15"/>
      <c r="I117" s="15"/>
      <c r="J117" s="17"/>
      <c r="K117" s="15"/>
      <c r="L117" s="17"/>
      <c r="M117" s="17"/>
      <c r="N117" s="62" t="str">
        <f t="shared" si="3"/>
        <v/>
      </c>
      <c r="O117" s="15"/>
      <c r="P117" s="15"/>
      <c r="Q117" s="17"/>
      <c r="R117" s="15"/>
      <c r="S117" s="15"/>
      <c r="T117" s="15"/>
      <c r="U117" s="15"/>
      <c r="V117" s="15"/>
      <c r="W117" s="15"/>
      <c r="X117" s="18" t="str">
        <f>IFERROR(VLOOKUP(W117,Lookups!$G$2:$H$83,2,FALSE),"")</f>
        <v/>
      </c>
      <c r="Y117" s="15"/>
      <c r="Z117" s="15"/>
      <c r="AA117" s="15"/>
      <c r="AB117" s="15"/>
      <c r="AC117" s="15"/>
      <c r="AD117" s="17"/>
      <c r="AE117" s="17"/>
      <c r="AF117" s="18" t="str">
        <f t="shared" si="2"/>
        <v/>
      </c>
      <c r="AG117" s="15"/>
      <c r="AH117" s="15"/>
      <c r="AI117" s="15"/>
      <c r="AJ117" s="62" t="str">
        <f>IFERROR(VLOOKUP(AI117,Lookups!$W$3:$X$24,2,FALSE),"")</f>
        <v/>
      </c>
      <c r="AK117" s="15"/>
      <c r="AL117" s="15"/>
      <c r="AM117" s="17"/>
      <c r="AN117" s="17"/>
    </row>
    <row r="118" spans="1:40" x14ac:dyDescent="0.3">
      <c r="A118" s="15"/>
      <c r="B118" s="15"/>
      <c r="C118" s="15"/>
      <c r="D118" s="17"/>
      <c r="E118" s="17"/>
      <c r="F118" s="15"/>
      <c r="G118" s="18" t="str">
        <f>IFERROR(VLOOKUP(F118,Lookups!$D$2:$E$20,2,FALSE),"")</f>
        <v/>
      </c>
      <c r="H118" s="15"/>
      <c r="I118" s="15"/>
      <c r="J118" s="17"/>
      <c r="K118" s="15"/>
      <c r="L118" s="17"/>
      <c r="M118" s="17"/>
      <c r="N118" s="62" t="str">
        <f t="shared" si="3"/>
        <v/>
      </c>
      <c r="O118" s="15"/>
      <c r="P118" s="15"/>
      <c r="Q118" s="17"/>
      <c r="R118" s="15"/>
      <c r="S118" s="15"/>
      <c r="T118" s="15"/>
      <c r="U118" s="15"/>
      <c r="V118" s="15"/>
      <c r="W118" s="15"/>
      <c r="X118" s="18" t="str">
        <f>IFERROR(VLOOKUP(W118,Lookups!$G$2:$H$83,2,FALSE),"")</f>
        <v/>
      </c>
      <c r="Y118" s="15"/>
      <c r="Z118" s="15"/>
      <c r="AA118" s="15"/>
      <c r="AB118" s="15"/>
      <c r="AC118" s="15"/>
      <c r="AD118" s="17"/>
      <c r="AE118" s="17"/>
      <c r="AF118" s="18" t="str">
        <f t="shared" ref="AF118:AF181" si="4">IF(OR(ISBLANK(AD118),ISBLANK(AE118)),"",(AE118-AD118)+1)</f>
        <v/>
      </c>
      <c r="AG118" s="15"/>
      <c r="AH118" s="15"/>
      <c r="AI118" s="15"/>
      <c r="AJ118" s="62" t="str">
        <f>IFERROR(VLOOKUP(AI118,Lookups!$W$3:$X$24,2,FALSE),"")</f>
        <v/>
      </c>
      <c r="AK118" s="15"/>
      <c r="AL118" s="15"/>
      <c r="AM118" s="17"/>
      <c r="AN118" s="17"/>
    </row>
    <row r="119" spans="1:40" x14ac:dyDescent="0.3">
      <c r="A119" s="15"/>
      <c r="B119" s="15"/>
      <c r="C119" s="15"/>
      <c r="D119" s="17"/>
      <c r="E119" s="17"/>
      <c r="F119" s="15"/>
      <c r="G119" s="18" t="str">
        <f>IFERROR(VLOOKUP(F119,Lookups!$D$2:$E$20,2,FALSE),"")</f>
        <v/>
      </c>
      <c r="H119" s="15"/>
      <c r="I119" s="15"/>
      <c r="J119" s="17"/>
      <c r="K119" s="15"/>
      <c r="L119" s="17"/>
      <c r="M119" s="17"/>
      <c r="N119" s="62" t="str">
        <f t="shared" si="3"/>
        <v/>
      </c>
      <c r="O119" s="15"/>
      <c r="P119" s="15"/>
      <c r="Q119" s="17"/>
      <c r="R119" s="15"/>
      <c r="S119" s="15"/>
      <c r="T119" s="15"/>
      <c r="U119" s="15"/>
      <c r="V119" s="15"/>
      <c r="W119" s="15"/>
      <c r="X119" s="18" t="str">
        <f>IFERROR(VLOOKUP(W119,Lookups!$G$2:$H$83,2,FALSE),"")</f>
        <v/>
      </c>
      <c r="Y119" s="15"/>
      <c r="Z119" s="15"/>
      <c r="AA119" s="15"/>
      <c r="AB119" s="15"/>
      <c r="AC119" s="15"/>
      <c r="AD119" s="17"/>
      <c r="AE119" s="17"/>
      <c r="AF119" s="18" t="str">
        <f t="shared" si="4"/>
        <v/>
      </c>
      <c r="AG119" s="15"/>
      <c r="AH119" s="15"/>
      <c r="AI119" s="15"/>
      <c r="AJ119" s="62" t="str">
        <f>IFERROR(VLOOKUP(AI119,Lookups!$W$3:$X$24,2,FALSE),"")</f>
        <v/>
      </c>
      <c r="AK119" s="15"/>
      <c r="AL119" s="15"/>
      <c r="AM119" s="17"/>
      <c r="AN119" s="17"/>
    </row>
    <row r="120" spans="1:40" x14ac:dyDescent="0.3">
      <c r="A120" s="15"/>
      <c r="B120" s="15"/>
      <c r="C120" s="15"/>
      <c r="D120" s="17"/>
      <c r="E120" s="17"/>
      <c r="F120" s="15"/>
      <c r="G120" s="18" t="str">
        <f>IFERROR(VLOOKUP(F120,Lookups!$D$2:$E$20,2,FALSE),"")</f>
        <v/>
      </c>
      <c r="H120" s="15"/>
      <c r="I120" s="15"/>
      <c r="J120" s="17"/>
      <c r="K120" s="15"/>
      <c r="L120" s="17"/>
      <c r="M120" s="17"/>
      <c r="N120" s="62" t="str">
        <f t="shared" si="3"/>
        <v/>
      </c>
      <c r="O120" s="15"/>
      <c r="P120" s="15"/>
      <c r="Q120" s="17"/>
      <c r="R120" s="15"/>
      <c r="S120" s="15"/>
      <c r="T120" s="15"/>
      <c r="U120" s="15"/>
      <c r="V120" s="15"/>
      <c r="W120" s="15"/>
      <c r="X120" s="18" t="str">
        <f>IFERROR(VLOOKUP(W120,Lookups!$G$2:$H$83,2,FALSE),"")</f>
        <v/>
      </c>
      <c r="Y120" s="15"/>
      <c r="Z120" s="15"/>
      <c r="AA120" s="15"/>
      <c r="AB120" s="15"/>
      <c r="AC120" s="15"/>
      <c r="AD120" s="17"/>
      <c r="AE120" s="17"/>
      <c r="AF120" s="18" t="str">
        <f t="shared" si="4"/>
        <v/>
      </c>
      <c r="AG120" s="15"/>
      <c r="AH120" s="15"/>
      <c r="AI120" s="15"/>
      <c r="AJ120" s="62" t="str">
        <f>IFERROR(VLOOKUP(AI120,Lookups!$W$3:$X$24,2,FALSE),"")</f>
        <v/>
      </c>
      <c r="AK120" s="15"/>
      <c r="AL120" s="15"/>
      <c r="AM120" s="17"/>
      <c r="AN120" s="17"/>
    </row>
    <row r="121" spans="1:40" x14ac:dyDescent="0.3">
      <c r="A121" s="15"/>
      <c r="B121" s="15"/>
      <c r="C121" s="15"/>
      <c r="D121" s="17"/>
      <c r="E121" s="17"/>
      <c r="F121" s="15"/>
      <c r="G121" s="18" t="str">
        <f>IFERROR(VLOOKUP(F121,Lookups!$D$2:$E$20,2,FALSE),"")</f>
        <v/>
      </c>
      <c r="H121" s="15"/>
      <c r="I121" s="15"/>
      <c r="J121" s="17"/>
      <c r="K121" s="15"/>
      <c r="L121" s="17"/>
      <c r="M121" s="17"/>
      <c r="N121" s="62" t="str">
        <f t="shared" si="3"/>
        <v/>
      </c>
      <c r="O121" s="15"/>
      <c r="P121" s="15"/>
      <c r="Q121" s="17"/>
      <c r="R121" s="15"/>
      <c r="S121" s="15"/>
      <c r="T121" s="15"/>
      <c r="U121" s="15"/>
      <c r="V121" s="15"/>
      <c r="W121" s="15"/>
      <c r="X121" s="18" t="str">
        <f>IFERROR(VLOOKUP(W121,Lookups!$G$2:$H$83,2,FALSE),"")</f>
        <v/>
      </c>
      <c r="Y121" s="15"/>
      <c r="Z121" s="15"/>
      <c r="AA121" s="15"/>
      <c r="AB121" s="15"/>
      <c r="AC121" s="15"/>
      <c r="AD121" s="17"/>
      <c r="AE121" s="17"/>
      <c r="AF121" s="18" t="str">
        <f t="shared" si="4"/>
        <v/>
      </c>
      <c r="AG121" s="15"/>
      <c r="AH121" s="15"/>
      <c r="AI121" s="15"/>
      <c r="AJ121" s="62" t="str">
        <f>IFERROR(VLOOKUP(AI121,Lookups!$W$3:$X$24,2,FALSE),"")</f>
        <v/>
      </c>
      <c r="AK121" s="15"/>
      <c r="AL121" s="15"/>
      <c r="AM121" s="17"/>
      <c r="AN121" s="17"/>
    </row>
    <row r="122" spans="1:40" x14ac:dyDescent="0.3">
      <c r="A122" s="15"/>
      <c r="B122" s="15"/>
      <c r="C122" s="15"/>
      <c r="D122" s="17"/>
      <c r="E122" s="17"/>
      <c r="F122" s="15"/>
      <c r="G122" s="18" t="str">
        <f>IFERROR(VLOOKUP(F122,Lookups!$D$2:$E$20,2,FALSE),"")</f>
        <v/>
      </c>
      <c r="H122" s="15"/>
      <c r="I122" s="15"/>
      <c r="J122" s="17"/>
      <c r="K122" s="15"/>
      <c r="L122" s="17"/>
      <c r="M122" s="17"/>
      <c r="N122" s="62" t="str">
        <f t="shared" si="3"/>
        <v/>
      </c>
      <c r="O122" s="15"/>
      <c r="P122" s="15"/>
      <c r="Q122" s="17"/>
      <c r="R122" s="15"/>
      <c r="S122" s="15"/>
      <c r="T122" s="15"/>
      <c r="U122" s="15"/>
      <c r="V122" s="15"/>
      <c r="W122" s="15"/>
      <c r="X122" s="18" t="str">
        <f>IFERROR(VLOOKUP(W122,Lookups!$G$2:$H$83,2,FALSE),"")</f>
        <v/>
      </c>
      <c r="Y122" s="15"/>
      <c r="Z122" s="15"/>
      <c r="AA122" s="15"/>
      <c r="AB122" s="15"/>
      <c r="AC122" s="15"/>
      <c r="AD122" s="17"/>
      <c r="AE122" s="17"/>
      <c r="AF122" s="18" t="str">
        <f t="shared" si="4"/>
        <v/>
      </c>
      <c r="AG122" s="15"/>
      <c r="AH122" s="15"/>
      <c r="AI122" s="15"/>
      <c r="AJ122" s="62" t="str">
        <f>IFERROR(VLOOKUP(AI122,Lookups!$W$3:$X$24,2,FALSE),"")</f>
        <v/>
      </c>
      <c r="AK122" s="15"/>
      <c r="AL122" s="15"/>
      <c r="AM122" s="17"/>
      <c r="AN122" s="17"/>
    </row>
    <row r="123" spans="1:40" x14ac:dyDescent="0.3">
      <c r="A123" s="15"/>
      <c r="B123" s="15"/>
      <c r="C123" s="15"/>
      <c r="D123" s="17"/>
      <c r="E123" s="17"/>
      <c r="F123" s="15"/>
      <c r="G123" s="18" t="str">
        <f>IFERROR(VLOOKUP(F123,Lookups!$D$2:$E$20,2,FALSE),"")</f>
        <v/>
      </c>
      <c r="H123" s="15"/>
      <c r="I123" s="15"/>
      <c r="J123" s="17"/>
      <c r="K123" s="15"/>
      <c r="L123" s="17"/>
      <c r="M123" s="17"/>
      <c r="N123" s="62" t="str">
        <f t="shared" si="3"/>
        <v/>
      </c>
      <c r="O123" s="15"/>
      <c r="P123" s="15"/>
      <c r="Q123" s="17"/>
      <c r="R123" s="15"/>
      <c r="S123" s="15"/>
      <c r="T123" s="15"/>
      <c r="U123" s="15"/>
      <c r="V123" s="15"/>
      <c r="W123" s="15"/>
      <c r="X123" s="18" t="str">
        <f>IFERROR(VLOOKUP(W123,Lookups!$G$2:$H$83,2,FALSE),"")</f>
        <v/>
      </c>
      <c r="Y123" s="15"/>
      <c r="Z123" s="15"/>
      <c r="AA123" s="15"/>
      <c r="AB123" s="15"/>
      <c r="AC123" s="15"/>
      <c r="AD123" s="17"/>
      <c r="AE123" s="17"/>
      <c r="AF123" s="18" t="str">
        <f t="shared" si="4"/>
        <v/>
      </c>
      <c r="AG123" s="15"/>
      <c r="AH123" s="15"/>
      <c r="AI123" s="15"/>
      <c r="AJ123" s="62" t="str">
        <f>IFERROR(VLOOKUP(AI123,Lookups!$W$3:$X$24,2,FALSE),"")</f>
        <v/>
      </c>
      <c r="AK123" s="15"/>
      <c r="AL123" s="15"/>
      <c r="AM123" s="17"/>
      <c r="AN123" s="17"/>
    </row>
    <row r="124" spans="1:40" x14ac:dyDescent="0.3">
      <c r="A124" s="15"/>
      <c r="B124" s="15"/>
      <c r="C124" s="15"/>
      <c r="D124" s="17"/>
      <c r="E124" s="17"/>
      <c r="F124" s="15"/>
      <c r="G124" s="18" t="str">
        <f>IFERROR(VLOOKUP(F124,Lookups!$D$2:$E$20,2,FALSE),"")</f>
        <v/>
      </c>
      <c r="H124" s="15"/>
      <c r="I124" s="15"/>
      <c r="J124" s="17"/>
      <c r="K124" s="15"/>
      <c r="L124" s="17"/>
      <c r="M124" s="17"/>
      <c r="N124" s="62" t="str">
        <f t="shared" si="3"/>
        <v/>
      </c>
      <c r="O124" s="15"/>
      <c r="P124" s="15"/>
      <c r="Q124" s="17"/>
      <c r="R124" s="15"/>
      <c r="S124" s="15"/>
      <c r="T124" s="15"/>
      <c r="U124" s="15"/>
      <c r="V124" s="15"/>
      <c r="W124" s="15"/>
      <c r="X124" s="18" t="str">
        <f>IFERROR(VLOOKUP(W124,Lookups!$G$2:$H$83,2,FALSE),"")</f>
        <v/>
      </c>
      <c r="Y124" s="15"/>
      <c r="Z124" s="15"/>
      <c r="AA124" s="15"/>
      <c r="AB124" s="15"/>
      <c r="AC124" s="15"/>
      <c r="AD124" s="17"/>
      <c r="AE124" s="17"/>
      <c r="AF124" s="18" t="str">
        <f t="shared" si="4"/>
        <v/>
      </c>
      <c r="AG124" s="15"/>
      <c r="AH124" s="15"/>
      <c r="AI124" s="15"/>
      <c r="AJ124" s="62" t="str">
        <f>IFERROR(VLOOKUP(AI124,Lookups!$W$3:$X$24,2,FALSE),"")</f>
        <v/>
      </c>
      <c r="AK124" s="15"/>
      <c r="AL124" s="15"/>
      <c r="AM124" s="17"/>
      <c r="AN124" s="17"/>
    </row>
    <row r="125" spans="1:40" x14ac:dyDescent="0.3">
      <c r="A125" s="15"/>
      <c r="B125" s="15"/>
      <c r="C125" s="15"/>
      <c r="D125" s="17"/>
      <c r="E125" s="17"/>
      <c r="F125" s="15"/>
      <c r="G125" s="18" t="str">
        <f>IFERROR(VLOOKUP(F125,Lookups!$D$2:$E$20,2,FALSE),"")</f>
        <v/>
      </c>
      <c r="H125" s="15"/>
      <c r="I125" s="15"/>
      <c r="J125" s="17"/>
      <c r="K125" s="15"/>
      <c r="L125" s="17"/>
      <c r="M125" s="17"/>
      <c r="N125" s="62" t="str">
        <f t="shared" si="3"/>
        <v/>
      </c>
      <c r="O125" s="15"/>
      <c r="P125" s="15"/>
      <c r="Q125" s="17"/>
      <c r="R125" s="15"/>
      <c r="S125" s="15"/>
      <c r="T125" s="15"/>
      <c r="U125" s="15"/>
      <c r="V125" s="15"/>
      <c r="W125" s="15"/>
      <c r="X125" s="18" t="str">
        <f>IFERROR(VLOOKUP(W125,Lookups!$G$2:$H$83,2,FALSE),"")</f>
        <v/>
      </c>
      <c r="Y125" s="15"/>
      <c r="Z125" s="15"/>
      <c r="AA125" s="15"/>
      <c r="AB125" s="15"/>
      <c r="AC125" s="15"/>
      <c r="AD125" s="17"/>
      <c r="AE125" s="17"/>
      <c r="AF125" s="18" t="str">
        <f t="shared" si="4"/>
        <v/>
      </c>
      <c r="AG125" s="15"/>
      <c r="AH125" s="15"/>
      <c r="AI125" s="15"/>
      <c r="AJ125" s="62" t="str">
        <f>IFERROR(VLOOKUP(AI125,Lookups!$W$3:$X$24,2,FALSE),"")</f>
        <v/>
      </c>
      <c r="AK125" s="15"/>
      <c r="AL125" s="15"/>
      <c r="AM125" s="17"/>
      <c r="AN125" s="17"/>
    </row>
    <row r="126" spans="1:40" x14ac:dyDescent="0.3">
      <c r="A126" s="15"/>
      <c r="B126" s="15"/>
      <c r="C126" s="15"/>
      <c r="D126" s="17"/>
      <c r="E126" s="17"/>
      <c r="F126" s="15"/>
      <c r="G126" s="18" t="str">
        <f>IFERROR(VLOOKUP(F126,Lookups!$D$2:$E$20,2,FALSE),"")</f>
        <v/>
      </c>
      <c r="H126" s="15"/>
      <c r="I126" s="15"/>
      <c r="J126" s="17"/>
      <c r="K126" s="15"/>
      <c r="L126" s="17"/>
      <c r="M126" s="17"/>
      <c r="N126" s="62" t="str">
        <f t="shared" si="3"/>
        <v/>
      </c>
      <c r="O126" s="15"/>
      <c r="P126" s="15"/>
      <c r="Q126" s="17"/>
      <c r="R126" s="15"/>
      <c r="S126" s="15"/>
      <c r="T126" s="15"/>
      <c r="U126" s="15"/>
      <c r="V126" s="15"/>
      <c r="W126" s="15"/>
      <c r="X126" s="18" t="str">
        <f>IFERROR(VLOOKUP(W126,Lookups!$G$2:$H$83,2,FALSE),"")</f>
        <v/>
      </c>
      <c r="Y126" s="15"/>
      <c r="Z126" s="15"/>
      <c r="AA126" s="15"/>
      <c r="AB126" s="15"/>
      <c r="AC126" s="15"/>
      <c r="AD126" s="17"/>
      <c r="AE126" s="17"/>
      <c r="AF126" s="18" t="str">
        <f t="shared" si="4"/>
        <v/>
      </c>
      <c r="AG126" s="15"/>
      <c r="AH126" s="15"/>
      <c r="AI126" s="15"/>
      <c r="AJ126" s="62" t="str">
        <f>IFERROR(VLOOKUP(AI126,Lookups!$W$3:$X$24,2,FALSE),"")</f>
        <v/>
      </c>
      <c r="AK126" s="15"/>
      <c r="AL126" s="15"/>
      <c r="AM126" s="17"/>
      <c r="AN126" s="17"/>
    </row>
    <row r="127" spans="1:40" x14ac:dyDescent="0.3">
      <c r="A127" s="15"/>
      <c r="B127" s="15"/>
      <c r="C127" s="15"/>
      <c r="D127" s="17"/>
      <c r="E127" s="17"/>
      <c r="F127" s="15"/>
      <c r="G127" s="18" t="str">
        <f>IFERROR(VLOOKUP(F127,Lookups!$D$2:$E$20,2,FALSE),"")</f>
        <v/>
      </c>
      <c r="H127" s="15"/>
      <c r="I127" s="15"/>
      <c r="J127" s="17"/>
      <c r="K127" s="15"/>
      <c r="L127" s="17"/>
      <c r="M127" s="17"/>
      <c r="N127" s="62" t="str">
        <f t="shared" si="3"/>
        <v/>
      </c>
      <c r="O127" s="15"/>
      <c r="P127" s="15"/>
      <c r="Q127" s="17"/>
      <c r="R127" s="15"/>
      <c r="S127" s="15"/>
      <c r="T127" s="15"/>
      <c r="U127" s="15"/>
      <c r="V127" s="15"/>
      <c r="W127" s="15"/>
      <c r="X127" s="18" t="str">
        <f>IFERROR(VLOOKUP(W127,Lookups!$G$2:$H$83,2,FALSE),"")</f>
        <v/>
      </c>
      <c r="Y127" s="15"/>
      <c r="Z127" s="15"/>
      <c r="AA127" s="15"/>
      <c r="AB127" s="15"/>
      <c r="AC127" s="15"/>
      <c r="AD127" s="17"/>
      <c r="AE127" s="17"/>
      <c r="AF127" s="18" t="str">
        <f t="shared" si="4"/>
        <v/>
      </c>
      <c r="AG127" s="15"/>
      <c r="AH127" s="15"/>
      <c r="AI127" s="15"/>
      <c r="AJ127" s="62" t="str">
        <f>IFERROR(VLOOKUP(AI127,Lookups!$W$3:$X$24,2,FALSE),"")</f>
        <v/>
      </c>
      <c r="AK127" s="15"/>
      <c r="AL127" s="15"/>
      <c r="AM127" s="17"/>
      <c r="AN127" s="17"/>
    </row>
    <row r="128" spans="1:40" x14ac:dyDescent="0.3">
      <c r="A128" s="15"/>
      <c r="B128" s="15"/>
      <c r="C128" s="15"/>
      <c r="D128" s="17"/>
      <c r="E128" s="17"/>
      <c r="F128" s="15"/>
      <c r="G128" s="18" t="str">
        <f>IFERROR(VLOOKUP(F128,Lookups!$D$2:$E$20,2,FALSE),"")</f>
        <v/>
      </c>
      <c r="H128" s="15"/>
      <c r="I128" s="15"/>
      <c r="J128" s="17"/>
      <c r="K128" s="15"/>
      <c r="L128" s="17"/>
      <c r="M128" s="17"/>
      <c r="N128" s="62" t="str">
        <f t="shared" si="3"/>
        <v/>
      </c>
      <c r="O128" s="15"/>
      <c r="P128" s="15"/>
      <c r="Q128" s="17"/>
      <c r="R128" s="15"/>
      <c r="S128" s="15"/>
      <c r="T128" s="15"/>
      <c r="U128" s="15"/>
      <c r="V128" s="15"/>
      <c r="W128" s="15"/>
      <c r="X128" s="18" t="str">
        <f>IFERROR(VLOOKUP(W128,Lookups!$G$2:$H$83,2,FALSE),"")</f>
        <v/>
      </c>
      <c r="Y128" s="15"/>
      <c r="Z128" s="15"/>
      <c r="AA128" s="15"/>
      <c r="AB128" s="15"/>
      <c r="AC128" s="15"/>
      <c r="AD128" s="17"/>
      <c r="AE128" s="17"/>
      <c r="AF128" s="18" t="str">
        <f t="shared" si="4"/>
        <v/>
      </c>
      <c r="AG128" s="15"/>
      <c r="AH128" s="15"/>
      <c r="AI128" s="15"/>
      <c r="AJ128" s="62" t="str">
        <f>IFERROR(VLOOKUP(AI128,Lookups!$W$3:$X$24,2,FALSE),"")</f>
        <v/>
      </c>
      <c r="AK128" s="15"/>
      <c r="AL128" s="15"/>
      <c r="AM128" s="17"/>
      <c r="AN128" s="17"/>
    </row>
    <row r="129" spans="1:40" x14ac:dyDescent="0.3">
      <c r="A129" s="15"/>
      <c r="B129" s="15"/>
      <c r="C129" s="15"/>
      <c r="D129" s="17"/>
      <c r="E129" s="17"/>
      <c r="F129" s="15"/>
      <c r="G129" s="18" t="str">
        <f>IFERROR(VLOOKUP(F129,Lookups!$D$2:$E$20,2,FALSE),"")</f>
        <v/>
      </c>
      <c r="H129" s="15"/>
      <c r="I129" s="15"/>
      <c r="J129" s="17"/>
      <c r="K129" s="15"/>
      <c r="L129" s="17"/>
      <c r="M129" s="17"/>
      <c r="N129" s="62" t="str">
        <f t="shared" si="3"/>
        <v/>
      </c>
      <c r="O129" s="15"/>
      <c r="P129" s="15"/>
      <c r="Q129" s="17"/>
      <c r="R129" s="15"/>
      <c r="S129" s="15"/>
      <c r="T129" s="15"/>
      <c r="U129" s="15"/>
      <c r="V129" s="15"/>
      <c r="W129" s="15"/>
      <c r="X129" s="18" t="str">
        <f>IFERROR(VLOOKUP(W129,Lookups!$G$2:$H$83,2,FALSE),"")</f>
        <v/>
      </c>
      <c r="Y129" s="15"/>
      <c r="Z129" s="15"/>
      <c r="AA129" s="15"/>
      <c r="AB129" s="15"/>
      <c r="AC129" s="15"/>
      <c r="AD129" s="17"/>
      <c r="AE129" s="17"/>
      <c r="AF129" s="18" t="str">
        <f t="shared" si="4"/>
        <v/>
      </c>
      <c r="AG129" s="15"/>
      <c r="AH129" s="15"/>
      <c r="AI129" s="15"/>
      <c r="AJ129" s="62" t="str">
        <f>IFERROR(VLOOKUP(AI129,Lookups!$W$3:$X$24,2,FALSE),"")</f>
        <v/>
      </c>
      <c r="AK129" s="15"/>
      <c r="AL129" s="15"/>
      <c r="AM129" s="17"/>
      <c r="AN129" s="17"/>
    </row>
    <row r="130" spans="1:40" x14ac:dyDescent="0.3">
      <c r="A130" s="15"/>
      <c r="B130" s="15"/>
      <c r="C130" s="15"/>
      <c r="D130" s="17"/>
      <c r="E130" s="17"/>
      <c r="F130" s="15"/>
      <c r="G130" s="18" t="str">
        <f>IFERROR(VLOOKUP(F130,Lookups!$D$2:$E$20,2,FALSE),"")</f>
        <v/>
      </c>
      <c r="H130" s="15"/>
      <c r="I130" s="15"/>
      <c r="J130" s="17"/>
      <c r="K130" s="15"/>
      <c r="L130" s="17"/>
      <c r="M130" s="17"/>
      <c r="N130" s="62" t="str">
        <f t="shared" si="3"/>
        <v/>
      </c>
      <c r="O130" s="15"/>
      <c r="P130" s="15"/>
      <c r="Q130" s="17"/>
      <c r="R130" s="15"/>
      <c r="S130" s="15"/>
      <c r="T130" s="15"/>
      <c r="U130" s="15"/>
      <c r="V130" s="15"/>
      <c r="W130" s="15"/>
      <c r="X130" s="18" t="str">
        <f>IFERROR(VLOOKUP(W130,Lookups!$G$2:$H$83,2,FALSE),"")</f>
        <v/>
      </c>
      <c r="Y130" s="15"/>
      <c r="Z130" s="15"/>
      <c r="AA130" s="15"/>
      <c r="AB130" s="15"/>
      <c r="AC130" s="15"/>
      <c r="AD130" s="17"/>
      <c r="AE130" s="17"/>
      <c r="AF130" s="18" t="str">
        <f t="shared" si="4"/>
        <v/>
      </c>
      <c r="AG130" s="15"/>
      <c r="AH130" s="15"/>
      <c r="AI130" s="15"/>
      <c r="AJ130" s="62" t="str">
        <f>IFERROR(VLOOKUP(AI130,Lookups!$W$3:$X$24,2,FALSE),"")</f>
        <v/>
      </c>
      <c r="AK130" s="15"/>
      <c r="AL130" s="15"/>
      <c r="AM130" s="17"/>
      <c r="AN130" s="17"/>
    </row>
    <row r="131" spans="1:40" x14ac:dyDescent="0.3">
      <c r="A131" s="15"/>
      <c r="B131" s="15"/>
      <c r="C131" s="15"/>
      <c r="D131" s="17"/>
      <c r="E131" s="17"/>
      <c r="F131" s="15"/>
      <c r="G131" s="18" t="str">
        <f>IFERROR(VLOOKUP(F131,Lookups!$D$2:$E$20,2,FALSE),"")</f>
        <v/>
      </c>
      <c r="H131" s="15"/>
      <c r="I131" s="15"/>
      <c r="J131" s="17"/>
      <c r="K131" s="15"/>
      <c r="L131" s="17"/>
      <c r="M131" s="17"/>
      <c r="N131" s="62" t="str">
        <f t="shared" ref="N131:N194" si="5">IF(OR(ISBLANK(L131),ISBLANK(M131)),"",(M131-L131)+1)</f>
        <v/>
      </c>
      <c r="O131" s="15"/>
      <c r="P131" s="15"/>
      <c r="Q131" s="17"/>
      <c r="R131" s="15"/>
      <c r="S131" s="15"/>
      <c r="T131" s="15"/>
      <c r="U131" s="15"/>
      <c r="V131" s="15"/>
      <c r="W131" s="15"/>
      <c r="X131" s="18" t="str">
        <f>IFERROR(VLOOKUP(W131,Lookups!$G$2:$H$83,2,FALSE),"")</f>
        <v/>
      </c>
      <c r="Y131" s="15"/>
      <c r="Z131" s="15"/>
      <c r="AA131" s="15"/>
      <c r="AB131" s="15"/>
      <c r="AC131" s="15"/>
      <c r="AD131" s="17"/>
      <c r="AE131" s="17"/>
      <c r="AF131" s="18" t="str">
        <f t="shared" si="4"/>
        <v/>
      </c>
      <c r="AG131" s="15"/>
      <c r="AH131" s="15"/>
      <c r="AI131" s="15"/>
      <c r="AJ131" s="62" t="str">
        <f>IFERROR(VLOOKUP(AI131,Lookups!$W$3:$X$24,2,FALSE),"")</f>
        <v/>
      </c>
      <c r="AK131" s="15"/>
      <c r="AL131" s="15"/>
      <c r="AM131" s="17"/>
      <c r="AN131" s="17"/>
    </row>
    <row r="132" spans="1:40" x14ac:dyDescent="0.3">
      <c r="A132" s="15"/>
      <c r="B132" s="15"/>
      <c r="C132" s="15"/>
      <c r="D132" s="17"/>
      <c r="E132" s="17"/>
      <c r="F132" s="15"/>
      <c r="G132" s="18" t="str">
        <f>IFERROR(VLOOKUP(F132,Lookups!$D$2:$E$20,2,FALSE),"")</f>
        <v/>
      </c>
      <c r="H132" s="15"/>
      <c r="I132" s="15"/>
      <c r="J132" s="17"/>
      <c r="K132" s="15"/>
      <c r="L132" s="17"/>
      <c r="M132" s="17"/>
      <c r="N132" s="62" t="str">
        <f t="shared" si="5"/>
        <v/>
      </c>
      <c r="O132" s="15"/>
      <c r="P132" s="15"/>
      <c r="Q132" s="17"/>
      <c r="R132" s="15"/>
      <c r="S132" s="15"/>
      <c r="T132" s="15"/>
      <c r="U132" s="15"/>
      <c r="V132" s="15"/>
      <c r="W132" s="15"/>
      <c r="X132" s="18" t="str">
        <f>IFERROR(VLOOKUP(W132,Lookups!$G$2:$H$83,2,FALSE),"")</f>
        <v/>
      </c>
      <c r="Y132" s="15"/>
      <c r="Z132" s="15"/>
      <c r="AA132" s="15"/>
      <c r="AB132" s="15"/>
      <c r="AC132" s="15"/>
      <c r="AD132" s="17"/>
      <c r="AE132" s="17"/>
      <c r="AF132" s="18" t="str">
        <f t="shared" si="4"/>
        <v/>
      </c>
      <c r="AG132" s="15"/>
      <c r="AH132" s="15"/>
      <c r="AI132" s="15"/>
      <c r="AJ132" s="62" t="str">
        <f>IFERROR(VLOOKUP(AI132,Lookups!$W$3:$X$24,2,FALSE),"")</f>
        <v/>
      </c>
      <c r="AK132" s="15"/>
      <c r="AL132" s="15"/>
      <c r="AM132" s="17"/>
      <c r="AN132" s="17"/>
    </row>
    <row r="133" spans="1:40" x14ac:dyDescent="0.3">
      <c r="A133" s="15"/>
      <c r="B133" s="15"/>
      <c r="C133" s="15"/>
      <c r="D133" s="17"/>
      <c r="E133" s="17"/>
      <c r="F133" s="15"/>
      <c r="G133" s="18" t="str">
        <f>IFERROR(VLOOKUP(F133,Lookups!$D$2:$E$20,2,FALSE),"")</f>
        <v/>
      </c>
      <c r="H133" s="15"/>
      <c r="I133" s="15"/>
      <c r="J133" s="17"/>
      <c r="K133" s="15"/>
      <c r="L133" s="17"/>
      <c r="M133" s="17"/>
      <c r="N133" s="62" t="str">
        <f t="shared" si="5"/>
        <v/>
      </c>
      <c r="O133" s="15"/>
      <c r="P133" s="15"/>
      <c r="Q133" s="17"/>
      <c r="R133" s="15"/>
      <c r="S133" s="15"/>
      <c r="T133" s="15"/>
      <c r="U133" s="15"/>
      <c r="V133" s="15"/>
      <c r="W133" s="15"/>
      <c r="X133" s="18" t="str">
        <f>IFERROR(VLOOKUP(W133,Lookups!$G$2:$H$83,2,FALSE),"")</f>
        <v/>
      </c>
      <c r="Y133" s="15"/>
      <c r="Z133" s="15"/>
      <c r="AA133" s="15"/>
      <c r="AB133" s="15"/>
      <c r="AC133" s="15"/>
      <c r="AD133" s="17"/>
      <c r="AE133" s="17"/>
      <c r="AF133" s="18" t="str">
        <f t="shared" si="4"/>
        <v/>
      </c>
      <c r="AG133" s="15"/>
      <c r="AH133" s="15"/>
      <c r="AI133" s="15"/>
      <c r="AJ133" s="62" t="str">
        <f>IFERROR(VLOOKUP(AI133,Lookups!$W$3:$X$24,2,FALSE),"")</f>
        <v/>
      </c>
      <c r="AK133" s="15"/>
      <c r="AL133" s="15"/>
      <c r="AM133" s="17"/>
      <c r="AN133" s="17"/>
    </row>
    <row r="134" spans="1:40" x14ac:dyDescent="0.3">
      <c r="A134" s="15"/>
      <c r="B134" s="15"/>
      <c r="C134" s="15"/>
      <c r="D134" s="17"/>
      <c r="E134" s="17"/>
      <c r="F134" s="15"/>
      <c r="G134" s="18" t="str">
        <f>IFERROR(VLOOKUP(F134,Lookups!$D$2:$E$20,2,FALSE),"")</f>
        <v/>
      </c>
      <c r="H134" s="15"/>
      <c r="I134" s="15"/>
      <c r="J134" s="17"/>
      <c r="K134" s="15"/>
      <c r="L134" s="17"/>
      <c r="M134" s="17"/>
      <c r="N134" s="62" t="str">
        <f t="shared" si="5"/>
        <v/>
      </c>
      <c r="O134" s="15"/>
      <c r="P134" s="15"/>
      <c r="Q134" s="17"/>
      <c r="R134" s="15"/>
      <c r="S134" s="15"/>
      <c r="T134" s="15"/>
      <c r="U134" s="15"/>
      <c r="V134" s="15"/>
      <c r="W134" s="15"/>
      <c r="X134" s="18" t="str">
        <f>IFERROR(VLOOKUP(W134,Lookups!$G$2:$H$83,2,FALSE),"")</f>
        <v/>
      </c>
      <c r="Y134" s="15"/>
      <c r="Z134" s="15"/>
      <c r="AA134" s="15"/>
      <c r="AB134" s="15"/>
      <c r="AC134" s="15"/>
      <c r="AD134" s="17"/>
      <c r="AE134" s="17"/>
      <c r="AF134" s="18" t="str">
        <f t="shared" si="4"/>
        <v/>
      </c>
      <c r="AG134" s="15"/>
      <c r="AH134" s="15"/>
      <c r="AI134" s="15"/>
      <c r="AJ134" s="62" t="str">
        <f>IFERROR(VLOOKUP(AI134,Lookups!$W$3:$X$24,2,FALSE),"")</f>
        <v/>
      </c>
      <c r="AK134" s="15"/>
      <c r="AL134" s="15"/>
      <c r="AM134" s="17"/>
      <c r="AN134" s="17"/>
    </row>
    <row r="135" spans="1:40" x14ac:dyDescent="0.3">
      <c r="A135" s="15"/>
      <c r="B135" s="15"/>
      <c r="C135" s="15"/>
      <c r="D135" s="17"/>
      <c r="E135" s="17"/>
      <c r="F135" s="15"/>
      <c r="G135" s="18" t="str">
        <f>IFERROR(VLOOKUP(F135,Lookups!$D$2:$E$20,2,FALSE),"")</f>
        <v/>
      </c>
      <c r="H135" s="15"/>
      <c r="I135" s="15"/>
      <c r="J135" s="17"/>
      <c r="K135" s="15"/>
      <c r="L135" s="17"/>
      <c r="M135" s="17"/>
      <c r="N135" s="62" t="str">
        <f t="shared" si="5"/>
        <v/>
      </c>
      <c r="O135" s="15"/>
      <c r="P135" s="15"/>
      <c r="Q135" s="17"/>
      <c r="R135" s="15"/>
      <c r="S135" s="15"/>
      <c r="T135" s="15"/>
      <c r="U135" s="15"/>
      <c r="V135" s="15"/>
      <c r="W135" s="15"/>
      <c r="X135" s="18" t="str">
        <f>IFERROR(VLOOKUP(W135,Lookups!$G$2:$H$83,2,FALSE),"")</f>
        <v/>
      </c>
      <c r="Y135" s="15"/>
      <c r="Z135" s="15"/>
      <c r="AA135" s="15"/>
      <c r="AB135" s="15"/>
      <c r="AC135" s="15"/>
      <c r="AD135" s="17"/>
      <c r="AE135" s="17"/>
      <c r="AF135" s="18" t="str">
        <f t="shared" si="4"/>
        <v/>
      </c>
      <c r="AG135" s="15"/>
      <c r="AH135" s="15"/>
      <c r="AI135" s="15"/>
      <c r="AJ135" s="62" t="str">
        <f>IFERROR(VLOOKUP(AI135,Lookups!$W$3:$X$24,2,FALSE),"")</f>
        <v/>
      </c>
      <c r="AK135" s="15"/>
      <c r="AL135" s="15"/>
      <c r="AM135" s="17"/>
      <c r="AN135" s="17"/>
    </row>
    <row r="136" spans="1:40" x14ac:dyDescent="0.3">
      <c r="A136" s="15"/>
      <c r="B136" s="15"/>
      <c r="C136" s="15"/>
      <c r="D136" s="17"/>
      <c r="E136" s="17"/>
      <c r="F136" s="15"/>
      <c r="G136" s="18" t="str">
        <f>IFERROR(VLOOKUP(F136,Lookups!$D$2:$E$20,2,FALSE),"")</f>
        <v/>
      </c>
      <c r="H136" s="15"/>
      <c r="I136" s="15"/>
      <c r="J136" s="17"/>
      <c r="K136" s="15"/>
      <c r="L136" s="17"/>
      <c r="M136" s="17"/>
      <c r="N136" s="62" t="str">
        <f t="shared" si="5"/>
        <v/>
      </c>
      <c r="O136" s="15"/>
      <c r="P136" s="15"/>
      <c r="Q136" s="17"/>
      <c r="R136" s="15"/>
      <c r="S136" s="15"/>
      <c r="T136" s="15"/>
      <c r="U136" s="15"/>
      <c r="V136" s="15"/>
      <c r="W136" s="15"/>
      <c r="X136" s="18" t="str">
        <f>IFERROR(VLOOKUP(W136,Lookups!$G$2:$H$83,2,FALSE),"")</f>
        <v/>
      </c>
      <c r="Y136" s="15"/>
      <c r="Z136" s="15"/>
      <c r="AA136" s="15"/>
      <c r="AB136" s="15"/>
      <c r="AC136" s="15"/>
      <c r="AD136" s="17"/>
      <c r="AE136" s="17"/>
      <c r="AF136" s="18" t="str">
        <f t="shared" si="4"/>
        <v/>
      </c>
      <c r="AG136" s="15"/>
      <c r="AH136" s="15"/>
      <c r="AI136" s="15"/>
      <c r="AJ136" s="62" t="str">
        <f>IFERROR(VLOOKUP(AI136,Lookups!$W$3:$X$24,2,FALSE),"")</f>
        <v/>
      </c>
      <c r="AK136" s="15"/>
      <c r="AL136" s="15"/>
      <c r="AM136" s="17"/>
      <c r="AN136" s="17"/>
    </row>
    <row r="137" spans="1:40" x14ac:dyDescent="0.3">
      <c r="A137" s="15"/>
      <c r="B137" s="15"/>
      <c r="C137" s="15"/>
      <c r="D137" s="17"/>
      <c r="E137" s="17"/>
      <c r="F137" s="15"/>
      <c r="G137" s="18" t="str">
        <f>IFERROR(VLOOKUP(F137,Lookups!$D$2:$E$20,2,FALSE),"")</f>
        <v/>
      </c>
      <c r="H137" s="15"/>
      <c r="I137" s="15"/>
      <c r="J137" s="17"/>
      <c r="K137" s="15"/>
      <c r="L137" s="17"/>
      <c r="M137" s="17"/>
      <c r="N137" s="62" t="str">
        <f t="shared" si="5"/>
        <v/>
      </c>
      <c r="O137" s="15"/>
      <c r="P137" s="15"/>
      <c r="Q137" s="17"/>
      <c r="R137" s="15"/>
      <c r="S137" s="15"/>
      <c r="T137" s="15"/>
      <c r="U137" s="15"/>
      <c r="V137" s="15"/>
      <c r="W137" s="15"/>
      <c r="X137" s="18" t="str">
        <f>IFERROR(VLOOKUP(W137,Lookups!$G$2:$H$83,2,FALSE),"")</f>
        <v/>
      </c>
      <c r="Y137" s="15"/>
      <c r="Z137" s="15"/>
      <c r="AA137" s="15"/>
      <c r="AB137" s="15"/>
      <c r="AC137" s="15"/>
      <c r="AD137" s="17"/>
      <c r="AE137" s="17"/>
      <c r="AF137" s="18" t="str">
        <f t="shared" si="4"/>
        <v/>
      </c>
      <c r="AG137" s="15"/>
      <c r="AH137" s="15"/>
      <c r="AI137" s="15"/>
      <c r="AJ137" s="62" t="str">
        <f>IFERROR(VLOOKUP(AI137,Lookups!$W$3:$X$24,2,FALSE),"")</f>
        <v/>
      </c>
      <c r="AK137" s="15"/>
      <c r="AL137" s="15"/>
      <c r="AM137" s="17"/>
      <c r="AN137" s="17"/>
    </row>
    <row r="138" spans="1:40" x14ac:dyDescent="0.3">
      <c r="A138" s="15"/>
      <c r="B138" s="15"/>
      <c r="C138" s="15"/>
      <c r="D138" s="17"/>
      <c r="E138" s="17"/>
      <c r="F138" s="15"/>
      <c r="G138" s="18" t="str">
        <f>IFERROR(VLOOKUP(F138,Lookups!$D$2:$E$20,2,FALSE),"")</f>
        <v/>
      </c>
      <c r="H138" s="15"/>
      <c r="I138" s="15"/>
      <c r="J138" s="17"/>
      <c r="K138" s="15"/>
      <c r="L138" s="17"/>
      <c r="M138" s="17"/>
      <c r="N138" s="62" t="str">
        <f t="shared" si="5"/>
        <v/>
      </c>
      <c r="O138" s="15"/>
      <c r="P138" s="15"/>
      <c r="Q138" s="17"/>
      <c r="R138" s="15"/>
      <c r="S138" s="15"/>
      <c r="T138" s="15"/>
      <c r="U138" s="15"/>
      <c r="V138" s="15"/>
      <c r="W138" s="15"/>
      <c r="X138" s="18" t="str">
        <f>IFERROR(VLOOKUP(W138,Lookups!$G$2:$H$83,2,FALSE),"")</f>
        <v/>
      </c>
      <c r="Y138" s="15"/>
      <c r="Z138" s="15"/>
      <c r="AA138" s="15"/>
      <c r="AB138" s="15"/>
      <c r="AC138" s="15"/>
      <c r="AD138" s="17"/>
      <c r="AE138" s="17"/>
      <c r="AF138" s="18" t="str">
        <f t="shared" si="4"/>
        <v/>
      </c>
      <c r="AG138" s="15"/>
      <c r="AH138" s="15"/>
      <c r="AI138" s="15"/>
      <c r="AJ138" s="62" t="str">
        <f>IFERROR(VLOOKUP(AI138,Lookups!$W$3:$X$24,2,FALSE),"")</f>
        <v/>
      </c>
      <c r="AK138" s="15"/>
      <c r="AL138" s="15"/>
      <c r="AM138" s="17"/>
      <c r="AN138" s="17"/>
    </row>
    <row r="139" spans="1:40" x14ac:dyDescent="0.3">
      <c r="A139" s="15"/>
      <c r="B139" s="15"/>
      <c r="C139" s="15"/>
      <c r="D139" s="17"/>
      <c r="E139" s="17"/>
      <c r="F139" s="15"/>
      <c r="G139" s="18" t="str">
        <f>IFERROR(VLOOKUP(F139,Lookups!$D$2:$E$20,2,FALSE),"")</f>
        <v/>
      </c>
      <c r="H139" s="15"/>
      <c r="I139" s="15"/>
      <c r="J139" s="17"/>
      <c r="K139" s="15"/>
      <c r="L139" s="17"/>
      <c r="M139" s="17"/>
      <c r="N139" s="62" t="str">
        <f t="shared" si="5"/>
        <v/>
      </c>
      <c r="O139" s="15"/>
      <c r="P139" s="15"/>
      <c r="Q139" s="17"/>
      <c r="R139" s="15"/>
      <c r="S139" s="15"/>
      <c r="T139" s="15"/>
      <c r="U139" s="15"/>
      <c r="V139" s="15"/>
      <c r="W139" s="15"/>
      <c r="X139" s="18" t="str">
        <f>IFERROR(VLOOKUP(W139,Lookups!$G$2:$H$83,2,FALSE),"")</f>
        <v/>
      </c>
      <c r="Y139" s="15"/>
      <c r="Z139" s="15"/>
      <c r="AA139" s="15"/>
      <c r="AB139" s="15"/>
      <c r="AC139" s="15"/>
      <c r="AD139" s="17"/>
      <c r="AE139" s="17"/>
      <c r="AF139" s="18" t="str">
        <f t="shared" si="4"/>
        <v/>
      </c>
      <c r="AG139" s="15"/>
      <c r="AH139" s="15"/>
      <c r="AI139" s="15"/>
      <c r="AJ139" s="62" t="str">
        <f>IFERROR(VLOOKUP(AI139,Lookups!$W$3:$X$24,2,FALSE),"")</f>
        <v/>
      </c>
      <c r="AK139" s="15"/>
      <c r="AL139" s="15"/>
      <c r="AM139" s="17"/>
      <c r="AN139" s="17"/>
    </row>
    <row r="140" spans="1:40" x14ac:dyDescent="0.3">
      <c r="A140" s="15"/>
      <c r="B140" s="15"/>
      <c r="C140" s="15"/>
      <c r="D140" s="17"/>
      <c r="E140" s="17"/>
      <c r="F140" s="15"/>
      <c r="G140" s="18" t="str">
        <f>IFERROR(VLOOKUP(F140,Lookups!$D$2:$E$20,2,FALSE),"")</f>
        <v/>
      </c>
      <c r="H140" s="15"/>
      <c r="I140" s="15"/>
      <c r="J140" s="17"/>
      <c r="K140" s="15"/>
      <c r="L140" s="17"/>
      <c r="M140" s="17"/>
      <c r="N140" s="62" t="str">
        <f t="shared" si="5"/>
        <v/>
      </c>
      <c r="O140" s="15"/>
      <c r="P140" s="15"/>
      <c r="Q140" s="17"/>
      <c r="R140" s="15"/>
      <c r="S140" s="15"/>
      <c r="T140" s="15"/>
      <c r="U140" s="15"/>
      <c r="V140" s="15"/>
      <c r="W140" s="15"/>
      <c r="X140" s="18" t="str">
        <f>IFERROR(VLOOKUP(W140,Lookups!$G$2:$H$83,2,FALSE),"")</f>
        <v/>
      </c>
      <c r="Y140" s="15"/>
      <c r="Z140" s="15"/>
      <c r="AA140" s="15"/>
      <c r="AB140" s="15"/>
      <c r="AC140" s="15"/>
      <c r="AD140" s="17"/>
      <c r="AE140" s="17"/>
      <c r="AF140" s="18" t="str">
        <f t="shared" si="4"/>
        <v/>
      </c>
      <c r="AG140" s="15"/>
      <c r="AH140" s="15"/>
      <c r="AI140" s="15"/>
      <c r="AJ140" s="62" t="str">
        <f>IFERROR(VLOOKUP(AI140,Lookups!$W$3:$X$24,2,FALSE),"")</f>
        <v/>
      </c>
      <c r="AK140" s="15"/>
      <c r="AL140" s="15"/>
      <c r="AM140" s="17"/>
      <c r="AN140" s="17"/>
    </row>
    <row r="141" spans="1:40" x14ac:dyDescent="0.3">
      <c r="A141" s="15"/>
      <c r="B141" s="15"/>
      <c r="C141" s="15"/>
      <c r="D141" s="17"/>
      <c r="E141" s="17"/>
      <c r="F141" s="15"/>
      <c r="G141" s="18" t="str">
        <f>IFERROR(VLOOKUP(F141,Lookups!$D$2:$E$20,2,FALSE),"")</f>
        <v/>
      </c>
      <c r="H141" s="15"/>
      <c r="I141" s="15"/>
      <c r="J141" s="17"/>
      <c r="K141" s="15"/>
      <c r="L141" s="17"/>
      <c r="M141" s="17"/>
      <c r="N141" s="62" t="str">
        <f t="shared" si="5"/>
        <v/>
      </c>
      <c r="O141" s="15"/>
      <c r="P141" s="15"/>
      <c r="Q141" s="17"/>
      <c r="R141" s="15"/>
      <c r="S141" s="15"/>
      <c r="T141" s="15"/>
      <c r="U141" s="15"/>
      <c r="V141" s="15"/>
      <c r="W141" s="15"/>
      <c r="X141" s="18" t="str">
        <f>IFERROR(VLOOKUP(W141,Lookups!$G$2:$H$83,2,FALSE),"")</f>
        <v/>
      </c>
      <c r="Y141" s="15"/>
      <c r="Z141" s="15"/>
      <c r="AA141" s="15"/>
      <c r="AB141" s="15"/>
      <c r="AC141" s="15"/>
      <c r="AD141" s="17"/>
      <c r="AE141" s="17"/>
      <c r="AF141" s="18" t="str">
        <f t="shared" si="4"/>
        <v/>
      </c>
      <c r="AG141" s="15"/>
      <c r="AH141" s="15"/>
      <c r="AI141" s="15"/>
      <c r="AJ141" s="62" t="str">
        <f>IFERROR(VLOOKUP(AI141,Lookups!$W$3:$X$24,2,FALSE),"")</f>
        <v/>
      </c>
      <c r="AK141" s="15"/>
      <c r="AL141" s="15"/>
      <c r="AM141" s="17"/>
      <c r="AN141" s="17"/>
    </row>
    <row r="142" spans="1:40" x14ac:dyDescent="0.3">
      <c r="A142" s="15"/>
      <c r="B142" s="15"/>
      <c r="C142" s="15"/>
      <c r="D142" s="17"/>
      <c r="E142" s="17"/>
      <c r="F142" s="15"/>
      <c r="G142" s="18" t="str">
        <f>IFERROR(VLOOKUP(F142,Lookups!$D$2:$E$20,2,FALSE),"")</f>
        <v/>
      </c>
      <c r="H142" s="15"/>
      <c r="I142" s="15"/>
      <c r="J142" s="17"/>
      <c r="K142" s="15"/>
      <c r="L142" s="17"/>
      <c r="M142" s="17"/>
      <c r="N142" s="62" t="str">
        <f t="shared" si="5"/>
        <v/>
      </c>
      <c r="O142" s="15"/>
      <c r="P142" s="15"/>
      <c r="Q142" s="17"/>
      <c r="R142" s="15"/>
      <c r="S142" s="15"/>
      <c r="T142" s="15"/>
      <c r="U142" s="15"/>
      <c r="V142" s="15"/>
      <c r="W142" s="15"/>
      <c r="X142" s="18" t="str">
        <f>IFERROR(VLOOKUP(W142,Lookups!$G$2:$H$83,2,FALSE),"")</f>
        <v/>
      </c>
      <c r="Y142" s="15"/>
      <c r="Z142" s="15"/>
      <c r="AA142" s="15"/>
      <c r="AB142" s="15"/>
      <c r="AC142" s="15"/>
      <c r="AD142" s="17"/>
      <c r="AE142" s="17"/>
      <c r="AF142" s="18" t="str">
        <f t="shared" si="4"/>
        <v/>
      </c>
      <c r="AG142" s="15"/>
      <c r="AH142" s="15"/>
      <c r="AI142" s="15"/>
      <c r="AJ142" s="62" t="str">
        <f>IFERROR(VLOOKUP(AI142,Lookups!$W$3:$X$24,2,FALSE),"")</f>
        <v/>
      </c>
      <c r="AK142" s="15"/>
      <c r="AL142" s="15"/>
      <c r="AM142" s="17"/>
      <c r="AN142" s="17"/>
    </row>
    <row r="143" spans="1:40" x14ac:dyDescent="0.3">
      <c r="A143" s="15"/>
      <c r="B143" s="15"/>
      <c r="C143" s="15"/>
      <c r="D143" s="17"/>
      <c r="E143" s="17"/>
      <c r="F143" s="15"/>
      <c r="G143" s="18" t="str">
        <f>IFERROR(VLOOKUP(F143,Lookups!$D$2:$E$20,2,FALSE),"")</f>
        <v/>
      </c>
      <c r="H143" s="15"/>
      <c r="I143" s="15"/>
      <c r="J143" s="17"/>
      <c r="K143" s="15"/>
      <c r="L143" s="17"/>
      <c r="M143" s="17"/>
      <c r="N143" s="62" t="str">
        <f t="shared" si="5"/>
        <v/>
      </c>
      <c r="O143" s="15"/>
      <c r="P143" s="15"/>
      <c r="Q143" s="17"/>
      <c r="R143" s="15"/>
      <c r="S143" s="15"/>
      <c r="T143" s="15"/>
      <c r="U143" s="15"/>
      <c r="V143" s="15"/>
      <c r="W143" s="15"/>
      <c r="X143" s="18" t="str">
        <f>IFERROR(VLOOKUP(W143,Lookups!$G$2:$H$83,2,FALSE),"")</f>
        <v/>
      </c>
      <c r="Y143" s="15"/>
      <c r="Z143" s="15"/>
      <c r="AA143" s="15"/>
      <c r="AB143" s="15"/>
      <c r="AC143" s="15"/>
      <c r="AD143" s="17"/>
      <c r="AE143" s="17"/>
      <c r="AF143" s="18" t="str">
        <f t="shared" si="4"/>
        <v/>
      </c>
      <c r="AG143" s="15"/>
      <c r="AH143" s="15"/>
      <c r="AI143" s="15"/>
      <c r="AJ143" s="62" t="str">
        <f>IFERROR(VLOOKUP(AI143,Lookups!$W$3:$X$24,2,FALSE),"")</f>
        <v/>
      </c>
      <c r="AK143" s="15"/>
      <c r="AL143" s="15"/>
      <c r="AM143" s="17"/>
      <c r="AN143" s="17"/>
    </row>
    <row r="144" spans="1:40" x14ac:dyDescent="0.3">
      <c r="A144" s="15"/>
      <c r="B144" s="15"/>
      <c r="C144" s="15"/>
      <c r="D144" s="17"/>
      <c r="E144" s="17"/>
      <c r="F144" s="15"/>
      <c r="G144" s="18" t="str">
        <f>IFERROR(VLOOKUP(F144,Lookups!$D$2:$E$20,2,FALSE),"")</f>
        <v/>
      </c>
      <c r="H144" s="15"/>
      <c r="I144" s="15"/>
      <c r="J144" s="17"/>
      <c r="K144" s="15"/>
      <c r="L144" s="17"/>
      <c r="M144" s="17"/>
      <c r="N144" s="62" t="str">
        <f t="shared" si="5"/>
        <v/>
      </c>
      <c r="O144" s="15"/>
      <c r="P144" s="15"/>
      <c r="Q144" s="17"/>
      <c r="R144" s="15"/>
      <c r="S144" s="15"/>
      <c r="T144" s="15"/>
      <c r="U144" s="15"/>
      <c r="V144" s="15"/>
      <c r="W144" s="15"/>
      <c r="X144" s="18" t="str">
        <f>IFERROR(VLOOKUP(W144,Lookups!$G$2:$H$83,2,FALSE),"")</f>
        <v/>
      </c>
      <c r="Y144" s="15"/>
      <c r="Z144" s="15"/>
      <c r="AA144" s="15"/>
      <c r="AB144" s="15"/>
      <c r="AC144" s="15"/>
      <c r="AD144" s="17"/>
      <c r="AE144" s="17"/>
      <c r="AF144" s="18" t="str">
        <f t="shared" si="4"/>
        <v/>
      </c>
      <c r="AG144" s="15"/>
      <c r="AH144" s="15"/>
      <c r="AI144" s="15"/>
      <c r="AJ144" s="62" t="str">
        <f>IFERROR(VLOOKUP(AI144,Lookups!$W$3:$X$24,2,FALSE),"")</f>
        <v/>
      </c>
      <c r="AK144" s="15"/>
      <c r="AL144" s="15"/>
      <c r="AM144" s="17"/>
      <c r="AN144" s="17"/>
    </row>
    <row r="145" spans="1:40" x14ac:dyDescent="0.3">
      <c r="A145" s="15"/>
      <c r="B145" s="15"/>
      <c r="C145" s="15"/>
      <c r="D145" s="17"/>
      <c r="E145" s="17"/>
      <c r="F145" s="15"/>
      <c r="G145" s="18" t="str">
        <f>IFERROR(VLOOKUP(F145,Lookups!$D$2:$E$20,2,FALSE),"")</f>
        <v/>
      </c>
      <c r="H145" s="15"/>
      <c r="I145" s="15"/>
      <c r="J145" s="17"/>
      <c r="K145" s="15"/>
      <c r="L145" s="17"/>
      <c r="M145" s="17"/>
      <c r="N145" s="62" t="str">
        <f t="shared" si="5"/>
        <v/>
      </c>
      <c r="O145" s="15"/>
      <c r="P145" s="15"/>
      <c r="Q145" s="17"/>
      <c r="R145" s="15"/>
      <c r="S145" s="15"/>
      <c r="T145" s="15"/>
      <c r="U145" s="15"/>
      <c r="V145" s="15"/>
      <c r="W145" s="15"/>
      <c r="X145" s="18" t="str">
        <f>IFERROR(VLOOKUP(W145,Lookups!$G$2:$H$83,2,FALSE),"")</f>
        <v/>
      </c>
      <c r="Y145" s="15"/>
      <c r="Z145" s="15"/>
      <c r="AA145" s="15"/>
      <c r="AB145" s="15"/>
      <c r="AC145" s="15"/>
      <c r="AD145" s="17"/>
      <c r="AE145" s="17"/>
      <c r="AF145" s="18" t="str">
        <f t="shared" si="4"/>
        <v/>
      </c>
      <c r="AG145" s="15"/>
      <c r="AH145" s="15"/>
      <c r="AI145" s="15"/>
      <c r="AJ145" s="62" t="str">
        <f>IFERROR(VLOOKUP(AI145,Lookups!$W$3:$X$24,2,FALSE),"")</f>
        <v/>
      </c>
      <c r="AK145" s="15"/>
      <c r="AL145" s="15"/>
      <c r="AM145" s="17"/>
      <c r="AN145" s="17"/>
    </row>
    <row r="146" spans="1:40" x14ac:dyDescent="0.3">
      <c r="A146" s="15"/>
      <c r="B146" s="15"/>
      <c r="C146" s="15"/>
      <c r="D146" s="17"/>
      <c r="E146" s="17"/>
      <c r="F146" s="15"/>
      <c r="G146" s="18" t="str">
        <f>IFERROR(VLOOKUP(F146,Lookups!$D$2:$E$20,2,FALSE),"")</f>
        <v/>
      </c>
      <c r="H146" s="15"/>
      <c r="I146" s="15"/>
      <c r="J146" s="17"/>
      <c r="K146" s="15"/>
      <c r="L146" s="17"/>
      <c r="M146" s="17"/>
      <c r="N146" s="62" t="str">
        <f t="shared" si="5"/>
        <v/>
      </c>
      <c r="O146" s="15"/>
      <c r="P146" s="15"/>
      <c r="Q146" s="17"/>
      <c r="R146" s="15"/>
      <c r="S146" s="15"/>
      <c r="T146" s="15"/>
      <c r="U146" s="15"/>
      <c r="V146" s="15"/>
      <c r="W146" s="15"/>
      <c r="X146" s="18" t="str">
        <f>IFERROR(VLOOKUP(W146,Lookups!$G$2:$H$83,2,FALSE),"")</f>
        <v/>
      </c>
      <c r="Y146" s="15"/>
      <c r="Z146" s="15"/>
      <c r="AA146" s="15"/>
      <c r="AB146" s="15"/>
      <c r="AC146" s="15"/>
      <c r="AD146" s="17"/>
      <c r="AE146" s="17"/>
      <c r="AF146" s="18" t="str">
        <f t="shared" si="4"/>
        <v/>
      </c>
      <c r="AG146" s="15"/>
      <c r="AH146" s="15"/>
      <c r="AI146" s="15"/>
      <c r="AJ146" s="62" t="str">
        <f>IFERROR(VLOOKUP(AI146,Lookups!$W$3:$X$24,2,FALSE),"")</f>
        <v/>
      </c>
      <c r="AK146" s="15"/>
      <c r="AL146" s="15"/>
      <c r="AM146" s="17"/>
      <c r="AN146" s="17"/>
    </row>
    <row r="147" spans="1:40" x14ac:dyDescent="0.3">
      <c r="A147" s="15"/>
      <c r="B147" s="15"/>
      <c r="C147" s="15"/>
      <c r="D147" s="17"/>
      <c r="E147" s="17"/>
      <c r="F147" s="15"/>
      <c r="G147" s="18" t="str">
        <f>IFERROR(VLOOKUP(F147,Lookups!$D$2:$E$20,2,FALSE),"")</f>
        <v/>
      </c>
      <c r="H147" s="15"/>
      <c r="I147" s="15"/>
      <c r="J147" s="17"/>
      <c r="K147" s="15"/>
      <c r="L147" s="17"/>
      <c r="M147" s="17"/>
      <c r="N147" s="62" t="str">
        <f t="shared" si="5"/>
        <v/>
      </c>
      <c r="O147" s="15"/>
      <c r="P147" s="15"/>
      <c r="Q147" s="17"/>
      <c r="R147" s="15"/>
      <c r="S147" s="15"/>
      <c r="T147" s="15"/>
      <c r="U147" s="15"/>
      <c r="V147" s="15"/>
      <c r="W147" s="15"/>
      <c r="X147" s="18" t="str">
        <f>IFERROR(VLOOKUP(W147,Lookups!$G$2:$H$83,2,FALSE),"")</f>
        <v/>
      </c>
      <c r="Y147" s="15"/>
      <c r="Z147" s="15"/>
      <c r="AA147" s="15"/>
      <c r="AB147" s="15"/>
      <c r="AC147" s="15"/>
      <c r="AD147" s="17"/>
      <c r="AE147" s="17"/>
      <c r="AF147" s="18" t="str">
        <f t="shared" si="4"/>
        <v/>
      </c>
      <c r="AG147" s="15"/>
      <c r="AH147" s="15"/>
      <c r="AI147" s="15"/>
      <c r="AJ147" s="62" t="str">
        <f>IFERROR(VLOOKUP(AI147,Lookups!$W$3:$X$24,2,FALSE),"")</f>
        <v/>
      </c>
      <c r="AK147" s="15"/>
      <c r="AL147" s="15"/>
      <c r="AM147" s="17"/>
      <c r="AN147" s="17"/>
    </row>
    <row r="148" spans="1:40" x14ac:dyDescent="0.3">
      <c r="A148" s="15"/>
      <c r="B148" s="15"/>
      <c r="C148" s="15"/>
      <c r="D148" s="17"/>
      <c r="E148" s="17"/>
      <c r="F148" s="15"/>
      <c r="G148" s="18" t="str">
        <f>IFERROR(VLOOKUP(F148,Lookups!$D$2:$E$20,2,FALSE),"")</f>
        <v/>
      </c>
      <c r="H148" s="15"/>
      <c r="I148" s="15"/>
      <c r="J148" s="17"/>
      <c r="K148" s="15"/>
      <c r="L148" s="17"/>
      <c r="M148" s="17"/>
      <c r="N148" s="62" t="str">
        <f t="shared" si="5"/>
        <v/>
      </c>
      <c r="O148" s="15"/>
      <c r="P148" s="15"/>
      <c r="Q148" s="17"/>
      <c r="R148" s="15"/>
      <c r="S148" s="15"/>
      <c r="T148" s="15"/>
      <c r="U148" s="15"/>
      <c r="V148" s="15"/>
      <c r="W148" s="15"/>
      <c r="X148" s="18" t="str">
        <f>IFERROR(VLOOKUP(W148,Lookups!$G$2:$H$83,2,FALSE),"")</f>
        <v/>
      </c>
      <c r="Y148" s="15"/>
      <c r="Z148" s="15"/>
      <c r="AA148" s="15"/>
      <c r="AB148" s="15"/>
      <c r="AC148" s="15"/>
      <c r="AD148" s="17"/>
      <c r="AE148" s="17"/>
      <c r="AF148" s="18" t="str">
        <f t="shared" si="4"/>
        <v/>
      </c>
      <c r="AG148" s="15"/>
      <c r="AH148" s="15"/>
      <c r="AI148" s="15"/>
      <c r="AJ148" s="62" t="str">
        <f>IFERROR(VLOOKUP(AI148,Lookups!$W$3:$X$24,2,FALSE),"")</f>
        <v/>
      </c>
      <c r="AK148" s="15"/>
      <c r="AL148" s="15"/>
      <c r="AM148" s="17"/>
      <c r="AN148" s="17"/>
    </row>
    <row r="149" spans="1:40" x14ac:dyDescent="0.3">
      <c r="A149" s="15"/>
      <c r="B149" s="15"/>
      <c r="C149" s="15"/>
      <c r="D149" s="17"/>
      <c r="E149" s="17"/>
      <c r="F149" s="15"/>
      <c r="G149" s="18" t="str">
        <f>IFERROR(VLOOKUP(F149,Lookups!$D$2:$E$20,2,FALSE),"")</f>
        <v/>
      </c>
      <c r="H149" s="15"/>
      <c r="I149" s="15"/>
      <c r="J149" s="17"/>
      <c r="K149" s="15"/>
      <c r="L149" s="17"/>
      <c r="M149" s="17"/>
      <c r="N149" s="62" t="str">
        <f t="shared" si="5"/>
        <v/>
      </c>
      <c r="O149" s="15"/>
      <c r="P149" s="15"/>
      <c r="Q149" s="17"/>
      <c r="R149" s="15"/>
      <c r="S149" s="15"/>
      <c r="T149" s="15"/>
      <c r="U149" s="15"/>
      <c r="V149" s="15"/>
      <c r="W149" s="15"/>
      <c r="X149" s="18" t="str">
        <f>IFERROR(VLOOKUP(W149,Lookups!$G$2:$H$83,2,FALSE),"")</f>
        <v/>
      </c>
      <c r="Y149" s="15"/>
      <c r="Z149" s="15"/>
      <c r="AA149" s="15"/>
      <c r="AB149" s="15"/>
      <c r="AC149" s="15"/>
      <c r="AD149" s="17"/>
      <c r="AE149" s="17"/>
      <c r="AF149" s="18" t="str">
        <f t="shared" si="4"/>
        <v/>
      </c>
      <c r="AG149" s="15"/>
      <c r="AH149" s="15"/>
      <c r="AI149" s="15"/>
      <c r="AJ149" s="62" t="str">
        <f>IFERROR(VLOOKUP(AI149,Lookups!$W$3:$X$24,2,FALSE),"")</f>
        <v/>
      </c>
      <c r="AK149" s="15"/>
      <c r="AL149" s="15"/>
      <c r="AM149" s="17"/>
      <c r="AN149" s="17"/>
    </row>
    <row r="150" spans="1:40" x14ac:dyDescent="0.3">
      <c r="A150" s="15"/>
      <c r="B150" s="15"/>
      <c r="C150" s="15"/>
      <c r="D150" s="17"/>
      <c r="E150" s="17"/>
      <c r="F150" s="15"/>
      <c r="G150" s="18" t="str">
        <f>IFERROR(VLOOKUP(F150,Lookups!$D$2:$E$20,2,FALSE),"")</f>
        <v/>
      </c>
      <c r="H150" s="15"/>
      <c r="I150" s="15"/>
      <c r="J150" s="17"/>
      <c r="K150" s="15"/>
      <c r="L150" s="17"/>
      <c r="M150" s="17"/>
      <c r="N150" s="62" t="str">
        <f t="shared" si="5"/>
        <v/>
      </c>
      <c r="O150" s="15"/>
      <c r="P150" s="15"/>
      <c r="Q150" s="17"/>
      <c r="R150" s="15"/>
      <c r="S150" s="15"/>
      <c r="T150" s="15"/>
      <c r="U150" s="15"/>
      <c r="V150" s="15"/>
      <c r="W150" s="15"/>
      <c r="X150" s="18" t="str">
        <f>IFERROR(VLOOKUP(W150,Lookups!$G$2:$H$83,2,FALSE),"")</f>
        <v/>
      </c>
      <c r="Y150" s="15"/>
      <c r="Z150" s="15"/>
      <c r="AA150" s="15"/>
      <c r="AB150" s="15"/>
      <c r="AC150" s="15"/>
      <c r="AD150" s="17"/>
      <c r="AE150" s="17"/>
      <c r="AF150" s="18" t="str">
        <f t="shared" si="4"/>
        <v/>
      </c>
      <c r="AG150" s="15"/>
      <c r="AH150" s="15"/>
      <c r="AI150" s="15"/>
      <c r="AJ150" s="62" t="str">
        <f>IFERROR(VLOOKUP(AI150,Lookups!$W$3:$X$24,2,FALSE),"")</f>
        <v/>
      </c>
      <c r="AK150" s="15"/>
      <c r="AL150" s="15"/>
      <c r="AM150" s="17"/>
      <c r="AN150" s="17"/>
    </row>
    <row r="151" spans="1:40" x14ac:dyDescent="0.3">
      <c r="A151" s="15"/>
      <c r="B151" s="15"/>
      <c r="C151" s="15"/>
      <c r="D151" s="17"/>
      <c r="E151" s="17"/>
      <c r="F151" s="15"/>
      <c r="G151" s="18" t="str">
        <f>IFERROR(VLOOKUP(F151,Lookups!$D$2:$E$20,2,FALSE),"")</f>
        <v/>
      </c>
      <c r="H151" s="15"/>
      <c r="I151" s="15"/>
      <c r="J151" s="17"/>
      <c r="K151" s="15"/>
      <c r="L151" s="17"/>
      <c r="M151" s="17"/>
      <c r="N151" s="62" t="str">
        <f t="shared" si="5"/>
        <v/>
      </c>
      <c r="O151" s="15"/>
      <c r="P151" s="15"/>
      <c r="Q151" s="17"/>
      <c r="R151" s="15"/>
      <c r="S151" s="15"/>
      <c r="T151" s="15"/>
      <c r="U151" s="15"/>
      <c r="V151" s="15"/>
      <c r="W151" s="15"/>
      <c r="X151" s="18" t="str">
        <f>IFERROR(VLOOKUP(W151,Lookups!$G$2:$H$83,2,FALSE),"")</f>
        <v/>
      </c>
      <c r="Y151" s="15"/>
      <c r="Z151" s="15"/>
      <c r="AA151" s="15"/>
      <c r="AB151" s="15"/>
      <c r="AC151" s="15"/>
      <c r="AD151" s="17"/>
      <c r="AE151" s="17"/>
      <c r="AF151" s="18" t="str">
        <f t="shared" si="4"/>
        <v/>
      </c>
      <c r="AG151" s="15"/>
      <c r="AH151" s="15"/>
      <c r="AI151" s="15"/>
      <c r="AJ151" s="62" t="str">
        <f>IFERROR(VLOOKUP(AI151,Lookups!$W$3:$X$24,2,FALSE),"")</f>
        <v/>
      </c>
      <c r="AK151" s="15"/>
      <c r="AL151" s="15"/>
      <c r="AM151" s="17"/>
      <c r="AN151" s="17"/>
    </row>
    <row r="152" spans="1:40" x14ac:dyDescent="0.3">
      <c r="A152" s="15"/>
      <c r="B152" s="15"/>
      <c r="C152" s="15"/>
      <c r="D152" s="17"/>
      <c r="E152" s="17"/>
      <c r="F152" s="15"/>
      <c r="G152" s="18" t="str">
        <f>IFERROR(VLOOKUP(F152,Lookups!$D$2:$E$20,2,FALSE),"")</f>
        <v/>
      </c>
      <c r="H152" s="15"/>
      <c r="I152" s="15"/>
      <c r="J152" s="17"/>
      <c r="K152" s="15"/>
      <c r="L152" s="17"/>
      <c r="M152" s="17"/>
      <c r="N152" s="62" t="str">
        <f t="shared" si="5"/>
        <v/>
      </c>
      <c r="O152" s="15"/>
      <c r="P152" s="15"/>
      <c r="Q152" s="17"/>
      <c r="R152" s="15"/>
      <c r="S152" s="15"/>
      <c r="T152" s="15"/>
      <c r="U152" s="15"/>
      <c r="V152" s="15"/>
      <c r="W152" s="15"/>
      <c r="X152" s="18" t="str">
        <f>IFERROR(VLOOKUP(W152,Lookups!$G$2:$H$83,2,FALSE),"")</f>
        <v/>
      </c>
      <c r="Y152" s="15"/>
      <c r="Z152" s="15"/>
      <c r="AA152" s="15"/>
      <c r="AB152" s="15"/>
      <c r="AC152" s="15"/>
      <c r="AD152" s="17"/>
      <c r="AE152" s="17"/>
      <c r="AF152" s="18" t="str">
        <f t="shared" si="4"/>
        <v/>
      </c>
      <c r="AG152" s="15"/>
      <c r="AH152" s="15"/>
      <c r="AI152" s="15"/>
      <c r="AJ152" s="62" t="str">
        <f>IFERROR(VLOOKUP(AI152,Lookups!$W$3:$X$24,2,FALSE),"")</f>
        <v/>
      </c>
      <c r="AK152" s="15"/>
      <c r="AL152" s="15"/>
      <c r="AM152" s="17"/>
      <c r="AN152" s="17"/>
    </row>
    <row r="153" spans="1:40" x14ac:dyDescent="0.3">
      <c r="A153" s="15"/>
      <c r="B153" s="15"/>
      <c r="C153" s="15"/>
      <c r="D153" s="17"/>
      <c r="E153" s="17"/>
      <c r="F153" s="15"/>
      <c r="G153" s="18" t="str">
        <f>IFERROR(VLOOKUP(F153,Lookups!$D$2:$E$20,2,FALSE),"")</f>
        <v/>
      </c>
      <c r="H153" s="15"/>
      <c r="I153" s="15"/>
      <c r="J153" s="17"/>
      <c r="K153" s="15"/>
      <c r="L153" s="17"/>
      <c r="M153" s="17"/>
      <c r="N153" s="62" t="str">
        <f t="shared" si="5"/>
        <v/>
      </c>
      <c r="O153" s="15"/>
      <c r="P153" s="15"/>
      <c r="Q153" s="17"/>
      <c r="R153" s="15"/>
      <c r="S153" s="15"/>
      <c r="T153" s="15"/>
      <c r="U153" s="15"/>
      <c r="V153" s="15"/>
      <c r="W153" s="15"/>
      <c r="X153" s="18" t="str">
        <f>IFERROR(VLOOKUP(W153,Lookups!$G$2:$H$83,2,FALSE),"")</f>
        <v/>
      </c>
      <c r="Y153" s="15"/>
      <c r="Z153" s="15"/>
      <c r="AA153" s="15"/>
      <c r="AB153" s="15"/>
      <c r="AC153" s="15"/>
      <c r="AD153" s="17"/>
      <c r="AE153" s="17"/>
      <c r="AF153" s="18" t="str">
        <f t="shared" si="4"/>
        <v/>
      </c>
      <c r="AG153" s="15"/>
      <c r="AH153" s="15"/>
      <c r="AI153" s="15"/>
      <c r="AJ153" s="62" t="str">
        <f>IFERROR(VLOOKUP(AI153,Lookups!$W$3:$X$24,2,FALSE),"")</f>
        <v/>
      </c>
      <c r="AK153" s="15"/>
      <c r="AL153" s="15"/>
      <c r="AM153" s="17"/>
      <c r="AN153" s="17"/>
    </row>
    <row r="154" spans="1:40" x14ac:dyDescent="0.3">
      <c r="A154" s="15"/>
      <c r="B154" s="15"/>
      <c r="C154" s="15"/>
      <c r="D154" s="17"/>
      <c r="E154" s="17"/>
      <c r="F154" s="15"/>
      <c r="G154" s="18" t="str">
        <f>IFERROR(VLOOKUP(F154,Lookups!$D$2:$E$20,2,FALSE),"")</f>
        <v/>
      </c>
      <c r="H154" s="15"/>
      <c r="I154" s="15"/>
      <c r="J154" s="17"/>
      <c r="K154" s="15"/>
      <c r="L154" s="17"/>
      <c r="M154" s="17"/>
      <c r="N154" s="62" t="str">
        <f t="shared" si="5"/>
        <v/>
      </c>
      <c r="O154" s="15"/>
      <c r="P154" s="15"/>
      <c r="Q154" s="17"/>
      <c r="R154" s="15"/>
      <c r="S154" s="15"/>
      <c r="T154" s="15"/>
      <c r="U154" s="15"/>
      <c r="V154" s="15"/>
      <c r="W154" s="15"/>
      <c r="X154" s="18" t="str">
        <f>IFERROR(VLOOKUP(W154,Lookups!$G$2:$H$83,2,FALSE),"")</f>
        <v/>
      </c>
      <c r="Y154" s="15"/>
      <c r="Z154" s="15"/>
      <c r="AA154" s="15"/>
      <c r="AB154" s="15"/>
      <c r="AC154" s="15"/>
      <c r="AD154" s="17"/>
      <c r="AE154" s="17"/>
      <c r="AF154" s="18" t="str">
        <f t="shared" si="4"/>
        <v/>
      </c>
      <c r="AG154" s="15"/>
      <c r="AH154" s="15"/>
      <c r="AI154" s="15"/>
      <c r="AJ154" s="62" t="str">
        <f>IFERROR(VLOOKUP(AI154,Lookups!$W$3:$X$24,2,FALSE),"")</f>
        <v/>
      </c>
      <c r="AK154" s="15"/>
      <c r="AL154" s="15"/>
      <c r="AM154" s="17"/>
      <c r="AN154" s="17"/>
    </row>
    <row r="155" spans="1:40" x14ac:dyDescent="0.3">
      <c r="A155" s="15"/>
      <c r="B155" s="15"/>
      <c r="C155" s="15"/>
      <c r="D155" s="17"/>
      <c r="E155" s="17"/>
      <c r="F155" s="15"/>
      <c r="G155" s="18" t="str">
        <f>IFERROR(VLOOKUP(F155,Lookups!$D$2:$E$20,2,FALSE),"")</f>
        <v/>
      </c>
      <c r="H155" s="15"/>
      <c r="I155" s="15"/>
      <c r="J155" s="17"/>
      <c r="K155" s="15"/>
      <c r="L155" s="17"/>
      <c r="M155" s="17"/>
      <c r="N155" s="62" t="str">
        <f t="shared" si="5"/>
        <v/>
      </c>
      <c r="O155" s="15"/>
      <c r="P155" s="15"/>
      <c r="Q155" s="17"/>
      <c r="R155" s="15"/>
      <c r="S155" s="15"/>
      <c r="T155" s="15"/>
      <c r="U155" s="15"/>
      <c r="V155" s="15"/>
      <c r="W155" s="15"/>
      <c r="X155" s="18" t="str">
        <f>IFERROR(VLOOKUP(W155,Lookups!$G$2:$H$83,2,FALSE),"")</f>
        <v/>
      </c>
      <c r="Y155" s="15"/>
      <c r="Z155" s="15"/>
      <c r="AA155" s="15"/>
      <c r="AB155" s="15"/>
      <c r="AC155" s="15"/>
      <c r="AD155" s="17"/>
      <c r="AE155" s="17"/>
      <c r="AF155" s="18" t="str">
        <f t="shared" si="4"/>
        <v/>
      </c>
      <c r="AG155" s="15"/>
      <c r="AH155" s="15"/>
      <c r="AI155" s="15"/>
      <c r="AJ155" s="62" t="str">
        <f>IFERROR(VLOOKUP(AI155,Lookups!$W$3:$X$24,2,FALSE),"")</f>
        <v/>
      </c>
      <c r="AK155" s="15"/>
      <c r="AL155" s="15"/>
      <c r="AM155" s="17"/>
      <c r="AN155" s="17"/>
    </row>
    <row r="156" spans="1:40" x14ac:dyDescent="0.3">
      <c r="A156" s="15"/>
      <c r="B156" s="15"/>
      <c r="C156" s="15"/>
      <c r="D156" s="17"/>
      <c r="E156" s="17"/>
      <c r="F156" s="15"/>
      <c r="G156" s="18" t="str">
        <f>IFERROR(VLOOKUP(F156,Lookups!$D$2:$E$20,2,FALSE),"")</f>
        <v/>
      </c>
      <c r="H156" s="15"/>
      <c r="I156" s="15"/>
      <c r="J156" s="17"/>
      <c r="K156" s="15"/>
      <c r="L156" s="17"/>
      <c r="M156" s="17"/>
      <c r="N156" s="62" t="str">
        <f t="shared" si="5"/>
        <v/>
      </c>
      <c r="O156" s="15"/>
      <c r="P156" s="15"/>
      <c r="Q156" s="17"/>
      <c r="R156" s="15"/>
      <c r="S156" s="15"/>
      <c r="T156" s="15"/>
      <c r="U156" s="15"/>
      <c r="V156" s="15"/>
      <c r="W156" s="15"/>
      <c r="X156" s="18" t="str">
        <f>IFERROR(VLOOKUP(W156,Lookups!$G$2:$H$83,2,FALSE),"")</f>
        <v/>
      </c>
      <c r="Y156" s="15"/>
      <c r="Z156" s="15"/>
      <c r="AA156" s="15"/>
      <c r="AB156" s="15"/>
      <c r="AC156" s="15"/>
      <c r="AD156" s="17"/>
      <c r="AE156" s="17"/>
      <c r="AF156" s="18" t="str">
        <f t="shared" si="4"/>
        <v/>
      </c>
      <c r="AG156" s="15"/>
      <c r="AH156" s="15"/>
      <c r="AI156" s="15"/>
      <c r="AJ156" s="62" t="str">
        <f>IFERROR(VLOOKUP(AI156,Lookups!$W$3:$X$24,2,FALSE),"")</f>
        <v/>
      </c>
      <c r="AK156" s="15"/>
      <c r="AL156" s="15"/>
      <c r="AM156" s="17"/>
      <c r="AN156" s="17"/>
    </row>
    <row r="157" spans="1:40" x14ac:dyDescent="0.3">
      <c r="A157" s="15"/>
      <c r="B157" s="15"/>
      <c r="C157" s="15"/>
      <c r="D157" s="17"/>
      <c r="E157" s="17"/>
      <c r="F157" s="15"/>
      <c r="G157" s="18" t="str">
        <f>IFERROR(VLOOKUP(F157,Lookups!$D$2:$E$20,2,FALSE),"")</f>
        <v/>
      </c>
      <c r="H157" s="15"/>
      <c r="I157" s="15"/>
      <c r="J157" s="17"/>
      <c r="K157" s="15"/>
      <c r="L157" s="17"/>
      <c r="M157" s="17"/>
      <c r="N157" s="62" t="str">
        <f t="shared" si="5"/>
        <v/>
      </c>
      <c r="O157" s="15"/>
      <c r="P157" s="15"/>
      <c r="Q157" s="17"/>
      <c r="R157" s="15"/>
      <c r="S157" s="15"/>
      <c r="T157" s="15"/>
      <c r="U157" s="15"/>
      <c r="V157" s="15"/>
      <c r="W157" s="15"/>
      <c r="X157" s="18" t="str">
        <f>IFERROR(VLOOKUP(W157,Lookups!$G$2:$H$83,2,FALSE),"")</f>
        <v/>
      </c>
      <c r="Y157" s="15"/>
      <c r="Z157" s="15"/>
      <c r="AA157" s="15"/>
      <c r="AB157" s="15"/>
      <c r="AC157" s="15"/>
      <c r="AD157" s="17"/>
      <c r="AE157" s="17"/>
      <c r="AF157" s="18" t="str">
        <f t="shared" si="4"/>
        <v/>
      </c>
      <c r="AG157" s="15"/>
      <c r="AH157" s="15"/>
      <c r="AI157" s="15"/>
      <c r="AJ157" s="62" t="str">
        <f>IFERROR(VLOOKUP(AI157,Lookups!$W$3:$X$24,2,FALSE),"")</f>
        <v/>
      </c>
      <c r="AK157" s="15"/>
      <c r="AL157" s="15"/>
      <c r="AM157" s="17"/>
      <c r="AN157" s="17"/>
    </row>
    <row r="158" spans="1:40" x14ac:dyDescent="0.3">
      <c r="A158" s="15"/>
      <c r="B158" s="15"/>
      <c r="C158" s="15"/>
      <c r="D158" s="17"/>
      <c r="E158" s="17"/>
      <c r="F158" s="15"/>
      <c r="G158" s="18" t="str">
        <f>IFERROR(VLOOKUP(F158,Lookups!$D$2:$E$20,2,FALSE),"")</f>
        <v/>
      </c>
      <c r="H158" s="15"/>
      <c r="I158" s="15"/>
      <c r="J158" s="17"/>
      <c r="K158" s="15"/>
      <c r="L158" s="17"/>
      <c r="M158" s="17"/>
      <c r="N158" s="62" t="str">
        <f t="shared" si="5"/>
        <v/>
      </c>
      <c r="O158" s="15"/>
      <c r="P158" s="15"/>
      <c r="Q158" s="17"/>
      <c r="R158" s="15"/>
      <c r="S158" s="15"/>
      <c r="T158" s="15"/>
      <c r="U158" s="15"/>
      <c r="V158" s="15"/>
      <c r="W158" s="15"/>
      <c r="X158" s="18" t="str">
        <f>IFERROR(VLOOKUP(W158,Lookups!$G$2:$H$83,2,FALSE),"")</f>
        <v/>
      </c>
      <c r="Y158" s="15"/>
      <c r="Z158" s="15"/>
      <c r="AA158" s="15"/>
      <c r="AB158" s="15"/>
      <c r="AC158" s="15"/>
      <c r="AD158" s="17"/>
      <c r="AE158" s="17"/>
      <c r="AF158" s="18" t="str">
        <f t="shared" si="4"/>
        <v/>
      </c>
      <c r="AG158" s="15"/>
      <c r="AH158" s="15"/>
      <c r="AI158" s="15"/>
      <c r="AJ158" s="62" t="str">
        <f>IFERROR(VLOOKUP(AI158,Lookups!$W$3:$X$24,2,FALSE),"")</f>
        <v/>
      </c>
      <c r="AK158" s="15"/>
      <c r="AL158" s="15"/>
      <c r="AM158" s="17"/>
      <c r="AN158" s="17"/>
    </row>
    <row r="159" spans="1:40" x14ac:dyDescent="0.3">
      <c r="A159" s="15"/>
      <c r="B159" s="15"/>
      <c r="C159" s="15"/>
      <c r="D159" s="17"/>
      <c r="E159" s="17"/>
      <c r="F159" s="15"/>
      <c r="G159" s="18" t="str">
        <f>IFERROR(VLOOKUP(F159,Lookups!$D$2:$E$20,2,FALSE),"")</f>
        <v/>
      </c>
      <c r="H159" s="15"/>
      <c r="I159" s="15"/>
      <c r="J159" s="17"/>
      <c r="K159" s="15"/>
      <c r="L159" s="17"/>
      <c r="M159" s="17"/>
      <c r="N159" s="62" t="str">
        <f t="shared" si="5"/>
        <v/>
      </c>
      <c r="O159" s="15"/>
      <c r="P159" s="15"/>
      <c r="Q159" s="17"/>
      <c r="R159" s="15"/>
      <c r="S159" s="15"/>
      <c r="T159" s="15"/>
      <c r="U159" s="15"/>
      <c r="V159" s="15"/>
      <c r="W159" s="15"/>
      <c r="X159" s="18" t="str">
        <f>IFERROR(VLOOKUP(W159,Lookups!$G$2:$H$83,2,FALSE),"")</f>
        <v/>
      </c>
      <c r="Y159" s="15"/>
      <c r="Z159" s="15"/>
      <c r="AA159" s="15"/>
      <c r="AB159" s="15"/>
      <c r="AC159" s="15"/>
      <c r="AD159" s="17"/>
      <c r="AE159" s="17"/>
      <c r="AF159" s="18" t="str">
        <f t="shared" si="4"/>
        <v/>
      </c>
      <c r="AG159" s="15"/>
      <c r="AH159" s="15"/>
      <c r="AI159" s="15"/>
      <c r="AJ159" s="62" t="str">
        <f>IFERROR(VLOOKUP(AI159,Lookups!$W$3:$X$24,2,FALSE),"")</f>
        <v/>
      </c>
      <c r="AK159" s="15"/>
      <c r="AL159" s="15"/>
      <c r="AM159" s="17"/>
      <c r="AN159" s="17"/>
    </row>
    <row r="160" spans="1:40" x14ac:dyDescent="0.3">
      <c r="A160" s="15"/>
      <c r="B160" s="15"/>
      <c r="C160" s="15"/>
      <c r="D160" s="17"/>
      <c r="E160" s="17"/>
      <c r="F160" s="15"/>
      <c r="G160" s="18" t="str">
        <f>IFERROR(VLOOKUP(F160,Lookups!$D$2:$E$20,2,FALSE),"")</f>
        <v/>
      </c>
      <c r="H160" s="15"/>
      <c r="I160" s="15"/>
      <c r="J160" s="17"/>
      <c r="K160" s="15"/>
      <c r="L160" s="17"/>
      <c r="M160" s="17"/>
      <c r="N160" s="62" t="str">
        <f t="shared" si="5"/>
        <v/>
      </c>
      <c r="O160" s="15"/>
      <c r="P160" s="15"/>
      <c r="Q160" s="17"/>
      <c r="R160" s="15"/>
      <c r="S160" s="15"/>
      <c r="T160" s="15"/>
      <c r="U160" s="15"/>
      <c r="V160" s="15"/>
      <c r="W160" s="15"/>
      <c r="X160" s="18" t="str">
        <f>IFERROR(VLOOKUP(W160,Lookups!$G$2:$H$83,2,FALSE),"")</f>
        <v/>
      </c>
      <c r="Y160" s="15"/>
      <c r="Z160" s="15"/>
      <c r="AA160" s="15"/>
      <c r="AB160" s="15"/>
      <c r="AC160" s="15"/>
      <c r="AD160" s="17"/>
      <c r="AE160" s="17"/>
      <c r="AF160" s="18" t="str">
        <f t="shared" si="4"/>
        <v/>
      </c>
      <c r="AG160" s="15"/>
      <c r="AH160" s="15"/>
      <c r="AI160" s="15"/>
      <c r="AJ160" s="62" t="str">
        <f>IFERROR(VLOOKUP(AI160,Lookups!$W$3:$X$24,2,FALSE),"")</f>
        <v/>
      </c>
      <c r="AK160" s="15"/>
      <c r="AL160" s="15"/>
      <c r="AM160" s="17"/>
      <c r="AN160" s="17"/>
    </row>
    <row r="161" spans="1:40" x14ac:dyDescent="0.3">
      <c r="A161" s="15"/>
      <c r="B161" s="15"/>
      <c r="C161" s="15"/>
      <c r="D161" s="17"/>
      <c r="E161" s="17"/>
      <c r="F161" s="15"/>
      <c r="G161" s="18" t="str">
        <f>IFERROR(VLOOKUP(F161,Lookups!$D$2:$E$20,2,FALSE),"")</f>
        <v/>
      </c>
      <c r="H161" s="15"/>
      <c r="I161" s="15"/>
      <c r="J161" s="17"/>
      <c r="K161" s="15"/>
      <c r="L161" s="17"/>
      <c r="M161" s="17"/>
      <c r="N161" s="62" t="str">
        <f t="shared" si="5"/>
        <v/>
      </c>
      <c r="O161" s="15"/>
      <c r="P161" s="15"/>
      <c r="Q161" s="17"/>
      <c r="R161" s="15"/>
      <c r="S161" s="15"/>
      <c r="T161" s="15"/>
      <c r="U161" s="15"/>
      <c r="V161" s="15"/>
      <c r="W161" s="15"/>
      <c r="X161" s="18" t="str">
        <f>IFERROR(VLOOKUP(W161,Lookups!$G$2:$H$83,2,FALSE),"")</f>
        <v/>
      </c>
      <c r="Y161" s="15"/>
      <c r="Z161" s="15"/>
      <c r="AA161" s="15"/>
      <c r="AB161" s="15"/>
      <c r="AC161" s="15"/>
      <c r="AD161" s="17"/>
      <c r="AE161" s="17"/>
      <c r="AF161" s="18" t="str">
        <f t="shared" si="4"/>
        <v/>
      </c>
      <c r="AG161" s="15"/>
      <c r="AH161" s="15"/>
      <c r="AI161" s="15"/>
      <c r="AJ161" s="62" t="str">
        <f>IFERROR(VLOOKUP(AI161,Lookups!$W$3:$X$24,2,FALSE),"")</f>
        <v/>
      </c>
      <c r="AK161" s="15"/>
      <c r="AL161" s="15"/>
      <c r="AM161" s="17"/>
      <c r="AN161" s="17"/>
    </row>
    <row r="162" spans="1:40" x14ac:dyDescent="0.3">
      <c r="A162" s="15"/>
      <c r="B162" s="15"/>
      <c r="C162" s="15"/>
      <c r="D162" s="17"/>
      <c r="E162" s="17"/>
      <c r="F162" s="15"/>
      <c r="G162" s="18" t="str">
        <f>IFERROR(VLOOKUP(F162,Lookups!$D$2:$E$20,2,FALSE),"")</f>
        <v/>
      </c>
      <c r="H162" s="15"/>
      <c r="I162" s="15"/>
      <c r="J162" s="17"/>
      <c r="K162" s="15"/>
      <c r="L162" s="17"/>
      <c r="M162" s="17"/>
      <c r="N162" s="62" t="str">
        <f t="shared" si="5"/>
        <v/>
      </c>
      <c r="O162" s="15"/>
      <c r="P162" s="15"/>
      <c r="Q162" s="17"/>
      <c r="R162" s="15"/>
      <c r="S162" s="15"/>
      <c r="T162" s="15"/>
      <c r="U162" s="15"/>
      <c r="V162" s="15"/>
      <c r="W162" s="15"/>
      <c r="X162" s="18" t="str">
        <f>IFERROR(VLOOKUP(W162,Lookups!$G$2:$H$83,2,FALSE),"")</f>
        <v/>
      </c>
      <c r="Y162" s="15"/>
      <c r="Z162" s="15"/>
      <c r="AA162" s="15"/>
      <c r="AB162" s="15"/>
      <c r="AC162" s="15"/>
      <c r="AD162" s="17"/>
      <c r="AE162" s="17"/>
      <c r="AF162" s="18" t="str">
        <f t="shared" si="4"/>
        <v/>
      </c>
      <c r="AG162" s="15"/>
      <c r="AH162" s="15"/>
      <c r="AI162" s="15"/>
      <c r="AJ162" s="62" t="str">
        <f>IFERROR(VLOOKUP(AI162,Lookups!$W$3:$X$24,2,FALSE),"")</f>
        <v/>
      </c>
      <c r="AK162" s="15"/>
      <c r="AL162" s="15"/>
      <c r="AM162" s="17"/>
      <c r="AN162" s="17"/>
    </row>
    <row r="163" spans="1:40" x14ac:dyDescent="0.3">
      <c r="A163" s="15"/>
      <c r="B163" s="15"/>
      <c r="C163" s="15"/>
      <c r="D163" s="17"/>
      <c r="E163" s="17"/>
      <c r="F163" s="15"/>
      <c r="G163" s="18" t="str">
        <f>IFERROR(VLOOKUP(F163,Lookups!$D$2:$E$20,2,FALSE),"")</f>
        <v/>
      </c>
      <c r="H163" s="15"/>
      <c r="I163" s="15"/>
      <c r="J163" s="17"/>
      <c r="K163" s="15"/>
      <c r="L163" s="17"/>
      <c r="M163" s="17"/>
      <c r="N163" s="62" t="str">
        <f t="shared" si="5"/>
        <v/>
      </c>
      <c r="O163" s="15"/>
      <c r="P163" s="15"/>
      <c r="Q163" s="17"/>
      <c r="R163" s="15"/>
      <c r="S163" s="15"/>
      <c r="T163" s="15"/>
      <c r="U163" s="15"/>
      <c r="V163" s="15"/>
      <c r="W163" s="15"/>
      <c r="X163" s="18" t="str">
        <f>IFERROR(VLOOKUP(W163,Lookups!$G$2:$H$83,2,FALSE),"")</f>
        <v/>
      </c>
      <c r="Y163" s="15"/>
      <c r="Z163" s="15"/>
      <c r="AA163" s="15"/>
      <c r="AB163" s="15"/>
      <c r="AC163" s="15"/>
      <c r="AD163" s="17"/>
      <c r="AE163" s="17"/>
      <c r="AF163" s="18" t="str">
        <f t="shared" si="4"/>
        <v/>
      </c>
      <c r="AG163" s="15"/>
      <c r="AH163" s="15"/>
      <c r="AI163" s="15"/>
      <c r="AJ163" s="62" t="str">
        <f>IFERROR(VLOOKUP(AI163,Lookups!$W$3:$X$24,2,FALSE),"")</f>
        <v/>
      </c>
      <c r="AK163" s="15"/>
      <c r="AL163" s="15"/>
      <c r="AM163" s="17"/>
      <c r="AN163" s="17"/>
    </row>
    <row r="164" spans="1:40" x14ac:dyDescent="0.3">
      <c r="A164" s="15"/>
      <c r="B164" s="15"/>
      <c r="C164" s="15"/>
      <c r="D164" s="17"/>
      <c r="E164" s="17"/>
      <c r="F164" s="15"/>
      <c r="G164" s="18" t="str">
        <f>IFERROR(VLOOKUP(F164,Lookups!$D$2:$E$20,2,FALSE),"")</f>
        <v/>
      </c>
      <c r="H164" s="15"/>
      <c r="I164" s="15"/>
      <c r="J164" s="17"/>
      <c r="K164" s="15"/>
      <c r="L164" s="17"/>
      <c r="M164" s="17"/>
      <c r="N164" s="62" t="str">
        <f t="shared" si="5"/>
        <v/>
      </c>
      <c r="O164" s="15"/>
      <c r="P164" s="15"/>
      <c r="Q164" s="17"/>
      <c r="R164" s="15"/>
      <c r="S164" s="15"/>
      <c r="T164" s="15"/>
      <c r="U164" s="15"/>
      <c r="V164" s="15"/>
      <c r="W164" s="15"/>
      <c r="X164" s="18" t="str">
        <f>IFERROR(VLOOKUP(W164,Lookups!$G$2:$H$83,2,FALSE),"")</f>
        <v/>
      </c>
      <c r="Y164" s="15"/>
      <c r="Z164" s="15"/>
      <c r="AA164" s="15"/>
      <c r="AB164" s="15"/>
      <c r="AC164" s="15"/>
      <c r="AD164" s="17"/>
      <c r="AE164" s="17"/>
      <c r="AF164" s="18" t="str">
        <f t="shared" si="4"/>
        <v/>
      </c>
      <c r="AG164" s="15"/>
      <c r="AH164" s="15"/>
      <c r="AI164" s="15"/>
      <c r="AJ164" s="62" t="str">
        <f>IFERROR(VLOOKUP(AI164,Lookups!$W$3:$X$24,2,FALSE),"")</f>
        <v/>
      </c>
      <c r="AK164" s="15"/>
      <c r="AL164" s="15"/>
      <c r="AM164" s="17"/>
      <c r="AN164" s="17"/>
    </row>
    <row r="165" spans="1:40" x14ac:dyDescent="0.3">
      <c r="A165" s="15"/>
      <c r="B165" s="15"/>
      <c r="C165" s="15"/>
      <c r="D165" s="17"/>
      <c r="E165" s="17"/>
      <c r="F165" s="15"/>
      <c r="G165" s="18" t="str">
        <f>IFERROR(VLOOKUP(F165,Lookups!$D$2:$E$20,2,FALSE),"")</f>
        <v/>
      </c>
      <c r="H165" s="15"/>
      <c r="I165" s="15"/>
      <c r="J165" s="17"/>
      <c r="K165" s="15"/>
      <c r="L165" s="17"/>
      <c r="M165" s="17"/>
      <c r="N165" s="62" t="str">
        <f t="shared" si="5"/>
        <v/>
      </c>
      <c r="O165" s="15"/>
      <c r="P165" s="15"/>
      <c r="Q165" s="17"/>
      <c r="R165" s="15"/>
      <c r="S165" s="15"/>
      <c r="T165" s="15"/>
      <c r="U165" s="15"/>
      <c r="V165" s="15"/>
      <c r="W165" s="15"/>
      <c r="X165" s="18" t="str">
        <f>IFERROR(VLOOKUP(W165,Lookups!$G$2:$H$83,2,FALSE),"")</f>
        <v/>
      </c>
      <c r="Y165" s="15"/>
      <c r="Z165" s="15"/>
      <c r="AA165" s="15"/>
      <c r="AB165" s="15"/>
      <c r="AC165" s="15"/>
      <c r="AD165" s="17"/>
      <c r="AE165" s="17"/>
      <c r="AF165" s="18" t="str">
        <f t="shared" si="4"/>
        <v/>
      </c>
      <c r="AG165" s="15"/>
      <c r="AH165" s="15"/>
      <c r="AI165" s="15"/>
      <c r="AJ165" s="62" t="str">
        <f>IFERROR(VLOOKUP(AI165,Lookups!$W$3:$X$24,2,FALSE),"")</f>
        <v/>
      </c>
      <c r="AK165" s="15"/>
      <c r="AL165" s="15"/>
      <c r="AM165" s="17"/>
      <c r="AN165" s="17"/>
    </row>
    <row r="166" spans="1:40" x14ac:dyDescent="0.3">
      <c r="A166" s="15"/>
      <c r="B166" s="15"/>
      <c r="C166" s="15"/>
      <c r="D166" s="17"/>
      <c r="E166" s="17"/>
      <c r="F166" s="15"/>
      <c r="G166" s="18" t="str">
        <f>IFERROR(VLOOKUP(F166,Lookups!$D$2:$E$20,2,FALSE),"")</f>
        <v/>
      </c>
      <c r="H166" s="15"/>
      <c r="I166" s="15"/>
      <c r="J166" s="17"/>
      <c r="K166" s="15"/>
      <c r="L166" s="17"/>
      <c r="M166" s="17"/>
      <c r="N166" s="62" t="str">
        <f t="shared" si="5"/>
        <v/>
      </c>
      <c r="O166" s="15"/>
      <c r="P166" s="15"/>
      <c r="Q166" s="17"/>
      <c r="R166" s="15"/>
      <c r="S166" s="15"/>
      <c r="T166" s="15"/>
      <c r="U166" s="15"/>
      <c r="V166" s="15"/>
      <c r="W166" s="15"/>
      <c r="X166" s="18" t="str">
        <f>IFERROR(VLOOKUP(W166,Lookups!$G$2:$H$83,2,FALSE),"")</f>
        <v/>
      </c>
      <c r="Y166" s="15"/>
      <c r="Z166" s="15"/>
      <c r="AA166" s="15"/>
      <c r="AB166" s="15"/>
      <c r="AC166" s="15"/>
      <c r="AD166" s="17"/>
      <c r="AE166" s="17"/>
      <c r="AF166" s="18" t="str">
        <f t="shared" si="4"/>
        <v/>
      </c>
      <c r="AG166" s="15"/>
      <c r="AH166" s="15"/>
      <c r="AI166" s="15"/>
      <c r="AJ166" s="62" t="str">
        <f>IFERROR(VLOOKUP(AI166,Lookups!$W$3:$X$24,2,FALSE),"")</f>
        <v/>
      </c>
      <c r="AK166" s="15"/>
      <c r="AL166" s="15"/>
      <c r="AM166" s="17"/>
      <c r="AN166" s="17"/>
    </row>
    <row r="167" spans="1:40" x14ac:dyDescent="0.3">
      <c r="A167" s="15"/>
      <c r="B167" s="15"/>
      <c r="C167" s="15"/>
      <c r="D167" s="17"/>
      <c r="E167" s="17"/>
      <c r="F167" s="15"/>
      <c r="G167" s="18" t="str">
        <f>IFERROR(VLOOKUP(F167,Lookups!$D$2:$E$20,2,FALSE),"")</f>
        <v/>
      </c>
      <c r="H167" s="15"/>
      <c r="I167" s="15"/>
      <c r="J167" s="17"/>
      <c r="K167" s="15"/>
      <c r="L167" s="17"/>
      <c r="M167" s="17"/>
      <c r="N167" s="62" t="str">
        <f t="shared" si="5"/>
        <v/>
      </c>
      <c r="O167" s="15"/>
      <c r="P167" s="15"/>
      <c r="Q167" s="17"/>
      <c r="R167" s="15"/>
      <c r="S167" s="15"/>
      <c r="T167" s="15"/>
      <c r="U167" s="15"/>
      <c r="V167" s="15"/>
      <c r="W167" s="15"/>
      <c r="X167" s="18" t="str">
        <f>IFERROR(VLOOKUP(W167,Lookups!$G$2:$H$83,2,FALSE),"")</f>
        <v/>
      </c>
      <c r="Y167" s="15"/>
      <c r="Z167" s="15"/>
      <c r="AA167" s="15"/>
      <c r="AB167" s="15"/>
      <c r="AC167" s="15"/>
      <c r="AD167" s="17"/>
      <c r="AE167" s="17"/>
      <c r="AF167" s="18" t="str">
        <f t="shared" si="4"/>
        <v/>
      </c>
      <c r="AG167" s="15"/>
      <c r="AH167" s="15"/>
      <c r="AI167" s="15"/>
      <c r="AJ167" s="62" t="str">
        <f>IFERROR(VLOOKUP(AI167,Lookups!$W$3:$X$24,2,FALSE),"")</f>
        <v/>
      </c>
      <c r="AK167" s="15"/>
      <c r="AL167" s="15"/>
      <c r="AM167" s="17"/>
      <c r="AN167" s="17"/>
    </row>
    <row r="168" spans="1:40" x14ac:dyDescent="0.3">
      <c r="A168" s="15"/>
      <c r="B168" s="15"/>
      <c r="C168" s="15"/>
      <c r="D168" s="17"/>
      <c r="E168" s="17"/>
      <c r="F168" s="15"/>
      <c r="G168" s="18" t="str">
        <f>IFERROR(VLOOKUP(F168,Lookups!$D$2:$E$20,2,FALSE),"")</f>
        <v/>
      </c>
      <c r="H168" s="15"/>
      <c r="I168" s="15"/>
      <c r="J168" s="17"/>
      <c r="K168" s="15"/>
      <c r="L168" s="17"/>
      <c r="M168" s="17"/>
      <c r="N168" s="62" t="str">
        <f t="shared" si="5"/>
        <v/>
      </c>
      <c r="O168" s="15"/>
      <c r="P168" s="15"/>
      <c r="Q168" s="17"/>
      <c r="R168" s="15"/>
      <c r="S168" s="15"/>
      <c r="T168" s="15"/>
      <c r="U168" s="15"/>
      <c r="V168" s="15"/>
      <c r="W168" s="15"/>
      <c r="X168" s="18" t="str">
        <f>IFERROR(VLOOKUP(W168,Lookups!$G$2:$H$83,2,FALSE),"")</f>
        <v/>
      </c>
      <c r="Y168" s="15"/>
      <c r="Z168" s="15"/>
      <c r="AA168" s="15"/>
      <c r="AB168" s="15"/>
      <c r="AC168" s="15"/>
      <c r="AD168" s="17"/>
      <c r="AE168" s="17"/>
      <c r="AF168" s="18" t="str">
        <f t="shared" si="4"/>
        <v/>
      </c>
      <c r="AG168" s="15"/>
      <c r="AH168" s="15"/>
      <c r="AI168" s="15"/>
      <c r="AJ168" s="62" t="str">
        <f>IFERROR(VLOOKUP(AI168,Lookups!$W$3:$X$24,2,FALSE),"")</f>
        <v/>
      </c>
      <c r="AK168" s="15"/>
      <c r="AL168" s="15"/>
      <c r="AM168" s="17"/>
      <c r="AN168" s="17"/>
    </row>
    <row r="169" spans="1:40" x14ac:dyDescent="0.3">
      <c r="A169" s="15"/>
      <c r="B169" s="15"/>
      <c r="C169" s="15"/>
      <c r="D169" s="17"/>
      <c r="E169" s="17"/>
      <c r="F169" s="15"/>
      <c r="G169" s="18" t="str">
        <f>IFERROR(VLOOKUP(F169,Lookups!$D$2:$E$20,2,FALSE),"")</f>
        <v/>
      </c>
      <c r="H169" s="15"/>
      <c r="I169" s="15"/>
      <c r="J169" s="17"/>
      <c r="K169" s="15"/>
      <c r="L169" s="17"/>
      <c r="M169" s="17"/>
      <c r="N169" s="62" t="str">
        <f t="shared" si="5"/>
        <v/>
      </c>
      <c r="O169" s="15"/>
      <c r="P169" s="15"/>
      <c r="Q169" s="17"/>
      <c r="R169" s="15"/>
      <c r="S169" s="15"/>
      <c r="T169" s="15"/>
      <c r="U169" s="15"/>
      <c r="V169" s="15"/>
      <c r="W169" s="15"/>
      <c r="X169" s="18" t="str">
        <f>IFERROR(VLOOKUP(W169,Lookups!$G$2:$H$83,2,FALSE),"")</f>
        <v/>
      </c>
      <c r="Y169" s="15"/>
      <c r="Z169" s="15"/>
      <c r="AA169" s="15"/>
      <c r="AB169" s="15"/>
      <c r="AC169" s="15"/>
      <c r="AD169" s="17"/>
      <c r="AE169" s="17"/>
      <c r="AF169" s="18" t="str">
        <f t="shared" si="4"/>
        <v/>
      </c>
      <c r="AG169" s="15"/>
      <c r="AH169" s="15"/>
      <c r="AI169" s="15"/>
      <c r="AJ169" s="62" t="str">
        <f>IFERROR(VLOOKUP(AI169,Lookups!$W$3:$X$24,2,FALSE),"")</f>
        <v/>
      </c>
      <c r="AK169" s="15"/>
      <c r="AL169" s="15"/>
      <c r="AM169" s="17"/>
      <c r="AN169" s="17"/>
    </row>
    <row r="170" spans="1:40" x14ac:dyDescent="0.3">
      <c r="A170" s="15"/>
      <c r="B170" s="15"/>
      <c r="C170" s="15"/>
      <c r="D170" s="17"/>
      <c r="E170" s="17"/>
      <c r="F170" s="15"/>
      <c r="G170" s="18" t="str">
        <f>IFERROR(VLOOKUP(F170,Lookups!$D$2:$E$20,2,FALSE),"")</f>
        <v/>
      </c>
      <c r="H170" s="15"/>
      <c r="I170" s="15"/>
      <c r="J170" s="17"/>
      <c r="K170" s="15"/>
      <c r="L170" s="17"/>
      <c r="M170" s="17"/>
      <c r="N170" s="62" t="str">
        <f t="shared" si="5"/>
        <v/>
      </c>
      <c r="O170" s="15"/>
      <c r="P170" s="15"/>
      <c r="Q170" s="17"/>
      <c r="R170" s="15"/>
      <c r="S170" s="15"/>
      <c r="T170" s="15"/>
      <c r="U170" s="15"/>
      <c r="V170" s="15"/>
      <c r="W170" s="15"/>
      <c r="X170" s="18" t="str">
        <f>IFERROR(VLOOKUP(W170,Lookups!$G$2:$H$83,2,FALSE),"")</f>
        <v/>
      </c>
      <c r="Y170" s="15"/>
      <c r="Z170" s="15"/>
      <c r="AA170" s="15"/>
      <c r="AB170" s="15"/>
      <c r="AC170" s="15"/>
      <c r="AD170" s="17"/>
      <c r="AE170" s="17"/>
      <c r="AF170" s="18" t="str">
        <f t="shared" si="4"/>
        <v/>
      </c>
      <c r="AG170" s="15"/>
      <c r="AH170" s="15"/>
      <c r="AI170" s="15"/>
      <c r="AJ170" s="62" t="str">
        <f>IFERROR(VLOOKUP(AI170,Lookups!$W$3:$X$24,2,FALSE),"")</f>
        <v/>
      </c>
      <c r="AK170" s="15"/>
      <c r="AL170" s="15"/>
      <c r="AM170" s="17"/>
      <c r="AN170" s="17"/>
    </row>
    <row r="171" spans="1:40" x14ac:dyDescent="0.3">
      <c r="A171" s="15"/>
      <c r="B171" s="15"/>
      <c r="C171" s="15"/>
      <c r="D171" s="17"/>
      <c r="E171" s="17"/>
      <c r="F171" s="15"/>
      <c r="G171" s="18" t="str">
        <f>IFERROR(VLOOKUP(F171,Lookups!$D$2:$E$20,2,FALSE),"")</f>
        <v/>
      </c>
      <c r="H171" s="15"/>
      <c r="I171" s="15"/>
      <c r="J171" s="17"/>
      <c r="K171" s="15"/>
      <c r="L171" s="17"/>
      <c r="M171" s="17"/>
      <c r="N171" s="62" t="str">
        <f t="shared" si="5"/>
        <v/>
      </c>
      <c r="O171" s="15"/>
      <c r="P171" s="15"/>
      <c r="Q171" s="17"/>
      <c r="R171" s="15"/>
      <c r="S171" s="15"/>
      <c r="T171" s="15"/>
      <c r="U171" s="15"/>
      <c r="V171" s="15"/>
      <c r="W171" s="15"/>
      <c r="X171" s="18" t="str">
        <f>IFERROR(VLOOKUP(W171,Lookups!$G$2:$H$83,2,FALSE),"")</f>
        <v/>
      </c>
      <c r="Y171" s="15"/>
      <c r="Z171" s="15"/>
      <c r="AA171" s="15"/>
      <c r="AB171" s="15"/>
      <c r="AC171" s="15"/>
      <c r="AD171" s="17"/>
      <c r="AE171" s="17"/>
      <c r="AF171" s="18" t="str">
        <f t="shared" si="4"/>
        <v/>
      </c>
      <c r="AG171" s="15"/>
      <c r="AH171" s="15"/>
      <c r="AI171" s="15"/>
      <c r="AJ171" s="62" t="str">
        <f>IFERROR(VLOOKUP(AI171,Lookups!$W$3:$X$24,2,FALSE),"")</f>
        <v/>
      </c>
      <c r="AK171" s="15"/>
      <c r="AL171" s="15"/>
      <c r="AM171" s="17"/>
      <c r="AN171" s="17"/>
    </row>
    <row r="172" spans="1:40" x14ac:dyDescent="0.3">
      <c r="A172" s="15"/>
      <c r="B172" s="15"/>
      <c r="C172" s="15"/>
      <c r="D172" s="17"/>
      <c r="E172" s="17"/>
      <c r="F172" s="15"/>
      <c r="G172" s="18" t="str">
        <f>IFERROR(VLOOKUP(F172,Lookups!$D$2:$E$20,2,FALSE),"")</f>
        <v/>
      </c>
      <c r="H172" s="15"/>
      <c r="I172" s="15"/>
      <c r="J172" s="17"/>
      <c r="K172" s="15"/>
      <c r="L172" s="17"/>
      <c r="M172" s="17"/>
      <c r="N172" s="62" t="str">
        <f t="shared" si="5"/>
        <v/>
      </c>
      <c r="O172" s="15"/>
      <c r="P172" s="15"/>
      <c r="Q172" s="17"/>
      <c r="R172" s="15"/>
      <c r="S172" s="15"/>
      <c r="T172" s="15"/>
      <c r="U172" s="15"/>
      <c r="V172" s="15"/>
      <c r="W172" s="15"/>
      <c r="X172" s="18" t="str">
        <f>IFERROR(VLOOKUP(W172,Lookups!$G$2:$H$83,2,FALSE),"")</f>
        <v/>
      </c>
      <c r="Y172" s="15"/>
      <c r="Z172" s="15"/>
      <c r="AA172" s="15"/>
      <c r="AB172" s="15"/>
      <c r="AC172" s="15"/>
      <c r="AD172" s="17"/>
      <c r="AE172" s="17"/>
      <c r="AF172" s="18" t="str">
        <f t="shared" si="4"/>
        <v/>
      </c>
      <c r="AG172" s="15"/>
      <c r="AH172" s="15"/>
      <c r="AI172" s="15"/>
      <c r="AJ172" s="62" t="str">
        <f>IFERROR(VLOOKUP(AI172,Lookups!$W$3:$X$24,2,FALSE),"")</f>
        <v/>
      </c>
      <c r="AK172" s="15"/>
      <c r="AL172" s="15"/>
      <c r="AM172" s="17"/>
      <c r="AN172" s="17"/>
    </row>
    <row r="173" spans="1:40" x14ac:dyDescent="0.3">
      <c r="A173" s="15"/>
      <c r="B173" s="15"/>
      <c r="C173" s="15"/>
      <c r="D173" s="17"/>
      <c r="E173" s="17"/>
      <c r="F173" s="15"/>
      <c r="G173" s="18" t="str">
        <f>IFERROR(VLOOKUP(F173,Lookups!$D$2:$E$20,2,FALSE),"")</f>
        <v/>
      </c>
      <c r="H173" s="15"/>
      <c r="I173" s="15"/>
      <c r="J173" s="17"/>
      <c r="K173" s="15"/>
      <c r="L173" s="17"/>
      <c r="M173" s="17"/>
      <c r="N173" s="62" t="str">
        <f t="shared" si="5"/>
        <v/>
      </c>
      <c r="O173" s="15"/>
      <c r="P173" s="15"/>
      <c r="Q173" s="17"/>
      <c r="R173" s="15"/>
      <c r="S173" s="15"/>
      <c r="T173" s="15"/>
      <c r="U173" s="15"/>
      <c r="V173" s="15"/>
      <c r="W173" s="15"/>
      <c r="X173" s="18" t="str">
        <f>IFERROR(VLOOKUP(W173,Lookups!$G$2:$H$83,2,FALSE),"")</f>
        <v/>
      </c>
      <c r="Y173" s="15"/>
      <c r="Z173" s="15"/>
      <c r="AA173" s="15"/>
      <c r="AB173" s="15"/>
      <c r="AC173" s="15"/>
      <c r="AD173" s="17"/>
      <c r="AE173" s="17"/>
      <c r="AF173" s="18" t="str">
        <f t="shared" si="4"/>
        <v/>
      </c>
      <c r="AG173" s="15"/>
      <c r="AH173" s="15"/>
      <c r="AI173" s="15"/>
      <c r="AJ173" s="62" t="str">
        <f>IFERROR(VLOOKUP(AI173,Lookups!$W$3:$X$24,2,FALSE),"")</f>
        <v/>
      </c>
      <c r="AK173" s="15"/>
      <c r="AL173" s="15"/>
      <c r="AM173" s="17"/>
      <c r="AN173" s="17"/>
    </row>
    <row r="174" spans="1:40" x14ac:dyDescent="0.3">
      <c r="A174" s="15"/>
      <c r="B174" s="15"/>
      <c r="C174" s="15"/>
      <c r="D174" s="17"/>
      <c r="E174" s="17"/>
      <c r="F174" s="15"/>
      <c r="G174" s="18" t="str">
        <f>IFERROR(VLOOKUP(F174,Lookups!$D$2:$E$20,2,FALSE),"")</f>
        <v/>
      </c>
      <c r="H174" s="15"/>
      <c r="I174" s="15"/>
      <c r="J174" s="17"/>
      <c r="K174" s="15"/>
      <c r="L174" s="17"/>
      <c r="M174" s="17"/>
      <c r="N174" s="62" t="str">
        <f t="shared" si="5"/>
        <v/>
      </c>
      <c r="O174" s="15"/>
      <c r="P174" s="15"/>
      <c r="Q174" s="17"/>
      <c r="R174" s="15"/>
      <c r="S174" s="15"/>
      <c r="T174" s="15"/>
      <c r="U174" s="15"/>
      <c r="V174" s="15"/>
      <c r="W174" s="15"/>
      <c r="X174" s="18" t="str">
        <f>IFERROR(VLOOKUP(W174,Lookups!$G$2:$H$83,2,FALSE),"")</f>
        <v/>
      </c>
      <c r="Y174" s="15"/>
      <c r="Z174" s="15"/>
      <c r="AA174" s="15"/>
      <c r="AB174" s="15"/>
      <c r="AC174" s="15"/>
      <c r="AD174" s="17"/>
      <c r="AE174" s="17"/>
      <c r="AF174" s="18" t="str">
        <f t="shared" si="4"/>
        <v/>
      </c>
      <c r="AG174" s="15"/>
      <c r="AH174" s="15"/>
      <c r="AI174" s="15"/>
      <c r="AJ174" s="62" t="str">
        <f>IFERROR(VLOOKUP(AI174,Lookups!$W$3:$X$24,2,FALSE),"")</f>
        <v/>
      </c>
      <c r="AK174" s="15"/>
      <c r="AL174" s="15"/>
      <c r="AM174" s="17"/>
      <c r="AN174" s="17"/>
    </row>
    <row r="175" spans="1:40" x14ac:dyDescent="0.3">
      <c r="A175" s="15"/>
      <c r="B175" s="15"/>
      <c r="C175" s="15"/>
      <c r="D175" s="17"/>
      <c r="E175" s="17"/>
      <c r="F175" s="15"/>
      <c r="G175" s="18" t="str">
        <f>IFERROR(VLOOKUP(F175,Lookups!$D$2:$E$20,2,FALSE),"")</f>
        <v/>
      </c>
      <c r="H175" s="15"/>
      <c r="I175" s="15"/>
      <c r="J175" s="17"/>
      <c r="K175" s="15"/>
      <c r="L175" s="17"/>
      <c r="M175" s="17"/>
      <c r="N175" s="62" t="str">
        <f t="shared" si="5"/>
        <v/>
      </c>
      <c r="O175" s="15"/>
      <c r="P175" s="15"/>
      <c r="Q175" s="17"/>
      <c r="R175" s="15"/>
      <c r="S175" s="15"/>
      <c r="T175" s="15"/>
      <c r="U175" s="15"/>
      <c r="V175" s="15"/>
      <c r="W175" s="15"/>
      <c r="X175" s="18" t="str">
        <f>IFERROR(VLOOKUP(W175,Lookups!$G$2:$H$83,2,FALSE),"")</f>
        <v/>
      </c>
      <c r="Y175" s="15"/>
      <c r="Z175" s="15"/>
      <c r="AA175" s="15"/>
      <c r="AB175" s="15"/>
      <c r="AC175" s="15"/>
      <c r="AD175" s="17"/>
      <c r="AE175" s="17"/>
      <c r="AF175" s="18" t="str">
        <f t="shared" si="4"/>
        <v/>
      </c>
      <c r="AG175" s="15"/>
      <c r="AH175" s="15"/>
      <c r="AI175" s="15"/>
      <c r="AJ175" s="62" t="str">
        <f>IFERROR(VLOOKUP(AI175,Lookups!$W$3:$X$24,2,FALSE),"")</f>
        <v/>
      </c>
      <c r="AK175" s="15"/>
      <c r="AL175" s="15"/>
      <c r="AM175" s="17"/>
      <c r="AN175" s="17"/>
    </row>
    <row r="176" spans="1:40" x14ac:dyDescent="0.3">
      <c r="A176" s="15"/>
      <c r="B176" s="15"/>
      <c r="C176" s="15"/>
      <c r="D176" s="17"/>
      <c r="E176" s="17"/>
      <c r="F176" s="15"/>
      <c r="G176" s="18" t="str">
        <f>IFERROR(VLOOKUP(F176,Lookups!$D$2:$E$20,2,FALSE),"")</f>
        <v/>
      </c>
      <c r="H176" s="15"/>
      <c r="I176" s="15"/>
      <c r="J176" s="17"/>
      <c r="K176" s="15"/>
      <c r="L176" s="17"/>
      <c r="M176" s="17"/>
      <c r="N176" s="62" t="str">
        <f t="shared" si="5"/>
        <v/>
      </c>
      <c r="O176" s="15"/>
      <c r="P176" s="15"/>
      <c r="Q176" s="17"/>
      <c r="R176" s="15"/>
      <c r="S176" s="15"/>
      <c r="T176" s="15"/>
      <c r="U176" s="15"/>
      <c r="V176" s="15"/>
      <c r="W176" s="15"/>
      <c r="X176" s="18" t="str">
        <f>IFERROR(VLOOKUP(W176,Lookups!$G$2:$H$83,2,FALSE),"")</f>
        <v/>
      </c>
      <c r="Y176" s="15"/>
      <c r="Z176" s="15"/>
      <c r="AA176" s="15"/>
      <c r="AB176" s="15"/>
      <c r="AC176" s="15"/>
      <c r="AD176" s="17"/>
      <c r="AE176" s="17"/>
      <c r="AF176" s="18" t="str">
        <f t="shared" si="4"/>
        <v/>
      </c>
      <c r="AG176" s="15"/>
      <c r="AH176" s="15"/>
      <c r="AI176" s="15"/>
      <c r="AJ176" s="62" t="str">
        <f>IFERROR(VLOOKUP(AI176,Lookups!$W$3:$X$24,2,FALSE),"")</f>
        <v/>
      </c>
      <c r="AK176" s="15"/>
      <c r="AL176" s="15"/>
      <c r="AM176" s="17"/>
      <c r="AN176" s="17"/>
    </row>
    <row r="177" spans="1:40" x14ac:dyDescent="0.3">
      <c r="A177" s="15"/>
      <c r="B177" s="15"/>
      <c r="C177" s="15"/>
      <c r="D177" s="17"/>
      <c r="E177" s="17"/>
      <c r="F177" s="15"/>
      <c r="G177" s="18" t="str">
        <f>IFERROR(VLOOKUP(F177,Lookups!$D$2:$E$20,2,FALSE),"")</f>
        <v/>
      </c>
      <c r="H177" s="15"/>
      <c r="I177" s="15"/>
      <c r="J177" s="17"/>
      <c r="K177" s="15"/>
      <c r="L177" s="17"/>
      <c r="M177" s="17"/>
      <c r="N177" s="62" t="str">
        <f t="shared" si="5"/>
        <v/>
      </c>
      <c r="O177" s="15"/>
      <c r="P177" s="15"/>
      <c r="Q177" s="17"/>
      <c r="R177" s="15"/>
      <c r="S177" s="15"/>
      <c r="T177" s="15"/>
      <c r="U177" s="15"/>
      <c r="V177" s="15"/>
      <c r="W177" s="15"/>
      <c r="X177" s="18" t="str">
        <f>IFERROR(VLOOKUP(W177,Lookups!$G$2:$H$83,2,FALSE),"")</f>
        <v/>
      </c>
      <c r="Y177" s="15"/>
      <c r="Z177" s="15"/>
      <c r="AA177" s="15"/>
      <c r="AB177" s="15"/>
      <c r="AC177" s="15"/>
      <c r="AD177" s="17"/>
      <c r="AE177" s="17"/>
      <c r="AF177" s="18" t="str">
        <f t="shared" si="4"/>
        <v/>
      </c>
      <c r="AG177" s="15"/>
      <c r="AH177" s="15"/>
      <c r="AI177" s="15"/>
      <c r="AJ177" s="62" t="str">
        <f>IFERROR(VLOOKUP(AI177,Lookups!$W$3:$X$24,2,FALSE),"")</f>
        <v/>
      </c>
      <c r="AK177" s="15"/>
      <c r="AL177" s="15"/>
      <c r="AM177" s="17"/>
      <c r="AN177" s="17"/>
    </row>
    <row r="178" spans="1:40" x14ac:dyDescent="0.3">
      <c r="A178" s="15"/>
      <c r="B178" s="15"/>
      <c r="C178" s="15"/>
      <c r="D178" s="17"/>
      <c r="E178" s="17"/>
      <c r="F178" s="15"/>
      <c r="G178" s="18" t="str">
        <f>IFERROR(VLOOKUP(F178,Lookups!$D$2:$E$20,2,FALSE),"")</f>
        <v/>
      </c>
      <c r="H178" s="15"/>
      <c r="I178" s="15"/>
      <c r="J178" s="17"/>
      <c r="K178" s="15"/>
      <c r="L178" s="17"/>
      <c r="M178" s="17"/>
      <c r="N178" s="62" t="str">
        <f t="shared" si="5"/>
        <v/>
      </c>
      <c r="O178" s="15"/>
      <c r="P178" s="15"/>
      <c r="Q178" s="17"/>
      <c r="R178" s="15"/>
      <c r="S178" s="15"/>
      <c r="T178" s="15"/>
      <c r="U178" s="15"/>
      <c r="V178" s="15"/>
      <c r="W178" s="15"/>
      <c r="X178" s="18" t="str">
        <f>IFERROR(VLOOKUP(W178,Lookups!$G$2:$H$83,2,FALSE),"")</f>
        <v/>
      </c>
      <c r="Y178" s="15"/>
      <c r="Z178" s="15"/>
      <c r="AA178" s="15"/>
      <c r="AB178" s="15"/>
      <c r="AC178" s="15"/>
      <c r="AD178" s="17"/>
      <c r="AE178" s="17"/>
      <c r="AF178" s="18" t="str">
        <f t="shared" si="4"/>
        <v/>
      </c>
      <c r="AG178" s="15"/>
      <c r="AH178" s="15"/>
      <c r="AI178" s="15"/>
      <c r="AJ178" s="62" t="str">
        <f>IFERROR(VLOOKUP(AI178,Lookups!$W$3:$X$24,2,FALSE),"")</f>
        <v/>
      </c>
      <c r="AK178" s="15"/>
      <c r="AL178" s="15"/>
      <c r="AM178" s="17"/>
      <c r="AN178" s="17"/>
    </row>
    <row r="179" spans="1:40" x14ac:dyDescent="0.3">
      <c r="A179" s="15"/>
      <c r="B179" s="15"/>
      <c r="C179" s="15"/>
      <c r="D179" s="17"/>
      <c r="E179" s="17"/>
      <c r="F179" s="15"/>
      <c r="G179" s="18" t="str">
        <f>IFERROR(VLOOKUP(F179,Lookups!$D$2:$E$20,2,FALSE),"")</f>
        <v/>
      </c>
      <c r="H179" s="15"/>
      <c r="I179" s="15"/>
      <c r="J179" s="17"/>
      <c r="K179" s="15"/>
      <c r="L179" s="17"/>
      <c r="M179" s="17"/>
      <c r="N179" s="62" t="str">
        <f t="shared" si="5"/>
        <v/>
      </c>
      <c r="O179" s="15"/>
      <c r="P179" s="15"/>
      <c r="Q179" s="17"/>
      <c r="R179" s="15"/>
      <c r="S179" s="15"/>
      <c r="T179" s="15"/>
      <c r="U179" s="15"/>
      <c r="V179" s="15"/>
      <c r="W179" s="15"/>
      <c r="X179" s="18" t="str">
        <f>IFERROR(VLOOKUP(W179,Lookups!$G$2:$H$83,2,FALSE),"")</f>
        <v/>
      </c>
      <c r="Y179" s="15"/>
      <c r="Z179" s="15"/>
      <c r="AA179" s="15"/>
      <c r="AB179" s="15"/>
      <c r="AC179" s="15"/>
      <c r="AD179" s="17"/>
      <c r="AE179" s="17"/>
      <c r="AF179" s="18" t="str">
        <f t="shared" si="4"/>
        <v/>
      </c>
      <c r="AG179" s="15"/>
      <c r="AH179" s="15"/>
      <c r="AI179" s="15"/>
      <c r="AJ179" s="62" t="str">
        <f>IFERROR(VLOOKUP(AI179,Lookups!$W$3:$X$24,2,FALSE),"")</f>
        <v/>
      </c>
      <c r="AK179" s="15"/>
      <c r="AL179" s="15"/>
      <c r="AM179" s="17"/>
      <c r="AN179" s="17"/>
    </row>
    <row r="180" spans="1:40" x14ac:dyDescent="0.3">
      <c r="A180" s="15"/>
      <c r="B180" s="15"/>
      <c r="C180" s="15"/>
      <c r="D180" s="17"/>
      <c r="E180" s="17"/>
      <c r="F180" s="15"/>
      <c r="G180" s="18" t="str">
        <f>IFERROR(VLOOKUP(F180,Lookups!$D$2:$E$20,2,FALSE),"")</f>
        <v/>
      </c>
      <c r="H180" s="15"/>
      <c r="I180" s="15"/>
      <c r="J180" s="17"/>
      <c r="K180" s="15"/>
      <c r="L180" s="17"/>
      <c r="M180" s="17"/>
      <c r="N180" s="62" t="str">
        <f t="shared" si="5"/>
        <v/>
      </c>
      <c r="O180" s="15"/>
      <c r="P180" s="15"/>
      <c r="Q180" s="17"/>
      <c r="R180" s="15"/>
      <c r="S180" s="15"/>
      <c r="T180" s="15"/>
      <c r="U180" s="15"/>
      <c r="V180" s="15"/>
      <c r="W180" s="15"/>
      <c r="X180" s="18" t="str">
        <f>IFERROR(VLOOKUP(W180,Lookups!$G$2:$H$83,2,FALSE),"")</f>
        <v/>
      </c>
      <c r="Y180" s="15"/>
      <c r="Z180" s="15"/>
      <c r="AA180" s="15"/>
      <c r="AB180" s="15"/>
      <c r="AC180" s="15"/>
      <c r="AD180" s="17"/>
      <c r="AE180" s="17"/>
      <c r="AF180" s="18" t="str">
        <f t="shared" si="4"/>
        <v/>
      </c>
      <c r="AG180" s="15"/>
      <c r="AH180" s="15"/>
      <c r="AI180" s="15"/>
      <c r="AJ180" s="62" t="str">
        <f>IFERROR(VLOOKUP(AI180,Lookups!$W$3:$X$24,2,FALSE),"")</f>
        <v/>
      </c>
      <c r="AK180" s="15"/>
      <c r="AL180" s="15"/>
      <c r="AM180" s="17"/>
      <c r="AN180" s="17"/>
    </row>
    <row r="181" spans="1:40" x14ac:dyDescent="0.3">
      <c r="A181" s="15"/>
      <c r="B181" s="15"/>
      <c r="C181" s="15"/>
      <c r="D181" s="17"/>
      <c r="E181" s="17"/>
      <c r="F181" s="15"/>
      <c r="G181" s="18" t="str">
        <f>IFERROR(VLOOKUP(F181,Lookups!$D$2:$E$20,2,FALSE),"")</f>
        <v/>
      </c>
      <c r="H181" s="15"/>
      <c r="I181" s="15"/>
      <c r="J181" s="17"/>
      <c r="K181" s="15"/>
      <c r="L181" s="17"/>
      <c r="M181" s="17"/>
      <c r="N181" s="62" t="str">
        <f t="shared" si="5"/>
        <v/>
      </c>
      <c r="O181" s="15"/>
      <c r="P181" s="15"/>
      <c r="Q181" s="17"/>
      <c r="R181" s="15"/>
      <c r="S181" s="15"/>
      <c r="T181" s="15"/>
      <c r="U181" s="15"/>
      <c r="V181" s="15"/>
      <c r="W181" s="15"/>
      <c r="X181" s="18" t="str">
        <f>IFERROR(VLOOKUP(W181,Lookups!$G$2:$H$83,2,FALSE),"")</f>
        <v/>
      </c>
      <c r="Y181" s="15"/>
      <c r="Z181" s="15"/>
      <c r="AA181" s="15"/>
      <c r="AB181" s="15"/>
      <c r="AC181" s="15"/>
      <c r="AD181" s="17"/>
      <c r="AE181" s="17"/>
      <c r="AF181" s="18" t="str">
        <f t="shared" si="4"/>
        <v/>
      </c>
      <c r="AG181" s="15"/>
      <c r="AH181" s="15"/>
      <c r="AI181" s="15"/>
      <c r="AJ181" s="62" t="str">
        <f>IFERROR(VLOOKUP(AI181,Lookups!$W$3:$X$24,2,FALSE),"")</f>
        <v/>
      </c>
      <c r="AK181" s="15"/>
      <c r="AL181" s="15"/>
      <c r="AM181" s="17"/>
      <c r="AN181" s="17"/>
    </row>
    <row r="182" spans="1:40" x14ac:dyDescent="0.3">
      <c r="A182" s="15"/>
      <c r="B182" s="15"/>
      <c r="C182" s="15"/>
      <c r="D182" s="17"/>
      <c r="E182" s="17"/>
      <c r="F182" s="15"/>
      <c r="G182" s="18" t="str">
        <f>IFERROR(VLOOKUP(F182,Lookups!$D$2:$E$20,2,FALSE),"")</f>
        <v/>
      </c>
      <c r="H182" s="15"/>
      <c r="I182" s="15"/>
      <c r="J182" s="17"/>
      <c r="K182" s="15"/>
      <c r="L182" s="17"/>
      <c r="M182" s="17"/>
      <c r="N182" s="62" t="str">
        <f t="shared" si="5"/>
        <v/>
      </c>
      <c r="O182" s="15"/>
      <c r="P182" s="15"/>
      <c r="Q182" s="17"/>
      <c r="R182" s="15"/>
      <c r="S182" s="15"/>
      <c r="T182" s="15"/>
      <c r="U182" s="15"/>
      <c r="V182" s="15"/>
      <c r="W182" s="15"/>
      <c r="X182" s="18" t="str">
        <f>IFERROR(VLOOKUP(W182,Lookups!$G$2:$H$83,2,FALSE),"")</f>
        <v/>
      </c>
      <c r="Y182" s="15"/>
      <c r="Z182" s="15"/>
      <c r="AA182" s="15"/>
      <c r="AB182" s="15"/>
      <c r="AC182" s="15"/>
      <c r="AD182" s="17"/>
      <c r="AE182" s="17"/>
      <c r="AF182" s="18" t="str">
        <f t="shared" ref="AF182:AF245" si="6">IF(OR(ISBLANK(AD182),ISBLANK(AE182)),"",(AE182-AD182)+1)</f>
        <v/>
      </c>
      <c r="AG182" s="15"/>
      <c r="AH182" s="15"/>
      <c r="AI182" s="15"/>
      <c r="AJ182" s="62" t="str">
        <f>IFERROR(VLOOKUP(AI182,Lookups!$W$3:$X$24,2,FALSE),"")</f>
        <v/>
      </c>
      <c r="AK182" s="15"/>
      <c r="AL182" s="15"/>
      <c r="AM182" s="17"/>
      <c r="AN182" s="17"/>
    </row>
    <row r="183" spans="1:40" x14ac:dyDescent="0.3">
      <c r="A183" s="15"/>
      <c r="B183" s="15"/>
      <c r="C183" s="15"/>
      <c r="D183" s="17"/>
      <c r="E183" s="17"/>
      <c r="F183" s="15"/>
      <c r="G183" s="18" t="str">
        <f>IFERROR(VLOOKUP(F183,Lookups!$D$2:$E$20,2,FALSE),"")</f>
        <v/>
      </c>
      <c r="H183" s="15"/>
      <c r="I183" s="15"/>
      <c r="J183" s="17"/>
      <c r="K183" s="15"/>
      <c r="L183" s="17"/>
      <c r="M183" s="17"/>
      <c r="N183" s="62" t="str">
        <f t="shared" si="5"/>
        <v/>
      </c>
      <c r="O183" s="15"/>
      <c r="P183" s="15"/>
      <c r="Q183" s="17"/>
      <c r="R183" s="15"/>
      <c r="S183" s="15"/>
      <c r="T183" s="15"/>
      <c r="U183" s="15"/>
      <c r="V183" s="15"/>
      <c r="W183" s="15"/>
      <c r="X183" s="18" t="str">
        <f>IFERROR(VLOOKUP(W183,Lookups!$G$2:$H$83,2,FALSE),"")</f>
        <v/>
      </c>
      <c r="Y183" s="15"/>
      <c r="Z183" s="15"/>
      <c r="AA183" s="15"/>
      <c r="AB183" s="15"/>
      <c r="AC183" s="15"/>
      <c r="AD183" s="17"/>
      <c r="AE183" s="17"/>
      <c r="AF183" s="18" t="str">
        <f t="shared" si="6"/>
        <v/>
      </c>
      <c r="AG183" s="15"/>
      <c r="AH183" s="15"/>
      <c r="AI183" s="15"/>
      <c r="AJ183" s="62" t="str">
        <f>IFERROR(VLOOKUP(AI183,Lookups!$W$3:$X$24,2,FALSE),"")</f>
        <v/>
      </c>
      <c r="AK183" s="15"/>
      <c r="AL183" s="15"/>
      <c r="AM183" s="17"/>
      <c r="AN183" s="17"/>
    </row>
    <row r="184" spans="1:40" x14ac:dyDescent="0.3">
      <c r="A184" s="15"/>
      <c r="B184" s="15"/>
      <c r="C184" s="15"/>
      <c r="D184" s="17"/>
      <c r="E184" s="17"/>
      <c r="F184" s="15"/>
      <c r="G184" s="18" t="str">
        <f>IFERROR(VLOOKUP(F184,Lookups!$D$2:$E$20,2,FALSE),"")</f>
        <v/>
      </c>
      <c r="H184" s="15"/>
      <c r="I184" s="15"/>
      <c r="J184" s="17"/>
      <c r="K184" s="15"/>
      <c r="L184" s="17"/>
      <c r="M184" s="17"/>
      <c r="N184" s="62" t="str">
        <f t="shared" si="5"/>
        <v/>
      </c>
      <c r="O184" s="15"/>
      <c r="P184" s="15"/>
      <c r="Q184" s="17"/>
      <c r="R184" s="15"/>
      <c r="S184" s="15"/>
      <c r="T184" s="15"/>
      <c r="U184" s="15"/>
      <c r="V184" s="15"/>
      <c r="W184" s="15"/>
      <c r="X184" s="18" t="str">
        <f>IFERROR(VLOOKUP(W184,Lookups!$G$2:$H$83,2,FALSE),"")</f>
        <v/>
      </c>
      <c r="Y184" s="15"/>
      <c r="Z184" s="15"/>
      <c r="AA184" s="15"/>
      <c r="AB184" s="15"/>
      <c r="AC184" s="15"/>
      <c r="AD184" s="17"/>
      <c r="AE184" s="17"/>
      <c r="AF184" s="18" t="str">
        <f t="shared" si="6"/>
        <v/>
      </c>
      <c r="AG184" s="15"/>
      <c r="AH184" s="15"/>
      <c r="AI184" s="15"/>
      <c r="AJ184" s="62" t="str">
        <f>IFERROR(VLOOKUP(AI184,Lookups!$W$3:$X$24,2,FALSE),"")</f>
        <v/>
      </c>
      <c r="AK184" s="15"/>
      <c r="AL184" s="15"/>
      <c r="AM184" s="17"/>
      <c r="AN184" s="17"/>
    </row>
    <row r="185" spans="1:40" x14ac:dyDescent="0.3">
      <c r="A185" s="15"/>
      <c r="B185" s="15"/>
      <c r="C185" s="15"/>
      <c r="D185" s="17"/>
      <c r="E185" s="17"/>
      <c r="F185" s="15"/>
      <c r="G185" s="18" t="str">
        <f>IFERROR(VLOOKUP(F185,Lookups!$D$2:$E$20,2,FALSE),"")</f>
        <v/>
      </c>
      <c r="H185" s="15"/>
      <c r="I185" s="15"/>
      <c r="J185" s="17"/>
      <c r="K185" s="15"/>
      <c r="L185" s="17"/>
      <c r="M185" s="17"/>
      <c r="N185" s="62" t="str">
        <f t="shared" si="5"/>
        <v/>
      </c>
      <c r="O185" s="15"/>
      <c r="P185" s="15"/>
      <c r="Q185" s="17"/>
      <c r="R185" s="15"/>
      <c r="S185" s="15"/>
      <c r="T185" s="15"/>
      <c r="U185" s="15"/>
      <c r="V185" s="15"/>
      <c r="W185" s="15"/>
      <c r="X185" s="18" t="str">
        <f>IFERROR(VLOOKUP(W185,Lookups!$G$2:$H$83,2,FALSE),"")</f>
        <v/>
      </c>
      <c r="Y185" s="15"/>
      <c r="Z185" s="15"/>
      <c r="AA185" s="15"/>
      <c r="AB185" s="15"/>
      <c r="AC185" s="15"/>
      <c r="AD185" s="17"/>
      <c r="AE185" s="17"/>
      <c r="AF185" s="18" t="str">
        <f t="shared" si="6"/>
        <v/>
      </c>
      <c r="AG185" s="15"/>
      <c r="AH185" s="15"/>
      <c r="AI185" s="15"/>
      <c r="AJ185" s="62" t="str">
        <f>IFERROR(VLOOKUP(AI185,Lookups!$W$3:$X$24,2,FALSE),"")</f>
        <v/>
      </c>
      <c r="AK185" s="15"/>
      <c r="AL185" s="15"/>
      <c r="AM185" s="17"/>
      <c r="AN185" s="17"/>
    </row>
    <row r="186" spans="1:40" x14ac:dyDescent="0.3">
      <c r="A186" s="15"/>
      <c r="B186" s="15"/>
      <c r="C186" s="15"/>
      <c r="D186" s="17"/>
      <c r="E186" s="17"/>
      <c r="F186" s="15"/>
      <c r="G186" s="18" t="str">
        <f>IFERROR(VLOOKUP(F186,Lookups!$D$2:$E$20,2,FALSE),"")</f>
        <v/>
      </c>
      <c r="H186" s="15"/>
      <c r="I186" s="15"/>
      <c r="J186" s="17"/>
      <c r="K186" s="15"/>
      <c r="L186" s="17"/>
      <c r="M186" s="17"/>
      <c r="N186" s="62" t="str">
        <f t="shared" si="5"/>
        <v/>
      </c>
      <c r="O186" s="15"/>
      <c r="P186" s="15"/>
      <c r="Q186" s="17"/>
      <c r="R186" s="15"/>
      <c r="S186" s="15"/>
      <c r="T186" s="15"/>
      <c r="U186" s="15"/>
      <c r="V186" s="15"/>
      <c r="W186" s="15"/>
      <c r="X186" s="18" t="str">
        <f>IFERROR(VLOOKUP(W186,Lookups!$G$2:$H$83,2,FALSE),"")</f>
        <v/>
      </c>
      <c r="Y186" s="15"/>
      <c r="Z186" s="15"/>
      <c r="AA186" s="15"/>
      <c r="AB186" s="15"/>
      <c r="AC186" s="15"/>
      <c r="AD186" s="17"/>
      <c r="AE186" s="17"/>
      <c r="AF186" s="18" t="str">
        <f t="shared" si="6"/>
        <v/>
      </c>
      <c r="AG186" s="15"/>
      <c r="AH186" s="15"/>
      <c r="AI186" s="15"/>
      <c r="AJ186" s="62" t="str">
        <f>IFERROR(VLOOKUP(AI186,Lookups!$W$3:$X$24,2,FALSE),"")</f>
        <v/>
      </c>
      <c r="AK186" s="15"/>
      <c r="AL186" s="15"/>
      <c r="AM186" s="17"/>
      <c r="AN186" s="17"/>
    </row>
    <row r="187" spans="1:40" x14ac:dyDescent="0.3">
      <c r="A187" s="15"/>
      <c r="B187" s="15"/>
      <c r="C187" s="15"/>
      <c r="D187" s="17"/>
      <c r="E187" s="17"/>
      <c r="F187" s="15"/>
      <c r="G187" s="18" t="str">
        <f>IFERROR(VLOOKUP(F187,Lookups!$D$2:$E$20,2,FALSE),"")</f>
        <v/>
      </c>
      <c r="H187" s="15"/>
      <c r="I187" s="15"/>
      <c r="J187" s="17"/>
      <c r="K187" s="15"/>
      <c r="L187" s="17"/>
      <c r="M187" s="17"/>
      <c r="N187" s="62" t="str">
        <f t="shared" si="5"/>
        <v/>
      </c>
      <c r="O187" s="15"/>
      <c r="P187" s="15"/>
      <c r="Q187" s="17"/>
      <c r="R187" s="15"/>
      <c r="S187" s="15"/>
      <c r="T187" s="15"/>
      <c r="U187" s="15"/>
      <c r="V187" s="15"/>
      <c r="W187" s="15"/>
      <c r="X187" s="18" t="str">
        <f>IFERROR(VLOOKUP(W187,Lookups!$G$2:$H$83,2,FALSE),"")</f>
        <v/>
      </c>
      <c r="Y187" s="15"/>
      <c r="Z187" s="15"/>
      <c r="AA187" s="15"/>
      <c r="AB187" s="15"/>
      <c r="AC187" s="15"/>
      <c r="AD187" s="17"/>
      <c r="AE187" s="17"/>
      <c r="AF187" s="18" t="str">
        <f t="shared" si="6"/>
        <v/>
      </c>
      <c r="AG187" s="15"/>
      <c r="AH187" s="15"/>
      <c r="AI187" s="15"/>
      <c r="AJ187" s="62" t="str">
        <f>IFERROR(VLOOKUP(AI187,Lookups!$W$3:$X$24,2,FALSE),"")</f>
        <v/>
      </c>
      <c r="AK187" s="15"/>
      <c r="AL187" s="15"/>
      <c r="AM187" s="17"/>
      <c r="AN187" s="17"/>
    </row>
    <row r="188" spans="1:40" x14ac:dyDescent="0.3">
      <c r="A188" s="15"/>
      <c r="B188" s="15"/>
      <c r="C188" s="15"/>
      <c r="D188" s="17"/>
      <c r="E188" s="17"/>
      <c r="F188" s="15"/>
      <c r="G188" s="18" t="str">
        <f>IFERROR(VLOOKUP(F188,Lookups!$D$2:$E$20,2,FALSE),"")</f>
        <v/>
      </c>
      <c r="H188" s="15"/>
      <c r="I188" s="15"/>
      <c r="J188" s="17"/>
      <c r="K188" s="15"/>
      <c r="L188" s="17"/>
      <c r="M188" s="17"/>
      <c r="N188" s="62" t="str">
        <f t="shared" si="5"/>
        <v/>
      </c>
      <c r="O188" s="15"/>
      <c r="P188" s="15"/>
      <c r="Q188" s="17"/>
      <c r="R188" s="15"/>
      <c r="S188" s="15"/>
      <c r="T188" s="15"/>
      <c r="U188" s="15"/>
      <c r="V188" s="15"/>
      <c r="W188" s="15"/>
      <c r="X188" s="18" t="str">
        <f>IFERROR(VLOOKUP(W188,Lookups!$G$2:$H$83,2,FALSE),"")</f>
        <v/>
      </c>
      <c r="Y188" s="15"/>
      <c r="Z188" s="15"/>
      <c r="AA188" s="15"/>
      <c r="AB188" s="15"/>
      <c r="AC188" s="15"/>
      <c r="AD188" s="17"/>
      <c r="AE188" s="17"/>
      <c r="AF188" s="18" t="str">
        <f t="shared" si="6"/>
        <v/>
      </c>
      <c r="AG188" s="15"/>
      <c r="AH188" s="15"/>
      <c r="AI188" s="15"/>
      <c r="AJ188" s="62" t="str">
        <f>IFERROR(VLOOKUP(AI188,Lookups!$W$3:$X$24,2,FALSE),"")</f>
        <v/>
      </c>
      <c r="AK188" s="15"/>
      <c r="AL188" s="15"/>
      <c r="AM188" s="17"/>
      <c r="AN188" s="17"/>
    </row>
    <row r="189" spans="1:40" x14ac:dyDescent="0.3">
      <c r="A189" s="15"/>
      <c r="B189" s="15"/>
      <c r="C189" s="15"/>
      <c r="D189" s="17"/>
      <c r="E189" s="17"/>
      <c r="F189" s="15"/>
      <c r="G189" s="18" t="str">
        <f>IFERROR(VLOOKUP(F189,Lookups!$D$2:$E$20,2,FALSE),"")</f>
        <v/>
      </c>
      <c r="H189" s="15"/>
      <c r="I189" s="15"/>
      <c r="J189" s="17"/>
      <c r="K189" s="15"/>
      <c r="L189" s="17"/>
      <c r="M189" s="17"/>
      <c r="N189" s="62" t="str">
        <f t="shared" si="5"/>
        <v/>
      </c>
      <c r="O189" s="15"/>
      <c r="P189" s="15"/>
      <c r="Q189" s="17"/>
      <c r="R189" s="15"/>
      <c r="S189" s="15"/>
      <c r="T189" s="15"/>
      <c r="U189" s="15"/>
      <c r="V189" s="15"/>
      <c r="W189" s="15"/>
      <c r="X189" s="18" t="str">
        <f>IFERROR(VLOOKUP(W189,Lookups!$G$2:$H$83,2,FALSE),"")</f>
        <v/>
      </c>
      <c r="Y189" s="15"/>
      <c r="Z189" s="15"/>
      <c r="AA189" s="15"/>
      <c r="AB189" s="15"/>
      <c r="AC189" s="15"/>
      <c r="AD189" s="17"/>
      <c r="AE189" s="17"/>
      <c r="AF189" s="18" t="str">
        <f t="shared" si="6"/>
        <v/>
      </c>
      <c r="AG189" s="15"/>
      <c r="AH189" s="15"/>
      <c r="AI189" s="15"/>
      <c r="AJ189" s="62" t="str">
        <f>IFERROR(VLOOKUP(AI189,Lookups!$W$3:$X$24,2,FALSE),"")</f>
        <v/>
      </c>
      <c r="AK189" s="15"/>
      <c r="AL189" s="15"/>
      <c r="AM189" s="17"/>
      <c r="AN189" s="17"/>
    </row>
    <row r="190" spans="1:40" x14ac:dyDescent="0.3">
      <c r="A190" s="15"/>
      <c r="B190" s="15"/>
      <c r="C190" s="15"/>
      <c r="D190" s="17"/>
      <c r="E190" s="17"/>
      <c r="F190" s="15"/>
      <c r="G190" s="18" t="str">
        <f>IFERROR(VLOOKUP(F190,Lookups!$D$2:$E$20,2,FALSE),"")</f>
        <v/>
      </c>
      <c r="H190" s="15"/>
      <c r="I190" s="15"/>
      <c r="J190" s="17"/>
      <c r="K190" s="15"/>
      <c r="L190" s="17"/>
      <c r="M190" s="17"/>
      <c r="N190" s="62" t="str">
        <f t="shared" si="5"/>
        <v/>
      </c>
      <c r="O190" s="15"/>
      <c r="P190" s="15"/>
      <c r="Q190" s="17"/>
      <c r="R190" s="15"/>
      <c r="S190" s="15"/>
      <c r="T190" s="15"/>
      <c r="U190" s="15"/>
      <c r="V190" s="15"/>
      <c r="W190" s="15"/>
      <c r="X190" s="18" t="str">
        <f>IFERROR(VLOOKUP(W190,Lookups!$G$2:$H$83,2,FALSE),"")</f>
        <v/>
      </c>
      <c r="Y190" s="15"/>
      <c r="Z190" s="15"/>
      <c r="AA190" s="15"/>
      <c r="AB190" s="15"/>
      <c r="AC190" s="15"/>
      <c r="AD190" s="17"/>
      <c r="AE190" s="17"/>
      <c r="AF190" s="18" t="str">
        <f t="shared" si="6"/>
        <v/>
      </c>
      <c r="AG190" s="15"/>
      <c r="AH190" s="15"/>
      <c r="AI190" s="15"/>
      <c r="AJ190" s="62" t="str">
        <f>IFERROR(VLOOKUP(AI190,Lookups!$W$3:$X$24,2,FALSE),"")</f>
        <v/>
      </c>
      <c r="AK190" s="15"/>
      <c r="AL190" s="15"/>
      <c r="AM190" s="17"/>
      <c r="AN190" s="17"/>
    </row>
    <row r="191" spans="1:40" x14ac:dyDescent="0.3">
      <c r="A191" s="15"/>
      <c r="B191" s="15"/>
      <c r="C191" s="15"/>
      <c r="D191" s="17"/>
      <c r="E191" s="17"/>
      <c r="F191" s="15"/>
      <c r="G191" s="18" t="str">
        <f>IFERROR(VLOOKUP(F191,Lookups!$D$2:$E$20,2,FALSE),"")</f>
        <v/>
      </c>
      <c r="H191" s="15"/>
      <c r="I191" s="15"/>
      <c r="J191" s="17"/>
      <c r="K191" s="15"/>
      <c r="L191" s="17"/>
      <c r="M191" s="17"/>
      <c r="N191" s="62" t="str">
        <f t="shared" si="5"/>
        <v/>
      </c>
      <c r="O191" s="15"/>
      <c r="P191" s="15"/>
      <c r="Q191" s="17"/>
      <c r="R191" s="15"/>
      <c r="S191" s="15"/>
      <c r="T191" s="15"/>
      <c r="U191" s="15"/>
      <c r="V191" s="15"/>
      <c r="W191" s="15"/>
      <c r="X191" s="18" t="str">
        <f>IFERROR(VLOOKUP(W191,Lookups!$G$2:$H$83,2,FALSE),"")</f>
        <v/>
      </c>
      <c r="Y191" s="15"/>
      <c r="Z191" s="15"/>
      <c r="AA191" s="15"/>
      <c r="AB191" s="15"/>
      <c r="AC191" s="15"/>
      <c r="AD191" s="17"/>
      <c r="AE191" s="17"/>
      <c r="AF191" s="18" t="str">
        <f t="shared" si="6"/>
        <v/>
      </c>
      <c r="AG191" s="15"/>
      <c r="AH191" s="15"/>
      <c r="AI191" s="15"/>
      <c r="AJ191" s="62" t="str">
        <f>IFERROR(VLOOKUP(AI191,Lookups!$W$3:$X$24,2,FALSE),"")</f>
        <v/>
      </c>
      <c r="AK191" s="15"/>
      <c r="AL191" s="15"/>
      <c r="AM191" s="17"/>
      <c r="AN191" s="17"/>
    </row>
    <row r="192" spans="1:40" x14ac:dyDescent="0.3">
      <c r="A192" s="15"/>
      <c r="B192" s="15"/>
      <c r="C192" s="15"/>
      <c r="D192" s="17"/>
      <c r="E192" s="17"/>
      <c r="F192" s="15"/>
      <c r="G192" s="18" t="str">
        <f>IFERROR(VLOOKUP(F192,Lookups!$D$2:$E$20,2,FALSE),"")</f>
        <v/>
      </c>
      <c r="H192" s="15"/>
      <c r="I192" s="15"/>
      <c r="J192" s="17"/>
      <c r="K192" s="15"/>
      <c r="L192" s="17"/>
      <c r="M192" s="17"/>
      <c r="N192" s="62" t="str">
        <f t="shared" si="5"/>
        <v/>
      </c>
      <c r="O192" s="15"/>
      <c r="P192" s="15"/>
      <c r="Q192" s="17"/>
      <c r="R192" s="15"/>
      <c r="S192" s="15"/>
      <c r="T192" s="15"/>
      <c r="U192" s="15"/>
      <c r="V192" s="15"/>
      <c r="W192" s="15"/>
      <c r="X192" s="18" t="str">
        <f>IFERROR(VLOOKUP(W192,Lookups!$G$2:$H$83,2,FALSE),"")</f>
        <v/>
      </c>
      <c r="Y192" s="15"/>
      <c r="Z192" s="15"/>
      <c r="AA192" s="15"/>
      <c r="AB192" s="15"/>
      <c r="AC192" s="15"/>
      <c r="AD192" s="17"/>
      <c r="AE192" s="17"/>
      <c r="AF192" s="18" t="str">
        <f t="shared" si="6"/>
        <v/>
      </c>
      <c r="AG192" s="15"/>
      <c r="AH192" s="15"/>
      <c r="AI192" s="15"/>
      <c r="AJ192" s="62" t="str">
        <f>IFERROR(VLOOKUP(AI192,Lookups!$W$3:$X$24,2,FALSE),"")</f>
        <v/>
      </c>
      <c r="AK192" s="15"/>
      <c r="AL192" s="15"/>
      <c r="AM192" s="17"/>
      <c r="AN192" s="17"/>
    </row>
    <row r="193" spans="1:40" x14ac:dyDescent="0.3">
      <c r="A193" s="15"/>
      <c r="B193" s="15"/>
      <c r="C193" s="15"/>
      <c r="D193" s="17"/>
      <c r="E193" s="17"/>
      <c r="F193" s="15"/>
      <c r="G193" s="18" t="str">
        <f>IFERROR(VLOOKUP(F193,Lookups!$D$2:$E$20,2,FALSE),"")</f>
        <v/>
      </c>
      <c r="H193" s="15"/>
      <c r="I193" s="15"/>
      <c r="J193" s="17"/>
      <c r="K193" s="15"/>
      <c r="L193" s="17"/>
      <c r="M193" s="17"/>
      <c r="N193" s="62" t="str">
        <f t="shared" si="5"/>
        <v/>
      </c>
      <c r="O193" s="15"/>
      <c r="P193" s="15"/>
      <c r="Q193" s="17"/>
      <c r="R193" s="15"/>
      <c r="S193" s="15"/>
      <c r="T193" s="15"/>
      <c r="U193" s="15"/>
      <c r="V193" s="15"/>
      <c r="W193" s="15"/>
      <c r="X193" s="18" t="str">
        <f>IFERROR(VLOOKUP(W193,Lookups!$G$2:$H$83,2,FALSE),"")</f>
        <v/>
      </c>
      <c r="Y193" s="15"/>
      <c r="Z193" s="15"/>
      <c r="AA193" s="15"/>
      <c r="AB193" s="15"/>
      <c r="AC193" s="15"/>
      <c r="AD193" s="17"/>
      <c r="AE193" s="17"/>
      <c r="AF193" s="18" t="str">
        <f t="shared" si="6"/>
        <v/>
      </c>
      <c r="AG193" s="15"/>
      <c r="AH193" s="15"/>
      <c r="AI193" s="15"/>
      <c r="AJ193" s="62" t="str">
        <f>IFERROR(VLOOKUP(AI193,Lookups!$W$3:$X$24,2,FALSE),"")</f>
        <v/>
      </c>
      <c r="AK193" s="15"/>
      <c r="AL193" s="15"/>
      <c r="AM193" s="17"/>
      <c r="AN193" s="17"/>
    </row>
    <row r="194" spans="1:40" x14ac:dyDescent="0.3">
      <c r="A194" s="15"/>
      <c r="B194" s="15"/>
      <c r="C194" s="15"/>
      <c r="D194" s="17"/>
      <c r="E194" s="17"/>
      <c r="F194" s="15"/>
      <c r="G194" s="18" t="str">
        <f>IFERROR(VLOOKUP(F194,Lookups!$D$2:$E$20,2,FALSE),"")</f>
        <v/>
      </c>
      <c r="H194" s="15"/>
      <c r="I194" s="15"/>
      <c r="J194" s="17"/>
      <c r="K194" s="15"/>
      <c r="L194" s="17"/>
      <c r="M194" s="17"/>
      <c r="N194" s="62" t="str">
        <f t="shared" si="5"/>
        <v/>
      </c>
      <c r="O194" s="15"/>
      <c r="P194" s="15"/>
      <c r="Q194" s="17"/>
      <c r="R194" s="15"/>
      <c r="S194" s="15"/>
      <c r="T194" s="15"/>
      <c r="U194" s="15"/>
      <c r="V194" s="15"/>
      <c r="W194" s="15"/>
      <c r="X194" s="18" t="str">
        <f>IFERROR(VLOOKUP(W194,Lookups!$G$2:$H$83,2,FALSE),"")</f>
        <v/>
      </c>
      <c r="Y194" s="15"/>
      <c r="Z194" s="15"/>
      <c r="AA194" s="15"/>
      <c r="AB194" s="15"/>
      <c r="AC194" s="15"/>
      <c r="AD194" s="17"/>
      <c r="AE194" s="17"/>
      <c r="AF194" s="18" t="str">
        <f t="shared" si="6"/>
        <v/>
      </c>
      <c r="AG194" s="15"/>
      <c r="AH194" s="15"/>
      <c r="AI194" s="15"/>
      <c r="AJ194" s="62" t="str">
        <f>IFERROR(VLOOKUP(AI194,Lookups!$W$3:$X$24,2,FALSE),"")</f>
        <v/>
      </c>
      <c r="AK194" s="15"/>
      <c r="AL194" s="15"/>
      <c r="AM194" s="17"/>
      <c r="AN194" s="17"/>
    </row>
    <row r="195" spans="1:40" x14ac:dyDescent="0.3">
      <c r="A195" s="15"/>
      <c r="B195" s="15"/>
      <c r="C195" s="15"/>
      <c r="D195" s="17"/>
      <c r="E195" s="17"/>
      <c r="F195" s="15"/>
      <c r="G195" s="18" t="str">
        <f>IFERROR(VLOOKUP(F195,Lookups!$D$2:$E$20,2,FALSE),"")</f>
        <v/>
      </c>
      <c r="H195" s="15"/>
      <c r="I195" s="15"/>
      <c r="J195" s="17"/>
      <c r="K195" s="15"/>
      <c r="L195" s="17"/>
      <c r="M195" s="17"/>
      <c r="N195" s="62" t="str">
        <f t="shared" ref="N195:N258" si="7">IF(OR(ISBLANK(L195),ISBLANK(M195)),"",(M195-L195)+1)</f>
        <v/>
      </c>
      <c r="O195" s="15"/>
      <c r="P195" s="15"/>
      <c r="Q195" s="17"/>
      <c r="R195" s="15"/>
      <c r="S195" s="15"/>
      <c r="T195" s="15"/>
      <c r="U195" s="15"/>
      <c r="V195" s="15"/>
      <c r="W195" s="15"/>
      <c r="X195" s="18" t="str">
        <f>IFERROR(VLOOKUP(W195,Lookups!$G$2:$H$83,2,FALSE),"")</f>
        <v/>
      </c>
      <c r="Y195" s="15"/>
      <c r="Z195" s="15"/>
      <c r="AA195" s="15"/>
      <c r="AB195" s="15"/>
      <c r="AC195" s="15"/>
      <c r="AD195" s="17"/>
      <c r="AE195" s="17"/>
      <c r="AF195" s="18" t="str">
        <f t="shared" si="6"/>
        <v/>
      </c>
      <c r="AG195" s="15"/>
      <c r="AH195" s="15"/>
      <c r="AI195" s="15"/>
      <c r="AJ195" s="62" t="str">
        <f>IFERROR(VLOOKUP(AI195,Lookups!$W$3:$X$24,2,FALSE),"")</f>
        <v/>
      </c>
      <c r="AK195" s="15"/>
      <c r="AL195" s="15"/>
      <c r="AM195" s="17"/>
      <c r="AN195" s="17"/>
    </row>
    <row r="196" spans="1:40" x14ac:dyDescent="0.3">
      <c r="A196" s="15"/>
      <c r="B196" s="15"/>
      <c r="C196" s="15"/>
      <c r="D196" s="17"/>
      <c r="E196" s="17"/>
      <c r="F196" s="15"/>
      <c r="G196" s="18" t="str">
        <f>IFERROR(VLOOKUP(F196,Lookups!$D$2:$E$20,2,FALSE),"")</f>
        <v/>
      </c>
      <c r="H196" s="15"/>
      <c r="I196" s="15"/>
      <c r="J196" s="17"/>
      <c r="K196" s="15"/>
      <c r="L196" s="17"/>
      <c r="M196" s="17"/>
      <c r="N196" s="62" t="str">
        <f t="shared" si="7"/>
        <v/>
      </c>
      <c r="O196" s="15"/>
      <c r="P196" s="15"/>
      <c r="Q196" s="17"/>
      <c r="R196" s="15"/>
      <c r="S196" s="15"/>
      <c r="T196" s="15"/>
      <c r="U196" s="15"/>
      <c r="V196" s="15"/>
      <c r="W196" s="15"/>
      <c r="X196" s="18" t="str">
        <f>IFERROR(VLOOKUP(W196,Lookups!$G$2:$H$83,2,FALSE),"")</f>
        <v/>
      </c>
      <c r="Y196" s="15"/>
      <c r="Z196" s="15"/>
      <c r="AA196" s="15"/>
      <c r="AB196" s="15"/>
      <c r="AC196" s="15"/>
      <c r="AD196" s="17"/>
      <c r="AE196" s="17"/>
      <c r="AF196" s="18" t="str">
        <f t="shared" si="6"/>
        <v/>
      </c>
      <c r="AG196" s="15"/>
      <c r="AH196" s="15"/>
      <c r="AI196" s="15"/>
      <c r="AJ196" s="62" t="str">
        <f>IFERROR(VLOOKUP(AI196,Lookups!$W$3:$X$24,2,FALSE),"")</f>
        <v/>
      </c>
      <c r="AK196" s="15"/>
      <c r="AL196" s="15"/>
      <c r="AM196" s="17"/>
      <c r="AN196" s="17"/>
    </row>
    <row r="197" spans="1:40" x14ac:dyDescent="0.3">
      <c r="A197" s="15"/>
      <c r="B197" s="15"/>
      <c r="C197" s="15"/>
      <c r="D197" s="17"/>
      <c r="E197" s="17"/>
      <c r="F197" s="15"/>
      <c r="G197" s="18" t="str">
        <f>IFERROR(VLOOKUP(F197,Lookups!$D$2:$E$20,2,FALSE),"")</f>
        <v/>
      </c>
      <c r="H197" s="15"/>
      <c r="I197" s="15"/>
      <c r="J197" s="17"/>
      <c r="K197" s="15"/>
      <c r="L197" s="17"/>
      <c r="M197" s="17"/>
      <c r="N197" s="62" t="str">
        <f t="shared" si="7"/>
        <v/>
      </c>
      <c r="O197" s="15"/>
      <c r="P197" s="15"/>
      <c r="Q197" s="17"/>
      <c r="R197" s="15"/>
      <c r="S197" s="15"/>
      <c r="T197" s="15"/>
      <c r="U197" s="15"/>
      <c r="V197" s="15"/>
      <c r="W197" s="15"/>
      <c r="X197" s="18" t="str">
        <f>IFERROR(VLOOKUP(W197,Lookups!$G$2:$H$83,2,FALSE),"")</f>
        <v/>
      </c>
      <c r="Y197" s="15"/>
      <c r="Z197" s="15"/>
      <c r="AA197" s="15"/>
      <c r="AB197" s="15"/>
      <c r="AC197" s="15"/>
      <c r="AD197" s="17"/>
      <c r="AE197" s="17"/>
      <c r="AF197" s="18" t="str">
        <f t="shared" si="6"/>
        <v/>
      </c>
      <c r="AG197" s="15"/>
      <c r="AH197" s="15"/>
      <c r="AI197" s="15"/>
      <c r="AJ197" s="62" t="str">
        <f>IFERROR(VLOOKUP(AI197,Lookups!$W$3:$X$24,2,FALSE),"")</f>
        <v/>
      </c>
      <c r="AK197" s="15"/>
      <c r="AL197" s="15"/>
      <c r="AM197" s="17"/>
      <c r="AN197" s="17"/>
    </row>
    <row r="198" spans="1:40" x14ac:dyDescent="0.3">
      <c r="A198" s="15"/>
      <c r="B198" s="15"/>
      <c r="C198" s="15"/>
      <c r="D198" s="17"/>
      <c r="E198" s="17"/>
      <c r="F198" s="15"/>
      <c r="G198" s="18" t="str">
        <f>IFERROR(VLOOKUP(F198,Lookups!$D$2:$E$20,2,FALSE),"")</f>
        <v/>
      </c>
      <c r="H198" s="15"/>
      <c r="I198" s="15"/>
      <c r="J198" s="17"/>
      <c r="K198" s="15"/>
      <c r="L198" s="17"/>
      <c r="M198" s="17"/>
      <c r="N198" s="62" t="str">
        <f t="shared" si="7"/>
        <v/>
      </c>
      <c r="O198" s="15"/>
      <c r="P198" s="15"/>
      <c r="Q198" s="17"/>
      <c r="R198" s="15"/>
      <c r="S198" s="15"/>
      <c r="T198" s="15"/>
      <c r="U198" s="15"/>
      <c r="V198" s="15"/>
      <c r="W198" s="15"/>
      <c r="X198" s="18" t="str">
        <f>IFERROR(VLOOKUP(W198,Lookups!$G$2:$H$83,2,FALSE),"")</f>
        <v/>
      </c>
      <c r="Y198" s="15"/>
      <c r="Z198" s="15"/>
      <c r="AA198" s="15"/>
      <c r="AB198" s="15"/>
      <c r="AC198" s="15"/>
      <c r="AD198" s="17"/>
      <c r="AE198" s="17"/>
      <c r="AF198" s="18" t="str">
        <f t="shared" si="6"/>
        <v/>
      </c>
      <c r="AG198" s="15"/>
      <c r="AH198" s="15"/>
      <c r="AI198" s="15"/>
      <c r="AJ198" s="62" t="str">
        <f>IFERROR(VLOOKUP(AI198,Lookups!$W$3:$X$24,2,FALSE),"")</f>
        <v/>
      </c>
      <c r="AK198" s="15"/>
      <c r="AL198" s="15"/>
      <c r="AM198" s="17"/>
      <c r="AN198" s="17"/>
    </row>
    <row r="199" spans="1:40" x14ac:dyDescent="0.3">
      <c r="A199" s="15"/>
      <c r="B199" s="15"/>
      <c r="C199" s="15"/>
      <c r="D199" s="17"/>
      <c r="E199" s="17"/>
      <c r="F199" s="15"/>
      <c r="G199" s="18" t="str">
        <f>IFERROR(VLOOKUP(F199,Lookups!$D$2:$E$20,2,FALSE),"")</f>
        <v/>
      </c>
      <c r="H199" s="15"/>
      <c r="I199" s="15"/>
      <c r="J199" s="17"/>
      <c r="K199" s="15"/>
      <c r="L199" s="17"/>
      <c r="M199" s="17"/>
      <c r="N199" s="62" t="str">
        <f t="shared" si="7"/>
        <v/>
      </c>
      <c r="O199" s="15"/>
      <c r="P199" s="15"/>
      <c r="Q199" s="17"/>
      <c r="R199" s="15"/>
      <c r="S199" s="15"/>
      <c r="T199" s="15"/>
      <c r="U199" s="15"/>
      <c r="V199" s="15"/>
      <c r="W199" s="15"/>
      <c r="X199" s="18" t="str">
        <f>IFERROR(VLOOKUP(W199,Lookups!$G$2:$H$83,2,FALSE),"")</f>
        <v/>
      </c>
      <c r="Y199" s="15"/>
      <c r="Z199" s="15"/>
      <c r="AA199" s="15"/>
      <c r="AB199" s="15"/>
      <c r="AC199" s="15"/>
      <c r="AD199" s="17"/>
      <c r="AE199" s="17"/>
      <c r="AF199" s="18" t="str">
        <f t="shared" si="6"/>
        <v/>
      </c>
      <c r="AG199" s="15"/>
      <c r="AH199" s="15"/>
      <c r="AI199" s="15"/>
      <c r="AJ199" s="62" t="str">
        <f>IFERROR(VLOOKUP(AI199,Lookups!$W$3:$X$24,2,FALSE),"")</f>
        <v/>
      </c>
      <c r="AK199" s="15"/>
      <c r="AL199" s="15"/>
      <c r="AM199" s="17"/>
      <c r="AN199" s="17"/>
    </row>
    <row r="200" spans="1:40" x14ac:dyDescent="0.3">
      <c r="A200" s="15"/>
      <c r="B200" s="15"/>
      <c r="C200" s="15"/>
      <c r="D200" s="17"/>
      <c r="E200" s="17"/>
      <c r="F200" s="15"/>
      <c r="G200" s="18" t="str">
        <f>IFERROR(VLOOKUP(F200,Lookups!$D$2:$E$20,2,FALSE),"")</f>
        <v/>
      </c>
      <c r="H200" s="15"/>
      <c r="I200" s="15"/>
      <c r="J200" s="17"/>
      <c r="K200" s="15"/>
      <c r="L200" s="17"/>
      <c r="M200" s="17"/>
      <c r="N200" s="62" t="str">
        <f t="shared" si="7"/>
        <v/>
      </c>
      <c r="O200" s="15"/>
      <c r="P200" s="15"/>
      <c r="Q200" s="17"/>
      <c r="R200" s="15"/>
      <c r="S200" s="15"/>
      <c r="T200" s="15"/>
      <c r="U200" s="15"/>
      <c r="V200" s="15"/>
      <c r="W200" s="15"/>
      <c r="X200" s="18" t="str">
        <f>IFERROR(VLOOKUP(W200,Lookups!$G$2:$H$83,2,FALSE),"")</f>
        <v/>
      </c>
      <c r="Y200" s="15"/>
      <c r="Z200" s="15"/>
      <c r="AA200" s="15"/>
      <c r="AB200" s="15"/>
      <c r="AC200" s="15"/>
      <c r="AD200" s="17"/>
      <c r="AE200" s="17"/>
      <c r="AF200" s="18" t="str">
        <f t="shared" si="6"/>
        <v/>
      </c>
      <c r="AG200" s="15"/>
      <c r="AH200" s="15"/>
      <c r="AI200" s="15"/>
      <c r="AJ200" s="62" t="str">
        <f>IFERROR(VLOOKUP(AI200,Lookups!$W$3:$X$24,2,FALSE),"")</f>
        <v/>
      </c>
      <c r="AK200" s="15"/>
      <c r="AL200" s="15"/>
      <c r="AM200" s="17"/>
      <c r="AN200" s="17"/>
    </row>
    <row r="201" spans="1:40" x14ac:dyDescent="0.3">
      <c r="A201" s="15"/>
      <c r="B201" s="15"/>
      <c r="C201" s="15"/>
      <c r="D201" s="17"/>
      <c r="E201" s="17"/>
      <c r="F201" s="15"/>
      <c r="G201" s="18" t="str">
        <f>IFERROR(VLOOKUP(F201,Lookups!$D$2:$E$20,2,FALSE),"")</f>
        <v/>
      </c>
      <c r="H201" s="15"/>
      <c r="I201" s="15"/>
      <c r="J201" s="17"/>
      <c r="K201" s="15"/>
      <c r="L201" s="17"/>
      <c r="M201" s="17"/>
      <c r="N201" s="62" t="str">
        <f t="shared" si="7"/>
        <v/>
      </c>
      <c r="O201" s="15"/>
      <c r="P201" s="15"/>
      <c r="Q201" s="17"/>
      <c r="R201" s="15"/>
      <c r="S201" s="15"/>
      <c r="T201" s="15"/>
      <c r="U201" s="15"/>
      <c r="V201" s="15"/>
      <c r="W201" s="15"/>
      <c r="X201" s="18" t="str">
        <f>IFERROR(VLOOKUP(W201,Lookups!$G$2:$H$83,2,FALSE),"")</f>
        <v/>
      </c>
      <c r="Y201" s="15"/>
      <c r="Z201" s="15"/>
      <c r="AA201" s="15"/>
      <c r="AB201" s="15"/>
      <c r="AC201" s="15"/>
      <c r="AD201" s="17"/>
      <c r="AE201" s="17"/>
      <c r="AF201" s="18" t="str">
        <f t="shared" si="6"/>
        <v/>
      </c>
      <c r="AG201" s="15"/>
      <c r="AH201" s="15"/>
      <c r="AI201" s="15"/>
      <c r="AJ201" s="62" t="str">
        <f>IFERROR(VLOOKUP(AI201,Lookups!$W$3:$X$24,2,FALSE),"")</f>
        <v/>
      </c>
      <c r="AK201" s="15"/>
      <c r="AL201" s="15"/>
      <c r="AM201" s="17"/>
      <c r="AN201" s="17"/>
    </row>
    <row r="202" spans="1:40" x14ac:dyDescent="0.3">
      <c r="A202" s="15"/>
      <c r="B202" s="15"/>
      <c r="C202" s="15"/>
      <c r="D202" s="17"/>
      <c r="E202" s="17"/>
      <c r="F202" s="15"/>
      <c r="G202" s="18" t="str">
        <f>IFERROR(VLOOKUP(F202,Lookups!$D$2:$E$20,2,FALSE),"")</f>
        <v/>
      </c>
      <c r="H202" s="15"/>
      <c r="I202" s="15"/>
      <c r="J202" s="17"/>
      <c r="K202" s="15"/>
      <c r="L202" s="17"/>
      <c r="M202" s="17"/>
      <c r="N202" s="62" t="str">
        <f t="shared" si="7"/>
        <v/>
      </c>
      <c r="O202" s="15"/>
      <c r="P202" s="15"/>
      <c r="Q202" s="17"/>
      <c r="R202" s="15"/>
      <c r="S202" s="15"/>
      <c r="T202" s="15"/>
      <c r="U202" s="15"/>
      <c r="V202" s="15"/>
      <c r="W202" s="15"/>
      <c r="X202" s="18" t="str">
        <f>IFERROR(VLOOKUP(W202,Lookups!$G$2:$H$83,2,FALSE),"")</f>
        <v/>
      </c>
      <c r="Y202" s="15"/>
      <c r="Z202" s="15"/>
      <c r="AA202" s="15"/>
      <c r="AB202" s="15"/>
      <c r="AC202" s="15"/>
      <c r="AD202" s="17"/>
      <c r="AE202" s="17"/>
      <c r="AF202" s="18" t="str">
        <f t="shared" si="6"/>
        <v/>
      </c>
      <c r="AG202" s="15"/>
      <c r="AH202" s="15"/>
      <c r="AI202" s="15"/>
      <c r="AJ202" s="62" t="str">
        <f>IFERROR(VLOOKUP(AI202,Lookups!$W$3:$X$24,2,FALSE),"")</f>
        <v/>
      </c>
      <c r="AK202" s="15"/>
      <c r="AL202" s="15"/>
      <c r="AM202" s="17"/>
      <c r="AN202" s="17"/>
    </row>
    <row r="203" spans="1:40" x14ac:dyDescent="0.3">
      <c r="A203" s="15"/>
      <c r="B203" s="15"/>
      <c r="C203" s="15"/>
      <c r="D203" s="17"/>
      <c r="E203" s="17"/>
      <c r="F203" s="15"/>
      <c r="G203" s="18" t="str">
        <f>IFERROR(VLOOKUP(F203,Lookups!$D$2:$E$20,2,FALSE),"")</f>
        <v/>
      </c>
      <c r="H203" s="15"/>
      <c r="I203" s="15"/>
      <c r="J203" s="17"/>
      <c r="K203" s="15"/>
      <c r="L203" s="17"/>
      <c r="M203" s="17"/>
      <c r="N203" s="62" t="str">
        <f t="shared" si="7"/>
        <v/>
      </c>
      <c r="O203" s="15"/>
      <c r="P203" s="15"/>
      <c r="Q203" s="17"/>
      <c r="R203" s="15"/>
      <c r="S203" s="15"/>
      <c r="T203" s="15"/>
      <c r="U203" s="15"/>
      <c r="V203" s="15"/>
      <c r="W203" s="15"/>
      <c r="X203" s="18" t="str">
        <f>IFERROR(VLOOKUP(W203,Lookups!$G$2:$H$83,2,FALSE),"")</f>
        <v/>
      </c>
      <c r="Y203" s="15"/>
      <c r="Z203" s="15"/>
      <c r="AA203" s="15"/>
      <c r="AB203" s="15"/>
      <c r="AC203" s="15"/>
      <c r="AD203" s="17"/>
      <c r="AE203" s="17"/>
      <c r="AF203" s="18" t="str">
        <f t="shared" si="6"/>
        <v/>
      </c>
      <c r="AG203" s="15"/>
      <c r="AH203" s="15"/>
      <c r="AI203" s="15"/>
      <c r="AJ203" s="62" t="str">
        <f>IFERROR(VLOOKUP(AI203,Lookups!$W$3:$X$24,2,FALSE),"")</f>
        <v/>
      </c>
      <c r="AK203" s="15"/>
      <c r="AL203" s="15"/>
      <c r="AM203" s="17"/>
      <c r="AN203" s="17"/>
    </row>
    <row r="204" spans="1:40" x14ac:dyDescent="0.3">
      <c r="A204" s="15"/>
      <c r="B204" s="15"/>
      <c r="C204" s="15"/>
      <c r="D204" s="17"/>
      <c r="E204" s="17"/>
      <c r="F204" s="15"/>
      <c r="G204" s="18" t="str">
        <f>IFERROR(VLOOKUP(F204,Lookups!$D$2:$E$20,2,FALSE),"")</f>
        <v/>
      </c>
      <c r="H204" s="15"/>
      <c r="I204" s="15"/>
      <c r="J204" s="17"/>
      <c r="K204" s="15"/>
      <c r="L204" s="17"/>
      <c r="M204" s="17"/>
      <c r="N204" s="62" t="str">
        <f t="shared" si="7"/>
        <v/>
      </c>
      <c r="O204" s="15"/>
      <c r="P204" s="15"/>
      <c r="Q204" s="17"/>
      <c r="R204" s="15"/>
      <c r="S204" s="15"/>
      <c r="T204" s="15"/>
      <c r="U204" s="15"/>
      <c r="V204" s="15"/>
      <c r="W204" s="15"/>
      <c r="X204" s="18" t="str">
        <f>IFERROR(VLOOKUP(W204,Lookups!$G$2:$H$83,2,FALSE),"")</f>
        <v/>
      </c>
      <c r="Y204" s="15"/>
      <c r="Z204" s="15"/>
      <c r="AA204" s="15"/>
      <c r="AB204" s="15"/>
      <c r="AC204" s="15"/>
      <c r="AD204" s="17"/>
      <c r="AE204" s="17"/>
      <c r="AF204" s="18" t="str">
        <f t="shared" si="6"/>
        <v/>
      </c>
      <c r="AG204" s="15"/>
      <c r="AH204" s="15"/>
      <c r="AI204" s="15"/>
      <c r="AJ204" s="62" t="str">
        <f>IFERROR(VLOOKUP(AI204,Lookups!$W$3:$X$24,2,FALSE),"")</f>
        <v/>
      </c>
      <c r="AK204" s="15"/>
      <c r="AL204" s="15"/>
      <c r="AM204" s="17"/>
      <c r="AN204" s="17"/>
    </row>
    <row r="205" spans="1:40" x14ac:dyDescent="0.3">
      <c r="A205" s="15"/>
      <c r="B205" s="15"/>
      <c r="C205" s="15"/>
      <c r="D205" s="17"/>
      <c r="E205" s="17"/>
      <c r="F205" s="15"/>
      <c r="G205" s="18" t="str">
        <f>IFERROR(VLOOKUP(F205,Lookups!$D$2:$E$20,2,FALSE),"")</f>
        <v/>
      </c>
      <c r="H205" s="15"/>
      <c r="I205" s="15"/>
      <c r="J205" s="17"/>
      <c r="K205" s="15"/>
      <c r="L205" s="17"/>
      <c r="M205" s="17"/>
      <c r="N205" s="62" t="str">
        <f t="shared" si="7"/>
        <v/>
      </c>
      <c r="O205" s="15"/>
      <c r="P205" s="15"/>
      <c r="Q205" s="17"/>
      <c r="R205" s="15"/>
      <c r="S205" s="15"/>
      <c r="T205" s="15"/>
      <c r="U205" s="15"/>
      <c r="V205" s="15"/>
      <c r="W205" s="15"/>
      <c r="X205" s="18" t="str">
        <f>IFERROR(VLOOKUP(W205,Lookups!$G$2:$H$83,2,FALSE),"")</f>
        <v/>
      </c>
      <c r="Y205" s="15"/>
      <c r="Z205" s="15"/>
      <c r="AA205" s="15"/>
      <c r="AB205" s="15"/>
      <c r="AC205" s="15"/>
      <c r="AD205" s="17"/>
      <c r="AE205" s="17"/>
      <c r="AF205" s="18" t="str">
        <f t="shared" si="6"/>
        <v/>
      </c>
      <c r="AG205" s="15"/>
      <c r="AH205" s="15"/>
      <c r="AI205" s="15"/>
      <c r="AJ205" s="62" t="str">
        <f>IFERROR(VLOOKUP(AI205,Lookups!$W$3:$X$24,2,FALSE),"")</f>
        <v/>
      </c>
      <c r="AK205" s="15"/>
      <c r="AL205" s="15"/>
      <c r="AM205" s="17"/>
      <c r="AN205" s="17"/>
    </row>
    <row r="206" spans="1:40" x14ac:dyDescent="0.3">
      <c r="A206" s="15"/>
      <c r="B206" s="15"/>
      <c r="C206" s="15"/>
      <c r="D206" s="17"/>
      <c r="E206" s="17"/>
      <c r="F206" s="15"/>
      <c r="G206" s="18" t="str">
        <f>IFERROR(VLOOKUP(F206,Lookups!$D$2:$E$20,2,FALSE),"")</f>
        <v/>
      </c>
      <c r="H206" s="15"/>
      <c r="I206" s="15"/>
      <c r="J206" s="17"/>
      <c r="K206" s="15"/>
      <c r="L206" s="17"/>
      <c r="M206" s="17"/>
      <c r="N206" s="62" t="str">
        <f t="shared" si="7"/>
        <v/>
      </c>
      <c r="O206" s="15"/>
      <c r="P206" s="15"/>
      <c r="Q206" s="17"/>
      <c r="R206" s="15"/>
      <c r="S206" s="15"/>
      <c r="T206" s="15"/>
      <c r="U206" s="15"/>
      <c r="V206" s="15"/>
      <c r="W206" s="15"/>
      <c r="X206" s="18" t="str">
        <f>IFERROR(VLOOKUP(W206,Lookups!$G$2:$H$83,2,FALSE),"")</f>
        <v/>
      </c>
      <c r="Y206" s="15"/>
      <c r="Z206" s="15"/>
      <c r="AA206" s="15"/>
      <c r="AB206" s="15"/>
      <c r="AC206" s="15"/>
      <c r="AD206" s="17"/>
      <c r="AE206" s="17"/>
      <c r="AF206" s="18" t="str">
        <f t="shared" si="6"/>
        <v/>
      </c>
      <c r="AG206" s="15"/>
      <c r="AH206" s="15"/>
      <c r="AI206" s="15"/>
      <c r="AJ206" s="62" t="str">
        <f>IFERROR(VLOOKUP(AI206,Lookups!$W$3:$X$24,2,FALSE),"")</f>
        <v/>
      </c>
      <c r="AK206" s="15"/>
      <c r="AL206" s="15"/>
      <c r="AM206" s="17"/>
      <c r="AN206" s="17"/>
    </row>
    <row r="207" spans="1:40" x14ac:dyDescent="0.3">
      <c r="A207" s="15"/>
      <c r="B207" s="15"/>
      <c r="C207" s="15"/>
      <c r="D207" s="17"/>
      <c r="E207" s="17"/>
      <c r="F207" s="15"/>
      <c r="G207" s="18" t="str">
        <f>IFERROR(VLOOKUP(F207,Lookups!$D$2:$E$20,2,FALSE),"")</f>
        <v/>
      </c>
      <c r="H207" s="15"/>
      <c r="I207" s="15"/>
      <c r="J207" s="17"/>
      <c r="K207" s="15"/>
      <c r="L207" s="17"/>
      <c r="M207" s="17"/>
      <c r="N207" s="62" t="str">
        <f t="shared" si="7"/>
        <v/>
      </c>
      <c r="O207" s="15"/>
      <c r="P207" s="15"/>
      <c r="Q207" s="17"/>
      <c r="R207" s="15"/>
      <c r="S207" s="15"/>
      <c r="T207" s="15"/>
      <c r="U207" s="15"/>
      <c r="V207" s="15"/>
      <c r="W207" s="15"/>
      <c r="X207" s="18" t="str">
        <f>IFERROR(VLOOKUP(W207,Lookups!$G$2:$H$83,2,FALSE),"")</f>
        <v/>
      </c>
      <c r="Y207" s="15"/>
      <c r="Z207" s="15"/>
      <c r="AA207" s="15"/>
      <c r="AB207" s="15"/>
      <c r="AC207" s="15"/>
      <c r="AD207" s="17"/>
      <c r="AE207" s="17"/>
      <c r="AF207" s="18" t="str">
        <f t="shared" si="6"/>
        <v/>
      </c>
      <c r="AG207" s="15"/>
      <c r="AH207" s="15"/>
      <c r="AI207" s="15"/>
      <c r="AJ207" s="62" t="str">
        <f>IFERROR(VLOOKUP(AI207,Lookups!$W$3:$X$24,2,FALSE),"")</f>
        <v/>
      </c>
      <c r="AK207" s="15"/>
      <c r="AL207" s="15"/>
      <c r="AM207" s="17"/>
      <c r="AN207" s="17"/>
    </row>
    <row r="208" spans="1:40" x14ac:dyDescent="0.3">
      <c r="A208" s="15"/>
      <c r="B208" s="15"/>
      <c r="C208" s="15"/>
      <c r="D208" s="17"/>
      <c r="E208" s="17"/>
      <c r="F208" s="15"/>
      <c r="G208" s="18" t="str">
        <f>IFERROR(VLOOKUP(F208,Lookups!$D$2:$E$20,2,FALSE),"")</f>
        <v/>
      </c>
      <c r="H208" s="15"/>
      <c r="I208" s="15"/>
      <c r="J208" s="17"/>
      <c r="K208" s="15"/>
      <c r="L208" s="17"/>
      <c r="M208" s="17"/>
      <c r="N208" s="62" t="str">
        <f t="shared" si="7"/>
        <v/>
      </c>
      <c r="O208" s="15"/>
      <c r="P208" s="15"/>
      <c r="Q208" s="17"/>
      <c r="R208" s="15"/>
      <c r="S208" s="15"/>
      <c r="T208" s="15"/>
      <c r="U208" s="15"/>
      <c r="V208" s="15"/>
      <c r="W208" s="15"/>
      <c r="X208" s="18" t="str">
        <f>IFERROR(VLOOKUP(W208,Lookups!$G$2:$H$83,2,FALSE),"")</f>
        <v/>
      </c>
      <c r="Y208" s="15"/>
      <c r="Z208" s="15"/>
      <c r="AA208" s="15"/>
      <c r="AB208" s="15"/>
      <c r="AC208" s="15"/>
      <c r="AD208" s="17"/>
      <c r="AE208" s="17"/>
      <c r="AF208" s="18" t="str">
        <f t="shared" si="6"/>
        <v/>
      </c>
      <c r="AG208" s="15"/>
      <c r="AH208" s="15"/>
      <c r="AI208" s="15"/>
      <c r="AJ208" s="62" t="str">
        <f>IFERROR(VLOOKUP(AI208,Lookups!$W$3:$X$24,2,FALSE),"")</f>
        <v/>
      </c>
      <c r="AK208" s="15"/>
      <c r="AL208" s="15"/>
      <c r="AM208" s="17"/>
      <c r="AN208" s="17"/>
    </row>
    <row r="209" spans="1:40" x14ac:dyDescent="0.3">
      <c r="A209" s="15"/>
      <c r="B209" s="15"/>
      <c r="C209" s="15"/>
      <c r="D209" s="17"/>
      <c r="E209" s="17"/>
      <c r="F209" s="15"/>
      <c r="G209" s="18" t="str">
        <f>IFERROR(VLOOKUP(F209,Lookups!$D$2:$E$20,2,FALSE),"")</f>
        <v/>
      </c>
      <c r="H209" s="15"/>
      <c r="I209" s="15"/>
      <c r="J209" s="17"/>
      <c r="K209" s="15"/>
      <c r="L209" s="17"/>
      <c r="M209" s="17"/>
      <c r="N209" s="62" t="str">
        <f t="shared" si="7"/>
        <v/>
      </c>
      <c r="O209" s="15"/>
      <c r="P209" s="15"/>
      <c r="Q209" s="17"/>
      <c r="R209" s="15"/>
      <c r="S209" s="15"/>
      <c r="T209" s="15"/>
      <c r="U209" s="15"/>
      <c r="V209" s="15"/>
      <c r="W209" s="15"/>
      <c r="X209" s="18" t="str">
        <f>IFERROR(VLOOKUP(W209,Lookups!$G$2:$H$83,2,FALSE),"")</f>
        <v/>
      </c>
      <c r="Y209" s="15"/>
      <c r="Z209" s="15"/>
      <c r="AA209" s="15"/>
      <c r="AB209" s="15"/>
      <c r="AC209" s="15"/>
      <c r="AD209" s="17"/>
      <c r="AE209" s="17"/>
      <c r="AF209" s="18" t="str">
        <f t="shared" si="6"/>
        <v/>
      </c>
      <c r="AG209" s="15"/>
      <c r="AH209" s="15"/>
      <c r="AI209" s="15"/>
      <c r="AJ209" s="62" t="str">
        <f>IFERROR(VLOOKUP(AI209,Lookups!$W$3:$X$24,2,FALSE),"")</f>
        <v/>
      </c>
      <c r="AK209" s="15"/>
      <c r="AL209" s="15"/>
      <c r="AM209" s="17"/>
      <c r="AN209" s="17"/>
    </row>
    <row r="210" spans="1:40" x14ac:dyDescent="0.3">
      <c r="A210" s="15"/>
      <c r="B210" s="15"/>
      <c r="C210" s="15"/>
      <c r="D210" s="17"/>
      <c r="E210" s="17"/>
      <c r="F210" s="15"/>
      <c r="G210" s="18" t="str">
        <f>IFERROR(VLOOKUP(F210,Lookups!$D$2:$E$20,2,FALSE),"")</f>
        <v/>
      </c>
      <c r="H210" s="15"/>
      <c r="I210" s="15"/>
      <c r="J210" s="17"/>
      <c r="K210" s="15"/>
      <c r="L210" s="17"/>
      <c r="M210" s="17"/>
      <c r="N210" s="62" t="str">
        <f t="shared" si="7"/>
        <v/>
      </c>
      <c r="O210" s="15"/>
      <c r="P210" s="15"/>
      <c r="Q210" s="17"/>
      <c r="R210" s="15"/>
      <c r="S210" s="15"/>
      <c r="T210" s="15"/>
      <c r="U210" s="15"/>
      <c r="V210" s="15"/>
      <c r="W210" s="15"/>
      <c r="X210" s="18" t="str">
        <f>IFERROR(VLOOKUP(W210,Lookups!$G$2:$H$83,2,FALSE),"")</f>
        <v/>
      </c>
      <c r="Y210" s="15"/>
      <c r="Z210" s="15"/>
      <c r="AA210" s="15"/>
      <c r="AB210" s="15"/>
      <c r="AC210" s="15"/>
      <c r="AD210" s="17"/>
      <c r="AE210" s="17"/>
      <c r="AF210" s="18" t="str">
        <f t="shared" si="6"/>
        <v/>
      </c>
      <c r="AG210" s="15"/>
      <c r="AH210" s="15"/>
      <c r="AI210" s="15"/>
      <c r="AJ210" s="62" t="str">
        <f>IFERROR(VLOOKUP(AI210,Lookups!$W$3:$X$24,2,FALSE),"")</f>
        <v/>
      </c>
      <c r="AK210" s="15"/>
      <c r="AL210" s="15"/>
      <c r="AM210" s="17"/>
      <c r="AN210" s="17"/>
    </row>
    <row r="211" spans="1:40" x14ac:dyDescent="0.3">
      <c r="A211" s="15"/>
      <c r="B211" s="15"/>
      <c r="C211" s="15"/>
      <c r="D211" s="17"/>
      <c r="E211" s="17"/>
      <c r="F211" s="15"/>
      <c r="G211" s="18" t="str">
        <f>IFERROR(VLOOKUP(F211,Lookups!$D$2:$E$20,2,FALSE),"")</f>
        <v/>
      </c>
      <c r="H211" s="15"/>
      <c r="I211" s="15"/>
      <c r="J211" s="17"/>
      <c r="K211" s="15"/>
      <c r="L211" s="17"/>
      <c r="M211" s="17"/>
      <c r="N211" s="62" t="str">
        <f t="shared" si="7"/>
        <v/>
      </c>
      <c r="O211" s="15"/>
      <c r="P211" s="15"/>
      <c r="Q211" s="17"/>
      <c r="R211" s="15"/>
      <c r="S211" s="15"/>
      <c r="T211" s="15"/>
      <c r="U211" s="15"/>
      <c r="V211" s="15"/>
      <c r="W211" s="15"/>
      <c r="X211" s="18" t="str">
        <f>IFERROR(VLOOKUP(W211,Lookups!$G$2:$H$83,2,FALSE),"")</f>
        <v/>
      </c>
      <c r="Y211" s="15"/>
      <c r="Z211" s="15"/>
      <c r="AA211" s="15"/>
      <c r="AB211" s="15"/>
      <c r="AC211" s="15"/>
      <c r="AD211" s="17"/>
      <c r="AE211" s="17"/>
      <c r="AF211" s="18" t="str">
        <f t="shared" si="6"/>
        <v/>
      </c>
      <c r="AG211" s="15"/>
      <c r="AH211" s="15"/>
      <c r="AI211" s="15"/>
      <c r="AJ211" s="62" t="str">
        <f>IFERROR(VLOOKUP(AI211,Lookups!$W$3:$X$24,2,FALSE),"")</f>
        <v/>
      </c>
      <c r="AK211" s="15"/>
      <c r="AL211" s="15"/>
      <c r="AM211" s="17"/>
      <c r="AN211" s="17"/>
    </row>
    <row r="212" spans="1:40" x14ac:dyDescent="0.3">
      <c r="A212" s="15"/>
      <c r="B212" s="15"/>
      <c r="C212" s="15"/>
      <c r="D212" s="17"/>
      <c r="E212" s="17"/>
      <c r="F212" s="15"/>
      <c r="G212" s="18" t="str">
        <f>IFERROR(VLOOKUP(F212,Lookups!$D$2:$E$20,2,FALSE),"")</f>
        <v/>
      </c>
      <c r="H212" s="15"/>
      <c r="I212" s="15"/>
      <c r="J212" s="17"/>
      <c r="K212" s="15"/>
      <c r="L212" s="17"/>
      <c r="M212" s="17"/>
      <c r="N212" s="62" t="str">
        <f t="shared" si="7"/>
        <v/>
      </c>
      <c r="O212" s="15"/>
      <c r="P212" s="15"/>
      <c r="Q212" s="17"/>
      <c r="R212" s="15"/>
      <c r="S212" s="15"/>
      <c r="T212" s="15"/>
      <c r="U212" s="15"/>
      <c r="V212" s="15"/>
      <c r="W212" s="15"/>
      <c r="X212" s="18" t="str">
        <f>IFERROR(VLOOKUP(W212,Lookups!$G$2:$H$83,2,FALSE),"")</f>
        <v/>
      </c>
      <c r="Y212" s="15"/>
      <c r="Z212" s="15"/>
      <c r="AA212" s="15"/>
      <c r="AB212" s="15"/>
      <c r="AC212" s="15"/>
      <c r="AD212" s="17"/>
      <c r="AE212" s="17"/>
      <c r="AF212" s="18" t="str">
        <f t="shared" si="6"/>
        <v/>
      </c>
      <c r="AG212" s="15"/>
      <c r="AH212" s="15"/>
      <c r="AI212" s="15"/>
      <c r="AJ212" s="62" t="str">
        <f>IFERROR(VLOOKUP(AI212,Lookups!$W$3:$X$24,2,FALSE),"")</f>
        <v/>
      </c>
      <c r="AK212" s="15"/>
      <c r="AL212" s="15"/>
      <c r="AM212" s="17"/>
      <c r="AN212" s="17"/>
    </row>
    <row r="213" spans="1:40" x14ac:dyDescent="0.3">
      <c r="A213" s="15"/>
      <c r="B213" s="15"/>
      <c r="C213" s="15"/>
      <c r="D213" s="17"/>
      <c r="E213" s="17"/>
      <c r="F213" s="15"/>
      <c r="G213" s="18" t="str">
        <f>IFERROR(VLOOKUP(F213,Lookups!$D$2:$E$20,2,FALSE),"")</f>
        <v/>
      </c>
      <c r="H213" s="15"/>
      <c r="I213" s="15"/>
      <c r="J213" s="17"/>
      <c r="K213" s="15"/>
      <c r="L213" s="17"/>
      <c r="M213" s="17"/>
      <c r="N213" s="62" t="str">
        <f t="shared" si="7"/>
        <v/>
      </c>
      <c r="O213" s="15"/>
      <c r="P213" s="15"/>
      <c r="Q213" s="17"/>
      <c r="R213" s="15"/>
      <c r="S213" s="15"/>
      <c r="T213" s="15"/>
      <c r="U213" s="15"/>
      <c r="V213" s="15"/>
      <c r="W213" s="15"/>
      <c r="X213" s="18" t="str">
        <f>IFERROR(VLOOKUP(W213,Lookups!$G$2:$H$83,2,FALSE),"")</f>
        <v/>
      </c>
      <c r="Y213" s="15"/>
      <c r="Z213" s="15"/>
      <c r="AA213" s="15"/>
      <c r="AB213" s="15"/>
      <c r="AC213" s="15"/>
      <c r="AD213" s="17"/>
      <c r="AE213" s="17"/>
      <c r="AF213" s="18" t="str">
        <f t="shared" si="6"/>
        <v/>
      </c>
      <c r="AG213" s="15"/>
      <c r="AH213" s="15"/>
      <c r="AI213" s="15"/>
      <c r="AJ213" s="62" t="str">
        <f>IFERROR(VLOOKUP(AI213,Lookups!$W$3:$X$24,2,FALSE),"")</f>
        <v/>
      </c>
      <c r="AK213" s="15"/>
      <c r="AL213" s="15"/>
      <c r="AM213" s="17"/>
      <c r="AN213" s="17"/>
    </row>
    <row r="214" spans="1:40" x14ac:dyDescent="0.3">
      <c r="A214" s="15"/>
      <c r="B214" s="15"/>
      <c r="C214" s="15"/>
      <c r="D214" s="17"/>
      <c r="E214" s="17"/>
      <c r="F214" s="15"/>
      <c r="G214" s="18" t="str">
        <f>IFERROR(VLOOKUP(F214,Lookups!$D$2:$E$20,2,FALSE),"")</f>
        <v/>
      </c>
      <c r="H214" s="15"/>
      <c r="I214" s="15"/>
      <c r="J214" s="17"/>
      <c r="K214" s="15"/>
      <c r="L214" s="17"/>
      <c r="M214" s="17"/>
      <c r="N214" s="62" t="str">
        <f t="shared" si="7"/>
        <v/>
      </c>
      <c r="O214" s="15"/>
      <c r="P214" s="15"/>
      <c r="Q214" s="17"/>
      <c r="R214" s="15"/>
      <c r="S214" s="15"/>
      <c r="T214" s="15"/>
      <c r="U214" s="15"/>
      <c r="V214" s="15"/>
      <c r="W214" s="15"/>
      <c r="X214" s="18" t="str">
        <f>IFERROR(VLOOKUP(W214,Lookups!$G$2:$H$83,2,FALSE),"")</f>
        <v/>
      </c>
      <c r="Y214" s="15"/>
      <c r="Z214" s="15"/>
      <c r="AA214" s="15"/>
      <c r="AB214" s="15"/>
      <c r="AC214" s="15"/>
      <c r="AD214" s="17"/>
      <c r="AE214" s="17"/>
      <c r="AF214" s="18" t="str">
        <f t="shared" si="6"/>
        <v/>
      </c>
      <c r="AG214" s="15"/>
      <c r="AH214" s="15"/>
      <c r="AI214" s="15"/>
      <c r="AJ214" s="62" t="str">
        <f>IFERROR(VLOOKUP(AI214,Lookups!$W$3:$X$24,2,FALSE),"")</f>
        <v/>
      </c>
      <c r="AK214" s="15"/>
      <c r="AL214" s="15"/>
      <c r="AM214" s="17"/>
      <c r="AN214" s="17"/>
    </row>
    <row r="215" spans="1:40" x14ac:dyDescent="0.3">
      <c r="A215" s="15"/>
      <c r="B215" s="15"/>
      <c r="C215" s="15"/>
      <c r="D215" s="17"/>
      <c r="E215" s="17"/>
      <c r="F215" s="15"/>
      <c r="G215" s="18" t="str">
        <f>IFERROR(VLOOKUP(F215,Lookups!$D$2:$E$20,2,FALSE),"")</f>
        <v/>
      </c>
      <c r="H215" s="15"/>
      <c r="I215" s="15"/>
      <c r="J215" s="17"/>
      <c r="K215" s="15"/>
      <c r="L215" s="17"/>
      <c r="M215" s="17"/>
      <c r="N215" s="62" t="str">
        <f t="shared" si="7"/>
        <v/>
      </c>
      <c r="O215" s="15"/>
      <c r="P215" s="15"/>
      <c r="Q215" s="17"/>
      <c r="R215" s="15"/>
      <c r="S215" s="15"/>
      <c r="T215" s="15"/>
      <c r="U215" s="15"/>
      <c r="V215" s="15"/>
      <c r="W215" s="15"/>
      <c r="X215" s="18" t="str">
        <f>IFERROR(VLOOKUP(W215,Lookups!$G$2:$H$83,2,FALSE),"")</f>
        <v/>
      </c>
      <c r="Y215" s="15"/>
      <c r="Z215" s="15"/>
      <c r="AA215" s="15"/>
      <c r="AB215" s="15"/>
      <c r="AC215" s="15"/>
      <c r="AD215" s="17"/>
      <c r="AE215" s="17"/>
      <c r="AF215" s="18" t="str">
        <f t="shared" si="6"/>
        <v/>
      </c>
      <c r="AG215" s="15"/>
      <c r="AH215" s="15"/>
      <c r="AI215" s="15"/>
      <c r="AJ215" s="62" t="str">
        <f>IFERROR(VLOOKUP(AI215,Lookups!$W$3:$X$24,2,FALSE),"")</f>
        <v/>
      </c>
      <c r="AK215" s="15"/>
      <c r="AL215" s="15"/>
      <c r="AM215" s="17"/>
      <c r="AN215" s="17"/>
    </row>
    <row r="216" spans="1:40" x14ac:dyDescent="0.3">
      <c r="A216" s="15"/>
      <c r="B216" s="15"/>
      <c r="C216" s="15"/>
      <c r="D216" s="17"/>
      <c r="E216" s="17"/>
      <c r="F216" s="15"/>
      <c r="G216" s="18" t="str">
        <f>IFERROR(VLOOKUP(F216,Lookups!$D$2:$E$20,2,FALSE),"")</f>
        <v/>
      </c>
      <c r="H216" s="15"/>
      <c r="I216" s="15"/>
      <c r="J216" s="17"/>
      <c r="K216" s="15"/>
      <c r="L216" s="17"/>
      <c r="M216" s="17"/>
      <c r="N216" s="62" t="str">
        <f t="shared" si="7"/>
        <v/>
      </c>
      <c r="O216" s="15"/>
      <c r="P216" s="15"/>
      <c r="Q216" s="17"/>
      <c r="R216" s="15"/>
      <c r="S216" s="15"/>
      <c r="T216" s="15"/>
      <c r="U216" s="15"/>
      <c r="V216" s="15"/>
      <c r="W216" s="15"/>
      <c r="X216" s="18" t="str">
        <f>IFERROR(VLOOKUP(W216,Lookups!$G$2:$H$83,2,FALSE),"")</f>
        <v/>
      </c>
      <c r="Y216" s="15"/>
      <c r="Z216" s="15"/>
      <c r="AA216" s="15"/>
      <c r="AB216" s="15"/>
      <c r="AC216" s="15"/>
      <c r="AD216" s="17"/>
      <c r="AE216" s="17"/>
      <c r="AF216" s="18" t="str">
        <f t="shared" si="6"/>
        <v/>
      </c>
      <c r="AG216" s="15"/>
      <c r="AH216" s="15"/>
      <c r="AI216" s="15"/>
      <c r="AJ216" s="62" t="str">
        <f>IFERROR(VLOOKUP(AI216,Lookups!$W$3:$X$24,2,FALSE),"")</f>
        <v/>
      </c>
      <c r="AK216" s="15"/>
      <c r="AL216" s="15"/>
      <c r="AM216" s="17"/>
      <c r="AN216" s="17"/>
    </row>
    <row r="217" spans="1:40" x14ac:dyDescent="0.3">
      <c r="A217" s="15"/>
      <c r="B217" s="15"/>
      <c r="C217" s="15"/>
      <c r="D217" s="17"/>
      <c r="E217" s="17"/>
      <c r="F217" s="15"/>
      <c r="G217" s="18" t="str">
        <f>IFERROR(VLOOKUP(F217,Lookups!$D$2:$E$20,2,FALSE),"")</f>
        <v/>
      </c>
      <c r="H217" s="15"/>
      <c r="I217" s="15"/>
      <c r="J217" s="17"/>
      <c r="K217" s="15"/>
      <c r="L217" s="17"/>
      <c r="M217" s="17"/>
      <c r="N217" s="62" t="str">
        <f t="shared" si="7"/>
        <v/>
      </c>
      <c r="O217" s="15"/>
      <c r="P217" s="15"/>
      <c r="Q217" s="17"/>
      <c r="R217" s="15"/>
      <c r="S217" s="15"/>
      <c r="T217" s="15"/>
      <c r="U217" s="15"/>
      <c r="V217" s="15"/>
      <c r="W217" s="15"/>
      <c r="X217" s="18" t="str">
        <f>IFERROR(VLOOKUP(W217,Lookups!$G$2:$H$83,2,FALSE),"")</f>
        <v/>
      </c>
      <c r="Y217" s="15"/>
      <c r="Z217" s="15"/>
      <c r="AA217" s="15"/>
      <c r="AB217" s="15"/>
      <c r="AC217" s="15"/>
      <c r="AD217" s="17"/>
      <c r="AE217" s="17"/>
      <c r="AF217" s="18" t="str">
        <f t="shared" si="6"/>
        <v/>
      </c>
      <c r="AG217" s="15"/>
      <c r="AH217" s="15"/>
      <c r="AI217" s="15"/>
      <c r="AJ217" s="62" t="str">
        <f>IFERROR(VLOOKUP(AI217,Lookups!$W$3:$X$24,2,FALSE),"")</f>
        <v/>
      </c>
      <c r="AK217" s="15"/>
      <c r="AL217" s="15"/>
      <c r="AM217" s="17"/>
      <c r="AN217" s="17"/>
    </row>
    <row r="218" spans="1:40" x14ac:dyDescent="0.3">
      <c r="A218" s="15"/>
      <c r="B218" s="15"/>
      <c r="C218" s="15"/>
      <c r="D218" s="17"/>
      <c r="E218" s="17"/>
      <c r="F218" s="15"/>
      <c r="G218" s="18" t="str">
        <f>IFERROR(VLOOKUP(F218,Lookups!$D$2:$E$20,2,FALSE),"")</f>
        <v/>
      </c>
      <c r="H218" s="15"/>
      <c r="I218" s="15"/>
      <c r="J218" s="17"/>
      <c r="K218" s="15"/>
      <c r="L218" s="17"/>
      <c r="M218" s="17"/>
      <c r="N218" s="62" t="str">
        <f t="shared" si="7"/>
        <v/>
      </c>
      <c r="O218" s="15"/>
      <c r="P218" s="15"/>
      <c r="Q218" s="17"/>
      <c r="R218" s="15"/>
      <c r="S218" s="15"/>
      <c r="T218" s="15"/>
      <c r="U218" s="15"/>
      <c r="V218" s="15"/>
      <c r="W218" s="15"/>
      <c r="X218" s="18" t="str">
        <f>IFERROR(VLOOKUP(W218,Lookups!$G$2:$H$83,2,FALSE),"")</f>
        <v/>
      </c>
      <c r="Y218" s="15"/>
      <c r="Z218" s="15"/>
      <c r="AA218" s="15"/>
      <c r="AB218" s="15"/>
      <c r="AC218" s="15"/>
      <c r="AD218" s="17"/>
      <c r="AE218" s="17"/>
      <c r="AF218" s="18" t="str">
        <f t="shared" si="6"/>
        <v/>
      </c>
      <c r="AG218" s="15"/>
      <c r="AH218" s="15"/>
      <c r="AI218" s="15"/>
      <c r="AJ218" s="62" t="str">
        <f>IFERROR(VLOOKUP(AI218,Lookups!$W$3:$X$24,2,FALSE),"")</f>
        <v/>
      </c>
      <c r="AK218" s="15"/>
      <c r="AL218" s="15"/>
      <c r="AM218" s="17"/>
      <c r="AN218" s="17"/>
    </row>
    <row r="219" spans="1:40" x14ac:dyDescent="0.3">
      <c r="A219" s="15"/>
      <c r="B219" s="15"/>
      <c r="C219" s="15"/>
      <c r="D219" s="17"/>
      <c r="E219" s="17"/>
      <c r="F219" s="15"/>
      <c r="G219" s="18" t="str">
        <f>IFERROR(VLOOKUP(F219,Lookups!$D$2:$E$20,2,FALSE),"")</f>
        <v/>
      </c>
      <c r="H219" s="15"/>
      <c r="I219" s="15"/>
      <c r="J219" s="17"/>
      <c r="K219" s="15"/>
      <c r="L219" s="17"/>
      <c r="M219" s="17"/>
      <c r="N219" s="62" t="str">
        <f t="shared" si="7"/>
        <v/>
      </c>
      <c r="O219" s="15"/>
      <c r="P219" s="15"/>
      <c r="Q219" s="17"/>
      <c r="R219" s="15"/>
      <c r="S219" s="15"/>
      <c r="T219" s="15"/>
      <c r="U219" s="15"/>
      <c r="V219" s="15"/>
      <c r="W219" s="15"/>
      <c r="X219" s="18" t="str">
        <f>IFERROR(VLOOKUP(W219,Lookups!$G$2:$H$83,2,FALSE),"")</f>
        <v/>
      </c>
      <c r="Y219" s="15"/>
      <c r="Z219" s="15"/>
      <c r="AA219" s="15"/>
      <c r="AB219" s="15"/>
      <c r="AC219" s="15"/>
      <c r="AD219" s="17"/>
      <c r="AE219" s="17"/>
      <c r="AF219" s="18" t="str">
        <f t="shared" si="6"/>
        <v/>
      </c>
      <c r="AG219" s="15"/>
      <c r="AH219" s="15"/>
      <c r="AI219" s="15"/>
      <c r="AJ219" s="62" t="str">
        <f>IFERROR(VLOOKUP(AI219,Lookups!$W$3:$X$24,2,FALSE),"")</f>
        <v/>
      </c>
      <c r="AK219" s="15"/>
      <c r="AL219" s="15"/>
      <c r="AM219" s="17"/>
      <c r="AN219" s="17"/>
    </row>
    <row r="220" spans="1:40" x14ac:dyDescent="0.3">
      <c r="A220" s="15"/>
      <c r="B220" s="15"/>
      <c r="C220" s="15"/>
      <c r="D220" s="17"/>
      <c r="E220" s="17"/>
      <c r="F220" s="15"/>
      <c r="G220" s="18" t="str">
        <f>IFERROR(VLOOKUP(F220,Lookups!$D$2:$E$20,2,FALSE),"")</f>
        <v/>
      </c>
      <c r="H220" s="15"/>
      <c r="I220" s="15"/>
      <c r="J220" s="17"/>
      <c r="K220" s="15"/>
      <c r="L220" s="17"/>
      <c r="M220" s="17"/>
      <c r="N220" s="62" t="str">
        <f t="shared" si="7"/>
        <v/>
      </c>
      <c r="O220" s="15"/>
      <c r="P220" s="15"/>
      <c r="Q220" s="17"/>
      <c r="R220" s="15"/>
      <c r="S220" s="15"/>
      <c r="T220" s="15"/>
      <c r="U220" s="15"/>
      <c r="V220" s="15"/>
      <c r="W220" s="15"/>
      <c r="X220" s="18" t="str">
        <f>IFERROR(VLOOKUP(W220,Lookups!$G$2:$H$83,2,FALSE),"")</f>
        <v/>
      </c>
      <c r="Y220" s="15"/>
      <c r="Z220" s="15"/>
      <c r="AA220" s="15"/>
      <c r="AB220" s="15"/>
      <c r="AC220" s="15"/>
      <c r="AD220" s="17"/>
      <c r="AE220" s="17"/>
      <c r="AF220" s="18" t="str">
        <f t="shared" si="6"/>
        <v/>
      </c>
      <c r="AG220" s="15"/>
      <c r="AH220" s="15"/>
      <c r="AI220" s="15"/>
      <c r="AJ220" s="62" t="str">
        <f>IFERROR(VLOOKUP(AI220,Lookups!$W$3:$X$24,2,FALSE),"")</f>
        <v/>
      </c>
      <c r="AK220" s="15"/>
      <c r="AL220" s="15"/>
      <c r="AM220" s="17"/>
      <c r="AN220" s="17"/>
    </row>
    <row r="221" spans="1:40" x14ac:dyDescent="0.3">
      <c r="A221" s="15"/>
      <c r="B221" s="15"/>
      <c r="C221" s="15"/>
      <c r="D221" s="17"/>
      <c r="E221" s="17"/>
      <c r="F221" s="15"/>
      <c r="G221" s="18" t="str">
        <f>IFERROR(VLOOKUP(F221,Lookups!$D$2:$E$20,2,FALSE),"")</f>
        <v/>
      </c>
      <c r="H221" s="15"/>
      <c r="I221" s="15"/>
      <c r="J221" s="17"/>
      <c r="K221" s="15"/>
      <c r="L221" s="17"/>
      <c r="M221" s="17"/>
      <c r="N221" s="62" t="str">
        <f t="shared" si="7"/>
        <v/>
      </c>
      <c r="O221" s="15"/>
      <c r="P221" s="15"/>
      <c r="Q221" s="17"/>
      <c r="R221" s="15"/>
      <c r="S221" s="15"/>
      <c r="T221" s="15"/>
      <c r="U221" s="15"/>
      <c r="V221" s="15"/>
      <c r="W221" s="15"/>
      <c r="X221" s="18" t="str">
        <f>IFERROR(VLOOKUP(W221,Lookups!$G$2:$H$83,2,FALSE),"")</f>
        <v/>
      </c>
      <c r="Y221" s="15"/>
      <c r="Z221" s="15"/>
      <c r="AA221" s="15"/>
      <c r="AB221" s="15"/>
      <c r="AC221" s="15"/>
      <c r="AD221" s="17"/>
      <c r="AE221" s="17"/>
      <c r="AF221" s="18" t="str">
        <f t="shared" si="6"/>
        <v/>
      </c>
      <c r="AG221" s="15"/>
      <c r="AH221" s="15"/>
      <c r="AI221" s="15"/>
      <c r="AJ221" s="62" t="str">
        <f>IFERROR(VLOOKUP(AI221,Lookups!$W$3:$X$24,2,FALSE),"")</f>
        <v/>
      </c>
      <c r="AK221" s="15"/>
      <c r="AL221" s="15"/>
      <c r="AM221" s="17"/>
      <c r="AN221" s="17"/>
    </row>
    <row r="222" spans="1:40" x14ac:dyDescent="0.3">
      <c r="A222" s="15"/>
      <c r="B222" s="15"/>
      <c r="C222" s="15"/>
      <c r="D222" s="17"/>
      <c r="E222" s="17"/>
      <c r="F222" s="15"/>
      <c r="G222" s="18" t="str">
        <f>IFERROR(VLOOKUP(F222,Lookups!$D$2:$E$20,2,FALSE),"")</f>
        <v/>
      </c>
      <c r="H222" s="15"/>
      <c r="I222" s="15"/>
      <c r="J222" s="17"/>
      <c r="K222" s="15"/>
      <c r="L222" s="17"/>
      <c r="M222" s="17"/>
      <c r="N222" s="62" t="str">
        <f t="shared" si="7"/>
        <v/>
      </c>
      <c r="O222" s="15"/>
      <c r="P222" s="15"/>
      <c r="Q222" s="17"/>
      <c r="R222" s="15"/>
      <c r="S222" s="15"/>
      <c r="T222" s="15"/>
      <c r="U222" s="15"/>
      <c r="V222" s="15"/>
      <c r="W222" s="15"/>
      <c r="X222" s="18" t="str">
        <f>IFERROR(VLOOKUP(W222,Lookups!$G$2:$H$83,2,FALSE),"")</f>
        <v/>
      </c>
      <c r="Y222" s="15"/>
      <c r="Z222" s="15"/>
      <c r="AA222" s="15"/>
      <c r="AB222" s="15"/>
      <c r="AC222" s="15"/>
      <c r="AD222" s="17"/>
      <c r="AE222" s="17"/>
      <c r="AF222" s="18" t="str">
        <f t="shared" si="6"/>
        <v/>
      </c>
      <c r="AG222" s="15"/>
      <c r="AH222" s="15"/>
      <c r="AI222" s="15"/>
      <c r="AJ222" s="62" t="str">
        <f>IFERROR(VLOOKUP(AI222,Lookups!$W$3:$X$24,2,FALSE),"")</f>
        <v/>
      </c>
      <c r="AK222" s="15"/>
      <c r="AL222" s="15"/>
      <c r="AM222" s="17"/>
      <c r="AN222" s="17"/>
    </row>
    <row r="223" spans="1:40" x14ac:dyDescent="0.3">
      <c r="A223" s="15"/>
      <c r="B223" s="15"/>
      <c r="C223" s="15"/>
      <c r="D223" s="17"/>
      <c r="E223" s="17"/>
      <c r="F223" s="15"/>
      <c r="G223" s="18" t="str">
        <f>IFERROR(VLOOKUP(F223,Lookups!$D$2:$E$20,2,FALSE),"")</f>
        <v/>
      </c>
      <c r="H223" s="15"/>
      <c r="I223" s="15"/>
      <c r="J223" s="17"/>
      <c r="K223" s="15"/>
      <c r="L223" s="17"/>
      <c r="M223" s="17"/>
      <c r="N223" s="62" t="str">
        <f t="shared" si="7"/>
        <v/>
      </c>
      <c r="O223" s="15"/>
      <c r="P223" s="15"/>
      <c r="Q223" s="17"/>
      <c r="R223" s="15"/>
      <c r="S223" s="15"/>
      <c r="T223" s="15"/>
      <c r="U223" s="15"/>
      <c r="V223" s="15"/>
      <c r="W223" s="15"/>
      <c r="X223" s="18" t="str">
        <f>IFERROR(VLOOKUP(W223,Lookups!$G$2:$H$83,2,FALSE),"")</f>
        <v/>
      </c>
      <c r="Y223" s="15"/>
      <c r="Z223" s="15"/>
      <c r="AA223" s="15"/>
      <c r="AB223" s="15"/>
      <c r="AC223" s="15"/>
      <c r="AD223" s="17"/>
      <c r="AE223" s="17"/>
      <c r="AF223" s="18" t="str">
        <f t="shared" si="6"/>
        <v/>
      </c>
      <c r="AG223" s="15"/>
      <c r="AH223" s="15"/>
      <c r="AI223" s="15"/>
      <c r="AJ223" s="62" t="str">
        <f>IFERROR(VLOOKUP(AI223,Lookups!$W$3:$X$24,2,FALSE),"")</f>
        <v/>
      </c>
      <c r="AK223" s="15"/>
      <c r="AL223" s="15"/>
      <c r="AM223" s="17"/>
      <c r="AN223" s="17"/>
    </row>
    <row r="224" spans="1:40" x14ac:dyDescent="0.3">
      <c r="A224" s="15"/>
      <c r="B224" s="15"/>
      <c r="C224" s="15"/>
      <c r="D224" s="17"/>
      <c r="E224" s="17"/>
      <c r="F224" s="15"/>
      <c r="G224" s="18" t="str">
        <f>IFERROR(VLOOKUP(F224,Lookups!$D$2:$E$20,2,FALSE),"")</f>
        <v/>
      </c>
      <c r="H224" s="15"/>
      <c r="I224" s="15"/>
      <c r="J224" s="17"/>
      <c r="K224" s="15"/>
      <c r="L224" s="17"/>
      <c r="M224" s="17"/>
      <c r="N224" s="62" t="str">
        <f t="shared" si="7"/>
        <v/>
      </c>
      <c r="O224" s="15"/>
      <c r="P224" s="15"/>
      <c r="Q224" s="17"/>
      <c r="R224" s="15"/>
      <c r="S224" s="15"/>
      <c r="T224" s="15"/>
      <c r="U224" s="15"/>
      <c r="V224" s="15"/>
      <c r="W224" s="15"/>
      <c r="X224" s="18" t="str">
        <f>IFERROR(VLOOKUP(W224,Lookups!$G$2:$H$83,2,FALSE),"")</f>
        <v/>
      </c>
      <c r="Y224" s="15"/>
      <c r="Z224" s="15"/>
      <c r="AA224" s="15"/>
      <c r="AB224" s="15"/>
      <c r="AC224" s="15"/>
      <c r="AD224" s="17"/>
      <c r="AE224" s="17"/>
      <c r="AF224" s="18" t="str">
        <f t="shared" si="6"/>
        <v/>
      </c>
      <c r="AG224" s="15"/>
      <c r="AH224" s="15"/>
      <c r="AI224" s="15"/>
      <c r="AJ224" s="62" t="str">
        <f>IFERROR(VLOOKUP(AI224,Lookups!$W$3:$X$24,2,FALSE),"")</f>
        <v/>
      </c>
      <c r="AK224" s="15"/>
      <c r="AL224" s="15"/>
      <c r="AM224" s="17"/>
      <c r="AN224" s="17"/>
    </row>
    <row r="225" spans="1:40" x14ac:dyDescent="0.3">
      <c r="A225" s="15"/>
      <c r="B225" s="15"/>
      <c r="C225" s="15"/>
      <c r="D225" s="17"/>
      <c r="E225" s="17"/>
      <c r="F225" s="15"/>
      <c r="G225" s="18" t="str">
        <f>IFERROR(VLOOKUP(F225,Lookups!$D$2:$E$20,2,FALSE),"")</f>
        <v/>
      </c>
      <c r="H225" s="15"/>
      <c r="I225" s="15"/>
      <c r="J225" s="17"/>
      <c r="K225" s="15"/>
      <c r="L225" s="17"/>
      <c r="M225" s="17"/>
      <c r="N225" s="62" t="str">
        <f t="shared" si="7"/>
        <v/>
      </c>
      <c r="O225" s="15"/>
      <c r="P225" s="15"/>
      <c r="Q225" s="17"/>
      <c r="R225" s="15"/>
      <c r="S225" s="15"/>
      <c r="T225" s="15"/>
      <c r="U225" s="15"/>
      <c r="V225" s="15"/>
      <c r="W225" s="15"/>
      <c r="X225" s="18" t="str">
        <f>IFERROR(VLOOKUP(W225,Lookups!$G$2:$H$83,2,FALSE),"")</f>
        <v/>
      </c>
      <c r="Y225" s="15"/>
      <c r="Z225" s="15"/>
      <c r="AA225" s="15"/>
      <c r="AB225" s="15"/>
      <c r="AC225" s="15"/>
      <c r="AD225" s="17"/>
      <c r="AE225" s="17"/>
      <c r="AF225" s="18" t="str">
        <f t="shared" si="6"/>
        <v/>
      </c>
      <c r="AG225" s="15"/>
      <c r="AH225" s="15"/>
      <c r="AI225" s="15"/>
      <c r="AJ225" s="62" t="str">
        <f>IFERROR(VLOOKUP(AI225,Lookups!$W$3:$X$24,2,FALSE),"")</f>
        <v/>
      </c>
      <c r="AK225" s="15"/>
      <c r="AL225" s="15"/>
      <c r="AM225" s="17"/>
      <c r="AN225" s="17"/>
    </row>
    <row r="226" spans="1:40" x14ac:dyDescent="0.3">
      <c r="A226" s="15"/>
      <c r="B226" s="15"/>
      <c r="C226" s="15"/>
      <c r="D226" s="17"/>
      <c r="E226" s="17"/>
      <c r="F226" s="15"/>
      <c r="G226" s="18" t="str">
        <f>IFERROR(VLOOKUP(F226,Lookups!$D$2:$E$20,2,FALSE),"")</f>
        <v/>
      </c>
      <c r="H226" s="15"/>
      <c r="I226" s="15"/>
      <c r="J226" s="17"/>
      <c r="K226" s="15"/>
      <c r="L226" s="17"/>
      <c r="M226" s="17"/>
      <c r="N226" s="62" t="str">
        <f t="shared" si="7"/>
        <v/>
      </c>
      <c r="O226" s="15"/>
      <c r="P226" s="15"/>
      <c r="Q226" s="17"/>
      <c r="R226" s="15"/>
      <c r="S226" s="15"/>
      <c r="T226" s="15"/>
      <c r="U226" s="15"/>
      <c r="V226" s="15"/>
      <c r="W226" s="15"/>
      <c r="X226" s="18" t="str">
        <f>IFERROR(VLOOKUP(W226,Lookups!$G$2:$H$83,2,FALSE),"")</f>
        <v/>
      </c>
      <c r="Y226" s="15"/>
      <c r="Z226" s="15"/>
      <c r="AA226" s="15"/>
      <c r="AB226" s="15"/>
      <c r="AC226" s="15"/>
      <c r="AD226" s="17"/>
      <c r="AE226" s="17"/>
      <c r="AF226" s="18" t="str">
        <f t="shared" si="6"/>
        <v/>
      </c>
      <c r="AG226" s="15"/>
      <c r="AH226" s="15"/>
      <c r="AI226" s="15"/>
      <c r="AJ226" s="62" t="str">
        <f>IFERROR(VLOOKUP(AI226,Lookups!$W$3:$X$24,2,FALSE),"")</f>
        <v/>
      </c>
      <c r="AK226" s="15"/>
      <c r="AL226" s="15"/>
      <c r="AM226" s="17"/>
      <c r="AN226" s="17"/>
    </row>
    <row r="227" spans="1:40" x14ac:dyDescent="0.3">
      <c r="A227" s="15"/>
      <c r="B227" s="15"/>
      <c r="C227" s="15"/>
      <c r="D227" s="17"/>
      <c r="E227" s="17"/>
      <c r="F227" s="15"/>
      <c r="G227" s="18" t="str">
        <f>IFERROR(VLOOKUP(F227,Lookups!$D$2:$E$20,2,FALSE),"")</f>
        <v/>
      </c>
      <c r="H227" s="15"/>
      <c r="I227" s="15"/>
      <c r="J227" s="17"/>
      <c r="K227" s="15"/>
      <c r="L227" s="17"/>
      <c r="M227" s="17"/>
      <c r="N227" s="62" t="str">
        <f t="shared" si="7"/>
        <v/>
      </c>
      <c r="O227" s="15"/>
      <c r="P227" s="15"/>
      <c r="Q227" s="17"/>
      <c r="R227" s="15"/>
      <c r="S227" s="15"/>
      <c r="T227" s="15"/>
      <c r="U227" s="15"/>
      <c r="V227" s="15"/>
      <c r="W227" s="15"/>
      <c r="X227" s="18" t="str">
        <f>IFERROR(VLOOKUP(W227,Lookups!$G$2:$H$83,2,FALSE),"")</f>
        <v/>
      </c>
      <c r="Y227" s="15"/>
      <c r="Z227" s="15"/>
      <c r="AA227" s="15"/>
      <c r="AB227" s="15"/>
      <c r="AC227" s="15"/>
      <c r="AD227" s="17"/>
      <c r="AE227" s="17"/>
      <c r="AF227" s="18" t="str">
        <f t="shared" si="6"/>
        <v/>
      </c>
      <c r="AG227" s="15"/>
      <c r="AH227" s="15"/>
      <c r="AI227" s="15"/>
      <c r="AJ227" s="62" t="str">
        <f>IFERROR(VLOOKUP(AI227,Lookups!$W$3:$X$24,2,FALSE),"")</f>
        <v/>
      </c>
      <c r="AK227" s="15"/>
      <c r="AL227" s="15"/>
      <c r="AM227" s="17"/>
      <c r="AN227" s="17"/>
    </row>
    <row r="228" spans="1:40" x14ac:dyDescent="0.3">
      <c r="A228" s="15"/>
      <c r="B228" s="15"/>
      <c r="C228" s="15"/>
      <c r="D228" s="17"/>
      <c r="E228" s="17"/>
      <c r="F228" s="15"/>
      <c r="G228" s="18" t="str">
        <f>IFERROR(VLOOKUP(F228,Lookups!$D$2:$E$20,2,FALSE),"")</f>
        <v/>
      </c>
      <c r="H228" s="15"/>
      <c r="I228" s="15"/>
      <c r="J228" s="17"/>
      <c r="K228" s="15"/>
      <c r="L228" s="17"/>
      <c r="M228" s="17"/>
      <c r="N228" s="62" t="str">
        <f t="shared" si="7"/>
        <v/>
      </c>
      <c r="O228" s="15"/>
      <c r="P228" s="15"/>
      <c r="Q228" s="17"/>
      <c r="R228" s="15"/>
      <c r="S228" s="15"/>
      <c r="T228" s="15"/>
      <c r="U228" s="15"/>
      <c r="V228" s="15"/>
      <c r="W228" s="15"/>
      <c r="X228" s="18" t="str">
        <f>IFERROR(VLOOKUP(W228,Lookups!$G$2:$H$83,2,FALSE),"")</f>
        <v/>
      </c>
      <c r="Y228" s="15"/>
      <c r="Z228" s="15"/>
      <c r="AA228" s="15"/>
      <c r="AB228" s="15"/>
      <c r="AC228" s="15"/>
      <c r="AD228" s="17"/>
      <c r="AE228" s="17"/>
      <c r="AF228" s="18" t="str">
        <f t="shared" si="6"/>
        <v/>
      </c>
      <c r="AG228" s="15"/>
      <c r="AH228" s="15"/>
      <c r="AI228" s="15"/>
      <c r="AJ228" s="62" t="str">
        <f>IFERROR(VLOOKUP(AI228,Lookups!$W$3:$X$24,2,FALSE),"")</f>
        <v/>
      </c>
      <c r="AK228" s="15"/>
      <c r="AL228" s="15"/>
      <c r="AM228" s="17"/>
      <c r="AN228" s="17"/>
    </row>
    <row r="229" spans="1:40" x14ac:dyDescent="0.3">
      <c r="A229" s="15"/>
      <c r="B229" s="15"/>
      <c r="C229" s="15"/>
      <c r="D229" s="17"/>
      <c r="E229" s="17"/>
      <c r="F229" s="15"/>
      <c r="G229" s="18" t="str">
        <f>IFERROR(VLOOKUP(F229,Lookups!$D$2:$E$20,2,FALSE),"")</f>
        <v/>
      </c>
      <c r="H229" s="15"/>
      <c r="I229" s="15"/>
      <c r="J229" s="17"/>
      <c r="K229" s="15"/>
      <c r="L229" s="17"/>
      <c r="M229" s="17"/>
      <c r="N229" s="62" t="str">
        <f t="shared" si="7"/>
        <v/>
      </c>
      <c r="O229" s="15"/>
      <c r="P229" s="15"/>
      <c r="Q229" s="17"/>
      <c r="R229" s="15"/>
      <c r="S229" s="15"/>
      <c r="T229" s="15"/>
      <c r="U229" s="15"/>
      <c r="V229" s="15"/>
      <c r="W229" s="15"/>
      <c r="X229" s="18" t="str">
        <f>IFERROR(VLOOKUP(W229,Lookups!$G$2:$H$83,2,FALSE),"")</f>
        <v/>
      </c>
      <c r="Y229" s="15"/>
      <c r="Z229" s="15"/>
      <c r="AA229" s="15"/>
      <c r="AB229" s="15"/>
      <c r="AC229" s="15"/>
      <c r="AD229" s="17"/>
      <c r="AE229" s="17"/>
      <c r="AF229" s="18" t="str">
        <f t="shared" si="6"/>
        <v/>
      </c>
      <c r="AG229" s="15"/>
      <c r="AH229" s="15"/>
      <c r="AI229" s="15"/>
      <c r="AJ229" s="62" t="str">
        <f>IFERROR(VLOOKUP(AI229,Lookups!$W$3:$X$24,2,FALSE),"")</f>
        <v/>
      </c>
      <c r="AK229" s="15"/>
      <c r="AL229" s="15"/>
      <c r="AM229" s="17"/>
      <c r="AN229" s="17"/>
    </row>
    <row r="230" spans="1:40" x14ac:dyDescent="0.3">
      <c r="A230" s="15"/>
      <c r="B230" s="15"/>
      <c r="C230" s="15"/>
      <c r="D230" s="17"/>
      <c r="E230" s="17"/>
      <c r="F230" s="15"/>
      <c r="G230" s="18" t="str">
        <f>IFERROR(VLOOKUP(F230,Lookups!$D$2:$E$20,2,FALSE),"")</f>
        <v/>
      </c>
      <c r="H230" s="15"/>
      <c r="I230" s="15"/>
      <c r="J230" s="17"/>
      <c r="K230" s="15"/>
      <c r="L230" s="17"/>
      <c r="M230" s="17"/>
      <c r="N230" s="62" t="str">
        <f t="shared" si="7"/>
        <v/>
      </c>
      <c r="O230" s="15"/>
      <c r="P230" s="15"/>
      <c r="Q230" s="17"/>
      <c r="R230" s="15"/>
      <c r="S230" s="15"/>
      <c r="T230" s="15"/>
      <c r="U230" s="15"/>
      <c r="V230" s="15"/>
      <c r="W230" s="15"/>
      <c r="X230" s="18" t="str">
        <f>IFERROR(VLOOKUP(W230,Lookups!$G$2:$H$83,2,FALSE),"")</f>
        <v/>
      </c>
      <c r="Y230" s="15"/>
      <c r="Z230" s="15"/>
      <c r="AA230" s="15"/>
      <c r="AB230" s="15"/>
      <c r="AC230" s="15"/>
      <c r="AD230" s="17"/>
      <c r="AE230" s="17"/>
      <c r="AF230" s="18" t="str">
        <f t="shared" si="6"/>
        <v/>
      </c>
      <c r="AG230" s="15"/>
      <c r="AH230" s="15"/>
      <c r="AI230" s="15"/>
      <c r="AJ230" s="62" t="str">
        <f>IFERROR(VLOOKUP(AI230,Lookups!$W$3:$X$24,2,FALSE),"")</f>
        <v/>
      </c>
      <c r="AK230" s="15"/>
      <c r="AL230" s="15"/>
      <c r="AM230" s="17"/>
      <c r="AN230" s="17"/>
    </row>
    <row r="231" spans="1:40" x14ac:dyDescent="0.3">
      <c r="A231" s="15"/>
      <c r="B231" s="15"/>
      <c r="C231" s="15"/>
      <c r="D231" s="17"/>
      <c r="E231" s="17"/>
      <c r="F231" s="15"/>
      <c r="G231" s="18" t="str">
        <f>IFERROR(VLOOKUP(F231,Lookups!$D$2:$E$20,2,FALSE),"")</f>
        <v/>
      </c>
      <c r="H231" s="15"/>
      <c r="I231" s="15"/>
      <c r="J231" s="17"/>
      <c r="K231" s="15"/>
      <c r="L231" s="17"/>
      <c r="M231" s="17"/>
      <c r="N231" s="62" t="str">
        <f t="shared" si="7"/>
        <v/>
      </c>
      <c r="O231" s="15"/>
      <c r="P231" s="15"/>
      <c r="Q231" s="17"/>
      <c r="R231" s="15"/>
      <c r="S231" s="15"/>
      <c r="T231" s="15"/>
      <c r="U231" s="15"/>
      <c r="V231" s="15"/>
      <c r="W231" s="15"/>
      <c r="X231" s="18" t="str">
        <f>IFERROR(VLOOKUP(W231,Lookups!$G$2:$H$83,2,FALSE),"")</f>
        <v/>
      </c>
      <c r="Y231" s="15"/>
      <c r="Z231" s="15"/>
      <c r="AA231" s="15"/>
      <c r="AB231" s="15"/>
      <c r="AC231" s="15"/>
      <c r="AD231" s="17"/>
      <c r="AE231" s="17"/>
      <c r="AF231" s="18" t="str">
        <f t="shared" si="6"/>
        <v/>
      </c>
      <c r="AG231" s="15"/>
      <c r="AH231" s="15"/>
      <c r="AI231" s="15"/>
      <c r="AJ231" s="62" t="str">
        <f>IFERROR(VLOOKUP(AI231,Lookups!$W$3:$X$24,2,FALSE),"")</f>
        <v/>
      </c>
      <c r="AK231" s="15"/>
      <c r="AL231" s="15"/>
      <c r="AM231" s="17"/>
      <c r="AN231" s="17"/>
    </row>
    <row r="232" spans="1:40" x14ac:dyDescent="0.3">
      <c r="A232" s="15"/>
      <c r="B232" s="15"/>
      <c r="C232" s="15"/>
      <c r="D232" s="17"/>
      <c r="E232" s="17"/>
      <c r="F232" s="15"/>
      <c r="G232" s="18" t="str">
        <f>IFERROR(VLOOKUP(F232,Lookups!$D$2:$E$20,2,FALSE),"")</f>
        <v/>
      </c>
      <c r="H232" s="15"/>
      <c r="I232" s="15"/>
      <c r="J232" s="17"/>
      <c r="K232" s="15"/>
      <c r="L232" s="17"/>
      <c r="M232" s="17"/>
      <c r="N232" s="62" t="str">
        <f t="shared" si="7"/>
        <v/>
      </c>
      <c r="O232" s="15"/>
      <c r="P232" s="15"/>
      <c r="Q232" s="17"/>
      <c r="R232" s="15"/>
      <c r="S232" s="15"/>
      <c r="T232" s="15"/>
      <c r="U232" s="15"/>
      <c r="V232" s="15"/>
      <c r="W232" s="15"/>
      <c r="X232" s="18" t="str">
        <f>IFERROR(VLOOKUP(W232,Lookups!$G$2:$H$83,2,FALSE),"")</f>
        <v/>
      </c>
      <c r="Y232" s="15"/>
      <c r="Z232" s="15"/>
      <c r="AA232" s="15"/>
      <c r="AB232" s="15"/>
      <c r="AC232" s="15"/>
      <c r="AD232" s="17"/>
      <c r="AE232" s="17"/>
      <c r="AF232" s="18" t="str">
        <f t="shared" si="6"/>
        <v/>
      </c>
      <c r="AG232" s="15"/>
      <c r="AH232" s="15"/>
      <c r="AI232" s="15"/>
      <c r="AJ232" s="62" t="str">
        <f>IFERROR(VLOOKUP(AI232,Lookups!$W$3:$X$24,2,FALSE),"")</f>
        <v/>
      </c>
      <c r="AK232" s="15"/>
      <c r="AL232" s="15"/>
      <c r="AM232" s="17"/>
      <c r="AN232" s="17"/>
    </row>
    <row r="233" spans="1:40" x14ac:dyDescent="0.3">
      <c r="A233" s="15"/>
      <c r="B233" s="15"/>
      <c r="C233" s="15"/>
      <c r="D233" s="17"/>
      <c r="E233" s="17"/>
      <c r="F233" s="15"/>
      <c r="G233" s="18" t="str">
        <f>IFERROR(VLOOKUP(F233,Lookups!$D$2:$E$20,2,FALSE),"")</f>
        <v/>
      </c>
      <c r="H233" s="15"/>
      <c r="I233" s="15"/>
      <c r="J233" s="17"/>
      <c r="K233" s="15"/>
      <c r="L233" s="17"/>
      <c r="M233" s="17"/>
      <c r="N233" s="62" t="str">
        <f t="shared" si="7"/>
        <v/>
      </c>
      <c r="O233" s="15"/>
      <c r="P233" s="15"/>
      <c r="Q233" s="17"/>
      <c r="R233" s="15"/>
      <c r="S233" s="15"/>
      <c r="T233" s="15"/>
      <c r="U233" s="15"/>
      <c r="V233" s="15"/>
      <c r="W233" s="15"/>
      <c r="X233" s="18" t="str">
        <f>IFERROR(VLOOKUP(W233,Lookups!$G$2:$H$83,2,FALSE),"")</f>
        <v/>
      </c>
      <c r="Y233" s="15"/>
      <c r="Z233" s="15"/>
      <c r="AA233" s="15"/>
      <c r="AB233" s="15"/>
      <c r="AC233" s="15"/>
      <c r="AD233" s="17"/>
      <c r="AE233" s="17"/>
      <c r="AF233" s="18" t="str">
        <f t="shared" si="6"/>
        <v/>
      </c>
      <c r="AG233" s="15"/>
      <c r="AH233" s="15"/>
      <c r="AI233" s="15"/>
      <c r="AJ233" s="62" t="str">
        <f>IFERROR(VLOOKUP(AI233,Lookups!$W$3:$X$24,2,FALSE),"")</f>
        <v/>
      </c>
      <c r="AK233" s="15"/>
      <c r="AL233" s="15"/>
      <c r="AM233" s="17"/>
      <c r="AN233" s="17"/>
    </row>
    <row r="234" spans="1:40" x14ac:dyDescent="0.3">
      <c r="A234" s="15"/>
      <c r="B234" s="15"/>
      <c r="C234" s="15"/>
      <c r="D234" s="17"/>
      <c r="E234" s="17"/>
      <c r="F234" s="15"/>
      <c r="G234" s="18" t="str">
        <f>IFERROR(VLOOKUP(F234,Lookups!$D$2:$E$20,2,FALSE),"")</f>
        <v/>
      </c>
      <c r="H234" s="15"/>
      <c r="I234" s="15"/>
      <c r="J234" s="17"/>
      <c r="K234" s="15"/>
      <c r="L234" s="17"/>
      <c r="M234" s="17"/>
      <c r="N234" s="62" t="str">
        <f t="shared" si="7"/>
        <v/>
      </c>
      <c r="O234" s="15"/>
      <c r="P234" s="15"/>
      <c r="Q234" s="17"/>
      <c r="R234" s="15"/>
      <c r="S234" s="15"/>
      <c r="T234" s="15"/>
      <c r="U234" s="15"/>
      <c r="V234" s="15"/>
      <c r="W234" s="15"/>
      <c r="X234" s="18" t="str">
        <f>IFERROR(VLOOKUP(W234,Lookups!$G$2:$H$83,2,FALSE),"")</f>
        <v/>
      </c>
      <c r="Y234" s="15"/>
      <c r="Z234" s="15"/>
      <c r="AA234" s="15"/>
      <c r="AB234" s="15"/>
      <c r="AC234" s="15"/>
      <c r="AD234" s="17"/>
      <c r="AE234" s="17"/>
      <c r="AF234" s="18" t="str">
        <f t="shared" si="6"/>
        <v/>
      </c>
      <c r="AG234" s="15"/>
      <c r="AH234" s="15"/>
      <c r="AI234" s="15"/>
      <c r="AJ234" s="62" t="str">
        <f>IFERROR(VLOOKUP(AI234,Lookups!$W$3:$X$24,2,FALSE),"")</f>
        <v/>
      </c>
      <c r="AK234" s="15"/>
      <c r="AL234" s="15"/>
      <c r="AM234" s="17"/>
      <c r="AN234" s="17"/>
    </row>
    <row r="235" spans="1:40" x14ac:dyDescent="0.3">
      <c r="A235" s="15"/>
      <c r="B235" s="15"/>
      <c r="C235" s="15"/>
      <c r="D235" s="17"/>
      <c r="E235" s="17"/>
      <c r="F235" s="15"/>
      <c r="G235" s="18" t="str">
        <f>IFERROR(VLOOKUP(F235,Lookups!$D$2:$E$20,2,FALSE),"")</f>
        <v/>
      </c>
      <c r="H235" s="15"/>
      <c r="I235" s="15"/>
      <c r="J235" s="17"/>
      <c r="K235" s="15"/>
      <c r="L235" s="17"/>
      <c r="M235" s="17"/>
      <c r="N235" s="62" t="str">
        <f t="shared" si="7"/>
        <v/>
      </c>
      <c r="O235" s="15"/>
      <c r="P235" s="15"/>
      <c r="Q235" s="17"/>
      <c r="R235" s="15"/>
      <c r="S235" s="15"/>
      <c r="T235" s="15"/>
      <c r="U235" s="15"/>
      <c r="V235" s="15"/>
      <c r="W235" s="15"/>
      <c r="X235" s="18" t="str">
        <f>IFERROR(VLOOKUP(W235,Lookups!$G$2:$H$83,2,FALSE),"")</f>
        <v/>
      </c>
      <c r="Y235" s="15"/>
      <c r="Z235" s="15"/>
      <c r="AA235" s="15"/>
      <c r="AB235" s="15"/>
      <c r="AC235" s="15"/>
      <c r="AD235" s="17"/>
      <c r="AE235" s="17"/>
      <c r="AF235" s="18" t="str">
        <f t="shared" si="6"/>
        <v/>
      </c>
      <c r="AG235" s="15"/>
      <c r="AH235" s="15"/>
      <c r="AI235" s="15"/>
      <c r="AJ235" s="62" t="str">
        <f>IFERROR(VLOOKUP(AI235,Lookups!$W$3:$X$24,2,FALSE),"")</f>
        <v/>
      </c>
      <c r="AK235" s="15"/>
      <c r="AL235" s="15"/>
      <c r="AM235" s="17"/>
      <c r="AN235" s="17"/>
    </row>
    <row r="236" spans="1:40" x14ac:dyDescent="0.3">
      <c r="A236" s="15"/>
      <c r="B236" s="15"/>
      <c r="C236" s="15"/>
      <c r="D236" s="17"/>
      <c r="E236" s="17"/>
      <c r="F236" s="15"/>
      <c r="G236" s="18" t="str">
        <f>IFERROR(VLOOKUP(F236,Lookups!$D$2:$E$20,2,FALSE),"")</f>
        <v/>
      </c>
      <c r="H236" s="15"/>
      <c r="I236" s="15"/>
      <c r="J236" s="17"/>
      <c r="K236" s="15"/>
      <c r="L236" s="17"/>
      <c r="M236" s="17"/>
      <c r="N236" s="62" t="str">
        <f t="shared" si="7"/>
        <v/>
      </c>
      <c r="O236" s="15"/>
      <c r="P236" s="15"/>
      <c r="Q236" s="17"/>
      <c r="R236" s="15"/>
      <c r="S236" s="15"/>
      <c r="T236" s="15"/>
      <c r="U236" s="15"/>
      <c r="V236" s="15"/>
      <c r="W236" s="15"/>
      <c r="X236" s="18" t="str">
        <f>IFERROR(VLOOKUP(W236,Lookups!$G$2:$H$83,2,FALSE),"")</f>
        <v/>
      </c>
      <c r="Y236" s="15"/>
      <c r="Z236" s="15"/>
      <c r="AA236" s="15"/>
      <c r="AB236" s="15"/>
      <c r="AC236" s="15"/>
      <c r="AD236" s="17"/>
      <c r="AE236" s="17"/>
      <c r="AF236" s="18" t="str">
        <f t="shared" si="6"/>
        <v/>
      </c>
      <c r="AG236" s="15"/>
      <c r="AH236" s="15"/>
      <c r="AI236" s="15"/>
      <c r="AJ236" s="62" t="str">
        <f>IFERROR(VLOOKUP(AI236,Lookups!$W$3:$X$24,2,FALSE),"")</f>
        <v/>
      </c>
      <c r="AK236" s="15"/>
      <c r="AL236" s="15"/>
      <c r="AM236" s="17"/>
      <c r="AN236" s="17"/>
    </row>
    <row r="237" spans="1:40" x14ac:dyDescent="0.3">
      <c r="A237" s="15"/>
      <c r="B237" s="15"/>
      <c r="C237" s="15"/>
      <c r="D237" s="17"/>
      <c r="E237" s="17"/>
      <c r="F237" s="15"/>
      <c r="G237" s="18" t="str">
        <f>IFERROR(VLOOKUP(F237,Lookups!$D$2:$E$20,2,FALSE),"")</f>
        <v/>
      </c>
      <c r="H237" s="15"/>
      <c r="I237" s="15"/>
      <c r="J237" s="17"/>
      <c r="K237" s="15"/>
      <c r="L237" s="17"/>
      <c r="M237" s="17"/>
      <c r="N237" s="62" t="str">
        <f t="shared" si="7"/>
        <v/>
      </c>
      <c r="O237" s="15"/>
      <c r="P237" s="15"/>
      <c r="Q237" s="17"/>
      <c r="R237" s="15"/>
      <c r="S237" s="15"/>
      <c r="T237" s="15"/>
      <c r="U237" s="15"/>
      <c r="V237" s="15"/>
      <c r="W237" s="15"/>
      <c r="X237" s="18" t="str">
        <f>IFERROR(VLOOKUP(W237,Lookups!$G$2:$H$83,2,FALSE),"")</f>
        <v/>
      </c>
      <c r="Y237" s="15"/>
      <c r="Z237" s="15"/>
      <c r="AA237" s="15"/>
      <c r="AB237" s="15"/>
      <c r="AC237" s="15"/>
      <c r="AD237" s="17"/>
      <c r="AE237" s="17"/>
      <c r="AF237" s="18" t="str">
        <f t="shared" si="6"/>
        <v/>
      </c>
      <c r="AG237" s="15"/>
      <c r="AH237" s="15"/>
      <c r="AI237" s="15"/>
      <c r="AJ237" s="62" t="str">
        <f>IFERROR(VLOOKUP(AI237,Lookups!$W$3:$X$24,2,FALSE),"")</f>
        <v/>
      </c>
      <c r="AK237" s="15"/>
      <c r="AL237" s="15"/>
      <c r="AM237" s="17"/>
      <c r="AN237" s="17"/>
    </row>
    <row r="238" spans="1:40" x14ac:dyDescent="0.3">
      <c r="A238" s="15"/>
      <c r="B238" s="15"/>
      <c r="C238" s="15"/>
      <c r="D238" s="17"/>
      <c r="E238" s="17"/>
      <c r="F238" s="15"/>
      <c r="G238" s="18" t="str">
        <f>IFERROR(VLOOKUP(F238,Lookups!$D$2:$E$20,2,FALSE),"")</f>
        <v/>
      </c>
      <c r="H238" s="15"/>
      <c r="I238" s="15"/>
      <c r="J238" s="17"/>
      <c r="K238" s="15"/>
      <c r="L238" s="17"/>
      <c r="M238" s="17"/>
      <c r="N238" s="62" t="str">
        <f t="shared" si="7"/>
        <v/>
      </c>
      <c r="O238" s="15"/>
      <c r="P238" s="15"/>
      <c r="Q238" s="17"/>
      <c r="R238" s="15"/>
      <c r="S238" s="15"/>
      <c r="T238" s="15"/>
      <c r="U238" s="15"/>
      <c r="V238" s="15"/>
      <c r="W238" s="15"/>
      <c r="X238" s="18" t="str">
        <f>IFERROR(VLOOKUP(W238,Lookups!$G$2:$H$83,2,FALSE),"")</f>
        <v/>
      </c>
      <c r="Y238" s="15"/>
      <c r="Z238" s="15"/>
      <c r="AA238" s="15"/>
      <c r="AB238" s="15"/>
      <c r="AC238" s="15"/>
      <c r="AD238" s="17"/>
      <c r="AE238" s="17"/>
      <c r="AF238" s="18" t="str">
        <f t="shared" si="6"/>
        <v/>
      </c>
      <c r="AG238" s="15"/>
      <c r="AH238" s="15"/>
      <c r="AI238" s="15"/>
      <c r="AJ238" s="62" t="str">
        <f>IFERROR(VLOOKUP(AI238,Lookups!$W$3:$X$24,2,FALSE),"")</f>
        <v/>
      </c>
      <c r="AK238" s="15"/>
      <c r="AL238" s="15"/>
      <c r="AM238" s="17"/>
      <c r="AN238" s="17"/>
    </row>
    <row r="239" spans="1:40" x14ac:dyDescent="0.3">
      <c r="A239" s="15"/>
      <c r="B239" s="15"/>
      <c r="C239" s="15"/>
      <c r="D239" s="17"/>
      <c r="E239" s="17"/>
      <c r="F239" s="15"/>
      <c r="G239" s="18" t="str">
        <f>IFERROR(VLOOKUP(F239,Lookups!$D$2:$E$20,2,FALSE),"")</f>
        <v/>
      </c>
      <c r="H239" s="15"/>
      <c r="I239" s="15"/>
      <c r="J239" s="17"/>
      <c r="K239" s="15"/>
      <c r="L239" s="17"/>
      <c r="M239" s="17"/>
      <c r="N239" s="62" t="str">
        <f t="shared" si="7"/>
        <v/>
      </c>
      <c r="O239" s="15"/>
      <c r="P239" s="15"/>
      <c r="Q239" s="17"/>
      <c r="R239" s="15"/>
      <c r="S239" s="15"/>
      <c r="T239" s="15"/>
      <c r="U239" s="15"/>
      <c r="V239" s="15"/>
      <c r="W239" s="15"/>
      <c r="X239" s="18" t="str">
        <f>IFERROR(VLOOKUP(W239,Lookups!$G$2:$H$83,2,FALSE),"")</f>
        <v/>
      </c>
      <c r="Y239" s="15"/>
      <c r="Z239" s="15"/>
      <c r="AA239" s="15"/>
      <c r="AB239" s="15"/>
      <c r="AC239" s="15"/>
      <c r="AD239" s="17"/>
      <c r="AE239" s="17"/>
      <c r="AF239" s="18" t="str">
        <f t="shared" si="6"/>
        <v/>
      </c>
      <c r="AG239" s="15"/>
      <c r="AH239" s="15"/>
      <c r="AI239" s="15"/>
      <c r="AJ239" s="62" t="str">
        <f>IFERROR(VLOOKUP(AI239,Lookups!$W$3:$X$24,2,FALSE),"")</f>
        <v/>
      </c>
      <c r="AK239" s="15"/>
      <c r="AL239" s="15"/>
      <c r="AM239" s="17"/>
      <c r="AN239" s="17"/>
    </row>
    <row r="240" spans="1:40" x14ac:dyDescent="0.3">
      <c r="A240" s="15"/>
      <c r="B240" s="15"/>
      <c r="C240" s="15"/>
      <c r="D240" s="17"/>
      <c r="E240" s="17"/>
      <c r="F240" s="15"/>
      <c r="G240" s="18" t="str">
        <f>IFERROR(VLOOKUP(F240,Lookups!$D$2:$E$20,2,FALSE),"")</f>
        <v/>
      </c>
      <c r="H240" s="15"/>
      <c r="I240" s="15"/>
      <c r="J240" s="17"/>
      <c r="K240" s="15"/>
      <c r="L240" s="17"/>
      <c r="M240" s="17"/>
      <c r="N240" s="62" t="str">
        <f t="shared" si="7"/>
        <v/>
      </c>
      <c r="O240" s="15"/>
      <c r="P240" s="15"/>
      <c r="Q240" s="17"/>
      <c r="R240" s="15"/>
      <c r="S240" s="15"/>
      <c r="T240" s="15"/>
      <c r="U240" s="15"/>
      <c r="V240" s="15"/>
      <c r="W240" s="15"/>
      <c r="X240" s="18" t="str">
        <f>IFERROR(VLOOKUP(W240,Lookups!$G$2:$H$83,2,FALSE),"")</f>
        <v/>
      </c>
      <c r="Y240" s="15"/>
      <c r="Z240" s="15"/>
      <c r="AA240" s="15"/>
      <c r="AB240" s="15"/>
      <c r="AC240" s="15"/>
      <c r="AD240" s="17"/>
      <c r="AE240" s="17"/>
      <c r="AF240" s="18" t="str">
        <f t="shared" si="6"/>
        <v/>
      </c>
      <c r="AG240" s="15"/>
      <c r="AH240" s="15"/>
      <c r="AI240" s="15"/>
      <c r="AJ240" s="62" t="str">
        <f>IFERROR(VLOOKUP(AI240,Lookups!$W$3:$X$24,2,FALSE),"")</f>
        <v/>
      </c>
      <c r="AK240" s="15"/>
      <c r="AL240" s="15"/>
      <c r="AM240" s="17"/>
      <c r="AN240" s="17"/>
    </row>
    <row r="241" spans="1:40" x14ac:dyDescent="0.3">
      <c r="A241" s="15"/>
      <c r="B241" s="15"/>
      <c r="C241" s="15"/>
      <c r="D241" s="17"/>
      <c r="E241" s="17"/>
      <c r="F241" s="15"/>
      <c r="G241" s="18" t="str">
        <f>IFERROR(VLOOKUP(F241,Lookups!$D$2:$E$20,2,FALSE),"")</f>
        <v/>
      </c>
      <c r="H241" s="15"/>
      <c r="I241" s="15"/>
      <c r="J241" s="17"/>
      <c r="K241" s="15"/>
      <c r="L241" s="17"/>
      <c r="M241" s="17"/>
      <c r="N241" s="62" t="str">
        <f t="shared" si="7"/>
        <v/>
      </c>
      <c r="O241" s="15"/>
      <c r="P241" s="15"/>
      <c r="Q241" s="17"/>
      <c r="R241" s="15"/>
      <c r="S241" s="15"/>
      <c r="T241" s="15"/>
      <c r="U241" s="15"/>
      <c r="V241" s="15"/>
      <c r="W241" s="15"/>
      <c r="X241" s="18" t="str">
        <f>IFERROR(VLOOKUP(W241,Lookups!$G$2:$H$83,2,FALSE),"")</f>
        <v/>
      </c>
      <c r="Y241" s="15"/>
      <c r="Z241" s="15"/>
      <c r="AA241" s="15"/>
      <c r="AB241" s="15"/>
      <c r="AC241" s="15"/>
      <c r="AD241" s="17"/>
      <c r="AE241" s="17"/>
      <c r="AF241" s="18" t="str">
        <f t="shared" si="6"/>
        <v/>
      </c>
      <c r="AG241" s="15"/>
      <c r="AH241" s="15"/>
      <c r="AI241" s="15"/>
      <c r="AJ241" s="62" t="str">
        <f>IFERROR(VLOOKUP(AI241,Lookups!$W$3:$X$24,2,FALSE),"")</f>
        <v/>
      </c>
      <c r="AK241" s="15"/>
      <c r="AL241" s="15"/>
      <c r="AM241" s="17"/>
      <c r="AN241" s="17"/>
    </row>
    <row r="242" spans="1:40" x14ac:dyDescent="0.3">
      <c r="A242" s="15"/>
      <c r="B242" s="15"/>
      <c r="C242" s="15"/>
      <c r="D242" s="17"/>
      <c r="E242" s="17"/>
      <c r="F242" s="15"/>
      <c r="G242" s="18" t="str">
        <f>IFERROR(VLOOKUP(F242,Lookups!$D$2:$E$20,2,FALSE),"")</f>
        <v/>
      </c>
      <c r="H242" s="15"/>
      <c r="I242" s="15"/>
      <c r="J242" s="17"/>
      <c r="K242" s="15"/>
      <c r="L242" s="17"/>
      <c r="M242" s="17"/>
      <c r="N242" s="62" t="str">
        <f t="shared" si="7"/>
        <v/>
      </c>
      <c r="O242" s="15"/>
      <c r="P242" s="15"/>
      <c r="Q242" s="17"/>
      <c r="R242" s="15"/>
      <c r="S242" s="15"/>
      <c r="T242" s="15"/>
      <c r="U242" s="15"/>
      <c r="V242" s="15"/>
      <c r="W242" s="15"/>
      <c r="X242" s="18" t="str">
        <f>IFERROR(VLOOKUP(W242,Lookups!$G$2:$H$83,2,FALSE),"")</f>
        <v/>
      </c>
      <c r="Y242" s="15"/>
      <c r="Z242" s="15"/>
      <c r="AA242" s="15"/>
      <c r="AB242" s="15"/>
      <c r="AC242" s="15"/>
      <c r="AD242" s="17"/>
      <c r="AE242" s="17"/>
      <c r="AF242" s="18" t="str">
        <f t="shared" si="6"/>
        <v/>
      </c>
      <c r="AG242" s="15"/>
      <c r="AH242" s="15"/>
      <c r="AI242" s="15"/>
      <c r="AJ242" s="62" t="str">
        <f>IFERROR(VLOOKUP(AI242,Lookups!$W$3:$X$24,2,FALSE),"")</f>
        <v/>
      </c>
      <c r="AK242" s="15"/>
      <c r="AL242" s="15"/>
      <c r="AM242" s="17"/>
      <c r="AN242" s="17"/>
    </row>
    <row r="243" spans="1:40" x14ac:dyDescent="0.3">
      <c r="A243" s="15"/>
      <c r="B243" s="15"/>
      <c r="C243" s="15"/>
      <c r="D243" s="17"/>
      <c r="E243" s="17"/>
      <c r="F243" s="15"/>
      <c r="G243" s="18" t="str">
        <f>IFERROR(VLOOKUP(F243,Lookups!$D$2:$E$20,2,FALSE),"")</f>
        <v/>
      </c>
      <c r="H243" s="15"/>
      <c r="I243" s="15"/>
      <c r="J243" s="17"/>
      <c r="K243" s="15"/>
      <c r="L243" s="17"/>
      <c r="M243" s="17"/>
      <c r="N243" s="62" t="str">
        <f t="shared" si="7"/>
        <v/>
      </c>
      <c r="O243" s="15"/>
      <c r="P243" s="15"/>
      <c r="Q243" s="17"/>
      <c r="R243" s="15"/>
      <c r="S243" s="15"/>
      <c r="T243" s="15"/>
      <c r="U243" s="15"/>
      <c r="V243" s="15"/>
      <c r="W243" s="15"/>
      <c r="X243" s="18" t="str">
        <f>IFERROR(VLOOKUP(W243,Lookups!$G$2:$H$83,2,FALSE),"")</f>
        <v/>
      </c>
      <c r="Y243" s="15"/>
      <c r="Z243" s="15"/>
      <c r="AA243" s="15"/>
      <c r="AB243" s="15"/>
      <c r="AC243" s="15"/>
      <c r="AD243" s="17"/>
      <c r="AE243" s="17"/>
      <c r="AF243" s="18" t="str">
        <f t="shared" si="6"/>
        <v/>
      </c>
      <c r="AG243" s="15"/>
      <c r="AH243" s="15"/>
      <c r="AI243" s="15"/>
      <c r="AJ243" s="62" t="str">
        <f>IFERROR(VLOOKUP(AI243,Lookups!$W$3:$X$24,2,FALSE),"")</f>
        <v/>
      </c>
      <c r="AK243" s="15"/>
      <c r="AL243" s="15"/>
      <c r="AM243" s="17"/>
      <c r="AN243" s="17"/>
    </row>
    <row r="244" spans="1:40" x14ac:dyDescent="0.3">
      <c r="A244" s="15"/>
      <c r="B244" s="15"/>
      <c r="C244" s="15"/>
      <c r="D244" s="17"/>
      <c r="E244" s="17"/>
      <c r="F244" s="15"/>
      <c r="G244" s="18" t="str">
        <f>IFERROR(VLOOKUP(F244,Lookups!$D$2:$E$20,2,FALSE),"")</f>
        <v/>
      </c>
      <c r="H244" s="15"/>
      <c r="I244" s="15"/>
      <c r="J244" s="17"/>
      <c r="K244" s="15"/>
      <c r="L244" s="17"/>
      <c r="M244" s="17"/>
      <c r="N244" s="62" t="str">
        <f t="shared" si="7"/>
        <v/>
      </c>
      <c r="O244" s="15"/>
      <c r="P244" s="15"/>
      <c r="Q244" s="17"/>
      <c r="R244" s="15"/>
      <c r="S244" s="15"/>
      <c r="T244" s="15"/>
      <c r="U244" s="15"/>
      <c r="V244" s="15"/>
      <c r="W244" s="15"/>
      <c r="X244" s="18" t="str">
        <f>IFERROR(VLOOKUP(W244,Lookups!$G$2:$H$83,2,FALSE),"")</f>
        <v/>
      </c>
      <c r="Y244" s="15"/>
      <c r="Z244" s="15"/>
      <c r="AA244" s="15"/>
      <c r="AB244" s="15"/>
      <c r="AC244" s="15"/>
      <c r="AD244" s="17"/>
      <c r="AE244" s="17"/>
      <c r="AF244" s="18" t="str">
        <f t="shared" si="6"/>
        <v/>
      </c>
      <c r="AG244" s="15"/>
      <c r="AH244" s="15"/>
      <c r="AI244" s="15"/>
      <c r="AJ244" s="62" t="str">
        <f>IFERROR(VLOOKUP(AI244,Lookups!$W$3:$X$24,2,FALSE),"")</f>
        <v/>
      </c>
      <c r="AK244" s="15"/>
      <c r="AL244" s="15"/>
      <c r="AM244" s="17"/>
      <c r="AN244" s="17"/>
    </row>
    <row r="245" spans="1:40" x14ac:dyDescent="0.3">
      <c r="A245" s="15"/>
      <c r="B245" s="15"/>
      <c r="C245" s="15"/>
      <c r="D245" s="17"/>
      <c r="E245" s="17"/>
      <c r="F245" s="15"/>
      <c r="G245" s="18" t="str">
        <f>IFERROR(VLOOKUP(F245,Lookups!$D$2:$E$20,2,FALSE),"")</f>
        <v/>
      </c>
      <c r="H245" s="15"/>
      <c r="I245" s="15"/>
      <c r="J245" s="17"/>
      <c r="K245" s="15"/>
      <c r="L245" s="17"/>
      <c r="M245" s="17"/>
      <c r="N245" s="62" t="str">
        <f t="shared" si="7"/>
        <v/>
      </c>
      <c r="O245" s="15"/>
      <c r="P245" s="15"/>
      <c r="Q245" s="17"/>
      <c r="R245" s="15"/>
      <c r="S245" s="15"/>
      <c r="T245" s="15"/>
      <c r="U245" s="15"/>
      <c r="V245" s="15"/>
      <c r="W245" s="15"/>
      <c r="X245" s="18" t="str">
        <f>IFERROR(VLOOKUP(W245,Lookups!$G$2:$H$83,2,FALSE),"")</f>
        <v/>
      </c>
      <c r="Y245" s="15"/>
      <c r="Z245" s="15"/>
      <c r="AA245" s="15"/>
      <c r="AB245" s="15"/>
      <c r="AC245" s="15"/>
      <c r="AD245" s="17"/>
      <c r="AE245" s="17"/>
      <c r="AF245" s="18" t="str">
        <f t="shared" si="6"/>
        <v/>
      </c>
      <c r="AG245" s="15"/>
      <c r="AH245" s="15"/>
      <c r="AI245" s="15"/>
      <c r="AJ245" s="62" t="str">
        <f>IFERROR(VLOOKUP(AI245,Lookups!$W$3:$X$24,2,FALSE),"")</f>
        <v/>
      </c>
      <c r="AK245" s="15"/>
      <c r="AL245" s="15"/>
      <c r="AM245" s="17"/>
      <c r="AN245" s="17"/>
    </row>
    <row r="246" spans="1:40" x14ac:dyDescent="0.3">
      <c r="A246" s="15"/>
      <c r="B246" s="15"/>
      <c r="C246" s="15"/>
      <c r="D246" s="17"/>
      <c r="E246" s="17"/>
      <c r="F246" s="15"/>
      <c r="G246" s="18" t="str">
        <f>IFERROR(VLOOKUP(F246,Lookups!$D$2:$E$20,2,FALSE),"")</f>
        <v/>
      </c>
      <c r="H246" s="15"/>
      <c r="I246" s="15"/>
      <c r="J246" s="17"/>
      <c r="K246" s="15"/>
      <c r="L246" s="17"/>
      <c r="M246" s="17"/>
      <c r="N246" s="62" t="str">
        <f t="shared" si="7"/>
        <v/>
      </c>
      <c r="O246" s="15"/>
      <c r="P246" s="15"/>
      <c r="Q246" s="17"/>
      <c r="R246" s="15"/>
      <c r="S246" s="15"/>
      <c r="T246" s="15"/>
      <c r="U246" s="15"/>
      <c r="V246" s="15"/>
      <c r="W246" s="15"/>
      <c r="X246" s="18" t="str">
        <f>IFERROR(VLOOKUP(W246,Lookups!$G$2:$H$83,2,FALSE),"")</f>
        <v/>
      </c>
      <c r="Y246" s="15"/>
      <c r="Z246" s="15"/>
      <c r="AA246" s="15"/>
      <c r="AB246" s="15"/>
      <c r="AC246" s="15"/>
      <c r="AD246" s="17"/>
      <c r="AE246" s="17"/>
      <c r="AF246" s="18" t="str">
        <f t="shared" ref="AF246:AF309" si="8">IF(OR(ISBLANK(AD246),ISBLANK(AE246)),"",(AE246-AD246)+1)</f>
        <v/>
      </c>
      <c r="AG246" s="15"/>
      <c r="AH246" s="15"/>
      <c r="AI246" s="15"/>
      <c r="AJ246" s="62" t="str">
        <f>IFERROR(VLOOKUP(AI246,Lookups!$W$3:$X$24,2,FALSE),"")</f>
        <v/>
      </c>
      <c r="AK246" s="15"/>
      <c r="AL246" s="15"/>
      <c r="AM246" s="17"/>
      <c r="AN246" s="17"/>
    </row>
    <row r="247" spans="1:40" x14ac:dyDescent="0.3">
      <c r="A247" s="15"/>
      <c r="B247" s="15"/>
      <c r="C247" s="15"/>
      <c r="D247" s="17"/>
      <c r="E247" s="17"/>
      <c r="F247" s="15"/>
      <c r="G247" s="18" t="str">
        <f>IFERROR(VLOOKUP(F247,Lookups!$D$2:$E$20,2,FALSE),"")</f>
        <v/>
      </c>
      <c r="H247" s="15"/>
      <c r="I247" s="15"/>
      <c r="J247" s="17"/>
      <c r="K247" s="15"/>
      <c r="L247" s="17"/>
      <c r="M247" s="17"/>
      <c r="N247" s="62" t="str">
        <f t="shared" si="7"/>
        <v/>
      </c>
      <c r="O247" s="15"/>
      <c r="P247" s="15"/>
      <c r="Q247" s="17"/>
      <c r="R247" s="15"/>
      <c r="S247" s="15"/>
      <c r="T247" s="15"/>
      <c r="U247" s="15"/>
      <c r="V247" s="15"/>
      <c r="W247" s="15"/>
      <c r="X247" s="18" t="str">
        <f>IFERROR(VLOOKUP(W247,Lookups!$G$2:$H$83,2,FALSE),"")</f>
        <v/>
      </c>
      <c r="Y247" s="15"/>
      <c r="Z247" s="15"/>
      <c r="AA247" s="15"/>
      <c r="AB247" s="15"/>
      <c r="AC247" s="15"/>
      <c r="AD247" s="17"/>
      <c r="AE247" s="17"/>
      <c r="AF247" s="18" t="str">
        <f t="shared" si="8"/>
        <v/>
      </c>
      <c r="AG247" s="15"/>
      <c r="AH247" s="15"/>
      <c r="AI247" s="15"/>
      <c r="AJ247" s="62" t="str">
        <f>IFERROR(VLOOKUP(AI247,Lookups!$W$3:$X$24,2,FALSE),"")</f>
        <v/>
      </c>
      <c r="AK247" s="15"/>
      <c r="AL247" s="15"/>
      <c r="AM247" s="17"/>
      <c r="AN247" s="17"/>
    </row>
    <row r="248" spans="1:40" x14ac:dyDescent="0.3">
      <c r="A248" s="15"/>
      <c r="B248" s="15"/>
      <c r="C248" s="15"/>
      <c r="D248" s="17"/>
      <c r="E248" s="17"/>
      <c r="F248" s="15"/>
      <c r="G248" s="18" t="str">
        <f>IFERROR(VLOOKUP(F248,Lookups!$D$2:$E$20,2,FALSE),"")</f>
        <v/>
      </c>
      <c r="H248" s="15"/>
      <c r="I248" s="15"/>
      <c r="J248" s="17"/>
      <c r="K248" s="15"/>
      <c r="L248" s="17"/>
      <c r="M248" s="17"/>
      <c r="N248" s="62" t="str">
        <f t="shared" si="7"/>
        <v/>
      </c>
      <c r="O248" s="15"/>
      <c r="P248" s="15"/>
      <c r="Q248" s="17"/>
      <c r="R248" s="15"/>
      <c r="S248" s="15"/>
      <c r="T248" s="15"/>
      <c r="U248" s="15"/>
      <c r="V248" s="15"/>
      <c r="W248" s="15"/>
      <c r="X248" s="18" t="str">
        <f>IFERROR(VLOOKUP(W248,Lookups!$G$2:$H$83,2,FALSE),"")</f>
        <v/>
      </c>
      <c r="Y248" s="15"/>
      <c r="Z248" s="15"/>
      <c r="AA248" s="15"/>
      <c r="AB248" s="15"/>
      <c r="AC248" s="15"/>
      <c r="AD248" s="17"/>
      <c r="AE248" s="17"/>
      <c r="AF248" s="18" t="str">
        <f t="shared" si="8"/>
        <v/>
      </c>
      <c r="AG248" s="15"/>
      <c r="AH248" s="15"/>
      <c r="AI248" s="15"/>
      <c r="AJ248" s="62" t="str">
        <f>IFERROR(VLOOKUP(AI248,Lookups!$W$3:$X$24,2,FALSE),"")</f>
        <v/>
      </c>
      <c r="AK248" s="15"/>
      <c r="AL248" s="15"/>
      <c r="AM248" s="17"/>
      <c r="AN248" s="17"/>
    </row>
    <row r="249" spans="1:40" x14ac:dyDescent="0.3">
      <c r="A249" s="15"/>
      <c r="B249" s="15"/>
      <c r="C249" s="15"/>
      <c r="D249" s="17"/>
      <c r="E249" s="17"/>
      <c r="F249" s="15"/>
      <c r="G249" s="18" t="str">
        <f>IFERROR(VLOOKUP(F249,Lookups!$D$2:$E$20,2,FALSE),"")</f>
        <v/>
      </c>
      <c r="H249" s="15"/>
      <c r="I249" s="15"/>
      <c r="J249" s="17"/>
      <c r="K249" s="15"/>
      <c r="L249" s="17"/>
      <c r="M249" s="17"/>
      <c r="N249" s="62" t="str">
        <f t="shared" si="7"/>
        <v/>
      </c>
      <c r="O249" s="15"/>
      <c r="P249" s="15"/>
      <c r="Q249" s="17"/>
      <c r="R249" s="15"/>
      <c r="S249" s="15"/>
      <c r="T249" s="15"/>
      <c r="U249" s="15"/>
      <c r="V249" s="15"/>
      <c r="W249" s="15"/>
      <c r="X249" s="18" t="str">
        <f>IFERROR(VLOOKUP(W249,Lookups!$G$2:$H$83,2,FALSE),"")</f>
        <v/>
      </c>
      <c r="Y249" s="15"/>
      <c r="Z249" s="15"/>
      <c r="AA249" s="15"/>
      <c r="AB249" s="15"/>
      <c r="AC249" s="15"/>
      <c r="AD249" s="17"/>
      <c r="AE249" s="17"/>
      <c r="AF249" s="18" t="str">
        <f t="shared" si="8"/>
        <v/>
      </c>
      <c r="AG249" s="15"/>
      <c r="AH249" s="15"/>
      <c r="AI249" s="15"/>
      <c r="AJ249" s="62" t="str">
        <f>IFERROR(VLOOKUP(AI249,Lookups!$W$3:$X$24,2,FALSE),"")</f>
        <v/>
      </c>
      <c r="AK249" s="15"/>
      <c r="AL249" s="15"/>
      <c r="AM249" s="17"/>
      <c r="AN249" s="17"/>
    </row>
    <row r="250" spans="1:40" x14ac:dyDescent="0.3">
      <c r="A250" s="15"/>
      <c r="B250" s="15"/>
      <c r="C250" s="15"/>
      <c r="D250" s="17"/>
      <c r="E250" s="17"/>
      <c r="F250" s="15"/>
      <c r="G250" s="18" t="str">
        <f>IFERROR(VLOOKUP(F250,Lookups!$D$2:$E$20,2,FALSE),"")</f>
        <v/>
      </c>
      <c r="H250" s="15"/>
      <c r="I250" s="15"/>
      <c r="J250" s="17"/>
      <c r="K250" s="15"/>
      <c r="L250" s="17"/>
      <c r="M250" s="17"/>
      <c r="N250" s="62" t="str">
        <f t="shared" si="7"/>
        <v/>
      </c>
      <c r="O250" s="15"/>
      <c r="P250" s="15"/>
      <c r="Q250" s="17"/>
      <c r="R250" s="15"/>
      <c r="S250" s="15"/>
      <c r="T250" s="15"/>
      <c r="U250" s="15"/>
      <c r="V250" s="15"/>
      <c r="W250" s="15"/>
      <c r="X250" s="18" t="str">
        <f>IFERROR(VLOOKUP(W250,Lookups!$G$2:$H$83,2,FALSE),"")</f>
        <v/>
      </c>
      <c r="Y250" s="15"/>
      <c r="Z250" s="15"/>
      <c r="AA250" s="15"/>
      <c r="AB250" s="15"/>
      <c r="AC250" s="15"/>
      <c r="AD250" s="17"/>
      <c r="AE250" s="17"/>
      <c r="AF250" s="18" t="str">
        <f t="shared" si="8"/>
        <v/>
      </c>
      <c r="AG250" s="15"/>
      <c r="AH250" s="15"/>
      <c r="AI250" s="15"/>
      <c r="AJ250" s="62" t="str">
        <f>IFERROR(VLOOKUP(AI250,Lookups!$W$3:$X$24,2,FALSE),"")</f>
        <v/>
      </c>
      <c r="AK250" s="15"/>
      <c r="AL250" s="15"/>
      <c r="AM250" s="17"/>
      <c r="AN250" s="17"/>
    </row>
    <row r="251" spans="1:40" x14ac:dyDescent="0.3">
      <c r="A251" s="15"/>
      <c r="B251" s="15"/>
      <c r="C251" s="15"/>
      <c r="D251" s="17"/>
      <c r="E251" s="17"/>
      <c r="F251" s="15"/>
      <c r="G251" s="18" t="str">
        <f>IFERROR(VLOOKUP(F251,Lookups!$D$2:$E$20,2,FALSE),"")</f>
        <v/>
      </c>
      <c r="H251" s="15"/>
      <c r="I251" s="15"/>
      <c r="J251" s="17"/>
      <c r="K251" s="15"/>
      <c r="L251" s="17"/>
      <c r="M251" s="17"/>
      <c r="N251" s="62" t="str">
        <f t="shared" si="7"/>
        <v/>
      </c>
      <c r="O251" s="15"/>
      <c r="P251" s="15"/>
      <c r="Q251" s="17"/>
      <c r="R251" s="15"/>
      <c r="S251" s="15"/>
      <c r="T251" s="15"/>
      <c r="U251" s="15"/>
      <c r="V251" s="15"/>
      <c r="W251" s="15"/>
      <c r="X251" s="18" t="str">
        <f>IFERROR(VLOOKUP(W251,Lookups!$G$2:$H$83,2,FALSE),"")</f>
        <v/>
      </c>
      <c r="Y251" s="15"/>
      <c r="Z251" s="15"/>
      <c r="AA251" s="15"/>
      <c r="AB251" s="15"/>
      <c r="AC251" s="15"/>
      <c r="AD251" s="17"/>
      <c r="AE251" s="17"/>
      <c r="AF251" s="18" t="str">
        <f t="shared" si="8"/>
        <v/>
      </c>
      <c r="AG251" s="15"/>
      <c r="AH251" s="15"/>
      <c r="AI251" s="15"/>
      <c r="AJ251" s="62" t="str">
        <f>IFERROR(VLOOKUP(AI251,Lookups!$W$3:$X$24,2,FALSE),"")</f>
        <v/>
      </c>
      <c r="AK251" s="15"/>
      <c r="AL251" s="15"/>
      <c r="AM251" s="17"/>
      <c r="AN251" s="17"/>
    </row>
    <row r="252" spans="1:40" x14ac:dyDescent="0.3">
      <c r="A252" s="15"/>
      <c r="B252" s="15"/>
      <c r="C252" s="15"/>
      <c r="D252" s="17"/>
      <c r="E252" s="17"/>
      <c r="F252" s="15"/>
      <c r="G252" s="18" t="str">
        <f>IFERROR(VLOOKUP(F252,Lookups!$D$2:$E$20,2,FALSE),"")</f>
        <v/>
      </c>
      <c r="H252" s="15"/>
      <c r="I252" s="15"/>
      <c r="J252" s="17"/>
      <c r="K252" s="15"/>
      <c r="L252" s="17"/>
      <c r="M252" s="17"/>
      <c r="N252" s="62" t="str">
        <f t="shared" si="7"/>
        <v/>
      </c>
      <c r="O252" s="15"/>
      <c r="P252" s="15"/>
      <c r="Q252" s="17"/>
      <c r="R252" s="15"/>
      <c r="S252" s="15"/>
      <c r="T252" s="15"/>
      <c r="U252" s="15"/>
      <c r="V252" s="15"/>
      <c r="W252" s="15"/>
      <c r="X252" s="18" t="str">
        <f>IFERROR(VLOOKUP(W252,Lookups!$G$2:$H$83,2,FALSE),"")</f>
        <v/>
      </c>
      <c r="Y252" s="15"/>
      <c r="Z252" s="15"/>
      <c r="AA252" s="15"/>
      <c r="AB252" s="15"/>
      <c r="AC252" s="15"/>
      <c r="AD252" s="17"/>
      <c r="AE252" s="17"/>
      <c r="AF252" s="18" t="str">
        <f t="shared" si="8"/>
        <v/>
      </c>
      <c r="AG252" s="15"/>
      <c r="AH252" s="15"/>
      <c r="AI252" s="15"/>
      <c r="AJ252" s="62" t="str">
        <f>IFERROR(VLOOKUP(AI252,Lookups!$W$3:$X$24,2,FALSE),"")</f>
        <v/>
      </c>
      <c r="AK252" s="15"/>
      <c r="AL252" s="15"/>
      <c r="AM252" s="17"/>
      <c r="AN252" s="17"/>
    </row>
    <row r="253" spans="1:40" x14ac:dyDescent="0.3">
      <c r="A253" s="15"/>
      <c r="B253" s="15"/>
      <c r="C253" s="15"/>
      <c r="D253" s="17"/>
      <c r="E253" s="17"/>
      <c r="F253" s="15"/>
      <c r="G253" s="18" t="str">
        <f>IFERROR(VLOOKUP(F253,Lookups!$D$2:$E$20,2,FALSE),"")</f>
        <v/>
      </c>
      <c r="H253" s="15"/>
      <c r="I253" s="15"/>
      <c r="J253" s="17"/>
      <c r="K253" s="15"/>
      <c r="L253" s="17"/>
      <c r="M253" s="17"/>
      <c r="N253" s="62" t="str">
        <f t="shared" si="7"/>
        <v/>
      </c>
      <c r="O253" s="15"/>
      <c r="P253" s="15"/>
      <c r="Q253" s="17"/>
      <c r="R253" s="15"/>
      <c r="S253" s="15"/>
      <c r="T253" s="15"/>
      <c r="U253" s="15"/>
      <c r="V253" s="15"/>
      <c r="W253" s="15"/>
      <c r="X253" s="18" t="str">
        <f>IFERROR(VLOOKUP(W253,Lookups!$G$2:$H$83,2,FALSE),"")</f>
        <v/>
      </c>
      <c r="Y253" s="15"/>
      <c r="Z253" s="15"/>
      <c r="AA253" s="15"/>
      <c r="AB253" s="15"/>
      <c r="AC253" s="15"/>
      <c r="AD253" s="17"/>
      <c r="AE253" s="17"/>
      <c r="AF253" s="18" t="str">
        <f t="shared" si="8"/>
        <v/>
      </c>
      <c r="AG253" s="15"/>
      <c r="AH253" s="15"/>
      <c r="AI253" s="15"/>
      <c r="AJ253" s="62" t="str">
        <f>IFERROR(VLOOKUP(AI253,Lookups!$W$3:$X$24,2,FALSE),"")</f>
        <v/>
      </c>
      <c r="AK253" s="15"/>
      <c r="AL253" s="15"/>
      <c r="AM253" s="17"/>
      <c r="AN253" s="17"/>
    </row>
    <row r="254" spans="1:40" x14ac:dyDescent="0.3">
      <c r="A254" s="15"/>
      <c r="B254" s="15"/>
      <c r="C254" s="15"/>
      <c r="D254" s="17"/>
      <c r="E254" s="17"/>
      <c r="F254" s="15"/>
      <c r="G254" s="18" t="str">
        <f>IFERROR(VLOOKUP(F254,Lookups!$D$2:$E$20,2,FALSE),"")</f>
        <v/>
      </c>
      <c r="H254" s="15"/>
      <c r="I254" s="15"/>
      <c r="J254" s="17"/>
      <c r="K254" s="15"/>
      <c r="L254" s="17"/>
      <c r="M254" s="17"/>
      <c r="N254" s="62" t="str">
        <f t="shared" si="7"/>
        <v/>
      </c>
      <c r="O254" s="15"/>
      <c r="P254" s="15"/>
      <c r="Q254" s="17"/>
      <c r="R254" s="15"/>
      <c r="S254" s="15"/>
      <c r="T254" s="15"/>
      <c r="U254" s="15"/>
      <c r="V254" s="15"/>
      <c r="W254" s="15"/>
      <c r="X254" s="18" t="str">
        <f>IFERROR(VLOOKUP(W254,Lookups!$G$2:$H$83,2,FALSE),"")</f>
        <v/>
      </c>
      <c r="Y254" s="15"/>
      <c r="Z254" s="15"/>
      <c r="AA254" s="15"/>
      <c r="AB254" s="15"/>
      <c r="AC254" s="15"/>
      <c r="AD254" s="17"/>
      <c r="AE254" s="17"/>
      <c r="AF254" s="18" t="str">
        <f t="shared" si="8"/>
        <v/>
      </c>
      <c r="AG254" s="15"/>
      <c r="AH254" s="15"/>
      <c r="AI254" s="15"/>
      <c r="AJ254" s="62" t="str">
        <f>IFERROR(VLOOKUP(AI254,Lookups!$W$3:$X$24,2,FALSE),"")</f>
        <v/>
      </c>
      <c r="AK254" s="15"/>
      <c r="AL254" s="15"/>
      <c r="AM254" s="17"/>
      <c r="AN254" s="17"/>
    </row>
    <row r="255" spans="1:40" x14ac:dyDescent="0.3">
      <c r="A255" s="15"/>
      <c r="B255" s="15"/>
      <c r="C255" s="15"/>
      <c r="D255" s="17"/>
      <c r="E255" s="17"/>
      <c r="F255" s="15"/>
      <c r="G255" s="18" t="str">
        <f>IFERROR(VLOOKUP(F255,Lookups!$D$2:$E$20,2,FALSE),"")</f>
        <v/>
      </c>
      <c r="H255" s="15"/>
      <c r="I255" s="15"/>
      <c r="J255" s="17"/>
      <c r="K255" s="15"/>
      <c r="L255" s="17"/>
      <c r="M255" s="17"/>
      <c r="N255" s="62" t="str">
        <f t="shared" si="7"/>
        <v/>
      </c>
      <c r="O255" s="15"/>
      <c r="P255" s="15"/>
      <c r="Q255" s="17"/>
      <c r="R255" s="15"/>
      <c r="S255" s="15"/>
      <c r="T255" s="15"/>
      <c r="U255" s="15"/>
      <c r="V255" s="15"/>
      <c r="W255" s="15"/>
      <c r="X255" s="18" t="str">
        <f>IFERROR(VLOOKUP(W255,Lookups!$G$2:$H$83,2,FALSE),"")</f>
        <v/>
      </c>
      <c r="Y255" s="15"/>
      <c r="Z255" s="15"/>
      <c r="AA255" s="15"/>
      <c r="AB255" s="15"/>
      <c r="AC255" s="15"/>
      <c r="AD255" s="17"/>
      <c r="AE255" s="17"/>
      <c r="AF255" s="18" t="str">
        <f t="shared" si="8"/>
        <v/>
      </c>
      <c r="AG255" s="15"/>
      <c r="AH255" s="15"/>
      <c r="AI255" s="15"/>
      <c r="AJ255" s="62" t="str">
        <f>IFERROR(VLOOKUP(AI255,Lookups!$W$3:$X$24,2,FALSE),"")</f>
        <v/>
      </c>
      <c r="AK255" s="15"/>
      <c r="AL255" s="15"/>
      <c r="AM255" s="17"/>
      <c r="AN255" s="17"/>
    </row>
    <row r="256" spans="1:40" x14ac:dyDescent="0.3">
      <c r="A256" s="15"/>
      <c r="B256" s="15"/>
      <c r="C256" s="15"/>
      <c r="D256" s="17"/>
      <c r="E256" s="17"/>
      <c r="F256" s="15"/>
      <c r="G256" s="18" t="str">
        <f>IFERROR(VLOOKUP(F256,Lookups!$D$2:$E$20,2,FALSE),"")</f>
        <v/>
      </c>
      <c r="H256" s="15"/>
      <c r="I256" s="15"/>
      <c r="J256" s="17"/>
      <c r="K256" s="15"/>
      <c r="L256" s="17"/>
      <c r="M256" s="17"/>
      <c r="N256" s="62" t="str">
        <f t="shared" si="7"/>
        <v/>
      </c>
      <c r="O256" s="15"/>
      <c r="P256" s="15"/>
      <c r="Q256" s="17"/>
      <c r="R256" s="15"/>
      <c r="S256" s="15"/>
      <c r="T256" s="15"/>
      <c r="U256" s="15"/>
      <c r="V256" s="15"/>
      <c r="W256" s="15"/>
      <c r="X256" s="18" t="str">
        <f>IFERROR(VLOOKUP(W256,Lookups!$G$2:$H$83,2,FALSE),"")</f>
        <v/>
      </c>
      <c r="Y256" s="15"/>
      <c r="Z256" s="15"/>
      <c r="AA256" s="15"/>
      <c r="AB256" s="15"/>
      <c r="AC256" s="15"/>
      <c r="AD256" s="17"/>
      <c r="AE256" s="17"/>
      <c r="AF256" s="18" t="str">
        <f t="shared" si="8"/>
        <v/>
      </c>
      <c r="AG256" s="15"/>
      <c r="AH256" s="15"/>
      <c r="AI256" s="15"/>
      <c r="AJ256" s="62" t="str">
        <f>IFERROR(VLOOKUP(AI256,Lookups!$W$3:$X$24,2,FALSE),"")</f>
        <v/>
      </c>
      <c r="AK256" s="15"/>
      <c r="AL256" s="15"/>
      <c r="AM256" s="17"/>
      <c r="AN256" s="17"/>
    </row>
    <row r="257" spans="1:40" x14ac:dyDescent="0.3">
      <c r="A257" s="15"/>
      <c r="B257" s="15"/>
      <c r="C257" s="15"/>
      <c r="D257" s="17"/>
      <c r="E257" s="17"/>
      <c r="F257" s="15"/>
      <c r="G257" s="18" t="str">
        <f>IFERROR(VLOOKUP(F257,Lookups!$D$2:$E$20,2,FALSE),"")</f>
        <v/>
      </c>
      <c r="H257" s="15"/>
      <c r="I257" s="15"/>
      <c r="J257" s="17"/>
      <c r="K257" s="15"/>
      <c r="L257" s="17"/>
      <c r="M257" s="17"/>
      <c r="N257" s="62" t="str">
        <f t="shared" si="7"/>
        <v/>
      </c>
      <c r="O257" s="15"/>
      <c r="P257" s="15"/>
      <c r="Q257" s="17"/>
      <c r="R257" s="15"/>
      <c r="S257" s="15"/>
      <c r="T257" s="15"/>
      <c r="U257" s="15"/>
      <c r="V257" s="15"/>
      <c r="W257" s="15"/>
      <c r="X257" s="18" t="str">
        <f>IFERROR(VLOOKUP(W257,Lookups!$G$2:$H$83,2,FALSE),"")</f>
        <v/>
      </c>
      <c r="Y257" s="15"/>
      <c r="Z257" s="15"/>
      <c r="AA257" s="15"/>
      <c r="AB257" s="15"/>
      <c r="AC257" s="15"/>
      <c r="AD257" s="17"/>
      <c r="AE257" s="17"/>
      <c r="AF257" s="18" t="str">
        <f t="shared" si="8"/>
        <v/>
      </c>
      <c r="AG257" s="15"/>
      <c r="AH257" s="15"/>
      <c r="AI257" s="15"/>
      <c r="AJ257" s="62" t="str">
        <f>IFERROR(VLOOKUP(AI257,Lookups!$W$3:$X$24,2,FALSE),"")</f>
        <v/>
      </c>
      <c r="AK257" s="15"/>
      <c r="AL257" s="15"/>
      <c r="AM257" s="17"/>
      <c r="AN257" s="17"/>
    </row>
    <row r="258" spans="1:40" x14ac:dyDescent="0.3">
      <c r="A258" s="15"/>
      <c r="B258" s="15"/>
      <c r="C258" s="15"/>
      <c r="D258" s="17"/>
      <c r="E258" s="17"/>
      <c r="F258" s="15"/>
      <c r="G258" s="18" t="str">
        <f>IFERROR(VLOOKUP(F258,Lookups!$D$2:$E$20,2,FALSE),"")</f>
        <v/>
      </c>
      <c r="H258" s="15"/>
      <c r="I258" s="15"/>
      <c r="J258" s="17"/>
      <c r="K258" s="15"/>
      <c r="L258" s="17"/>
      <c r="M258" s="17"/>
      <c r="N258" s="62" t="str">
        <f t="shared" si="7"/>
        <v/>
      </c>
      <c r="O258" s="15"/>
      <c r="P258" s="15"/>
      <c r="Q258" s="17"/>
      <c r="R258" s="15"/>
      <c r="S258" s="15"/>
      <c r="T258" s="15"/>
      <c r="U258" s="15"/>
      <c r="V258" s="15"/>
      <c r="W258" s="15"/>
      <c r="X258" s="18" t="str">
        <f>IFERROR(VLOOKUP(W258,Lookups!$G$2:$H$83,2,FALSE),"")</f>
        <v/>
      </c>
      <c r="Y258" s="15"/>
      <c r="Z258" s="15"/>
      <c r="AA258" s="15"/>
      <c r="AB258" s="15"/>
      <c r="AC258" s="15"/>
      <c r="AD258" s="17"/>
      <c r="AE258" s="17"/>
      <c r="AF258" s="18" t="str">
        <f t="shared" si="8"/>
        <v/>
      </c>
      <c r="AG258" s="15"/>
      <c r="AH258" s="15"/>
      <c r="AI258" s="15"/>
      <c r="AJ258" s="62" t="str">
        <f>IFERROR(VLOOKUP(AI258,Lookups!$W$3:$X$24,2,FALSE),"")</f>
        <v/>
      </c>
      <c r="AK258" s="15"/>
      <c r="AL258" s="15"/>
      <c r="AM258" s="17"/>
      <c r="AN258" s="17"/>
    </row>
    <row r="259" spans="1:40" x14ac:dyDescent="0.3">
      <c r="A259" s="15"/>
      <c r="B259" s="15"/>
      <c r="C259" s="15"/>
      <c r="D259" s="17"/>
      <c r="E259" s="17"/>
      <c r="F259" s="15"/>
      <c r="G259" s="18" t="str">
        <f>IFERROR(VLOOKUP(F259,Lookups!$D$2:$E$20,2,FALSE),"")</f>
        <v/>
      </c>
      <c r="H259" s="15"/>
      <c r="I259" s="15"/>
      <c r="J259" s="17"/>
      <c r="K259" s="15"/>
      <c r="L259" s="17"/>
      <c r="M259" s="17"/>
      <c r="N259" s="62" t="str">
        <f t="shared" ref="N259:N322" si="9">IF(OR(ISBLANK(L259),ISBLANK(M259)),"",(M259-L259)+1)</f>
        <v/>
      </c>
      <c r="O259" s="15"/>
      <c r="P259" s="15"/>
      <c r="Q259" s="17"/>
      <c r="R259" s="15"/>
      <c r="S259" s="15"/>
      <c r="T259" s="15"/>
      <c r="U259" s="15"/>
      <c r="V259" s="15"/>
      <c r="W259" s="15"/>
      <c r="X259" s="18" t="str">
        <f>IFERROR(VLOOKUP(W259,Lookups!$G$2:$H$83,2,FALSE),"")</f>
        <v/>
      </c>
      <c r="Y259" s="15"/>
      <c r="Z259" s="15"/>
      <c r="AA259" s="15"/>
      <c r="AB259" s="15"/>
      <c r="AC259" s="15"/>
      <c r="AD259" s="17"/>
      <c r="AE259" s="17"/>
      <c r="AF259" s="18" t="str">
        <f t="shared" si="8"/>
        <v/>
      </c>
      <c r="AG259" s="15"/>
      <c r="AH259" s="15"/>
      <c r="AI259" s="15"/>
      <c r="AJ259" s="62" t="str">
        <f>IFERROR(VLOOKUP(AI259,Lookups!$W$3:$X$24,2,FALSE),"")</f>
        <v/>
      </c>
      <c r="AK259" s="15"/>
      <c r="AL259" s="15"/>
      <c r="AM259" s="17"/>
      <c r="AN259" s="17"/>
    </row>
    <row r="260" spans="1:40" x14ac:dyDescent="0.3">
      <c r="A260" s="15"/>
      <c r="B260" s="15"/>
      <c r="C260" s="15"/>
      <c r="D260" s="17"/>
      <c r="E260" s="17"/>
      <c r="F260" s="15"/>
      <c r="G260" s="18" t="str">
        <f>IFERROR(VLOOKUP(F260,Lookups!$D$2:$E$20,2,FALSE),"")</f>
        <v/>
      </c>
      <c r="H260" s="15"/>
      <c r="I260" s="15"/>
      <c r="J260" s="17"/>
      <c r="K260" s="15"/>
      <c r="L260" s="17"/>
      <c r="M260" s="17"/>
      <c r="N260" s="62" t="str">
        <f t="shared" si="9"/>
        <v/>
      </c>
      <c r="O260" s="15"/>
      <c r="P260" s="15"/>
      <c r="Q260" s="17"/>
      <c r="R260" s="15"/>
      <c r="S260" s="15"/>
      <c r="T260" s="15"/>
      <c r="U260" s="15"/>
      <c r="V260" s="15"/>
      <c r="W260" s="15"/>
      <c r="X260" s="18" t="str">
        <f>IFERROR(VLOOKUP(W260,Lookups!$G$2:$H$83,2,FALSE),"")</f>
        <v/>
      </c>
      <c r="Y260" s="15"/>
      <c r="Z260" s="15"/>
      <c r="AA260" s="15"/>
      <c r="AB260" s="15"/>
      <c r="AC260" s="15"/>
      <c r="AD260" s="17"/>
      <c r="AE260" s="17"/>
      <c r="AF260" s="18" t="str">
        <f t="shared" si="8"/>
        <v/>
      </c>
      <c r="AG260" s="15"/>
      <c r="AH260" s="15"/>
      <c r="AI260" s="15"/>
      <c r="AJ260" s="62" t="str">
        <f>IFERROR(VLOOKUP(AI260,Lookups!$W$3:$X$24,2,FALSE),"")</f>
        <v/>
      </c>
      <c r="AK260" s="15"/>
      <c r="AL260" s="15"/>
      <c r="AM260" s="17"/>
      <c r="AN260" s="17"/>
    </row>
    <row r="261" spans="1:40" x14ac:dyDescent="0.3">
      <c r="A261" s="15"/>
      <c r="B261" s="15"/>
      <c r="C261" s="15"/>
      <c r="D261" s="17"/>
      <c r="E261" s="17"/>
      <c r="F261" s="15"/>
      <c r="G261" s="18" t="str">
        <f>IFERROR(VLOOKUP(F261,Lookups!$D$2:$E$20,2,FALSE),"")</f>
        <v/>
      </c>
      <c r="H261" s="15"/>
      <c r="I261" s="15"/>
      <c r="J261" s="17"/>
      <c r="K261" s="15"/>
      <c r="L261" s="17"/>
      <c r="M261" s="17"/>
      <c r="N261" s="62" t="str">
        <f t="shared" si="9"/>
        <v/>
      </c>
      <c r="O261" s="15"/>
      <c r="P261" s="15"/>
      <c r="Q261" s="17"/>
      <c r="R261" s="15"/>
      <c r="S261" s="15"/>
      <c r="T261" s="15"/>
      <c r="U261" s="15"/>
      <c r="V261" s="15"/>
      <c r="W261" s="15"/>
      <c r="X261" s="18" t="str">
        <f>IFERROR(VLOOKUP(W261,Lookups!$G$2:$H$83,2,FALSE),"")</f>
        <v/>
      </c>
      <c r="Y261" s="15"/>
      <c r="Z261" s="15"/>
      <c r="AA261" s="15"/>
      <c r="AB261" s="15"/>
      <c r="AC261" s="15"/>
      <c r="AD261" s="17"/>
      <c r="AE261" s="17"/>
      <c r="AF261" s="18" t="str">
        <f t="shared" si="8"/>
        <v/>
      </c>
      <c r="AG261" s="15"/>
      <c r="AH261" s="15"/>
      <c r="AI261" s="15"/>
      <c r="AJ261" s="62" t="str">
        <f>IFERROR(VLOOKUP(AI261,Lookups!$W$3:$X$24,2,FALSE),"")</f>
        <v/>
      </c>
      <c r="AK261" s="15"/>
      <c r="AL261" s="15"/>
      <c r="AM261" s="17"/>
      <c r="AN261" s="17"/>
    </row>
    <row r="262" spans="1:40" x14ac:dyDescent="0.3">
      <c r="A262" s="15"/>
      <c r="B262" s="15"/>
      <c r="C262" s="15"/>
      <c r="D262" s="17"/>
      <c r="E262" s="17"/>
      <c r="F262" s="15"/>
      <c r="G262" s="18" t="str">
        <f>IFERROR(VLOOKUP(F262,Lookups!$D$2:$E$20,2,FALSE),"")</f>
        <v/>
      </c>
      <c r="H262" s="15"/>
      <c r="I262" s="15"/>
      <c r="J262" s="17"/>
      <c r="K262" s="15"/>
      <c r="L262" s="17"/>
      <c r="M262" s="17"/>
      <c r="N262" s="62" t="str">
        <f t="shared" si="9"/>
        <v/>
      </c>
      <c r="O262" s="15"/>
      <c r="P262" s="15"/>
      <c r="Q262" s="17"/>
      <c r="R262" s="15"/>
      <c r="S262" s="15"/>
      <c r="T262" s="15"/>
      <c r="U262" s="15"/>
      <c r="V262" s="15"/>
      <c r="W262" s="15"/>
      <c r="X262" s="18" t="str">
        <f>IFERROR(VLOOKUP(W262,Lookups!$G$2:$H$83,2,FALSE),"")</f>
        <v/>
      </c>
      <c r="Y262" s="15"/>
      <c r="Z262" s="15"/>
      <c r="AA262" s="15"/>
      <c r="AB262" s="15"/>
      <c r="AC262" s="15"/>
      <c r="AD262" s="17"/>
      <c r="AE262" s="17"/>
      <c r="AF262" s="18" t="str">
        <f t="shared" si="8"/>
        <v/>
      </c>
      <c r="AG262" s="15"/>
      <c r="AH262" s="15"/>
      <c r="AI262" s="15"/>
      <c r="AJ262" s="62" t="str">
        <f>IFERROR(VLOOKUP(AI262,Lookups!$W$3:$X$24,2,FALSE),"")</f>
        <v/>
      </c>
      <c r="AK262" s="15"/>
      <c r="AL262" s="15"/>
      <c r="AM262" s="17"/>
      <c r="AN262" s="17"/>
    </row>
    <row r="263" spans="1:40" x14ac:dyDescent="0.3">
      <c r="A263" s="15"/>
      <c r="B263" s="15"/>
      <c r="C263" s="15"/>
      <c r="D263" s="17"/>
      <c r="E263" s="17"/>
      <c r="F263" s="15"/>
      <c r="G263" s="18" t="str">
        <f>IFERROR(VLOOKUP(F263,Lookups!$D$2:$E$20,2,FALSE),"")</f>
        <v/>
      </c>
      <c r="H263" s="15"/>
      <c r="I263" s="15"/>
      <c r="J263" s="17"/>
      <c r="K263" s="15"/>
      <c r="L263" s="17"/>
      <c r="M263" s="17"/>
      <c r="N263" s="62" t="str">
        <f t="shared" si="9"/>
        <v/>
      </c>
      <c r="O263" s="15"/>
      <c r="P263" s="15"/>
      <c r="Q263" s="17"/>
      <c r="R263" s="15"/>
      <c r="S263" s="15"/>
      <c r="T263" s="15"/>
      <c r="U263" s="15"/>
      <c r="V263" s="15"/>
      <c r="W263" s="15"/>
      <c r="X263" s="18" t="str">
        <f>IFERROR(VLOOKUP(W263,Lookups!$G$2:$H$83,2,FALSE),"")</f>
        <v/>
      </c>
      <c r="Y263" s="15"/>
      <c r="Z263" s="15"/>
      <c r="AA263" s="15"/>
      <c r="AB263" s="15"/>
      <c r="AC263" s="15"/>
      <c r="AD263" s="17"/>
      <c r="AE263" s="17"/>
      <c r="AF263" s="18" t="str">
        <f t="shared" si="8"/>
        <v/>
      </c>
      <c r="AG263" s="15"/>
      <c r="AH263" s="15"/>
      <c r="AI263" s="15"/>
      <c r="AJ263" s="62" t="str">
        <f>IFERROR(VLOOKUP(AI263,Lookups!$W$3:$X$24,2,FALSE),"")</f>
        <v/>
      </c>
      <c r="AK263" s="15"/>
      <c r="AL263" s="15"/>
      <c r="AM263" s="17"/>
      <c r="AN263" s="17"/>
    </row>
    <row r="264" spans="1:40" x14ac:dyDescent="0.3">
      <c r="A264" s="15"/>
      <c r="B264" s="15"/>
      <c r="C264" s="15"/>
      <c r="D264" s="17"/>
      <c r="E264" s="17"/>
      <c r="F264" s="15"/>
      <c r="G264" s="18" t="str">
        <f>IFERROR(VLOOKUP(F264,Lookups!$D$2:$E$20,2,FALSE),"")</f>
        <v/>
      </c>
      <c r="H264" s="15"/>
      <c r="I264" s="15"/>
      <c r="J264" s="17"/>
      <c r="K264" s="15"/>
      <c r="L264" s="17"/>
      <c r="M264" s="17"/>
      <c r="N264" s="62" t="str">
        <f t="shared" si="9"/>
        <v/>
      </c>
      <c r="O264" s="15"/>
      <c r="P264" s="15"/>
      <c r="Q264" s="17"/>
      <c r="R264" s="15"/>
      <c r="S264" s="15"/>
      <c r="T264" s="15"/>
      <c r="U264" s="15"/>
      <c r="V264" s="15"/>
      <c r="W264" s="15"/>
      <c r="X264" s="18" t="str">
        <f>IFERROR(VLOOKUP(W264,Lookups!$G$2:$H$83,2,FALSE),"")</f>
        <v/>
      </c>
      <c r="Y264" s="15"/>
      <c r="Z264" s="15"/>
      <c r="AA264" s="15"/>
      <c r="AB264" s="15"/>
      <c r="AC264" s="15"/>
      <c r="AD264" s="17"/>
      <c r="AE264" s="17"/>
      <c r="AF264" s="18" t="str">
        <f t="shared" si="8"/>
        <v/>
      </c>
      <c r="AG264" s="15"/>
      <c r="AH264" s="15"/>
      <c r="AI264" s="15"/>
      <c r="AJ264" s="62" t="str">
        <f>IFERROR(VLOOKUP(AI264,Lookups!$W$3:$X$24,2,FALSE),"")</f>
        <v/>
      </c>
      <c r="AK264" s="15"/>
      <c r="AL264" s="15"/>
      <c r="AM264" s="17"/>
      <c r="AN264" s="17"/>
    </row>
    <row r="265" spans="1:40" x14ac:dyDescent="0.3">
      <c r="A265" s="15"/>
      <c r="B265" s="15"/>
      <c r="C265" s="15"/>
      <c r="D265" s="17"/>
      <c r="E265" s="17"/>
      <c r="F265" s="15"/>
      <c r="G265" s="18" t="str">
        <f>IFERROR(VLOOKUP(F265,Lookups!$D$2:$E$20,2,FALSE),"")</f>
        <v/>
      </c>
      <c r="H265" s="15"/>
      <c r="I265" s="15"/>
      <c r="J265" s="17"/>
      <c r="K265" s="15"/>
      <c r="L265" s="17"/>
      <c r="M265" s="17"/>
      <c r="N265" s="62" t="str">
        <f t="shared" si="9"/>
        <v/>
      </c>
      <c r="O265" s="15"/>
      <c r="P265" s="15"/>
      <c r="Q265" s="17"/>
      <c r="R265" s="15"/>
      <c r="S265" s="15"/>
      <c r="T265" s="15"/>
      <c r="U265" s="15"/>
      <c r="V265" s="15"/>
      <c r="W265" s="15"/>
      <c r="X265" s="18" t="str">
        <f>IFERROR(VLOOKUP(W265,Lookups!$G$2:$H$83,2,FALSE),"")</f>
        <v/>
      </c>
      <c r="Y265" s="15"/>
      <c r="Z265" s="15"/>
      <c r="AA265" s="15"/>
      <c r="AB265" s="15"/>
      <c r="AC265" s="15"/>
      <c r="AD265" s="17"/>
      <c r="AE265" s="17"/>
      <c r="AF265" s="18" t="str">
        <f t="shared" si="8"/>
        <v/>
      </c>
      <c r="AG265" s="15"/>
      <c r="AH265" s="15"/>
      <c r="AI265" s="15"/>
      <c r="AJ265" s="62" t="str">
        <f>IFERROR(VLOOKUP(AI265,Lookups!$W$3:$X$24,2,FALSE),"")</f>
        <v/>
      </c>
      <c r="AK265" s="15"/>
      <c r="AL265" s="15"/>
      <c r="AM265" s="17"/>
      <c r="AN265" s="17"/>
    </row>
    <row r="266" spans="1:40" x14ac:dyDescent="0.3">
      <c r="A266" s="15"/>
      <c r="B266" s="15"/>
      <c r="C266" s="15"/>
      <c r="D266" s="17"/>
      <c r="E266" s="17"/>
      <c r="F266" s="15"/>
      <c r="G266" s="18" t="str">
        <f>IFERROR(VLOOKUP(F266,Lookups!$D$2:$E$20,2,FALSE),"")</f>
        <v/>
      </c>
      <c r="H266" s="15"/>
      <c r="I266" s="15"/>
      <c r="J266" s="17"/>
      <c r="K266" s="15"/>
      <c r="L266" s="17"/>
      <c r="M266" s="17"/>
      <c r="N266" s="62" t="str">
        <f t="shared" si="9"/>
        <v/>
      </c>
      <c r="O266" s="15"/>
      <c r="P266" s="15"/>
      <c r="Q266" s="17"/>
      <c r="R266" s="15"/>
      <c r="S266" s="15"/>
      <c r="T266" s="15"/>
      <c r="U266" s="15"/>
      <c r="V266" s="15"/>
      <c r="W266" s="15"/>
      <c r="X266" s="18" t="str">
        <f>IFERROR(VLOOKUP(W266,Lookups!$G$2:$H$83,2,FALSE),"")</f>
        <v/>
      </c>
      <c r="Y266" s="15"/>
      <c r="Z266" s="15"/>
      <c r="AA266" s="15"/>
      <c r="AB266" s="15"/>
      <c r="AC266" s="15"/>
      <c r="AD266" s="17"/>
      <c r="AE266" s="17"/>
      <c r="AF266" s="18" t="str">
        <f t="shared" si="8"/>
        <v/>
      </c>
      <c r="AG266" s="15"/>
      <c r="AH266" s="15"/>
      <c r="AI266" s="15"/>
      <c r="AJ266" s="62" t="str">
        <f>IFERROR(VLOOKUP(AI266,Lookups!$W$3:$X$24,2,FALSE),"")</f>
        <v/>
      </c>
      <c r="AK266" s="15"/>
      <c r="AL266" s="15"/>
      <c r="AM266" s="17"/>
      <c r="AN266" s="17"/>
    </row>
    <row r="267" spans="1:40" x14ac:dyDescent="0.3">
      <c r="A267" s="15"/>
      <c r="B267" s="15"/>
      <c r="C267" s="15"/>
      <c r="D267" s="17"/>
      <c r="E267" s="17"/>
      <c r="F267" s="15"/>
      <c r="G267" s="18" t="str">
        <f>IFERROR(VLOOKUP(F267,Lookups!$D$2:$E$20,2,FALSE),"")</f>
        <v/>
      </c>
      <c r="H267" s="15"/>
      <c r="I267" s="15"/>
      <c r="J267" s="17"/>
      <c r="K267" s="15"/>
      <c r="L267" s="17"/>
      <c r="M267" s="17"/>
      <c r="N267" s="62" t="str">
        <f t="shared" si="9"/>
        <v/>
      </c>
      <c r="O267" s="15"/>
      <c r="P267" s="15"/>
      <c r="Q267" s="17"/>
      <c r="R267" s="15"/>
      <c r="S267" s="15"/>
      <c r="T267" s="15"/>
      <c r="U267" s="15"/>
      <c r="V267" s="15"/>
      <c r="W267" s="15"/>
      <c r="X267" s="18" t="str">
        <f>IFERROR(VLOOKUP(W267,Lookups!$G$2:$H$83,2,FALSE),"")</f>
        <v/>
      </c>
      <c r="Y267" s="15"/>
      <c r="Z267" s="15"/>
      <c r="AA267" s="15"/>
      <c r="AB267" s="15"/>
      <c r="AC267" s="15"/>
      <c r="AD267" s="17"/>
      <c r="AE267" s="17"/>
      <c r="AF267" s="18" t="str">
        <f t="shared" si="8"/>
        <v/>
      </c>
      <c r="AG267" s="15"/>
      <c r="AH267" s="15"/>
      <c r="AI267" s="15"/>
      <c r="AJ267" s="62" t="str">
        <f>IFERROR(VLOOKUP(AI267,Lookups!$W$3:$X$24,2,FALSE),"")</f>
        <v/>
      </c>
      <c r="AK267" s="15"/>
      <c r="AL267" s="15"/>
      <c r="AM267" s="17"/>
      <c r="AN267" s="17"/>
    </row>
    <row r="268" spans="1:40" x14ac:dyDescent="0.3">
      <c r="A268" s="15"/>
      <c r="B268" s="15"/>
      <c r="C268" s="15"/>
      <c r="D268" s="17"/>
      <c r="E268" s="17"/>
      <c r="F268" s="15"/>
      <c r="G268" s="18" t="str">
        <f>IFERROR(VLOOKUP(F268,Lookups!$D$2:$E$20,2,FALSE),"")</f>
        <v/>
      </c>
      <c r="H268" s="15"/>
      <c r="I268" s="15"/>
      <c r="J268" s="17"/>
      <c r="K268" s="15"/>
      <c r="L268" s="17"/>
      <c r="M268" s="17"/>
      <c r="N268" s="62" t="str">
        <f t="shared" si="9"/>
        <v/>
      </c>
      <c r="O268" s="15"/>
      <c r="P268" s="15"/>
      <c r="Q268" s="17"/>
      <c r="R268" s="15"/>
      <c r="S268" s="15"/>
      <c r="T268" s="15"/>
      <c r="U268" s="15"/>
      <c r="V268" s="15"/>
      <c r="W268" s="15"/>
      <c r="X268" s="18" t="str">
        <f>IFERROR(VLOOKUP(W268,Lookups!$G$2:$H$83,2,FALSE),"")</f>
        <v/>
      </c>
      <c r="Y268" s="15"/>
      <c r="Z268" s="15"/>
      <c r="AA268" s="15"/>
      <c r="AB268" s="15"/>
      <c r="AC268" s="15"/>
      <c r="AD268" s="17"/>
      <c r="AE268" s="17"/>
      <c r="AF268" s="18" t="str">
        <f t="shared" si="8"/>
        <v/>
      </c>
      <c r="AG268" s="15"/>
      <c r="AH268" s="15"/>
      <c r="AI268" s="15"/>
      <c r="AJ268" s="62" t="str">
        <f>IFERROR(VLOOKUP(AI268,Lookups!$W$3:$X$24,2,FALSE),"")</f>
        <v/>
      </c>
      <c r="AK268" s="15"/>
      <c r="AL268" s="15"/>
      <c r="AM268" s="17"/>
      <c r="AN268" s="17"/>
    </row>
    <row r="269" spans="1:40" x14ac:dyDescent="0.3">
      <c r="A269" s="15"/>
      <c r="B269" s="15"/>
      <c r="C269" s="15"/>
      <c r="D269" s="17"/>
      <c r="E269" s="17"/>
      <c r="F269" s="15"/>
      <c r="G269" s="18" t="str">
        <f>IFERROR(VLOOKUP(F269,Lookups!$D$2:$E$20,2,FALSE),"")</f>
        <v/>
      </c>
      <c r="H269" s="15"/>
      <c r="I269" s="15"/>
      <c r="J269" s="17"/>
      <c r="K269" s="15"/>
      <c r="L269" s="17"/>
      <c r="M269" s="17"/>
      <c r="N269" s="62" t="str">
        <f t="shared" si="9"/>
        <v/>
      </c>
      <c r="O269" s="15"/>
      <c r="P269" s="15"/>
      <c r="Q269" s="17"/>
      <c r="R269" s="15"/>
      <c r="S269" s="15"/>
      <c r="T269" s="15"/>
      <c r="U269" s="15"/>
      <c r="V269" s="15"/>
      <c r="W269" s="15"/>
      <c r="X269" s="18" t="str">
        <f>IFERROR(VLOOKUP(W269,Lookups!$G$2:$H$83,2,FALSE),"")</f>
        <v/>
      </c>
      <c r="Y269" s="15"/>
      <c r="Z269" s="15"/>
      <c r="AA269" s="15"/>
      <c r="AB269" s="15"/>
      <c r="AC269" s="15"/>
      <c r="AD269" s="17"/>
      <c r="AE269" s="17"/>
      <c r="AF269" s="18" t="str">
        <f t="shared" si="8"/>
        <v/>
      </c>
      <c r="AG269" s="15"/>
      <c r="AH269" s="15"/>
      <c r="AI269" s="15"/>
      <c r="AJ269" s="62" t="str">
        <f>IFERROR(VLOOKUP(AI269,Lookups!$W$3:$X$24,2,FALSE),"")</f>
        <v/>
      </c>
      <c r="AK269" s="15"/>
      <c r="AL269" s="15"/>
      <c r="AM269" s="17"/>
      <c r="AN269" s="17"/>
    </row>
    <row r="270" spans="1:40" x14ac:dyDescent="0.3">
      <c r="A270" s="15"/>
      <c r="B270" s="15"/>
      <c r="C270" s="15"/>
      <c r="D270" s="17"/>
      <c r="E270" s="17"/>
      <c r="F270" s="15"/>
      <c r="G270" s="18" t="str">
        <f>IFERROR(VLOOKUP(F270,Lookups!$D$2:$E$20,2,FALSE),"")</f>
        <v/>
      </c>
      <c r="H270" s="15"/>
      <c r="I270" s="15"/>
      <c r="J270" s="17"/>
      <c r="K270" s="15"/>
      <c r="L270" s="17"/>
      <c r="M270" s="17"/>
      <c r="N270" s="62" t="str">
        <f t="shared" si="9"/>
        <v/>
      </c>
      <c r="O270" s="15"/>
      <c r="P270" s="15"/>
      <c r="Q270" s="17"/>
      <c r="R270" s="15"/>
      <c r="S270" s="15"/>
      <c r="T270" s="15"/>
      <c r="U270" s="15"/>
      <c r="V270" s="15"/>
      <c r="W270" s="15"/>
      <c r="X270" s="18" t="str">
        <f>IFERROR(VLOOKUP(W270,Lookups!$G$2:$H$83,2,FALSE),"")</f>
        <v/>
      </c>
      <c r="Y270" s="15"/>
      <c r="Z270" s="15"/>
      <c r="AA270" s="15"/>
      <c r="AB270" s="15"/>
      <c r="AC270" s="15"/>
      <c r="AD270" s="17"/>
      <c r="AE270" s="17"/>
      <c r="AF270" s="18" t="str">
        <f t="shared" si="8"/>
        <v/>
      </c>
      <c r="AG270" s="15"/>
      <c r="AH270" s="15"/>
      <c r="AI270" s="15"/>
      <c r="AJ270" s="62" t="str">
        <f>IFERROR(VLOOKUP(AI270,Lookups!$W$3:$X$24,2,FALSE),"")</f>
        <v/>
      </c>
      <c r="AK270" s="15"/>
      <c r="AL270" s="15"/>
      <c r="AM270" s="17"/>
      <c r="AN270" s="17"/>
    </row>
    <row r="271" spans="1:40" x14ac:dyDescent="0.3">
      <c r="A271" s="15"/>
      <c r="B271" s="15"/>
      <c r="C271" s="15"/>
      <c r="D271" s="17"/>
      <c r="E271" s="17"/>
      <c r="F271" s="15"/>
      <c r="G271" s="18" t="str">
        <f>IFERROR(VLOOKUP(F271,Lookups!$D$2:$E$20,2,FALSE),"")</f>
        <v/>
      </c>
      <c r="H271" s="15"/>
      <c r="I271" s="15"/>
      <c r="J271" s="17"/>
      <c r="K271" s="15"/>
      <c r="L271" s="17"/>
      <c r="M271" s="17"/>
      <c r="N271" s="62" t="str">
        <f t="shared" si="9"/>
        <v/>
      </c>
      <c r="O271" s="15"/>
      <c r="P271" s="15"/>
      <c r="Q271" s="17"/>
      <c r="R271" s="15"/>
      <c r="S271" s="15"/>
      <c r="T271" s="15"/>
      <c r="U271" s="15"/>
      <c r="V271" s="15"/>
      <c r="W271" s="15"/>
      <c r="X271" s="18" t="str">
        <f>IFERROR(VLOOKUP(W271,Lookups!$G$2:$H$83,2,FALSE),"")</f>
        <v/>
      </c>
      <c r="Y271" s="15"/>
      <c r="Z271" s="15"/>
      <c r="AA271" s="15"/>
      <c r="AB271" s="15"/>
      <c r="AC271" s="15"/>
      <c r="AD271" s="17"/>
      <c r="AE271" s="17"/>
      <c r="AF271" s="18" t="str">
        <f t="shared" si="8"/>
        <v/>
      </c>
      <c r="AG271" s="15"/>
      <c r="AH271" s="15"/>
      <c r="AI271" s="15"/>
      <c r="AJ271" s="62" t="str">
        <f>IFERROR(VLOOKUP(AI271,Lookups!$W$3:$X$24,2,FALSE),"")</f>
        <v/>
      </c>
      <c r="AK271" s="15"/>
      <c r="AL271" s="15"/>
      <c r="AM271" s="17"/>
      <c r="AN271" s="17"/>
    </row>
    <row r="272" spans="1:40" x14ac:dyDescent="0.3">
      <c r="A272" s="15"/>
      <c r="B272" s="15"/>
      <c r="C272" s="15"/>
      <c r="D272" s="17"/>
      <c r="E272" s="17"/>
      <c r="F272" s="15"/>
      <c r="G272" s="18" t="str">
        <f>IFERROR(VLOOKUP(F272,Lookups!$D$2:$E$20,2,FALSE),"")</f>
        <v/>
      </c>
      <c r="H272" s="15"/>
      <c r="I272" s="15"/>
      <c r="J272" s="17"/>
      <c r="K272" s="15"/>
      <c r="L272" s="17"/>
      <c r="M272" s="17"/>
      <c r="N272" s="62" t="str">
        <f t="shared" si="9"/>
        <v/>
      </c>
      <c r="O272" s="15"/>
      <c r="P272" s="15"/>
      <c r="Q272" s="17"/>
      <c r="R272" s="15"/>
      <c r="S272" s="15"/>
      <c r="T272" s="15"/>
      <c r="U272" s="15"/>
      <c r="V272" s="15"/>
      <c r="W272" s="15"/>
      <c r="X272" s="18" t="str">
        <f>IFERROR(VLOOKUP(W272,Lookups!$G$2:$H$83,2,FALSE),"")</f>
        <v/>
      </c>
      <c r="Y272" s="15"/>
      <c r="Z272" s="15"/>
      <c r="AA272" s="15"/>
      <c r="AB272" s="15"/>
      <c r="AC272" s="15"/>
      <c r="AD272" s="17"/>
      <c r="AE272" s="17"/>
      <c r="AF272" s="18" t="str">
        <f t="shared" si="8"/>
        <v/>
      </c>
      <c r="AG272" s="15"/>
      <c r="AH272" s="15"/>
      <c r="AI272" s="15"/>
      <c r="AJ272" s="62" t="str">
        <f>IFERROR(VLOOKUP(AI272,Lookups!$W$3:$X$24,2,FALSE),"")</f>
        <v/>
      </c>
      <c r="AK272" s="15"/>
      <c r="AL272" s="15"/>
      <c r="AM272" s="17"/>
      <c r="AN272" s="17"/>
    </row>
    <row r="273" spans="1:40" x14ac:dyDescent="0.3">
      <c r="A273" s="15"/>
      <c r="B273" s="15"/>
      <c r="C273" s="15"/>
      <c r="D273" s="17"/>
      <c r="E273" s="17"/>
      <c r="F273" s="15"/>
      <c r="G273" s="18" t="str">
        <f>IFERROR(VLOOKUP(F273,Lookups!$D$2:$E$20,2,FALSE),"")</f>
        <v/>
      </c>
      <c r="H273" s="15"/>
      <c r="I273" s="15"/>
      <c r="J273" s="17"/>
      <c r="K273" s="15"/>
      <c r="L273" s="17"/>
      <c r="M273" s="17"/>
      <c r="N273" s="62" t="str">
        <f t="shared" si="9"/>
        <v/>
      </c>
      <c r="O273" s="15"/>
      <c r="P273" s="15"/>
      <c r="Q273" s="17"/>
      <c r="R273" s="15"/>
      <c r="S273" s="15"/>
      <c r="T273" s="15"/>
      <c r="U273" s="15"/>
      <c r="V273" s="15"/>
      <c r="W273" s="15"/>
      <c r="X273" s="18" t="str">
        <f>IFERROR(VLOOKUP(W273,Lookups!$G$2:$H$83,2,FALSE),"")</f>
        <v/>
      </c>
      <c r="Y273" s="15"/>
      <c r="Z273" s="15"/>
      <c r="AA273" s="15"/>
      <c r="AB273" s="15"/>
      <c r="AC273" s="15"/>
      <c r="AD273" s="17"/>
      <c r="AE273" s="17"/>
      <c r="AF273" s="18" t="str">
        <f t="shared" si="8"/>
        <v/>
      </c>
      <c r="AG273" s="15"/>
      <c r="AH273" s="15"/>
      <c r="AI273" s="15"/>
      <c r="AJ273" s="62" t="str">
        <f>IFERROR(VLOOKUP(AI273,Lookups!$W$3:$X$24,2,FALSE),"")</f>
        <v/>
      </c>
      <c r="AK273" s="15"/>
      <c r="AL273" s="15"/>
      <c r="AM273" s="17"/>
      <c r="AN273" s="17"/>
    </row>
    <row r="274" spans="1:40" x14ac:dyDescent="0.3">
      <c r="A274" s="15"/>
      <c r="B274" s="15"/>
      <c r="C274" s="15"/>
      <c r="D274" s="17"/>
      <c r="E274" s="17"/>
      <c r="F274" s="15"/>
      <c r="G274" s="18" t="str">
        <f>IFERROR(VLOOKUP(F274,Lookups!$D$2:$E$20,2,FALSE),"")</f>
        <v/>
      </c>
      <c r="H274" s="15"/>
      <c r="I274" s="15"/>
      <c r="J274" s="17"/>
      <c r="K274" s="15"/>
      <c r="L274" s="17"/>
      <c r="M274" s="17"/>
      <c r="N274" s="62" t="str">
        <f t="shared" si="9"/>
        <v/>
      </c>
      <c r="O274" s="15"/>
      <c r="P274" s="15"/>
      <c r="Q274" s="17"/>
      <c r="R274" s="15"/>
      <c r="S274" s="15"/>
      <c r="T274" s="15"/>
      <c r="U274" s="15"/>
      <c r="V274" s="15"/>
      <c r="W274" s="15"/>
      <c r="X274" s="18" t="str">
        <f>IFERROR(VLOOKUP(W274,Lookups!$G$2:$H$83,2,FALSE),"")</f>
        <v/>
      </c>
      <c r="Y274" s="15"/>
      <c r="Z274" s="15"/>
      <c r="AA274" s="15"/>
      <c r="AB274" s="15"/>
      <c r="AC274" s="15"/>
      <c r="AD274" s="17"/>
      <c r="AE274" s="17"/>
      <c r="AF274" s="18" t="str">
        <f t="shared" si="8"/>
        <v/>
      </c>
      <c r="AG274" s="15"/>
      <c r="AH274" s="15"/>
      <c r="AI274" s="15"/>
      <c r="AJ274" s="62" t="str">
        <f>IFERROR(VLOOKUP(AI274,Lookups!$W$3:$X$24,2,FALSE),"")</f>
        <v/>
      </c>
      <c r="AK274" s="15"/>
      <c r="AL274" s="15"/>
      <c r="AM274" s="17"/>
      <c r="AN274" s="17"/>
    </row>
    <row r="275" spans="1:40" x14ac:dyDescent="0.3">
      <c r="A275" s="15"/>
      <c r="B275" s="15"/>
      <c r="C275" s="15"/>
      <c r="D275" s="17"/>
      <c r="E275" s="17"/>
      <c r="F275" s="15"/>
      <c r="G275" s="18" t="str">
        <f>IFERROR(VLOOKUP(F275,Lookups!$D$2:$E$20,2,FALSE),"")</f>
        <v/>
      </c>
      <c r="H275" s="15"/>
      <c r="I275" s="15"/>
      <c r="J275" s="17"/>
      <c r="K275" s="15"/>
      <c r="L275" s="17"/>
      <c r="M275" s="17"/>
      <c r="N275" s="62" t="str">
        <f t="shared" si="9"/>
        <v/>
      </c>
      <c r="O275" s="15"/>
      <c r="P275" s="15"/>
      <c r="Q275" s="17"/>
      <c r="R275" s="15"/>
      <c r="S275" s="15"/>
      <c r="T275" s="15"/>
      <c r="U275" s="15"/>
      <c r="V275" s="15"/>
      <c r="W275" s="15"/>
      <c r="X275" s="18" t="str">
        <f>IFERROR(VLOOKUP(W275,Lookups!$G$2:$H$83,2,FALSE),"")</f>
        <v/>
      </c>
      <c r="Y275" s="15"/>
      <c r="Z275" s="15"/>
      <c r="AA275" s="15"/>
      <c r="AB275" s="15"/>
      <c r="AC275" s="15"/>
      <c r="AD275" s="17"/>
      <c r="AE275" s="17"/>
      <c r="AF275" s="18" t="str">
        <f t="shared" si="8"/>
        <v/>
      </c>
      <c r="AG275" s="15"/>
      <c r="AH275" s="15"/>
      <c r="AI275" s="15"/>
      <c r="AJ275" s="62" t="str">
        <f>IFERROR(VLOOKUP(AI275,Lookups!$W$3:$X$24,2,FALSE),"")</f>
        <v/>
      </c>
      <c r="AK275" s="15"/>
      <c r="AL275" s="15"/>
      <c r="AM275" s="17"/>
      <c r="AN275" s="17"/>
    </row>
    <row r="276" spans="1:40" x14ac:dyDescent="0.3">
      <c r="A276" s="15"/>
      <c r="B276" s="15"/>
      <c r="C276" s="15"/>
      <c r="D276" s="17"/>
      <c r="E276" s="17"/>
      <c r="F276" s="15"/>
      <c r="G276" s="18" t="str">
        <f>IFERROR(VLOOKUP(F276,Lookups!$D$2:$E$20,2,FALSE),"")</f>
        <v/>
      </c>
      <c r="H276" s="15"/>
      <c r="I276" s="15"/>
      <c r="J276" s="17"/>
      <c r="K276" s="15"/>
      <c r="L276" s="17"/>
      <c r="M276" s="17"/>
      <c r="N276" s="62" t="str">
        <f t="shared" si="9"/>
        <v/>
      </c>
      <c r="O276" s="15"/>
      <c r="P276" s="15"/>
      <c r="Q276" s="17"/>
      <c r="R276" s="15"/>
      <c r="S276" s="15"/>
      <c r="T276" s="15"/>
      <c r="U276" s="15"/>
      <c r="V276" s="15"/>
      <c r="W276" s="15"/>
      <c r="X276" s="18" t="str">
        <f>IFERROR(VLOOKUP(W276,Lookups!$G$2:$H$83,2,FALSE),"")</f>
        <v/>
      </c>
      <c r="Y276" s="15"/>
      <c r="Z276" s="15"/>
      <c r="AA276" s="15"/>
      <c r="AB276" s="15"/>
      <c r="AC276" s="15"/>
      <c r="AD276" s="17"/>
      <c r="AE276" s="17"/>
      <c r="AF276" s="18" t="str">
        <f t="shared" si="8"/>
        <v/>
      </c>
      <c r="AG276" s="15"/>
      <c r="AH276" s="15"/>
      <c r="AI276" s="15"/>
      <c r="AJ276" s="62" t="str">
        <f>IFERROR(VLOOKUP(AI276,Lookups!$W$3:$X$24,2,FALSE),"")</f>
        <v/>
      </c>
      <c r="AK276" s="15"/>
      <c r="AL276" s="15"/>
      <c r="AM276" s="17"/>
      <c r="AN276" s="17"/>
    </row>
    <row r="277" spans="1:40" x14ac:dyDescent="0.3">
      <c r="A277" s="15"/>
      <c r="B277" s="15"/>
      <c r="C277" s="15"/>
      <c r="D277" s="17"/>
      <c r="E277" s="17"/>
      <c r="F277" s="15"/>
      <c r="G277" s="18" t="str">
        <f>IFERROR(VLOOKUP(F277,Lookups!$D$2:$E$20,2,FALSE),"")</f>
        <v/>
      </c>
      <c r="H277" s="15"/>
      <c r="I277" s="15"/>
      <c r="J277" s="17"/>
      <c r="K277" s="15"/>
      <c r="L277" s="17"/>
      <c r="M277" s="17"/>
      <c r="N277" s="62" t="str">
        <f t="shared" si="9"/>
        <v/>
      </c>
      <c r="O277" s="15"/>
      <c r="P277" s="15"/>
      <c r="Q277" s="17"/>
      <c r="R277" s="15"/>
      <c r="S277" s="15"/>
      <c r="T277" s="15"/>
      <c r="U277" s="15"/>
      <c r="V277" s="15"/>
      <c r="W277" s="15"/>
      <c r="X277" s="18" t="str">
        <f>IFERROR(VLOOKUP(W277,Lookups!$G$2:$H$83,2,FALSE),"")</f>
        <v/>
      </c>
      <c r="Y277" s="15"/>
      <c r="Z277" s="15"/>
      <c r="AA277" s="15"/>
      <c r="AB277" s="15"/>
      <c r="AC277" s="15"/>
      <c r="AD277" s="17"/>
      <c r="AE277" s="17"/>
      <c r="AF277" s="18" t="str">
        <f t="shared" si="8"/>
        <v/>
      </c>
      <c r="AG277" s="15"/>
      <c r="AH277" s="15"/>
      <c r="AI277" s="15"/>
      <c r="AJ277" s="62" t="str">
        <f>IFERROR(VLOOKUP(AI277,Lookups!$W$3:$X$24,2,FALSE),"")</f>
        <v/>
      </c>
      <c r="AK277" s="15"/>
      <c r="AL277" s="15"/>
      <c r="AM277" s="17"/>
      <c r="AN277" s="17"/>
    </row>
    <row r="278" spans="1:40" x14ac:dyDescent="0.3">
      <c r="A278" s="15"/>
      <c r="B278" s="15"/>
      <c r="C278" s="15"/>
      <c r="D278" s="17"/>
      <c r="E278" s="17"/>
      <c r="F278" s="15"/>
      <c r="G278" s="18" t="str">
        <f>IFERROR(VLOOKUP(F278,Lookups!$D$2:$E$20,2,FALSE),"")</f>
        <v/>
      </c>
      <c r="H278" s="15"/>
      <c r="I278" s="15"/>
      <c r="J278" s="17"/>
      <c r="K278" s="15"/>
      <c r="L278" s="17"/>
      <c r="M278" s="17"/>
      <c r="N278" s="62" t="str">
        <f t="shared" si="9"/>
        <v/>
      </c>
      <c r="O278" s="15"/>
      <c r="P278" s="15"/>
      <c r="Q278" s="17"/>
      <c r="R278" s="15"/>
      <c r="S278" s="15"/>
      <c r="T278" s="15"/>
      <c r="U278" s="15"/>
      <c r="V278" s="15"/>
      <c r="W278" s="15"/>
      <c r="X278" s="18" t="str">
        <f>IFERROR(VLOOKUP(W278,Lookups!$G$2:$H$83,2,FALSE),"")</f>
        <v/>
      </c>
      <c r="Y278" s="15"/>
      <c r="Z278" s="15"/>
      <c r="AA278" s="15"/>
      <c r="AB278" s="15"/>
      <c r="AC278" s="15"/>
      <c r="AD278" s="17"/>
      <c r="AE278" s="17"/>
      <c r="AF278" s="18" t="str">
        <f t="shared" si="8"/>
        <v/>
      </c>
      <c r="AG278" s="15"/>
      <c r="AH278" s="15"/>
      <c r="AI278" s="15"/>
      <c r="AJ278" s="62" t="str">
        <f>IFERROR(VLOOKUP(AI278,Lookups!$W$3:$X$24,2,FALSE),"")</f>
        <v/>
      </c>
      <c r="AK278" s="15"/>
      <c r="AL278" s="15"/>
      <c r="AM278" s="17"/>
      <c r="AN278" s="17"/>
    </row>
    <row r="279" spans="1:40" x14ac:dyDescent="0.3">
      <c r="A279" s="15"/>
      <c r="B279" s="15"/>
      <c r="C279" s="15"/>
      <c r="D279" s="17"/>
      <c r="E279" s="17"/>
      <c r="F279" s="15"/>
      <c r="G279" s="18" t="str">
        <f>IFERROR(VLOOKUP(F279,Lookups!$D$2:$E$20,2,FALSE),"")</f>
        <v/>
      </c>
      <c r="H279" s="15"/>
      <c r="I279" s="15"/>
      <c r="J279" s="17"/>
      <c r="K279" s="15"/>
      <c r="L279" s="17"/>
      <c r="M279" s="17"/>
      <c r="N279" s="62" t="str">
        <f t="shared" si="9"/>
        <v/>
      </c>
      <c r="O279" s="15"/>
      <c r="P279" s="15"/>
      <c r="Q279" s="17"/>
      <c r="R279" s="15"/>
      <c r="S279" s="15"/>
      <c r="T279" s="15"/>
      <c r="U279" s="15"/>
      <c r="V279" s="15"/>
      <c r="W279" s="15"/>
      <c r="X279" s="18" t="str">
        <f>IFERROR(VLOOKUP(W279,Lookups!$G$2:$H$83,2,FALSE),"")</f>
        <v/>
      </c>
      <c r="Y279" s="15"/>
      <c r="Z279" s="15"/>
      <c r="AA279" s="15"/>
      <c r="AB279" s="15"/>
      <c r="AC279" s="15"/>
      <c r="AD279" s="17"/>
      <c r="AE279" s="17"/>
      <c r="AF279" s="18" t="str">
        <f t="shared" si="8"/>
        <v/>
      </c>
      <c r="AG279" s="15"/>
      <c r="AH279" s="15"/>
      <c r="AI279" s="15"/>
      <c r="AJ279" s="62" t="str">
        <f>IFERROR(VLOOKUP(AI279,Lookups!$W$3:$X$24,2,FALSE),"")</f>
        <v/>
      </c>
      <c r="AK279" s="15"/>
      <c r="AL279" s="15"/>
      <c r="AM279" s="17"/>
      <c r="AN279" s="17"/>
    </row>
    <row r="280" spans="1:40" x14ac:dyDescent="0.3">
      <c r="A280" s="15"/>
      <c r="B280" s="15"/>
      <c r="C280" s="15"/>
      <c r="D280" s="17"/>
      <c r="E280" s="17"/>
      <c r="F280" s="15"/>
      <c r="G280" s="18" t="str">
        <f>IFERROR(VLOOKUP(F280,Lookups!$D$2:$E$20,2,FALSE),"")</f>
        <v/>
      </c>
      <c r="H280" s="15"/>
      <c r="I280" s="15"/>
      <c r="J280" s="17"/>
      <c r="K280" s="15"/>
      <c r="L280" s="17"/>
      <c r="M280" s="17"/>
      <c r="N280" s="62" t="str">
        <f t="shared" si="9"/>
        <v/>
      </c>
      <c r="O280" s="15"/>
      <c r="P280" s="15"/>
      <c r="Q280" s="17"/>
      <c r="R280" s="15"/>
      <c r="S280" s="15"/>
      <c r="T280" s="15"/>
      <c r="U280" s="15"/>
      <c r="V280" s="15"/>
      <c r="W280" s="15"/>
      <c r="X280" s="18" t="str">
        <f>IFERROR(VLOOKUP(W280,Lookups!$G$2:$H$83,2,FALSE),"")</f>
        <v/>
      </c>
      <c r="Y280" s="15"/>
      <c r="Z280" s="15"/>
      <c r="AA280" s="15"/>
      <c r="AB280" s="15"/>
      <c r="AC280" s="15"/>
      <c r="AD280" s="17"/>
      <c r="AE280" s="17"/>
      <c r="AF280" s="18" t="str">
        <f t="shared" si="8"/>
        <v/>
      </c>
      <c r="AG280" s="15"/>
      <c r="AH280" s="15"/>
      <c r="AI280" s="15"/>
      <c r="AJ280" s="62" t="str">
        <f>IFERROR(VLOOKUP(AI280,Lookups!$W$3:$X$24,2,FALSE),"")</f>
        <v/>
      </c>
      <c r="AK280" s="15"/>
      <c r="AL280" s="15"/>
      <c r="AM280" s="17"/>
      <c r="AN280" s="17"/>
    </row>
    <row r="281" spans="1:40" x14ac:dyDescent="0.3">
      <c r="A281" s="15"/>
      <c r="B281" s="15"/>
      <c r="C281" s="15"/>
      <c r="D281" s="17"/>
      <c r="E281" s="17"/>
      <c r="F281" s="15"/>
      <c r="G281" s="18" t="str">
        <f>IFERROR(VLOOKUP(F281,Lookups!$D$2:$E$20,2,FALSE),"")</f>
        <v/>
      </c>
      <c r="H281" s="15"/>
      <c r="I281" s="15"/>
      <c r="J281" s="17"/>
      <c r="K281" s="15"/>
      <c r="L281" s="17"/>
      <c r="M281" s="17"/>
      <c r="N281" s="62" t="str">
        <f t="shared" si="9"/>
        <v/>
      </c>
      <c r="O281" s="15"/>
      <c r="P281" s="15"/>
      <c r="Q281" s="17"/>
      <c r="R281" s="15"/>
      <c r="S281" s="15"/>
      <c r="T281" s="15"/>
      <c r="U281" s="15"/>
      <c r="V281" s="15"/>
      <c r="W281" s="15"/>
      <c r="X281" s="18" t="str">
        <f>IFERROR(VLOOKUP(W281,Lookups!$G$2:$H$83,2,FALSE),"")</f>
        <v/>
      </c>
      <c r="Y281" s="15"/>
      <c r="Z281" s="15"/>
      <c r="AA281" s="15"/>
      <c r="AB281" s="15"/>
      <c r="AC281" s="15"/>
      <c r="AD281" s="17"/>
      <c r="AE281" s="17"/>
      <c r="AF281" s="18" t="str">
        <f t="shared" si="8"/>
        <v/>
      </c>
      <c r="AG281" s="15"/>
      <c r="AH281" s="15"/>
      <c r="AI281" s="15"/>
      <c r="AJ281" s="62" t="str">
        <f>IFERROR(VLOOKUP(AI281,Lookups!$W$3:$X$24,2,FALSE),"")</f>
        <v/>
      </c>
      <c r="AK281" s="15"/>
      <c r="AL281" s="15"/>
      <c r="AM281" s="17"/>
      <c r="AN281" s="17"/>
    </row>
    <row r="282" spans="1:40" x14ac:dyDescent="0.3">
      <c r="A282" s="15"/>
      <c r="B282" s="15"/>
      <c r="C282" s="15"/>
      <c r="D282" s="17"/>
      <c r="E282" s="17"/>
      <c r="F282" s="15"/>
      <c r="G282" s="18" t="str">
        <f>IFERROR(VLOOKUP(F282,Lookups!$D$2:$E$20,2,FALSE),"")</f>
        <v/>
      </c>
      <c r="H282" s="15"/>
      <c r="I282" s="15"/>
      <c r="J282" s="17"/>
      <c r="K282" s="15"/>
      <c r="L282" s="17"/>
      <c r="M282" s="17"/>
      <c r="N282" s="62" t="str">
        <f t="shared" si="9"/>
        <v/>
      </c>
      <c r="O282" s="15"/>
      <c r="P282" s="15"/>
      <c r="Q282" s="17"/>
      <c r="R282" s="15"/>
      <c r="S282" s="15"/>
      <c r="T282" s="15"/>
      <c r="U282" s="15"/>
      <c r="V282" s="15"/>
      <c r="W282" s="15"/>
      <c r="X282" s="18" t="str">
        <f>IFERROR(VLOOKUP(W282,Lookups!$G$2:$H$83,2,FALSE),"")</f>
        <v/>
      </c>
      <c r="Y282" s="15"/>
      <c r="Z282" s="15"/>
      <c r="AA282" s="15"/>
      <c r="AB282" s="15"/>
      <c r="AC282" s="15"/>
      <c r="AD282" s="17"/>
      <c r="AE282" s="17"/>
      <c r="AF282" s="18" t="str">
        <f t="shared" si="8"/>
        <v/>
      </c>
      <c r="AG282" s="15"/>
      <c r="AH282" s="15"/>
      <c r="AI282" s="15"/>
      <c r="AJ282" s="62" t="str">
        <f>IFERROR(VLOOKUP(AI282,Lookups!$W$3:$X$24,2,FALSE),"")</f>
        <v/>
      </c>
      <c r="AK282" s="15"/>
      <c r="AL282" s="15"/>
      <c r="AM282" s="17"/>
      <c r="AN282" s="17"/>
    </row>
    <row r="283" spans="1:40" x14ac:dyDescent="0.3">
      <c r="A283" s="15"/>
      <c r="B283" s="15"/>
      <c r="C283" s="15"/>
      <c r="D283" s="17"/>
      <c r="E283" s="17"/>
      <c r="F283" s="15"/>
      <c r="G283" s="18" t="str">
        <f>IFERROR(VLOOKUP(F283,Lookups!$D$2:$E$20,2,FALSE),"")</f>
        <v/>
      </c>
      <c r="H283" s="15"/>
      <c r="I283" s="15"/>
      <c r="J283" s="17"/>
      <c r="K283" s="15"/>
      <c r="L283" s="17"/>
      <c r="M283" s="17"/>
      <c r="N283" s="62" t="str">
        <f t="shared" si="9"/>
        <v/>
      </c>
      <c r="O283" s="15"/>
      <c r="P283" s="15"/>
      <c r="Q283" s="17"/>
      <c r="R283" s="15"/>
      <c r="S283" s="15"/>
      <c r="T283" s="15"/>
      <c r="U283" s="15"/>
      <c r="V283" s="15"/>
      <c r="W283" s="15"/>
      <c r="X283" s="18" t="str">
        <f>IFERROR(VLOOKUP(W283,Lookups!$G$2:$H$83,2,FALSE),"")</f>
        <v/>
      </c>
      <c r="Y283" s="15"/>
      <c r="Z283" s="15"/>
      <c r="AA283" s="15"/>
      <c r="AB283" s="15"/>
      <c r="AC283" s="15"/>
      <c r="AD283" s="17"/>
      <c r="AE283" s="17"/>
      <c r="AF283" s="18" t="str">
        <f t="shared" si="8"/>
        <v/>
      </c>
      <c r="AG283" s="15"/>
      <c r="AH283" s="15"/>
      <c r="AI283" s="15"/>
      <c r="AJ283" s="62" t="str">
        <f>IFERROR(VLOOKUP(AI283,Lookups!$W$3:$X$24,2,FALSE),"")</f>
        <v/>
      </c>
      <c r="AK283" s="15"/>
      <c r="AL283" s="15"/>
      <c r="AM283" s="17"/>
      <c r="AN283" s="17"/>
    </row>
    <row r="284" spans="1:40" x14ac:dyDescent="0.3">
      <c r="A284" s="15"/>
      <c r="B284" s="15"/>
      <c r="C284" s="15"/>
      <c r="D284" s="17"/>
      <c r="E284" s="17"/>
      <c r="F284" s="15"/>
      <c r="G284" s="18" t="str">
        <f>IFERROR(VLOOKUP(F284,Lookups!$D$2:$E$20,2,FALSE),"")</f>
        <v/>
      </c>
      <c r="H284" s="15"/>
      <c r="I284" s="15"/>
      <c r="J284" s="17"/>
      <c r="K284" s="15"/>
      <c r="L284" s="17"/>
      <c r="M284" s="17"/>
      <c r="N284" s="62" t="str">
        <f t="shared" si="9"/>
        <v/>
      </c>
      <c r="O284" s="15"/>
      <c r="P284" s="15"/>
      <c r="Q284" s="17"/>
      <c r="R284" s="15"/>
      <c r="S284" s="15"/>
      <c r="T284" s="15"/>
      <c r="U284" s="15"/>
      <c r="V284" s="15"/>
      <c r="W284" s="15"/>
      <c r="X284" s="18" t="str">
        <f>IFERROR(VLOOKUP(W284,Lookups!$G$2:$H$83,2,FALSE),"")</f>
        <v/>
      </c>
      <c r="Y284" s="15"/>
      <c r="Z284" s="15"/>
      <c r="AA284" s="15"/>
      <c r="AB284" s="15"/>
      <c r="AC284" s="15"/>
      <c r="AD284" s="17"/>
      <c r="AE284" s="17"/>
      <c r="AF284" s="18" t="str">
        <f t="shared" si="8"/>
        <v/>
      </c>
      <c r="AG284" s="15"/>
      <c r="AH284" s="15"/>
      <c r="AI284" s="15"/>
      <c r="AJ284" s="62" t="str">
        <f>IFERROR(VLOOKUP(AI284,Lookups!$W$3:$X$24,2,FALSE),"")</f>
        <v/>
      </c>
      <c r="AK284" s="15"/>
      <c r="AL284" s="15"/>
      <c r="AM284" s="17"/>
      <c r="AN284" s="17"/>
    </row>
    <row r="285" spans="1:40" x14ac:dyDescent="0.3">
      <c r="A285" s="15"/>
      <c r="B285" s="15"/>
      <c r="C285" s="15"/>
      <c r="D285" s="17"/>
      <c r="E285" s="17"/>
      <c r="F285" s="15"/>
      <c r="G285" s="18" t="str">
        <f>IFERROR(VLOOKUP(F285,Lookups!$D$2:$E$20,2,FALSE),"")</f>
        <v/>
      </c>
      <c r="H285" s="15"/>
      <c r="I285" s="15"/>
      <c r="J285" s="17"/>
      <c r="K285" s="15"/>
      <c r="L285" s="17"/>
      <c r="M285" s="17"/>
      <c r="N285" s="62" t="str">
        <f t="shared" si="9"/>
        <v/>
      </c>
      <c r="O285" s="15"/>
      <c r="P285" s="15"/>
      <c r="Q285" s="17"/>
      <c r="R285" s="15"/>
      <c r="S285" s="15"/>
      <c r="T285" s="15"/>
      <c r="U285" s="15"/>
      <c r="V285" s="15"/>
      <c r="W285" s="15"/>
      <c r="X285" s="18" t="str">
        <f>IFERROR(VLOOKUP(W285,Lookups!$G$2:$H$83,2,FALSE),"")</f>
        <v/>
      </c>
      <c r="Y285" s="15"/>
      <c r="Z285" s="15"/>
      <c r="AA285" s="15"/>
      <c r="AB285" s="15"/>
      <c r="AC285" s="15"/>
      <c r="AD285" s="17"/>
      <c r="AE285" s="17"/>
      <c r="AF285" s="18" t="str">
        <f t="shared" si="8"/>
        <v/>
      </c>
      <c r="AG285" s="15"/>
      <c r="AH285" s="15"/>
      <c r="AI285" s="15"/>
      <c r="AJ285" s="62" t="str">
        <f>IFERROR(VLOOKUP(AI285,Lookups!$W$3:$X$24,2,FALSE),"")</f>
        <v/>
      </c>
      <c r="AK285" s="15"/>
      <c r="AL285" s="15"/>
      <c r="AM285" s="17"/>
      <c r="AN285" s="17"/>
    </row>
    <row r="286" spans="1:40" x14ac:dyDescent="0.3">
      <c r="A286" s="15"/>
      <c r="B286" s="15"/>
      <c r="C286" s="15"/>
      <c r="D286" s="17"/>
      <c r="E286" s="17"/>
      <c r="F286" s="15"/>
      <c r="G286" s="18" t="str">
        <f>IFERROR(VLOOKUP(F286,Lookups!$D$2:$E$20,2,FALSE),"")</f>
        <v/>
      </c>
      <c r="H286" s="15"/>
      <c r="I286" s="15"/>
      <c r="J286" s="17"/>
      <c r="K286" s="15"/>
      <c r="L286" s="17"/>
      <c r="M286" s="17"/>
      <c r="N286" s="62" t="str">
        <f t="shared" si="9"/>
        <v/>
      </c>
      <c r="O286" s="15"/>
      <c r="P286" s="15"/>
      <c r="Q286" s="17"/>
      <c r="R286" s="15"/>
      <c r="S286" s="15"/>
      <c r="T286" s="15"/>
      <c r="U286" s="15"/>
      <c r="V286" s="15"/>
      <c r="W286" s="15"/>
      <c r="X286" s="18" t="str">
        <f>IFERROR(VLOOKUP(W286,Lookups!$G$2:$H$83,2,FALSE),"")</f>
        <v/>
      </c>
      <c r="Y286" s="15"/>
      <c r="Z286" s="15"/>
      <c r="AA286" s="15"/>
      <c r="AB286" s="15"/>
      <c r="AC286" s="15"/>
      <c r="AD286" s="17"/>
      <c r="AE286" s="17"/>
      <c r="AF286" s="18" t="str">
        <f t="shared" si="8"/>
        <v/>
      </c>
      <c r="AG286" s="15"/>
      <c r="AH286" s="15"/>
      <c r="AI286" s="15"/>
      <c r="AJ286" s="62" t="str">
        <f>IFERROR(VLOOKUP(AI286,Lookups!$W$3:$X$24,2,FALSE),"")</f>
        <v/>
      </c>
      <c r="AK286" s="15"/>
      <c r="AL286" s="15"/>
      <c r="AM286" s="17"/>
      <c r="AN286" s="17"/>
    </row>
    <row r="287" spans="1:40" x14ac:dyDescent="0.3">
      <c r="A287" s="15"/>
      <c r="B287" s="15"/>
      <c r="C287" s="15"/>
      <c r="D287" s="17"/>
      <c r="E287" s="17"/>
      <c r="F287" s="15"/>
      <c r="G287" s="18" t="str">
        <f>IFERROR(VLOOKUP(F287,Lookups!$D$2:$E$20,2,FALSE),"")</f>
        <v/>
      </c>
      <c r="H287" s="15"/>
      <c r="I287" s="15"/>
      <c r="J287" s="17"/>
      <c r="K287" s="15"/>
      <c r="L287" s="17"/>
      <c r="M287" s="17"/>
      <c r="N287" s="62" t="str">
        <f t="shared" si="9"/>
        <v/>
      </c>
      <c r="O287" s="15"/>
      <c r="P287" s="15"/>
      <c r="Q287" s="17"/>
      <c r="R287" s="15"/>
      <c r="S287" s="15"/>
      <c r="T287" s="15"/>
      <c r="U287" s="15"/>
      <c r="V287" s="15"/>
      <c r="W287" s="15"/>
      <c r="X287" s="18" t="str">
        <f>IFERROR(VLOOKUP(W287,Lookups!$G$2:$H$83,2,FALSE),"")</f>
        <v/>
      </c>
      <c r="Y287" s="15"/>
      <c r="Z287" s="15"/>
      <c r="AA287" s="15"/>
      <c r="AB287" s="15"/>
      <c r="AC287" s="15"/>
      <c r="AD287" s="17"/>
      <c r="AE287" s="17"/>
      <c r="AF287" s="18" t="str">
        <f t="shared" si="8"/>
        <v/>
      </c>
      <c r="AG287" s="15"/>
      <c r="AH287" s="15"/>
      <c r="AI287" s="15"/>
      <c r="AJ287" s="62" t="str">
        <f>IFERROR(VLOOKUP(AI287,Lookups!$W$3:$X$24,2,FALSE),"")</f>
        <v/>
      </c>
      <c r="AK287" s="15"/>
      <c r="AL287" s="15"/>
      <c r="AM287" s="17"/>
      <c r="AN287" s="17"/>
    </row>
    <row r="288" spans="1:40" x14ac:dyDescent="0.3">
      <c r="A288" s="15"/>
      <c r="B288" s="15"/>
      <c r="C288" s="15"/>
      <c r="D288" s="17"/>
      <c r="E288" s="17"/>
      <c r="F288" s="15"/>
      <c r="G288" s="18" t="str">
        <f>IFERROR(VLOOKUP(F288,Lookups!$D$2:$E$20,2,FALSE),"")</f>
        <v/>
      </c>
      <c r="H288" s="15"/>
      <c r="I288" s="15"/>
      <c r="J288" s="17"/>
      <c r="K288" s="15"/>
      <c r="L288" s="17"/>
      <c r="M288" s="17"/>
      <c r="N288" s="62" t="str">
        <f t="shared" si="9"/>
        <v/>
      </c>
      <c r="O288" s="15"/>
      <c r="P288" s="15"/>
      <c r="Q288" s="17"/>
      <c r="R288" s="15"/>
      <c r="S288" s="15"/>
      <c r="T288" s="15"/>
      <c r="U288" s="15"/>
      <c r="V288" s="15"/>
      <c r="W288" s="15"/>
      <c r="X288" s="18" t="str">
        <f>IFERROR(VLOOKUP(W288,Lookups!$G$2:$H$83,2,FALSE),"")</f>
        <v/>
      </c>
      <c r="Y288" s="15"/>
      <c r="Z288" s="15"/>
      <c r="AA288" s="15"/>
      <c r="AB288" s="15"/>
      <c r="AC288" s="15"/>
      <c r="AD288" s="17"/>
      <c r="AE288" s="17"/>
      <c r="AF288" s="18" t="str">
        <f t="shared" si="8"/>
        <v/>
      </c>
      <c r="AG288" s="15"/>
      <c r="AH288" s="15"/>
      <c r="AI288" s="15"/>
      <c r="AJ288" s="62" t="str">
        <f>IFERROR(VLOOKUP(AI288,Lookups!$W$3:$X$24,2,FALSE),"")</f>
        <v/>
      </c>
      <c r="AK288" s="15"/>
      <c r="AL288" s="15"/>
      <c r="AM288" s="17"/>
      <c r="AN288" s="17"/>
    </row>
    <row r="289" spans="1:40" x14ac:dyDescent="0.3">
      <c r="A289" s="15"/>
      <c r="B289" s="15"/>
      <c r="C289" s="15"/>
      <c r="D289" s="17"/>
      <c r="E289" s="17"/>
      <c r="F289" s="15"/>
      <c r="G289" s="18" t="str">
        <f>IFERROR(VLOOKUP(F289,Lookups!$D$2:$E$20,2,FALSE),"")</f>
        <v/>
      </c>
      <c r="H289" s="15"/>
      <c r="I289" s="15"/>
      <c r="J289" s="17"/>
      <c r="K289" s="15"/>
      <c r="L289" s="17"/>
      <c r="M289" s="17"/>
      <c r="N289" s="62" t="str">
        <f t="shared" si="9"/>
        <v/>
      </c>
      <c r="O289" s="15"/>
      <c r="P289" s="15"/>
      <c r="Q289" s="17"/>
      <c r="R289" s="15"/>
      <c r="S289" s="15"/>
      <c r="T289" s="15"/>
      <c r="U289" s="15"/>
      <c r="V289" s="15"/>
      <c r="W289" s="15"/>
      <c r="X289" s="18" t="str">
        <f>IFERROR(VLOOKUP(W289,Lookups!$G$2:$H$83,2,FALSE),"")</f>
        <v/>
      </c>
      <c r="Y289" s="15"/>
      <c r="Z289" s="15"/>
      <c r="AA289" s="15"/>
      <c r="AB289" s="15"/>
      <c r="AC289" s="15"/>
      <c r="AD289" s="17"/>
      <c r="AE289" s="17"/>
      <c r="AF289" s="18" t="str">
        <f t="shared" si="8"/>
        <v/>
      </c>
      <c r="AG289" s="15"/>
      <c r="AH289" s="15"/>
      <c r="AI289" s="15"/>
      <c r="AJ289" s="62" t="str">
        <f>IFERROR(VLOOKUP(AI289,Lookups!$W$3:$X$24,2,FALSE),"")</f>
        <v/>
      </c>
      <c r="AK289" s="15"/>
      <c r="AL289" s="15"/>
      <c r="AM289" s="17"/>
      <c r="AN289" s="17"/>
    </row>
    <row r="290" spans="1:40" x14ac:dyDescent="0.3">
      <c r="A290" s="15"/>
      <c r="B290" s="15"/>
      <c r="C290" s="15"/>
      <c r="D290" s="17"/>
      <c r="E290" s="17"/>
      <c r="F290" s="15"/>
      <c r="G290" s="18" t="str">
        <f>IFERROR(VLOOKUP(F290,Lookups!$D$2:$E$20,2,FALSE),"")</f>
        <v/>
      </c>
      <c r="H290" s="15"/>
      <c r="I290" s="15"/>
      <c r="J290" s="17"/>
      <c r="K290" s="15"/>
      <c r="L290" s="17"/>
      <c r="M290" s="17"/>
      <c r="N290" s="62" t="str">
        <f t="shared" si="9"/>
        <v/>
      </c>
      <c r="O290" s="15"/>
      <c r="P290" s="15"/>
      <c r="Q290" s="17"/>
      <c r="R290" s="15"/>
      <c r="S290" s="15"/>
      <c r="T290" s="15"/>
      <c r="U290" s="15"/>
      <c r="V290" s="15"/>
      <c r="W290" s="15"/>
      <c r="X290" s="18" t="str">
        <f>IFERROR(VLOOKUP(W290,Lookups!$G$2:$H$83,2,FALSE),"")</f>
        <v/>
      </c>
      <c r="Y290" s="15"/>
      <c r="Z290" s="15"/>
      <c r="AA290" s="15"/>
      <c r="AB290" s="15"/>
      <c r="AC290" s="15"/>
      <c r="AD290" s="17"/>
      <c r="AE290" s="17"/>
      <c r="AF290" s="18" t="str">
        <f t="shared" si="8"/>
        <v/>
      </c>
      <c r="AG290" s="15"/>
      <c r="AH290" s="15"/>
      <c r="AI290" s="15"/>
      <c r="AJ290" s="62" t="str">
        <f>IFERROR(VLOOKUP(AI290,Lookups!$W$3:$X$24,2,FALSE),"")</f>
        <v/>
      </c>
      <c r="AK290" s="15"/>
      <c r="AL290" s="15"/>
      <c r="AM290" s="17"/>
      <c r="AN290" s="17"/>
    </row>
    <row r="291" spans="1:40" x14ac:dyDescent="0.3">
      <c r="A291" s="15"/>
      <c r="B291" s="15"/>
      <c r="C291" s="15"/>
      <c r="D291" s="17"/>
      <c r="E291" s="17"/>
      <c r="F291" s="15"/>
      <c r="G291" s="18" t="str">
        <f>IFERROR(VLOOKUP(F291,Lookups!$D$2:$E$20,2,FALSE),"")</f>
        <v/>
      </c>
      <c r="H291" s="15"/>
      <c r="I291" s="15"/>
      <c r="J291" s="17"/>
      <c r="K291" s="15"/>
      <c r="L291" s="17"/>
      <c r="M291" s="17"/>
      <c r="N291" s="62" t="str">
        <f t="shared" si="9"/>
        <v/>
      </c>
      <c r="O291" s="15"/>
      <c r="P291" s="15"/>
      <c r="Q291" s="17"/>
      <c r="R291" s="15"/>
      <c r="S291" s="15"/>
      <c r="T291" s="15"/>
      <c r="U291" s="15"/>
      <c r="V291" s="15"/>
      <c r="W291" s="15"/>
      <c r="X291" s="18" t="str">
        <f>IFERROR(VLOOKUP(W291,Lookups!$G$2:$H$83,2,FALSE),"")</f>
        <v/>
      </c>
      <c r="Y291" s="15"/>
      <c r="Z291" s="15"/>
      <c r="AA291" s="15"/>
      <c r="AB291" s="15"/>
      <c r="AC291" s="15"/>
      <c r="AD291" s="17"/>
      <c r="AE291" s="17"/>
      <c r="AF291" s="18" t="str">
        <f t="shared" si="8"/>
        <v/>
      </c>
      <c r="AG291" s="15"/>
      <c r="AH291" s="15"/>
      <c r="AI291" s="15"/>
      <c r="AJ291" s="62" t="str">
        <f>IFERROR(VLOOKUP(AI291,Lookups!$W$3:$X$24,2,FALSE),"")</f>
        <v/>
      </c>
      <c r="AK291" s="15"/>
      <c r="AL291" s="15"/>
      <c r="AM291" s="17"/>
      <c r="AN291" s="17"/>
    </row>
    <row r="292" spans="1:40" x14ac:dyDescent="0.3">
      <c r="A292" s="15"/>
      <c r="B292" s="15"/>
      <c r="C292" s="15"/>
      <c r="D292" s="17"/>
      <c r="E292" s="17"/>
      <c r="F292" s="15"/>
      <c r="G292" s="18" t="str">
        <f>IFERROR(VLOOKUP(F292,Lookups!$D$2:$E$20,2,FALSE),"")</f>
        <v/>
      </c>
      <c r="H292" s="15"/>
      <c r="I292" s="15"/>
      <c r="J292" s="17"/>
      <c r="K292" s="15"/>
      <c r="L292" s="17"/>
      <c r="M292" s="17"/>
      <c r="N292" s="62" t="str">
        <f t="shared" si="9"/>
        <v/>
      </c>
      <c r="O292" s="15"/>
      <c r="P292" s="15"/>
      <c r="Q292" s="17"/>
      <c r="R292" s="15"/>
      <c r="S292" s="15"/>
      <c r="T292" s="15"/>
      <c r="U292" s="15"/>
      <c r="V292" s="15"/>
      <c r="W292" s="15"/>
      <c r="X292" s="18" t="str">
        <f>IFERROR(VLOOKUP(W292,Lookups!$G$2:$H$83,2,FALSE),"")</f>
        <v/>
      </c>
      <c r="Y292" s="15"/>
      <c r="Z292" s="15"/>
      <c r="AA292" s="15"/>
      <c r="AB292" s="15"/>
      <c r="AC292" s="15"/>
      <c r="AD292" s="17"/>
      <c r="AE292" s="17"/>
      <c r="AF292" s="18" t="str">
        <f t="shared" si="8"/>
        <v/>
      </c>
      <c r="AG292" s="15"/>
      <c r="AH292" s="15"/>
      <c r="AI292" s="15"/>
      <c r="AJ292" s="62" t="str">
        <f>IFERROR(VLOOKUP(AI292,Lookups!$W$3:$X$24,2,FALSE),"")</f>
        <v/>
      </c>
      <c r="AK292" s="15"/>
      <c r="AL292" s="15"/>
      <c r="AM292" s="17"/>
      <c r="AN292" s="17"/>
    </row>
    <row r="293" spans="1:40" x14ac:dyDescent="0.3">
      <c r="A293" s="15"/>
      <c r="B293" s="15"/>
      <c r="C293" s="15"/>
      <c r="D293" s="17"/>
      <c r="E293" s="17"/>
      <c r="F293" s="15"/>
      <c r="G293" s="18" t="str">
        <f>IFERROR(VLOOKUP(F293,Lookups!$D$2:$E$20,2,FALSE),"")</f>
        <v/>
      </c>
      <c r="H293" s="15"/>
      <c r="I293" s="15"/>
      <c r="J293" s="17"/>
      <c r="K293" s="15"/>
      <c r="L293" s="17"/>
      <c r="M293" s="17"/>
      <c r="N293" s="62" t="str">
        <f t="shared" si="9"/>
        <v/>
      </c>
      <c r="O293" s="15"/>
      <c r="P293" s="15"/>
      <c r="Q293" s="17"/>
      <c r="R293" s="15"/>
      <c r="S293" s="15"/>
      <c r="T293" s="15"/>
      <c r="U293" s="15"/>
      <c r="V293" s="15"/>
      <c r="W293" s="15"/>
      <c r="X293" s="18" t="str">
        <f>IFERROR(VLOOKUP(W293,Lookups!$G$2:$H$83,2,FALSE),"")</f>
        <v/>
      </c>
      <c r="Y293" s="15"/>
      <c r="Z293" s="15"/>
      <c r="AA293" s="15"/>
      <c r="AB293" s="15"/>
      <c r="AC293" s="15"/>
      <c r="AD293" s="17"/>
      <c r="AE293" s="17"/>
      <c r="AF293" s="18" t="str">
        <f t="shared" si="8"/>
        <v/>
      </c>
      <c r="AG293" s="15"/>
      <c r="AH293" s="15"/>
      <c r="AI293" s="15"/>
      <c r="AJ293" s="62" t="str">
        <f>IFERROR(VLOOKUP(AI293,Lookups!$W$3:$X$24,2,FALSE),"")</f>
        <v/>
      </c>
      <c r="AK293" s="15"/>
      <c r="AL293" s="15"/>
      <c r="AM293" s="17"/>
      <c r="AN293" s="17"/>
    </row>
    <row r="294" spans="1:40" x14ac:dyDescent="0.3">
      <c r="A294" s="15"/>
      <c r="B294" s="15"/>
      <c r="C294" s="15"/>
      <c r="D294" s="17"/>
      <c r="E294" s="17"/>
      <c r="F294" s="15"/>
      <c r="G294" s="18" t="str">
        <f>IFERROR(VLOOKUP(F294,Lookups!$D$2:$E$20,2,FALSE),"")</f>
        <v/>
      </c>
      <c r="H294" s="15"/>
      <c r="I294" s="15"/>
      <c r="J294" s="17"/>
      <c r="K294" s="15"/>
      <c r="L294" s="17"/>
      <c r="M294" s="17"/>
      <c r="N294" s="62" t="str">
        <f t="shared" si="9"/>
        <v/>
      </c>
      <c r="O294" s="15"/>
      <c r="P294" s="15"/>
      <c r="Q294" s="17"/>
      <c r="R294" s="15"/>
      <c r="S294" s="15"/>
      <c r="T294" s="15"/>
      <c r="U294" s="15"/>
      <c r="V294" s="15"/>
      <c r="W294" s="15"/>
      <c r="X294" s="18" t="str">
        <f>IFERROR(VLOOKUP(W294,Lookups!$G$2:$H$83,2,FALSE),"")</f>
        <v/>
      </c>
      <c r="Y294" s="15"/>
      <c r="Z294" s="15"/>
      <c r="AA294" s="15"/>
      <c r="AB294" s="15"/>
      <c r="AC294" s="15"/>
      <c r="AD294" s="17"/>
      <c r="AE294" s="17"/>
      <c r="AF294" s="18" t="str">
        <f t="shared" si="8"/>
        <v/>
      </c>
      <c r="AG294" s="15"/>
      <c r="AH294" s="15"/>
      <c r="AI294" s="15"/>
      <c r="AJ294" s="62" t="str">
        <f>IFERROR(VLOOKUP(AI294,Lookups!$W$3:$X$24,2,FALSE),"")</f>
        <v/>
      </c>
      <c r="AK294" s="15"/>
      <c r="AL294" s="15"/>
      <c r="AM294" s="17"/>
      <c r="AN294" s="17"/>
    </row>
    <row r="295" spans="1:40" x14ac:dyDescent="0.3">
      <c r="A295" s="15"/>
      <c r="B295" s="15"/>
      <c r="C295" s="15"/>
      <c r="D295" s="17"/>
      <c r="E295" s="17"/>
      <c r="F295" s="15"/>
      <c r="G295" s="18" t="str">
        <f>IFERROR(VLOOKUP(F295,Lookups!$D$2:$E$20,2,FALSE),"")</f>
        <v/>
      </c>
      <c r="H295" s="15"/>
      <c r="I295" s="15"/>
      <c r="J295" s="17"/>
      <c r="K295" s="15"/>
      <c r="L295" s="17"/>
      <c r="M295" s="17"/>
      <c r="N295" s="62" t="str">
        <f t="shared" si="9"/>
        <v/>
      </c>
      <c r="O295" s="15"/>
      <c r="P295" s="15"/>
      <c r="Q295" s="17"/>
      <c r="R295" s="15"/>
      <c r="S295" s="15"/>
      <c r="T295" s="15"/>
      <c r="U295" s="15"/>
      <c r="V295" s="15"/>
      <c r="W295" s="15"/>
      <c r="X295" s="18" t="str">
        <f>IFERROR(VLOOKUP(W295,Lookups!$G$2:$H$83,2,FALSE),"")</f>
        <v/>
      </c>
      <c r="Y295" s="15"/>
      <c r="Z295" s="15"/>
      <c r="AA295" s="15"/>
      <c r="AB295" s="15"/>
      <c r="AC295" s="15"/>
      <c r="AD295" s="17"/>
      <c r="AE295" s="17"/>
      <c r="AF295" s="18" t="str">
        <f t="shared" si="8"/>
        <v/>
      </c>
      <c r="AG295" s="15"/>
      <c r="AH295" s="15"/>
      <c r="AI295" s="15"/>
      <c r="AJ295" s="62" t="str">
        <f>IFERROR(VLOOKUP(AI295,Lookups!$W$3:$X$24,2,FALSE),"")</f>
        <v/>
      </c>
      <c r="AK295" s="15"/>
      <c r="AL295" s="15"/>
      <c r="AM295" s="17"/>
      <c r="AN295" s="17"/>
    </row>
    <row r="296" spans="1:40" x14ac:dyDescent="0.3">
      <c r="A296" s="15"/>
      <c r="B296" s="15"/>
      <c r="C296" s="15"/>
      <c r="D296" s="17"/>
      <c r="E296" s="17"/>
      <c r="F296" s="15"/>
      <c r="G296" s="18" t="str">
        <f>IFERROR(VLOOKUP(F296,Lookups!$D$2:$E$20,2,FALSE),"")</f>
        <v/>
      </c>
      <c r="H296" s="15"/>
      <c r="I296" s="15"/>
      <c r="J296" s="17"/>
      <c r="K296" s="15"/>
      <c r="L296" s="17"/>
      <c r="M296" s="17"/>
      <c r="N296" s="62" t="str">
        <f t="shared" si="9"/>
        <v/>
      </c>
      <c r="O296" s="15"/>
      <c r="P296" s="15"/>
      <c r="Q296" s="17"/>
      <c r="R296" s="15"/>
      <c r="S296" s="15"/>
      <c r="T296" s="15"/>
      <c r="U296" s="15"/>
      <c r="V296" s="15"/>
      <c r="W296" s="15"/>
      <c r="X296" s="18" t="str">
        <f>IFERROR(VLOOKUP(W296,Lookups!$G$2:$H$83,2,FALSE),"")</f>
        <v/>
      </c>
      <c r="Y296" s="15"/>
      <c r="Z296" s="15"/>
      <c r="AA296" s="15"/>
      <c r="AB296" s="15"/>
      <c r="AC296" s="15"/>
      <c r="AD296" s="17"/>
      <c r="AE296" s="17"/>
      <c r="AF296" s="18" t="str">
        <f t="shared" si="8"/>
        <v/>
      </c>
      <c r="AG296" s="15"/>
      <c r="AH296" s="15"/>
      <c r="AI296" s="15"/>
      <c r="AJ296" s="62" t="str">
        <f>IFERROR(VLOOKUP(AI296,Lookups!$W$3:$X$24,2,FALSE),"")</f>
        <v/>
      </c>
      <c r="AK296" s="15"/>
      <c r="AL296" s="15"/>
      <c r="AM296" s="17"/>
      <c r="AN296" s="17"/>
    </row>
    <row r="297" spans="1:40" x14ac:dyDescent="0.3">
      <c r="A297" s="15"/>
      <c r="B297" s="15"/>
      <c r="C297" s="15"/>
      <c r="D297" s="17"/>
      <c r="E297" s="17"/>
      <c r="F297" s="15"/>
      <c r="G297" s="18" t="str">
        <f>IFERROR(VLOOKUP(F297,Lookups!$D$2:$E$20,2,FALSE),"")</f>
        <v/>
      </c>
      <c r="H297" s="15"/>
      <c r="I297" s="15"/>
      <c r="J297" s="17"/>
      <c r="K297" s="15"/>
      <c r="L297" s="17"/>
      <c r="M297" s="17"/>
      <c r="N297" s="62" t="str">
        <f t="shared" si="9"/>
        <v/>
      </c>
      <c r="O297" s="15"/>
      <c r="P297" s="15"/>
      <c r="Q297" s="17"/>
      <c r="R297" s="15"/>
      <c r="S297" s="15"/>
      <c r="T297" s="15"/>
      <c r="U297" s="15"/>
      <c r="V297" s="15"/>
      <c r="W297" s="15"/>
      <c r="X297" s="18" t="str">
        <f>IFERROR(VLOOKUP(W297,Lookups!$G$2:$H$83,2,FALSE),"")</f>
        <v/>
      </c>
      <c r="Y297" s="15"/>
      <c r="Z297" s="15"/>
      <c r="AA297" s="15"/>
      <c r="AB297" s="15"/>
      <c r="AC297" s="15"/>
      <c r="AD297" s="17"/>
      <c r="AE297" s="17"/>
      <c r="AF297" s="18" t="str">
        <f t="shared" si="8"/>
        <v/>
      </c>
      <c r="AG297" s="15"/>
      <c r="AH297" s="15"/>
      <c r="AI297" s="15"/>
      <c r="AJ297" s="62" t="str">
        <f>IFERROR(VLOOKUP(AI297,Lookups!$W$3:$X$24,2,FALSE),"")</f>
        <v/>
      </c>
      <c r="AK297" s="15"/>
      <c r="AL297" s="15"/>
      <c r="AM297" s="17"/>
      <c r="AN297" s="17"/>
    </row>
    <row r="298" spans="1:40" x14ac:dyDescent="0.3">
      <c r="A298" s="15"/>
      <c r="B298" s="15"/>
      <c r="C298" s="15"/>
      <c r="D298" s="17"/>
      <c r="E298" s="17"/>
      <c r="F298" s="15"/>
      <c r="G298" s="18" t="str">
        <f>IFERROR(VLOOKUP(F298,Lookups!$D$2:$E$20,2,FALSE),"")</f>
        <v/>
      </c>
      <c r="H298" s="15"/>
      <c r="I298" s="15"/>
      <c r="J298" s="17"/>
      <c r="K298" s="15"/>
      <c r="L298" s="17"/>
      <c r="M298" s="17"/>
      <c r="N298" s="62" t="str">
        <f t="shared" si="9"/>
        <v/>
      </c>
      <c r="O298" s="15"/>
      <c r="P298" s="15"/>
      <c r="Q298" s="17"/>
      <c r="R298" s="15"/>
      <c r="S298" s="15"/>
      <c r="T298" s="15"/>
      <c r="U298" s="15"/>
      <c r="V298" s="15"/>
      <c r="W298" s="15"/>
      <c r="X298" s="18" t="str">
        <f>IFERROR(VLOOKUP(W298,Lookups!$G$2:$H$83,2,FALSE),"")</f>
        <v/>
      </c>
      <c r="Y298" s="15"/>
      <c r="Z298" s="15"/>
      <c r="AA298" s="15"/>
      <c r="AB298" s="15"/>
      <c r="AC298" s="15"/>
      <c r="AD298" s="17"/>
      <c r="AE298" s="17"/>
      <c r="AF298" s="18" t="str">
        <f t="shared" si="8"/>
        <v/>
      </c>
      <c r="AG298" s="15"/>
      <c r="AH298" s="15"/>
      <c r="AI298" s="15"/>
      <c r="AJ298" s="62" t="str">
        <f>IFERROR(VLOOKUP(AI298,Lookups!$W$3:$X$24,2,FALSE),"")</f>
        <v/>
      </c>
      <c r="AK298" s="15"/>
      <c r="AL298" s="15"/>
      <c r="AM298" s="17"/>
      <c r="AN298" s="17"/>
    </row>
    <row r="299" spans="1:40" x14ac:dyDescent="0.3">
      <c r="A299" s="15"/>
      <c r="B299" s="15"/>
      <c r="C299" s="15"/>
      <c r="D299" s="17"/>
      <c r="E299" s="17"/>
      <c r="F299" s="15"/>
      <c r="G299" s="18" t="str">
        <f>IFERROR(VLOOKUP(F299,Lookups!$D$2:$E$20,2,FALSE),"")</f>
        <v/>
      </c>
      <c r="H299" s="15"/>
      <c r="I299" s="15"/>
      <c r="J299" s="17"/>
      <c r="K299" s="15"/>
      <c r="L299" s="17"/>
      <c r="M299" s="17"/>
      <c r="N299" s="62" t="str">
        <f t="shared" si="9"/>
        <v/>
      </c>
      <c r="O299" s="15"/>
      <c r="P299" s="15"/>
      <c r="Q299" s="17"/>
      <c r="R299" s="15"/>
      <c r="S299" s="15"/>
      <c r="T299" s="15"/>
      <c r="U299" s="15"/>
      <c r="V299" s="15"/>
      <c r="W299" s="15"/>
      <c r="X299" s="18" t="str">
        <f>IFERROR(VLOOKUP(W299,Lookups!$G$2:$H$83,2,FALSE),"")</f>
        <v/>
      </c>
      <c r="Y299" s="15"/>
      <c r="Z299" s="15"/>
      <c r="AA299" s="15"/>
      <c r="AB299" s="15"/>
      <c r="AC299" s="15"/>
      <c r="AD299" s="17"/>
      <c r="AE299" s="17"/>
      <c r="AF299" s="18" t="str">
        <f t="shared" si="8"/>
        <v/>
      </c>
      <c r="AG299" s="15"/>
      <c r="AH299" s="15"/>
      <c r="AI299" s="15"/>
      <c r="AJ299" s="62" t="str">
        <f>IFERROR(VLOOKUP(AI299,Lookups!$W$3:$X$24,2,FALSE),"")</f>
        <v/>
      </c>
      <c r="AK299" s="15"/>
      <c r="AL299" s="15"/>
      <c r="AM299" s="17"/>
      <c r="AN299" s="17"/>
    </row>
    <row r="300" spans="1:40" x14ac:dyDescent="0.3">
      <c r="A300" s="15"/>
      <c r="B300" s="15"/>
      <c r="C300" s="15"/>
      <c r="D300" s="17"/>
      <c r="E300" s="17"/>
      <c r="F300" s="15"/>
      <c r="G300" s="18" t="str">
        <f>IFERROR(VLOOKUP(F300,Lookups!$D$2:$E$20,2,FALSE),"")</f>
        <v/>
      </c>
      <c r="H300" s="15"/>
      <c r="I300" s="15"/>
      <c r="J300" s="17"/>
      <c r="K300" s="15"/>
      <c r="L300" s="17"/>
      <c r="M300" s="17"/>
      <c r="N300" s="62" t="str">
        <f t="shared" si="9"/>
        <v/>
      </c>
      <c r="O300" s="15"/>
      <c r="P300" s="15"/>
      <c r="Q300" s="17"/>
      <c r="R300" s="15"/>
      <c r="S300" s="15"/>
      <c r="T300" s="15"/>
      <c r="U300" s="15"/>
      <c r="V300" s="15"/>
      <c r="W300" s="15"/>
      <c r="X300" s="18" t="str">
        <f>IFERROR(VLOOKUP(W300,Lookups!$G$2:$H$83,2,FALSE),"")</f>
        <v/>
      </c>
      <c r="Y300" s="15"/>
      <c r="Z300" s="15"/>
      <c r="AA300" s="15"/>
      <c r="AB300" s="15"/>
      <c r="AC300" s="15"/>
      <c r="AD300" s="17"/>
      <c r="AE300" s="17"/>
      <c r="AF300" s="18" t="str">
        <f t="shared" si="8"/>
        <v/>
      </c>
      <c r="AG300" s="15"/>
      <c r="AH300" s="15"/>
      <c r="AI300" s="15"/>
      <c r="AJ300" s="62" t="str">
        <f>IFERROR(VLOOKUP(AI300,Lookups!$W$3:$X$24,2,FALSE),"")</f>
        <v/>
      </c>
      <c r="AK300" s="15"/>
      <c r="AL300" s="15"/>
      <c r="AM300" s="17"/>
      <c r="AN300" s="17"/>
    </row>
    <row r="301" spans="1:40" x14ac:dyDescent="0.3">
      <c r="A301" s="15"/>
      <c r="B301" s="15"/>
      <c r="C301" s="15"/>
      <c r="D301" s="17"/>
      <c r="E301" s="17"/>
      <c r="F301" s="15"/>
      <c r="G301" s="18" t="str">
        <f>IFERROR(VLOOKUP(F301,Lookups!$D$2:$E$20,2,FALSE),"")</f>
        <v/>
      </c>
      <c r="H301" s="15"/>
      <c r="I301" s="15"/>
      <c r="J301" s="17"/>
      <c r="K301" s="15"/>
      <c r="L301" s="17"/>
      <c r="M301" s="17"/>
      <c r="N301" s="62" t="str">
        <f t="shared" si="9"/>
        <v/>
      </c>
      <c r="O301" s="15"/>
      <c r="P301" s="15"/>
      <c r="Q301" s="17"/>
      <c r="R301" s="15"/>
      <c r="S301" s="15"/>
      <c r="T301" s="15"/>
      <c r="U301" s="15"/>
      <c r="V301" s="15"/>
      <c r="W301" s="15"/>
      <c r="X301" s="18" t="str">
        <f>IFERROR(VLOOKUP(W301,Lookups!$G$2:$H$83,2,FALSE),"")</f>
        <v/>
      </c>
      <c r="Y301" s="15"/>
      <c r="Z301" s="15"/>
      <c r="AA301" s="15"/>
      <c r="AB301" s="15"/>
      <c r="AC301" s="15"/>
      <c r="AD301" s="17"/>
      <c r="AE301" s="17"/>
      <c r="AF301" s="18" t="str">
        <f t="shared" si="8"/>
        <v/>
      </c>
      <c r="AG301" s="15"/>
      <c r="AH301" s="15"/>
      <c r="AI301" s="15"/>
      <c r="AJ301" s="62" t="str">
        <f>IFERROR(VLOOKUP(AI301,Lookups!$W$3:$X$24,2,FALSE),"")</f>
        <v/>
      </c>
      <c r="AK301" s="15"/>
      <c r="AL301" s="15"/>
      <c r="AM301" s="17"/>
      <c r="AN301" s="17"/>
    </row>
    <row r="302" spans="1:40" x14ac:dyDescent="0.3">
      <c r="A302" s="15"/>
      <c r="B302" s="15"/>
      <c r="C302" s="15"/>
      <c r="D302" s="17"/>
      <c r="E302" s="17"/>
      <c r="F302" s="15"/>
      <c r="G302" s="18" t="str">
        <f>IFERROR(VLOOKUP(F302,Lookups!$D$2:$E$20,2,FALSE),"")</f>
        <v/>
      </c>
      <c r="H302" s="15"/>
      <c r="I302" s="15"/>
      <c r="J302" s="17"/>
      <c r="K302" s="15"/>
      <c r="L302" s="17"/>
      <c r="M302" s="17"/>
      <c r="N302" s="62" t="str">
        <f t="shared" si="9"/>
        <v/>
      </c>
      <c r="O302" s="15"/>
      <c r="P302" s="15"/>
      <c r="Q302" s="17"/>
      <c r="R302" s="15"/>
      <c r="S302" s="15"/>
      <c r="T302" s="15"/>
      <c r="U302" s="15"/>
      <c r="V302" s="15"/>
      <c r="W302" s="15"/>
      <c r="X302" s="18" t="str">
        <f>IFERROR(VLOOKUP(W302,Lookups!$G$2:$H$83,2,FALSE),"")</f>
        <v/>
      </c>
      <c r="Y302" s="15"/>
      <c r="Z302" s="15"/>
      <c r="AA302" s="15"/>
      <c r="AB302" s="15"/>
      <c r="AC302" s="15"/>
      <c r="AD302" s="17"/>
      <c r="AE302" s="17"/>
      <c r="AF302" s="18" t="str">
        <f t="shared" si="8"/>
        <v/>
      </c>
      <c r="AG302" s="15"/>
      <c r="AH302" s="15"/>
      <c r="AI302" s="15"/>
      <c r="AJ302" s="62" t="str">
        <f>IFERROR(VLOOKUP(AI302,Lookups!$W$3:$X$24,2,FALSE),"")</f>
        <v/>
      </c>
      <c r="AK302" s="15"/>
      <c r="AL302" s="15"/>
      <c r="AM302" s="17"/>
      <c r="AN302" s="17"/>
    </row>
    <row r="303" spans="1:40" x14ac:dyDescent="0.3">
      <c r="A303" s="15"/>
      <c r="B303" s="15"/>
      <c r="C303" s="15"/>
      <c r="D303" s="17"/>
      <c r="E303" s="17"/>
      <c r="F303" s="15"/>
      <c r="G303" s="18" t="str">
        <f>IFERROR(VLOOKUP(F303,Lookups!$D$2:$E$20,2,FALSE),"")</f>
        <v/>
      </c>
      <c r="H303" s="15"/>
      <c r="I303" s="15"/>
      <c r="J303" s="17"/>
      <c r="K303" s="15"/>
      <c r="L303" s="17"/>
      <c r="M303" s="17"/>
      <c r="N303" s="62" t="str">
        <f t="shared" si="9"/>
        <v/>
      </c>
      <c r="O303" s="15"/>
      <c r="P303" s="15"/>
      <c r="Q303" s="17"/>
      <c r="R303" s="15"/>
      <c r="S303" s="15"/>
      <c r="T303" s="15"/>
      <c r="U303" s="15"/>
      <c r="V303" s="15"/>
      <c r="W303" s="15"/>
      <c r="X303" s="18" t="str">
        <f>IFERROR(VLOOKUP(W303,Lookups!$G$2:$H$83,2,FALSE),"")</f>
        <v/>
      </c>
      <c r="Y303" s="15"/>
      <c r="Z303" s="15"/>
      <c r="AA303" s="15"/>
      <c r="AB303" s="15"/>
      <c r="AC303" s="15"/>
      <c r="AD303" s="17"/>
      <c r="AE303" s="17"/>
      <c r="AF303" s="18" t="str">
        <f t="shared" si="8"/>
        <v/>
      </c>
      <c r="AG303" s="15"/>
      <c r="AH303" s="15"/>
      <c r="AI303" s="15"/>
      <c r="AJ303" s="62" t="str">
        <f>IFERROR(VLOOKUP(AI303,Lookups!$W$3:$X$24,2,FALSE),"")</f>
        <v/>
      </c>
      <c r="AK303" s="15"/>
      <c r="AL303" s="15"/>
      <c r="AM303" s="17"/>
      <c r="AN303" s="17"/>
    </row>
    <row r="304" spans="1:40" x14ac:dyDescent="0.3">
      <c r="A304" s="15"/>
      <c r="B304" s="15"/>
      <c r="C304" s="15"/>
      <c r="D304" s="17"/>
      <c r="E304" s="17"/>
      <c r="F304" s="15"/>
      <c r="G304" s="18" t="str">
        <f>IFERROR(VLOOKUP(F304,Lookups!$D$2:$E$20,2,FALSE),"")</f>
        <v/>
      </c>
      <c r="H304" s="15"/>
      <c r="I304" s="15"/>
      <c r="J304" s="17"/>
      <c r="K304" s="15"/>
      <c r="L304" s="17"/>
      <c r="M304" s="17"/>
      <c r="N304" s="62" t="str">
        <f t="shared" si="9"/>
        <v/>
      </c>
      <c r="O304" s="15"/>
      <c r="P304" s="15"/>
      <c r="Q304" s="17"/>
      <c r="R304" s="15"/>
      <c r="S304" s="15"/>
      <c r="T304" s="15"/>
      <c r="U304" s="15"/>
      <c r="V304" s="15"/>
      <c r="W304" s="15"/>
      <c r="X304" s="18" t="str">
        <f>IFERROR(VLOOKUP(W304,Lookups!$G$2:$H$83,2,FALSE),"")</f>
        <v/>
      </c>
      <c r="Y304" s="15"/>
      <c r="Z304" s="15"/>
      <c r="AA304" s="15"/>
      <c r="AB304" s="15"/>
      <c r="AC304" s="15"/>
      <c r="AD304" s="17"/>
      <c r="AE304" s="17"/>
      <c r="AF304" s="18" t="str">
        <f t="shared" si="8"/>
        <v/>
      </c>
      <c r="AG304" s="15"/>
      <c r="AH304" s="15"/>
      <c r="AI304" s="15"/>
      <c r="AJ304" s="62" t="str">
        <f>IFERROR(VLOOKUP(AI304,Lookups!$W$3:$X$24,2,FALSE),"")</f>
        <v/>
      </c>
      <c r="AK304" s="15"/>
      <c r="AL304" s="15"/>
      <c r="AM304" s="17"/>
      <c r="AN304" s="17"/>
    </row>
    <row r="305" spans="1:40" x14ac:dyDescent="0.3">
      <c r="A305" s="15"/>
      <c r="B305" s="15"/>
      <c r="C305" s="15"/>
      <c r="D305" s="17"/>
      <c r="E305" s="17"/>
      <c r="F305" s="15"/>
      <c r="G305" s="18" t="str">
        <f>IFERROR(VLOOKUP(F305,Lookups!$D$2:$E$20,2,FALSE),"")</f>
        <v/>
      </c>
      <c r="H305" s="15"/>
      <c r="I305" s="15"/>
      <c r="J305" s="17"/>
      <c r="K305" s="15"/>
      <c r="L305" s="17"/>
      <c r="M305" s="17"/>
      <c r="N305" s="62" t="str">
        <f t="shared" si="9"/>
        <v/>
      </c>
      <c r="O305" s="15"/>
      <c r="P305" s="15"/>
      <c r="Q305" s="17"/>
      <c r="R305" s="15"/>
      <c r="S305" s="15"/>
      <c r="T305" s="15"/>
      <c r="U305" s="15"/>
      <c r="V305" s="15"/>
      <c r="W305" s="15"/>
      <c r="X305" s="18" t="str">
        <f>IFERROR(VLOOKUP(W305,Lookups!$G$2:$H$83,2,FALSE),"")</f>
        <v/>
      </c>
      <c r="Y305" s="15"/>
      <c r="Z305" s="15"/>
      <c r="AA305" s="15"/>
      <c r="AB305" s="15"/>
      <c r="AC305" s="15"/>
      <c r="AD305" s="17"/>
      <c r="AE305" s="17"/>
      <c r="AF305" s="18" t="str">
        <f t="shared" si="8"/>
        <v/>
      </c>
      <c r="AG305" s="15"/>
      <c r="AH305" s="15"/>
      <c r="AI305" s="15"/>
      <c r="AJ305" s="62" t="str">
        <f>IFERROR(VLOOKUP(AI305,Lookups!$W$3:$X$24,2,FALSE),"")</f>
        <v/>
      </c>
      <c r="AK305" s="15"/>
      <c r="AL305" s="15"/>
      <c r="AM305" s="17"/>
      <c r="AN305" s="17"/>
    </row>
    <row r="306" spans="1:40" x14ac:dyDescent="0.3">
      <c r="A306" s="15"/>
      <c r="B306" s="15"/>
      <c r="C306" s="15"/>
      <c r="D306" s="17"/>
      <c r="E306" s="17"/>
      <c r="F306" s="15"/>
      <c r="G306" s="18" t="str">
        <f>IFERROR(VLOOKUP(F306,Lookups!$D$2:$E$20,2,FALSE),"")</f>
        <v/>
      </c>
      <c r="H306" s="15"/>
      <c r="I306" s="15"/>
      <c r="J306" s="17"/>
      <c r="K306" s="15"/>
      <c r="L306" s="17"/>
      <c r="M306" s="17"/>
      <c r="N306" s="62" t="str">
        <f t="shared" si="9"/>
        <v/>
      </c>
      <c r="O306" s="15"/>
      <c r="P306" s="15"/>
      <c r="Q306" s="17"/>
      <c r="R306" s="15"/>
      <c r="S306" s="15"/>
      <c r="T306" s="15"/>
      <c r="U306" s="15"/>
      <c r="V306" s="15"/>
      <c r="W306" s="15"/>
      <c r="X306" s="18" t="str">
        <f>IFERROR(VLOOKUP(W306,Lookups!$G$2:$H$83,2,FALSE),"")</f>
        <v/>
      </c>
      <c r="Y306" s="15"/>
      <c r="Z306" s="15"/>
      <c r="AA306" s="15"/>
      <c r="AB306" s="15"/>
      <c r="AC306" s="15"/>
      <c r="AD306" s="17"/>
      <c r="AE306" s="17"/>
      <c r="AF306" s="18" t="str">
        <f t="shared" si="8"/>
        <v/>
      </c>
      <c r="AG306" s="15"/>
      <c r="AH306" s="15"/>
      <c r="AI306" s="15"/>
      <c r="AJ306" s="62" t="str">
        <f>IFERROR(VLOOKUP(AI306,Lookups!$W$3:$X$24,2,FALSE),"")</f>
        <v/>
      </c>
      <c r="AK306" s="15"/>
      <c r="AL306" s="15"/>
      <c r="AM306" s="17"/>
      <c r="AN306" s="17"/>
    </row>
    <row r="307" spans="1:40" x14ac:dyDescent="0.3">
      <c r="A307" s="15"/>
      <c r="B307" s="15"/>
      <c r="C307" s="15"/>
      <c r="D307" s="17"/>
      <c r="E307" s="17"/>
      <c r="F307" s="15"/>
      <c r="G307" s="18" t="str">
        <f>IFERROR(VLOOKUP(F307,Lookups!$D$2:$E$20,2,FALSE),"")</f>
        <v/>
      </c>
      <c r="H307" s="15"/>
      <c r="I307" s="15"/>
      <c r="J307" s="17"/>
      <c r="K307" s="15"/>
      <c r="L307" s="17"/>
      <c r="M307" s="17"/>
      <c r="N307" s="62" t="str">
        <f t="shared" si="9"/>
        <v/>
      </c>
      <c r="O307" s="15"/>
      <c r="P307" s="15"/>
      <c r="Q307" s="17"/>
      <c r="R307" s="15"/>
      <c r="S307" s="15"/>
      <c r="T307" s="15"/>
      <c r="U307" s="15"/>
      <c r="V307" s="15"/>
      <c r="W307" s="15"/>
      <c r="X307" s="18" t="str">
        <f>IFERROR(VLOOKUP(W307,Lookups!$G$2:$H$83,2,FALSE),"")</f>
        <v/>
      </c>
      <c r="Y307" s="15"/>
      <c r="Z307" s="15"/>
      <c r="AA307" s="15"/>
      <c r="AB307" s="15"/>
      <c r="AC307" s="15"/>
      <c r="AD307" s="17"/>
      <c r="AE307" s="17"/>
      <c r="AF307" s="18" t="str">
        <f t="shared" si="8"/>
        <v/>
      </c>
      <c r="AG307" s="15"/>
      <c r="AH307" s="15"/>
      <c r="AI307" s="15"/>
      <c r="AJ307" s="62" t="str">
        <f>IFERROR(VLOOKUP(AI307,Lookups!$W$3:$X$24,2,FALSE),"")</f>
        <v/>
      </c>
      <c r="AK307" s="15"/>
      <c r="AL307" s="15"/>
      <c r="AM307" s="17"/>
      <c r="AN307" s="17"/>
    </row>
    <row r="308" spans="1:40" x14ac:dyDescent="0.3">
      <c r="A308" s="15"/>
      <c r="B308" s="15"/>
      <c r="C308" s="15"/>
      <c r="D308" s="17"/>
      <c r="E308" s="17"/>
      <c r="F308" s="15"/>
      <c r="G308" s="18" t="str">
        <f>IFERROR(VLOOKUP(F308,Lookups!$D$2:$E$20,2,FALSE),"")</f>
        <v/>
      </c>
      <c r="H308" s="15"/>
      <c r="I308" s="15"/>
      <c r="J308" s="17"/>
      <c r="K308" s="15"/>
      <c r="L308" s="17"/>
      <c r="M308" s="17"/>
      <c r="N308" s="62" t="str">
        <f t="shared" si="9"/>
        <v/>
      </c>
      <c r="O308" s="15"/>
      <c r="P308" s="15"/>
      <c r="Q308" s="17"/>
      <c r="R308" s="15"/>
      <c r="S308" s="15"/>
      <c r="T308" s="15"/>
      <c r="U308" s="15"/>
      <c r="V308" s="15"/>
      <c r="W308" s="15"/>
      <c r="X308" s="18" t="str">
        <f>IFERROR(VLOOKUP(W308,Lookups!$G$2:$H$83,2,FALSE),"")</f>
        <v/>
      </c>
      <c r="Y308" s="15"/>
      <c r="Z308" s="15"/>
      <c r="AA308" s="15"/>
      <c r="AB308" s="15"/>
      <c r="AC308" s="15"/>
      <c r="AD308" s="17"/>
      <c r="AE308" s="17"/>
      <c r="AF308" s="18" t="str">
        <f t="shared" si="8"/>
        <v/>
      </c>
      <c r="AG308" s="15"/>
      <c r="AH308" s="15"/>
      <c r="AI308" s="15"/>
      <c r="AJ308" s="62" t="str">
        <f>IFERROR(VLOOKUP(AI308,Lookups!$W$3:$X$24,2,FALSE),"")</f>
        <v/>
      </c>
      <c r="AK308" s="15"/>
      <c r="AL308" s="15"/>
      <c r="AM308" s="17"/>
      <c r="AN308" s="17"/>
    </row>
    <row r="309" spans="1:40" x14ac:dyDescent="0.3">
      <c r="A309" s="15"/>
      <c r="B309" s="15"/>
      <c r="C309" s="15"/>
      <c r="D309" s="17"/>
      <c r="E309" s="17"/>
      <c r="F309" s="15"/>
      <c r="G309" s="18" t="str">
        <f>IFERROR(VLOOKUP(F309,Lookups!$D$2:$E$20,2,FALSE),"")</f>
        <v/>
      </c>
      <c r="H309" s="15"/>
      <c r="I309" s="15"/>
      <c r="J309" s="17"/>
      <c r="K309" s="15"/>
      <c r="L309" s="17"/>
      <c r="M309" s="17"/>
      <c r="N309" s="62" t="str">
        <f t="shared" si="9"/>
        <v/>
      </c>
      <c r="O309" s="15"/>
      <c r="P309" s="15"/>
      <c r="Q309" s="17"/>
      <c r="R309" s="15"/>
      <c r="S309" s="15"/>
      <c r="T309" s="15"/>
      <c r="U309" s="15"/>
      <c r="V309" s="15"/>
      <c r="W309" s="15"/>
      <c r="X309" s="18" t="str">
        <f>IFERROR(VLOOKUP(W309,Lookups!$G$2:$H$83,2,FALSE),"")</f>
        <v/>
      </c>
      <c r="Y309" s="15"/>
      <c r="Z309" s="15"/>
      <c r="AA309" s="15"/>
      <c r="AB309" s="15"/>
      <c r="AC309" s="15"/>
      <c r="AD309" s="17"/>
      <c r="AE309" s="17"/>
      <c r="AF309" s="18" t="str">
        <f t="shared" si="8"/>
        <v/>
      </c>
      <c r="AG309" s="15"/>
      <c r="AH309" s="15"/>
      <c r="AI309" s="15"/>
      <c r="AJ309" s="62" t="str">
        <f>IFERROR(VLOOKUP(AI309,Lookups!$W$3:$X$24,2,FALSE),"")</f>
        <v/>
      </c>
      <c r="AK309" s="15"/>
      <c r="AL309" s="15"/>
      <c r="AM309" s="17"/>
      <c r="AN309" s="17"/>
    </row>
    <row r="310" spans="1:40" x14ac:dyDescent="0.3">
      <c r="A310" s="15"/>
      <c r="B310" s="15"/>
      <c r="C310" s="15"/>
      <c r="D310" s="17"/>
      <c r="E310" s="17"/>
      <c r="F310" s="15"/>
      <c r="G310" s="18" t="str">
        <f>IFERROR(VLOOKUP(F310,Lookups!$D$2:$E$20,2,FALSE),"")</f>
        <v/>
      </c>
      <c r="H310" s="15"/>
      <c r="I310" s="15"/>
      <c r="J310" s="17"/>
      <c r="K310" s="15"/>
      <c r="L310" s="17"/>
      <c r="M310" s="17"/>
      <c r="N310" s="62" t="str">
        <f t="shared" si="9"/>
        <v/>
      </c>
      <c r="O310" s="15"/>
      <c r="P310" s="15"/>
      <c r="Q310" s="17"/>
      <c r="R310" s="15"/>
      <c r="S310" s="15"/>
      <c r="T310" s="15"/>
      <c r="U310" s="15"/>
      <c r="V310" s="15"/>
      <c r="W310" s="15"/>
      <c r="X310" s="18" t="str">
        <f>IFERROR(VLOOKUP(W310,Lookups!$G$2:$H$83,2,FALSE),"")</f>
        <v/>
      </c>
      <c r="Y310" s="15"/>
      <c r="Z310" s="15"/>
      <c r="AA310" s="15"/>
      <c r="AB310" s="15"/>
      <c r="AC310" s="15"/>
      <c r="AD310" s="17"/>
      <c r="AE310" s="17"/>
      <c r="AF310" s="18" t="str">
        <f t="shared" ref="AF310:AF373" si="10">IF(OR(ISBLANK(AD310),ISBLANK(AE310)),"",(AE310-AD310)+1)</f>
        <v/>
      </c>
      <c r="AG310" s="15"/>
      <c r="AH310" s="15"/>
      <c r="AI310" s="15"/>
      <c r="AJ310" s="62" t="str">
        <f>IFERROR(VLOOKUP(AI310,Lookups!$W$3:$X$24,2,FALSE),"")</f>
        <v/>
      </c>
      <c r="AK310" s="15"/>
      <c r="AL310" s="15"/>
      <c r="AM310" s="17"/>
      <c r="AN310" s="17"/>
    </row>
    <row r="311" spans="1:40" x14ac:dyDescent="0.3">
      <c r="A311" s="15"/>
      <c r="B311" s="15"/>
      <c r="C311" s="15"/>
      <c r="D311" s="17"/>
      <c r="E311" s="17"/>
      <c r="F311" s="15"/>
      <c r="G311" s="18" t="str">
        <f>IFERROR(VLOOKUP(F311,Lookups!$D$2:$E$20,2,FALSE),"")</f>
        <v/>
      </c>
      <c r="H311" s="15"/>
      <c r="I311" s="15"/>
      <c r="J311" s="17"/>
      <c r="K311" s="15"/>
      <c r="L311" s="17"/>
      <c r="M311" s="17"/>
      <c r="N311" s="62" t="str">
        <f t="shared" si="9"/>
        <v/>
      </c>
      <c r="O311" s="15"/>
      <c r="P311" s="15"/>
      <c r="Q311" s="17"/>
      <c r="R311" s="15"/>
      <c r="S311" s="15"/>
      <c r="T311" s="15"/>
      <c r="U311" s="15"/>
      <c r="V311" s="15"/>
      <c r="W311" s="15"/>
      <c r="X311" s="18" t="str">
        <f>IFERROR(VLOOKUP(W311,Lookups!$G$2:$H$83,2,FALSE),"")</f>
        <v/>
      </c>
      <c r="Y311" s="15"/>
      <c r="Z311" s="15"/>
      <c r="AA311" s="15"/>
      <c r="AB311" s="15"/>
      <c r="AC311" s="15"/>
      <c r="AD311" s="17"/>
      <c r="AE311" s="17"/>
      <c r="AF311" s="18" t="str">
        <f t="shared" si="10"/>
        <v/>
      </c>
      <c r="AG311" s="15"/>
      <c r="AH311" s="15"/>
      <c r="AI311" s="15"/>
      <c r="AJ311" s="62" t="str">
        <f>IFERROR(VLOOKUP(AI311,Lookups!$W$3:$X$24,2,FALSE),"")</f>
        <v/>
      </c>
      <c r="AK311" s="15"/>
      <c r="AL311" s="15"/>
      <c r="AM311" s="17"/>
      <c r="AN311" s="17"/>
    </row>
    <row r="312" spans="1:40" x14ac:dyDescent="0.3">
      <c r="A312" s="15"/>
      <c r="B312" s="15"/>
      <c r="C312" s="15"/>
      <c r="D312" s="17"/>
      <c r="E312" s="17"/>
      <c r="F312" s="15"/>
      <c r="G312" s="18" t="str">
        <f>IFERROR(VLOOKUP(F312,Lookups!$D$2:$E$20,2,FALSE),"")</f>
        <v/>
      </c>
      <c r="H312" s="15"/>
      <c r="I312" s="15"/>
      <c r="J312" s="17"/>
      <c r="K312" s="15"/>
      <c r="L312" s="17"/>
      <c r="M312" s="17"/>
      <c r="N312" s="62" t="str">
        <f t="shared" si="9"/>
        <v/>
      </c>
      <c r="O312" s="15"/>
      <c r="P312" s="15"/>
      <c r="Q312" s="17"/>
      <c r="R312" s="15"/>
      <c r="S312" s="15"/>
      <c r="T312" s="15"/>
      <c r="U312" s="15"/>
      <c r="V312" s="15"/>
      <c r="W312" s="15"/>
      <c r="X312" s="18" t="str">
        <f>IFERROR(VLOOKUP(W312,Lookups!$G$2:$H$83,2,FALSE),"")</f>
        <v/>
      </c>
      <c r="Y312" s="15"/>
      <c r="Z312" s="15"/>
      <c r="AA312" s="15"/>
      <c r="AB312" s="15"/>
      <c r="AC312" s="15"/>
      <c r="AD312" s="17"/>
      <c r="AE312" s="17"/>
      <c r="AF312" s="18" t="str">
        <f t="shared" si="10"/>
        <v/>
      </c>
      <c r="AG312" s="15"/>
      <c r="AH312" s="15"/>
      <c r="AI312" s="15"/>
      <c r="AJ312" s="62" t="str">
        <f>IFERROR(VLOOKUP(AI312,Lookups!$W$3:$X$24,2,FALSE),"")</f>
        <v/>
      </c>
      <c r="AK312" s="15"/>
      <c r="AL312" s="15"/>
      <c r="AM312" s="17"/>
      <c r="AN312" s="17"/>
    </row>
    <row r="313" spans="1:40" x14ac:dyDescent="0.3">
      <c r="A313" s="15"/>
      <c r="B313" s="15"/>
      <c r="C313" s="15"/>
      <c r="D313" s="17"/>
      <c r="E313" s="17"/>
      <c r="F313" s="15"/>
      <c r="G313" s="18" t="str">
        <f>IFERROR(VLOOKUP(F313,Lookups!$D$2:$E$20,2,FALSE),"")</f>
        <v/>
      </c>
      <c r="H313" s="15"/>
      <c r="I313" s="15"/>
      <c r="J313" s="17"/>
      <c r="K313" s="15"/>
      <c r="L313" s="17"/>
      <c r="M313" s="17"/>
      <c r="N313" s="62" t="str">
        <f t="shared" si="9"/>
        <v/>
      </c>
      <c r="O313" s="15"/>
      <c r="P313" s="15"/>
      <c r="Q313" s="17"/>
      <c r="R313" s="15"/>
      <c r="S313" s="15"/>
      <c r="T313" s="15"/>
      <c r="U313" s="15"/>
      <c r="V313" s="15"/>
      <c r="W313" s="15"/>
      <c r="X313" s="18" t="str">
        <f>IFERROR(VLOOKUP(W313,Lookups!$G$2:$H$83,2,FALSE),"")</f>
        <v/>
      </c>
      <c r="Y313" s="15"/>
      <c r="Z313" s="15"/>
      <c r="AA313" s="15"/>
      <c r="AB313" s="15"/>
      <c r="AC313" s="15"/>
      <c r="AD313" s="17"/>
      <c r="AE313" s="17"/>
      <c r="AF313" s="18" t="str">
        <f t="shared" si="10"/>
        <v/>
      </c>
      <c r="AG313" s="15"/>
      <c r="AH313" s="15"/>
      <c r="AI313" s="15"/>
      <c r="AJ313" s="62" t="str">
        <f>IFERROR(VLOOKUP(AI313,Lookups!$W$3:$X$24,2,FALSE),"")</f>
        <v/>
      </c>
      <c r="AK313" s="15"/>
      <c r="AL313" s="15"/>
      <c r="AM313" s="17"/>
      <c r="AN313" s="17"/>
    </row>
    <row r="314" spans="1:40" x14ac:dyDescent="0.3">
      <c r="A314" s="15"/>
      <c r="B314" s="15"/>
      <c r="C314" s="15"/>
      <c r="D314" s="17"/>
      <c r="E314" s="17"/>
      <c r="F314" s="15"/>
      <c r="G314" s="18" t="str">
        <f>IFERROR(VLOOKUP(F314,Lookups!$D$2:$E$20,2,FALSE),"")</f>
        <v/>
      </c>
      <c r="H314" s="15"/>
      <c r="I314" s="15"/>
      <c r="J314" s="17"/>
      <c r="K314" s="15"/>
      <c r="L314" s="17"/>
      <c r="M314" s="17"/>
      <c r="N314" s="62" t="str">
        <f t="shared" si="9"/>
        <v/>
      </c>
      <c r="O314" s="15"/>
      <c r="P314" s="15"/>
      <c r="Q314" s="17"/>
      <c r="R314" s="15"/>
      <c r="S314" s="15"/>
      <c r="T314" s="15"/>
      <c r="U314" s="15"/>
      <c r="V314" s="15"/>
      <c r="W314" s="15"/>
      <c r="X314" s="18" t="str">
        <f>IFERROR(VLOOKUP(W314,Lookups!$G$2:$H$83,2,FALSE),"")</f>
        <v/>
      </c>
      <c r="Y314" s="15"/>
      <c r="Z314" s="15"/>
      <c r="AA314" s="15"/>
      <c r="AB314" s="15"/>
      <c r="AC314" s="15"/>
      <c r="AD314" s="17"/>
      <c r="AE314" s="17"/>
      <c r="AF314" s="18" t="str">
        <f t="shared" si="10"/>
        <v/>
      </c>
      <c r="AG314" s="15"/>
      <c r="AH314" s="15"/>
      <c r="AI314" s="15"/>
      <c r="AJ314" s="62" t="str">
        <f>IFERROR(VLOOKUP(AI314,Lookups!$W$3:$X$24,2,FALSE),"")</f>
        <v/>
      </c>
      <c r="AK314" s="15"/>
      <c r="AL314" s="15"/>
      <c r="AM314" s="17"/>
      <c r="AN314" s="17"/>
    </row>
    <row r="315" spans="1:40" x14ac:dyDescent="0.3">
      <c r="A315" s="15"/>
      <c r="B315" s="15"/>
      <c r="C315" s="15"/>
      <c r="D315" s="17"/>
      <c r="E315" s="17"/>
      <c r="F315" s="15"/>
      <c r="G315" s="18" t="str">
        <f>IFERROR(VLOOKUP(F315,Lookups!$D$2:$E$20,2,FALSE),"")</f>
        <v/>
      </c>
      <c r="H315" s="15"/>
      <c r="I315" s="15"/>
      <c r="J315" s="17"/>
      <c r="K315" s="15"/>
      <c r="L315" s="17"/>
      <c r="M315" s="17"/>
      <c r="N315" s="62" t="str">
        <f t="shared" si="9"/>
        <v/>
      </c>
      <c r="O315" s="15"/>
      <c r="P315" s="15"/>
      <c r="Q315" s="17"/>
      <c r="R315" s="15"/>
      <c r="S315" s="15"/>
      <c r="T315" s="15"/>
      <c r="U315" s="15"/>
      <c r="V315" s="15"/>
      <c r="W315" s="15"/>
      <c r="X315" s="18" t="str">
        <f>IFERROR(VLOOKUP(W315,Lookups!$G$2:$H$83,2,FALSE),"")</f>
        <v/>
      </c>
      <c r="Y315" s="15"/>
      <c r="Z315" s="15"/>
      <c r="AA315" s="15"/>
      <c r="AB315" s="15"/>
      <c r="AC315" s="15"/>
      <c r="AD315" s="17"/>
      <c r="AE315" s="17"/>
      <c r="AF315" s="18" t="str">
        <f t="shared" si="10"/>
        <v/>
      </c>
      <c r="AG315" s="15"/>
      <c r="AH315" s="15"/>
      <c r="AI315" s="15"/>
      <c r="AJ315" s="62" t="str">
        <f>IFERROR(VLOOKUP(AI315,Lookups!$W$3:$X$24,2,FALSE),"")</f>
        <v/>
      </c>
      <c r="AK315" s="15"/>
      <c r="AL315" s="15"/>
      <c r="AM315" s="17"/>
      <c r="AN315" s="17"/>
    </row>
    <row r="316" spans="1:40" x14ac:dyDescent="0.3">
      <c r="A316" s="15"/>
      <c r="B316" s="15"/>
      <c r="C316" s="15"/>
      <c r="D316" s="17"/>
      <c r="E316" s="17"/>
      <c r="F316" s="15"/>
      <c r="G316" s="18" t="str">
        <f>IFERROR(VLOOKUP(F316,Lookups!$D$2:$E$20,2,FALSE),"")</f>
        <v/>
      </c>
      <c r="H316" s="15"/>
      <c r="I316" s="15"/>
      <c r="J316" s="17"/>
      <c r="K316" s="15"/>
      <c r="L316" s="17"/>
      <c r="M316" s="17"/>
      <c r="N316" s="62" t="str">
        <f t="shared" si="9"/>
        <v/>
      </c>
      <c r="O316" s="15"/>
      <c r="P316" s="15"/>
      <c r="Q316" s="17"/>
      <c r="R316" s="15"/>
      <c r="S316" s="15"/>
      <c r="T316" s="15"/>
      <c r="U316" s="15"/>
      <c r="V316" s="15"/>
      <c r="W316" s="15"/>
      <c r="X316" s="18" t="str">
        <f>IFERROR(VLOOKUP(W316,Lookups!$G$2:$H$83,2,FALSE),"")</f>
        <v/>
      </c>
      <c r="Y316" s="15"/>
      <c r="Z316" s="15"/>
      <c r="AA316" s="15"/>
      <c r="AB316" s="15"/>
      <c r="AC316" s="15"/>
      <c r="AD316" s="17"/>
      <c r="AE316" s="17"/>
      <c r="AF316" s="18" t="str">
        <f t="shared" si="10"/>
        <v/>
      </c>
      <c r="AG316" s="15"/>
      <c r="AH316" s="15"/>
      <c r="AI316" s="15"/>
      <c r="AJ316" s="62" t="str">
        <f>IFERROR(VLOOKUP(AI316,Lookups!$W$3:$X$24,2,FALSE),"")</f>
        <v/>
      </c>
      <c r="AK316" s="15"/>
      <c r="AL316" s="15"/>
      <c r="AM316" s="17"/>
      <c r="AN316" s="17"/>
    </row>
    <row r="317" spans="1:40" x14ac:dyDescent="0.3">
      <c r="A317" s="15"/>
      <c r="B317" s="15"/>
      <c r="C317" s="15"/>
      <c r="D317" s="17"/>
      <c r="E317" s="17"/>
      <c r="F317" s="15"/>
      <c r="G317" s="18" t="str">
        <f>IFERROR(VLOOKUP(F317,Lookups!$D$2:$E$20,2,FALSE),"")</f>
        <v/>
      </c>
      <c r="H317" s="15"/>
      <c r="I317" s="15"/>
      <c r="J317" s="17"/>
      <c r="K317" s="15"/>
      <c r="L317" s="17"/>
      <c r="M317" s="17"/>
      <c r="N317" s="62" t="str">
        <f t="shared" si="9"/>
        <v/>
      </c>
      <c r="O317" s="15"/>
      <c r="P317" s="15"/>
      <c r="Q317" s="17"/>
      <c r="R317" s="15"/>
      <c r="S317" s="15"/>
      <c r="T317" s="15"/>
      <c r="U317" s="15"/>
      <c r="V317" s="15"/>
      <c r="W317" s="15"/>
      <c r="X317" s="18" t="str">
        <f>IFERROR(VLOOKUP(W317,Lookups!$G$2:$H$83,2,FALSE),"")</f>
        <v/>
      </c>
      <c r="Y317" s="15"/>
      <c r="Z317" s="15"/>
      <c r="AA317" s="15"/>
      <c r="AB317" s="15"/>
      <c r="AC317" s="15"/>
      <c r="AD317" s="17"/>
      <c r="AE317" s="17"/>
      <c r="AF317" s="18" t="str">
        <f t="shared" si="10"/>
        <v/>
      </c>
      <c r="AG317" s="15"/>
      <c r="AH317" s="15"/>
      <c r="AI317" s="15"/>
      <c r="AJ317" s="62" t="str">
        <f>IFERROR(VLOOKUP(AI317,Lookups!$W$3:$X$24,2,FALSE),"")</f>
        <v/>
      </c>
      <c r="AK317" s="15"/>
      <c r="AL317" s="15"/>
      <c r="AM317" s="17"/>
      <c r="AN317" s="17"/>
    </row>
    <row r="318" spans="1:40" x14ac:dyDescent="0.3">
      <c r="A318" s="15"/>
      <c r="B318" s="15"/>
      <c r="C318" s="15"/>
      <c r="D318" s="17"/>
      <c r="E318" s="17"/>
      <c r="F318" s="15"/>
      <c r="G318" s="18" t="str">
        <f>IFERROR(VLOOKUP(F318,Lookups!$D$2:$E$20,2,FALSE),"")</f>
        <v/>
      </c>
      <c r="H318" s="15"/>
      <c r="I318" s="15"/>
      <c r="J318" s="17"/>
      <c r="K318" s="15"/>
      <c r="L318" s="17"/>
      <c r="M318" s="17"/>
      <c r="N318" s="62" t="str">
        <f t="shared" si="9"/>
        <v/>
      </c>
      <c r="O318" s="15"/>
      <c r="P318" s="15"/>
      <c r="Q318" s="17"/>
      <c r="R318" s="15"/>
      <c r="S318" s="15"/>
      <c r="T318" s="15"/>
      <c r="U318" s="15"/>
      <c r="V318" s="15"/>
      <c r="W318" s="15"/>
      <c r="X318" s="18" t="str">
        <f>IFERROR(VLOOKUP(W318,Lookups!$G$2:$H$83,2,FALSE),"")</f>
        <v/>
      </c>
      <c r="Y318" s="15"/>
      <c r="Z318" s="15"/>
      <c r="AA318" s="15"/>
      <c r="AB318" s="15"/>
      <c r="AC318" s="15"/>
      <c r="AD318" s="17"/>
      <c r="AE318" s="17"/>
      <c r="AF318" s="18" t="str">
        <f t="shared" si="10"/>
        <v/>
      </c>
      <c r="AG318" s="15"/>
      <c r="AH318" s="15"/>
      <c r="AI318" s="15"/>
      <c r="AJ318" s="62" t="str">
        <f>IFERROR(VLOOKUP(AI318,Lookups!$W$3:$X$24,2,FALSE),"")</f>
        <v/>
      </c>
      <c r="AK318" s="15"/>
      <c r="AL318" s="15"/>
      <c r="AM318" s="17"/>
      <c r="AN318" s="17"/>
    </row>
    <row r="319" spans="1:40" x14ac:dyDescent="0.3">
      <c r="A319" s="15"/>
      <c r="B319" s="15"/>
      <c r="C319" s="15"/>
      <c r="D319" s="17"/>
      <c r="E319" s="17"/>
      <c r="F319" s="15"/>
      <c r="G319" s="18" t="str">
        <f>IFERROR(VLOOKUP(F319,Lookups!$D$2:$E$20,2,FALSE),"")</f>
        <v/>
      </c>
      <c r="H319" s="15"/>
      <c r="I319" s="15"/>
      <c r="J319" s="17"/>
      <c r="K319" s="15"/>
      <c r="L319" s="17"/>
      <c r="M319" s="17"/>
      <c r="N319" s="62" t="str">
        <f t="shared" si="9"/>
        <v/>
      </c>
      <c r="O319" s="15"/>
      <c r="P319" s="15"/>
      <c r="Q319" s="17"/>
      <c r="R319" s="15"/>
      <c r="S319" s="15"/>
      <c r="T319" s="15"/>
      <c r="U319" s="15"/>
      <c r="V319" s="15"/>
      <c r="W319" s="15"/>
      <c r="X319" s="18" t="str">
        <f>IFERROR(VLOOKUP(W319,Lookups!$G$2:$H$83,2,FALSE),"")</f>
        <v/>
      </c>
      <c r="Y319" s="15"/>
      <c r="Z319" s="15"/>
      <c r="AA319" s="15"/>
      <c r="AB319" s="15"/>
      <c r="AC319" s="15"/>
      <c r="AD319" s="17"/>
      <c r="AE319" s="17"/>
      <c r="AF319" s="18" t="str">
        <f t="shared" si="10"/>
        <v/>
      </c>
      <c r="AG319" s="15"/>
      <c r="AH319" s="15"/>
      <c r="AI319" s="15"/>
      <c r="AJ319" s="62" t="str">
        <f>IFERROR(VLOOKUP(AI319,Lookups!$W$3:$X$24,2,FALSE),"")</f>
        <v/>
      </c>
      <c r="AK319" s="15"/>
      <c r="AL319" s="15"/>
      <c r="AM319" s="17"/>
      <c r="AN319" s="17"/>
    </row>
    <row r="320" spans="1:40" x14ac:dyDescent="0.3">
      <c r="A320" s="15"/>
      <c r="B320" s="15"/>
      <c r="C320" s="15"/>
      <c r="D320" s="17"/>
      <c r="E320" s="17"/>
      <c r="F320" s="15"/>
      <c r="G320" s="18" t="str">
        <f>IFERROR(VLOOKUP(F320,Lookups!$D$2:$E$20,2,FALSE),"")</f>
        <v/>
      </c>
      <c r="H320" s="15"/>
      <c r="I320" s="15"/>
      <c r="J320" s="17"/>
      <c r="K320" s="15"/>
      <c r="L320" s="17"/>
      <c r="M320" s="17"/>
      <c r="N320" s="62" t="str">
        <f t="shared" si="9"/>
        <v/>
      </c>
      <c r="O320" s="15"/>
      <c r="P320" s="15"/>
      <c r="Q320" s="17"/>
      <c r="R320" s="15"/>
      <c r="S320" s="15"/>
      <c r="T320" s="15"/>
      <c r="U320" s="15"/>
      <c r="V320" s="15"/>
      <c r="W320" s="15"/>
      <c r="X320" s="18" t="str">
        <f>IFERROR(VLOOKUP(W320,Lookups!$G$2:$H$83,2,FALSE),"")</f>
        <v/>
      </c>
      <c r="Y320" s="15"/>
      <c r="Z320" s="15"/>
      <c r="AA320" s="15"/>
      <c r="AB320" s="15"/>
      <c r="AC320" s="15"/>
      <c r="AD320" s="17"/>
      <c r="AE320" s="17"/>
      <c r="AF320" s="18" t="str">
        <f t="shared" si="10"/>
        <v/>
      </c>
      <c r="AG320" s="15"/>
      <c r="AH320" s="15"/>
      <c r="AI320" s="15"/>
      <c r="AJ320" s="62" t="str">
        <f>IFERROR(VLOOKUP(AI320,Lookups!$W$3:$X$24,2,FALSE),"")</f>
        <v/>
      </c>
      <c r="AK320" s="15"/>
      <c r="AL320" s="15"/>
      <c r="AM320" s="17"/>
      <c r="AN320" s="17"/>
    </row>
    <row r="321" spans="1:40" x14ac:dyDescent="0.3">
      <c r="A321" s="15"/>
      <c r="B321" s="15"/>
      <c r="C321" s="15"/>
      <c r="D321" s="17"/>
      <c r="E321" s="17"/>
      <c r="F321" s="15"/>
      <c r="G321" s="18" t="str">
        <f>IFERROR(VLOOKUP(F321,Lookups!$D$2:$E$20,2,FALSE),"")</f>
        <v/>
      </c>
      <c r="H321" s="15"/>
      <c r="I321" s="15"/>
      <c r="J321" s="17"/>
      <c r="K321" s="15"/>
      <c r="L321" s="17"/>
      <c r="M321" s="17"/>
      <c r="N321" s="62" t="str">
        <f t="shared" si="9"/>
        <v/>
      </c>
      <c r="O321" s="15"/>
      <c r="P321" s="15"/>
      <c r="Q321" s="17"/>
      <c r="R321" s="15"/>
      <c r="S321" s="15"/>
      <c r="T321" s="15"/>
      <c r="U321" s="15"/>
      <c r="V321" s="15"/>
      <c r="W321" s="15"/>
      <c r="X321" s="18" t="str">
        <f>IFERROR(VLOOKUP(W321,Lookups!$G$2:$H$83,2,FALSE),"")</f>
        <v/>
      </c>
      <c r="Y321" s="15"/>
      <c r="Z321" s="15"/>
      <c r="AA321" s="15"/>
      <c r="AB321" s="15"/>
      <c r="AC321" s="15"/>
      <c r="AD321" s="17"/>
      <c r="AE321" s="17"/>
      <c r="AF321" s="18" t="str">
        <f t="shared" si="10"/>
        <v/>
      </c>
      <c r="AG321" s="15"/>
      <c r="AH321" s="15"/>
      <c r="AI321" s="15"/>
      <c r="AJ321" s="62" t="str">
        <f>IFERROR(VLOOKUP(AI321,Lookups!$W$3:$X$24,2,FALSE),"")</f>
        <v/>
      </c>
      <c r="AK321" s="15"/>
      <c r="AL321" s="15"/>
      <c r="AM321" s="17"/>
      <c r="AN321" s="17"/>
    </row>
    <row r="322" spans="1:40" x14ac:dyDescent="0.3">
      <c r="A322" s="15"/>
      <c r="B322" s="15"/>
      <c r="C322" s="15"/>
      <c r="D322" s="17"/>
      <c r="E322" s="17"/>
      <c r="F322" s="15"/>
      <c r="G322" s="18" t="str">
        <f>IFERROR(VLOOKUP(F322,Lookups!$D$2:$E$20,2,FALSE),"")</f>
        <v/>
      </c>
      <c r="H322" s="15"/>
      <c r="I322" s="15"/>
      <c r="J322" s="17"/>
      <c r="K322" s="15"/>
      <c r="L322" s="17"/>
      <c r="M322" s="17"/>
      <c r="N322" s="62" t="str">
        <f t="shared" si="9"/>
        <v/>
      </c>
      <c r="O322" s="15"/>
      <c r="P322" s="15"/>
      <c r="Q322" s="17"/>
      <c r="R322" s="15"/>
      <c r="S322" s="15"/>
      <c r="T322" s="15"/>
      <c r="U322" s="15"/>
      <c r="V322" s="15"/>
      <c r="W322" s="15"/>
      <c r="X322" s="18" t="str">
        <f>IFERROR(VLOOKUP(W322,Lookups!$G$2:$H$83,2,FALSE),"")</f>
        <v/>
      </c>
      <c r="Y322" s="15"/>
      <c r="Z322" s="15"/>
      <c r="AA322" s="15"/>
      <c r="AB322" s="15"/>
      <c r="AC322" s="15"/>
      <c r="AD322" s="17"/>
      <c r="AE322" s="17"/>
      <c r="AF322" s="18" t="str">
        <f t="shared" si="10"/>
        <v/>
      </c>
      <c r="AG322" s="15"/>
      <c r="AH322" s="15"/>
      <c r="AI322" s="15"/>
      <c r="AJ322" s="62" t="str">
        <f>IFERROR(VLOOKUP(AI322,Lookups!$W$3:$X$24,2,FALSE),"")</f>
        <v/>
      </c>
      <c r="AK322" s="15"/>
      <c r="AL322" s="15"/>
      <c r="AM322" s="17"/>
      <c r="AN322" s="17"/>
    </row>
    <row r="323" spans="1:40" x14ac:dyDescent="0.3">
      <c r="A323" s="15"/>
      <c r="B323" s="15"/>
      <c r="C323" s="15"/>
      <c r="D323" s="17"/>
      <c r="E323" s="17"/>
      <c r="F323" s="15"/>
      <c r="G323" s="18" t="str">
        <f>IFERROR(VLOOKUP(F323,Lookups!$D$2:$E$20,2,FALSE),"")</f>
        <v/>
      </c>
      <c r="H323" s="15"/>
      <c r="I323" s="15"/>
      <c r="J323" s="17"/>
      <c r="K323" s="15"/>
      <c r="L323" s="17"/>
      <c r="M323" s="17"/>
      <c r="N323" s="62" t="str">
        <f t="shared" ref="N323:N386" si="11">IF(OR(ISBLANK(L323),ISBLANK(M323)),"",(M323-L323)+1)</f>
        <v/>
      </c>
      <c r="O323" s="15"/>
      <c r="P323" s="15"/>
      <c r="Q323" s="17"/>
      <c r="R323" s="15"/>
      <c r="S323" s="15"/>
      <c r="T323" s="15"/>
      <c r="U323" s="15"/>
      <c r="V323" s="15"/>
      <c r="W323" s="15"/>
      <c r="X323" s="18" t="str">
        <f>IFERROR(VLOOKUP(W323,Lookups!$G$2:$H$83,2,FALSE),"")</f>
        <v/>
      </c>
      <c r="Y323" s="15"/>
      <c r="Z323" s="15"/>
      <c r="AA323" s="15"/>
      <c r="AB323" s="15"/>
      <c r="AC323" s="15"/>
      <c r="AD323" s="17"/>
      <c r="AE323" s="17"/>
      <c r="AF323" s="18" t="str">
        <f t="shared" si="10"/>
        <v/>
      </c>
      <c r="AG323" s="15"/>
      <c r="AH323" s="15"/>
      <c r="AI323" s="15"/>
      <c r="AJ323" s="62" t="str">
        <f>IFERROR(VLOOKUP(AI323,Lookups!$W$3:$X$24,2,FALSE),"")</f>
        <v/>
      </c>
      <c r="AK323" s="15"/>
      <c r="AL323" s="15"/>
      <c r="AM323" s="17"/>
      <c r="AN323" s="17"/>
    </row>
    <row r="324" spans="1:40" x14ac:dyDescent="0.3">
      <c r="A324" s="15"/>
      <c r="B324" s="15"/>
      <c r="C324" s="15"/>
      <c r="D324" s="17"/>
      <c r="E324" s="17"/>
      <c r="F324" s="15"/>
      <c r="G324" s="18" t="str">
        <f>IFERROR(VLOOKUP(F324,Lookups!$D$2:$E$20,2,FALSE),"")</f>
        <v/>
      </c>
      <c r="H324" s="15"/>
      <c r="I324" s="15"/>
      <c r="J324" s="17"/>
      <c r="K324" s="15"/>
      <c r="L324" s="17"/>
      <c r="M324" s="17"/>
      <c r="N324" s="62" t="str">
        <f t="shared" si="11"/>
        <v/>
      </c>
      <c r="O324" s="15"/>
      <c r="P324" s="15"/>
      <c r="Q324" s="17"/>
      <c r="R324" s="15"/>
      <c r="S324" s="15"/>
      <c r="T324" s="15"/>
      <c r="U324" s="15"/>
      <c r="V324" s="15"/>
      <c r="W324" s="15"/>
      <c r="X324" s="18" t="str">
        <f>IFERROR(VLOOKUP(W324,Lookups!$G$2:$H$83,2,FALSE),"")</f>
        <v/>
      </c>
      <c r="Y324" s="15"/>
      <c r="Z324" s="15"/>
      <c r="AA324" s="15"/>
      <c r="AB324" s="15"/>
      <c r="AC324" s="15"/>
      <c r="AD324" s="17"/>
      <c r="AE324" s="17"/>
      <c r="AF324" s="18" t="str">
        <f t="shared" si="10"/>
        <v/>
      </c>
      <c r="AG324" s="15"/>
      <c r="AH324" s="15"/>
      <c r="AI324" s="15"/>
      <c r="AJ324" s="62" t="str">
        <f>IFERROR(VLOOKUP(AI324,Lookups!$W$3:$X$24,2,FALSE),"")</f>
        <v/>
      </c>
      <c r="AK324" s="15"/>
      <c r="AL324" s="15"/>
      <c r="AM324" s="17"/>
      <c r="AN324" s="17"/>
    </row>
    <row r="325" spans="1:40" x14ac:dyDescent="0.3">
      <c r="A325" s="15"/>
      <c r="B325" s="15"/>
      <c r="C325" s="15"/>
      <c r="D325" s="17"/>
      <c r="E325" s="17"/>
      <c r="F325" s="15"/>
      <c r="G325" s="18" t="str">
        <f>IFERROR(VLOOKUP(F325,Lookups!$D$2:$E$20,2,FALSE),"")</f>
        <v/>
      </c>
      <c r="H325" s="15"/>
      <c r="I325" s="15"/>
      <c r="J325" s="17"/>
      <c r="K325" s="15"/>
      <c r="L325" s="17"/>
      <c r="M325" s="17"/>
      <c r="N325" s="62" t="str">
        <f t="shared" si="11"/>
        <v/>
      </c>
      <c r="O325" s="15"/>
      <c r="P325" s="15"/>
      <c r="Q325" s="17"/>
      <c r="R325" s="15"/>
      <c r="S325" s="15"/>
      <c r="T325" s="15"/>
      <c r="U325" s="15"/>
      <c r="V325" s="15"/>
      <c r="W325" s="15"/>
      <c r="X325" s="18" t="str">
        <f>IFERROR(VLOOKUP(W325,Lookups!$G$2:$H$83,2,FALSE),"")</f>
        <v/>
      </c>
      <c r="Y325" s="15"/>
      <c r="Z325" s="15"/>
      <c r="AA325" s="15"/>
      <c r="AB325" s="15"/>
      <c r="AC325" s="15"/>
      <c r="AD325" s="17"/>
      <c r="AE325" s="17"/>
      <c r="AF325" s="18" t="str">
        <f t="shared" si="10"/>
        <v/>
      </c>
      <c r="AG325" s="15"/>
      <c r="AH325" s="15"/>
      <c r="AI325" s="15"/>
      <c r="AJ325" s="62" t="str">
        <f>IFERROR(VLOOKUP(AI325,Lookups!$W$3:$X$24,2,FALSE),"")</f>
        <v/>
      </c>
      <c r="AK325" s="15"/>
      <c r="AL325" s="15"/>
      <c r="AM325" s="17"/>
      <c r="AN325" s="17"/>
    </row>
    <row r="326" spans="1:40" x14ac:dyDescent="0.3">
      <c r="A326" s="15"/>
      <c r="B326" s="15"/>
      <c r="C326" s="15"/>
      <c r="D326" s="17"/>
      <c r="E326" s="17"/>
      <c r="F326" s="15"/>
      <c r="G326" s="18" t="str">
        <f>IFERROR(VLOOKUP(F326,Lookups!$D$2:$E$20,2,FALSE),"")</f>
        <v/>
      </c>
      <c r="H326" s="15"/>
      <c r="I326" s="15"/>
      <c r="J326" s="17"/>
      <c r="K326" s="15"/>
      <c r="L326" s="17"/>
      <c r="M326" s="17"/>
      <c r="N326" s="62" t="str">
        <f t="shared" si="11"/>
        <v/>
      </c>
      <c r="O326" s="15"/>
      <c r="P326" s="15"/>
      <c r="Q326" s="17"/>
      <c r="R326" s="15"/>
      <c r="S326" s="15"/>
      <c r="T326" s="15"/>
      <c r="U326" s="15"/>
      <c r="V326" s="15"/>
      <c r="W326" s="15"/>
      <c r="X326" s="18" t="str">
        <f>IFERROR(VLOOKUP(W326,Lookups!$G$2:$H$83,2,FALSE),"")</f>
        <v/>
      </c>
      <c r="Y326" s="15"/>
      <c r="Z326" s="15"/>
      <c r="AA326" s="15"/>
      <c r="AB326" s="15"/>
      <c r="AC326" s="15"/>
      <c r="AD326" s="17"/>
      <c r="AE326" s="17"/>
      <c r="AF326" s="18" t="str">
        <f t="shared" si="10"/>
        <v/>
      </c>
      <c r="AG326" s="15"/>
      <c r="AH326" s="15"/>
      <c r="AI326" s="15"/>
      <c r="AJ326" s="62" t="str">
        <f>IFERROR(VLOOKUP(AI326,Lookups!$W$3:$X$24,2,FALSE),"")</f>
        <v/>
      </c>
      <c r="AK326" s="15"/>
      <c r="AL326" s="15"/>
      <c r="AM326" s="17"/>
      <c r="AN326" s="17"/>
    </row>
    <row r="327" spans="1:40" x14ac:dyDescent="0.3">
      <c r="A327" s="15"/>
      <c r="B327" s="15"/>
      <c r="C327" s="15"/>
      <c r="D327" s="17"/>
      <c r="E327" s="17"/>
      <c r="F327" s="15"/>
      <c r="G327" s="18" t="str">
        <f>IFERROR(VLOOKUP(F327,Lookups!$D$2:$E$20,2,FALSE),"")</f>
        <v/>
      </c>
      <c r="H327" s="15"/>
      <c r="I327" s="15"/>
      <c r="J327" s="17"/>
      <c r="K327" s="15"/>
      <c r="L327" s="17"/>
      <c r="M327" s="17"/>
      <c r="N327" s="62" t="str">
        <f t="shared" si="11"/>
        <v/>
      </c>
      <c r="O327" s="15"/>
      <c r="P327" s="15"/>
      <c r="Q327" s="17"/>
      <c r="R327" s="15"/>
      <c r="S327" s="15"/>
      <c r="T327" s="15"/>
      <c r="U327" s="15"/>
      <c r="V327" s="15"/>
      <c r="W327" s="15"/>
      <c r="X327" s="18" t="str">
        <f>IFERROR(VLOOKUP(W327,Lookups!$G$2:$H$83,2,FALSE),"")</f>
        <v/>
      </c>
      <c r="Y327" s="15"/>
      <c r="Z327" s="15"/>
      <c r="AA327" s="15"/>
      <c r="AB327" s="15"/>
      <c r="AC327" s="15"/>
      <c r="AD327" s="17"/>
      <c r="AE327" s="17"/>
      <c r="AF327" s="18" t="str">
        <f t="shared" si="10"/>
        <v/>
      </c>
      <c r="AG327" s="15"/>
      <c r="AH327" s="15"/>
      <c r="AI327" s="15"/>
      <c r="AJ327" s="62" t="str">
        <f>IFERROR(VLOOKUP(AI327,Lookups!$W$3:$X$24,2,FALSE),"")</f>
        <v/>
      </c>
      <c r="AK327" s="15"/>
      <c r="AL327" s="15"/>
      <c r="AM327" s="17"/>
      <c r="AN327" s="17"/>
    </row>
    <row r="328" spans="1:40" x14ac:dyDescent="0.3">
      <c r="A328" s="15"/>
      <c r="B328" s="15"/>
      <c r="C328" s="15"/>
      <c r="D328" s="17"/>
      <c r="E328" s="17"/>
      <c r="F328" s="15"/>
      <c r="G328" s="18" t="str">
        <f>IFERROR(VLOOKUP(F328,Lookups!$D$2:$E$20,2,FALSE),"")</f>
        <v/>
      </c>
      <c r="H328" s="15"/>
      <c r="I328" s="15"/>
      <c r="J328" s="17"/>
      <c r="K328" s="15"/>
      <c r="L328" s="17"/>
      <c r="M328" s="17"/>
      <c r="N328" s="62" t="str">
        <f t="shared" si="11"/>
        <v/>
      </c>
      <c r="O328" s="15"/>
      <c r="P328" s="15"/>
      <c r="Q328" s="17"/>
      <c r="R328" s="15"/>
      <c r="S328" s="15"/>
      <c r="T328" s="15"/>
      <c r="U328" s="15"/>
      <c r="V328" s="15"/>
      <c r="W328" s="15"/>
      <c r="X328" s="18" t="str">
        <f>IFERROR(VLOOKUP(W328,Lookups!$G$2:$H$83,2,FALSE),"")</f>
        <v/>
      </c>
      <c r="Y328" s="15"/>
      <c r="Z328" s="15"/>
      <c r="AA328" s="15"/>
      <c r="AB328" s="15"/>
      <c r="AC328" s="15"/>
      <c r="AD328" s="17"/>
      <c r="AE328" s="17"/>
      <c r="AF328" s="18" t="str">
        <f t="shared" si="10"/>
        <v/>
      </c>
      <c r="AG328" s="15"/>
      <c r="AH328" s="15"/>
      <c r="AI328" s="15"/>
      <c r="AJ328" s="62" t="str">
        <f>IFERROR(VLOOKUP(AI328,Lookups!$W$3:$X$24,2,FALSE),"")</f>
        <v/>
      </c>
      <c r="AK328" s="15"/>
      <c r="AL328" s="15"/>
      <c r="AM328" s="17"/>
      <c r="AN328" s="17"/>
    </row>
    <row r="329" spans="1:40" x14ac:dyDescent="0.3">
      <c r="A329" s="15"/>
      <c r="B329" s="15"/>
      <c r="C329" s="15"/>
      <c r="D329" s="17"/>
      <c r="E329" s="17"/>
      <c r="F329" s="15"/>
      <c r="G329" s="18" t="str">
        <f>IFERROR(VLOOKUP(F329,Lookups!$D$2:$E$20,2,FALSE),"")</f>
        <v/>
      </c>
      <c r="H329" s="15"/>
      <c r="I329" s="15"/>
      <c r="J329" s="17"/>
      <c r="K329" s="15"/>
      <c r="L329" s="17"/>
      <c r="M329" s="17"/>
      <c r="N329" s="62" t="str">
        <f t="shared" si="11"/>
        <v/>
      </c>
      <c r="O329" s="15"/>
      <c r="P329" s="15"/>
      <c r="Q329" s="17"/>
      <c r="R329" s="15"/>
      <c r="S329" s="15"/>
      <c r="T329" s="15"/>
      <c r="U329" s="15"/>
      <c r="V329" s="15"/>
      <c r="W329" s="15"/>
      <c r="X329" s="18" t="str">
        <f>IFERROR(VLOOKUP(W329,Lookups!$G$2:$H$83,2,FALSE),"")</f>
        <v/>
      </c>
      <c r="Y329" s="15"/>
      <c r="Z329" s="15"/>
      <c r="AA329" s="15"/>
      <c r="AB329" s="15"/>
      <c r="AC329" s="15"/>
      <c r="AD329" s="17"/>
      <c r="AE329" s="17"/>
      <c r="AF329" s="18" t="str">
        <f t="shared" si="10"/>
        <v/>
      </c>
      <c r="AG329" s="15"/>
      <c r="AH329" s="15"/>
      <c r="AI329" s="15"/>
      <c r="AJ329" s="62" t="str">
        <f>IFERROR(VLOOKUP(AI329,Lookups!$W$3:$X$24,2,FALSE),"")</f>
        <v/>
      </c>
      <c r="AK329" s="15"/>
      <c r="AL329" s="15"/>
      <c r="AM329" s="17"/>
      <c r="AN329" s="17"/>
    </row>
    <row r="330" spans="1:40" x14ac:dyDescent="0.3">
      <c r="A330" s="15"/>
      <c r="B330" s="15"/>
      <c r="C330" s="15"/>
      <c r="D330" s="17"/>
      <c r="E330" s="17"/>
      <c r="F330" s="15"/>
      <c r="G330" s="18" t="str">
        <f>IFERROR(VLOOKUP(F330,Lookups!$D$2:$E$20,2,FALSE),"")</f>
        <v/>
      </c>
      <c r="H330" s="15"/>
      <c r="I330" s="15"/>
      <c r="J330" s="17"/>
      <c r="K330" s="15"/>
      <c r="L330" s="17"/>
      <c r="M330" s="17"/>
      <c r="N330" s="62" t="str">
        <f t="shared" si="11"/>
        <v/>
      </c>
      <c r="O330" s="15"/>
      <c r="P330" s="15"/>
      <c r="Q330" s="17"/>
      <c r="R330" s="15"/>
      <c r="S330" s="15"/>
      <c r="T330" s="15"/>
      <c r="U330" s="15"/>
      <c r="V330" s="15"/>
      <c r="W330" s="15"/>
      <c r="X330" s="18" t="str">
        <f>IFERROR(VLOOKUP(W330,Lookups!$G$2:$H$83,2,FALSE),"")</f>
        <v/>
      </c>
      <c r="Y330" s="15"/>
      <c r="Z330" s="15"/>
      <c r="AA330" s="15"/>
      <c r="AB330" s="15"/>
      <c r="AC330" s="15"/>
      <c r="AD330" s="17"/>
      <c r="AE330" s="17"/>
      <c r="AF330" s="18" t="str">
        <f t="shared" si="10"/>
        <v/>
      </c>
      <c r="AG330" s="15"/>
      <c r="AH330" s="15"/>
      <c r="AI330" s="15"/>
      <c r="AJ330" s="62" t="str">
        <f>IFERROR(VLOOKUP(AI330,Lookups!$W$3:$X$24,2,FALSE),"")</f>
        <v/>
      </c>
      <c r="AK330" s="15"/>
      <c r="AL330" s="15"/>
      <c r="AM330" s="17"/>
      <c r="AN330" s="17"/>
    </row>
    <row r="331" spans="1:40" x14ac:dyDescent="0.3">
      <c r="A331" s="15"/>
      <c r="B331" s="15"/>
      <c r="C331" s="15"/>
      <c r="D331" s="17"/>
      <c r="E331" s="17"/>
      <c r="F331" s="15"/>
      <c r="G331" s="18" t="str">
        <f>IFERROR(VLOOKUP(F331,Lookups!$D$2:$E$20,2,FALSE),"")</f>
        <v/>
      </c>
      <c r="H331" s="15"/>
      <c r="I331" s="15"/>
      <c r="J331" s="17"/>
      <c r="K331" s="15"/>
      <c r="L331" s="17"/>
      <c r="M331" s="17"/>
      <c r="N331" s="62" t="str">
        <f t="shared" si="11"/>
        <v/>
      </c>
      <c r="O331" s="15"/>
      <c r="P331" s="15"/>
      <c r="Q331" s="17"/>
      <c r="R331" s="15"/>
      <c r="S331" s="15"/>
      <c r="T331" s="15"/>
      <c r="U331" s="15"/>
      <c r="V331" s="15"/>
      <c r="W331" s="15"/>
      <c r="X331" s="18" t="str">
        <f>IFERROR(VLOOKUP(W331,Lookups!$G$2:$H$83,2,FALSE),"")</f>
        <v/>
      </c>
      <c r="Y331" s="15"/>
      <c r="Z331" s="15"/>
      <c r="AA331" s="15"/>
      <c r="AB331" s="15"/>
      <c r="AC331" s="15"/>
      <c r="AD331" s="17"/>
      <c r="AE331" s="17"/>
      <c r="AF331" s="18" t="str">
        <f t="shared" si="10"/>
        <v/>
      </c>
      <c r="AG331" s="15"/>
      <c r="AH331" s="15"/>
      <c r="AI331" s="15"/>
      <c r="AJ331" s="62" t="str">
        <f>IFERROR(VLOOKUP(AI331,Lookups!$W$3:$X$24,2,FALSE),"")</f>
        <v/>
      </c>
      <c r="AK331" s="15"/>
      <c r="AL331" s="15"/>
      <c r="AM331" s="17"/>
      <c r="AN331" s="17"/>
    </row>
    <row r="332" spans="1:40" x14ac:dyDescent="0.3">
      <c r="A332" s="15"/>
      <c r="B332" s="15"/>
      <c r="C332" s="15"/>
      <c r="D332" s="17"/>
      <c r="E332" s="17"/>
      <c r="F332" s="15"/>
      <c r="G332" s="18" t="str">
        <f>IFERROR(VLOOKUP(F332,Lookups!$D$2:$E$20,2,FALSE),"")</f>
        <v/>
      </c>
      <c r="H332" s="15"/>
      <c r="I332" s="15"/>
      <c r="J332" s="17"/>
      <c r="K332" s="15"/>
      <c r="L332" s="17"/>
      <c r="M332" s="17"/>
      <c r="N332" s="62" t="str">
        <f t="shared" si="11"/>
        <v/>
      </c>
      <c r="O332" s="15"/>
      <c r="P332" s="15"/>
      <c r="Q332" s="17"/>
      <c r="R332" s="15"/>
      <c r="S332" s="15"/>
      <c r="T332" s="15"/>
      <c r="U332" s="15"/>
      <c r="V332" s="15"/>
      <c r="W332" s="15"/>
      <c r="X332" s="18" t="str">
        <f>IFERROR(VLOOKUP(W332,Lookups!$G$2:$H$83,2,FALSE),"")</f>
        <v/>
      </c>
      <c r="Y332" s="15"/>
      <c r="Z332" s="15"/>
      <c r="AA332" s="15"/>
      <c r="AB332" s="15"/>
      <c r="AC332" s="15"/>
      <c r="AD332" s="17"/>
      <c r="AE332" s="17"/>
      <c r="AF332" s="18" t="str">
        <f t="shared" si="10"/>
        <v/>
      </c>
      <c r="AG332" s="15"/>
      <c r="AH332" s="15"/>
      <c r="AI332" s="15"/>
      <c r="AJ332" s="62" t="str">
        <f>IFERROR(VLOOKUP(AI332,Lookups!$W$3:$X$24,2,FALSE),"")</f>
        <v/>
      </c>
      <c r="AK332" s="15"/>
      <c r="AL332" s="15"/>
      <c r="AM332" s="17"/>
      <c r="AN332" s="17"/>
    </row>
    <row r="333" spans="1:40" x14ac:dyDescent="0.3">
      <c r="A333" s="15"/>
      <c r="B333" s="15"/>
      <c r="C333" s="15"/>
      <c r="D333" s="17"/>
      <c r="E333" s="17"/>
      <c r="F333" s="15"/>
      <c r="G333" s="18" t="str">
        <f>IFERROR(VLOOKUP(F333,Lookups!$D$2:$E$20,2,FALSE),"")</f>
        <v/>
      </c>
      <c r="H333" s="15"/>
      <c r="I333" s="15"/>
      <c r="J333" s="17"/>
      <c r="K333" s="15"/>
      <c r="L333" s="17"/>
      <c r="M333" s="17"/>
      <c r="N333" s="62" t="str">
        <f t="shared" si="11"/>
        <v/>
      </c>
      <c r="O333" s="15"/>
      <c r="P333" s="15"/>
      <c r="Q333" s="17"/>
      <c r="R333" s="15"/>
      <c r="S333" s="15"/>
      <c r="T333" s="15"/>
      <c r="U333" s="15"/>
      <c r="V333" s="15"/>
      <c r="W333" s="15"/>
      <c r="X333" s="18" t="str">
        <f>IFERROR(VLOOKUP(W333,Lookups!$G$2:$H$83,2,FALSE),"")</f>
        <v/>
      </c>
      <c r="Y333" s="15"/>
      <c r="Z333" s="15"/>
      <c r="AA333" s="15"/>
      <c r="AB333" s="15"/>
      <c r="AC333" s="15"/>
      <c r="AD333" s="17"/>
      <c r="AE333" s="17"/>
      <c r="AF333" s="18" t="str">
        <f t="shared" si="10"/>
        <v/>
      </c>
      <c r="AG333" s="15"/>
      <c r="AH333" s="15"/>
      <c r="AI333" s="15"/>
      <c r="AJ333" s="62" t="str">
        <f>IFERROR(VLOOKUP(AI333,Lookups!$W$3:$X$24,2,FALSE),"")</f>
        <v/>
      </c>
      <c r="AK333" s="15"/>
      <c r="AL333" s="15"/>
      <c r="AM333" s="17"/>
      <c r="AN333" s="17"/>
    </row>
    <row r="334" spans="1:40" x14ac:dyDescent="0.3">
      <c r="A334" s="15"/>
      <c r="B334" s="15"/>
      <c r="C334" s="15"/>
      <c r="D334" s="17"/>
      <c r="E334" s="17"/>
      <c r="F334" s="15"/>
      <c r="G334" s="18" t="str">
        <f>IFERROR(VLOOKUP(F334,Lookups!$D$2:$E$20,2,FALSE),"")</f>
        <v/>
      </c>
      <c r="H334" s="15"/>
      <c r="I334" s="15"/>
      <c r="J334" s="17"/>
      <c r="K334" s="15"/>
      <c r="L334" s="17"/>
      <c r="M334" s="17"/>
      <c r="N334" s="62" t="str">
        <f t="shared" si="11"/>
        <v/>
      </c>
      <c r="O334" s="15"/>
      <c r="P334" s="15"/>
      <c r="Q334" s="17"/>
      <c r="R334" s="15"/>
      <c r="S334" s="15"/>
      <c r="T334" s="15"/>
      <c r="U334" s="15"/>
      <c r="V334" s="15"/>
      <c r="W334" s="15"/>
      <c r="X334" s="18" t="str">
        <f>IFERROR(VLOOKUP(W334,Lookups!$G$2:$H$83,2,FALSE),"")</f>
        <v/>
      </c>
      <c r="Y334" s="15"/>
      <c r="Z334" s="15"/>
      <c r="AA334" s="15"/>
      <c r="AB334" s="15"/>
      <c r="AC334" s="15"/>
      <c r="AD334" s="17"/>
      <c r="AE334" s="17"/>
      <c r="AF334" s="18" t="str">
        <f t="shared" si="10"/>
        <v/>
      </c>
      <c r="AG334" s="15"/>
      <c r="AH334" s="15"/>
      <c r="AI334" s="15"/>
      <c r="AJ334" s="62" t="str">
        <f>IFERROR(VLOOKUP(AI334,Lookups!$W$3:$X$24,2,FALSE),"")</f>
        <v/>
      </c>
      <c r="AK334" s="15"/>
      <c r="AL334" s="15"/>
      <c r="AM334" s="17"/>
      <c r="AN334" s="17"/>
    </row>
    <row r="335" spans="1:40" x14ac:dyDescent="0.3">
      <c r="A335" s="15"/>
      <c r="B335" s="15"/>
      <c r="C335" s="15"/>
      <c r="D335" s="17"/>
      <c r="E335" s="17"/>
      <c r="F335" s="15"/>
      <c r="G335" s="18" t="str">
        <f>IFERROR(VLOOKUP(F335,Lookups!$D$2:$E$20,2,FALSE),"")</f>
        <v/>
      </c>
      <c r="H335" s="15"/>
      <c r="I335" s="15"/>
      <c r="J335" s="17"/>
      <c r="K335" s="15"/>
      <c r="L335" s="17"/>
      <c r="M335" s="17"/>
      <c r="N335" s="62" t="str">
        <f t="shared" si="11"/>
        <v/>
      </c>
      <c r="O335" s="15"/>
      <c r="P335" s="15"/>
      <c r="Q335" s="17"/>
      <c r="R335" s="15"/>
      <c r="S335" s="15"/>
      <c r="T335" s="15"/>
      <c r="U335" s="15"/>
      <c r="V335" s="15"/>
      <c r="W335" s="15"/>
      <c r="X335" s="18" t="str">
        <f>IFERROR(VLOOKUP(W335,Lookups!$G$2:$H$83,2,FALSE),"")</f>
        <v/>
      </c>
      <c r="Y335" s="15"/>
      <c r="Z335" s="15"/>
      <c r="AA335" s="15"/>
      <c r="AB335" s="15"/>
      <c r="AC335" s="15"/>
      <c r="AD335" s="17"/>
      <c r="AE335" s="17"/>
      <c r="AF335" s="18" t="str">
        <f t="shared" si="10"/>
        <v/>
      </c>
      <c r="AG335" s="15"/>
      <c r="AH335" s="15"/>
      <c r="AI335" s="15"/>
      <c r="AJ335" s="62" t="str">
        <f>IFERROR(VLOOKUP(AI335,Lookups!$W$3:$X$24,2,FALSE),"")</f>
        <v/>
      </c>
      <c r="AK335" s="15"/>
      <c r="AL335" s="15"/>
      <c r="AM335" s="17"/>
      <c r="AN335" s="17"/>
    </row>
    <row r="336" spans="1:40" x14ac:dyDescent="0.3">
      <c r="A336" s="15"/>
      <c r="B336" s="15"/>
      <c r="C336" s="15"/>
      <c r="D336" s="17"/>
      <c r="E336" s="17"/>
      <c r="F336" s="15"/>
      <c r="G336" s="18" t="str">
        <f>IFERROR(VLOOKUP(F336,Lookups!$D$2:$E$20,2,FALSE),"")</f>
        <v/>
      </c>
      <c r="H336" s="15"/>
      <c r="I336" s="15"/>
      <c r="J336" s="17"/>
      <c r="K336" s="15"/>
      <c r="L336" s="17"/>
      <c r="M336" s="17"/>
      <c r="N336" s="62" t="str">
        <f t="shared" si="11"/>
        <v/>
      </c>
      <c r="O336" s="15"/>
      <c r="P336" s="15"/>
      <c r="Q336" s="17"/>
      <c r="R336" s="15"/>
      <c r="S336" s="15"/>
      <c r="T336" s="15"/>
      <c r="U336" s="15"/>
      <c r="V336" s="15"/>
      <c r="W336" s="15"/>
      <c r="X336" s="18" t="str">
        <f>IFERROR(VLOOKUP(W336,Lookups!$G$2:$H$83,2,FALSE),"")</f>
        <v/>
      </c>
      <c r="Y336" s="15"/>
      <c r="Z336" s="15"/>
      <c r="AA336" s="15"/>
      <c r="AB336" s="15"/>
      <c r="AC336" s="15"/>
      <c r="AD336" s="17"/>
      <c r="AE336" s="17"/>
      <c r="AF336" s="18" t="str">
        <f t="shared" si="10"/>
        <v/>
      </c>
      <c r="AG336" s="15"/>
      <c r="AH336" s="15"/>
      <c r="AI336" s="15"/>
      <c r="AJ336" s="62" t="str">
        <f>IFERROR(VLOOKUP(AI336,Lookups!$W$3:$X$24,2,FALSE),"")</f>
        <v/>
      </c>
      <c r="AK336" s="15"/>
      <c r="AL336" s="15"/>
      <c r="AM336" s="17"/>
      <c r="AN336" s="17"/>
    </row>
    <row r="337" spans="1:40" x14ac:dyDescent="0.3">
      <c r="A337" s="15"/>
      <c r="B337" s="15"/>
      <c r="C337" s="15"/>
      <c r="D337" s="17"/>
      <c r="E337" s="17"/>
      <c r="F337" s="15"/>
      <c r="G337" s="18" t="str">
        <f>IFERROR(VLOOKUP(F337,Lookups!$D$2:$E$20,2,FALSE),"")</f>
        <v/>
      </c>
      <c r="H337" s="15"/>
      <c r="I337" s="15"/>
      <c r="J337" s="17"/>
      <c r="K337" s="15"/>
      <c r="L337" s="17"/>
      <c r="M337" s="17"/>
      <c r="N337" s="62" t="str">
        <f t="shared" si="11"/>
        <v/>
      </c>
      <c r="O337" s="15"/>
      <c r="P337" s="15"/>
      <c r="Q337" s="17"/>
      <c r="R337" s="15"/>
      <c r="S337" s="15"/>
      <c r="T337" s="15"/>
      <c r="U337" s="15"/>
      <c r="V337" s="15"/>
      <c r="W337" s="15"/>
      <c r="X337" s="18" t="str">
        <f>IFERROR(VLOOKUP(W337,Lookups!$G$2:$H$83,2,FALSE),"")</f>
        <v/>
      </c>
      <c r="Y337" s="15"/>
      <c r="Z337" s="15"/>
      <c r="AA337" s="15"/>
      <c r="AB337" s="15"/>
      <c r="AC337" s="15"/>
      <c r="AD337" s="17"/>
      <c r="AE337" s="17"/>
      <c r="AF337" s="18" t="str">
        <f t="shared" si="10"/>
        <v/>
      </c>
      <c r="AG337" s="15"/>
      <c r="AH337" s="15"/>
      <c r="AI337" s="15"/>
      <c r="AJ337" s="62" t="str">
        <f>IFERROR(VLOOKUP(AI337,Lookups!$W$3:$X$24,2,FALSE),"")</f>
        <v/>
      </c>
      <c r="AK337" s="15"/>
      <c r="AL337" s="15"/>
      <c r="AM337" s="17"/>
      <c r="AN337" s="17"/>
    </row>
    <row r="338" spans="1:40" x14ac:dyDescent="0.3">
      <c r="A338" s="15"/>
      <c r="B338" s="15"/>
      <c r="C338" s="15"/>
      <c r="D338" s="17"/>
      <c r="E338" s="17"/>
      <c r="F338" s="15"/>
      <c r="G338" s="18" t="str">
        <f>IFERROR(VLOOKUP(F338,Lookups!$D$2:$E$20,2,FALSE),"")</f>
        <v/>
      </c>
      <c r="H338" s="15"/>
      <c r="I338" s="15"/>
      <c r="J338" s="17"/>
      <c r="K338" s="15"/>
      <c r="L338" s="17"/>
      <c r="M338" s="17"/>
      <c r="N338" s="62" t="str">
        <f t="shared" si="11"/>
        <v/>
      </c>
      <c r="O338" s="15"/>
      <c r="P338" s="15"/>
      <c r="Q338" s="17"/>
      <c r="R338" s="15"/>
      <c r="S338" s="15"/>
      <c r="T338" s="15"/>
      <c r="U338" s="15"/>
      <c r="V338" s="15"/>
      <c r="W338" s="15"/>
      <c r="X338" s="18" t="str">
        <f>IFERROR(VLOOKUP(W338,Lookups!$G$2:$H$83,2,FALSE),"")</f>
        <v/>
      </c>
      <c r="Y338" s="15"/>
      <c r="Z338" s="15"/>
      <c r="AA338" s="15"/>
      <c r="AB338" s="15"/>
      <c r="AC338" s="15"/>
      <c r="AD338" s="17"/>
      <c r="AE338" s="17"/>
      <c r="AF338" s="18" t="str">
        <f t="shared" si="10"/>
        <v/>
      </c>
      <c r="AG338" s="15"/>
      <c r="AH338" s="15"/>
      <c r="AI338" s="15"/>
      <c r="AJ338" s="62" t="str">
        <f>IFERROR(VLOOKUP(AI338,Lookups!$W$3:$X$24,2,FALSE),"")</f>
        <v/>
      </c>
      <c r="AK338" s="15"/>
      <c r="AL338" s="15"/>
      <c r="AM338" s="17"/>
      <c r="AN338" s="17"/>
    </row>
    <row r="339" spans="1:40" x14ac:dyDescent="0.3">
      <c r="A339" s="15"/>
      <c r="B339" s="15"/>
      <c r="C339" s="15"/>
      <c r="D339" s="17"/>
      <c r="E339" s="17"/>
      <c r="F339" s="15"/>
      <c r="G339" s="18" t="str">
        <f>IFERROR(VLOOKUP(F339,Lookups!$D$2:$E$20,2,FALSE),"")</f>
        <v/>
      </c>
      <c r="H339" s="15"/>
      <c r="I339" s="15"/>
      <c r="J339" s="17"/>
      <c r="K339" s="15"/>
      <c r="L339" s="17"/>
      <c r="M339" s="17"/>
      <c r="N339" s="62" t="str">
        <f t="shared" si="11"/>
        <v/>
      </c>
      <c r="O339" s="15"/>
      <c r="P339" s="15"/>
      <c r="Q339" s="17"/>
      <c r="R339" s="15"/>
      <c r="S339" s="15"/>
      <c r="T339" s="15"/>
      <c r="U339" s="15"/>
      <c r="V339" s="15"/>
      <c r="W339" s="15"/>
      <c r="X339" s="18" t="str">
        <f>IFERROR(VLOOKUP(W339,Lookups!$G$2:$H$83,2,FALSE),"")</f>
        <v/>
      </c>
      <c r="Y339" s="15"/>
      <c r="Z339" s="15"/>
      <c r="AA339" s="15"/>
      <c r="AB339" s="15"/>
      <c r="AC339" s="15"/>
      <c r="AD339" s="17"/>
      <c r="AE339" s="17"/>
      <c r="AF339" s="18" t="str">
        <f t="shared" si="10"/>
        <v/>
      </c>
      <c r="AG339" s="15"/>
      <c r="AH339" s="15"/>
      <c r="AI339" s="15"/>
      <c r="AJ339" s="62" t="str">
        <f>IFERROR(VLOOKUP(AI339,Lookups!$W$3:$X$24,2,FALSE),"")</f>
        <v/>
      </c>
      <c r="AK339" s="15"/>
      <c r="AL339" s="15"/>
      <c r="AM339" s="17"/>
      <c r="AN339" s="17"/>
    </row>
    <row r="340" spans="1:40" x14ac:dyDescent="0.3">
      <c r="A340" s="15"/>
      <c r="B340" s="15"/>
      <c r="C340" s="15"/>
      <c r="D340" s="17"/>
      <c r="E340" s="17"/>
      <c r="F340" s="15"/>
      <c r="G340" s="18" t="str">
        <f>IFERROR(VLOOKUP(F340,Lookups!$D$2:$E$20,2,FALSE),"")</f>
        <v/>
      </c>
      <c r="H340" s="15"/>
      <c r="I340" s="15"/>
      <c r="J340" s="17"/>
      <c r="K340" s="15"/>
      <c r="L340" s="17"/>
      <c r="M340" s="17"/>
      <c r="N340" s="62" t="str">
        <f t="shared" si="11"/>
        <v/>
      </c>
      <c r="O340" s="15"/>
      <c r="P340" s="15"/>
      <c r="Q340" s="17"/>
      <c r="R340" s="15"/>
      <c r="S340" s="15"/>
      <c r="T340" s="15"/>
      <c r="U340" s="15"/>
      <c r="V340" s="15"/>
      <c r="W340" s="15"/>
      <c r="X340" s="18" t="str">
        <f>IFERROR(VLOOKUP(W340,Lookups!$G$2:$H$83,2,FALSE),"")</f>
        <v/>
      </c>
      <c r="Y340" s="15"/>
      <c r="Z340" s="15"/>
      <c r="AA340" s="15"/>
      <c r="AB340" s="15"/>
      <c r="AC340" s="15"/>
      <c r="AD340" s="17"/>
      <c r="AE340" s="17"/>
      <c r="AF340" s="18" t="str">
        <f t="shared" si="10"/>
        <v/>
      </c>
      <c r="AG340" s="15"/>
      <c r="AH340" s="15"/>
      <c r="AI340" s="15"/>
      <c r="AJ340" s="62" t="str">
        <f>IFERROR(VLOOKUP(AI340,Lookups!$W$3:$X$24,2,FALSE),"")</f>
        <v/>
      </c>
      <c r="AK340" s="15"/>
      <c r="AL340" s="15"/>
      <c r="AM340" s="17"/>
      <c r="AN340" s="17"/>
    </row>
    <row r="341" spans="1:40" x14ac:dyDescent="0.3">
      <c r="A341" s="15"/>
      <c r="B341" s="15"/>
      <c r="C341" s="15"/>
      <c r="D341" s="17"/>
      <c r="E341" s="17"/>
      <c r="F341" s="15"/>
      <c r="G341" s="18" t="str">
        <f>IFERROR(VLOOKUP(F341,Lookups!$D$2:$E$20,2,FALSE),"")</f>
        <v/>
      </c>
      <c r="H341" s="15"/>
      <c r="I341" s="15"/>
      <c r="J341" s="17"/>
      <c r="K341" s="15"/>
      <c r="L341" s="17"/>
      <c r="M341" s="17"/>
      <c r="N341" s="62" t="str">
        <f t="shared" si="11"/>
        <v/>
      </c>
      <c r="O341" s="15"/>
      <c r="P341" s="15"/>
      <c r="Q341" s="17"/>
      <c r="R341" s="15"/>
      <c r="S341" s="15"/>
      <c r="T341" s="15"/>
      <c r="U341" s="15"/>
      <c r="V341" s="15"/>
      <c r="W341" s="15"/>
      <c r="X341" s="18" t="str">
        <f>IFERROR(VLOOKUP(W341,Lookups!$G$2:$H$83,2,FALSE),"")</f>
        <v/>
      </c>
      <c r="Y341" s="15"/>
      <c r="Z341" s="15"/>
      <c r="AA341" s="15"/>
      <c r="AB341" s="15"/>
      <c r="AC341" s="15"/>
      <c r="AD341" s="17"/>
      <c r="AE341" s="17"/>
      <c r="AF341" s="18" t="str">
        <f t="shared" si="10"/>
        <v/>
      </c>
      <c r="AG341" s="15"/>
      <c r="AH341" s="15"/>
      <c r="AI341" s="15"/>
      <c r="AJ341" s="62" t="str">
        <f>IFERROR(VLOOKUP(AI341,Lookups!$W$3:$X$24,2,FALSE),"")</f>
        <v/>
      </c>
      <c r="AK341" s="15"/>
      <c r="AL341" s="15"/>
      <c r="AM341" s="17"/>
      <c r="AN341" s="17"/>
    </row>
    <row r="342" spans="1:40" x14ac:dyDescent="0.3">
      <c r="A342" s="15"/>
      <c r="B342" s="15"/>
      <c r="C342" s="15"/>
      <c r="D342" s="17"/>
      <c r="E342" s="17"/>
      <c r="F342" s="15"/>
      <c r="G342" s="18" t="str">
        <f>IFERROR(VLOOKUP(F342,Lookups!$D$2:$E$20,2,FALSE),"")</f>
        <v/>
      </c>
      <c r="H342" s="15"/>
      <c r="I342" s="15"/>
      <c r="J342" s="17"/>
      <c r="K342" s="15"/>
      <c r="L342" s="17"/>
      <c r="M342" s="17"/>
      <c r="N342" s="62" t="str">
        <f t="shared" si="11"/>
        <v/>
      </c>
      <c r="O342" s="15"/>
      <c r="P342" s="15"/>
      <c r="Q342" s="17"/>
      <c r="R342" s="15"/>
      <c r="S342" s="15"/>
      <c r="T342" s="15"/>
      <c r="U342" s="15"/>
      <c r="V342" s="15"/>
      <c r="W342" s="15"/>
      <c r="X342" s="18" t="str">
        <f>IFERROR(VLOOKUP(W342,Lookups!$G$2:$H$83,2,FALSE),"")</f>
        <v/>
      </c>
      <c r="Y342" s="15"/>
      <c r="Z342" s="15"/>
      <c r="AA342" s="15"/>
      <c r="AB342" s="15"/>
      <c r="AC342" s="15"/>
      <c r="AD342" s="17"/>
      <c r="AE342" s="17"/>
      <c r="AF342" s="18" t="str">
        <f t="shared" si="10"/>
        <v/>
      </c>
      <c r="AG342" s="15"/>
      <c r="AH342" s="15"/>
      <c r="AI342" s="15"/>
      <c r="AJ342" s="62" t="str">
        <f>IFERROR(VLOOKUP(AI342,Lookups!$W$3:$X$24,2,FALSE),"")</f>
        <v/>
      </c>
      <c r="AK342" s="15"/>
      <c r="AL342" s="15"/>
      <c r="AM342" s="17"/>
      <c r="AN342" s="17"/>
    </row>
    <row r="343" spans="1:40" x14ac:dyDescent="0.3">
      <c r="A343" s="15"/>
      <c r="B343" s="15"/>
      <c r="C343" s="15"/>
      <c r="D343" s="17"/>
      <c r="E343" s="17"/>
      <c r="F343" s="15"/>
      <c r="G343" s="18" t="str">
        <f>IFERROR(VLOOKUP(F343,Lookups!$D$2:$E$20,2,FALSE),"")</f>
        <v/>
      </c>
      <c r="H343" s="15"/>
      <c r="I343" s="15"/>
      <c r="J343" s="17"/>
      <c r="K343" s="15"/>
      <c r="L343" s="17"/>
      <c r="M343" s="17"/>
      <c r="N343" s="62" t="str">
        <f t="shared" si="11"/>
        <v/>
      </c>
      <c r="O343" s="15"/>
      <c r="P343" s="15"/>
      <c r="Q343" s="17"/>
      <c r="R343" s="15"/>
      <c r="S343" s="15"/>
      <c r="T343" s="15"/>
      <c r="U343" s="15"/>
      <c r="V343" s="15"/>
      <c r="W343" s="15"/>
      <c r="X343" s="18" t="str">
        <f>IFERROR(VLOOKUP(W343,Lookups!$G$2:$H$83,2,FALSE),"")</f>
        <v/>
      </c>
      <c r="Y343" s="15"/>
      <c r="Z343" s="15"/>
      <c r="AA343" s="15"/>
      <c r="AB343" s="15"/>
      <c r="AC343" s="15"/>
      <c r="AD343" s="17"/>
      <c r="AE343" s="17"/>
      <c r="AF343" s="18" t="str">
        <f t="shared" si="10"/>
        <v/>
      </c>
      <c r="AG343" s="15"/>
      <c r="AH343" s="15"/>
      <c r="AI343" s="15"/>
      <c r="AJ343" s="62" t="str">
        <f>IFERROR(VLOOKUP(AI343,Lookups!$W$3:$X$24,2,FALSE),"")</f>
        <v/>
      </c>
      <c r="AK343" s="15"/>
      <c r="AL343" s="15"/>
      <c r="AM343" s="17"/>
      <c r="AN343" s="17"/>
    </row>
    <row r="344" spans="1:40" x14ac:dyDescent="0.3">
      <c r="A344" s="15"/>
      <c r="B344" s="15"/>
      <c r="C344" s="15"/>
      <c r="D344" s="17"/>
      <c r="E344" s="17"/>
      <c r="F344" s="15"/>
      <c r="G344" s="18" t="str">
        <f>IFERROR(VLOOKUP(F344,Lookups!$D$2:$E$20,2,FALSE),"")</f>
        <v/>
      </c>
      <c r="H344" s="15"/>
      <c r="I344" s="15"/>
      <c r="J344" s="17"/>
      <c r="K344" s="15"/>
      <c r="L344" s="17"/>
      <c r="M344" s="17"/>
      <c r="N344" s="62" t="str">
        <f t="shared" si="11"/>
        <v/>
      </c>
      <c r="O344" s="15"/>
      <c r="P344" s="15"/>
      <c r="Q344" s="17"/>
      <c r="R344" s="15"/>
      <c r="S344" s="15"/>
      <c r="T344" s="15"/>
      <c r="U344" s="15"/>
      <c r="V344" s="15"/>
      <c r="W344" s="15"/>
      <c r="X344" s="18" t="str">
        <f>IFERROR(VLOOKUP(W344,Lookups!$G$2:$H$83,2,FALSE),"")</f>
        <v/>
      </c>
      <c r="Y344" s="15"/>
      <c r="Z344" s="15"/>
      <c r="AA344" s="15"/>
      <c r="AB344" s="15"/>
      <c r="AC344" s="15"/>
      <c r="AD344" s="17"/>
      <c r="AE344" s="17"/>
      <c r="AF344" s="18" t="str">
        <f t="shared" si="10"/>
        <v/>
      </c>
      <c r="AG344" s="15"/>
      <c r="AH344" s="15"/>
      <c r="AI344" s="15"/>
      <c r="AJ344" s="62" t="str">
        <f>IFERROR(VLOOKUP(AI344,Lookups!$W$3:$X$24,2,FALSE),"")</f>
        <v/>
      </c>
      <c r="AK344" s="15"/>
      <c r="AL344" s="15"/>
      <c r="AM344" s="17"/>
      <c r="AN344" s="17"/>
    </row>
    <row r="345" spans="1:40" x14ac:dyDescent="0.3">
      <c r="A345" s="15"/>
      <c r="B345" s="15"/>
      <c r="C345" s="15"/>
      <c r="D345" s="17"/>
      <c r="E345" s="17"/>
      <c r="F345" s="15"/>
      <c r="G345" s="18" t="str">
        <f>IFERROR(VLOOKUP(F345,Lookups!$D$2:$E$20,2,FALSE),"")</f>
        <v/>
      </c>
      <c r="H345" s="15"/>
      <c r="I345" s="15"/>
      <c r="J345" s="17"/>
      <c r="K345" s="15"/>
      <c r="L345" s="17"/>
      <c r="M345" s="17"/>
      <c r="N345" s="62" t="str">
        <f t="shared" si="11"/>
        <v/>
      </c>
      <c r="O345" s="15"/>
      <c r="P345" s="15"/>
      <c r="Q345" s="17"/>
      <c r="R345" s="15"/>
      <c r="S345" s="15"/>
      <c r="T345" s="15"/>
      <c r="U345" s="15"/>
      <c r="V345" s="15"/>
      <c r="W345" s="15"/>
      <c r="X345" s="18" t="str">
        <f>IFERROR(VLOOKUP(W345,Lookups!$G$2:$H$83,2,FALSE),"")</f>
        <v/>
      </c>
      <c r="Y345" s="15"/>
      <c r="Z345" s="15"/>
      <c r="AA345" s="15"/>
      <c r="AB345" s="15"/>
      <c r="AC345" s="15"/>
      <c r="AD345" s="17"/>
      <c r="AE345" s="17"/>
      <c r="AF345" s="18" t="str">
        <f t="shared" si="10"/>
        <v/>
      </c>
      <c r="AG345" s="15"/>
      <c r="AH345" s="15"/>
      <c r="AI345" s="15"/>
      <c r="AJ345" s="62" t="str">
        <f>IFERROR(VLOOKUP(AI345,Lookups!$W$3:$X$24,2,FALSE),"")</f>
        <v/>
      </c>
      <c r="AK345" s="15"/>
      <c r="AL345" s="15"/>
      <c r="AM345" s="17"/>
      <c r="AN345" s="17"/>
    </row>
    <row r="346" spans="1:40" x14ac:dyDescent="0.3">
      <c r="A346" s="15"/>
      <c r="B346" s="15"/>
      <c r="C346" s="15"/>
      <c r="D346" s="17"/>
      <c r="E346" s="17"/>
      <c r="F346" s="15"/>
      <c r="G346" s="18" t="str">
        <f>IFERROR(VLOOKUP(F346,Lookups!$D$2:$E$20,2,FALSE),"")</f>
        <v/>
      </c>
      <c r="H346" s="15"/>
      <c r="I346" s="15"/>
      <c r="J346" s="17"/>
      <c r="K346" s="15"/>
      <c r="L346" s="17"/>
      <c r="M346" s="17"/>
      <c r="N346" s="62" t="str">
        <f t="shared" si="11"/>
        <v/>
      </c>
      <c r="O346" s="15"/>
      <c r="P346" s="15"/>
      <c r="Q346" s="17"/>
      <c r="R346" s="15"/>
      <c r="S346" s="15"/>
      <c r="T346" s="15"/>
      <c r="U346" s="15"/>
      <c r="V346" s="15"/>
      <c r="W346" s="15"/>
      <c r="X346" s="18" t="str">
        <f>IFERROR(VLOOKUP(W346,Lookups!$G$2:$H$83,2,FALSE),"")</f>
        <v/>
      </c>
      <c r="Y346" s="15"/>
      <c r="Z346" s="15"/>
      <c r="AA346" s="15"/>
      <c r="AB346" s="15"/>
      <c r="AC346" s="15"/>
      <c r="AD346" s="17"/>
      <c r="AE346" s="17"/>
      <c r="AF346" s="18" t="str">
        <f t="shared" si="10"/>
        <v/>
      </c>
      <c r="AG346" s="15"/>
      <c r="AH346" s="15"/>
      <c r="AI346" s="15"/>
      <c r="AJ346" s="62" t="str">
        <f>IFERROR(VLOOKUP(AI346,Lookups!$W$3:$X$24,2,FALSE),"")</f>
        <v/>
      </c>
      <c r="AK346" s="15"/>
      <c r="AL346" s="15"/>
      <c r="AM346" s="17"/>
      <c r="AN346" s="17"/>
    </row>
    <row r="347" spans="1:40" x14ac:dyDescent="0.3">
      <c r="A347" s="15"/>
      <c r="B347" s="15"/>
      <c r="C347" s="15"/>
      <c r="D347" s="17"/>
      <c r="E347" s="17"/>
      <c r="F347" s="15"/>
      <c r="G347" s="18" t="str">
        <f>IFERROR(VLOOKUP(F347,Lookups!$D$2:$E$20,2,FALSE),"")</f>
        <v/>
      </c>
      <c r="H347" s="15"/>
      <c r="I347" s="15"/>
      <c r="J347" s="17"/>
      <c r="K347" s="15"/>
      <c r="L347" s="17"/>
      <c r="M347" s="17"/>
      <c r="N347" s="62" t="str">
        <f t="shared" si="11"/>
        <v/>
      </c>
      <c r="O347" s="15"/>
      <c r="P347" s="15"/>
      <c r="Q347" s="17"/>
      <c r="R347" s="15"/>
      <c r="S347" s="15"/>
      <c r="T347" s="15"/>
      <c r="U347" s="15"/>
      <c r="V347" s="15"/>
      <c r="W347" s="15"/>
      <c r="X347" s="18" t="str">
        <f>IFERROR(VLOOKUP(W347,Lookups!$G$2:$H$83,2,FALSE),"")</f>
        <v/>
      </c>
      <c r="Y347" s="15"/>
      <c r="Z347" s="15"/>
      <c r="AA347" s="15"/>
      <c r="AB347" s="15"/>
      <c r="AC347" s="15"/>
      <c r="AD347" s="17"/>
      <c r="AE347" s="17"/>
      <c r="AF347" s="18" t="str">
        <f t="shared" si="10"/>
        <v/>
      </c>
      <c r="AG347" s="15"/>
      <c r="AH347" s="15"/>
      <c r="AI347" s="15"/>
      <c r="AJ347" s="62" t="str">
        <f>IFERROR(VLOOKUP(AI347,Lookups!$W$3:$X$24,2,FALSE),"")</f>
        <v/>
      </c>
      <c r="AK347" s="15"/>
      <c r="AL347" s="15"/>
      <c r="AM347" s="17"/>
      <c r="AN347" s="17"/>
    </row>
    <row r="348" spans="1:40" x14ac:dyDescent="0.3">
      <c r="A348" s="15"/>
      <c r="B348" s="15"/>
      <c r="C348" s="15"/>
      <c r="D348" s="17"/>
      <c r="E348" s="17"/>
      <c r="F348" s="15"/>
      <c r="G348" s="18" t="str">
        <f>IFERROR(VLOOKUP(F348,Lookups!$D$2:$E$20,2,FALSE),"")</f>
        <v/>
      </c>
      <c r="H348" s="15"/>
      <c r="I348" s="15"/>
      <c r="J348" s="17"/>
      <c r="K348" s="15"/>
      <c r="L348" s="17"/>
      <c r="M348" s="17"/>
      <c r="N348" s="62" t="str">
        <f t="shared" si="11"/>
        <v/>
      </c>
      <c r="O348" s="15"/>
      <c r="P348" s="15"/>
      <c r="Q348" s="17"/>
      <c r="R348" s="15"/>
      <c r="S348" s="15"/>
      <c r="T348" s="15"/>
      <c r="U348" s="15"/>
      <c r="V348" s="15"/>
      <c r="W348" s="15"/>
      <c r="X348" s="18" t="str">
        <f>IFERROR(VLOOKUP(W348,Lookups!$G$2:$H$83,2,FALSE),"")</f>
        <v/>
      </c>
      <c r="Y348" s="15"/>
      <c r="Z348" s="15"/>
      <c r="AA348" s="15"/>
      <c r="AB348" s="15"/>
      <c r="AC348" s="15"/>
      <c r="AD348" s="17"/>
      <c r="AE348" s="17"/>
      <c r="AF348" s="18" t="str">
        <f t="shared" si="10"/>
        <v/>
      </c>
      <c r="AG348" s="15"/>
      <c r="AH348" s="15"/>
      <c r="AI348" s="15"/>
      <c r="AJ348" s="62" t="str">
        <f>IFERROR(VLOOKUP(AI348,Lookups!$W$3:$X$24,2,FALSE),"")</f>
        <v/>
      </c>
      <c r="AK348" s="15"/>
      <c r="AL348" s="15"/>
      <c r="AM348" s="17"/>
      <c r="AN348" s="17"/>
    </row>
    <row r="349" spans="1:40" x14ac:dyDescent="0.3">
      <c r="A349" s="15"/>
      <c r="B349" s="15"/>
      <c r="C349" s="15"/>
      <c r="D349" s="17"/>
      <c r="E349" s="17"/>
      <c r="F349" s="15"/>
      <c r="G349" s="18" t="str">
        <f>IFERROR(VLOOKUP(F349,Lookups!$D$2:$E$20,2,FALSE),"")</f>
        <v/>
      </c>
      <c r="H349" s="15"/>
      <c r="I349" s="15"/>
      <c r="J349" s="17"/>
      <c r="K349" s="15"/>
      <c r="L349" s="17"/>
      <c r="M349" s="17"/>
      <c r="N349" s="62" t="str">
        <f t="shared" si="11"/>
        <v/>
      </c>
      <c r="O349" s="15"/>
      <c r="P349" s="15"/>
      <c r="Q349" s="17"/>
      <c r="R349" s="15"/>
      <c r="S349" s="15"/>
      <c r="T349" s="15"/>
      <c r="U349" s="15"/>
      <c r="V349" s="15"/>
      <c r="W349" s="15"/>
      <c r="X349" s="18" t="str">
        <f>IFERROR(VLOOKUP(W349,Lookups!$G$2:$H$83,2,FALSE),"")</f>
        <v/>
      </c>
      <c r="Y349" s="15"/>
      <c r="Z349" s="15"/>
      <c r="AA349" s="15"/>
      <c r="AB349" s="15"/>
      <c r="AC349" s="15"/>
      <c r="AD349" s="17"/>
      <c r="AE349" s="17"/>
      <c r="AF349" s="18" t="str">
        <f t="shared" si="10"/>
        <v/>
      </c>
      <c r="AG349" s="15"/>
      <c r="AH349" s="15"/>
      <c r="AI349" s="15"/>
      <c r="AJ349" s="62" t="str">
        <f>IFERROR(VLOOKUP(AI349,Lookups!$W$3:$X$24,2,FALSE),"")</f>
        <v/>
      </c>
      <c r="AK349" s="15"/>
      <c r="AL349" s="15"/>
      <c r="AM349" s="17"/>
      <c r="AN349" s="17"/>
    </row>
    <row r="350" spans="1:40" x14ac:dyDescent="0.3">
      <c r="A350" s="15"/>
      <c r="B350" s="15"/>
      <c r="C350" s="15"/>
      <c r="D350" s="17"/>
      <c r="E350" s="17"/>
      <c r="F350" s="15"/>
      <c r="G350" s="18" t="str">
        <f>IFERROR(VLOOKUP(F350,Lookups!$D$2:$E$20,2,FALSE),"")</f>
        <v/>
      </c>
      <c r="H350" s="15"/>
      <c r="I350" s="15"/>
      <c r="J350" s="17"/>
      <c r="K350" s="15"/>
      <c r="L350" s="17"/>
      <c r="M350" s="17"/>
      <c r="N350" s="62" t="str">
        <f t="shared" si="11"/>
        <v/>
      </c>
      <c r="O350" s="15"/>
      <c r="P350" s="15"/>
      <c r="Q350" s="17"/>
      <c r="R350" s="15"/>
      <c r="S350" s="15"/>
      <c r="T350" s="15"/>
      <c r="U350" s="15"/>
      <c r="V350" s="15"/>
      <c r="W350" s="15"/>
      <c r="X350" s="18" t="str">
        <f>IFERROR(VLOOKUP(W350,Lookups!$G$2:$H$83,2,FALSE),"")</f>
        <v/>
      </c>
      <c r="Y350" s="15"/>
      <c r="Z350" s="15"/>
      <c r="AA350" s="15"/>
      <c r="AB350" s="15"/>
      <c r="AC350" s="15"/>
      <c r="AD350" s="17"/>
      <c r="AE350" s="17"/>
      <c r="AF350" s="18" t="str">
        <f t="shared" si="10"/>
        <v/>
      </c>
      <c r="AG350" s="15"/>
      <c r="AH350" s="15"/>
      <c r="AI350" s="15"/>
      <c r="AJ350" s="62" t="str">
        <f>IFERROR(VLOOKUP(AI350,Lookups!$W$3:$X$24,2,FALSE),"")</f>
        <v/>
      </c>
      <c r="AK350" s="15"/>
      <c r="AL350" s="15"/>
      <c r="AM350" s="17"/>
      <c r="AN350" s="17"/>
    </row>
    <row r="351" spans="1:40" x14ac:dyDescent="0.3">
      <c r="A351" s="15"/>
      <c r="B351" s="15"/>
      <c r="C351" s="15"/>
      <c r="D351" s="17"/>
      <c r="E351" s="17"/>
      <c r="F351" s="15"/>
      <c r="G351" s="18" t="str">
        <f>IFERROR(VLOOKUP(F351,Lookups!$D$2:$E$20,2,FALSE),"")</f>
        <v/>
      </c>
      <c r="H351" s="15"/>
      <c r="I351" s="15"/>
      <c r="J351" s="17"/>
      <c r="K351" s="15"/>
      <c r="L351" s="17"/>
      <c r="M351" s="17"/>
      <c r="N351" s="62" t="str">
        <f t="shared" si="11"/>
        <v/>
      </c>
      <c r="O351" s="15"/>
      <c r="P351" s="15"/>
      <c r="Q351" s="17"/>
      <c r="R351" s="15"/>
      <c r="S351" s="15"/>
      <c r="T351" s="15"/>
      <c r="U351" s="15"/>
      <c r="V351" s="15"/>
      <c r="W351" s="15"/>
      <c r="X351" s="18" t="str">
        <f>IFERROR(VLOOKUP(W351,Lookups!$G$2:$H$83,2,FALSE),"")</f>
        <v/>
      </c>
      <c r="Y351" s="15"/>
      <c r="Z351" s="15"/>
      <c r="AA351" s="15"/>
      <c r="AB351" s="15"/>
      <c r="AC351" s="15"/>
      <c r="AD351" s="17"/>
      <c r="AE351" s="17"/>
      <c r="AF351" s="18" t="str">
        <f t="shared" si="10"/>
        <v/>
      </c>
      <c r="AG351" s="15"/>
      <c r="AH351" s="15"/>
      <c r="AI351" s="15"/>
      <c r="AJ351" s="62" t="str">
        <f>IFERROR(VLOOKUP(AI351,Lookups!$W$3:$X$24,2,FALSE),"")</f>
        <v/>
      </c>
      <c r="AK351" s="15"/>
      <c r="AL351" s="15"/>
      <c r="AM351" s="17"/>
      <c r="AN351" s="17"/>
    </row>
    <row r="352" spans="1:40" x14ac:dyDescent="0.3">
      <c r="A352" s="15"/>
      <c r="B352" s="15"/>
      <c r="C352" s="15"/>
      <c r="D352" s="17"/>
      <c r="E352" s="17"/>
      <c r="F352" s="15"/>
      <c r="G352" s="18" t="str">
        <f>IFERROR(VLOOKUP(F352,Lookups!$D$2:$E$20,2,FALSE),"")</f>
        <v/>
      </c>
      <c r="H352" s="15"/>
      <c r="I352" s="15"/>
      <c r="J352" s="17"/>
      <c r="K352" s="15"/>
      <c r="L352" s="17"/>
      <c r="M352" s="17"/>
      <c r="N352" s="62" t="str">
        <f t="shared" si="11"/>
        <v/>
      </c>
      <c r="O352" s="15"/>
      <c r="P352" s="15"/>
      <c r="Q352" s="17"/>
      <c r="R352" s="15"/>
      <c r="S352" s="15"/>
      <c r="T352" s="15"/>
      <c r="U352" s="15"/>
      <c r="V352" s="15"/>
      <c r="W352" s="15"/>
      <c r="X352" s="18" t="str">
        <f>IFERROR(VLOOKUP(W352,Lookups!$G$2:$H$83,2,FALSE),"")</f>
        <v/>
      </c>
      <c r="Y352" s="15"/>
      <c r="Z352" s="15"/>
      <c r="AA352" s="15"/>
      <c r="AB352" s="15"/>
      <c r="AC352" s="15"/>
      <c r="AD352" s="17"/>
      <c r="AE352" s="17"/>
      <c r="AF352" s="18" t="str">
        <f t="shared" si="10"/>
        <v/>
      </c>
      <c r="AG352" s="15"/>
      <c r="AH352" s="15"/>
      <c r="AI352" s="15"/>
      <c r="AJ352" s="62" t="str">
        <f>IFERROR(VLOOKUP(AI352,Lookups!$W$3:$X$24,2,FALSE),"")</f>
        <v/>
      </c>
      <c r="AK352" s="15"/>
      <c r="AL352" s="15"/>
      <c r="AM352" s="17"/>
      <c r="AN352" s="17"/>
    </row>
    <row r="353" spans="1:40" x14ac:dyDescent="0.3">
      <c r="A353" s="15"/>
      <c r="B353" s="15"/>
      <c r="C353" s="15"/>
      <c r="D353" s="17"/>
      <c r="E353" s="17"/>
      <c r="F353" s="15"/>
      <c r="G353" s="18" t="str">
        <f>IFERROR(VLOOKUP(F353,Lookups!$D$2:$E$20,2,FALSE),"")</f>
        <v/>
      </c>
      <c r="H353" s="15"/>
      <c r="I353" s="15"/>
      <c r="J353" s="17"/>
      <c r="K353" s="15"/>
      <c r="L353" s="17"/>
      <c r="M353" s="17"/>
      <c r="N353" s="62" t="str">
        <f t="shared" si="11"/>
        <v/>
      </c>
      <c r="O353" s="15"/>
      <c r="P353" s="15"/>
      <c r="Q353" s="17"/>
      <c r="R353" s="15"/>
      <c r="S353" s="15"/>
      <c r="T353" s="15"/>
      <c r="U353" s="15"/>
      <c r="V353" s="15"/>
      <c r="W353" s="15"/>
      <c r="X353" s="18" t="str">
        <f>IFERROR(VLOOKUP(W353,Lookups!$G$2:$H$83,2,FALSE),"")</f>
        <v/>
      </c>
      <c r="Y353" s="15"/>
      <c r="Z353" s="15"/>
      <c r="AA353" s="15"/>
      <c r="AB353" s="15"/>
      <c r="AC353" s="15"/>
      <c r="AD353" s="17"/>
      <c r="AE353" s="17"/>
      <c r="AF353" s="18" t="str">
        <f t="shared" si="10"/>
        <v/>
      </c>
      <c r="AG353" s="15"/>
      <c r="AH353" s="15"/>
      <c r="AI353" s="15"/>
      <c r="AJ353" s="62" t="str">
        <f>IFERROR(VLOOKUP(AI353,Lookups!$W$3:$X$24,2,FALSE),"")</f>
        <v/>
      </c>
      <c r="AK353" s="15"/>
      <c r="AL353" s="15"/>
      <c r="AM353" s="17"/>
      <c r="AN353" s="17"/>
    </row>
    <row r="354" spans="1:40" x14ac:dyDescent="0.3">
      <c r="A354" s="15"/>
      <c r="B354" s="15"/>
      <c r="C354" s="15"/>
      <c r="D354" s="17"/>
      <c r="E354" s="17"/>
      <c r="F354" s="15"/>
      <c r="G354" s="18" t="str">
        <f>IFERROR(VLOOKUP(F354,Lookups!$D$2:$E$20,2,FALSE),"")</f>
        <v/>
      </c>
      <c r="H354" s="15"/>
      <c r="I354" s="15"/>
      <c r="J354" s="17"/>
      <c r="K354" s="15"/>
      <c r="L354" s="17"/>
      <c r="M354" s="17"/>
      <c r="N354" s="62" t="str">
        <f t="shared" si="11"/>
        <v/>
      </c>
      <c r="O354" s="15"/>
      <c r="P354" s="15"/>
      <c r="Q354" s="17"/>
      <c r="R354" s="15"/>
      <c r="S354" s="15"/>
      <c r="T354" s="15"/>
      <c r="U354" s="15"/>
      <c r="V354" s="15"/>
      <c r="W354" s="15"/>
      <c r="X354" s="18" t="str">
        <f>IFERROR(VLOOKUP(W354,Lookups!$G$2:$H$83,2,FALSE),"")</f>
        <v/>
      </c>
      <c r="Y354" s="15"/>
      <c r="Z354" s="15"/>
      <c r="AA354" s="15"/>
      <c r="AB354" s="15"/>
      <c r="AC354" s="15"/>
      <c r="AD354" s="17"/>
      <c r="AE354" s="17"/>
      <c r="AF354" s="18" t="str">
        <f t="shared" si="10"/>
        <v/>
      </c>
      <c r="AG354" s="15"/>
      <c r="AH354" s="15"/>
      <c r="AI354" s="15"/>
      <c r="AJ354" s="62" t="str">
        <f>IFERROR(VLOOKUP(AI354,Lookups!$W$3:$X$24,2,FALSE),"")</f>
        <v/>
      </c>
      <c r="AK354" s="15"/>
      <c r="AL354" s="15"/>
      <c r="AM354" s="17"/>
      <c r="AN354" s="17"/>
    </row>
    <row r="355" spans="1:40" x14ac:dyDescent="0.3">
      <c r="A355" s="15"/>
      <c r="B355" s="15"/>
      <c r="C355" s="15"/>
      <c r="D355" s="17"/>
      <c r="E355" s="17"/>
      <c r="F355" s="15"/>
      <c r="G355" s="18" t="str">
        <f>IFERROR(VLOOKUP(F355,Lookups!$D$2:$E$20,2,FALSE),"")</f>
        <v/>
      </c>
      <c r="H355" s="15"/>
      <c r="I355" s="15"/>
      <c r="J355" s="17"/>
      <c r="K355" s="15"/>
      <c r="L355" s="17"/>
      <c r="M355" s="17"/>
      <c r="N355" s="62" t="str">
        <f t="shared" si="11"/>
        <v/>
      </c>
      <c r="O355" s="15"/>
      <c r="P355" s="15"/>
      <c r="Q355" s="17"/>
      <c r="R355" s="15"/>
      <c r="S355" s="15"/>
      <c r="T355" s="15"/>
      <c r="U355" s="15"/>
      <c r="V355" s="15"/>
      <c r="W355" s="15"/>
      <c r="X355" s="18" t="str">
        <f>IFERROR(VLOOKUP(W355,Lookups!$G$2:$H$83,2,FALSE),"")</f>
        <v/>
      </c>
      <c r="Y355" s="15"/>
      <c r="Z355" s="15"/>
      <c r="AA355" s="15"/>
      <c r="AB355" s="15"/>
      <c r="AC355" s="15"/>
      <c r="AD355" s="17"/>
      <c r="AE355" s="17"/>
      <c r="AF355" s="18" t="str">
        <f t="shared" si="10"/>
        <v/>
      </c>
      <c r="AG355" s="15"/>
      <c r="AH355" s="15"/>
      <c r="AI355" s="15"/>
      <c r="AJ355" s="62" t="str">
        <f>IFERROR(VLOOKUP(AI355,Lookups!$W$3:$X$24,2,FALSE),"")</f>
        <v/>
      </c>
      <c r="AK355" s="15"/>
      <c r="AL355" s="15"/>
      <c r="AM355" s="17"/>
      <c r="AN355" s="17"/>
    </row>
    <row r="356" spans="1:40" x14ac:dyDescent="0.3">
      <c r="A356" s="15"/>
      <c r="B356" s="15"/>
      <c r="C356" s="15"/>
      <c r="D356" s="17"/>
      <c r="E356" s="17"/>
      <c r="F356" s="15"/>
      <c r="G356" s="18" t="str">
        <f>IFERROR(VLOOKUP(F356,Lookups!$D$2:$E$20,2,FALSE),"")</f>
        <v/>
      </c>
      <c r="H356" s="15"/>
      <c r="I356" s="15"/>
      <c r="J356" s="17"/>
      <c r="K356" s="15"/>
      <c r="L356" s="17"/>
      <c r="M356" s="17"/>
      <c r="N356" s="62" t="str">
        <f t="shared" si="11"/>
        <v/>
      </c>
      <c r="O356" s="15"/>
      <c r="P356" s="15"/>
      <c r="Q356" s="17"/>
      <c r="R356" s="15"/>
      <c r="S356" s="15"/>
      <c r="T356" s="15"/>
      <c r="U356" s="15"/>
      <c r="V356" s="15"/>
      <c r="W356" s="15"/>
      <c r="X356" s="18" t="str">
        <f>IFERROR(VLOOKUP(W356,Lookups!$G$2:$H$83,2,FALSE),"")</f>
        <v/>
      </c>
      <c r="Y356" s="15"/>
      <c r="Z356" s="15"/>
      <c r="AA356" s="15"/>
      <c r="AB356" s="15"/>
      <c r="AC356" s="15"/>
      <c r="AD356" s="17"/>
      <c r="AE356" s="17"/>
      <c r="AF356" s="18" t="str">
        <f t="shared" si="10"/>
        <v/>
      </c>
      <c r="AG356" s="15"/>
      <c r="AH356" s="15"/>
      <c r="AI356" s="15"/>
      <c r="AJ356" s="62" t="str">
        <f>IFERROR(VLOOKUP(AI356,Lookups!$W$3:$X$24,2,FALSE),"")</f>
        <v/>
      </c>
      <c r="AK356" s="15"/>
      <c r="AL356" s="15"/>
      <c r="AM356" s="17"/>
      <c r="AN356" s="17"/>
    </row>
    <row r="357" spans="1:40" x14ac:dyDescent="0.3">
      <c r="A357" s="15"/>
      <c r="B357" s="15"/>
      <c r="C357" s="15"/>
      <c r="D357" s="17"/>
      <c r="E357" s="17"/>
      <c r="F357" s="15"/>
      <c r="G357" s="18" t="str">
        <f>IFERROR(VLOOKUP(F357,Lookups!$D$2:$E$20,2,FALSE),"")</f>
        <v/>
      </c>
      <c r="H357" s="15"/>
      <c r="I357" s="15"/>
      <c r="J357" s="17"/>
      <c r="K357" s="15"/>
      <c r="L357" s="17"/>
      <c r="M357" s="17"/>
      <c r="N357" s="62" t="str">
        <f t="shared" si="11"/>
        <v/>
      </c>
      <c r="O357" s="15"/>
      <c r="P357" s="15"/>
      <c r="Q357" s="17"/>
      <c r="R357" s="15"/>
      <c r="S357" s="15"/>
      <c r="T357" s="15"/>
      <c r="U357" s="15"/>
      <c r="V357" s="15"/>
      <c r="W357" s="15"/>
      <c r="X357" s="18" t="str">
        <f>IFERROR(VLOOKUP(W357,Lookups!$G$2:$H$83,2,FALSE),"")</f>
        <v/>
      </c>
      <c r="Y357" s="15"/>
      <c r="Z357" s="15"/>
      <c r="AA357" s="15"/>
      <c r="AB357" s="15"/>
      <c r="AC357" s="15"/>
      <c r="AD357" s="17"/>
      <c r="AE357" s="17"/>
      <c r="AF357" s="18" t="str">
        <f t="shared" si="10"/>
        <v/>
      </c>
      <c r="AG357" s="15"/>
      <c r="AH357" s="15"/>
      <c r="AI357" s="15"/>
      <c r="AJ357" s="62" t="str">
        <f>IFERROR(VLOOKUP(AI357,Lookups!$W$3:$X$24,2,FALSE),"")</f>
        <v/>
      </c>
      <c r="AK357" s="15"/>
      <c r="AL357" s="15"/>
      <c r="AM357" s="17"/>
      <c r="AN357" s="17"/>
    </row>
    <row r="358" spans="1:40" x14ac:dyDescent="0.3">
      <c r="A358" s="15"/>
      <c r="B358" s="15"/>
      <c r="C358" s="15"/>
      <c r="D358" s="17"/>
      <c r="E358" s="17"/>
      <c r="F358" s="15"/>
      <c r="G358" s="18" t="str">
        <f>IFERROR(VLOOKUP(F358,Lookups!$D$2:$E$20,2,FALSE),"")</f>
        <v/>
      </c>
      <c r="H358" s="15"/>
      <c r="I358" s="15"/>
      <c r="J358" s="17"/>
      <c r="K358" s="15"/>
      <c r="L358" s="17"/>
      <c r="M358" s="17"/>
      <c r="N358" s="62" t="str">
        <f t="shared" si="11"/>
        <v/>
      </c>
      <c r="O358" s="15"/>
      <c r="P358" s="15"/>
      <c r="Q358" s="17"/>
      <c r="R358" s="15"/>
      <c r="S358" s="15"/>
      <c r="T358" s="15"/>
      <c r="U358" s="15"/>
      <c r="V358" s="15"/>
      <c r="W358" s="15"/>
      <c r="X358" s="18" t="str">
        <f>IFERROR(VLOOKUP(W358,Lookups!$G$2:$H$83,2,FALSE),"")</f>
        <v/>
      </c>
      <c r="Y358" s="15"/>
      <c r="Z358" s="15"/>
      <c r="AA358" s="15"/>
      <c r="AB358" s="15"/>
      <c r="AC358" s="15"/>
      <c r="AD358" s="17"/>
      <c r="AE358" s="17"/>
      <c r="AF358" s="18" t="str">
        <f t="shared" si="10"/>
        <v/>
      </c>
      <c r="AG358" s="15"/>
      <c r="AH358" s="15"/>
      <c r="AI358" s="15"/>
      <c r="AJ358" s="62" t="str">
        <f>IFERROR(VLOOKUP(AI358,Lookups!$W$3:$X$24,2,FALSE),"")</f>
        <v/>
      </c>
      <c r="AK358" s="15"/>
      <c r="AL358" s="15"/>
      <c r="AM358" s="17"/>
      <c r="AN358" s="17"/>
    </row>
    <row r="359" spans="1:40" x14ac:dyDescent="0.3">
      <c r="A359" s="15"/>
      <c r="B359" s="15"/>
      <c r="C359" s="15"/>
      <c r="D359" s="17"/>
      <c r="E359" s="17"/>
      <c r="F359" s="15"/>
      <c r="G359" s="18" t="str">
        <f>IFERROR(VLOOKUP(F359,Lookups!$D$2:$E$20,2,FALSE),"")</f>
        <v/>
      </c>
      <c r="H359" s="15"/>
      <c r="I359" s="15"/>
      <c r="J359" s="17"/>
      <c r="K359" s="15"/>
      <c r="L359" s="17"/>
      <c r="M359" s="17"/>
      <c r="N359" s="62" t="str">
        <f t="shared" si="11"/>
        <v/>
      </c>
      <c r="O359" s="15"/>
      <c r="P359" s="15"/>
      <c r="Q359" s="17"/>
      <c r="R359" s="15"/>
      <c r="S359" s="15"/>
      <c r="T359" s="15"/>
      <c r="U359" s="15"/>
      <c r="V359" s="15"/>
      <c r="W359" s="15"/>
      <c r="X359" s="18" t="str">
        <f>IFERROR(VLOOKUP(W359,Lookups!$G$2:$H$83,2,FALSE),"")</f>
        <v/>
      </c>
      <c r="Y359" s="15"/>
      <c r="Z359" s="15"/>
      <c r="AA359" s="15"/>
      <c r="AB359" s="15"/>
      <c r="AC359" s="15"/>
      <c r="AD359" s="17"/>
      <c r="AE359" s="17"/>
      <c r="AF359" s="18" t="str">
        <f t="shared" si="10"/>
        <v/>
      </c>
      <c r="AG359" s="15"/>
      <c r="AH359" s="15"/>
      <c r="AI359" s="15"/>
      <c r="AJ359" s="62" t="str">
        <f>IFERROR(VLOOKUP(AI359,Lookups!$W$3:$X$24,2,FALSE),"")</f>
        <v/>
      </c>
      <c r="AK359" s="15"/>
      <c r="AL359" s="15"/>
      <c r="AM359" s="17"/>
      <c r="AN359" s="17"/>
    </row>
    <row r="360" spans="1:40" x14ac:dyDescent="0.3">
      <c r="A360" s="15"/>
      <c r="B360" s="15"/>
      <c r="C360" s="15"/>
      <c r="D360" s="17"/>
      <c r="E360" s="17"/>
      <c r="F360" s="15"/>
      <c r="G360" s="18" t="str">
        <f>IFERROR(VLOOKUP(F360,Lookups!$D$2:$E$20,2,FALSE),"")</f>
        <v/>
      </c>
      <c r="H360" s="15"/>
      <c r="I360" s="15"/>
      <c r="J360" s="17"/>
      <c r="K360" s="15"/>
      <c r="L360" s="17"/>
      <c r="M360" s="17"/>
      <c r="N360" s="62" t="str">
        <f t="shared" si="11"/>
        <v/>
      </c>
      <c r="O360" s="15"/>
      <c r="P360" s="15"/>
      <c r="Q360" s="17"/>
      <c r="R360" s="15"/>
      <c r="S360" s="15"/>
      <c r="T360" s="15"/>
      <c r="U360" s="15"/>
      <c r="V360" s="15"/>
      <c r="W360" s="15"/>
      <c r="X360" s="18" t="str">
        <f>IFERROR(VLOOKUP(W360,Lookups!$G$2:$H$83,2,FALSE),"")</f>
        <v/>
      </c>
      <c r="Y360" s="15"/>
      <c r="Z360" s="15"/>
      <c r="AA360" s="15"/>
      <c r="AB360" s="15"/>
      <c r="AC360" s="15"/>
      <c r="AD360" s="17"/>
      <c r="AE360" s="17"/>
      <c r="AF360" s="18" t="str">
        <f t="shared" si="10"/>
        <v/>
      </c>
      <c r="AG360" s="15"/>
      <c r="AH360" s="15"/>
      <c r="AI360" s="15"/>
      <c r="AJ360" s="62" t="str">
        <f>IFERROR(VLOOKUP(AI360,Lookups!$W$3:$X$24,2,FALSE),"")</f>
        <v/>
      </c>
      <c r="AK360" s="15"/>
      <c r="AL360" s="15"/>
      <c r="AM360" s="17"/>
      <c r="AN360" s="17"/>
    </row>
    <row r="361" spans="1:40" x14ac:dyDescent="0.3">
      <c r="A361" s="15"/>
      <c r="B361" s="15"/>
      <c r="C361" s="15"/>
      <c r="D361" s="17"/>
      <c r="E361" s="17"/>
      <c r="F361" s="15"/>
      <c r="G361" s="18" t="str">
        <f>IFERROR(VLOOKUP(F361,Lookups!$D$2:$E$20,2,FALSE),"")</f>
        <v/>
      </c>
      <c r="H361" s="15"/>
      <c r="I361" s="15"/>
      <c r="J361" s="17"/>
      <c r="K361" s="15"/>
      <c r="L361" s="17"/>
      <c r="M361" s="17"/>
      <c r="N361" s="62" t="str">
        <f t="shared" si="11"/>
        <v/>
      </c>
      <c r="O361" s="15"/>
      <c r="P361" s="15"/>
      <c r="Q361" s="17"/>
      <c r="R361" s="15"/>
      <c r="S361" s="15"/>
      <c r="T361" s="15"/>
      <c r="U361" s="15"/>
      <c r="V361" s="15"/>
      <c r="W361" s="15"/>
      <c r="X361" s="18" t="str">
        <f>IFERROR(VLOOKUP(W361,Lookups!$G$2:$H$83,2,FALSE),"")</f>
        <v/>
      </c>
      <c r="Y361" s="15"/>
      <c r="Z361" s="15"/>
      <c r="AA361" s="15"/>
      <c r="AB361" s="15"/>
      <c r="AC361" s="15"/>
      <c r="AD361" s="17"/>
      <c r="AE361" s="17"/>
      <c r="AF361" s="18" t="str">
        <f t="shared" si="10"/>
        <v/>
      </c>
      <c r="AG361" s="15"/>
      <c r="AH361" s="15"/>
      <c r="AI361" s="15"/>
      <c r="AJ361" s="62" t="str">
        <f>IFERROR(VLOOKUP(AI361,Lookups!$W$3:$X$24,2,FALSE),"")</f>
        <v/>
      </c>
      <c r="AK361" s="15"/>
      <c r="AL361" s="15"/>
      <c r="AM361" s="17"/>
      <c r="AN361" s="17"/>
    </row>
    <row r="362" spans="1:40" x14ac:dyDescent="0.3">
      <c r="A362" s="15"/>
      <c r="B362" s="15"/>
      <c r="C362" s="15"/>
      <c r="D362" s="17"/>
      <c r="E362" s="17"/>
      <c r="F362" s="15"/>
      <c r="G362" s="18" t="str">
        <f>IFERROR(VLOOKUP(F362,Lookups!$D$2:$E$20,2,FALSE),"")</f>
        <v/>
      </c>
      <c r="H362" s="15"/>
      <c r="I362" s="15"/>
      <c r="J362" s="17"/>
      <c r="K362" s="15"/>
      <c r="L362" s="17"/>
      <c r="M362" s="17"/>
      <c r="N362" s="62" t="str">
        <f t="shared" si="11"/>
        <v/>
      </c>
      <c r="O362" s="15"/>
      <c r="P362" s="15"/>
      <c r="Q362" s="17"/>
      <c r="R362" s="15"/>
      <c r="S362" s="15"/>
      <c r="T362" s="15"/>
      <c r="U362" s="15"/>
      <c r="V362" s="15"/>
      <c r="W362" s="15"/>
      <c r="X362" s="18" t="str">
        <f>IFERROR(VLOOKUP(W362,Lookups!$G$2:$H$83,2,FALSE),"")</f>
        <v/>
      </c>
      <c r="Y362" s="15"/>
      <c r="Z362" s="15"/>
      <c r="AA362" s="15"/>
      <c r="AB362" s="15"/>
      <c r="AC362" s="15"/>
      <c r="AD362" s="17"/>
      <c r="AE362" s="17"/>
      <c r="AF362" s="18" t="str">
        <f t="shared" si="10"/>
        <v/>
      </c>
      <c r="AG362" s="15"/>
      <c r="AH362" s="15"/>
      <c r="AI362" s="15"/>
      <c r="AJ362" s="62" t="str">
        <f>IFERROR(VLOOKUP(AI362,Lookups!$W$3:$X$24,2,FALSE),"")</f>
        <v/>
      </c>
      <c r="AK362" s="15"/>
      <c r="AL362" s="15"/>
      <c r="AM362" s="17"/>
      <c r="AN362" s="17"/>
    </row>
    <row r="363" spans="1:40" x14ac:dyDescent="0.3">
      <c r="A363" s="15"/>
      <c r="B363" s="15"/>
      <c r="C363" s="15"/>
      <c r="D363" s="17"/>
      <c r="E363" s="17"/>
      <c r="F363" s="15"/>
      <c r="G363" s="18" t="str">
        <f>IFERROR(VLOOKUP(F363,Lookups!$D$2:$E$20,2,FALSE),"")</f>
        <v/>
      </c>
      <c r="H363" s="15"/>
      <c r="I363" s="15"/>
      <c r="J363" s="17"/>
      <c r="K363" s="15"/>
      <c r="L363" s="17"/>
      <c r="M363" s="17"/>
      <c r="N363" s="62" t="str">
        <f t="shared" si="11"/>
        <v/>
      </c>
      <c r="O363" s="15"/>
      <c r="P363" s="15"/>
      <c r="Q363" s="17"/>
      <c r="R363" s="15"/>
      <c r="S363" s="15"/>
      <c r="T363" s="15"/>
      <c r="U363" s="15"/>
      <c r="V363" s="15"/>
      <c r="W363" s="15"/>
      <c r="X363" s="18" t="str">
        <f>IFERROR(VLOOKUP(W363,Lookups!$G$2:$H$83,2,FALSE),"")</f>
        <v/>
      </c>
      <c r="Y363" s="15"/>
      <c r="Z363" s="15"/>
      <c r="AA363" s="15"/>
      <c r="AB363" s="15"/>
      <c r="AC363" s="15"/>
      <c r="AD363" s="17"/>
      <c r="AE363" s="17"/>
      <c r="AF363" s="18" t="str">
        <f t="shared" si="10"/>
        <v/>
      </c>
      <c r="AG363" s="15"/>
      <c r="AH363" s="15"/>
      <c r="AI363" s="15"/>
      <c r="AJ363" s="62" t="str">
        <f>IFERROR(VLOOKUP(AI363,Lookups!$W$3:$X$24,2,FALSE),"")</f>
        <v/>
      </c>
      <c r="AK363" s="15"/>
      <c r="AL363" s="15"/>
      <c r="AM363" s="17"/>
      <c r="AN363" s="17"/>
    </row>
    <row r="364" spans="1:40" x14ac:dyDescent="0.3">
      <c r="A364" s="15"/>
      <c r="B364" s="15"/>
      <c r="C364" s="15"/>
      <c r="D364" s="17"/>
      <c r="E364" s="17"/>
      <c r="F364" s="15"/>
      <c r="G364" s="18" t="str">
        <f>IFERROR(VLOOKUP(F364,Lookups!$D$2:$E$20,2,FALSE),"")</f>
        <v/>
      </c>
      <c r="H364" s="15"/>
      <c r="I364" s="15"/>
      <c r="J364" s="17"/>
      <c r="K364" s="15"/>
      <c r="L364" s="17"/>
      <c r="M364" s="17"/>
      <c r="N364" s="62" t="str">
        <f t="shared" si="11"/>
        <v/>
      </c>
      <c r="O364" s="15"/>
      <c r="P364" s="15"/>
      <c r="Q364" s="17"/>
      <c r="R364" s="15"/>
      <c r="S364" s="15"/>
      <c r="T364" s="15"/>
      <c r="U364" s="15"/>
      <c r="V364" s="15"/>
      <c r="W364" s="15"/>
      <c r="X364" s="18" t="str">
        <f>IFERROR(VLOOKUP(W364,Lookups!$G$2:$H$83,2,FALSE),"")</f>
        <v/>
      </c>
      <c r="Y364" s="15"/>
      <c r="Z364" s="15"/>
      <c r="AA364" s="15"/>
      <c r="AB364" s="15"/>
      <c r="AC364" s="15"/>
      <c r="AD364" s="17"/>
      <c r="AE364" s="17"/>
      <c r="AF364" s="18" t="str">
        <f t="shared" si="10"/>
        <v/>
      </c>
      <c r="AG364" s="15"/>
      <c r="AH364" s="15"/>
      <c r="AI364" s="15"/>
      <c r="AJ364" s="62" t="str">
        <f>IFERROR(VLOOKUP(AI364,Lookups!$W$3:$X$24,2,FALSE),"")</f>
        <v/>
      </c>
      <c r="AK364" s="15"/>
      <c r="AL364" s="15"/>
      <c r="AM364" s="17"/>
      <c r="AN364" s="17"/>
    </row>
    <row r="365" spans="1:40" x14ac:dyDescent="0.3">
      <c r="A365" s="15"/>
      <c r="B365" s="15"/>
      <c r="C365" s="15"/>
      <c r="D365" s="17"/>
      <c r="E365" s="17"/>
      <c r="F365" s="15"/>
      <c r="G365" s="18" t="str">
        <f>IFERROR(VLOOKUP(F365,Lookups!$D$2:$E$20,2,FALSE),"")</f>
        <v/>
      </c>
      <c r="H365" s="15"/>
      <c r="I365" s="15"/>
      <c r="J365" s="17"/>
      <c r="K365" s="15"/>
      <c r="L365" s="17"/>
      <c r="M365" s="17"/>
      <c r="N365" s="62" t="str">
        <f t="shared" si="11"/>
        <v/>
      </c>
      <c r="O365" s="15"/>
      <c r="P365" s="15"/>
      <c r="Q365" s="17"/>
      <c r="R365" s="15"/>
      <c r="S365" s="15"/>
      <c r="T365" s="15"/>
      <c r="U365" s="15"/>
      <c r="V365" s="15"/>
      <c r="W365" s="15"/>
      <c r="X365" s="18" t="str">
        <f>IFERROR(VLOOKUP(W365,Lookups!$G$2:$H$83,2,FALSE),"")</f>
        <v/>
      </c>
      <c r="Y365" s="15"/>
      <c r="Z365" s="15"/>
      <c r="AA365" s="15"/>
      <c r="AB365" s="15"/>
      <c r="AC365" s="15"/>
      <c r="AD365" s="17"/>
      <c r="AE365" s="17"/>
      <c r="AF365" s="18" t="str">
        <f t="shared" si="10"/>
        <v/>
      </c>
      <c r="AG365" s="15"/>
      <c r="AH365" s="15"/>
      <c r="AI365" s="15"/>
      <c r="AJ365" s="62" t="str">
        <f>IFERROR(VLOOKUP(AI365,Lookups!$W$3:$X$24,2,FALSE),"")</f>
        <v/>
      </c>
      <c r="AK365" s="15"/>
      <c r="AL365" s="15"/>
      <c r="AM365" s="17"/>
      <c r="AN365" s="17"/>
    </row>
    <row r="366" spans="1:40" x14ac:dyDescent="0.3">
      <c r="A366" s="15"/>
      <c r="B366" s="15"/>
      <c r="C366" s="15"/>
      <c r="D366" s="17"/>
      <c r="E366" s="17"/>
      <c r="F366" s="15"/>
      <c r="G366" s="18" t="str">
        <f>IFERROR(VLOOKUP(F366,Lookups!$D$2:$E$20,2,FALSE),"")</f>
        <v/>
      </c>
      <c r="H366" s="15"/>
      <c r="I366" s="15"/>
      <c r="J366" s="17"/>
      <c r="K366" s="15"/>
      <c r="L366" s="17"/>
      <c r="M366" s="17"/>
      <c r="N366" s="62" t="str">
        <f t="shared" si="11"/>
        <v/>
      </c>
      <c r="O366" s="15"/>
      <c r="P366" s="15"/>
      <c r="Q366" s="17"/>
      <c r="R366" s="15"/>
      <c r="S366" s="15"/>
      <c r="T366" s="15"/>
      <c r="U366" s="15"/>
      <c r="V366" s="15"/>
      <c r="W366" s="15"/>
      <c r="X366" s="18" t="str">
        <f>IFERROR(VLOOKUP(W366,Lookups!$G$2:$H$83,2,FALSE),"")</f>
        <v/>
      </c>
      <c r="Y366" s="15"/>
      <c r="Z366" s="15"/>
      <c r="AA366" s="15"/>
      <c r="AB366" s="15"/>
      <c r="AC366" s="15"/>
      <c r="AD366" s="17"/>
      <c r="AE366" s="17"/>
      <c r="AF366" s="18" t="str">
        <f t="shared" si="10"/>
        <v/>
      </c>
      <c r="AG366" s="15"/>
      <c r="AH366" s="15"/>
      <c r="AI366" s="15"/>
      <c r="AJ366" s="62" t="str">
        <f>IFERROR(VLOOKUP(AI366,Lookups!$W$3:$X$24,2,FALSE),"")</f>
        <v/>
      </c>
      <c r="AK366" s="15"/>
      <c r="AL366" s="15"/>
      <c r="AM366" s="17"/>
      <c r="AN366" s="17"/>
    </row>
    <row r="367" spans="1:40" x14ac:dyDescent="0.3">
      <c r="A367" s="15"/>
      <c r="B367" s="15"/>
      <c r="C367" s="15"/>
      <c r="D367" s="17"/>
      <c r="E367" s="17"/>
      <c r="F367" s="15"/>
      <c r="G367" s="18" t="str">
        <f>IFERROR(VLOOKUP(F367,Lookups!$D$2:$E$20,2,FALSE),"")</f>
        <v/>
      </c>
      <c r="H367" s="15"/>
      <c r="I367" s="15"/>
      <c r="J367" s="17"/>
      <c r="K367" s="15"/>
      <c r="L367" s="17"/>
      <c r="M367" s="17"/>
      <c r="N367" s="62" t="str">
        <f t="shared" si="11"/>
        <v/>
      </c>
      <c r="O367" s="15"/>
      <c r="P367" s="15"/>
      <c r="Q367" s="17"/>
      <c r="R367" s="15"/>
      <c r="S367" s="15"/>
      <c r="T367" s="15"/>
      <c r="U367" s="15"/>
      <c r="V367" s="15"/>
      <c r="W367" s="15"/>
      <c r="X367" s="18" t="str">
        <f>IFERROR(VLOOKUP(W367,Lookups!$G$2:$H$83,2,FALSE),"")</f>
        <v/>
      </c>
      <c r="Y367" s="15"/>
      <c r="Z367" s="15"/>
      <c r="AA367" s="15"/>
      <c r="AB367" s="15"/>
      <c r="AC367" s="15"/>
      <c r="AD367" s="17"/>
      <c r="AE367" s="17"/>
      <c r="AF367" s="18" t="str">
        <f t="shared" si="10"/>
        <v/>
      </c>
      <c r="AG367" s="15"/>
      <c r="AH367" s="15"/>
      <c r="AI367" s="15"/>
      <c r="AJ367" s="62" t="str">
        <f>IFERROR(VLOOKUP(AI367,Lookups!$W$3:$X$24,2,FALSE),"")</f>
        <v/>
      </c>
      <c r="AK367" s="15"/>
      <c r="AL367" s="15"/>
      <c r="AM367" s="17"/>
      <c r="AN367" s="17"/>
    </row>
    <row r="368" spans="1:40" x14ac:dyDescent="0.3">
      <c r="A368" s="15"/>
      <c r="B368" s="15"/>
      <c r="C368" s="15"/>
      <c r="D368" s="17"/>
      <c r="E368" s="17"/>
      <c r="F368" s="15"/>
      <c r="G368" s="18" t="str">
        <f>IFERROR(VLOOKUP(F368,Lookups!$D$2:$E$20,2,FALSE),"")</f>
        <v/>
      </c>
      <c r="H368" s="15"/>
      <c r="I368" s="15"/>
      <c r="J368" s="17"/>
      <c r="K368" s="15"/>
      <c r="L368" s="17"/>
      <c r="M368" s="17"/>
      <c r="N368" s="62" t="str">
        <f t="shared" si="11"/>
        <v/>
      </c>
      <c r="O368" s="15"/>
      <c r="P368" s="15"/>
      <c r="Q368" s="17"/>
      <c r="R368" s="15"/>
      <c r="S368" s="15"/>
      <c r="T368" s="15"/>
      <c r="U368" s="15"/>
      <c r="V368" s="15"/>
      <c r="W368" s="15"/>
      <c r="X368" s="18" t="str">
        <f>IFERROR(VLOOKUP(W368,Lookups!$G$2:$H$83,2,FALSE),"")</f>
        <v/>
      </c>
      <c r="Y368" s="15"/>
      <c r="Z368" s="15"/>
      <c r="AA368" s="15"/>
      <c r="AB368" s="15"/>
      <c r="AC368" s="15"/>
      <c r="AD368" s="17"/>
      <c r="AE368" s="17"/>
      <c r="AF368" s="18" t="str">
        <f t="shared" si="10"/>
        <v/>
      </c>
      <c r="AG368" s="15"/>
      <c r="AH368" s="15"/>
      <c r="AI368" s="15"/>
      <c r="AJ368" s="62" t="str">
        <f>IFERROR(VLOOKUP(AI368,Lookups!$W$3:$X$24,2,FALSE),"")</f>
        <v/>
      </c>
      <c r="AK368" s="15"/>
      <c r="AL368" s="15"/>
      <c r="AM368" s="17"/>
      <c r="AN368" s="17"/>
    </row>
    <row r="369" spans="1:40" x14ac:dyDescent="0.3">
      <c r="A369" s="15"/>
      <c r="B369" s="15"/>
      <c r="C369" s="15"/>
      <c r="D369" s="17"/>
      <c r="E369" s="17"/>
      <c r="F369" s="15"/>
      <c r="G369" s="18" t="str">
        <f>IFERROR(VLOOKUP(F369,Lookups!$D$2:$E$20,2,FALSE),"")</f>
        <v/>
      </c>
      <c r="H369" s="15"/>
      <c r="I369" s="15"/>
      <c r="J369" s="17"/>
      <c r="K369" s="15"/>
      <c r="L369" s="17"/>
      <c r="M369" s="17"/>
      <c r="N369" s="62" t="str">
        <f t="shared" si="11"/>
        <v/>
      </c>
      <c r="O369" s="15"/>
      <c r="P369" s="15"/>
      <c r="Q369" s="17"/>
      <c r="R369" s="15"/>
      <c r="S369" s="15"/>
      <c r="T369" s="15"/>
      <c r="U369" s="15"/>
      <c r="V369" s="15"/>
      <c r="W369" s="15"/>
      <c r="X369" s="18" t="str">
        <f>IFERROR(VLOOKUP(W369,Lookups!$G$2:$H$83,2,FALSE),"")</f>
        <v/>
      </c>
      <c r="Y369" s="15"/>
      <c r="Z369" s="15"/>
      <c r="AA369" s="15"/>
      <c r="AB369" s="15"/>
      <c r="AC369" s="15"/>
      <c r="AD369" s="17"/>
      <c r="AE369" s="17"/>
      <c r="AF369" s="18" t="str">
        <f t="shared" si="10"/>
        <v/>
      </c>
      <c r="AG369" s="15"/>
      <c r="AH369" s="15"/>
      <c r="AI369" s="15"/>
      <c r="AJ369" s="62" t="str">
        <f>IFERROR(VLOOKUP(AI369,Lookups!$W$3:$X$24,2,FALSE),"")</f>
        <v/>
      </c>
      <c r="AK369" s="15"/>
      <c r="AL369" s="15"/>
      <c r="AM369" s="17"/>
      <c r="AN369" s="17"/>
    </row>
    <row r="370" spans="1:40" x14ac:dyDescent="0.3">
      <c r="A370" s="15"/>
      <c r="B370" s="15"/>
      <c r="C370" s="15"/>
      <c r="D370" s="17"/>
      <c r="E370" s="17"/>
      <c r="F370" s="15"/>
      <c r="G370" s="18" t="str">
        <f>IFERROR(VLOOKUP(F370,Lookups!$D$2:$E$20,2,FALSE),"")</f>
        <v/>
      </c>
      <c r="H370" s="15"/>
      <c r="I370" s="15"/>
      <c r="J370" s="17"/>
      <c r="K370" s="15"/>
      <c r="L370" s="17"/>
      <c r="M370" s="17"/>
      <c r="N370" s="62" t="str">
        <f t="shared" si="11"/>
        <v/>
      </c>
      <c r="O370" s="15"/>
      <c r="P370" s="15"/>
      <c r="Q370" s="17"/>
      <c r="R370" s="15"/>
      <c r="S370" s="15"/>
      <c r="T370" s="15"/>
      <c r="U370" s="15"/>
      <c r="V370" s="15"/>
      <c r="W370" s="15"/>
      <c r="X370" s="18" t="str">
        <f>IFERROR(VLOOKUP(W370,Lookups!$G$2:$H$83,2,FALSE),"")</f>
        <v/>
      </c>
      <c r="Y370" s="15"/>
      <c r="Z370" s="15"/>
      <c r="AA370" s="15"/>
      <c r="AB370" s="15"/>
      <c r="AC370" s="15"/>
      <c r="AD370" s="17"/>
      <c r="AE370" s="17"/>
      <c r="AF370" s="18" t="str">
        <f t="shared" si="10"/>
        <v/>
      </c>
      <c r="AG370" s="15"/>
      <c r="AH370" s="15"/>
      <c r="AI370" s="15"/>
      <c r="AJ370" s="62" t="str">
        <f>IFERROR(VLOOKUP(AI370,Lookups!$W$3:$X$24,2,FALSE),"")</f>
        <v/>
      </c>
      <c r="AK370" s="15"/>
      <c r="AL370" s="15"/>
      <c r="AM370" s="17"/>
      <c r="AN370" s="17"/>
    </row>
    <row r="371" spans="1:40" x14ac:dyDescent="0.3">
      <c r="A371" s="15"/>
      <c r="B371" s="15"/>
      <c r="C371" s="15"/>
      <c r="D371" s="17"/>
      <c r="E371" s="17"/>
      <c r="F371" s="15"/>
      <c r="G371" s="18" t="str">
        <f>IFERROR(VLOOKUP(F371,Lookups!$D$2:$E$20,2,FALSE),"")</f>
        <v/>
      </c>
      <c r="H371" s="15"/>
      <c r="I371" s="15"/>
      <c r="J371" s="17"/>
      <c r="K371" s="15"/>
      <c r="L371" s="17"/>
      <c r="M371" s="17"/>
      <c r="N371" s="62" t="str">
        <f t="shared" si="11"/>
        <v/>
      </c>
      <c r="O371" s="15"/>
      <c r="P371" s="15"/>
      <c r="Q371" s="17"/>
      <c r="R371" s="15"/>
      <c r="S371" s="15"/>
      <c r="T371" s="15"/>
      <c r="U371" s="15"/>
      <c r="V371" s="15"/>
      <c r="W371" s="15"/>
      <c r="X371" s="18" t="str">
        <f>IFERROR(VLOOKUP(W371,Lookups!$G$2:$H$83,2,FALSE),"")</f>
        <v/>
      </c>
      <c r="Y371" s="15"/>
      <c r="Z371" s="15"/>
      <c r="AA371" s="15"/>
      <c r="AB371" s="15"/>
      <c r="AC371" s="15"/>
      <c r="AD371" s="17"/>
      <c r="AE371" s="17"/>
      <c r="AF371" s="18" t="str">
        <f t="shared" si="10"/>
        <v/>
      </c>
      <c r="AG371" s="15"/>
      <c r="AH371" s="15"/>
      <c r="AI371" s="15"/>
      <c r="AJ371" s="62" t="str">
        <f>IFERROR(VLOOKUP(AI371,Lookups!$W$3:$X$24,2,FALSE),"")</f>
        <v/>
      </c>
      <c r="AK371" s="15"/>
      <c r="AL371" s="15"/>
      <c r="AM371" s="17"/>
      <c r="AN371" s="17"/>
    </row>
    <row r="372" spans="1:40" x14ac:dyDescent="0.3">
      <c r="A372" s="15"/>
      <c r="B372" s="15"/>
      <c r="C372" s="15"/>
      <c r="D372" s="17"/>
      <c r="E372" s="17"/>
      <c r="F372" s="15"/>
      <c r="G372" s="18" t="str">
        <f>IFERROR(VLOOKUP(F372,Lookups!$D$2:$E$20,2,FALSE),"")</f>
        <v/>
      </c>
      <c r="H372" s="15"/>
      <c r="I372" s="15"/>
      <c r="J372" s="17"/>
      <c r="K372" s="15"/>
      <c r="L372" s="17"/>
      <c r="M372" s="17"/>
      <c r="N372" s="62" t="str">
        <f t="shared" si="11"/>
        <v/>
      </c>
      <c r="O372" s="15"/>
      <c r="P372" s="15"/>
      <c r="Q372" s="17"/>
      <c r="R372" s="15"/>
      <c r="S372" s="15"/>
      <c r="T372" s="15"/>
      <c r="U372" s="15"/>
      <c r="V372" s="15"/>
      <c r="W372" s="15"/>
      <c r="X372" s="18" t="str">
        <f>IFERROR(VLOOKUP(W372,Lookups!$G$2:$H$83,2,FALSE),"")</f>
        <v/>
      </c>
      <c r="Y372" s="15"/>
      <c r="Z372" s="15"/>
      <c r="AA372" s="15"/>
      <c r="AB372" s="15"/>
      <c r="AC372" s="15"/>
      <c r="AD372" s="17"/>
      <c r="AE372" s="17"/>
      <c r="AF372" s="18" t="str">
        <f t="shared" si="10"/>
        <v/>
      </c>
      <c r="AG372" s="15"/>
      <c r="AH372" s="15"/>
      <c r="AI372" s="15"/>
      <c r="AJ372" s="62" t="str">
        <f>IFERROR(VLOOKUP(AI372,Lookups!$W$3:$X$24,2,FALSE),"")</f>
        <v/>
      </c>
      <c r="AK372" s="15"/>
      <c r="AL372" s="15"/>
      <c r="AM372" s="17"/>
      <c r="AN372" s="17"/>
    </row>
    <row r="373" spans="1:40" x14ac:dyDescent="0.3">
      <c r="A373" s="15"/>
      <c r="B373" s="15"/>
      <c r="C373" s="15"/>
      <c r="D373" s="17"/>
      <c r="E373" s="17"/>
      <c r="F373" s="15"/>
      <c r="G373" s="18" t="str">
        <f>IFERROR(VLOOKUP(F373,Lookups!$D$2:$E$20,2,FALSE),"")</f>
        <v/>
      </c>
      <c r="H373" s="15"/>
      <c r="I373" s="15"/>
      <c r="J373" s="17"/>
      <c r="K373" s="15"/>
      <c r="L373" s="17"/>
      <c r="M373" s="17"/>
      <c r="N373" s="62" t="str">
        <f t="shared" si="11"/>
        <v/>
      </c>
      <c r="O373" s="15"/>
      <c r="P373" s="15"/>
      <c r="Q373" s="17"/>
      <c r="R373" s="15"/>
      <c r="S373" s="15"/>
      <c r="T373" s="15"/>
      <c r="U373" s="15"/>
      <c r="V373" s="15"/>
      <c r="W373" s="15"/>
      <c r="X373" s="18" t="str">
        <f>IFERROR(VLOOKUP(W373,Lookups!$G$2:$H$83,2,FALSE),"")</f>
        <v/>
      </c>
      <c r="Y373" s="15"/>
      <c r="Z373" s="15"/>
      <c r="AA373" s="15"/>
      <c r="AB373" s="15"/>
      <c r="AC373" s="15"/>
      <c r="AD373" s="17"/>
      <c r="AE373" s="17"/>
      <c r="AF373" s="18" t="str">
        <f t="shared" si="10"/>
        <v/>
      </c>
      <c r="AG373" s="15"/>
      <c r="AH373" s="15"/>
      <c r="AI373" s="15"/>
      <c r="AJ373" s="62" t="str">
        <f>IFERROR(VLOOKUP(AI373,Lookups!$W$3:$X$24,2,FALSE),"")</f>
        <v/>
      </c>
      <c r="AK373" s="15"/>
      <c r="AL373" s="15"/>
      <c r="AM373" s="17"/>
      <c r="AN373" s="17"/>
    </row>
    <row r="374" spans="1:40" x14ac:dyDescent="0.3">
      <c r="A374" s="15"/>
      <c r="B374" s="15"/>
      <c r="C374" s="15"/>
      <c r="D374" s="17"/>
      <c r="E374" s="17"/>
      <c r="F374" s="15"/>
      <c r="G374" s="18" t="str">
        <f>IFERROR(VLOOKUP(F374,Lookups!$D$2:$E$20,2,FALSE),"")</f>
        <v/>
      </c>
      <c r="H374" s="15"/>
      <c r="I374" s="15"/>
      <c r="J374" s="17"/>
      <c r="K374" s="15"/>
      <c r="L374" s="17"/>
      <c r="M374" s="17"/>
      <c r="N374" s="62" t="str">
        <f t="shared" si="11"/>
        <v/>
      </c>
      <c r="O374" s="15"/>
      <c r="P374" s="15"/>
      <c r="Q374" s="17"/>
      <c r="R374" s="15"/>
      <c r="S374" s="15"/>
      <c r="T374" s="15"/>
      <c r="U374" s="15"/>
      <c r="V374" s="15"/>
      <c r="W374" s="15"/>
      <c r="X374" s="18" t="str">
        <f>IFERROR(VLOOKUP(W374,Lookups!$G$2:$H$83,2,FALSE),"")</f>
        <v/>
      </c>
      <c r="Y374" s="15"/>
      <c r="Z374" s="15"/>
      <c r="AA374" s="15"/>
      <c r="AB374" s="15"/>
      <c r="AC374" s="15"/>
      <c r="AD374" s="17"/>
      <c r="AE374" s="17"/>
      <c r="AF374" s="18" t="str">
        <f t="shared" ref="AF374:AF437" si="12">IF(OR(ISBLANK(AD374),ISBLANK(AE374)),"",(AE374-AD374)+1)</f>
        <v/>
      </c>
      <c r="AG374" s="15"/>
      <c r="AH374" s="15"/>
      <c r="AI374" s="15"/>
      <c r="AJ374" s="62" t="str">
        <f>IFERROR(VLOOKUP(AI374,Lookups!$W$3:$X$24,2,FALSE),"")</f>
        <v/>
      </c>
      <c r="AK374" s="15"/>
      <c r="AL374" s="15"/>
      <c r="AM374" s="17"/>
      <c r="AN374" s="17"/>
    </row>
    <row r="375" spans="1:40" x14ac:dyDescent="0.3">
      <c r="A375" s="15"/>
      <c r="B375" s="15"/>
      <c r="C375" s="15"/>
      <c r="D375" s="17"/>
      <c r="E375" s="17"/>
      <c r="F375" s="15"/>
      <c r="G375" s="18" t="str">
        <f>IFERROR(VLOOKUP(F375,Lookups!$D$2:$E$20,2,FALSE),"")</f>
        <v/>
      </c>
      <c r="H375" s="15"/>
      <c r="I375" s="15"/>
      <c r="J375" s="17"/>
      <c r="K375" s="15"/>
      <c r="L375" s="17"/>
      <c r="M375" s="17"/>
      <c r="N375" s="62" t="str">
        <f t="shared" si="11"/>
        <v/>
      </c>
      <c r="O375" s="15"/>
      <c r="P375" s="15"/>
      <c r="Q375" s="17"/>
      <c r="R375" s="15"/>
      <c r="S375" s="15"/>
      <c r="T375" s="15"/>
      <c r="U375" s="15"/>
      <c r="V375" s="15"/>
      <c r="W375" s="15"/>
      <c r="X375" s="18" t="str">
        <f>IFERROR(VLOOKUP(W375,Lookups!$G$2:$H$83,2,FALSE),"")</f>
        <v/>
      </c>
      <c r="Y375" s="15"/>
      <c r="Z375" s="15"/>
      <c r="AA375" s="15"/>
      <c r="AB375" s="15"/>
      <c r="AC375" s="15"/>
      <c r="AD375" s="17"/>
      <c r="AE375" s="17"/>
      <c r="AF375" s="18" t="str">
        <f t="shared" si="12"/>
        <v/>
      </c>
      <c r="AG375" s="15"/>
      <c r="AH375" s="15"/>
      <c r="AI375" s="15"/>
      <c r="AJ375" s="62" t="str">
        <f>IFERROR(VLOOKUP(AI375,Lookups!$W$3:$X$24,2,FALSE),"")</f>
        <v/>
      </c>
      <c r="AK375" s="15"/>
      <c r="AL375" s="15"/>
      <c r="AM375" s="17"/>
      <c r="AN375" s="17"/>
    </row>
    <row r="376" spans="1:40" x14ac:dyDescent="0.3">
      <c r="A376" s="15"/>
      <c r="B376" s="15"/>
      <c r="C376" s="15"/>
      <c r="D376" s="17"/>
      <c r="E376" s="17"/>
      <c r="F376" s="15"/>
      <c r="G376" s="18" t="str">
        <f>IFERROR(VLOOKUP(F376,Lookups!$D$2:$E$20,2,FALSE),"")</f>
        <v/>
      </c>
      <c r="H376" s="15"/>
      <c r="I376" s="15"/>
      <c r="J376" s="17"/>
      <c r="K376" s="15"/>
      <c r="L376" s="17"/>
      <c r="M376" s="17"/>
      <c r="N376" s="62" t="str">
        <f t="shared" si="11"/>
        <v/>
      </c>
      <c r="O376" s="15"/>
      <c r="P376" s="15"/>
      <c r="Q376" s="17"/>
      <c r="R376" s="15"/>
      <c r="S376" s="15"/>
      <c r="T376" s="15"/>
      <c r="U376" s="15"/>
      <c r="V376" s="15"/>
      <c r="W376" s="15"/>
      <c r="X376" s="18" t="str">
        <f>IFERROR(VLOOKUP(W376,Lookups!$G$2:$H$83,2,FALSE),"")</f>
        <v/>
      </c>
      <c r="Y376" s="15"/>
      <c r="Z376" s="15"/>
      <c r="AA376" s="15"/>
      <c r="AB376" s="15"/>
      <c r="AC376" s="15"/>
      <c r="AD376" s="17"/>
      <c r="AE376" s="17"/>
      <c r="AF376" s="18" t="str">
        <f t="shared" si="12"/>
        <v/>
      </c>
      <c r="AG376" s="15"/>
      <c r="AH376" s="15"/>
      <c r="AI376" s="15"/>
      <c r="AJ376" s="62" t="str">
        <f>IFERROR(VLOOKUP(AI376,Lookups!$W$3:$X$24,2,FALSE),"")</f>
        <v/>
      </c>
      <c r="AK376" s="15"/>
      <c r="AL376" s="15"/>
      <c r="AM376" s="17"/>
      <c r="AN376" s="17"/>
    </row>
    <row r="377" spans="1:40" x14ac:dyDescent="0.3">
      <c r="A377" s="15"/>
      <c r="B377" s="15"/>
      <c r="C377" s="15"/>
      <c r="D377" s="17"/>
      <c r="E377" s="17"/>
      <c r="F377" s="15"/>
      <c r="G377" s="18" t="str">
        <f>IFERROR(VLOOKUP(F377,Lookups!$D$2:$E$20,2,FALSE),"")</f>
        <v/>
      </c>
      <c r="H377" s="15"/>
      <c r="I377" s="15"/>
      <c r="J377" s="17"/>
      <c r="K377" s="15"/>
      <c r="L377" s="17"/>
      <c r="M377" s="17"/>
      <c r="N377" s="62" t="str">
        <f t="shared" si="11"/>
        <v/>
      </c>
      <c r="O377" s="15"/>
      <c r="P377" s="15"/>
      <c r="Q377" s="17"/>
      <c r="R377" s="15"/>
      <c r="S377" s="15"/>
      <c r="T377" s="15"/>
      <c r="U377" s="15"/>
      <c r="V377" s="15"/>
      <c r="W377" s="15"/>
      <c r="X377" s="18" t="str">
        <f>IFERROR(VLOOKUP(W377,Lookups!$G$2:$H$83,2,FALSE),"")</f>
        <v/>
      </c>
      <c r="Y377" s="15"/>
      <c r="Z377" s="15"/>
      <c r="AA377" s="15"/>
      <c r="AB377" s="15"/>
      <c r="AC377" s="15"/>
      <c r="AD377" s="17"/>
      <c r="AE377" s="17"/>
      <c r="AF377" s="18" t="str">
        <f t="shared" si="12"/>
        <v/>
      </c>
      <c r="AG377" s="15"/>
      <c r="AH377" s="15"/>
      <c r="AI377" s="15"/>
      <c r="AJ377" s="62" t="str">
        <f>IFERROR(VLOOKUP(AI377,Lookups!$W$3:$X$24,2,FALSE),"")</f>
        <v/>
      </c>
      <c r="AK377" s="15"/>
      <c r="AL377" s="15"/>
      <c r="AM377" s="17"/>
      <c r="AN377" s="17"/>
    </row>
    <row r="378" spans="1:40" x14ac:dyDescent="0.3">
      <c r="A378" s="15"/>
      <c r="B378" s="15"/>
      <c r="C378" s="15"/>
      <c r="D378" s="17"/>
      <c r="E378" s="17"/>
      <c r="F378" s="15"/>
      <c r="G378" s="18" t="str">
        <f>IFERROR(VLOOKUP(F378,Lookups!$D$2:$E$20,2,FALSE),"")</f>
        <v/>
      </c>
      <c r="H378" s="15"/>
      <c r="I378" s="15"/>
      <c r="J378" s="17"/>
      <c r="K378" s="15"/>
      <c r="L378" s="17"/>
      <c r="M378" s="17"/>
      <c r="N378" s="62" t="str">
        <f t="shared" si="11"/>
        <v/>
      </c>
      <c r="O378" s="15"/>
      <c r="P378" s="15"/>
      <c r="Q378" s="17"/>
      <c r="R378" s="15"/>
      <c r="S378" s="15"/>
      <c r="T378" s="15"/>
      <c r="U378" s="15"/>
      <c r="V378" s="15"/>
      <c r="W378" s="15"/>
      <c r="X378" s="18" t="str">
        <f>IFERROR(VLOOKUP(W378,Lookups!$G$2:$H$83,2,FALSE),"")</f>
        <v/>
      </c>
      <c r="Y378" s="15"/>
      <c r="Z378" s="15"/>
      <c r="AA378" s="15"/>
      <c r="AB378" s="15"/>
      <c r="AC378" s="15"/>
      <c r="AD378" s="17"/>
      <c r="AE378" s="17"/>
      <c r="AF378" s="18" t="str">
        <f t="shared" si="12"/>
        <v/>
      </c>
      <c r="AG378" s="15"/>
      <c r="AH378" s="15"/>
      <c r="AI378" s="15"/>
      <c r="AJ378" s="62" t="str">
        <f>IFERROR(VLOOKUP(AI378,Lookups!$W$3:$X$24,2,FALSE),"")</f>
        <v/>
      </c>
      <c r="AK378" s="15"/>
      <c r="AL378" s="15"/>
      <c r="AM378" s="17"/>
      <c r="AN378" s="17"/>
    </row>
    <row r="379" spans="1:40" x14ac:dyDescent="0.3">
      <c r="A379" s="15"/>
      <c r="B379" s="15"/>
      <c r="C379" s="15"/>
      <c r="D379" s="17"/>
      <c r="E379" s="17"/>
      <c r="F379" s="15"/>
      <c r="G379" s="18" t="str">
        <f>IFERROR(VLOOKUP(F379,Lookups!$D$2:$E$20,2,FALSE),"")</f>
        <v/>
      </c>
      <c r="H379" s="15"/>
      <c r="I379" s="15"/>
      <c r="J379" s="17"/>
      <c r="K379" s="15"/>
      <c r="L379" s="17"/>
      <c r="M379" s="17"/>
      <c r="N379" s="62" t="str">
        <f t="shared" si="11"/>
        <v/>
      </c>
      <c r="O379" s="15"/>
      <c r="P379" s="15"/>
      <c r="Q379" s="17"/>
      <c r="R379" s="15"/>
      <c r="S379" s="15"/>
      <c r="T379" s="15"/>
      <c r="U379" s="15"/>
      <c r="V379" s="15"/>
      <c r="W379" s="15"/>
      <c r="X379" s="18" t="str">
        <f>IFERROR(VLOOKUP(W379,Lookups!$G$2:$H$83,2,FALSE),"")</f>
        <v/>
      </c>
      <c r="Y379" s="15"/>
      <c r="Z379" s="15"/>
      <c r="AA379" s="15"/>
      <c r="AB379" s="15"/>
      <c r="AC379" s="15"/>
      <c r="AD379" s="17"/>
      <c r="AE379" s="17"/>
      <c r="AF379" s="18" t="str">
        <f t="shared" si="12"/>
        <v/>
      </c>
      <c r="AG379" s="15"/>
      <c r="AH379" s="15"/>
      <c r="AI379" s="15"/>
      <c r="AJ379" s="62" t="str">
        <f>IFERROR(VLOOKUP(AI379,Lookups!$W$3:$X$24,2,FALSE),"")</f>
        <v/>
      </c>
      <c r="AK379" s="15"/>
      <c r="AL379" s="15"/>
      <c r="AM379" s="17"/>
      <c r="AN379" s="17"/>
    </row>
    <row r="380" spans="1:40" x14ac:dyDescent="0.3">
      <c r="A380" s="15"/>
      <c r="B380" s="15"/>
      <c r="C380" s="15"/>
      <c r="D380" s="17"/>
      <c r="E380" s="17"/>
      <c r="F380" s="15"/>
      <c r="G380" s="18" t="str">
        <f>IFERROR(VLOOKUP(F380,Lookups!$D$2:$E$20,2,FALSE),"")</f>
        <v/>
      </c>
      <c r="H380" s="15"/>
      <c r="I380" s="15"/>
      <c r="J380" s="17"/>
      <c r="K380" s="15"/>
      <c r="L380" s="17"/>
      <c r="M380" s="17"/>
      <c r="N380" s="62" t="str">
        <f t="shared" si="11"/>
        <v/>
      </c>
      <c r="O380" s="15"/>
      <c r="P380" s="15"/>
      <c r="Q380" s="17"/>
      <c r="R380" s="15"/>
      <c r="S380" s="15"/>
      <c r="T380" s="15"/>
      <c r="U380" s="15"/>
      <c r="V380" s="15"/>
      <c r="W380" s="15"/>
      <c r="X380" s="18" t="str">
        <f>IFERROR(VLOOKUP(W380,Lookups!$G$2:$H$83,2,FALSE),"")</f>
        <v/>
      </c>
      <c r="Y380" s="15"/>
      <c r="Z380" s="15"/>
      <c r="AA380" s="15"/>
      <c r="AB380" s="15"/>
      <c r="AC380" s="15"/>
      <c r="AD380" s="17"/>
      <c r="AE380" s="17"/>
      <c r="AF380" s="18" t="str">
        <f t="shared" si="12"/>
        <v/>
      </c>
      <c r="AG380" s="15"/>
      <c r="AH380" s="15"/>
      <c r="AI380" s="15"/>
      <c r="AJ380" s="62" t="str">
        <f>IFERROR(VLOOKUP(AI380,Lookups!$W$3:$X$24,2,FALSE),"")</f>
        <v/>
      </c>
      <c r="AK380" s="15"/>
      <c r="AL380" s="15"/>
      <c r="AM380" s="17"/>
      <c r="AN380" s="17"/>
    </row>
    <row r="381" spans="1:40" x14ac:dyDescent="0.3">
      <c r="A381" s="15"/>
      <c r="B381" s="15"/>
      <c r="C381" s="15"/>
      <c r="D381" s="17"/>
      <c r="E381" s="17"/>
      <c r="F381" s="15"/>
      <c r="G381" s="18" t="str">
        <f>IFERROR(VLOOKUP(F381,Lookups!$D$2:$E$20,2,FALSE),"")</f>
        <v/>
      </c>
      <c r="H381" s="15"/>
      <c r="I381" s="15"/>
      <c r="J381" s="17"/>
      <c r="K381" s="15"/>
      <c r="L381" s="17"/>
      <c r="M381" s="17"/>
      <c r="N381" s="62" t="str">
        <f t="shared" si="11"/>
        <v/>
      </c>
      <c r="O381" s="15"/>
      <c r="P381" s="15"/>
      <c r="Q381" s="17"/>
      <c r="R381" s="15"/>
      <c r="S381" s="15"/>
      <c r="T381" s="15"/>
      <c r="U381" s="15"/>
      <c r="V381" s="15"/>
      <c r="W381" s="15"/>
      <c r="X381" s="18" t="str">
        <f>IFERROR(VLOOKUP(W381,Lookups!$G$2:$H$83,2,FALSE),"")</f>
        <v/>
      </c>
      <c r="Y381" s="15"/>
      <c r="Z381" s="15"/>
      <c r="AA381" s="15"/>
      <c r="AB381" s="15"/>
      <c r="AC381" s="15"/>
      <c r="AD381" s="17"/>
      <c r="AE381" s="17"/>
      <c r="AF381" s="18" t="str">
        <f t="shared" si="12"/>
        <v/>
      </c>
      <c r="AG381" s="15"/>
      <c r="AH381" s="15"/>
      <c r="AI381" s="15"/>
      <c r="AJ381" s="62" t="str">
        <f>IFERROR(VLOOKUP(AI381,Lookups!$W$3:$X$24,2,FALSE),"")</f>
        <v/>
      </c>
      <c r="AK381" s="15"/>
      <c r="AL381" s="15"/>
      <c r="AM381" s="17"/>
      <c r="AN381" s="17"/>
    </row>
    <row r="382" spans="1:40" x14ac:dyDescent="0.3">
      <c r="A382" s="15"/>
      <c r="B382" s="15"/>
      <c r="C382" s="15"/>
      <c r="D382" s="17"/>
      <c r="E382" s="17"/>
      <c r="F382" s="15"/>
      <c r="G382" s="18" t="str">
        <f>IFERROR(VLOOKUP(F382,Lookups!$D$2:$E$20,2,FALSE),"")</f>
        <v/>
      </c>
      <c r="H382" s="15"/>
      <c r="I382" s="15"/>
      <c r="J382" s="17"/>
      <c r="K382" s="15"/>
      <c r="L382" s="17"/>
      <c r="M382" s="17"/>
      <c r="N382" s="62" t="str">
        <f t="shared" si="11"/>
        <v/>
      </c>
      <c r="O382" s="15"/>
      <c r="P382" s="15"/>
      <c r="Q382" s="17"/>
      <c r="R382" s="15"/>
      <c r="S382" s="15"/>
      <c r="T382" s="15"/>
      <c r="U382" s="15"/>
      <c r="V382" s="15"/>
      <c r="W382" s="15"/>
      <c r="X382" s="18" t="str">
        <f>IFERROR(VLOOKUP(W382,Lookups!$G$2:$H$83,2,FALSE),"")</f>
        <v/>
      </c>
      <c r="Y382" s="15"/>
      <c r="Z382" s="15"/>
      <c r="AA382" s="15"/>
      <c r="AB382" s="15"/>
      <c r="AC382" s="15"/>
      <c r="AD382" s="17"/>
      <c r="AE382" s="17"/>
      <c r="AF382" s="18" t="str">
        <f t="shared" si="12"/>
        <v/>
      </c>
      <c r="AG382" s="15"/>
      <c r="AH382" s="15"/>
      <c r="AI382" s="15"/>
      <c r="AJ382" s="62" t="str">
        <f>IFERROR(VLOOKUP(AI382,Lookups!$W$3:$X$24,2,FALSE),"")</f>
        <v/>
      </c>
      <c r="AK382" s="15"/>
      <c r="AL382" s="15"/>
      <c r="AM382" s="17"/>
      <c r="AN382" s="17"/>
    </row>
    <row r="383" spans="1:40" x14ac:dyDescent="0.3">
      <c r="A383" s="15"/>
      <c r="B383" s="15"/>
      <c r="C383" s="15"/>
      <c r="D383" s="17"/>
      <c r="E383" s="17"/>
      <c r="F383" s="15"/>
      <c r="G383" s="18" t="str">
        <f>IFERROR(VLOOKUP(F383,Lookups!$D$2:$E$20,2,FALSE),"")</f>
        <v/>
      </c>
      <c r="H383" s="15"/>
      <c r="I383" s="15"/>
      <c r="J383" s="17"/>
      <c r="K383" s="15"/>
      <c r="L383" s="17"/>
      <c r="M383" s="17"/>
      <c r="N383" s="62" t="str">
        <f t="shared" si="11"/>
        <v/>
      </c>
      <c r="O383" s="15"/>
      <c r="P383" s="15"/>
      <c r="Q383" s="17"/>
      <c r="R383" s="15"/>
      <c r="S383" s="15"/>
      <c r="T383" s="15"/>
      <c r="U383" s="15"/>
      <c r="V383" s="15"/>
      <c r="W383" s="15"/>
      <c r="X383" s="18" t="str">
        <f>IFERROR(VLOOKUP(W383,Lookups!$G$2:$H$83,2,FALSE),"")</f>
        <v/>
      </c>
      <c r="Y383" s="15"/>
      <c r="Z383" s="15"/>
      <c r="AA383" s="15"/>
      <c r="AB383" s="15"/>
      <c r="AC383" s="15"/>
      <c r="AD383" s="17"/>
      <c r="AE383" s="17"/>
      <c r="AF383" s="18" t="str">
        <f t="shared" si="12"/>
        <v/>
      </c>
      <c r="AG383" s="15"/>
      <c r="AH383" s="15"/>
      <c r="AI383" s="15"/>
      <c r="AJ383" s="62" t="str">
        <f>IFERROR(VLOOKUP(AI383,Lookups!$W$3:$X$24,2,FALSE),"")</f>
        <v/>
      </c>
      <c r="AK383" s="15"/>
      <c r="AL383" s="15"/>
      <c r="AM383" s="17"/>
      <c r="AN383" s="17"/>
    </row>
    <row r="384" spans="1:40" x14ac:dyDescent="0.3">
      <c r="A384" s="15"/>
      <c r="B384" s="15"/>
      <c r="C384" s="15"/>
      <c r="D384" s="17"/>
      <c r="E384" s="17"/>
      <c r="F384" s="15"/>
      <c r="G384" s="18" t="str">
        <f>IFERROR(VLOOKUP(F384,Lookups!$D$2:$E$20,2,FALSE),"")</f>
        <v/>
      </c>
      <c r="H384" s="15"/>
      <c r="I384" s="15"/>
      <c r="J384" s="17"/>
      <c r="K384" s="15"/>
      <c r="L384" s="17"/>
      <c r="M384" s="17"/>
      <c r="N384" s="62" t="str">
        <f t="shared" si="11"/>
        <v/>
      </c>
      <c r="O384" s="15"/>
      <c r="P384" s="15"/>
      <c r="Q384" s="17"/>
      <c r="R384" s="15"/>
      <c r="S384" s="15"/>
      <c r="T384" s="15"/>
      <c r="U384" s="15"/>
      <c r="V384" s="15"/>
      <c r="W384" s="15"/>
      <c r="X384" s="18" t="str">
        <f>IFERROR(VLOOKUP(W384,Lookups!$G$2:$H$83,2,FALSE),"")</f>
        <v/>
      </c>
      <c r="Y384" s="15"/>
      <c r="Z384" s="15"/>
      <c r="AA384" s="15"/>
      <c r="AB384" s="15"/>
      <c r="AC384" s="15"/>
      <c r="AD384" s="17"/>
      <c r="AE384" s="17"/>
      <c r="AF384" s="18" t="str">
        <f t="shared" si="12"/>
        <v/>
      </c>
      <c r="AG384" s="15"/>
      <c r="AH384" s="15"/>
      <c r="AI384" s="15"/>
      <c r="AJ384" s="62" t="str">
        <f>IFERROR(VLOOKUP(AI384,Lookups!$W$3:$X$24,2,FALSE),"")</f>
        <v/>
      </c>
      <c r="AK384" s="15"/>
      <c r="AL384" s="15"/>
      <c r="AM384" s="17"/>
      <c r="AN384" s="17"/>
    </row>
    <row r="385" spans="1:40" x14ac:dyDescent="0.3">
      <c r="A385" s="15"/>
      <c r="B385" s="15"/>
      <c r="C385" s="15"/>
      <c r="D385" s="17"/>
      <c r="E385" s="17"/>
      <c r="F385" s="15"/>
      <c r="G385" s="18" t="str">
        <f>IFERROR(VLOOKUP(F385,Lookups!$D$2:$E$20,2,FALSE),"")</f>
        <v/>
      </c>
      <c r="H385" s="15"/>
      <c r="I385" s="15"/>
      <c r="J385" s="17"/>
      <c r="K385" s="15"/>
      <c r="L385" s="17"/>
      <c r="M385" s="17"/>
      <c r="N385" s="62" t="str">
        <f t="shared" si="11"/>
        <v/>
      </c>
      <c r="O385" s="15"/>
      <c r="P385" s="15"/>
      <c r="Q385" s="17"/>
      <c r="R385" s="15"/>
      <c r="S385" s="15"/>
      <c r="T385" s="15"/>
      <c r="U385" s="15"/>
      <c r="V385" s="15"/>
      <c r="W385" s="15"/>
      <c r="X385" s="18" t="str">
        <f>IFERROR(VLOOKUP(W385,Lookups!$G$2:$H$83,2,FALSE),"")</f>
        <v/>
      </c>
      <c r="Y385" s="15"/>
      <c r="Z385" s="15"/>
      <c r="AA385" s="15"/>
      <c r="AB385" s="15"/>
      <c r="AC385" s="15"/>
      <c r="AD385" s="17"/>
      <c r="AE385" s="17"/>
      <c r="AF385" s="18" t="str">
        <f t="shared" si="12"/>
        <v/>
      </c>
      <c r="AG385" s="15"/>
      <c r="AH385" s="15"/>
      <c r="AI385" s="15"/>
      <c r="AJ385" s="62" t="str">
        <f>IFERROR(VLOOKUP(AI385,Lookups!$W$3:$X$24,2,FALSE),"")</f>
        <v/>
      </c>
      <c r="AK385" s="15"/>
      <c r="AL385" s="15"/>
      <c r="AM385" s="17"/>
      <c r="AN385" s="17"/>
    </row>
    <row r="386" spans="1:40" x14ac:dyDescent="0.3">
      <c r="A386" s="15"/>
      <c r="B386" s="15"/>
      <c r="C386" s="15"/>
      <c r="D386" s="17"/>
      <c r="E386" s="17"/>
      <c r="F386" s="15"/>
      <c r="G386" s="18" t="str">
        <f>IFERROR(VLOOKUP(F386,Lookups!$D$2:$E$20,2,FALSE),"")</f>
        <v/>
      </c>
      <c r="H386" s="15"/>
      <c r="I386" s="15"/>
      <c r="J386" s="17"/>
      <c r="K386" s="15"/>
      <c r="L386" s="17"/>
      <c r="M386" s="17"/>
      <c r="N386" s="62" t="str">
        <f t="shared" si="11"/>
        <v/>
      </c>
      <c r="O386" s="15"/>
      <c r="P386" s="15"/>
      <c r="Q386" s="17"/>
      <c r="R386" s="15"/>
      <c r="S386" s="15"/>
      <c r="T386" s="15"/>
      <c r="U386" s="15"/>
      <c r="V386" s="15"/>
      <c r="W386" s="15"/>
      <c r="X386" s="18" t="str">
        <f>IFERROR(VLOOKUP(W386,Lookups!$G$2:$H$83,2,FALSE),"")</f>
        <v/>
      </c>
      <c r="Y386" s="15"/>
      <c r="Z386" s="15"/>
      <c r="AA386" s="15"/>
      <c r="AB386" s="15"/>
      <c r="AC386" s="15"/>
      <c r="AD386" s="17"/>
      <c r="AE386" s="17"/>
      <c r="AF386" s="18" t="str">
        <f t="shared" si="12"/>
        <v/>
      </c>
      <c r="AG386" s="15"/>
      <c r="AH386" s="15"/>
      <c r="AI386" s="15"/>
      <c r="AJ386" s="62" t="str">
        <f>IFERROR(VLOOKUP(AI386,Lookups!$W$3:$X$24,2,FALSE),"")</f>
        <v/>
      </c>
      <c r="AK386" s="15"/>
      <c r="AL386" s="15"/>
      <c r="AM386" s="17"/>
      <c r="AN386" s="17"/>
    </row>
    <row r="387" spans="1:40" x14ac:dyDescent="0.3">
      <c r="A387" s="15"/>
      <c r="B387" s="15"/>
      <c r="C387" s="15"/>
      <c r="D387" s="17"/>
      <c r="E387" s="17"/>
      <c r="F387" s="15"/>
      <c r="G387" s="18" t="str">
        <f>IFERROR(VLOOKUP(F387,Lookups!$D$2:$E$20,2,FALSE),"")</f>
        <v/>
      </c>
      <c r="H387" s="15"/>
      <c r="I387" s="15"/>
      <c r="J387" s="17"/>
      <c r="K387" s="15"/>
      <c r="L387" s="17"/>
      <c r="M387" s="17"/>
      <c r="N387" s="62" t="str">
        <f t="shared" ref="N387:N450" si="13">IF(OR(ISBLANK(L387),ISBLANK(M387)),"",(M387-L387)+1)</f>
        <v/>
      </c>
      <c r="O387" s="15"/>
      <c r="P387" s="15"/>
      <c r="Q387" s="17"/>
      <c r="R387" s="15"/>
      <c r="S387" s="15"/>
      <c r="T387" s="15"/>
      <c r="U387" s="15"/>
      <c r="V387" s="15"/>
      <c r="W387" s="15"/>
      <c r="X387" s="18" t="str">
        <f>IFERROR(VLOOKUP(W387,Lookups!$G$2:$H$83,2,FALSE),"")</f>
        <v/>
      </c>
      <c r="Y387" s="15"/>
      <c r="Z387" s="15"/>
      <c r="AA387" s="15"/>
      <c r="AB387" s="15"/>
      <c r="AC387" s="15"/>
      <c r="AD387" s="17"/>
      <c r="AE387" s="17"/>
      <c r="AF387" s="18" t="str">
        <f t="shared" si="12"/>
        <v/>
      </c>
      <c r="AG387" s="15"/>
      <c r="AH387" s="15"/>
      <c r="AI387" s="15"/>
      <c r="AJ387" s="62" t="str">
        <f>IFERROR(VLOOKUP(AI387,Lookups!$W$3:$X$24,2,FALSE),"")</f>
        <v/>
      </c>
      <c r="AK387" s="15"/>
      <c r="AL387" s="15"/>
      <c r="AM387" s="17"/>
      <c r="AN387" s="17"/>
    </row>
    <row r="388" spans="1:40" x14ac:dyDescent="0.3">
      <c r="A388" s="15"/>
      <c r="B388" s="15"/>
      <c r="C388" s="15"/>
      <c r="D388" s="17"/>
      <c r="E388" s="17"/>
      <c r="F388" s="15"/>
      <c r="G388" s="18" t="str">
        <f>IFERROR(VLOOKUP(F388,Lookups!$D$2:$E$20,2,FALSE),"")</f>
        <v/>
      </c>
      <c r="H388" s="15"/>
      <c r="I388" s="15"/>
      <c r="J388" s="17"/>
      <c r="K388" s="15"/>
      <c r="L388" s="17"/>
      <c r="M388" s="17"/>
      <c r="N388" s="62" t="str">
        <f t="shared" si="13"/>
        <v/>
      </c>
      <c r="O388" s="15"/>
      <c r="P388" s="15"/>
      <c r="Q388" s="17"/>
      <c r="R388" s="15"/>
      <c r="S388" s="15"/>
      <c r="T388" s="15"/>
      <c r="U388" s="15"/>
      <c r="V388" s="15"/>
      <c r="W388" s="15"/>
      <c r="X388" s="18" t="str">
        <f>IFERROR(VLOOKUP(W388,Lookups!$G$2:$H$83,2,FALSE),"")</f>
        <v/>
      </c>
      <c r="Y388" s="15"/>
      <c r="Z388" s="15"/>
      <c r="AA388" s="15"/>
      <c r="AB388" s="15"/>
      <c r="AC388" s="15"/>
      <c r="AD388" s="17"/>
      <c r="AE388" s="17"/>
      <c r="AF388" s="18" t="str">
        <f t="shared" si="12"/>
        <v/>
      </c>
      <c r="AG388" s="15"/>
      <c r="AH388" s="15"/>
      <c r="AI388" s="15"/>
      <c r="AJ388" s="62" t="str">
        <f>IFERROR(VLOOKUP(AI388,Lookups!$W$3:$X$24,2,FALSE),"")</f>
        <v/>
      </c>
      <c r="AK388" s="15"/>
      <c r="AL388" s="15"/>
      <c r="AM388" s="17"/>
      <c r="AN388" s="17"/>
    </row>
    <row r="389" spans="1:40" x14ac:dyDescent="0.3">
      <c r="A389" s="15"/>
      <c r="B389" s="15"/>
      <c r="C389" s="15"/>
      <c r="D389" s="17"/>
      <c r="E389" s="17"/>
      <c r="F389" s="15"/>
      <c r="G389" s="18" t="str">
        <f>IFERROR(VLOOKUP(F389,Lookups!$D$2:$E$20,2,FALSE),"")</f>
        <v/>
      </c>
      <c r="H389" s="15"/>
      <c r="I389" s="15"/>
      <c r="J389" s="17"/>
      <c r="K389" s="15"/>
      <c r="L389" s="17"/>
      <c r="M389" s="17"/>
      <c r="N389" s="62" t="str">
        <f t="shared" si="13"/>
        <v/>
      </c>
      <c r="O389" s="15"/>
      <c r="P389" s="15"/>
      <c r="Q389" s="17"/>
      <c r="R389" s="15"/>
      <c r="S389" s="15"/>
      <c r="T389" s="15"/>
      <c r="U389" s="15"/>
      <c r="V389" s="15"/>
      <c r="W389" s="15"/>
      <c r="X389" s="18" t="str">
        <f>IFERROR(VLOOKUP(W389,Lookups!$G$2:$H$83,2,FALSE),"")</f>
        <v/>
      </c>
      <c r="Y389" s="15"/>
      <c r="Z389" s="15"/>
      <c r="AA389" s="15"/>
      <c r="AB389" s="15"/>
      <c r="AC389" s="15"/>
      <c r="AD389" s="17"/>
      <c r="AE389" s="17"/>
      <c r="AF389" s="18" t="str">
        <f t="shared" si="12"/>
        <v/>
      </c>
      <c r="AG389" s="15"/>
      <c r="AH389" s="15"/>
      <c r="AI389" s="15"/>
      <c r="AJ389" s="62" t="str">
        <f>IFERROR(VLOOKUP(AI389,Lookups!$W$3:$X$24,2,FALSE),"")</f>
        <v/>
      </c>
      <c r="AK389" s="15"/>
      <c r="AL389" s="15"/>
      <c r="AM389" s="17"/>
      <c r="AN389" s="17"/>
    </row>
    <row r="390" spans="1:40" x14ac:dyDescent="0.3">
      <c r="A390" s="15"/>
      <c r="B390" s="15"/>
      <c r="C390" s="15"/>
      <c r="D390" s="17"/>
      <c r="E390" s="17"/>
      <c r="F390" s="15"/>
      <c r="G390" s="18" t="str">
        <f>IFERROR(VLOOKUP(F390,Lookups!$D$2:$E$20,2,FALSE),"")</f>
        <v/>
      </c>
      <c r="H390" s="15"/>
      <c r="I390" s="15"/>
      <c r="J390" s="17"/>
      <c r="K390" s="15"/>
      <c r="L390" s="17"/>
      <c r="M390" s="17"/>
      <c r="N390" s="62" t="str">
        <f t="shared" si="13"/>
        <v/>
      </c>
      <c r="O390" s="15"/>
      <c r="P390" s="15"/>
      <c r="Q390" s="17"/>
      <c r="R390" s="15"/>
      <c r="S390" s="15"/>
      <c r="T390" s="15"/>
      <c r="U390" s="15"/>
      <c r="V390" s="15"/>
      <c r="W390" s="15"/>
      <c r="X390" s="18" t="str">
        <f>IFERROR(VLOOKUP(W390,Lookups!$G$2:$H$83,2,FALSE),"")</f>
        <v/>
      </c>
      <c r="Y390" s="15"/>
      <c r="Z390" s="15"/>
      <c r="AA390" s="15"/>
      <c r="AB390" s="15"/>
      <c r="AC390" s="15"/>
      <c r="AD390" s="17"/>
      <c r="AE390" s="17"/>
      <c r="AF390" s="18" t="str">
        <f t="shared" si="12"/>
        <v/>
      </c>
      <c r="AG390" s="15"/>
      <c r="AH390" s="15"/>
      <c r="AI390" s="15"/>
      <c r="AJ390" s="62" t="str">
        <f>IFERROR(VLOOKUP(AI390,Lookups!$W$3:$X$24,2,FALSE),"")</f>
        <v/>
      </c>
      <c r="AK390" s="15"/>
      <c r="AL390" s="15"/>
      <c r="AM390" s="17"/>
      <c r="AN390" s="17"/>
    </row>
    <row r="391" spans="1:40" x14ac:dyDescent="0.3">
      <c r="A391" s="15"/>
      <c r="B391" s="15"/>
      <c r="C391" s="15"/>
      <c r="D391" s="17"/>
      <c r="E391" s="17"/>
      <c r="F391" s="15"/>
      <c r="G391" s="18" t="str">
        <f>IFERROR(VLOOKUP(F391,Lookups!$D$2:$E$20,2,FALSE),"")</f>
        <v/>
      </c>
      <c r="H391" s="15"/>
      <c r="I391" s="15"/>
      <c r="J391" s="17"/>
      <c r="K391" s="15"/>
      <c r="L391" s="17"/>
      <c r="M391" s="17"/>
      <c r="N391" s="62" t="str">
        <f t="shared" si="13"/>
        <v/>
      </c>
      <c r="O391" s="15"/>
      <c r="P391" s="15"/>
      <c r="Q391" s="17"/>
      <c r="R391" s="15"/>
      <c r="S391" s="15"/>
      <c r="T391" s="15"/>
      <c r="U391" s="15"/>
      <c r="V391" s="15"/>
      <c r="W391" s="15"/>
      <c r="X391" s="18" t="str">
        <f>IFERROR(VLOOKUP(W391,Lookups!$G$2:$H$83,2,FALSE),"")</f>
        <v/>
      </c>
      <c r="Y391" s="15"/>
      <c r="Z391" s="15"/>
      <c r="AA391" s="15"/>
      <c r="AB391" s="15"/>
      <c r="AC391" s="15"/>
      <c r="AD391" s="17"/>
      <c r="AE391" s="17"/>
      <c r="AF391" s="18" t="str">
        <f t="shared" si="12"/>
        <v/>
      </c>
      <c r="AG391" s="15"/>
      <c r="AH391" s="15"/>
      <c r="AI391" s="15"/>
      <c r="AJ391" s="62" t="str">
        <f>IFERROR(VLOOKUP(AI391,Lookups!$W$3:$X$24,2,FALSE),"")</f>
        <v/>
      </c>
      <c r="AK391" s="15"/>
      <c r="AL391" s="15"/>
      <c r="AM391" s="17"/>
      <c r="AN391" s="17"/>
    </row>
    <row r="392" spans="1:40" x14ac:dyDescent="0.3">
      <c r="A392" s="15"/>
      <c r="B392" s="15"/>
      <c r="C392" s="15"/>
      <c r="D392" s="17"/>
      <c r="E392" s="17"/>
      <c r="F392" s="15"/>
      <c r="G392" s="18" t="str">
        <f>IFERROR(VLOOKUP(F392,Lookups!$D$2:$E$20,2,FALSE),"")</f>
        <v/>
      </c>
      <c r="H392" s="15"/>
      <c r="I392" s="15"/>
      <c r="J392" s="17"/>
      <c r="K392" s="15"/>
      <c r="L392" s="17"/>
      <c r="M392" s="17"/>
      <c r="N392" s="62" t="str">
        <f t="shared" si="13"/>
        <v/>
      </c>
      <c r="O392" s="15"/>
      <c r="P392" s="15"/>
      <c r="Q392" s="17"/>
      <c r="R392" s="15"/>
      <c r="S392" s="15"/>
      <c r="T392" s="15"/>
      <c r="U392" s="15"/>
      <c r="V392" s="15"/>
      <c r="W392" s="15"/>
      <c r="X392" s="18" t="str">
        <f>IFERROR(VLOOKUP(W392,Lookups!$G$2:$H$83,2,FALSE),"")</f>
        <v/>
      </c>
      <c r="Y392" s="15"/>
      <c r="Z392" s="15"/>
      <c r="AA392" s="15"/>
      <c r="AB392" s="15"/>
      <c r="AC392" s="15"/>
      <c r="AD392" s="17"/>
      <c r="AE392" s="17"/>
      <c r="AF392" s="18" t="str">
        <f t="shared" si="12"/>
        <v/>
      </c>
      <c r="AG392" s="15"/>
      <c r="AH392" s="15"/>
      <c r="AI392" s="15"/>
      <c r="AJ392" s="62" t="str">
        <f>IFERROR(VLOOKUP(AI392,Lookups!$W$3:$X$24,2,FALSE),"")</f>
        <v/>
      </c>
      <c r="AK392" s="15"/>
      <c r="AL392" s="15"/>
      <c r="AM392" s="17"/>
      <c r="AN392" s="17"/>
    </row>
    <row r="393" spans="1:40" x14ac:dyDescent="0.3">
      <c r="A393" s="15"/>
      <c r="B393" s="15"/>
      <c r="C393" s="15"/>
      <c r="D393" s="17"/>
      <c r="E393" s="17"/>
      <c r="F393" s="15"/>
      <c r="G393" s="18" t="str">
        <f>IFERROR(VLOOKUP(F393,Lookups!$D$2:$E$20,2,FALSE),"")</f>
        <v/>
      </c>
      <c r="H393" s="15"/>
      <c r="I393" s="15"/>
      <c r="J393" s="17"/>
      <c r="K393" s="15"/>
      <c r="L393" s="17"/>
      <c r="M393" s="17"/>
      <c r="N393" s="62" t="str">
        <f t="shared" si="13"/>
        <v/>
      </c>
      <c r="O393" s="15"/>
      <c r="P393" s="15"/>
      <c r="Q393" s="17"/>
      <c r="R393" s="15"/>
      <c r="S393" s="15"/>
      <c r="T393" s="15"/>
      <c r="U393" s="15"/>
      <c r="V393" s="15"/>
      <c r="W393" s="15"/>
      <c r="X393" s="18" t="str">
        <f>IFERROR(VLOOKUP(W393,Lookups!$G$2:$H$83,2,FALSE),"")</f>
        <v/>
      </c>
      <c r="Y393" s="15"/>
      <c r="Z393" s="15"/>
      <c r="AA393" s="15"/>
      <c r="AB393" s="15"/>
      <c r="AC393" s="15"/>
      <c r="AD393" s="17"/>
      <c r="AE393" s="17"/>
      <c r="AF393" s="18" t="str">
        <f t="shared" si="12"/>
        <v/>
      </c>
      <c r="AG393" s="15"/>
      <c r="AH393" s="15"/>
      <c r="AI393" s="15"/>
      <c r="AJ393" s="62" t="str">
        <f>IFERROR(VLOOKUP(AI393,Lookups!$W$3:$X$24,2,FALSE),"")</f>
        <v/>
      </c>
      <c r="AK393" s="15"/>
      <c r="AL393" s="15"/>
      <c r="AM393" s="17"/>
      <c r="AN393" s="17"/>
    </row>
    <row r="394" spans="1:40" x14ac:dyDescent="0.3">
      <c r="A394" s="15"/>
      <c r="B394" s="15"/>
      <c r="C394" s="15"/>
      <c r="D394" s="17"/>
      <c r="E394" s="17"/>
      <c r="F394" s="15"/>
      <c r="G394" s="18" t="str">
        <f>IFERROR(VLOOKUP(F394,Lookups!$D$2:$E$20,2,FALSE),"")</f>
        <v/>
      </c>
      <c r="H394" s="15"/>
      <c r="I394" s="15"/>
      <c r="J394" s="17"/>
      <c r="K394" s="15"/>
      <c r="L394" s="17"/>
      <c r="M394" s="17"/>
      <c r="N394" s="62" t="str">
        <f t="shared" si="13"/>
        <v/>
      </c>
      <c r="O394" s="15"/>
      <c r="P394" s="15"/>
      <c r="Q394" s="17"/>
      <c r="R394" s="15"/>
      <c r="S394" s="15"/>
      <c r="T394" s="15"/>
      <c r="U394" s="15"/>
      <c r="V394" s="15"/>
      <c r="W394" s="15"/>
      <c r="X394" s="18" t="str">
        <f>IFERROR(VLOOKUP(W394,Lookups!$G$2:$H$83,2,FALSE),"")</f>
        <v/>
      </c>
      <c r="Y394" s="15"/>
      <c r="Z394" s="15"/>
      <c r="AA394" s="15"/>
      <c r="AB394" s="15"/>
      <c r="AC394" s="15"/>
      <c r="AD394" s="17"/>
      <c r="AE394" s="17"/>
      <c r="AF394" s="18" t="str">
        <f t="shared" si="12"/>
        <v/>
      </c>
      <c r="AG394" s="15"/>
      <c r="AH394" s="15"/>
      <c r="AI394" s="15"/>
      <c r="AJ394" s="62" t="str">
        <f>IFERROR(VLOOKUP(AI394,Lookups!$W$3:$X$24,2,FALSE),"")</f>
        <v/>
      </c>
      <c r="AK394" s="15"/>
      <c r="AL394" s="15"/>
      <c r="AM394" s="17"/>
      <c r="AN394" s="17"/>
    </row>
    <row r="395" spans="1:40" x14ac:dyDescent="0.3">
      <c r="A395" s="15"/>
      <c r="B395" s="15"/>
      <c r="C395" s="15"/>
      <c r="D395" s="17"/>
      <c r="E395" s="17"/>
      <c r="F395" s="15"/>
      <c r="G395" s="18" t="str">
        <f>IFERROR(VLOOKUP(F395,Lookups!$D$2:$E$20,2,FALSE),"")</f>
        <v/>
      </c>
      <c r="H395" s="15"/>
      <c r="I395" s="15"/>
      <c r="J395" s="17"/>
      <c r="K395" s="15"/>
      <c r="L395" s="17"/>
      <c r="M395" s="17"/>
      <c r="N395" s="62" t="str">
        <f t="shared" si="13"/>
        <v/>
      </c>
      <c r="O395" s="15"/>
      <c r="P395" s="15"/>
      <c r="Q395" s="17"/>
      <c r="R395" s="15"/>
      <c r="S395" s="15"/>
      <c r="T395" s="15"/>
      <c r="U395" s="15"/>
      <c r="V395" s="15"/>
      <c r="W395" s="15"/>
      <c r="X395" s="18" t="str">
        <f>IFERROR(VLOOKUP(W395,Lookups!$G$2:$H$83,2,FALSE),"")</f>
        <v/>
      </c>
      <c r="Y395" s="15"/>
      <c r="Z395" s="15"/>
      <c r="AA395" s="15"/>
      <c r="AB395" s="15"/>
      <c r="AC395" s="15"/>
      <c r="AD395" s="17"/>
      <c r="AE395" s="17"/>
      <c r="AF395" s="18" t="str">
        <f t="shared" si="12"/>
        <v/>
      </c>
      <c r="AG395" s="15"/>
      <c r="AH395" s="15"/>
      <c r="AI395" s="15"/>
      <c r="AJ395" s="62" t="str">
        <f>IFERROR(VLOOKUP(AI395,Lookups!$W$3:$X$24,2,FALSE),"")</f>
        <v/>
      </c>
      <c r="AK395" s="15"/>
      <c r="AL395" s="15"/>
      <c r="AM395" s="17"/>
      <c r="AN395" s="17"/>
    </row>
    <row r="396" spans="1:40" x14ac:dyDescent="0.3">
      <c r="A396" s="15"/>
      <c r="B396" s="15"/>
      <c r="C396" s="15"/>
      <c r="D396" s="17"/>
      <c r="E396" s="17"/>
      <c r="F396" s="15"/>
      <c r="G396" s="18" t="str">
        <f>IFERROR(VLOOKUP(F396,Lookups!$D$2:$E$20,2,FALSE),"")</f>
        <v/>
      </c>
      <c r="H396" s="15"/>
      <c r="I396" s="15"/>
      <c r="J396" s="17"/>
      <c r="K396" s="15"/>
      <c r="L396" s="17"/>
      <c r="M396" s="17"/>
      <c r="N396" s="62" t="str">
        <f t="shared" si="13"/>
        <v/>
      </c>
      <c r="O396" s="15"/>
      <c r="P396" s="15"/>
      <c r="Q396" s="17"/>
      <c r="R396" s="15"/>
      <c r="S396" s="15"/>
      <c r="T396" s="15"/>
      <c r="U396" s="15"/>
      <c r="V396" s="15"/>
      <c r="W396" s="15"/>
      <c r="X396" s="18" t="str">
        <f>IFERROR(VLOOKUP(W396,Lookups!$G$2:$H$83,2,FALSE),"")</f>
        <v/>
      </c>
      <c r="Y396" s="15"/>
      <c r="Z396" s="15"/>
      <c r="AA396" s="15"/>
      <c r="AB396" s="15"/>
      <c r="AC396" s="15"/>
      <c r="AD396" s="17"/>
      <c r="AE396" s="17"/>
      <c r="AF396" s="18" t="str">
        <f t="shared" si="12"/>
        <v/>
      </c>
      <c r="AG396" s="15"/>
      <c r="AH396" s="15"/>
      <c r="AI396" s="15"/>
      <c r="AJ396" s="62" t="str">
        <f>IFERROR(VLOOKUP(AI396,Lookups!$W$3:$X$24,2,FALSE),"")</f>
        <v/>
      </c>
      <c r="AK396" s="15"/>
      <c r="AL396" s="15"/>
      <c r="AM396" s="17"/>
      <c r="AN396" s="17"/>
    </row>
    <row r="397" spans="1:40" x14ac:dyDescent="0.3">
      <c r="A397" s="15"/>
      <c r="B397" s="15"/>
      <c r="C397" s="15"/>
      <c r="D397" s="17"/>
      <c r="E397" s="17"/>
      <c r="F397" s="15"/>
      <c r="G397" s="18" t="str">
        <f>IFERROR(VLOOKUP(F397,Lookups!$D$2:$E$20,2,FALSE),"")</f>
        <v/>
      </c>
      <c r="H397" s="15"/>
      <c r="I397" s="15"/>
      <c r="J397" s="17"/>
      <c r="K397" s="15"/>
      <c r="L397" s="17"/>
      <c r="M397" s="17"/>
      <c r="N397" s="62" t="str">
        <f t="shared" si="13"/>
        <v/>
      </c>
      <c r="O397" s="15"/>
      <c r="P397" s="15"/>
      <c r="Q397" s="17"/>
      <c r="R397" s="15"/>
      <c r="S397" s="15"/>
      <c r="T397" s="15"/>
      <c r="U397" s="15"/>
      <c r="V397" s="15"/>
      <c r="W397" s="15"/>
      <c r="X397" s="18" t="str">
        <f>IFERROR(VLOOKUP(W397,Lookups!$G$2:$H$83,2,FALSE),"")</f>
        <v/>
      </c>
      <c r="Y397" s="15"/>
      <c r="Z397" s="15"/>
      <c r="AA397" s="15"/>
      <c r="AB397" s="15"/>
      <c r="AC397" s="15"/>
      <c r="AD397" s="17"/>
      <c r="AE397" s="17"/>
      <c r="AF397" s="18" t="str">
        <f t="shared" si="12"/>
        <v/>
      </c>
      <c r="AG397" s="15"/>
      <c r="AH397" s="15"/>
      <c r="AI397" s="15"/>
      <c r="AJ397" s="62" t="str">
        <f>IFERROR(VLOOKUP(AI397,Lookups!$W$3:$X$24,2,FALSE),"")</f>
        <v/>
      </c>
      <c r="AK397" s="15"/>
      <c r="AL397" s="15"/>
      <c r="AM397" s="17"/>
      <c r="AN397" s="17"/>
    </row>
    <row r="398" spans="1:40" x14ac:dyDescent="0.3">
      <c r="A398" s="15"/>
      <c r="B398" s="15"/>
      <c r="C398" s="15"/>
      <c r="D398" s="17"/>
      <c r="E398" s="17"/>
      <c r="F398" s="15"/>
      <c r="G398" s="18" t="str">
        <f>IFERROR(VLOOKUP(F398,Lookups!$D$2:$E$20,2,FALSE),"")</f>
        <v/>
      </c>
      <c r="H398" s="15"/>
      <c r="I398" s="15"/>
      <c r="J398" s="17"/>
      <c r="K398" s="15"/>
      <c r="L398" s="17"/>
      <c r="M398" s="17"/>
      <c r="N398" s="62" t="str">
        <f t="shared" si="13"/>
        <v/>
      </c>
      <c r="O398" s="15"/>
      <c r="P398" s="15"/>
      <c r="Q398" s="17"/>
      <c r="R398" s="15"/>
      <c r="S398" s="15"/>
      <c r="T398" s="15"/>
      <c r="U398" s="15"/>
      <c r="V398" s="15"/>
      <c r="W398" s="15"/>
      <c r="X398" s="18" t="str">
        <f>IFERROR(VLOOKUP(W398,Lookups!$G$2:$H$83,2,FALSE),"")</f>
        <v/>
      </c>
      <c r="Y398" s="15"/>
      <c r="Z398" s="15"/>
      <c r="AA398" s="15"/>
      <c r="AB398" s="15"/>
      <c r="AC398" s="15"/>
      <c r="AD398" s="17"/>
      <c r="AE398" s="17"/>
      <c r="AF398" s="18" t="str">
        <f t="shared" si="12"/>
        <v/>
      </c>
      <c r="AG398" s="15"/>
      <c r="AH398" s="15"/>
      <c r="AI398" s="15"/>
      <c r="AJ398" s="62" t="str">
        <f>IFERROR(VLOOKUP(AI398,Lookups!$W$3:$X$24,2,FALSE),"")</f>
        <v/>
      </c>
      <c r="AK398" s="15"/>
      <c r="AL398" s="15"/>
      <c r="AM398" s="17"/>
      <c r="AN398" s="17"/>
    </row>
    <row r="399" spans="1:40" x14ac:dyDescent="0.3">
      <c r="A399" s="15"/>
      <c r="B399" s="15"/>
      <c r="C399" s="15"/>
      <c r="D399" s="17"/>
      <c r="E399" s="17"/>
      <c r="F399" s="15"/>
      <c r="G399" s="18" t="str">
        <f>IFERROR(VLOOKUP(F399,Lookups!$D$2:$E$20,2,FALSE),"")</f>
        <v/>
      </c>
      <c r="H399" s="15"/>
      <c r="I399" s="15"/>
      <c r="J399" s="17"/>
      <c r="K399" s="15"/>
      <c r="L399" s="17"/>
      <c r="M399" s="17"/>
      <c r="N399" s="62" t="str">
        <f t="shared" si="13"/>
        <v/>
      </c>
      <c r="O399" s="15"/>
      <c r="P399" s="15"/>
      <c r="Q399" s="17"/>
      <c r="R399" s="15"/>
      <c r="S399" s="15"/>
      <c r="T399" s="15"/>
      <c r="U399" s="15"/>
      <c r="V399" s="15"/>
      <c r="W399" s="15"/>
      <c r="X399" s="18" t="str">
        <f>IFERROR(VLOOKUP(W399,Lookups!$G$2:$H$83,2,FALSE),"")</f>
        <v/>
      </c>
      <c r="Y399" s="15"/>
      <c r="Z399" s="15"/>
      <c r="AA399" s="15"/>
      <c r="AB399" s="15"/>
      <c r="AC399" s="15"/>
      <c r="AD399" s="17"/>
      <c r="AE399" s="17"/>
      <c r="AF399" s="18" t="str">
        <f t="shared" si="12"/>
        <v/>
      </c>
      <c r="AG399" s="15"/>
      <c r="AH399" s="15"/>
      <c r="AI399" s="15"/>
      <c r="AJ399" s="62" t="str">
        <f>IFERROR(VLOOKUP(AI399,Lookups!$W$3:$X$24,2,FALSE),"")</f>
        <v/>
      </c>
      <c r="AK399" s="15"/>
      <c r="AL399" s="15"/>
      <c r="AM399" s="17"/>
      <c r="AN399" s="17"/>
    </row>
    <row r="400" spans="1:40" x14ac:dyDescent="0.3">
      <c r="A400" s="15"/>
      <c r="B400" s="15"/>
      <c r="C400" s="15"/>
      <c r="D400" s="17"/>
      <c r="E400" s="17"/>
      <c r="F400" s="15"/>
      <c r="G400" s="18" t="str">
        <f>IFERROR(VLOOKUP(F400,Lookups!$D$2:$E$20,2,FALSE),"")</f>
        <v/>
      </c>
      <c r="H400" s="15"/>
      <c r="I400" s="15"/>
      <c r="J400" s="17"/>
      <c r="K400" s="15"/>
      <c r="L400" s="17"/>
      <c r="M400" s="17"/>
      <c r="N400" s="62" t="str">
        <f t="shared" si="13"/>
        <v/>
      </c>
      <c r="O400" s="15"/>
      <c r="P400" s="15"/>
      <c r="Q400" s="17"/>
      <c r="R400" s="15"/>
      <c r="S400" s="15"/>
      <c r="T400" s="15"/>
      <c r="U400" s="15"/>
      <c r="V400" s="15"/>
      <c r="W400" s="15"/>
      <c r="X400" s="18" t="str">
        <f>IFERROR(VLOOKUP(W400,Lookups!$G$2:$H$83,2,FALSE),"")</f>
        <v/>
      </c>
      <c r="Y400" s="15"/>
      <c r="Z400" s="15"/>
      <c r="AA400" s="15"/>
      <c r="AB400" s="15"/>
      <c r="AC400" s="15"/>
      <c r="AD400" s="17"/>
      <c r="AE400" s="17"/>
      <c r="AF400" s="18" t="str">
        <f t="shared" si="12"/>
        <v/>
      </c>
      <c r="AG400" s="15"/>
      <c r="AH400" s="15"/>
      <c r="AI400" s="15"/>
      <c r="AJ400" s="62" t="str">
        <f>IFERROR(VLOOKUP(AI400,Lookups!$W$3:$X$24,2,FALSE),"")</f>
        <v/>
      </c>
      <c r="AK400" s="15"/>
      <c r="AL400" s="15"/>
      <c r="AM400" s="17"/>
      <c r="AN400" s="17"/>
    </row>
    <row r="401" spans="1:40" x14ac:dyDescent="0.3">
      <c r="A401" s="15"/>
      <c r="B401" s="15"/>
      <c r="C401" s="15"/>
      <c r="D401" s="17"/>
      <c r="E401" s="17"/>
      <c r="F401" s="15"/>
      <c r="G401" s="18" t="str">
        <f>IFERROR(VLOOKUP(F401,Lookups!$D$2:$E$20,2,FALSE),"")</f>
        <v/>
      </c>
      <c r="H401" s="15"/>
      <c r="I401" s="15"/>
      <c r="J401" s="17"/>
      <c r="K401" s="15"/>
      <c r="L401" s="17"/>
      <c r="M401" s="17"/>
      <c r="N401" s="62" t="str">
        <f t="shared" si="13"/>
        <v/>
      </c>
      <c r="O401" s="15"/>
      <c r="P401" s="15"/>
      <c r="Q401" s="17"/>
      <c r="R401" s="15"/>
      <c r="S401" s="15"/>
      <c r="T401" s="15"/>
      <c r="U401" s="15"/>
      <c r="V401" s="15"/>
      <c r="W401" s="15"/>
      <c r="X401" s="18" t="str">
        <f>IFERROR(VLOOKUP(W401,Lookups!$G$2:$H$83,2,FALSE),"")</f>
        <v/>
      </c>
      <c r="Y401" s="15"/>
      <c r="Z401" s="15"/>
      <c r="AA401" s="15"/>
      <c r="AB401" s="15"/>
      <c r="AC401" s="15"/>
      <c r="AD401" s="17"/>
      <c r="AE401" s="17"/>
      <c r="AF401" s="18" t="str">
        <f t="shared" si="12"/>
        <v/>
      </c>
      <c r="AG401" s="15"/>
      <c r="AH401" s="15"/>
      <c r="AI401" s="15"/>
      <c r="AJ401" s="62" t="str">
        <f>IFERROR(VLOOKUP(AI401,Lookups!$W$3:$X$24,2,FALSE),"")</f>
        <v/>
      </c>
      <c r="AK401" s="15"/>
      <c r="AL401" s="15"/>
      <c r="AM401" s="17"/>
      <c r="AN401" s="17"/>
    </row>
    <row r="402" spans="1:40" x14ac:dyDescent="0.3">
      <c r="A402" s="15"/>
      <c r="B402" s="15"/>
      <c r="C402" s="15"/>
      <c r="D402" s="17"/>
      <c r="E402" s="17"/>
      <c r="F402" s="15"/>
      <c r="G402" s="18" t="str">
        <f>IFERROR(VLOOKUP(F402,Lookups!$D$2:$E$20,2,FALSE),"")</f>
        <v/>
      </c>
      <c r="H402" s="15"/>
      <c r="I402" s="15"/>
      <c r="J402" s="17"/>
      <c r="K402" s="15"/>
      <c r="L402" s="17"/>
      <c r="M402" s="17"/>
      <c r="N402" s="62" t="str">
        <f t="shared" si="13"/>
        <v/>
      </c>
      <c r="O402" s="15"/>
      <c r="P402" s="15"/>
      <c r="Q402" s="17"/>
      <c r="R402" s="15"/>
      <c r="S402" s="15"/>
      <c r="T402" s="15"/>
      <c r="U402" s="15"/>
      <c r="V402" s="15"/>
      <c r="W402" s="15"/>
      <c r="X402" s="18" t="str">
        <f>IFERROR(VLOOKUP(W402,Lookups!$G$2:$H$83,2,FALSE),"")</f>
        <v/>
      </c>
      <c r="Y402" s="15"/>
      <c r="Z402" s="15"/>
      <c r="AA402" s="15"/>
      <c r="AB402" s="15"/>
      <c r="AC402" s="15"/>
      <c r="AD402" s="17"/>
      <c r="AE402" s="17"/>
      <c r="AF402" s="18" t="str">
        <f t="shared" si="12"/>
        <v/>
      </c>
      <c r="AG402" s="15"/>
      <c r="AH402" s="15"/>
      <c r="AI402" s="15"/>
      <c r="AJ402" s="62" t="str">
        <f>IFERROR(VLOOKUP(AI402,Lookups!$W$3:$X$24,2,FALSE),"")</f>
        <v/>
      </c>
      <c r="AK402" s="15"/>
      <c r="AL402" s="15"/>
      <c r="AM402" s="17"/>
      <c r="AN402" s="17"/>
    </row>
    <row r="403" spans="1:40" x14ac:dyDescent="0.3">
      <c r="A403" s="15"/>
      <c r="B403" s="15"/>
      <c r="C403" s="15"/>
      <c r="D403" s="17"/>
      <c r="E403" s="17"/>
      <c r="F403" s="15"/>
      <c r="G403" s="18" t="str">
        <f>IFERROR(VLOOKUP(F403,Lookups!$D$2:$E$20,2,FALSE),"")</f>
        <v/>
      </c>
      <c r="H403" s="15"/>
      <c r="I403" s="15"/>
      <c r="J403" s="17"/>
      <c r="K403" s="15"/>
      <c r="L403" s="17"/>
      <c r="M403" s="17"/>
      <c r="N403" s="62" t="str">
        <f t="shared" si="13"/>
        <v/>
      </c>
      <c r="O403" s="15"/>
      <c r="P403" s="15"/>
      <c r="Q403" s="17"/>
      <c r="R403" s="15"/>
      <c r="S403" s="15"/>
      <c r="T403" s="15"/>
      <c r="U403" s="15"/>
      <c r="V403" s="15"/>
      <c r="W403" s="15"/>
      <c r="X403" s="18" t="str">
        <f>IFERROR(VLOOKUP(W403,Lookups!$G$2:$H$83,2,FALSE),"")</f>
        <v/>
      </c>
      <c r="Y403" s="15"/>
      <c r="Z403" s="15"/>
      <c r="AA403" s="15"/>
      <c r="AB403" s="15"/>
      <c r="AC403" s="15"/>
      <c r="AD403" s="17"/>
      <c r="AE403" s="17"/>
      <c r="AF403" s="18" t="str">
        <f t="shared" si="12"/>
        <v/>
      </c>
      <c r="AG403" s="15"/>
      <c r="AH403" s="15"/>
      <c r="AI403" s="15"/>
      <c r="AJ403" s="62" t="str">
        <f>IFERROR(VLOOKUP(AI403,Lookups!$W$3:$X$24,2,FALSE),"")</f>
        <v/>
      </c>
      <c r="AK403" s="15"/>
      <c r="AL403" s="15"/>
      <c r="AM403" s="17"/>
      <c r="AN403" s="17"/>
    </row>
    <row r="404" spans="1:40" x14ac:dyDescent="0.3">
      <c r="A404" s="15"/>
      <c r="B404" s="15"/>
      <c r="C404" s="15"/>
      <c r="D404" s="17"/>
      <c r="E404" s="17"/>
      <c r="F404" s="15"/>
      <c r="G404" s="18" t="str">
        <f>IFERROR(VLOOKUP(F404,Lookups!$D$2:$E$20,2,FALSE),"")</f>
        <v/>
      </c>
      <c r="H404" s="15"/>
      <c r="I404" s="15"/>
      <c r="J404" s="17"/>
      <c r="K404" s="15"/>
      <c r="L404" s="17"/>
      <c r="M404" s="17"/>
      <c r="N404" s="62" t="str">
        <f t="shared" si="13"/>
        <v/>
      </c>
      <c r="O404" s="15"/>
      <c r="P404" s="15"/>
      <c r="Q404" s="17"/>
      <c r="R404" s="15"/>
      <c r="S404" s="15"/>
      <c r="T404" s="15"/>
      <c r="U404" s="15"/>
      <c r="V404" s="15"/>
      <c r="W404" s="15"/>
      <c r="X404" s="18" t="str">
        <f>IFERROR(VLOOKUP(W404,Lookups!$G$2:$H$83,2,FALSE),"")</f>
        <v/>
      </c>
      <c r="Y404" s="15"/>
      <c r="Z404" s="15"/>
      <c r="AA404" s="15"/>
      <c r="AB404" s="15"/>
      <c r="AC404" s="15"/>
      <c r="AD404" s="17"/>
      <c r="AE404" s="17"/>
      <c r="AF404" s="18" t="str">
        <f t="shared" si="12"/>
        <v/>
      </c>
      <c r="AG404" s="15"/>
      <c r="AH404" s="15"/>
      <c r="AI404" s="15"/>
      <c r="AJ404" s="62" t="str">
        <f>IFERROR(VLOOKUP(AI404,Lookups!$W$3:$X$24,2,FALSE),"")</f>
        <v/>
      </c>
      <c r="AK404" s="15"/>
      <c r="AL404" s="15"/>
      <c r="AM404" s="17"/>
      <c r="AN404" s="17"/>
    </row>
    <row r="405" spans="1:40" x14ac:dyDescent="0.3">
      <c r="A405" s="15"/>
      <c r="B405" s="15"/>
      <c r="C405" s="15"/>
      <c r="D405" s="17"/>
      <c r="E405" s="17"/>
      <c r="F405" s="15"/>
      <c r="G405" s="18" t="str">
        <f>IFERROR(VLOOKUP(F405,Lookups!$D$2:$E$20,2,FALSE),"")</f>
        <v/>
      </c>
      <c r="H405" s="15"/>
      <c r="I405" s="15"/>
      <c r="J405" s="17"/>
      <c r="K405" s="15"/>
      <c r="L405" s="17"/>
      <c r="M405" s="17"/>
      <c r="N405" s="62" t="str">
        <f t="shared" si="13"/>
        <v/>
      </c>
      <c r="O405" s="15"/>
      <c r="P405" s="15"/>
      <c r="Q405" s="17"/>
      <c r="R405" s="15"/>
      <c r="S405" s="15"/>
      <c r="T405" s="15"/>
      <c r="U405" s="15"/>
      <c r="V405" s="15"/>
      <c r="W405" s="15"/>
      <c r="X405" s="18" t="str">
        <f>IFERROR(VLOOKUP(W405,Lookups!$G$2:$H$83,2,FALSE),"")</f>
        <v/>
      </c>
      <c r="Y405" s="15"/>
      <c r="Z405" s="15"/>
      <c r="AA405" s="15"/>
      <c r="AB405" s="15"/>
      <c r="AC405" s="15"/>
      <c r="AD405" s="17"/>
      <c r="AE405" s="17"/>
      <c r="AF405" s="18" t="str">
        <f t="shared" si="12"/>
        <v/>
      </c>
      <c r="AG405" s="15"/>
      <c r="AH405" s="15"/>
      <c r="AI405" s="15"/>
      <c r="AJ405" s="62" t="str">
        <f>IFERROR(VLOOKUP(AI405,Lookups!$W$3:$X$24,2,FALSE),"")</f>
        <v/>
      </c>
      <c r="AK405" s="15"/>
      <c r="AL405" s="15"/>
      <c r="AM405" s="17"/>
      <c r="AN405" s="17"/>
    </row>
    <row r="406" spans="1:40" x14ac:dyDescent="0.3">
      <c r="A406" s="15"/>
      <c r="B406" s="15"/>
      <c r="C406" s="15"/>
      <c r="D406" s="17"/>
      <c r="E406" s="17"/>
      <c r="F406" s="15"/>
      <c r="G406" s="18" t="str">
        <f>IFERROR(VLOOKUP(F406,Lookups!$D$2:$E$20,2,FALSE),"")</f>
        <v/>
      </c>
      <c r="H406" s="15"/>
      <c r="I406" s="15"/>
      <c r="J406" s="17"/>
      <c r="K406" s="15"/>
      <c r="L406" s="17"/>
      <c r="M406" s="17"/>
      <c r="N406" s="62" t="str">
        <f t="shared" si="13"/>
        <v/>
      </c>
      <c r="O406" s="15"/>
      <c r="P406" s="15"/>
      <c r="Q406" s="17"/>
      <c r="R406" s="15"/>
      <c r="S406" s="15"/>
      <c r="T406" s="15"/>
      <c r="U406" s="15"/>
      <c r="V406" s="15"/>
      <c r="W406" s="15"/>
      <c r="X406" s="18" t="str">
        <f>IFERROR(VLOOKUP(W406,Lookups!$G$2:$H$83,2,FALSE),"")</f>
        <v/>
      </c>
      <c r="Y406" s="15"/>
      <c r="Z406" s="15"/>
      <c r="AA406" s="15"/>
      <c r="AB406" s="15"/>
      <c r="AC406" s="15"/>
      <c r="AD406" s="17"/>
      <c r="AE406" s="17"/>
      <c r="AF406" s="18" t="str">
        <f t="shared" si="12"/>
        <v/>
      </c>
      <c r="AG406" s="15"/>
      <c r="AH406" s="15"/>
      <c r="AI406" s="15"/>
      <c r="AJ406" s="62" t="str">
        <f>IFERROR(VLOOKUP(AI406,Lookups!$W$3:$X$24,2,FALSE),"")</f>
        <v/>
      </c>
      <c r="AK406" s="15"/>
      <c r="AL406" s="15"/>
      <c r="AM406" s="17"/>
      <c r="AN406" s="17"/>
    </row>
    <row r="407" spans="1:40" x14ac:dyDescent="0.3">
      <c r="A407" s="15"/>
      <c r="B407" s="15"/>
      <c r="C407" s="15"/>
      <c r="D407" s="17"/>
      <c r="E407" s="17"/>
      <c r="F407" s="15"/>
      <c r="G407" s="18" t="str">
        <f>IFERROR(VLOOKUP(F407,Lookups!$D$2:$E$20,2,FALSE),"")</f>
        <v/>
      </c>
      <c r="H407" s="15"/>
      <c r="I407" s="15"/>
      <c r="J407" s="17"/>
      <c r="K407" s="15"/>
      <c r="L407" s="17"/>
      <c r="M407" s="17"/>
      <c r="N407" s="62" t="str">
        <f t="shared" si="13"/>
        <v/>
      </c>
      <c r="O407" s="15"/>
      <c r="P407" s="15"/>
      <c r="Q407" s="17"/>
      <c r="R407" s="15"/>
      <c r="S407" s="15"/>
      <c r="T407" s="15"/>
      <c r="U407" s="15"/>
      <c r="V407" s="15"/>
      <c r="W407" s="15"/>
      <c r="X407" s="18" t="str">
        <f>IFERROR(VLOOKUP(W407,Lookups!$G$2:$H$83,2,FALSE),"")</f>
        <v/>
      </c>
      <c r="Y407" s="15"/>
      <c r="Z407" s="15"/>
      <c r="AA407" s="15"/>
      <c r="AB407" s="15"/>
      <c r="AC407" s="15"/>
      <c r="AD407" s="17"/>
      <c r="AE407" s="17"/>
      <c r="AF407" s="18" t="str">
        <f t="shared" si="12"/>
        <v/>
      </c>
      <c r="AG407" s="15"/>
      <c r="AH407" s="15"/>
      <c r="AI407" s="15"/>
      <c r="AJ407" s="62" t="str">
        <f>IFERROR(VLOOKUP(AI407,Lookups!$W$3:$X$24,2,FALSE),"")</f>
        <v/>
      </c>
      <c r="AK407" s="15"/>
      <c r="AL407" s="15"/>
      <c r="AM407" s="17"/>
      <c r="AN407" s="17"/>
    </row>
    <row r="408" spans="1:40" x14ac:dyDescent="0.3">
      <c r="A408" s="15"/>
      <c r="B408" s="15"/>
      <c r="C408" s="15"/>
      <c r="D408" s="17"/>
      <c r="E408" s="17"/>
      <c r="F408" s="15"/>
      <c r="G408" s="18" t="str">
        <f>IFERROR(VLOOKUP(F408,Lookups!$D$2:$E$20,2,FALSE),"")</f>
        <v/>
      </c>
      <c r="H408" s="15"/>
      <c r="I408" s="15"/>
      <c r="J408" s="17"/>
      <c r="K408" s="15"/>
      <c r="L408" s="17"/>
      <c r="M408" s="17"/>
      <c r="N408" s="62" t="str">
        <f t="shared" si="13"/>
        <v/>
      </c>
      <c r="O408" s="15"/>
      <c r="P408" s="15"/>
      <c r="Q408" s="17"/>
      <c r="R408" s="15"/>
      <c r="S408" s="15"/>
      <c r="T408" s="15"/>
      <c r="U408" s="15"/>
      <c r="V408" s="15"/>
      <c r="W408" s="15"/>
      <c r="X408" s="18" t="str">
        <f>IFERROR(VLOOKUP(W408,Lookups!$G$2:$H$83,2,FALSE),"")</f>
        <v/>
      </c>
      <c r="Y408" s="15"/>
      <c r="Z408" s="15"/>
      <c r="AA408" s="15"/>
      <c r="AB408" s="15"/>
      <c r="AC408" s="15"/>
      <c r="AD408" s="17"/>
      <c r="AE408" s="17"/>
      <c r="AF408" s="18" t="str">
        <f t="shared" si="12"/>
        <v/>
      </c>
      <c r="AG408" s="15"/>
      <c r="AH408" s="15"/>
      <c r="AI408" s="15"/>
      <c r="AJ408" s="62" t="str">
        <f>IFERROR(VLOOKUP(AI408,Lookups!$W$3:$X$24,2,FALSE),"")</f>
        <v/>
      </c>
      <c r="AK408" s="15"/>
      <c r="AL408" s="15"/>
      <c r="AM408" s="17"/>
      <c r="AN408" s="17"/>
    </row>
    <row r="409" spans="1:40" x14ac:dyDescent="0.3">
      <c r="A409" s="15"/>
      <c r="B409" s="15"/>
      <c r="C409" s="15"/>
      <c r="D409" s="17"/>
      <c r="E409" s="17"/>
      <c r="F409" s="15"/>
      <c r="G409" s="18" t="str">
        <f>IFERROR(VLOOKUP(F409,Lookups!$D$2:$E$20,2,FALSE),"")</f>
        <v/>
      </c>
      <c r="H409" s="15"/>
      <c r="I409" s="15"/>
      <c r="J409" s="17"/>
      <c r="K409" s="15"/>
      <c r="L409" s="17"/>
      <c r="M409" s="17"/>
      <c r="N409" s="62" t="str">
        <f t="shared" si="13"/>
        <v/>
      </c>
      <c r="O409" s="15"/>
      <c r="P409" s="15"/>
      <c r="Q409" s="17"/>
      <c r="R409" s="15"/>
      <c r="S409" s="15"/>
      <c r="T409" s="15"/>
      <c r="U409" s="15"/>
      <c r="V409" s="15"/>
      <c r="W409" s="15"/>
      <c r="X409" s="18" t="str">
        <f>IFERROR(VLOOKUP(W409,Lookups!$G$2:$H$83,2,FALSE),"")</f>
        <v/>
      </c>
      <c r="Y409" s="15"/>
      <c r="Z409" s="15"/>
      <c r="AA409" s="15"/>
      <c r="AB409" s="15"/>
      <c r="AC409" s="15"/>
      <c r="AD409" s="17"/>
      <c r="AE409" s="17"/>
      <c r="AF409" s="18" t="str">
        <f t="shared" si="12"/>
        <v/>
      </c>
      <c r="AG409" s="15"/>
      <c r="AH409" s="15"/>
      <c r="AI409" s="15"/>
      <c r="AJ409" s="62" t="str">
        <f>IFERROR(VLOOKUP(AI409,Lookups!$W$3:$X$24,2,FALSE),"")</f>
        <v/>
      </c>
      <c r="AK409" s="15"/>
      <c r="AL409" s="15"/>
      <c r="AM409" s="17"/>
      <c r="AN409" s="17"/>
    </row>
    <row r="410" spans="1:40" x14ac:dyDescent="0.3">
      <c r="A410" s="15"/>
      <c r="B410" s="15"/>
      <c r="C410" s="15"/>
      <c r="D410" s="17"/>
      <c r="E410" s="17"/>
      <c r="F410" s="15"/>
      <c r="G410" s="18" t="str">
        <f>IFERROR(VLOOKUP(F410,Lookups!$D$2:$E$20,2,FALSE),"")</f>
        <v/>
      </c>
      <c r="H410" s="15"/>
      <c r="I410" s="15"/>
      <c r="J410" s="17"/>
      <c r="K410" s="15"/>
      <c r="L410" s="17"/>
      <c r="M410" s="17"/>
      <c r="N410" s="62" t="str">
        <f t="shared" si="13"/>
        <v/>
      </c>
      <c r="O410" s="15"/>
      <c r="P410" s="15"/>
      <c r="Q410" s="17"/>
      <c r="R410" s="15"/>
      <c r="S410" s="15"/>
      <c r="T410" s="15"/>
      <c r="U410" s="15"/>
      <c r="V410" s="15"/>
      <c r="W410" s="15"/>
      <c r="X410" s="18" t="str">
        <f>IFERROR(VLOOKUP(W410,Lookups!$G$2:$H$83,2,FALSE),"")</f>
        <v/>
      </c>
      <c r="Y410" s="15"/>
      <c r="Z410" s="15"/>
      <c r="AA410" s="15"/>
      <c r="AB410" s="15"/>
      <c r="AC410" s="15"/>
      <c r="AD410" s="17"/>
      <c r="AE410" s="17"/>
      <c r="AF410" s="18" t="str">
        <f t="shared" si="12"/>
        <v/>
      </c>
      <c r="AG410" s="15"/>
      <c r="AH410" s="15"/>
      <c r="AI410" s="15"/>
      <c r="AJ410" s="62" t="str">
        <f>IFERROR(VLOOKUP(AI410,Lookups!$W$3:$X$24,2,FALSE),"")</f>
        <v/>
      </c>
      <c r="AK410" s="15"/>
      <c r="AL410" s="15"/>
      <c r="AM410" s="17"/>
      <c r="AN410" s="17"/>
    </row>
    <row r="411" spans="1:40" x14ac:dyDescent="0.3">
      <c r="A411" s="15"/>
      <c r="B411" s="15"/>
      <c r="C411" s="15"/>
      <c r="D411" s="17"/>
      <c r="E411" s="17"/>
      <c r="F411" s="15"/>
      <c r="G411" s="18" t="str">
        <f>IFERROR(VLOOKUP(F411,Lookups!$D$2:$E$20,2,FALSE),"")</f>
        <v/>
      </c>
      <c r="H411" s="15"/>
      <c r="I411" s="15"/>
      <c r="J411" s="17"/>
      <c r="K411" s="15"/>
      <c r="L411" s="17"/>
      <c r="M411" s="17"/>
      <c r="N411" s="62" t="str">
        <f t="shared" si="13"/>
        <v/>
      </c>
      <c r="O411" s="15"/>
      <c r="P411" s="15"/>
      <c r="Q411" s="17"/>
      <c r="R411" s="15"/>
      <c r="S411" s="15"/>
      <c r="T411" s="15"/>
      <c r="U411" s="15"/>
      <c r="V411" s="15"/>
      <c r="W411" s="15"/>
      <c r="X411" s="18" t="str">
        <f>IFERROR(VLOOKUP(W411,Lookups!$G$2:$H$83,2,FALSE),"")</f>
        <v/>
      </c>
      <c r="Y411" s="15"/>
      <c r="Z411" s="15"/>
      <c r="AA411" s="15"/>
      <c r="AB411" s="15"/>
      <c r="AC411" s="15"/>
      <c r="AD411" s="17"/>
      <c r="AE411" s="17"/>
      <c r="AF411" s="18" t="str">
        <f t="shared" si="12"/>
        <v/>
      </c>
      <c r="AG411" s="15"/>
      <c r="AH411" s="15"/>
      <c r="AI411" s="15"/>
      <c r="AJ411" s="62" t="str">
        <f>IFERROR(VLOOKUP(AI411,Lookups!$W$3:$X$24,2,FALSE),"")</f>
        <v/>
      </c>
      <c r="AK411" s="15"/>
      <c r="AL411" s="15"/>
      <c r="AM411" s="17"/>
      <c r="AN411" s="17"/>
    </row>
    <row r="412" spans="1:40" x14ac:dyDescent="0.3">
      <c r="A412" s="15"/>
      <c r="B412" s="15"/>
      <c r="C412" s="15"/>
      <c r="D412" s="17"/>
      <c r="E412" s="17"/>
      <c r="F412" s="15"/>
      <c r="G412" s="18" t="str">
        <f>IFERROR(VLOOKUP(F412,Lookups!$D$2:$E$20,2,FALSE),"")</f>
        <v/>
      </c>
      <c r="H412" s="15"/>
      <c r="I412" s="15"/>
      <c r="J412" s="17"/>
      <c r="K412" s="15"/>
      <c r="L412" s="17"/>
      <c r="M412" s="17"/>
      <c r="N412" s="62" t="str">
        <f t="shared" si="13"/>
        <v/>
      </c>
      <c r="O412" s="15"/>
      <c r="P412" s="15"/>
      <c r="Q412" s="17"/>
      <c r="R412" s="15"/>
      <c r="S412" s="15"/>
      <c r="T412" s="15"/>
      <c r="U412" s="15"/>
      <c r="V412" s="15"/>
      <c r="W412" s="15"/>
      <c r="X412" s="18" t="str">
        <f>IFERROR(VLOOKUP(W412,Lookups!$G$2:$H$83,2,FALSE),"")</f>
        <v/>
      </c>
      <c r="Y412" s="15"/>
      <c r="Z412" s="15"/>
      <c r="AA412" s="15"/>
      <c r="AB412" s="15"/>
      <c r="AC412" s="15"/>
      <c r="AD412" s="17"/>
      <c r="AE412" s="17"/>
      <c r="AF412" s="18" t="str">
        <f t="shared" si="12"/>
        <v/>
      </c>
      <c r="AG412" s="15"/>
      <c r="AH412" s="15"/>
      <c r="AI412" s="15"/>
      <c r="AJ412" s="62" t="str">
        <f>IFERROR(VLOOKUP(AI412,Lookups!$W$3:$X$24,2,FALSE),"")</f>
        <v/>
      </c>
      <c r="AK412" s="15"/>
      <c r="AL412" s="15"/>
      <c r="AM412" s="17"/>
      <c r="AN412" s="17"/>
    </row>
    <row r="413" spans="1:40" x14ac:dyDescent="0.3">
      <c r="A413" s="15"/>
      <c r="B413" s="15"/>
      <c r="C413" s="15"/>
      <c r="D413" s="17"/>
      <c r="E413" s="17"/>
      <c r="F413" s="15"/>
      <c r="G413" s="18" t="str">
        <f>IFERROR(VLOOKUP(F413,Lookups!$D$2:$E$20,2,FALSE),"")</f>
        <v/>
      </c>
      <c r="H413" s="15"/>
      <c r="I413" s="15"/>
      <c r="J413" s="17"/>
      <c r="K413" s="15"/>
      <c r="L413" s="17"/>
      <c r="M413" s="17"/>
      <c r="N413" s="62" t="str">
        <f t="shared" si="13"/>
        <v/>
      </c>
      <c r="O413" s="15"/>
      <c r="P413" s="15"/>
      <c r="Q413" s="17"/>
      <c r="R413" s="15"/>
      <c r="S413" s="15"/>
      <c r="T413" s="15"/>
      <c r="U413" s="15"/>
      <c r="V413" s="15"/>
      <c r="W413" s="15"/>
      <c r="X413" s="18" t="str">
        <f>IFERROR(VLOOKUP(W413,Lookups!$G$2:$H$83,2,FALSE),"")</f>
        <v/>
      </c>
      <c r="Y413" s="15"/>
      <c r="Z413" s="15"/>
      <c r="AA413" s="15"/>
      <c r="AB413" s="15"/>
      <c r="AC413" s="15"/>
      <c r="AD413" s="17"/>
      <c r="AE413" s="17"/>
      <c r="AF413" s="18" t="str">
        <f t="shared" si="12"/>
        <v/>
      </c>
      <c r="AG413" s="15"/>
      <c r="AH413" s="15"/>
      <c r="AI413" s="15"/>
      <c r="AJ413" s="62" t="str">
        <f>IFERROR(VLOOKUP(AI413,Lookups!$W$3:$X$24,2,FALSE),"")</f>
        <v/>
      </c>
      <c r="AK413" s="15"/>
      <c r="AL413" s="15"/>
      <c r="AM413" s="17"/>
      <c r="AN413" s="17"/>
    </row>
    <row r="414" spans="1:40" x14ac:dyDescent="0.3">
      <c r="A414" s="15"/>
      <c r="B414" s="15"/>
      <c r="C414" s="15"/>
      <c r="D414" s="17"/>
      <c r="E414" s="17"/>
      <c r="F414" s="15"/>
      <c r="G414" s="18" t="str">
        <f>IFERROR(VLOOKUP(F414,Lookups!$D$2:$E$20,2,FALSE),"")</f>
        <v/>
      </c>
      <c r="H414" s="15"/>
      <c r="I414" s="15"/>
      <c r="J414" s="17"/>
      <c r="K414" s="15"/>
      <c r="L414" s="17"/>
      <c r="M414" s="17"/>
      <c r="N414" s="62" t="str">
        <f t="shared" si="13"/>
        <v/>
      </c>
      <c r="O414" s="15"/>
      <c r="P414" s="15"/>
      <c r="Q414" s="17"/>
      <c r="R414" s="15"/>
      <c r="S414" s="15"/>
      <c r="T414" s="15"/>
      <c r="U414" s="15"/>
      <c r="V414" s="15"/>
      <c r="W414" s="15"/>
      <c r="X414" s="18" t="str">
        <f>IFERROR(VLOOKUP(W414,Lookups!$G$2:$H$83,2,FALSE),"")</f>
        <v/>
      </c>
      <c r="Y414" s="15"/>
      <c r="Z414" s="15"/>
      <c r="AA414" s="15"/>
      <c r="AB414" s="15"/>
      <c r="AC414" s="15"/>
      <c r="AD414" s="17"/>
      <c r="AE414" s="17"/>
      <c r="AF414" s="18" t="str">
        <f t="shared" si="12"/>
        <v/>
      </c>
      <c r="AG414" s="15"/>
      <c r="AH414" s="15"/>
      <c r="AI414" s="15"/>
      <c r="AJ414" s="62" t="str">
        <f>IFERROR(VLOOKUP(AI414,Lookups!$W$3:$X$24,2,FALSE),"")</f>
        <v/>
      </c>
      <c r="AK414" s="15"/>
      <c r="AL414" s="15"/>
      <c r="AM414" s="17"/>
      <c r="AN414" s="17"/>
    </row>
    <row r="415" spans="1:40" x14ac:dyDescent="0.3">
      <c r="A415" s="15"/>
      <c r="B415" s="15"/>
      <c r="C415" s="15"/>
      <c r="D415" s="17"/>
      <c r="E415" s="17"/>
      <c r="F415" s="15"/>
      <c r="G415" s="18" t="str">
        <f>IFERROR(VLOOKUP(F415,Lookups!$D$2:$E$20,2,FALSE),"")</f>
        <v/>
      </c>
      <c r="H415" s="15"/>
      <c r="I415" s="15"/>
      <c r="J415" s="17"/>
      <c r="K415" s="15"/>
      <c r="L415" s="17"/>
      <c r="M415" s="17"/>
      <c r="N415" s="62" t="str">
        <f t="shared" si="13"/>
        <v/>
      </c>
      <c r="O415" s="15"/>
      <c r="P415" s="15"/>
      <c r="Q415" s="17"/>
      <c r="R415" s="15"/>
      <c r="S415" s="15"/>
      <c r="T415" s="15"/>
      <c r="U415" s="15"/>
      <c r="V415" s="15"/>
      <c r="W415" s="15"/>
      <c r="X415" s="18" t="str">
        <f>IFERROR(VLOOKUP(W415,Lookups!$G$2:$H$83,2,FALSE),"")</f>
        <v/>
      </c>
      <c r="Y415" s="15"/>
      <c r="Z415" s="15"/>
      <c r="AA415" s="15"/>
      <c r="AB415" s="15"/>
      <c r="AC415" s="15"/>
      <c r="AD415" s="17"/>
      <c r="AE415" s="17"/>
      <c r="AF415" s="18" t="str">
        <f t="shared" si="12"/>
        <v/>
      </c>
      <c r="AG415" s="15"/>
      <c r="AH415" s="15"/>
      <c r="AI415" s="15"/>
      <c r="AJ415" s="62" t="str">
        <f>IFERROR(VLOOKUP(AI415,Lookups!$W$3:$X$24,2,FALSE),"")</f>
        <v/>
      </c>
      <c r="AK415" s="15"/>
      <c r="AL415" s="15"/>
      <c r="AM415" s="17"/>
      <c r="AN415" s="17"/>
    </row>
    <row r="416" spans="1:40" x14ac:dyDescent="0.3">
      <c r="A416" s="15"/>
      <c r="B416" s="15"/>
      <c r="C416" s="15"/>
      <c r="D416" s="17"/>
      <c r="E416" s="17"/>
      <c r="F416" s="15"/>
      <c r="G416" s="18" t="str">
        <f>IFERROR(VLOOKUP(F416,Lookups!$D$2:$E$20,2,FALSE),"")</f>
        <v/>
      </c>
      <c r="H416" s="15"/>
      <c r="I416" s="15"/>
      <c r="J416" s="17"/>
      <c r="K416" s="15"/>
      <c r="L416" s="17"/>
      <c r="M416" s="17"/>
      <c r="N416" s="62" t="str">
        <f t="shared" si="13"/>
        <v/>
      </c>
      <c r="O416" s="15"/>
      <c r="P416" s="15"/>
      <c r="Q416" s="17"/>
      <c r="R416" s="15"/>
      <c r="S416" s="15"/>
      <c r="T416" s="15"/>
      <c r="U416" s="15"/>
      <c r="V416" s="15"/>
      <c r="W416" s="15"/>
      <c r="X416" s="18" t="str">
        <f>IFERROR(VLOOKUP(W416,Lookups!$G$2:$H$83,2,FALSE),"")</f>
        <v/>
      </c>
      <c r="Y416" s="15"/>
      <c r="Z416" s="15"/>
      <c r="AA416" s="15"/>
      <c r="AB416" s="15"/>
      <c r="AC416" s="15"/>
      <c r="AD416" s="17"/>
      <c r="AE416" s="17"/>
      <c r="AF416" s="18" t="str">
        <f t="shared" si="12"/>
        <v/>
      </c>
      <c r="AG416" s="15"/>
      <c r="AH416" s="15"/>
      <c r="AI416" s="15"/>
      <c r="AJ416" s="62" t="str">
        <f>IFERROR(VLOOKUP(AI416,Lookups!$W$3:$X$24,2,FALSE),"")</f>
        <v/>
      </c>
      <c r="AK416" s="15"/>
      <c r="AL416" s="15"/>
      <c r="AM416" s="17"/>
      <c r="AN416" s="17"/>
    </row>
    <row r="417" spans="1:40" x14ac:dyDescent="0.3">
      <c r="A417" s="15"/>
      <c r="B417" s="15"/>
      <c r="C417" s="15"/>
      <c r="D417" s="17"/>
      <c r="E417" s="17"/>
      <c r="F417" s="15"/>
      <c r="G417" s="18" t="str">
        <f>IFERROR(VLOOKUP(F417,Lookups!$D$2:$E$20,2,FALSE),"")</f>
        <v/>
      </c>
      <c r="H417" s="15"/>
      <c r="I417" s="15"/>
      <c r="J417" s="17"/>
      <c r="K417" s="15"/>
      <c r="L417" s="17"/>
      <c r="M417" s="17"/>
      <c r="N417" s="62" t="str">
        <f t="shared" si="13"/>
        <v/>
      </c>
      <c r="O417" s="15"/>
      <c r="P417" s="15"/>
      <c r="Q417" s="17"/>
      <c r="R417" s="15"/>
      <c r="S417" s="15"/>
      <c r="T417" s="15"/>
      <c r="U417" s="15"/>
      <c r="V417" s="15"/>
      <c r="W417" s="15"/>
      <c r="X417" s="18" t="str">
        <f>IFERROR(VLOOKUP(W417,Lookups!$G$2:$H$83,2,FALSE),"")</f>
        <v/>
      </c>
      <c r="Y417" s="15"/>
      <c r="Z417" s="15"/>
      <c r="AA417" s="15"/>
      <c r="AB417" s="15"/>
      <c r="AC417" s="15"/>
      <c r="AD417" s="17"/>
      <c r="AE417" s="17"/>
      <c r="AF417" s="18" t="str">
        <f t="shared" si="12"/>
        <v/>
      </c>
      <c r="AG417" s="15"/>
      <c r="AH417" s="15"/>
      <c r="AI417" s="15"/>
      <c r="AJ417" s="62" t="str">
        <f>IFERROR(VLOOKUP(AI417,Lookups!$W$3:$X$24,2,FALSE),"")</f>
        <v/>
      </c>
      <c r="AK417" s="15"/>
      <c r="AL417" s="15"/>
      <c r="AM417" s="17"/>
      <c r="AN417" s="17"/>
    </row>
    <row r="418" spans="1:40" x14ac:dyDescent="0.3">
      <c r="A418" s="15"/>
      <c r="B418" s="15"/>
      <c r="C418" s="15"/>
      <c r="D418" s="17"/>
      <c r="E418" s="17"/>
      <c r="F418" s="15"/>
      <c r="G418" s="18" t="str">
        <f>IFERROR(VLOOKUP(F418,Lookups!$D$2:$E$20,2,FALSE),"")</f>
        <v/>
      </c>
      <c r="H418" s="15"/>
      <c r="I418" s="15"/>
      <c r="J418" s="17"/>
      <c r="K418" s="15"/>
      <c r="L418" s="17"/>
      <c r="M418" s="17"/>
      <c r="N418" s="62" t="str">
        <f t="shared" si="13"/>
        <v/>
      </c>
      <c r="O418" s="15"/>
      <c r="P418" s="15"/>
      <c r="Q418" s="17"/>
      <c r="R418" s="15"/>
      <c r="S418" s="15"/>
      <c r="T418" s="15"/>
      <c r="U418" s="15"/>
      <c r="V418" s="15"/>
      <c r="W418" s="15"/>
      <c r="X418" s="18" t="str">
        <f>IFERROR(VLOOKUP(W418,Lookups!$G$2:$H$83,2,FALSE),"")</f>
        <v/>
      </c>
      <c r="Y418" s="15"/>
      <c r="Z418" s="15"/>
      <c r="AA418" s="15"/>
      <c r="AB418" s="15"/>
      <c r="AC418" s="15"/>
      <c r="AD418" s="17"/>
      <c r="AE418" s="17"/>
      <c r="AF418" s="18" t="str">
        <f t="shared" si="12"/>
        <v/>
      </c>
      <c r="AG418" s="15"/>
      <c r="AH418" s="15"/>
      <c r="AI418" s="15"/>
      <c r="AJ418" s="62" t="str">
        <f>IFERROR(VLOOKUP(AI418,Lookups!$W$3:$X$24,2,FALSE),"")</f>
        <v/>
      </c>
      <c r="AK418" s="15"/>
      <c r="AL418" s="15"/>
      <c r="AM418" s="17"/>
      <c r="AN418" s="17"/>
    </row>
    <row r="419" spans="1:40" x14ac:dyDescent="0.3">
      <c r="A419" s="15"/>
      <c r="B419" s="15"/>
      <c r="C419" s="15"/>
      <c r="D419" s="17"/>
      <c r="E419" s="17"/>
      <c r="F419" s="15"/>
      <c r="G419" s="18" t="str">
        <f>IFERROR(VLOOKUP(F419,Lookups!$D$2:$E$20,2,FALSE),"")</f>
        <v/>
      </c>
      <c r="H419" s="15"/>
      <c r="I419" s="15"/>
      <c r="J419" s="17"/>
      <c r="K419" s="15"/>
      <c r="L419" s="17"/>
      <c r="M419" s="17"/>
      <c r="N419" s="62" t="str">
        <f t="shared" si="13"/>
        <v/>
      </c>
      <c r="O419" s="15"/>
      <c r="P419" s="15"/>
      <c r="Q419" s="17"/>
      <c r="R419" s="15"/>
      <c r="S419" s="15"/>
      <c r="T419" s="15"/>
      <c r="U419" s="15"/>
      <c r="V419" s="15"/>
      <c r="W419" s="15"/>
      <c r="X419" s="18" t="str">
        <f>IFERROR(VLOOKUP(W419,Lookups!$G$2:$H$83,2,FALSE),"")</f>
        <v/>
      </c>
      <c r="Y419" s="15"/>
      <c r="Z419" s="15"/>
      <c r="AA419" s="15"/>
      <c r="AB419" s="15"/>
      <c r="AC419" s="15"/>
      <c r="AD419" s="17"/>
      <c r="AE419" s="17"/>
      <c r="AF419" s="18" t="str">
        <f t="shared" si="12"/>
        <v/>
      </c>
      <c r="AG419" s="15"/>
      <c r="AH419" s="15"/>
      <c r="AI419" s="15"/>
      <c r="AJ419" s="62" t="str">
        <f>IFERROR(VLOOKUP(AI419,Lookups!$W$3:$X$24,2,FALSE),"")</f>
        <v/>
      </c>
      <c r="AK419" s="15"/>
      <c r="AL419" s="15"/>
      <c r="AM419" s="17"/>
      <c r="AN419" s="17"/>
    </row>
    <row r="420" spans="1:40" x14ac:dyDescent="0.3">
      <c r="A420" s="15"/>
      <c r="B420" s="15"/>
      <c r="C420" s="15"/>
      <c r="D420" s="17"/>
      <c r="E420" s="17"/>
      <c r="F420" s="15"/>
      <c r="G420" s="18" t="str">
        <f>IFERROR(VLOOKUP(F420,Lookups!$D$2:$E$20,2,FALSE),"")</f>
        <v/>
      </c>
      <c r="H420" s="15"/>
      <c r="I420" s="15"/>
      <c r="J420" s="17"/>
      <c r="K420" s="15"/>
      <c r="L420" s="17"/>
      <c r="M420" s="17"/>
      <c r="N420" s="62" t="str">
        <f t="shared" si="13"/>
        <v/>
      </c>
      <c r="O420" s="15"/>
      <c r="P420" s="15"/>
      <c r="Q420" s="17"/>
      <c r="R420" s="15"/>
      <c r="S420" s="15"/>
      <c r="T420" s="15"/>
      <c r="U420" s="15"/>
      <c r="V420" s="15"/>
      <c r="W420" s="15"/>
      <c r="X420" s="18" t="str">
        <f>IFERROR(VLOOKUP(W420,Lookups!$G$2:$H$83,2,FALSE),"")</f>
        <v/>
      </c>
      <c r="Y420" s="15"/>
      <c r="Z420" s="15"/>
      <c r="AA420" s="15"/>
      <c r="AB420" s="15"/>
      <c r="AC420" s="15"/>
      <c r="AD420" s="17"/>
      <c r="AE420" s="17"/>
      <c r="AF420" s="18" t="str">
        <f t="shared" si="12"/>
        <v/>
      </c>
      <c r="AG420" s="15"/>
      <c r="AH420" s="15"/>
      <c r="AI420" s="15"/>
      <c r="AJ420" s="62" t="str">
        <f>IFERROR(VLOOKUP(AI420,Lookups!$W$3:$X$24,2,FALSE),"")</f>
        <v/>
      </c>
      <c r="AK420" s="15"/>
      <c r="AL420" s="15"/>
      <c r="AM420" s="17"/>
      <c r="AN420" s="17"/>
    </row>
    <row r="421" spans="1:40" x14ac:dyDescent="0.3">
      <c r="A421" s="15"/>
      <c r="B421" s="15"/>
      <c r="C421" s="15"/>
      <c r="D421" s="17"/>
      <c r="E421" s="17"/>
      <c r="F421" s="15"/>
      <c r="G421" s="18" t="str">
        <f>IFERROR(VLOOKUP(F421,Lookups!$D$2:$E$20,2,FALSE),"")</f>
        <v/>
      </c>
      <c r="H421" s="15"/>
      <c r="I421" s="15"/>
      <c r="J421" s="17"/>
      <c r="K421" s="15"/>
      <c r="L421" s="17"/>
      <c r="M421" s="17"/>
      <c r="N421" s="62" t="str">
        <f t="shared" si="13"/>
        <v/>
      </c>
      <c r="O421" s="15"/>
      <c r="P421" s="15"/>
      <c r="Q421" s="17"/>
      <c r="R421" s="15"/>
      <c r="S421" s="15"/>
      <c r="T421" s="15"/>
      <c r="U421" s="15"/>
      <c r="V421" s="15"/>
      <c r="W421" s="15"/>
      <c r="X421" s="18" t="str">
        <f>IFERROR(VLOOKUP(W421,Lookups!$G$2:$H$83,2,FALSE),"")</f>
        <v/>
      </c>
      <c r="Y421" s="15"/>
      <c r="Z421" s="15"/>
      <c r="AA421" s="15"/>
      <c r="AB421" s="15"/>
      <c r="AC421" s="15"/>
      <c r="AD421" s="17"/>
      <c r="AE421" s="17"/>
      <c r="AF421" s="18" t="str">
        <f t="shared" si="12"/>
        <v/>
      </c>
      <c r="AG421" s="15"/>
      <c r="AH421" s="15"/>
      <c r="AI421" s="15"/>
      <c r="AJ421" s="62" t="str">
        <f>IFERROR(VLOOKUP(AI421,Lookups!$W$3:$X$24,2,FALSE),"")</f>
        <v/>
      </c>
      <c r="AK421" s="15"/>
      <c r="AL421" s="15"/>
      <c r="AM421" s="17"/>
      <c r="AN421" s="17"/>
    </row>
    <row r="422" spans="1:40" x14ac:dyDescent="0.3">
      <c r="A422" s="15"/>
      <c r="B422" s="15"/>
      <c r="C422" s="15"/>
      <c r="D422" s="17"/>
      <c r="E422" s="17"/>
      <c r="F422" s="15"/>
      <c r="G422" s="18" t="str">
        <f>IFERROR(VLOOKUP(F422,Lookups!$D$2:$E$20,2,FALSE),"")</f>
        <v/>
      </c>
      <c r="H422" s="15"/>
      <c r="I422" s="15"/>
      <c r="J422" s="17"/>
      <c r="K422" s="15"/>
      <c r="L422" s="17"/>
      <c r="M422" s="17"/>
      <c r="N422" s="62" t="str">
        <f t="shared" si="13"/>
        <v/>
      </c>
      <c r="O422" s="15"/>
      <c r="P422" s="15"/>
      <c r="Q422" s="17"/>
      <c r="R422" s="15"/>
      <c r="S422" s="15"/>
      <c r="T422" s="15"/>
      <c r="U422" s="15"/>
      <c r="V422" s="15"/>
      <c r="W422" s="15"/>
      <c r="X422" s="18" t="str">
        <f>IFERROR(VLOOKUP(W422,Lookups!$G$2:$H$83,2,FALSE),"")</f>
        <v/>
      </c>
      <c r="Y422" s="15"/>
      <c r="Z422" s="15"/>
      <c r="AA422" s="15"/>
      <c r="AB422" s="15"/>
      <c r="AC422" s="15"/>
      <c r="AD422" s="17"/>
      <c r="AE422" s="17"/>
      <c r="AF422" s="18" t="str">
        <f t="shared" si="12"/>
        <v/>
      </c>
      <c r="AG422" s="15"/>
      <c r="AH422" s="15"/>
      <c r="AI422" s="15"/>
      <c r="AJ422" s="62" t="str">
        <f>IFERROR(VLOOKUP(AI422,Lookups!$W$3:$X$24,2,FALSE),"")</f>
        <v/>
      </c>
      <c r="AK422" s="15"/>
      <c r="AL422" s="15"/>
      <c r="AM422" s="17"/>
      <c r="AN422" s="17"/>
    </row>
    <row r="423" spans="1:40" x14ac:dyDescent="0.3">
      <c r="A423" s="15"/>
      <c r="B423" s="15"/>
      <c r="C423" s="15"/>
      <c r="D423" s="17"/>
      <c r="E423" s="17"/>
      <c r="F423" s="15"/>
      <c r="G423" s="18" t="str">
        <f>IFERROR(VLOOKUP(F423,Lookups!$D$2:$E$20,2,FALSE),"")</f>
        <v/>
      </c>
      <c r="H423" s="15"/>
      <c r="I423" s="15"/>
      <c r="J423" s="17"/>
      <c r="K423" s="15"/>
      <c r="L423" s="17"/>
      <c r="M423" s="17"/>
      <c r="N423" s="62" t="str">
        <f t="shared" si="13"/>
        <v/>
      </c>
      <c r="O423" s="15"/>
      <c r="P423" s="15"/>
      <c r="Q423" s="17"/>
      <c r="R423" s="15"/>
      <c r="S423" s="15"/>
      <c r="T423" s="15"/>
      <c r="U423" s="15"/>
      <c r="V423" s="15"/>
      <c r="W423" s="15"/>
      <c r="X423" s="18" t="str">
        <f>IFERROR(VLOOKUP(W423,Lookups!$G$2:$H$83,2,FALSE),"")</f>
        <v/>
      </c>
      <c r="Y423" s="15"/>
      <c r="Z423" s="15"/>
      <c r="AA423" s="15"/>
      <c r="AB423" s="15"/>
      <c r="AC423" s="15"/>
      <c r="AD423" s="17"/>
      <c r="AE423" s="17"/>
      <c r="AF423" s="18" t="str">
        <f t="shared" si="12"/>
        <v/>
      </c>
      <c r="AG423" s="15"/>
      <c r="AH423" s="15"/>
      <c r="AI423" s="15"/>
      <c r="AJ423" s="62" t="str">
        <f>IFERROR(VLOOKUP(AI423,Lookups!$W$3:$X$24,2,FALSE),"")</f>
        <v/>
      </c>
      <c r="AK423" s="15"/>
      <c r="AL423" s="15"/>
      <c r="AM423" s="17"/>
      <c r="AN423" s="17"/>
    </row>
    <row r="424" spans="1:40" x14ac:dyDescent="0.3">
      <c r="A424" s="15"/>
      <c r="B424" s="15"/>
      <c r="C424" s="15"/>
      <c r="D424" s="17"/>
      <c r="E424" s="17"/>
      <c r="F424" s="15"/>
      <c r="G424" s="18" t="str">
        <f>IFERROR(VLOOKUP(F424,Lookups!$D$2:$E$20,2,FALSE),"")</f>
        <v/>
      </c>
      <c r="H424" s="15"/>
      <c r="I424" s="15"/>
      <c r="J424" s="17"/>
      <c r="K424" s="15"/>
      <c r="L424" s="17"/>
      <c r="M424" s="17"/>
      <c r="N424" s="62" t="str">
        <f t="shared" si="13"/>
        <v/>
      </c>
      <c r="O424" s="15"/>
      <c r="P424" s="15"/>
      <c r="Q424" s="17"/>
      <c r="R424" s="15"/>
      <c r="S424" s="15"/>
      <c r="T424" s="15"/>
      <c r="U424" s="15"/>
      <c r="V424" s="15"/>
      <c r="W424" s="15"/>
      <c r="X424" s="18" t="str">
        <f>IFERROR(VLOOKUP(W424,Lookups!$G$2:$H$83,2,FALSE),"")</f>
        <v/>
      </c>
      <c r="Y424" s="15"/>
      <c r="Z424" s="15"/>
      <c r="AA424" s="15"/>
      <c r="AB424" s="15"/>
      <c r="AC424" s="15"/>
      <c r="AD424" s="17"/>
      <c r="AE424" s="17"/>
      <c r="AF424" s="18" t="str">
        <f t="shared" si="12"/>
        <v/>
      </c>
      <c r="AG424" s="15"/>
      <c r="AH424" s="15"/>
      <c r="AI424" s="15"/>
      <c r="AJ424" s="62" t="str">
        <f>IFERROR(VLOOKUP(AI424,Lookups!$W$3:$X$24,2,FALSE),"")</f>
        <v/>
      </c>
      <c r="AK424" s="15"/>
      <c r="AL424" s="15"/>
      <c r="AM424" s="17"/>
      <c r="AN424" s="17"/>
    </row>
    <row r="425" spans="1:40" x14ac:dyDescent="0.3">
      <c r="A425" s="15"/>
      <c r="B425" s="15"/>
      <c r="C425" s="15"/>
      <c r="D425" s="17"/>
      <c r="E425" s="17"/>
      <c r="F425" s="15"/>
      <c r="G425" s="18" t="str">
        <f>IFERROR(VLOOKUP(F425,Lookups!$D$2:$E$20,2,FALSE),"")</f>
        <v/>
      </c>
      <c r="H425" s="15"/>
      <c r="I425" s="15"/>
      <c r="J425" s="17"/>
      <c r="K425" s="15"/>
      <c r="L425" s="17"/>
      <c r="M425" s="17"/>
      <c r="N425" s="62" t="str">
        <f t="shared" si="13"/>
        <v/>
      </c>
      <c r="O425" s="15"/>
      <c r="P425" s="15"/>
      <c r="Q425" s="17"/>
      <c r="R425" s="15"/>
      <c r="S425" s="15"/>
      <c r="T425" s="15"/>
      <c r="U425" s="15"/>
      <c r="V425" s="15"/>
      <c r="W425" s="15"/>
      <c r="X425" s="18" t="str">
        <f>IFERROR(VLOOKUP(W425,Lookups!$G$2:$H$83,2,FALSE),"")</f>
        <v/>
      </c>
      <c r="Y425" s="15"/>
      <c r="Z425" s="15"/>
      <c r="AA425" s="15"/>
      <c r="AB425" s="15"/>
      <c r="AC425" s="15"/>
      <c r="AD425" s="17"/>
      <c r="AE425" s="17"/>
      <c r="AF425" s="18" t="str">
        <f t="shared" si="12"/>
        <v/>
      </c>
      <c r="AG425" s="15"/>
      <c r="AH425" s="15"/>
      <c r="AI425" s="15"/>
      <c r="AJ425" s="62" t="str">
        <f>IFERROR(VLOOKUP(AI425,Lookups!$W$3:$X$24,2,FALSE),"")</f>
        <v/>
      </c>
      <c r="AK425" s="15"/>
      <c r="AL425" s="15"/>
      <c r="AM425" s="17"/>
      <c r="AN425" s="17"/>
    </row>
    <row r="426" spans="1:40" x14ac:dyDescent="0.3">
      <c r="A426" s="15"/>
      <c r="B426" s="15"/>
      <c r="C426" s="15"/>
      <c r="D426" s="17"/>
      <c r="E426" s="17"/>
      <c r="F426" s="15"/>
      <c r="G426" s="18" t="str">
        <f>IFERROR(VLOOKUP(F426,Lookups!$D$2:$E$20,2,FALSE),"")</f>
        <v/>
      </c>
      <c r="H426" s="15"/>
      <c r="I426" s="15"/>
      <c r="J426" s="17"/>
      <c r="K426" s="15"/>
      <c r="L426" s="17"/>
      <c r="M426" s="17"/>
      <c r="N426" s="62" t="str">
        <f t="shared" si="13"/>
        <v/>
      </c>
      <c r="O426" s="15"/>
      <c r="P426" s="15"/>
      <c r="Q426" s="17"/>
      <c r="R426" s="15"/>
      <c r="S426" s="15"/>
      <c r="T426" s="15"/>
      <c r="U426" s="15"/>
      <c r="V426" s="15"/>
      <c r="W426" s="15"/>
      <c r="X426" s="18" t="str">
        <f>IFERROR(VLOOKUP(W426,Lookups!$G$2:$H$83,2,FALSE),"")</f>
        <v/>
      </c>
      <c r="Y426" s="15"/>
      <c r="Z426" s="15"/>
      <c r="AA426" s="15"/>
      <c r="AB426" s="15"/>
      <c r="AC426" s="15"/>
      <c r="AD426" s="17"/>
      <c r="AE426" s="17"/>
      <c r="AF426" s="18" t="str">
        <f t="shared" si="12"/>
        <v/>
      </c>
      <c r="AG426" s="15"/>
      <c r="AH426" s="15"/>
      <c r="AI426" s="15"/>
      <c r="AJ426" s="62" t="str">
        <f>IFERROR(VLOOKUP(AI426,Lookups!$W$3:$X$24,2,FALSE),"")</f>
        <v/>
      </c>
      <c r="AK426" s="15"/>
      <c r="AL426" s="15"/>
      <c r="AM426" s="17"/>
      <c r="AN426" s="17"/>
    </row>
    <row r="427" spans="1:40" x14ac:dyDescent="0.3">
      <c r="A427" s="15"/>
      <c r="B427" s="15"/>
      <c r="C427" s="15"/>
      <c r="D427" s="17"/>
      <c r="E427" s="17"/>
      <c r="F427" s="15"/>
      <c r="G427" s="18" t="str">
        <f>IFERROR(VLOOKUP(F427,Lookups!$D$2:$E$20,2,FALSE),"")</f>
        <v/>
      </c>
      <c r="H427" s="15"/>
      <c r="I427" s="15"/>
      <c r="J427" s="17"/>
      <c r="K427" s="15"/>
      <c r="L427" s="17"/>
      <c r="M427" s="17"/>
      <c r="N427" s="62" t="str">
        <f t="shared" si="13"/>
        <v/>
      </c>
      <c r="O427" s="15"/>
      <c r="P427" s="15"/>
      <c r="Q427" s="17"/>
      <c r="R427" s="15"/>
      <c r="S427" s="15"/>
      <c r="T427" s="15"/>
      <c r="U427" s="15"/>
      <c r="V427" s="15"/>
      <c r="W427" s="15"/>
      <c r="X427" s="18" t="str">
        <f>IFERROR(VLOOKUP(W427,Lookups!$G$2:$H$83,2,FALSE),"")</f>
        <v/>
      </c>
      <c r="Y427" s="15"/>
      <c r="Z427" s="15"/>
      <c r="AA427" s="15"/>
      <c r="AB427" s="15"/>
      <c r="AC427" s="15"/>
      <c r="AD427" s="17"/>
      <c r="AE427" s="17"/>
      <c r="AF427" s="18" t="str">
        <f t="shared" si="12"/>
        <v/>
      </c>
      <c r="AG427" s="15"/>
      <c r="AH427" s="15"/>
      <c r="AI427" s="15"/>
      <c r="AJ427" s="62" t="str">
        <f>IFERROR(VLOOKUP(AI427,Lookups!$W$3:$X$24,2,FALSE),"")</f>
        <v/>
      </c>
      <c r="AK427" s="15"/>
      <c r="AL427" s="15"/>
      <c r="AM427" s="17"/>
      <c r="AN427" s="17"/>
    </row>
    <row r="428" spans="1:40" x14ac:dyDescent="0.3">
      <c r="A428" s="15"/>
      <c r="B428" s="15"/>
      <c r="C428" s="15"/>
      <c r="D428" s="17"/>
      <c r="E428" s="17"/>
      <c r="F428" s="15"/>
      <c r="G428" s="18" t="str">
        <f>IFERROR(VLOOKUP(F428,Lookups!$D$2:$E$20,2,FALSE),"")</f>
        <v/>
      </c>
      <c r="H428" s="15"/>
      <c r="I428" s="15"/>
      <c r="J428" s="17"/>
      <c r="K428" s="15"/>
      <c r="L428" s="17"/>
      <c r="M428" s="17"/>
      <c r="N428" s="62" t="str">
        <f t="shared" si="13"/>
        <v/>
      </c>
      <c r="O428" s="15"/>
      <c r="P428" s="15"/>
      <c r="Q428" s="17"/>
      <c r="R428" s="15"/>
      <c r="S428" s="15"/>
      <c r="T428" s="15"/>
      <c r="U428" s="15"/>
      <c r="V428" s="15"/>
      <c r="W428" s="15"/>
      <c r="X428" s="18" t="str">
        <f>IFERROR(VLOOKUP(W428,Lookups!$G$2:$H$83,2,FALSE),"")</f>
        <v/>
      </c>
      <c r="Y428" s="15"/>
      <c r="Z428" s="15"/>
      <c r="AA428" s="15"/>
      <c r="AB428" s="15"/>
      <c r="AC428" s="15"/>
      <c r="AD428" s="17"/>
      <c r="AE428" s="17"/>
      <c r="AF428" s="18" t="str">
        <f t="shared" si="12"/>
        <v/>
      </c>
      <c r="AG428" s="15"/>
      <c r="AH428" s="15"/>
      <c r="AI428" s="15"/>
      <c r="AJ428" s="62" t="str">
        <f>IFERROR(VLOOKUP(AI428,Lookups!$W$3:$X$24,2,FALSE),"")</f>
        <v/>
      </c>
      <c r="AK428" s="15"/>
      <c r="AL428" s="15"/>
      <c r="AM428" s="17"/>
      <c r="AN428" s="17"/>
    </row>
    <row r="429" spans="1:40" x14ac:dyDescent="0.3">
      <c r="A429" s="15"/>
      <c r="B429" s="15"/>
      <c r="C429" s="15"/>
      <c r="D429" s="17"/>
      <c r="E429" s="17"/>
      <c r="F429" s="15"/>
      <c r="G429" s="18" t="str">
        <f>IFERROR(VLOOKUP(F429,Lookups!$D$2:$E$20,2,FALSE),"")</f>
        <v/>
      </c>
      <c r="H429" s="15"/>
      <c r="I429" s="15"/>
      <c r="J429" s="17"/>
      <c r="K429" s="15"/>
      <c r="L429" s="17"/>
      <c r="M429" s="17"/>
      <c r="N429" s="62" t="str">
        <f t="shared" si="13"/>
        <v/>
      </c>
      <c r="O429" s="15"/>
      <c r="P429" s="15"/>
      <c r="Q429" s="17"/>
      <c r="R429" s="15"/>
      <c r="S429" s="15"/>
      <c r="T429" s="15"/>
      <c r="U429" s="15"/>
      <c r="V429" s="15"/>
      <c r="W429" s="15"/>
      <c r="X429" s="18" t="str">
        <f>IFERROR(VLOOKUP(W429,Lookups!$G$2:$H$83,2,FALSE),"")</f>
        <v/>
      </c>
      <c r="Y429" s="15"/>
      <c r="Z429" s="15"/>
      <c r="AA429" s="15"/>
      <c r="AB429" s="15"/>
      <c r="AC429" s="15"/>
      <c r="AD429" s="17"/>
      <c r="AE429" s="17"/>
      <c r="AF429" s="18" t="str">
        <f t="shared" si="12"/>
        <v/>
      </c>
      <c r="AG429" s="15"/>
      <c r="AH429" s="15"/>
      <c r="AI429" s="15"/>
      <c r="AJ429" s="62" t="str">
        <f>IFERROR(VLOOKUP(AI429,Lookups!$W$3:$X$24,2,FALSE),"")</f>
        <v/>
      </c>
      <c r="AK429" s="15"/>
      <c r="AL429" s="15"/>
      <c r="AM429" s="17"/>
      <c r="AN429" s="17"/>
    </row>
    <row r="430" spans="1:40" x14ac:dyDescent="0.3">
      <c r="A430" s="15"/>
      <c r="B430" s="15"/>
      <c r="C430" s="15"/>
      <c r="D430" s="17"/>
      <c r="E430" s="17"/>
      <c r="F430" s="15"/>
      <c r="G430" s="18" t="str">
        <f>IFERROR(VLOOKUP(F430,Lookups!$D$2:$E$20,2,FALSE),"")</f>
        <v/>
      </c>
      <c r="H430" s="15"/>
      <c r="I430" s="15"/>
      <c r="J430" s="17"/>
      <c r="K430" s="15"/>
      <c r="L430" s="17"/>
      <c r="M430" s="17"/>
      <c r="N430" s="62" t="str">
        <f t="shared" si="13"/>
        <v/>
      </c>
      <c r="O430" s="15"/>
      <c r="P430" s="15"/>
      <c r="Q430" s="17"/>
      <c r="R430" s="15"/>
      <c r="S430" s="15"/>
      <c r="T430" s="15"/>
      <c r="U430" s="15"/>
      <c r="V430" s="15"/>
      <c r="W430" s="15"/>
      <c r="X430" s="18" t="str">
        <f>IFERROR(VLOOKUP(W430,Lookups!$G$2:$H$83,2,FALSE),"")</f>
        <v/>
      </c>
      <c r="Y430" s="15"/>
      <c r="Z430" s="15"/>
      <c r="AA430" s="15"/>
      <c r="AB430" s="15"/>
      <c r="AC430" s="15"/>
      <c r="AD430" s="17"/>
      <c r="AE430" s="17"/>
      <c r="AF430" s="18" t="str">
        <f t="shared" si="12"/>
        <v/>
      </c>
      <c r="AG430" s="15"/>
      <c r="AH430" s="15"/>
      <c r="AI430" s="15"/>
      <c r="AJ430" s="62" t="str">
        <f>IFERROR(VLOOKUP(AI430,Lookups!$W$3:$X$24,2,FALSE),"")</f>
        <v/>
      </c>
      <c r="AK430" s="15"/>
      <c r="AL430" s="15"/>
      <c r="AM430" s="17"/>
      <c r="AN430" s="17"/>
    </row>
    <row r="431" spans="1:40" x14ac:dyDescent="0.3">
      <c r="A431" s="15"/>
      <c r="B431" s="15"/>
      <c r="C431" s="15"/>
      <c r="D431" s="17"/>
      <c r="E431" s="17"/>
      <c r="F431" s="15"/>
      <c r="G431" s="18" t="str">
        <f>IFERROR(VLOOKUP(F431,Lookups!$D$2:$E$20,2,FALSE),"")</f>
        <v/>
      </c>
      <c r="H431" s="15"/>
      <c r="I431" s="15"/>
      <c r="J431" s="17"/>
      <c r="K431" s="15"/>
      <c r="L431" s="17"/>
      <c r="M431" s="17"/>
      <c r="N431" s="62" t="str">
        <f t="shared" si="13"/>
        <v/>
      </c>
      <c r="O431" s="15"/>
      <c r="P431" s="15"/>
      <c r="Q431" s="17"/>
      <c r="R431" s="15"/>
      <c r="S431" s="15"/>
      <c r="T431" s="15"/>
      <c r="U431" s="15"/>
      <c r="V431" s="15"/>
      <c r="W431" s="15"/>
      <c r="X431" s="18" t="str">
        <f>IFERROR(VLOOKUP(W431,Lookups!$G$2:$H$83,2,FALSE),"")</f>
        <v/>
      </c>
      <c r="Y431" s="15"/>
      <c r="Z431" s="15"/>
      <c r="AA431" s="15"/>
      <c r="AB431" s="15"/>
      <c r="AC431" s="15"/>
      <c r="AD431" s="17"/>
      <c r="AE431" s="17"/>
      <c r="AF431" s="18" t="str">
        <f t="shared" si="12"/>
        <v/>
      </c>
      <c r="AG431" s="15"/>
      <c r="AH431" s="15"/>
      <c r="AI431" s="15"/>
      <c r="AJ431" s="62" t="str">
        <f>IFERROR(VLOOKUP(AI431,Lookups!$W$3:$X$24,2,FALSE),"")</f>
        <v/>
      </c>
      <c r="AK431" s="15"/>
      <c r="AL431" s="15"/>
      <c r="AM431" s="17"/>
      <c r="AN431" s="17"/>
    </row>
    <row r="432" spans="1:40" x14ac:dyDescent="0.3">
      <c r="A432" s="15"/>
      <c r="B432" s="15"/>
      <c r="C432" s="15"/>
      <c r="D432" s="17"/>
      <c r="E432" s="17"/>
      <c r="F432" s="15"/>
      <c r="G432" s="18" t="str">
        <f>IFERROR(VLOOKUP(F432,Lookups!$D$2:$E$20,2,FALSE),"")</f>
        <v/>
      </c>
      <c r="H432" s="15"/>
      <c r="I432" s="15"/>
      <c r="J432" s="17"/>
      <c r="K432" s="15"/>
      <c r="L432" s="17"/>
      <c r="M432" s="17"/>
      <c r="N432" s="62" t="str">
        <f t="shared" si="13"/>
        <v/>
      </c>
      <c r="O432" s="15"/>
      <c r="P432" s="15"/>
      <c r="Q432" s="17"/>
      <c r="R432" s="15"/>
      <c r="S432" s="15"/>
      <c r="T432" s="15"/>
      <c r="U432" s="15"/>
      <c r="V432" s="15"/>
      <c r="W432" s="15"/>
      <c r="X432" s="18" t="str">
        <f>IFERROR(VLOOKUP(W432,Lookups!$G$2:$H$83,2,FALSE),"")</f>
        <v/>
      </c>
      <c r="Y432" s="15"/>
      <c r="Z432" s="15"/>
      <c r="AA432" s="15"/>
      <c r="AB432" s="15"/>
      <c r="AC432" s="15"/>
      <c r="AD432" s="17"/>
      <c r="AE432" s="17"/>
      <c r="AF432" s="18" t="str">
        <f t="shared" si="12"/>
        <v/>
      </c>
      <c r="AG432" s="15"/>
      <c r="AH432" s="15"/>
      <c r="AI432" s="15"/>
      <c r="AJ432" s="62" t="str">
        <f>IFERROR(VLOOKUP(AI432,Lookups!$W$3:$X$24,2,FALSE),"")</f>
        <v/>
      </c>
      <c r="AK432" s="15"/>
      <c r="AL432" s="15"/>
      <c r="AM432" s="17"/>
      <c r="AN432" s="17"/>
    </row>
    <row r="433" spans="1:40" x14ac:dyDescent="0.3">
      <c r="A433" s="15"/>
      <c r="B433" s="15"/>
      <c r="C433" s="15"/>
      <c r="D433" s="17"/>
      <c r="E433" s="17"/>
      <c r="F433" s="15"/>
      <c r="G433" s="18" t="str">
        <f>IFERROR(VLOOKUP(F433,Lookups!$D$2:$E$20,2,FALSE),"")</f>
        <v/>
      </c>
      <c r="H433" s="15"/>
      <c r="I433" s="15"/>
      <c r="J433" s="17"/>
      <c r="K433" s="15"/>
      <c r="L433" s="17"/>
      <c r="M433" s="17"/>
      <c r="N433" s="62" t="str">
        <f t="shared" si="13"/>
        <v/>
      </c>
      <c r="O433" s="15"/>
      <c r="P433" s="15"/>
      <c r="Q433" s="17"/>
      <c r="R433" s="15"/>
      <c r="S433" s="15"/>
      <c r="T433" s="15"/>
      <c r="U433" s="15"/>
      <c r="V433" s="15"/>
      <c r="W433" s="15"/>
      <c r="X433" s="18" t="str">
        <f>IFERROR(VLOOKUP(W433,Lookups!$G$2:$H$83,2,FALSE),"")</f>
        <v/>
      </c>
      <c r="Y433" s="15"/>
      <c r="Z433" s="15"/>
      <c r="AA433" s="15"/>
      <c r="AB433" s="15"/>
      <c r="AC433" s="15"/>
      <c r="AD433" s="17"/>
      <c r="AE433" s="17"/>
      <c r="AF433" s="18" t="str">
        <f t="shared" si="12"/>
        <v/>
      </c>
      <c r="AG433" s="15"/>
      <c r="AH433" s="15"/>
      <c r="AI433" s="15"/>
      <c r="AJ433" s="62" t="str">
        <f>IFERROR(VLOOKUP(AI433,Lookups!$W$3:$X$24,2,FALSE),"")</f>
        <v/>
      </c>
      <c r="AK433" s="15"/>
      <c r="AL433" s="15"/>
      <c r="AM433" s="17"/>
      <c r="AN433" s="17"/>
    </row>
    <row r="434" spans="1:40" x14ac:dyDescent="0.3">
      <c r="A434" s="15"/>
      <c r="B434" s="15"/>
      <c r="C434" s="15"/>
      <c r="D434" s="17"/>
      <c r="E434" s="17"/>
      <c r="F434" s="15"/>
      <c r="G434" s="18" t="str">
        <f>IFERROR(VLOOKUP(F434,Lookups!$D$2:$E$20,2,FALSE),"")</f>
        <v/>
      </c>
      <c r="H434" s="15"/>
      <c r="I434" s="15"/>
      <c r="J434" s="17"/>
      <c r="K434" s="15"/>
      <c r="L434" s="17"/>
      <c r="M434" s="17"/>
      <c r="N434" s="62" t="str">
        <f t="shared" si="13"/>
        <v/>
      </c>
      <c r="O434" s="15"/>
      <c r="P434" s="15"/>
      <c r="Q434" s="17"/>
      <c r="R434" s="15"/>
      <c r="S434" s="15"/>
      <c r="T434" s="15"/>
      <c r="U434" s="15"/>
      <c r="V434" s="15"/>
      <c r="W434" s="15"/>
      <c r="X434" s="18" t="str">
        <f>IFERROR(VLOOKUP(W434,Lookups!$G$2:$H$83,2,FALSE),"")</f>
        <v/>
      </c>
      <c r="Y434" s="15"/>
      <c r="Z434" s="15"/>
      <c r="AA434" s="15"/>
      <c r="AB434" s="15"/>
      <c r="AC434" s="15"/>
      <c r="AD434" s="17"/>
      <c r="AE434" s="17"/>
      <c r="AF434" s="18" t="str">
        <f t="shared" si="12"/>
        <v/>
      </c>
      <c r="AG434" s="15"/>
      <c r="AH434" s="15"/>
      <c r="AI434" s="15"/>
      <c r="AJ434" s="62" t="str">
        <f>IFERROR(VLOOKUP(AI434,Lookups!$W$3:$X$24,2,FALSE),"")</f>
        <v/>
      </c>
      <c r="AK434" s="15"/>
      <c r="AL434" s="15"/>
      <c r="AM434" s="17"/>
      <c r="AN434" s="17"/>
    </row>
    <row r="435" spans="1:40" x14ac:dyDescent="0.3">
      <c r="A435" s="15"/>
      <c r="B435" s="15"/>
      <c r="C435" s="15"/>
      <c r="D435" s="17"/>
      <c r="E435" s="17"/>
      <c r="F435" s="15"/>
      <c r="G435" s="18" t="str">
        <f>IFERROR(VLOOKUP(F435,Lookups!$D$2:$E$20,2,FALSE),"")</f>
        <v/>
      </c>
      <c r="H435" s="15"/>
      <c r="I435" s="15"/>
      <c r="J435" s="17"/>
      <c r="K435" s="15"/>
      <c r="L435" s="17"/>
      <c r="M435" s="17"/>
      <c r="N435" s="62" t="str">
        <f t="shared" si="13"/>
        <v/>
      </c>
      <c r="O435" s="15"/>
      <c r="P435" s="15"/>
      <c r="Q435" s="17"/>
      <c r="R435" s="15"/>
      <c r="S435" s="15"/>
      <c r="T435" s="15"/>
      <c r="U435" s="15"/>
      <c r="V435" s="15"/>
      <c r="W435" s="15"/>
      <c r="X435" s="18" t="str">
        <f>IFERROR(VLOOKUP(W435,Lookups!$G$2:$H$83,2,FALSE),"")</f>
        <v/>
      </c>
      <c r="Y435" s="15"/>
      <c r="Z435" s="15"/>
      <c r="AA435" s="15"/>
      <c r="AB435" s="15"/>
      <c r="AC435" s="15"/>
      <c r="AD435" s="17"/>
      <c r="AE435" s="17"/>
      <c r="AF435" s="18" t="str">
        <f t="shared" si="12"/>
        <v/>
      </c>
      <c r="AG435" s="15"/>
      <c r="AH435" s="15"/>
      <c r="AI435" s="15"/>
      <c r="AJ435" s="62" t="str">
        <f>IFERROR(VLOOKUP(AI435,Lookups!$W$3:$X$24,2,FALSE),"")</f>
        <v/>
      </c>
      <c r="AK435" s="15"/>
      <c r="AL435" s="15"/>
      <c r="AM435" s="17"/>
      <c r="AN435" s="17"/>
    </row>
    <row r="436" spans="1:40" x14ac:dyDescent="0.3">
      <c r="A436" s="15"/>
      <c r="B436" s="15"/>
      <c r="C436" s="15"/>
      <c r="D436" s="17"/>
      <c r="E436" s="17"/>
      <c r="F436" s="15"/>
      <c r="G436" s="18" t="str">
        <f>IFERROR(VLOOKUP(F436,Lookups!$D$2:$E$20,2,FALSE),"")</f>
        <v/>
      </c>
      <c r="H436" s="15"/>
      <c r="I436" s="15"/>
      <c r="J436" s="17"/>
      <c r="K436" s="15"/>
      <c r="L436" s="17"/>
      <c r="M436" s="17"/>
      <c r="N436" s="62" t="str">
        <f t="shared" si="13"/>
        <v/>
      </c>
      <c r="O436" s="15"/>
      <c r="P436" s="15"/>
      <c r="Q436" s="17"/>
      <c r="R436" s="15"/>
      <c r="S436" s="15"/>
      <c r="T436" s="15"/>
      <c r="U436" s="15"/>
      <c r="V436" s="15"/>
      <c r="W436" s="15"/>
      <c r="X436" s="18" t="str">
        <f>IFERROR(VLOOKUP(W436,Lookups!$G$2:$H$83,2,FALSE),"")</f>
        <v/>
      </c>
      <c r="Y436" s="15"/>
      <c r="Z436" s="15"/>
      <c r="AA436" s="15"/>
      <c r="AB436" s="15"/>
      <c r="AC436" s="15"/>
      <c r="AD436" s="17"/>
      <c r="AE436" s="17"/>
      <c r="AF436" s="18" t="str">
        <f t="shared" si="12"/>
        <v/>
      </c>
      <c r="AG436" s="15"/>
      <c r="AH436" s="15"/>
      <c r="AI436" s="15"/>
      <c r="AJ436" s="62" t="str">
        <f>IFERROR(VLOOKUP(AI436,Lookups!$W$3:$X$24,2,FALSE),"")</f>
        <v/>
      </c>
      <c r="AK436" s="15"/>
      <c r="AL436" s="15"/>
      <c r="AM436" s="17"/>
      <c r="AN436" s="17"/>
    </row>
    <row r="437" spans="1:40" x14ac:dyDescent="0.3">
      <c r="A437" s="15"/>
      <c r="B437" s="15"/>
      <c r="C437" s="15"/>
      <c r="D437" s="17"/>
      <c r="E437" s="17"/>
      <c r="F437" s="15"/>
      <c r="G437" s="18" t="str">
        <f>IFERROR(VLOOKUP(F437,Lookups!$D$2:$E$20,2,FALSE),"")</f>
        <v/>
      </c>
      <c r="H437" s="15"/>
      <c r="I437" s="15"/>
      <c r="J437" s="17"/>
      <c r="K437" s="15"/>
      <c r="L437" s="17"/>
      <c r="M437" s="17"/>
      <c r="N437" s="62" t="str">
        <f t="shared" si="13"/>
        <v/>
      </c>
      <c r="O437" s="15"/>
      <c r="P437" s="15"/>
      <c r="Q437" s="17"/>
      <c r="R437" s="15"/>
      <c r="S437" s="15"/>
      <c r="T437" s="15"/>
      <c r="U437" s="15"/>
      <c r="V437" s="15"/>
      <c r="W437" s="15"/>
      <c r="X437" s="18" t="str">
        <f>IFERROR(VLOOKUP(W437,Lookups!$G$2:$H$83,2,FALSE),"")</f>
        <v/>
      </c>
      <c r="Y437" s="15"/>
      <c r="Z437" s="15"/>
      <c r="AA437" s="15"/>
      <c r="AB437" s="15"/>
      <c r="AC437" s="15"/>
      <c r="AD437" s="17"/>
      <c r="AE437" s="17"/>
      <c r="AF437" s="18" t="str">
        <f t="shared" si="12"/>
        <v/>
      </c>
      <c r="AG437" s="15"/>
      <c r="AH437" s="15"/>
      <c r="AI437" s="15"/>
      <c r="AJ437" s="62" t="str">
        <f>IFERROR(VLOOKUP(AI437,Lookups!$W$3:$X$24,2,FALSE),"")</f>
        <v/>
      </c>
      <c r="AK437" s="15"/>
      <c r="AL437" s="15"/>
      <c r="AM437" s="17"/>
      <c r="AN437" s="17"/>
    </row>
    <row r="438" spans="1:40" x14ac:dyDescent="0.3">
      <c r="A438" s="15"/>
      <c r="B438" s="15"/>
      <c r="C438" s="15"/>
      <c r="D438" s="17"/>
      <c r="E438" s="17"/>
      <c r="F438" s="15"/>
      <c r="G438" s="18" t="str">
        <f>IFERROR(VLOOKUP(F438,Lookups!$D$2:$E$20,2,FALSE),"")</f>
        <v/>
      </c>
      <c r="H438" s="15"/>
      <c r="I438" s="15"/>
      <c r="J438" s="17"/>
      <c r="K438" s="15"/>
      <c r="L438" s="17"/>
      <c r="M438" s="17"/>
      <c r="N438" s="62" t="str">
        <f t="shared" si="13"/>
        <v/>
      </c>
      <c r="O438" s="15"/>
      <c r="P438" s="15"/>
      <c r="Q438" s="17"/>
      <c r="R438" s="15"/>
      <c r="S438" s="15"/>
      <c r="T438" s="15"/>
      <c r="U438" s="15"/>
      <c r="V438" s="15"/>
      <c r="W438" s="15"/>
      <c r="X438" s="18" t="str">
        <f>IFERROR(VLOOKUP(W438,Lookups!$G$2:$H$83,2,FALSE),"")</f>
        <v/>
      </c>
      <c r="Y438" s="15"/>
      <c r="Z438" s="15"/>
      <c r="AA438" s="15"/>
      <c r="AB438" s="15"/>
      <c r="AC438" s="15"/>
      <c r="AD438" s="17"/>
      <c r="AE438" s="17"/>
      <c r="AF438" s="18" t="str">
        <f t="shared" ref="AF438:AF501" si="14">IF(OR(ISBLANK(AD438),ISBLANK(AE438)),"",(AE438-AD438)+1)</f>
        <v/>
      </c>
      <c r="AG438" s="15"/>
      <c r="AH438" s="15"/>
      <c r="AI438" s="15"/>
      <c r="AJ438" s="62" t="str">
        <f>IFERROR(VLOOKUP(AI438,Lookups!$W$3:$X$24,2,FALSE),"")</f>
        <v/>
      </c>
      <c r="AK438" s="15"/>
      <c r="AL438" s="15"/>
      <c r="AM438" s="17"/>
      <c r="AN438" s="17"/>
    </row>
    <row r="439" spans="1:40" x14ac:dyDescent="0.3">
      <c r="A439" s="15"/>
      <c r="B439" s="15"/>
      <c r="C439" s="15"/>
      <c r="D439" s="17"/>
      <c r="E439" s="17"/>
      <c r="F439" s="15"/>
      <c r="G439" s="18" t="str">
        <f>IFERROR(VLOOKUP(F439,Lookups!$D$2:$E$20,2,FALSE),"")</f>
        <v/>
      </c>
      <c r="H439" s="15"/>
      <c r="I439" s="15"/>
      <c r="J439" s="17"/>
      <c r="K439" s="15"/>
      <c r="L439" s="17"/>
      <c r="M439" s="17"/>
      <c r="N439" s="62" t="str">
        <f t="shared" si="13"/>
        <v/>
      </c>
      <c r="O439" s="15"/>
      <c r="P439" s="15"/>
      <c r="Q439" s="17"/>
      <c r="R439" s="15"/>
      <c r="S439" s="15"/>
      <c r="T439" s="15"/>
      <c r="U439" s="15"/>
      <c r="V439" s="15"/>
      <c r="W439" s="15"/>
      <c r="X439" s="18" t="str">
        <f>IFERROR(VLOOKUP(W439,Lookups!$G$2:$H$83,2,FALSE),"")</f>
        <v/>
      </c>
      <c r="Y439" s="15"/>
      <c r="Z439" s="15"/>
      <c r="AA439" s="15"/>
      <c r="AB439" s="15"/>
      <c r="AC439" s="15"/>
      <c r="AD439" s="17"/>
      <c r="AE439" s="17"/>
      <c r="AF439" s="18" t="str">
        <f t="shared" si="14"/>
        <v/>
      </c>
      <c r="AG439" s="15"/>
      <c r="AH439" s="15"/>
      <c r="AI439" s="15"/>
      <c r="AJ439" s="62" t="str">
        <f>IFERROR(VLOOKUP(AI439,Lookups!$W$3:$X$24,2,FALSE),"")</f>
        <v/>
      </c>
      <c r="AK439" s="15"/>
      <c r="AL439" s="15"/>
      <c r="AM439" s="17"/>
      <c r="AN439" s="17"/>
    </row>
    <row r="440" spans="1:40" x14ac:dyDescent="0.3">
      <c r="A440" s="15"/>
      <c r="B440" s="15"/>
      <c r="C440" s="15"/>
      <c r="D440" s="17"/>
      <c r="E440" s="17"/>
      <c r="F440" s="15"/>
      <c r="G440" s="18" t="str">
        <f>IFERROR(VLOOKUP(F440,Lookups!$D$2:$E$20,2,FALSE),"")</f>
        <v/>
      </c>
      <c r="H440" s="15"/>
      <c r="I440" s="15"/>
      <c r="J440" s="17"/>
      <c r="K440" s="15"/>
      <c r="L440" s="17"/>
      <c r="M440" s="17"/>
      <c r="N440" s="62" t="str">
        <f t="shared" si="13"/>
        <v/>
      </c>
      <c r="O440" s="15"/>
      <c r="P440" s="15"/>
      <c r="Q440" s="17"/>
      <c r="R440" s="15"/>
      <c r="S440" s="15"/>
      <c r="T440" s="15"/>
      <c r="U440" s="15"/>
      <c r="V440" s="15"/>
      <c r="W440" s="15"/>
      <c r="X440" s="18" t="str">
        <f>IFERROR(VLOOKUP(W440,Lookups!$G$2:$H$83,2,FALSE),"")</f>
        <v/>
      </c>
      <c r="Y440" s="15"/>
      <c r="Z440" s="15"/>
      <c r="AA440" s="15"/>
      <c r="AB440" s="15"/>
      <c r="AC440" s="15"/>
      <c r="AD440" s="17"/>
      <c r="AE440" s="17"/>
      <c r="AF440" s="18" t="str">
        <f t="shared" si="14"/>
        <v/>
      </c>
      <c r="AG440" s="15"/>
      <c r="AH440" s="15"/>
      <c r="AI440" s="15"/>
      <c r="AJ440" s="62" t="str">
        <f>IFERROR(VLOOKUP(AI440,Lookups!$W$3:$X$24,2,FALSE),"")</f>
        <v/>
      </c>
      <c r="AK440" s="15"/>
      <c r="AL440" s="15"/>
      <c r="AM440" s="17"/>
      <c r="AN440" s="17"/>
    </row>
    <row r="441" spans="1:40" x14ac:dyDescent="0.3">
      <c r="A441" s="15"/>
      <c r="B441" s="15"/>
      <c r="C441" s="15"/>
      <c r="D441" s="17"/>
      <c r="E441" s="17"/>
      <c r="F441" s="15"/>
      <c r="G441" s="18" t="str">
        <f>IFERROR(VLOOKUP(F441,Lookups!$D$2:$E$20,2,FALSE),"")</f>
        <v/>
      </c>
      <c r="H441" s="15"/>
      <c r="I441" s="15"/>
      <c r="J441" s="17"/>
      <c r="K441" s="15"/>
      <c r="L441" s="17"/>
      <c r="M441" s="17"/>
      <c r="N441" s="62" t="str">
        <f t="shared" si="13"/>
        <v/>
      </c>
      <c r="O441" s="15"/>
      <c r="P441" s="15"/>
      <c r="Q441" s="17"/>
      <c r="R441" s="15"/>
      <c r="S441" s="15"/>
      <c r="T441" s="15"/>
      <c r="U441" s="15"/>
      <c r="V441" s="15"/>
      <c r="W441" s="15"/>
      <c r="X441" s="18" t="str">
        <f>IFERROR(VLOOKUP(W441,Lookups!$G$2:$H$83,2,FALSE),"")</f>
        <v/>
      </c>
      <c r="Y441" s="15"/>
      <c r="Z441" s="15"/>
      <c r="AA441" s="15"/>
      <c r="AB441" s="15"/>
      <c r="AC441" s="15"/>
      <c r="AD441" s="17"/>
      <c r="AE441" s="17"/>
      <c r="AF441" s="18" t="str">
        <f t="shared" si="14"/>
        <v/>
      </c>
      <c r="AG441" s="15"/>
      <c r="AH441" s="15"/>
      <c r="AI441" s="15"/>
      <c r="AJ441" s="62" t="str">
        <f>IFERROR(VLOOKUP(AI441,Lookups!$W$3:$X$24,2,FALSE),"")</f>
        <v/>
      </c>
      <c r="AK441" s="15"/>
      <c r="AL441" s="15"/>
      <c r="AM441" s="17"/>
      <c r="AN441" s="17"/>
    </row>
    <row r="442" spans="1:40" x14ac:dyDescent="0.3">
      <c r="A442" s="15"/>
      <c r="B442" s="15"/>
      <c r="C442" s="15"/>
      <c r="D442" s="17"/>
      <c r="E442" s="17"/>
      <c r="F442" s="15"/>
      <c r="G442" s="18" t="str">
        <f>IFERROR(VLOOKUP(F442,Lookups!$D$2:$E$20,2,FALSE),"")</f>
        <v/>
      </c>
      <c r="H442" s="15"/>
      <c r="I442" s="15"/>
      <c r="J442" s="17"/>
      <c r="K442" s="15"/>
      <c r="L442" s="17"/>
      <c r="M442" s="17"/>
      <c r="N442" s="62" t="str">
        <f t="shared" si="13"/>
        <v/>
      </c>
      <c r="O442" s="15"/>
      <c r="P442" s="15"/>
      <c r="Q442" s="17"/>
      <c r="R442" s="15"/>
      <c r="S442" s="15"/>
      <c r="T442" s="15"/>
      <c r="U442" s="15"/>
      <c r="V442" s="15"/>
      <c r="W442" s="15"/>
      <c r="X442" s="18" t="str">
        <f>IFERROR(VLOOKUP(W442,Lookups!$G$2:$H$83,2,FALSE),"")</f>
        <v/>
      </c>
      <c r="Y442" s="15"/>
      <c r="Z442" s="15"/>
      <c r="AA442" s="15"/>
      <c r="AB442" s="15"/>
      <c r="AC442" s="15"/>
      <c r="AD442" s="17"/>
      <c r="AE442" s="17"/>
      <c r="AF442" s="18" t="str">
        <f t="shared" si="14"/>
        <v/>
      </c>
      <c r="AG442" s="15"/>
      <c r="AH442" s="15"/>
      <c r="AI442" s="15"/>
      <c r="AJ442" s="62" t="str">
        <f>IFERROR(VLOOKUP(AI442,Lookups!$W$3:$X$24,2,FALSE),"")</f>
        <v/>
      </c>
      <c r="AK442" s="15"/>
      <c r="AL442" s="15"/>
      <c r="AM442" s="17"/>
      <c r="AN442" s="17"/>
    </row>
    <row r="443" spans="1:40" x14ac:dyDescent="0.3">
      <c r="A443" s="15"/>
      <c r="B443" s="15"/>
      <c r="C443" s="15"/>
      <c r="D443" s="17"/>
      <c r="E443" s="17"/>
      <c r="F443" s="15"/>
      <c r="G443" s="18" t="str">
        <f>IFERROR(VLOOKUP(F443,Lookups!$D$2:$E$20,2,FALSE),"")</f>
        <v/>
      </c>
      <c r="H443" s="15"/>
      <c r="I443" s="15"/>
      <c r="J443" s="17"/>
      <c r="K443" s="15"/>
      <c r="L443" s="17"/>
      <c r="M443" s="17"/>
      <c r="N443" s="62" t="str">
        <f t="shared" si="13"/>
        <v/>
      </c>
      <c r="O443" s="15"/>
      <c r="P443" s="15"/>
      <c r="Q443" s="17"/>
      <c r="R443" s="15"/>
      <c r="S443" s="15"/>
      <c r="T443" s="15"/>
      <c r="U443" s="15"/>
      <c r="V443" s="15"/>
      <c r="W443" s="15"/>
      <c r="X443" s="18" t="str">
        <f>IFERROR(VLOOKUP(W443,Lookups!$G$2:$H$83,2,FALSE),"")</f>
        <v/>
      </c>
      <c r="Y443" s="15"/>
      <c r="Z443" s="15"/>
      <c r="AA443" s="15"/>
      <c r="AB443" s="15"/>
      <c r="AC443" s="15"/>
      <c r="AD443" s="17"/>
      <c r="AE443" s="17"/>
      <c r="AF443" s="18" t="str">
        <f t="shared" si="14"/>
        <v/>
      </c>
      <c r="AG443" s="15"/>
      <c r="AH443" s="15"/>
      <c r="AI443" s="15"/>
      <c r="AJ443" s="62" t="str">
        <f>IFERROR(VLOOKUP(AI443,Lookups!$W$3:$X$24,2,FALSE),"")</f>
        <v/>
      </c>
      <c r="AK443" s="15"/>
      <c r="AL443" s="15"/>
      <c r="AM443" s="17"/>
      <c r="AN443" s="17"/>
    </row>
    <row r="444" spans="1:40" x14ac:dyDescent="0.3">
      <c r="A444" s="15"/>
      <c r="B444" s="15"/>
      <c r="C444" s="15"/>
      <c r="D444" s="17"/>
      <c r="E444" s="17"/>
      <c r="F444" s="15"/>
      <c r="G444" s="18" t="str">
        <f>IFERROR(VLOOKUP(F444,Lookups!$D$2:$E$20,2,FALSE),"")</f>
        <v/>
      </c>
      <c r="H444" s="15"/>
      <c r="I444" s="15"/>
      <c r="J444" s="17"/>
      <c r="K444" s="15"/>
      <c r="L444" s="17"/>
      <c r="M444" s="17"/>
      <c r="N444" s="62" t="str">
        <f t="shared" si="13"/>
        <v/>
      </c>
      <c r="O444" s="15"/>
      <c r="P444" s="15"/>
      <c r="Q444" s="17"/>
      <c r="R444" s="15"/>
      <c r="S444" s="15"/>
      <c r="T444" s="15"/>
      <c r="U444" s="15"/>
      <c r="V444" s="15"/>
      <c r="W444" s="15"/>
      <c r="X444" s="18" t="str">
        <f>IFERROR(VLOOKUP(W444,Lookups!$G$2:$H$83,2,FALSE),"")</f>
        <v/>
      </c>
      <c r="Y444" s="15"/>
      <c r="Z444" s="15"/>
      <c r="AA444" s="15"/>
      <c r="AB444" s="15"/>
      <c r="AC444" s="15"/>
      <c r="AD444" s="17"/>
      <c r="AE444" s="17"/>
      <c r="AF444" s="18" t="str">
        <f t="shared" si="14"/>
        <v/>
      </c>
      <c r="AG444" s="15"/>
      <c r="AH444" s="15"/>
      <c r="AI444" s="15"/>
      <c r="AJ444" s="62" t="str">
        <f>IFERROR(VLOOKUP(AI444,Lookups!$W$3:$X$24,2,FALSE),"")</f>
        <v/>
      </c>
      <c r="AK444" s="15"/>
      <c r="AL444" s="15"/>
      <c r="AM444" s="17"/>
      <c r="AN444" s="17"/>
    </row>
    <row r="445" spans="1:40" x14ac:dyDescent="0.3">
      <c r="A445" s="15"/>
      <c r="B445" s="15"/>
      <c r="C445" s="15"/>
      <c r="D445" s="17"/>
      <c r="E445" s="17"/>
      <c r="F445" s="15"/>
      <c r="G445" s="18" t="str">
        <f>IFERROR(VLOOKUP(F445,Lookups!$D$2:$E$20,2,FALSE),"")</f>
        <v/>
      </c>
      <c r="H445" s="15"/>
      <c r="I445" s="15"/>
      <c r="J445" s="17"/>
      <c r="K445" s="15"/>
      <c r="L445" s="17"/>
      <c r="M445" s="17"/>
      <c r="N445" s="62" t="str">
        <f t="shared" si="13"/>
        <v/>
      </c>
      <c r="O445" s="15"/>
      <c r="P445" s="15"/>
      <c r="Q445" s="17"/>
      <c r="R445" s="15"/>
      <c r="S445" s="15"/>
      <c r="T445" s="15"/>
      <c r="U445" s="15"/>
      <c r="V445" s="15"/>
      <c r="W445" s="15"/>
      <c r="X445" s="18" t="str">
        <f>IFERROR(VLOOKUP(W445,Lookups!$G$2:$H$83,2,FALSE),"")</f>
        <v/>
      </c>
      <c r="Y445" s="15"/>
      <c r="Z445" s="15"/>
      <c r="AA445" s="15"/>
      <c r="AB445" s="15"/>
      <c r="AC445" s="15"/>
      <c r="AD445" s="17"/>
      <c r="AE445" s="17"/>
      <c r="AF445" s="18" t="str">
        <f t="shared" si="14"/>
        <v/>
      </c>
      <c r="AG445" s="15"/>
      <c r="AH445" s="15"/>
      <c r="AI445" s="15"/>
      <c r="AJ445" s="62" t="str">
        <f>IFERROR(VLOOKUP(AI445,Lookups!$W$3:$X$24,2,FALSE),"")</f>
        <v/>
      </c>
      <c r="AK445" s="15"/>
      <c r="AL445" s="15"/>
      <c r="AM445" s="17"/>
      <c r="AN445" s="17"/>
    </row>
    <row r="446" spans="1:40" x14ac:dyDescent="0.3">
      <c r="A446" s="15"/>
      <c r="B446" s="15"/>
      <c r="C446" s="15"/>
      <c r="D446" s="17"/>
      <c r="E446" s="17"/>
      <c r="F446" s="15"/>
      <c r="G446" s="18" t="str">
        <f>IFERROR(VLOOKUP(F446,Lookups!$D$2:$E$20,2,FALSE),"")</f>
        <v/>
      </c>
      <c r="H446" s="15"/>
      <c r="I446" s="15"/>
      <c r="J446" s="17"/>
      <c r="K446" s="15"/>
      <c r="L446" s="17"/>
      <c r="M446" s="17"/>
      <c r="N446" s="62" t="str">
        <f t="shared" si="13"/>
        <v/>
      </c>
      <c r="O446" s="15"/>
      <c r="P446" s="15"/>
      <c r="Q446" s="17"/>
      <c r="R446" s="15"/>
      <c r="S446" s="15"/>
      <c r="T446" s="15"/>
      <c r="U446" s="15"/>
      <c r="V446" s="15"/>
      <c r="W446" s="15"/>
      <c r="X446" s="18" t="str">
        <f>IFERROR(VLOOKUP(W446,Lookups!$G$2:$H$83,2,FALSE),"")</f>
        <v/>
      </c>
      <c r="Y446" s="15"/>
      <c r="Z446" s="15"/>
      <c r="AA446" s="15"/>
      <c r="AB446" s="15"/>
      <c r="AC446" s="15"/>
      <c r="AD446" s="17"/>
      <c r="AE446" s="17"/>
      <c r="AF446" s="18" t="str">
        <f t="shared" si="14"/>
        <v/>
      </c>
      <c r="AG446" s="15"/>
      <c r="AH446" s="15"/>
      <c r="AI446" s="15"/>
      <c r="AJ446" s="62" t="str">
        <f>IFERROR(VLOOKUP(AI446,Lookups!$W$3:$X$24,2,FALSE),"")</f>
        <v/>
      </c>
      <c r="AK446" s="15"/>
      <c r="AL446" s="15"/>
      <c r="AM446" s="17"/>
      <c r="AN446" s="17"/>
    </row>
    <row r="447" spans="1:40" x14ac:dyDescent="0.3">
      <c r="A447" s="15"/>
      <c r="B447" s="15"/>
      <c r="C447" s="15"/>
      <c r="D447" s="17"/>
      <c r="E447" s="17"/>
      <c r="F447" s="15"/>
      <c r="G447" s="18" t="str">
        <f>IFERROR(VLOOKUP(F447,Lookups!$D$2:$E$20,2,FALSE),"")</f>
        <v/>
      </c>
      <c r="H447" s="15"/>
      <c r="I447" s="15"/>
      <c r="J447" s="17"/>
      <c r="K447" s="15"/>
      <c r="L447" s="17"/>
      <c r="M447" s="17"/>
      <c r="N447" s="62" t="str">
        <f t="shared" si="13"/>
        <v/>
      </c>
      <c r="O447" s="15"/>
      <c r="P447" s="15"/>
      <c r="Q447" s="17"/>
      <c r="R447" s="15"/>
      <c r="S447" s="15"/>
      <c r="T447" s="15"/>
      <c r="U447" s="15"/>
      <c r="V447" s="15"/>
      <c r="W447" s="15"/>
      <c r="X447" s="18" t="str">
        <f>IFERROR(VLOOKUP(W447,Lookups!$G$2:$H$83,2,FALSE),"")</f>
        <v/>
      </c>
      <c r="Y447" s="15"/>
      <c r="Z447" s="15"/>
      <c r="AA447" s="15"/>
      <c r="AB447" s="15"/>
      <c r="AC447" s="15"/>
      <c r="AD447" s="17"/>
      <c r="AE447" s="17"/>
      <c r="AF447" s="18" t="str">
        <f t="shared" si="14"/>
        <v/>
      </c>
      <c r="AG447" s="15"/>
      <c r="AH447" s="15"/>
      <c r="AI447" s="15"/>
      <c r="AJ447" s="62" t="str">
        <f>IFERROR(VLOOKUP(AI447,Lookups!$W$3:$X$24,2,FALSE),"")</f>
        <v/>
      </c>
      <c r="AK447" s="15"/>
      <c r="AL447" s="15"/>
      <c r="AM447" s="17"/>
      <c r="AN447" s="17"/>
    </row>
    <row r="448" spans="1:40" x14ac:dyDescent="0.3">
      <c r="A448" s="15"/>
      <c r="B448" s="15"/>
      <c r="C448" s="15"/>
      <c r="D448" s="17"/>
      <c r="E448" s="17"/>
      <c r="F448" s="15"/>
      <c r="G448" s="18" t="str">
        <f>IFERROR(VLOOKUP(F448,Lookups!$D$2:$E$20,2,FALSE),"")</f>
        <v/>
      </c>
      <c r="H448" s="15"/>
      <c r="I448" s="15"/>
      <c r="J448" s="17"/>
      <c r="K448" s="15"/>
      <c r="L448" s="17"/>
      <c r="M448" s="17"/>
      <c r="N448" s="62" t="str">
        <f t="shared" si="13"/>
        <v/>
      </c>
      <c r="O448" s="15"/>
      <c r="P448" s="15"/>
      <c r="Q448" s="17"/>
      <c r="R448" s="15"/>
      <c r="S448" s="15"/>
      <c r="T448" s="15"/>
      <c r="U448" s="15"/>
      <c r="V448" s="15"/>
      <c r="W448" s="15"/>
      <c r="X448" s="18" t="str">
        <f>IFERROR(VLOOKUP(W448,Lookups!$G$2:$H$83,2,FALSE),"")</f>
        <v/>
      </c>
      <c r="Y448" s="15"/>
      <c r="Z448" s="15"/>
      <c r="AA448" s="15"/>
      <c r="AB448" s="15"/>
      <c r="AC448" s="15"/>
      <c r="AD448" s="17"/>
      <c r="AE448" s="17"/>
      <c r="AF448" s="18" t="str">
        <f t="shared" si="14"/>
        <v/>
      </c>
      <c r="AG448" s="15"/>
      <c r="AH448" s="15"/>
      <c r="AI448" s="15"/>
      <c r="AJ448" s="62" t="str">
        <f>IFERROR(VLOOKUP(AI448,Lookups!$W$3:$X$24,2,FALSE),"")</f>
        <v/>
      </c>
      <c r="AK448" s="15"/>
      <c r="AL448" s="15"/>
      <c r="AM448" s="17"/>
      <c r="AN448" s="17"/>
    </row>
    <row r="449" spans="1:40" x14ac:dyDescent="0.3">
      <c r="A449" s="15"/>
      <c r="B449" s="15"/>
      <c r="C449" s="15"/>
      <c r="D449" s="17"/>
      <c r="E449" s="17"/>
      <c r="F449" s="15"/>
      <c r="G449" s="18" t="str">
        <f>IFERROR(VLOOKUP(F449,Lookups!$D$2:$E$20,2,FALSE),"")</f>
        <v/>
      </c>
      <c r="H449" s="15"/>
      <c r="I449" s="15"/>
      <c r="J449" s="17"/>
      <c r="K449" s="15"/>
      <c r="L449" s="17"/>
      <c r="M449" s="17"/>
      <c r="N449" s="62" t="str">
        <f t="shared" si="13"/>
        <v/>
      </c>
      <c r="O449" s="15"/>
      <c r="P449" s="15"/>
      <c r="Q449" s="17"/>
      <c r="R449" s="15"/>
      <c r="S449" s="15"/>
      <c r="T449" s="15"/>
      <c r="U449" s="15"/>
      <c r="V449" s="15"/>
      <c r="W449" s="15"/>
      <c r="X449" s="18" t="str">
        <f>IFERROR(VLOOKUP(W449,Lookups!$G$2:$H$83,2,FALSE),"")</f>
        <v/>
      </c>
      <c r="Y449" s="15"/>
      <c r="Z449" s="15"/>
      <c r="AA449" s="15"/>
      <c r="AB449" s="15"/>
      <c r="AC449" s="15"/>
      <c r="AD449" s="17"/>
      <c r="AE449" s="17"/>
      <c r="AF449" s="18" t="str">
        <f t="shared" si="14"/>
        <v/>
      </c>
      <c r="AG449" s="15"/>
      <c r="AH449" s="15"/>
      <c r="AI449" s="15"/>
      <c r="AJ449" s="62" t="str">
        <f>IFERROR(VLOOKUP(AI449,Lookups!$W$3:$X$24,2,FALSE),"")</f>
        <v/>
      </c>
      <c r="AK449" s="15"/>
      <c r="AL449" s="15"/>
      <c r="AM449" s="17"/>
      <c r="AN449" s="17"/>
    </row>
    <row r="450" spans="1:40" x14ac:dyDescent="0.3">
      <c r="A450" s="15"/>
      <c r="B450" s="15"/>
      <c r="C450" s="15"/>
      <c r="D450" s="17"/>
      <c r="E450" s="17"/>
      <c r="F450" s="15"/>
      <c r="G450" s="18" t="str">
        <f>IFERROR(VLOOKUP(F450,Lookups!$D$2:$E$20,2,FALSE),"")</f>
        <v/>
      </c>
      <c r="H450" s="15"/>
      <c r="I450" s="15"/>
      <c r="J450" s="17"/>
      <c r="K450" s="15"/>
      <c r="L450" s="17"/>
      <c r="M450" s="17"/>
      <c r="N450" s="62" t="str">
        <f t="shared" si="13"/>
        <v/>
      </c>
      <c r="O450" s="15"/>
      <c r="P450" s="15"/>
      <c r="Q450" s="17"/>
      <c r="R450" s="15"/>
      <c r="S450" s="15"/>
      <c r="T450" s="15"/>
      <c r="U450" s="15"/>
      <c r="V450" s="15"/>
      <c r="W450" s="15"/>
      <c r="X450" s="18" t="str">
        <f>IFERROR(VLOOKUP(W450,Lookups!$G$2:$H$83,2,FALSE),"")</f>
        <v/>
      </c>
      <c r="Y450" s="15"/>
      <c r="Z450" s="15"/>
      <c r="AA450" s="15"/>
      <c r="AB450" s="15"/>
      <c r="AC450" s="15"/>
      <c r="AD450" s="17"/>
      <c r="AE450" s="17"/>
      <c r="AF450" s="18" t="str">
        <f t="shared" si="14"/>
        <v/>
      </c>
      <c r="AG450" s="15"/>
      <c r="AH450" s="15"/>
      <c r="AI450" s="15"/>
      <c r="AJ450" s="62" t="str">
        <f>IFERROR(VLOOKUP(AI450,Lookups!$W$3:$X$24,2,FALSE),"")</f>
        <v/>
      </c>
      <c r="AK450" s="15"/>
      <c r="AL450" s="15"/>
      <c r="AM450" s="17"/>
      <c r="AN450" s="17"/>
    </row>
    <row r="451" spans="1:40" x14ac:dyDescent="0.3">
      <c r="A451" s="15"/>
      <c r="B451" s="15"/>
      <c r="C451" s="15"/>
      <c r="D451" s="17"/>
      <c r="E451" s="17"/>
      <c r="F451" s="15"/>
      <c r="G451" s="18" t="str">
        <f>IFERROR(VLOOKUP(F451,Lookups!$D$2:$E$20,2,FALSE),"")</f>
        <v/>
      </c>
      <c r="H451" s="15"/>
      <c r="I451" s="15"/>
      <c r="J451" s="17"/>
      <c r="K451" s="15"/>
      <c r="L451" s="17"/>
      <c r="M451" s="17"/>
      <c r="N451" s="62" t="str">
        <f t="shared" ref="N451:N514" si="15">IF(OR(ISBLANK(L451),ISBLANK(M451)),"",(M451-L451)+1)</f>
        <v/>
      </c>
      <c r="O451" s="15"/>
      <c r="P451" s="15"/>
      <c r="Q451" s="17"/>
      <c r="R451" s="15"/>
      <c r="S451" s="15"/>
      <c r="T451" s="15"/>
      <c r="U451" s="15"/>
      <c r="V451" s="15"/>
      <c r="W451" s="15"/>
      <c r="X451" s="18" t="str">
        <f>IFERROR(VLOOKUP(W451,Lookups!$G$2:$H$83,2,FALSE),"")</f>
        <v/>
      </c>
      <c r="Y451" s="15"/>
      <c r="Z451" s="15"/>
      <c r="AA451" s="15"/>
      <c r="AB451" s="15"/>
      <c r="AC451" s="15"/>
      <c r="AD451" s="17"/>
      <c r="AE451" s="17"/>
      <c r="AF451" s="18" t="str">
        <f t="shared" si="14"/>
        <v/>
      </c>
      <c r="AG451" s="15"/>
      <c r="AH451" s="15"/>
      <c r="AI451" s="15"/>
      <c r="AJ451" s="62" t="str">
        <f>IFERROR(VLOOKUP(AI451,Lookups!$W$3:$X$24,2,FALSE),"")</f>
        <v/>
      </c>
      <c r="AK451" s="15"/>
      <c r="AL451" s="15"/>
      <c r="AM451" s="17"/>
      <c r="AN451" s="17"/>
    </row>
    <row r="452" spans="1:40" x14ac:dyDescent="0.3">
      <c r="A452" s="15"/>
      <c r="B452" s="15"/>
      <c r="C452" s="15"/>
      <c r="D452" s="17"/>
      <c r="E452" s="17"/>
      <c r="F452" s="15"/>
      <c r="G452" s="18" t="str">
        <f>IFERROR(VLOOKUP(F452,Lookups!$D$2:$E$20,2,FALSE),"")</f>
        <v/>
      </c>
      <c r="H452" s="15"/>
      <c r="I452" s="15"/>
      <c r="J452" s="17"/>
      <c r="K452" s="15"/>
      <c r="L452" s="17"/>
      <c r="M452" s="17"/>
      <c r="N452" s="62" t="str">
        <f t="shared" si="15"/>
        <v/>
      </c>
      <c r="O452" s="15"/>
      <c r="P452" s="15"/>
      <c r="Q452" s="17"/>
      <c r="R452" s="15"/>
      <c r="S452" s="15"/>
      <c r="T452" s="15"/>
      <c r="U452" s="15"/>
      <c r="V452" s="15"/>
      <c r="W452" s="15"/>
      <c r="X452" s="18" t="str">
        <f>IFERROR(VLOOKUP(W452,Lookups!$G$2:$H$83,2,FALSE),"")</f>
        <v/>
      </c>
      <c r="Y452" s="15"/>
      <c r="Z452" s="15"/>
      <c r="AA452" s="15"/>
      <c r="AB452" s="15"/>
      <c r="AC452" s="15"/>
      <c r="AD452" s="17"/>
      <c r="AE452" s="17"/>
      <c r="AF452" s="18" t="str">
        <f t="shared" si="14"/>
        <v/>
      </c>
      <c r="AG452" s="15"/>
      <c r="AH452" s="15"/>
      <c r="AI452" s="15"/>
      <c r="AJ452" s="62" t="str">
        <f>IFERROR(VLOOKUP(AI452,Lookups!$W$3:$X$24,2,FALSE),"")</f>
        <v/>
      </c>
      <c r="AK452" s="15"/>
      <c r="AL452" s="15"/>
      <c r="AM452" s="17"/>
      <c r="AN452" s="17"/>
    </row>
    <row r="453" spans="1:40" x14ac:dyDescent="0.3">
      <c r="A453" s="15"/>
      <c r="B453" s="15"/>
      <c r="C453" s="15"/>
      <c r="D453" s="17"/>
      <c r="E453" s="17"/>
      <c r="F453" s="15"/>
      <c r="G453" s="18" t="str">
        <f>IFERROR(VLOOKUP(F453,Lookups!$D$2:$E$20,2,FALSE),"")</f>
        <v/>
      </c>
      <c r="H453" s="15"/>
      <c r="I453" s="15"/>
      <c r="J453" s="17"/>
      <c r="K453" s="15"/>
      <c r="L453" s="17"/>
      <c r="M453" s="17"/>
      <c r="N453" s="62" t="str">
        <f t="shared" si="15"/>
        <v/>
      </c>
      <c r="O453" s="15"/>
      <c r="P453" s="15"/>
      <c r="Q453" s="17"/>
      <c r="R453" s="15"/>
      <c r="S453" s="15"/>
      <c r="T453" s="15"/>
      <c r="U453" s="15"/>
      <c r="V453" s="15"/>
      <c r="W453" s="15"/>
      <c r="X453" s="18" t="str">
        <f>IFERROR(VLOOKUP(W453,Lookups!$G$2:$H$83,2,FALSE),"")</f>
        <v/>
      </c>
      <c r="Y453" s="15"/>
      <c r="Z453" s="15"/>
      <c r="AA453" s="15"/>
      <c r="AB453" s="15"/>
      <c r="AC453" s="15"/>
      <c r="AD453" s="17"/>
      <c r="AE453" s="17"/>
      <c r="AF453" s="18" t="str">
        <f t="shared" si="14"/>
        <v/>
      </c>
      <c r="AG453" s="15"/>
      <c r="AH453" s="15"/>
      <c r="AI453" s="15"/>
      <c r="AJ453" s="62" t="str">
        <f>IFERROR(VLOOKUP(AI453,Lookups!$W$3:$X$24,2,FALSE),"")</f>
        <v/>
      </c>
      <c r="AK453" s="15"/>
      <c r="AL453" s="15"/>
      <c r="AM453" s="17"/>
      <c r="AN453" s="17"/>
    </row>
    <row r="454" spans="1:40" x14ac:dyDescent="0.3">
      <c r="A454" s="15"/>
      <c r="B454" s="15"/>
      <c r="C454" s="15"/>
      <c r="D454" s="17"/>
      <c r="E454" s="17"/>
      <c r="F454" s="15"/>
      <c r="G454" s="18" t="str">
        <f>IFERROR(VLOOKUP(F454,Lookups!$D$2:$E$20,2,FALSE),"")</f>
        <v/>
      </c>
      <c r="H454" s="15"/>
      <c r="I454" s="15"/>
      <c r="J454" s="17"/>
      <c r="K454" s="15"/>
      <c r="L454" s="17"/>
      <c r="M454" s="17"/>
      <c r="N454" s="62" t="str">
        <f t="shared" si="15"/>
        <v/>
      </c>
      <c r="O454" s="15"/>
      <c r="P454" s="15"/>
      <c r="Q454" s="17"/>
      <c r="R454" s="15"/>
      <c r="S454" s="15"/>
      <c r="T454" s="15"/>
      <c r="U454" s="15"/>
      <c r="V454" s="15"/>
      <c r="W454" s="15"/>
      <c r="X454" s="18" t="str">
        <f>IFERROR(VLOOKUP(W454,Lookups!$G$2:$H$83,2,FALSE),"")</f>
        <v/>
      </c>
      <c r="Y454" s="15"/>
      <c r="Z454" s="15"/>
      <c r="AA454" s="15"/>
      <c r="AB454" s="15"/>
      <c r="AC454" s="15"/>
      <c r="AD454" s="17"/>
      <c r="AE454" s="17"/>
      <c r="AF454" s="18" t="str">
        <f t="shared" si="14"/>
        <v/>
      </c>
      <c r="AG454" s="15"/>
      <c r="AH454" s="15"/>
      <c r="AI454" s="15"/>
      <c r="AJ454" s="62" t="str">
        <f>IFERROR(VLOOKUP(AI454,Lookups!$W$3:$X$24,2,FALSE),"")</f>
        <v/>
      </c>
      <c r="AK454" s="15"/>
      <c r="AL454" s="15"/>
      <c r="AM454" s="17"/>
      <c r="AN454" s="17"/>
    </row>
    <row r="455" spans="1:40" x14ac:dyDescent="0.3">
      <c r="A455" s="15"/>
      <c r="B455" s="15"/>
      <c r="C455" s="15"/>
      <c r="D455" s="17"/>
      <c r="E455" s="17"/>
      <c r="F455" s="15"/>
      <c r="G455" s="18" t="str">
        <f>IFERROR(VLOOKUP(F455,Lookups!$D$2:$E$20,2,FALSE),"")</f>
        <v/>
      </c>
      <c r="H455" s="15"/>
      <c r="I455" s="15"/>
      <c r="J455" s="17"/>
      <c r="K455" s="15"/>
      <c r="L455" s="17"/>
      <c r="M455" s="17"/>
      <c r="N455" s="62" t="str">
        <f t="shared" si="15"/>
        <v/>
      </c>
      <c r="O455" s="15"/>
      <c r="P455" s="15"/>
      <c r="Q455" s="17"/>
      <c r="R455" s="15"/>
      <c r="S455" s="15"/>
      <c r="T455" s="15"/>
      <c r="U455" s="15"/>
      <c r="V455" s="15"/>
      <c r="W455" s="15"/>
      <c r="X455" s="18" t="str">
        <f>IFERROR(VLOOKUP(W455,Lookups!$G$2:$H$83,2,FALSE),"")</f>
        <v/>
      </c>
      <c r="Y455" s="15"/>
      <c r="Z455" s="15"/>
      <c r="AA455" s="15"/>
      <c r="AB455" s="15"/>
      <c r="AC455" s="15"/>
      <c r="AD455" s="17"/>
      <c r="AE455" s="17"/>
      <c r="AF455" s="18" t="str">
        <f t="shared" si="14"/>
        <v/>
      </c>
      <c r="AG455" s="15"/>
      <c r="AH455" s="15"/>
      <c r="AI455" s="15"/>
      <c r="AJ455" s="62" t="str">
        <f>IFERROR(VLOOKUP(AI455,Lookups!$W$3:$X$24,2,FALSE),"")</f>
        <v/>
      </c>
      <c r="AK455" s="15"/>
      <c r="AL455" s="15"/>
      <c r="AM455" s="17"/>
      <c r="AN455" s="17"/>
    </row>
    <row r="456" spans="1:40" x14ac:dyDescent="0.3">
      <c r="A456" s="15"/>
      <c r="B456" s="15"/>
      <c r="C456" s="15"/>
      <c r="D456" s="17"/>
      <c r="E456" s="17"/>
      <c r="F456" s="15"/>
      <c r="G456" s="18" t="str">
        <f>IFERROR(VLOOKUP(F456,Lookups!$D$2:$E$20,2,FALSE),"")</f>
        <v/>
      </c>
      <c r="H456" s="15"/>
      <c r="I456" s="15"/>
      <c r="J456" s="17"/>
      <c r="K456" s="15"/>
      <c r="L456" s="17"/>
      <c r="M456" s="17"/>
      <c r="N456" s="62" t="str">
        <f t="shared" si="15"/>
        <v/>
      </c>
      <c r="O456" s="15"/>
      <c r="P456" s="15"/>
      <c r="Q456" s="17"/>
      <c r="R456" s="15"/>
      <c r="S456" s="15"/>
      <c r="T456" s="15"/>
      <c r="U456" s="15"/>
      <c r="V456" s="15"/>
      <c r="W456" s="15"/>
      <c r="X456" s="18" t="str">
        <f>IFERROR(VLOOKUP(W456,Lookups!$G$2:$H$83,2,FALSE),"")</f>
        <v/>
      </c>
      <c r="Y456" s="15"/>
      <c r="Z456" s="15"/>
      <c r="AA456" s="15"/>
      <c r="AB456" s="15"/>
      <c r="AC456" s="15"/>
      <c r="AD456" s="17"/>
      <c r="AE456" s="17"/>
      <c r="AF456" s="18" t="str">
        <f t="shared" si="14"/>
        <v/>
      </c>
      <c r="AG456" s="15"/>
      <c r="AH456" s="15"/>
      <c r="AI456" s="15"/>
      <c r="AJ456" s="62" t="str">
        <f>IFERROR(VLOOKUP(AI456,Lookups!$W$3:$X$24,2,FALSE),"")</f>
        <v/>
      </c>
      <c r="AK456" s="15"/>
      <c r="AL456" s="15"/>
      <c r="AM456" s="17"/>
      <c r="AN456" s="17"/>
    </row>
    <row r="457" spans="1:40" x14ac:dyDescent="0.3">
      <c r="A457" s="15"/>
      <c r="B457" s="15"/>
      <c r="C457" s="15"/>
      <c r="D457" s="17"/>
      <c r="E457" s="17"/>
      <c r="F457" s="15"/>
      <c r="G457" s="18" t="str">
        <f>IFERROR(VLOOKUP(F457,Lookups!$D$2:$E$20,2,FALSE),"")</f>
        <v/>
      </c>
      <c r="H457" s="15"/>
      <c r="I457" s="15"/>
      <c r="J457" s="17"/>
      <c r="K457" s="15"/>
      <c r="L457" s="17"/>
      <c r="M457" s="17"/>
      <c r="N457" s="62" t="str">
        <f t="shared" si="15"/>
        <v/>
      </c>
      <c r="O457" s="15"/>
      <c r="P457" s="15"/>
      <c r="Q457" s="17"/>
      <c r="R457" s="15"/>
      <c r="S457" s="15"/>
      <c r="T457" s="15"/>
      <c r="U457" s="15"/>
      <c r="V457" s="15"/>
      <c r="W457" s="15"/>
      <c r="X457" s="18" t="str">
        <f>IFERROR(VLOOKUP(W457,Lookups!$G$2:$H$83,2,FALSE),"")</f>
        <v/>
      </c>
      <c r="Y457" s="15"/>
      <c r="Z457" s="15"/>
      <c r="AA457" s="15"/>
      <c r="AB457" s="15"/>
      <c r="AC457" s="15"/>
      <c r="AD457" s="17"/>
      <c r="AE457" s="17"/>
      <c r="AF457" s="18" t="str">
        <f t="shared" si="14"/>
        <v/>
      </c>
      <c r="AG457" s="15"/>
      <c r="AH457" s="15"/>
      <c r="AI457" s="15"/>
      <c r="AJ457" s="62" t="str">
        <f>IFERROR(VLOOKUP(AI457,Lookups!$W$3:$X$24,2,FALSE),"")</f>
        <v/>
      </c>
      <c r="AK457" s="15"/>
      <c r="AL457" s="15"/>
      <c r="AM457" s="17"/>
      <c r="AN457" s="17"/>
    </row>
    <row r="458" spans="1:40" x14ac:dyDescent="0.3">
      <c r="A458" s="15"/>
      <c r="B458" s="15"/>
      <c r="C458" s="15"/>
      <c r="D458" s="17"/>
      <c r="E458" s="17"/>
      <c r="F458" s="15"/>
      <c r="G458" s="18" t="str">
        <f>IFERROR(VLOOKUP(F458,Lookups!$D$2:$E$20,2,FALSE),"")</f>
        <v/>
      </c>
      <c r="H458" s="15"/>
      <c r="I458" s="15"/>
      <c r="J458" s="17"/>
      <c r="K458" s="15"/>
      <c r="L458" s="17"/>
      <c r="M458" s="17"/>
      <c r="N458" s="62" t="str">
        <f t="shared" si="15"/>
        <v/>
      </c>
      <c r="O458" s="15"/>
      <c r="P458" s="15"/>
      <c r="Q458" s="17"/>
      <c r="R458" s="15"/>
      <c r="S458" s="15"/>
      <c r="T458" s="15"/>
      <c r="U458" s="15"/>
      <c r="V458" s="15"/>
      <c r="W458" s="15"/>
      <c r="X458" s="18" t="str">
        <f>IFERROR(VLOOKUP(W458,Lookups!$G$2:$H$83,2,FALSE),"")</f>
        <v/>
      </c>
      <c r="Y458" s="15"/>
      <c r="Z458" s="15"/>
      <c r="AA458" s="15"/>
      <c r="AB458" s="15"/>
      <c r="AC458" s="15"/>
      <c r="AD458" s="17"/>
      <c r="AE458" s="17"/>
      <c r="AF458" s="18" t="str">
        <f t="shared" si="14"/>
        <v/>
      </c>
      <c r="AG458" s="15"/>
      <c r="AH458" s="15"/>
      <c r="AI458" s="15"/>
      <c r="AJ458" s="62" t="str">
        <f>IFERROR(VLOOKUP(AI458,Lookups!$W$3:$X$24,2,FALSE),"")</f>
        <v/>
      </c>
      <c r="AK458" s="15"/>
      <c r="AL458" s="15"/>
      <c r="AM458" s="17"/>
      <c r="AN458" s="17"/>
    </row>
    <row r="459" spans="1:40" x14ac:dyDescent="0.3">
      <c r="A459" s="15"/>
      <c r="B459" s="15"/>
      <c r="C459" s="15"/>
      <c r="D459" s="17"/>
      <c r="E459" s="17"/>
      <c r="F459" s="15"/>
      <c r="G459" s="18" t="str">
        <f>IFERROR(VLOOKUP(F459,Lookups!$D$2:$E$20,2,FALSE),"")</f>
        <v/>
      </c>
      <c r="H459" s="15"/>
      <c r="I459" s="15"/>
      <c r="J459" s="17"/>
      <c r="K459" s="15"/>
      <c r="L459" s="17"/>
      <c r="M459" s="17"/>
      <c r="N459" s="62" t="str">
        <f t="shared" si="15"/>
        <v/>
      </c>
      <c r="O459" s="15"/>
      <c r="P459" s="15"/>
      <c r="Q459" s="17"/>
      <c r="R459" s="15"/>
      <c r="S459" s="15"/>
      <c r="T459" s="15"/>
      <c r="U459" s="15"/>
      <c r="V459" s="15"/>
      <c r="W459" s="15"/>
      <c r="X459" s="18" t="str">
        <f>IFERROR(VLOOKUP(W459,Lookups!$G$2:$H$83,2,FALSE),"")</f>
        <v/>
      </c>
      <c r="Y459" s="15"/>
      <c r="Z459" s="15"/>
      <c r="AA459" s="15"/>
      <c r="AB459" s="15"/>
      <c r="AC459" s="15"/>
      <c r="AD459" s="17"/>
      <c r="AE459" s="17"/>
      <c r="AF459" s="18" t="str">
        <f t="shared" si="14"/>
        <v/>
      </c>
      <c r="AG459" s="15"/>
      <c r="AH459" s="15"/>
      <c r="AI459" s="15"/>
      <c r="AJ459" s="62" t="str">
        <f>IFERROR(VLOOKUP(AI459,Lookups!$W$3:$X$24,2,FALSE),"")</f>
        <v/>
      </c>
      <c r="AK459" s="15"/>
      <c r="AL459" s="15"/>
      <c r="AM459" s="17"/>
      <c r="AN459" s="17"/>
    </row>
    <row r="460" spans="1:40" x14ac:dyDescent="0.3">
      <c r="A460" s="15"/>
      <c r="B460" s="15"/>
      <c r="C460" s="15"/>
      <c r="D460" s="17"/>
      <c r="E460" s="17"/>
      <c r="F460" s="15"/>
      <c r="G460" s="18" t="str">
        <f>IFERROR(VLOOKUP(F460,Lookups!$D$2:$E$20,2,FALSE),"")</f>
        <v/>
      </c>
      <c r="H460" s="15"/>
      <c r="I460" s="15"/>
      <c r="J460" s="17"/>
      <c r="K460" s="15"/>
      <c r="L460" s="17"/>
      <c r="M460" s="17"/>
      <c r="N460" s="62" t="str">
        <f t="shared" si="15"/>
        <v/>
      </c>
      <c r="O460" s="15"/>
      <c r="P460" s="15"/>
      <c r="Q460" s="17"/>
      <c r="R460" s="15"/>
      <c r="S460" s="15"/>
      <c r="T460" s="15"/>
      <c r="U460" s="15"/>
      <c r="V460" s="15"/>
      <c r="W460" s="15"/>
      <c r="X460" s="18" t="str">
        <f>IFERROR(VLOOKUP(W460,Lookups!$G$2:$H$83,2,FALSE),"")</f>
        <v/>
      </c>
      <c r="Y460" s="15"/>
      <c r="Z460" s="15"/>
      <c r="AA460" s="15"/>
      <c r="AB460" s="15"/>
      <c r="AC460" s="15"/>
      <c r="AD460" s="17"/>
      <c r="AE460" s="17"/>
      <c r="AF460" s="18" t="str">
        <f t="shared" si="14"/>
        <v/>
      </c>
      <c r="AG460" s="15"/>
      <c r="AH460" s="15"/>
      <c r="AI460" s="15"/>
      <c r="AJ460" s="62" t="str">
        <f>IFERROR(VLOOKUP(AI460,Lookups!$W$3:$X$24,2,FALSE),"")</f>
        <v/>
      </c>
      <c r="AK460" s="15"/>
      <c r="AL460" s="15"/>
      <c r="AM460" s="17"/>
      <c r="AN460" s="17"/>
    </row>
    <row r="461" spans="1:40" x14ac:dyDescent="0.3">
      <c r="A461" s="15"/>
      <c r="B461" s="15"/>
      <c r="C461" s="15"/>
      <c r="D461" s="17"/>
      <c r="E461" s="17"/>
      <c r="F461" s="15"/>
      <c r="G461" s="18" t="str">
        <f>IFERROR(VLOOKUP(F461,Lookups!$D$2:$E$20,2,FALSE),"")</f>
        <v/>
      </c>
      <c r="H461" s="15"/>
      <c r="I461" s="15"/>
      <c r="J461" s="17"/>
      <c r="K461" s="15"/>
      <c r="L461" s="17"/>
      <c r="M461" s="17"/>
      <c r="N461" s="62" t="str">
        <f t="shared" si="15"/>
        <v/>
      </c>
      <c r="O461" s="15"/>
      <c r="P461" s="15"/>
      <c r="Q461" s="17"/>
      <c r="R461" s="15"/>
      <c r="S461" s="15"/>
      <c r="T461" s="15"/>
      <c r="U461" s="15"/>
      <c r="V461" s="15"/>
      <c r="W461" s="15"/>
      <c r="X461" s="18" t="str">
        <f>IFERROR(VLOOKUP(W461,Lookups!$G$2:$H$83,2,FALSE),"")</f>
        <v/>
      </c>
      <c r="Y461" s="15"/>
      <c r="Z461" s="15"/>
      <c r="AA461" s="15"/>
      <c r="AB461" s="15"/>
      <c r="AC461" s="15"/>
      <c r="AD461" s="17"/>
      <c r="AE461" s="17"/>
      <c r="AF461" s="18" t="str">
        <f t="shared" si="14"/>
        <v/>
      </c>
      <c r="AG461" s="15"/>
      <c r="AH461" s="15"/>
      <c r="AI461" s="15"/>
      <c r="AJ461" s="62" t="str">
        <f>IFERROR(VLOOKUP(AI461,Lookups!$W$3:$X$24,2,FALSE),"")</f>
        <v/>
      </c>
      <c r="AK461" s="15"/>
      <c r="AL461" s="15"/>
      <c r="AM461" s="17"/>
      <c r="AN461" s="17"/>
    </row>
    <row r="462" spans="1:40" x14ac:dyDescent="0.3">
      <c r="A462" s="15"/>
      <c r="B462" s="15"/>
      <c r="C462" s="15"/>
      <c r="D462" s="17"/>
      <c r="E462" s="17"/>
      <c r="F462" s="15"/>
      <c r="G462" s="18" t="str">
        <f>IFERROR(VLOOKUP(F462,Lookups!$D$2:$E$20,2,FALSE),"")</f>
        <v/>
      </c>
      <c r="H462" s="15"/>
      <c r="I462" s="15"/>
      <c r="J462" s="17"/>
      <c r="K462" s="15"/>
      <c r="L462" s="17"/>
      <c r="M462" s="17"/>
      <c r="N462" s="62" t="str">
        <f t="shared" si="15"/>
        <v/>
      </c>
      <c r="O462" s="15"/>
      <c r="P462" s="15"/>
      <c r="Q462" s="17"/>
      <c r="R462" s="15"/>
      <c r="S462" s="15"/>
      <c r="T462" s="15"/>
      <c r="U462" s="15"/>
      <c r="V462" s="15"/>
      <c r="W462" s="15"/>
      <c r="X462" s="18" t="str">
        <f>IFERROR(VLOOKUP(W462,Lookups!$G$2:$H$83,2,FALSE),"")</f>
        <v/>
      </c>
      <c r="Y462" s="15"/>
      <c r="Z462" s="15"/>
      <c r="AA462" s="15"/>
      <c r="AB462" s="15"/>
      <c r="AC462" s="15"/>
      <c r="AD462" s="17"/>
      <c r="AE462" s="17"/>
      <c r="AF462" s="18" t="str">
        <f t="shared" si="14"/>
        <v/>
      </c>
      <c r="AG462" s="15"/>
      <c r="AH462" s="15"/>
      <c r="AI462" s="15"/>
      <c r="AJ462" s="62" t="str">
        <f>IFERROR(VLOOKUP(AI462,Lookups!$W$3:$X$24,2,FALSE),"")</f>
        <v/>
      </c>
      <c r="AK462" s="15"/>
      <c r="AL462" s="15"/>
      <c r="AM462" s="17"/>
      <c r="AN462" s="17"/>
    </row>
    <row r="463" spans="1:40" x14ac:dyDescent="0.3">
      <c r="A463" s="15"/>
      <c r="B463" s="15"/>
      <c r="C463" s="15"/>
      <c r="D463" s="17"/>
      <c r="E463" s="17"/>
      <c r="F463" s="15"/>
      <c r="G463" s="18" t="str">
        <f>IFERROR(VLOOKUP(F463,Lookups!$D$2:$E$20,2,FALSE),"")</f>
        <v/>
      </c>
      <c r="H463" s="15"/>
      <c r="I463" s="15"/>
      <c r="J463" s="17"/>
      <c r="K463" s="15"/>
      <c r="L463" s="17"/>
      <c r="M463" s="17"/>
      <c r="N463" s="62" t="str">
        <f t="shared" si="15"/>
        <v/>
      </c>
      <c r="O463" s="15"/>
      <c r="P463" s="15"/>
      <c r="Q463" s="17"/>
      <c r="R463" s="15"/>
      <c r="S463" s="15"/>
      <c r="T463" s="15"/>
      <c r="U463" s="15"/>
      <c r="V463" s="15"/>
      <c r="W463" s="15"/>
      <c r="X463" s="18" t="str">
        <f>IFERROR(VLOOKUP(W463,Lookups!$G$2:$H$83,2,FALSE),"")</f>
        <v/>
      </c>
      <c r="Y463" s="15"/>
      <c r="Z463" s="15"/>
      <c r="AA463" s="15"/>
      <c r="AB463" s="15"/>
      <c r="AC463" s="15"/>
      <c r="AD463" s="17"/>
      <c r="AE463" s="17"/>
      <c r="AF463" s="18" t="str">
        <f t="shared" si="14"/>
        <v/>
      </c>
      <c r="AG463" s="15"/>
      <c r="AH463" s="15"/>
      <c r="AI463" s="15"/>
      <c r="AJ463" s="62" t="str">
        <f>IFERROR(VLOOKUP(AI463,Lookups!$W$3:$X$24,2,FALSE),"")</f>
        <v/>
      </c>
      <c r="AK463" s="15"/>
      <c r="AL463" s="15"/>
      <c r="AM463" s="17"/>
      <c r="AN463" s="17"/>
    </row>
    <row r="464" spans="1:40" x14ac:dyDescent="0.3">
      <c r="A464" s="15"/>
      <c r="B464" s="15"/>
      <c r="C464" s="15"/>
      <c r="D464" s="17"/>
      <c r="E464" s="17"/>
      <c r="F464" s="15"/>
      <c r="G464" s="18" t="str">
        <f>IFERROR(VLOOKUP(F464,Lookups!$D$2:$E$20,2,FALSE),"")</f>
        <v/>
      </c>
      <c r="H464" s="15"/>
      <c r="I464" s="15"/>
      <c r="J464" s="17"/>
      <c r="K464" s="15"/>
      <c r="L464" s="17"/>
      <c r="M464" s="17"/>
      <c r="N464" s="62" t="str">
        <f t="shared" si="15"/>
        <v/>
      </c>
      <c r="O464" s="15"/>
      <c r="P464" s="15"/>
      <c r="Q464" s="17"/>
      <c r="R464" s="15"/>
      <c r="S464" s="15"/>
      <c r="T464" s="15"/>
      <c r="U464" s="15"/>
      <c r="V464" s="15"/>
      <c r="W464" s="15"/>
      <c r="X464" s="18" t="str">
        <f>IFERROR(VLOOKUP(W464,Lookups!$G$2:$H$83,2,FALSE),"")</f>
        <v/>
      </c>
      <c r="Y464" s="15"/>
      <c r="Z464" s="15"/>
      <c r="AA464" s="15"/>
      <c r="AB464" s="15"/>
      <c r="AC464" s="15"/>
      <c r="AD464" s="17"/>
      <c r="AE464" s="17"/>
      <c r="AF464" s="18" t="str">
        <f t="shared" si="14"/>
        <v/>
      </c>
      <c r="AG464" s="15"/>
      <c r="AH464" s="15"/>
      <c r="AI464" s="15"/>
      <c r="AJ464" s="62" t="str">
        <f>IFERROR(VLOOKUP(AI464,Lookups!$W$3:$X$24,2,FALSE),"")</f>
        <v/>
      </c>
      <c r="AK464" s="15"/>
      <c r="AL464" s="15"/>
      <c r="AM464" s="17"/>
      <c r="AN464" s="17"/>
    </row>
    <row r="465" spans="1:40" x14ac:dyDescent="0.3">
      <c r="A465" s="15"/>
      <c r="B465" s="15"/>
      <c r="C465" s="15"/>
      <c r="D465" s="17"/>
      <c r="E465" s="17"/>
      <c r="F465" s="15"/>
      <c r="G465" s="18" t="str">
        <f>IFERROR(VLOOKUP(F465,Lookups!$D$2:$E$20,2,FALSE),"")</f>
        <v/>
      </c>
      <c r="H465" s="15"/>
      <c r="I465" s="15"/>
      <c r="J465" s="17"/>
      <c r="K465" s="15"/>
      <c r="L465" s="17"/>
      <c r="M465" s="17"/>
      <c r="N465" s="62" t="str">
        <f t="shared" si="15"/>
        <v/>
      </c>
      <c r="O465" s="15"/>
      <c r="P465" s="15"/>
      <c r="Q465" s="17"/>
      <c r="R465" s="15"/>
      <c r="S465" s="15"/>
      <c r="T465" s="15"/>
      <c r="U465" s="15"/>
      <c r="V465" s="15"/>
      <c r="W465" s="15"/>
      <c r="X465" s="18" t="str">
        <f>IFERROR(VLOOKUP(W465,Lookups!$G$2:$H$83,2,FALSE),"")</f>
        <v/>
      </c>
      <c r="Y465" s="15"/>
      <c r="Z465" s="15"/>
      <c r="AA465" s="15"/>
      <c r="AB465" s="15"/>
      <c r="AC465" s="15"/>
      <c r="AD465" s="17"/>
      <c r="AE465" s="17"/>
      <c r="AF465" s="18" t="str">
        <f t="shared" si="14"/>
        <v/>
      </c>
      <c r="AG465" s="15"/>
      <c r="AH465" s="15"/>
      <c r="AI465" s="15"/>
      <c r="AJ465" s="62" t="str">
        <f>IFERROR(VLOOKUP(AI465,Lookups!$W$3:$X$24,2,FALSE),"")</f>
        <v/>
      </c>
      <c r="AK465" s="15"/>
      <c r="AL465" s="15"/>
      <c r="AM465" s="17"/>
      <c r="AN465" s="17"/>
    </row>
    <row r="466" spans="1:40" x14ac:dyDescent="0.3">
      <c r="A466" s="15"/>
      <c r="B466" s="15"/>
      <c r="C466" s="15"/>
      <c r="D466" s="17"/>
      <c r="E466" s="17"/>
      <c r="F466" s="15"/>
      <c r="G466" s="18" t="str">
        <f>IFERROR(VLOOKUP(F466,Lookups!$D$2:$E$20,2,FALSE),"")</f>
        <v/>
      </c>
      <c r="H466" s="15"/>
      <c r="I466" s="15"/>
      <c r="J466" s="17"/>
      <c r="K466" s="15"/>
      <c r="L466" s="17"/>
      <c r="M466" s="17"/>
      <c r="N466" s="62" t="str">
        <f t="shared" si="15"/>
        <v/>
      </c>
      <c r="O466" s="15"/>
      <c r="P466" s="15"/>
      <c r="Q466" s="17"/>
      <c r="R466" s="15"/>
      <c r="S466" s="15"/>
      <c r="T466" s="15"/>
      <c r="U466" s="15"/>
      <c r="V466" s="15"/>
      <c r="W466" s="15"/>
      <c r="X466" s="18" t="str">
        <f>IFERROR(VLOOKUP(W466,Lookups!$G$2:$H$83,2,FALSE),"")</f>
        <v/>
      </c>
      <c r="Y466" s="15"/>
      <c r="Z466" s="15"/>
      <c r="AA466" s="15"/>
      <c r="AB466" s="15"/>
      <c r="AC466" s="15"/>
      <c r="AD466" s="17"/>
      <c r="AE466" s="17"/>
      <c r="AF466" s="18" t="str">
        <f t="shared" si="14"/>
        <v/>
      </c>
      <c r="AG466" s="15"/>
      <c r="AH466" s="15"/>
      <c r="AI466" s="15"/>
      <c r="AJ466" s="62" t="str">
        <f>IFERROR(VLOOKUP(AI466,Lookups!$W$3:$X$24,2,FALSE),"")</f>
        <v/>
      </c>
      <c r="AK466" s="15"/>
      <c r="AL466" s="15"/>
      <c r="AM466" s="17"/>
      <c r="AN466" s="17"/>
    </row>
    <row r="467" spans="1:40" x14ac:dyDescent="0.3">
      <c r="A467" s="15"/>
      <c r="B467" s="15"/>
      <c r="C467" s="15"/>
      <c r="D467" s="17"/>
      <c r="E467" s="17"/>
      <c r="F467" s="15"/>
      <c r="G467" s="18" t="str">
        <f>IFERROR(VLOOKUP(F467,Lookups!$D$2:$E$20,2,FALSE),"")</f>
        <v/>
      </c>
      <c r="H467" s="15"/>
      <c r="I467" s="15"/>
      <c r="J467" s="17"/>
      <c r="K467" s="15"/>
      <c r="L467" s="17"/>
      <c r="M467" s="17"/>
      <c r="N467" s="62" t="str">
        <f t="shared" si="15"/>
        <v/>
      </c>
      <c r="O467" s="15"/>
      <c r="P467" s="15"/>
      <c r="Q467" s="17"/>
      <c r="R467" s="15"/>
      <c r="S467" s="15"/>
      <c r="T467" s="15"/>
      <c r="U467" s="15"/>
      <c r="V467" s="15"/>
      <c r="W467" s="15"/>
      <c r="X467" s="18" t="str">
        <f>IFERROR(VLOOKUP(W467,Lookups!$G$2:$H$83,2,FALSE),"")</f>
        <v/>
      </c>
      <c r="Y467" s="15"/>
      <c r="Z467" s="15"/>
      <c r="AA467" s="15"/>
      <c r="AB467" s="15"/>
      <c r="AC467" s="15"/>
      <c r="AD467" s="17"/>
      <c r="AE467" s="17"/>
      <c r="AF467" s="18" t="str">
        <f t="shared" si="14"/>
        <v/>
      </c>
      <c r="AG467" s="15"/>
      <c r="AH467" s="15"/>
      <c r="AI467" s="15"/>
      <c r="AJ467" s="62" t="str">
        <f>IFERROR(VLOOKUP(AI467,Lookups!$W$3:$X$24,2,FALSE),"")</f>
        <v/>
      </c>
      <c r="AK467" s="15"/>
      <c r="AL467" s="15"/>
      <c r="AM467" s="17"/>
      <c r="AN467" s="17"/>
    </row>
    <row r="468" spans="1:40" x14ac:dyDescent="0.3">
      <c r="A468" s="15"/>
      <c r="B468" s="15"/>
      <c r="C468" s="15"/>
      <c r="D468" s="17"/>
      <c r="E468" s="17"/>
      <c r="F468" s="15"/>
      <c r="G468" s="18" t="str">
        <f>IFERROR(VLOOKUP(F468,Lookups!$D$2:$E$20,2,FALSE),"")</f>
        <v/>
      </c>
      <c r="H468" s="15"/>
      <c r="I468" s="15"/>
      <c r="J468" s="17"/>
      <c r="K468" s="15"/>
      <c r="L468" s="17"/>
      <c r="M468" s="17"/>
      <c r="N468" s="62" t="str">
        <f t="shared" si="15"/>
        <v/>
      </c>
      <c r="O468" s="15"/>
      <c r="P468" s="15"/>
      <c r="Q468" s="17"/>
      <c r="R468" s="15"/>
      <c r="S468" s="15"/>
      <c r="T468" s="15"/>
      <c r="U468" s="15"/>
      <c r="V468" s="15"/>
      <c r="W468" s="15"/>
      <c r="X468" s="18" t="str">
        <f>IFERROR(VLOOKUP(W468,Lookups!$G$2:$H$83,2,FALSE),"")</f>
        <v/>
      </c>
      <c r="Y468" s="15"/>
      <c r="Z468" s="15"/>
      <c r="AA468" s="15"/>
      <c r="AB468" s="15"/>
      <c r="AC468" s="15"/>
      <c r="AD468" s="17"/>
      <c r="AE468" s="17"/>
      <c r="AF468" s="18" t="str">
        <f t="shared" si="14"/>
        <v/>
      </c>
      <c r="AG468" s="15"/>
      <c r="AH468" s="15"/>
      <c r="AI468" s="15"/>
      <c r="AJ468" s="62" t="str">
        <f>IFERROR(VLOOKUP(AI468,Lookups!$W$3:$X$24,2,FALSE),"")</f>
        <v/>
      </c>
      <c r="AK468" s="15"/>
      <c r="AL468" s="15"/>
      <c r="AM468" s="17"/>
      <c r="AN468" s="17"/>
    </row>
    <row r="469" spans="1:40" x14ac:dyDescent="0.3">
      <c r="A469" s="15"/>
      <c r="B469" s="15"/>
      <c r="C469" s="15"/>
      <c r="D469" s="17"/>
      <c r="E469" s="17"/>
      <c r="F469" s="15"/>
      <c r="G469" s="18" t="str">
        <f>IFERROR(VLOOKUP(F469,Lookups!$D$2:$E$20,2,FALSE),"")</f>
        <v/>
      </c>
      <c r="H469" s="15"/>
      <c r="I469" s="15"/>
      <c r="J469" s="17"/>
      <c r="K469" s="15"/>
      <c r="L469" s="17"/>
      <c r="M469" s="17"/>
      <c r="N469" s="62" t="str">
        <f t="shared" si="15"/>
        <v/>
      </c>
      <c r="O469" s="15"/>
      <c r="P469" s="15"/>
      <c r="Q469" s="17"/>
      <c r="R469" s="15"/>
      <c r="S469" s="15"/>
      <c r="T469" s="15"/>
      <c r="U469" s="15"/>
      <c r="V469" s="15"/>
      <c r="W469" s="15"/>
      <c r="X469" s="18" t="str">
        <f>IFERROR(VLOOKUP(W469,Lookups!$G$2:$H$83,2,FALSE),"")</f>
        <v/>
      </c>
      <c r="Y469" s="15"/>
      <c r="Z469" s="15"/>
      <c r="AA469" s="15"/>
      <c r="AB469" s="15"/>
      <c r="AC469" s="15"/>
      <c r="AD469" s="17"/>
      <c r="AE469" s="17"/>
      <c r="AF469" s="18" t="str">
        <f t="shared" si="14"/>
        <v/>
      </c>
      <c r="AG469" s="15"/>
      <c r="AH469" s="15"/>
      <c r="AI469" s="15"/>
      <c r="AJ469" s="62" t="str">
        <f>IFERROR(VLOOKUP(AI469,Lookups!$W$3:$X$24,2,FALSE),"")</f>
        <v/>
      </c>
      <c r="AK469" s="15"/>
      <c r="AL469" s="15"/>
      <c r="AM469" s="17"/>
      <c r="AN469" s="17"/>
    </row>
    <row r="470" spans="1:40" x14ac:dyDescent="0.3">
      <c r="A470" s="15"/>
      <c r="B470" s="15"/>
      <c r="C470" s="15"/>
      <c r="D470" s="17"/>
      <c r="E470" s="17"/>
      <c r="F470" s="15"/>
      <c r="G470" s="18" t="str">
        <f>IFERROR(VLOOKUP(F470,Lookups!$D$2:$E$20,2,FALSE),"")</f>
        <v/>
      </c>
      <c r="H470" s="15"/>
      <c r="I470" s="15"/>
      <c r="J470" s="17"/>
      <c r="K470" s="15"/>
      <c r="L470" s="17"/>
      <c r="M470" s="17"/>
      <c r="N470" s="62" t="str">
        <f t="shared" si="15"/>
        <v/>
      </c>
      <c r="O470" s="15"/>
      <c r="P470" s="15"/>
      <c r="Q470" s="17"/>
      <c r="R470" s="15"/>
      <c r="S470" s="15"/>
      <c r="T470" s="15"/>
      <c r="U470" s="15"/>
      <c r="V470" s="15"/>
      <c r="W470" s="15"/>
      <c r="X470" s="18" t="str">
        <f>IFERROR(VLOOKUP(W470,Lookups!$G$2:$H$83,2,FALSE),"")</f>
        <v/>
      </c>
      <c r="Y470" s="15"/>
      <c r="Z470" s="15"/>
      <c r="AA470" s="15"/>
      <c r="AB470" s="15"/>
      <c r="AC470" s="15"/>
      <c r="AD470" s="17"/>
      <c r="AE470" s="17"/>
      <c r="AF470" s="18" t="str">
        <f t="shared" si="14"/>
        <v/>
      </c>
      <c r="AG470" s="15"/>
      <c r="AH470" s="15"/>
      <c r="AI470" s="15"/>
      <c r="AJ470" s="62" t="str">
        <f>IFERROR(VLOOKUP(AI470,Lookups!$W$3:$X$24,2,FALSE),"")</f>
        <v/>
      </c>
      <c r="AK470" s="15"/>
      <c r="AL470" s="15"/>
      <c r="AM470" s="17"/>
      <c r="AN470" s="17"/>
    </row>
    <row r="471" spans="1:40" x14ac:dyDescent="0.3">
      <c r="A471" s="15"/>
      <c r="B471" s="15"/>
      <c r="C471" s="15"/>
      <c r="D471" s="17"/>
      <c r="E471" s="17"/>
      <c r="F471" s="15"/>
      <c r="G471" s="18" t="str">
        <f>IFERROR(VLOOKUP(F471,Lookups!$D$2:$E$20,2,FALSE),"")</f>
        <v/>
      </c>
      <c r="H471" s="15"/>
      <c r="I471" s="15"/>
      <c r="J471" s="17"/>
      <c r="K471" s="15"/>
      <c r="L471" s="17"/>
      <c r="M471" s="17"/>
      <c r="N471" s="62" t="str">
        <f t="shared" si="15"/>
        <v/>
      </c>
      <c r="O471" s="15"/>
      <c r="P471" s="15"/>
      <c r="Q471" s="17"/>
      <c r="R471" s="15"/>
      <c r="S471" s="15"/>
      <c r="T471" s="15"/>
      <c r="U471" s="15"/>
      <c r="V471" s="15"/>
      <c r="W471" s="15"/>
      <c r="X471" s="18" t="str">
        <f>IFERROR(VLOOKUP(W471,Lookups!$G$2:$H$83,2,FALSE),"")</f>
        <v/>
      </c>
      <c r="Y471" s="15"/>
      <c r="Z471" s="15"/>
      <c r="AA471" s="15"/>
      <c r="AB471" s="15"/>
      <c r="AC471" s="15"/>
      <c r="AD471" s="17"/>
      <c r="AE471" s="17"/>
      <c r="AF471" s="18" t="str">
        <f t="shared" si="14"/>
        <v/>
      </c>
      <c r="AG471" s="15"/>
      <c r="AH471" s="15"/>
      <c r="AI471" s="15"/>
      <c r="AJ471" s="62" t="str">
        <f>IFERROR(VLOOKUP(AI471,Lookups!$W$3:$X$24,2,FALSE),"")</f>
        <v/>
      </c>
      <c r="AK471" s="15"/>
      <c r="AL471" s="15"/>
      <c r="AM471" s="17"/>
      <c r="AN471" s="17"/>
    </row>
    <row r="472" spans="1:40" x14ac:dyDescent="0.3">
      <c r="A472" s="15"/>
      <c r="B472" s="15"/>
      <c r="C472" s="15"/>
      <c r="D472" s="17"/>
      <c r="E472" s="17"/>
      <c r="F472" s="15"/>
      <c r="G472" s="18" t="str">
        <f>IFERROR(VLOOKUP(F472,Lookups!$D$2:$E$20,2,FALSE),"")</f>
        <v/>
      </c>
      <c r="H472" s="15"/>
      <c r="I472" s="15"/>
      <c r="J472" s="17"/>
      <c r="K472" s="15"/>
      <c r="L472" s="17"/>
      <c r="M472" s="17"/>
      <c r="N472" s="62" t="str">
        <f t="shared" si="15"/>
        <v/>
      </c>
      <c r="O472" s="15"/>
      <c r="P472" s="15"/>
      <c r="Q472" s="17"/>
      <c r="R472" s="15"/>
      <c r="S472" s="15"/>
      <c r="T472" s="15"/>
      <c r="U472" s="15"/>
      <c r="V472" s="15"/>
      <c r="W472" s="15"/>
      <c r="X472" s="18" t="str">
        <f>IFERROR(VLOOKUP(W472,Lookups!$G$2:$H$83,2,FALSE),"")</f>
        <v/>
      </c>
      <c r="Y472" s="15"/>
      <c r="Z472" s="15"/>
      <c r="AA472" s="15"/>
      <c r="AB472" s="15"/>
      <c r="AC472" s="15"/>
      <c r="AD472" s="17"/>
      <c r="AE472" s="17"/>
      <c r="AF472" s="18" t="str">
        <f t="shared" si="14"/>
        <v/>
      </c>
      <c r="AG472" s="15"/>
      <c r="AH472" s="15"/>
      <c r="AI472" s="15"/>
      <c r="AJ472" s="62" t="str">
        <f>IFERROR(VLOOKUP(AI472,Lookups!$W$3:$X$24,2,FALSE),"")</f>
        <v/>
      </c>
      <c r="AK472" s="15"/>
      <c r="AL472" s="15"/>
      <c r="AM472" s="17"/>
      <c r="AN472" s="17"/>
    </row>
    <row r="473" spans="1:40" x14ac:dyDescent="0.3">
      <c r="A473" s="15"/>
      <c r="B473" s="15"/>
      <c r="C473" s="15"/>
      <c r="D473" s="17"/>
      <c r="E473" s="17"/>
      <c r="F473" s="15"/>
      <c r="G473" s="18" t="str">
        <f>IFERROR(VLOOKUP(F473,Lookups!$D$2:$E$20,2,FALSE),"")</f>
        <v/>
      </c>
      <c r="H473" s="15"/>
      <c r="I473" s="15"/>
      <c r="J473" s="17"/>
      <c r="K473" s="15"/>
      <c r="L473" s="17"/>
      <c r="M473" s="17"/>
      <c r="N473" s="62" t="str">
        <f t="shared" si="15"/>
        <v/>
      </c>
      <c r="O473" s="15"/>
      <c r="P473" s="15"/>
      <c r="Q473" s="17"/>
      <c r="R473" s="15"/>
      <c r="S473" s="15"/>
      <c r="T473" s="15"/>
      <c r="U473" s="15"/>
      <c r="V473" s="15"/>
      <c r="W473" s="15"/>
      <c r="X473" s="18" t="str">
        <f>IFERROR(VLOOKUP(W473,Lookups!$G$2:$H$83,2,FALSE),"")</f>
        <v/>
      </c>
      <c r="Y473" s="15"/>
      <c r="Z473" s="15"/>
      <c r="AA473" s="15"/>
      <c r="AB473" s="15"/>
      <c r="AC473" s="15"/>
      <c r="AD473" s="17"/>
      <c r="AE473" s="17"/>
      <c r="AF473" s="18" t="str">
        <f t="shared" si="14"/>
        <v/>
      </c>
      <c r="AG473" s="15"/>
      <c r="AH473" s="15"/>
      <c r="AI473" s="15"/>
      <c r="AJ473" s="62" t="str">
        <f>IFERROR(VLOOKUP(AI473,Lookups!$W$3:$X$24,2,FALSE),"")</f>
        <v/>
      </c>
      <c r="AK473" s="15"/>
      <c r="AL473" s="15"/>
      <c r="AM473" s="17"/>
      <c r="AN473" s="17"/>
    </row>
    <row r="474" spans="1:40" x14ac:dyDescent="0.3">
      <c r="A474" s="15"/>
      <c r="B474" s="15"/>
      <c r="C474" s="15"/>
      <c r="D474" s="17"/>
      <c r="E474" s="17"/>
      <c r="F474" s="15"/>
      <c r="G474" s="18" t="str">
        <f>IFERROR(VLOOKUP(F474,Lookups!$D$2:$E$20,2,FALSE),"")</f>
        <v/>
      </c>
      <c r="H474" s="15"/>
      <c r="I474" s="15"/>
      <c r="J474" s="17"/>
      <c r="K474" s="15"/>
      <c r="L474" s="17"/>
      <c r="M474" s="17"/>
      <c r="N474" s="62" t="str">
        <f t="shared" si="15"/>
        <v/>
      </c>
      <c r="O474" s="15"/>
      <c r="P474" s="15"/>
      <c r="Q474" s="17"/>
      <c r="R474" s="15"/>
      <c r="S474" s="15"/>
      <c r="T474" s="15"/>
      <c r="U474" s="15"/>
      <c r="V474" s="15"/>
      <c r="W474" s="15"/>
      <c r="X474" s="18" t="str">
        <f>IFERROR(VLOOKUP(W474,Lookups!$G$2:$H$83,2,FALSE),"")</f>
        <v/>
      </c>
      <c r="Y474" s="15"/>
      <c r="Z474" s="15"/>
      <c r="AA474" s="15"/>
      <c r="AB474" s="15"/>
      <c r="AC474" s="15"/>
      <c r="AD474" s="17"/>
      <c r="AE474" s="17"/>
      <c r="AF474" s="18" t="str">
        <f t="shared" si="14"/>
        <v/>
      </c>
      <c r="AG474" s="15"/>
      <c r="AH474" s="15"/>
      <c r="AI474" s="15"/>
      <c r="AJ474" s="62" t="str">
        <f>IFERROR(VLOOKUP(AI474,Lookups!$W$3:$X$24,2,FALSE),"")</f>
        <v/>
      </c>
      <c r="AK474" s="15"/>
      <c r="AL474" s="15"/>
      <c r="AM474" s="17"/>
      <c r="AN474" s="17"/>
    </row>
    <row r="475" spans="1:40" x14ac:dyDescent="0.3">
      <c r="A475" s="15"/>
      <c r="B475" s="15"/>
      <c r="C475" s="15"/>
      <c r="D475" s="17"/>
      <c r="E475" s="17"/>
      <c r="F475" s="15"/>
      <c r="G475" s="18" t="str">
        <f>IFERROR(VLOOKUP(F475,Lookups!$D$2:$E$20,2,FALSE),"")</f>
        <v/>
      </c>
      <c r="H475" s="15"/>
      <c r="I475" s="15"/>
      <c r="J475" s="17"/>
      <c r="K475" s="15"/>
      <c r="L475" s="17"/>
      <c r="M475" s="17"/>
      <c r="N475" s="62" t="str">
        <f t="shared" si="15"/>
        <v/>
      </c>
      <c r="O475" s="15"/>
      <c r="P475" s="15"/>
      <c r="Q475" s="17"/>
      <c r="R475" s="15"/>
      <c r="S475" s="15"/>
      <c r="T475" s="15"/>
      <c r="U475" s="15"/>
      <c r="V475" s="15"/>
      <c r="W475" s="15"/>
      <c r="X475" s="18" t="str">
        <f>IFERROR(VLOOKUP(W475,Lookups!$G$2:$H$83,2,FALSE),"")</f>
        <v/>
      </c>
      <c r="Y475" s="15"/>
      <c r="Z475" s="15"/>
      <c r="AA475" s="15"/>
      <c r="AB475" s="15"/>
      <c r="AC475" s="15"/>
      <c r="AD475" s="17"/>
      <c r="AE475" s="17"/>
      <c r="AF475" s="18" t="str">
        <f t="shared" si="14"/>
        <v/>
      </c>
      <c r="AG475" s="15"/>
      <c r="AH475" s="15"/>
      <c r="AI475" s="15"/>
      <c r="AJ475" s="62" t="str">
        <f>IFERROR(VLOOKUP(AI475,Lookups!$W$3:$X$24,2,FALSE),"")</f>
        <v/>
      </c>
      <c r="AK475" s="15"/>
      <c r="AL475" s="15"/>
      <c r="AM475" s="17"/>
      <c r="AN475" s="17"/>
    </row>
    <row r="476" spans="1:40" x14ac:dyDescent="0.3">
      <c r="A476" s="15"/>
      <c r="B476" s="15"/>
      <c r="C476" s="15"/>
      <c r="D476" s="17"/>
      <c r="E476" s="17"/>
      <c r="F476" s="15"/>
      <c r="G476" s="18" t="str">
        <f>IFERROR(VLOOKUP(F476,Lookups!$D$2:$E$20,2,FALSE),"")</f>
        <v/>
      </c>
      <c r="H476" s="15"/>
      <c r="I476" s="15"/>
      <c r="J476" s="17"/>
      <c r="K476" s="15"/>
      <c r="L476" s="17"/>
      <c r="M476" s="17"/>
      <c r="N476" s="62" t="str">
        <f t="shared" si="15"/>
        <v/>
      </c>
      <c r="O476" s="15"/>
      <c r="P476" s="15"/>
      <c r="Q476" s="17"/>
      <c r="R476" s="15"/>
      <c r="S476" s="15"/>
      <c r="T476" s="15"/>
      <c r="U476" s="15"/>
      <c r="V476" s="15"/>
      <c r="W476" s="15"/>
      <c r="X476" s="18" t="str">
        <f>IFERROR(VLOOKUP(W476,Lookups!$G$2:$H$83,2,FALSE),"")</f>
        <v/>
      </c>
      <c r="Y476" s="15"/>
      <c r="Z476" s="15"/>
      <c r="AA476" s="15"/>
      <c r="AB476" s="15"/>
      <c r="AC476" s="15"/>
      <c r="AD476" s="17"/>
      <c r="AE476" s="17"/>
      <c r="AF476" s="18" t="str">
        <f t="shared" si="14"/>
        <v/>
      </c>
      <c r="AG476" s="15"/>
      <c r="AH476" s="15"/>
      <c r="AI476" s="15"/>
      <c r="AJ476" s="62" t="str">
        <f>IFERROR(VLOOKUP(AI476,Lookups!$W$3:$X$24,2,FALSE),"")</f>
        <v/>
      </c>
      <c r="AK476" s="15"/>
      <c r="AL476" s="15"/>
      <c r="AM476" s="17"/>
      <c r="AN476" s="17"/>
    </row>
    <row r="477" spans="1:40" x14ac:dyDescent="0.3">
      <c r="A477" s="15"/>
      <c r="B477" s="15"/>
      <c r="C477" s="15"/>
      <c r="D477" s="17"/>
      <c r="E477" s="17"/>
      <c r="F477" s="15"/>
      <c r="G477" s="18" t="str">
        <f>IFERROR(VLOOKUP(F477,Lookups!$D$2:$E$20,2,FALSE),"")</f>
        <v/>
      </c>
      <c r="H477" s="15"/>
      <c r="I477" s="15"/>
      <c r="J477" s="17"/>
      <c r="K477" s="15"/>
      <c r="L477" s="17"/>
      <c r="M477" s="17"/>
      <c r="N477" s="62" t="str">
        <f t="shared" si="15"/>
        <v/>
      </c>
      <c r="O477" s="15"/>
      <c r="P477" s="15"/>
      <c r="Q477" s="17"/>
      <c r="R477" s="15"/>
      <c r="S477" s="15"/>
      <c r="T477" s="15"/>
      <c r="U477" s="15"/>
      <c r="V477" s="15"/>
      <c r="W477" s="15"/>
      <c r="X477" s="18" t="str">
        <f>IFERROR(VLOOKUP(W477,Lookups!$G$2:$H$83,2,FALSE),"")</f>
        <v/>
      </c>
      <c r="Y477" s="15"/>
      <c r="Z477" s="15"/>
      <c r="AA477" s="15"/>
      <c r="AB477" s="15"/>
      <c r="AC477" s="15"/>
      <c r="AD477" s="17"/>
      <c r="AE477" s="17"/>
      <c r="AF477" s="18" t="str">
        <f t="shared" si="14"/>
        <v/>
      </c>
      <c r="AG477" s="15"/>
      <c r="AH477" s="15"/>
      <c r="AI477" s="15"/>
      <c r="AJ477" s="62" t="str">
        <f>IFERROR(VLOOKUP(AI477,Lookups!$W$3:$X$24,2,FALSE),"")</f>
        <v/>
      </c>
      <c r="AK477" s="15"/>
      <c r="AL477" s="15"/>
      <c r="AM477" s="17"/>
      <c r="AN477" s="17"/>
    </row>
    <row r="478" spans="1:40" x14ac:dyDescent="0.3">
      <c r="A478" s="15"/>
      <c r="B478" s="15"/>
      <c r="C478" s="15"/>
      <c r="D478" s="17"/>
      <c r="E478" s="17"/>
      <c r="F478" s="15"/>
      <c r="G478" s="18" t="str">
        <f>IFERROR(VLOOKUP(F478,Lookups!$D$2:$E$20,2,FALSE),"")</f>
        <v/>
      </c>
      <c r="H478" s="15"/>
      <c r="I478" s="15"/>
      <c r="J478" s="17"/>
      <c r="K478" s="15"/>
      <c r="L478" s="17"/>
      <c r="M478" s="17"/>
      <c r="N478" s="62" t="str">
        <f t="shared" si="15"/>
        <v/>
      </c>
      <c r="O478" s="15"/>
      <c r="P478" s="15"/>
      <c r="Q478" s="17"/>
      <c r="R478" s="15"/>
      <c r="S478" s="15"/>
      <c r="T478" s="15"/>
      <c r="U478" s="15"/>
      <c r="V478" s="15"/>
      <c r="W478" s="15"/>
      <c r="X478" s="18" t="str">
        <f>IFERROR(VLOOKUP(W478,Lookups!$G$2:$H$83,2,FALSE),"")</f>
        <v/>
      </c>
      <c r="Y478" s="15"/>
      <c r="Z478" s="15"/>
      <c r="AA478" s="15"/>
      <c r="AB478" s="15"/>
      <c r="AC478" s="15"/>
      <c r="AD478" s="17"/>
      <c r="AE478" s="17"/>
      <c r="AF478" s="18" t="str">
        <f t="shared" si="14"/>
        <v/>
      </c>
      <c r="AG478" s="15"/>
      <c r="AH478" s="15"/>
      <c r="AI478" s="15"/>
      <c r="AJ478" s="62" t="str">
        <f>IFERROR(VLOOKUP(AI478,Lookups!$W$3:$X$24,2,FALSE),"")</f>
        <v/>
      </c>
      <c r="AK478" s="15"/>
      <c r="AL478" s="15"/>
      <c r="AM478" s="17"/>
      <c r="AN478" s="17"/>
    </row>
    <row r="479" spans="1:40" x14ac:dyDescent="0.3">
      <c r="A479" s="15"/>
      <c r="B479" s="15"/>
      <c r="C479" s="15"/>
      <c r="D479" s="17"/>
      <c r="E479" s="17"/>
      <c r="F479" s="15"/>
      <c r="G479" s="18" t="str">
        <f>IFERROR(VLOOKUP(F479,Lookups!$D$2:$E$20,2,FALSE),"")</f>
        <v/>
      </c>
      <c r="H479" s="15"/>
      <c r="I479" s="15"/>
      <c r="J479" s="17"/>
      <c r="K479" s="15"/>
      <c r="L479" s="17"/>
      <c r="M479" s="17"/>
      <c r="N479" s="62" t="str">
        <f t="shared" si="15"/>
        <v/>
      </c>
      <c r="O479" s="15"/>
      <c r="P479" s="15"/>
      <c r="Q479" s="17"/>
      <c r="R479" s="15"/>
      <c r="S479" s="15"/>
      <c r="T479" s="15"/>
      <c r="U479" s="15"/>
      <c r="V479" s="15"/>
      <c r="W479" s="15"/>
      <c r="X479" s="18" t="str">
        <f>IFERROR(VLOOKUP(W479,Lookups!$G$2:$H$83,2,FALSE),"")</f>
        <v/>
      </c>
      <c r="Y479" s="15"/>
      <c r="Z479" s="15"/>
      <c r="AA479" s="15"/>
      <c r="AB479" s="15"/>
      <c r="AC479" s="15"/>
      <c r="AD479" s="17"/>
      <c r="AE479" s="17"/>
      <c r="AF479" s="18" t="str">
        <f t="shared" si="14"/>
        <v/>
      </c>
      <c r="AG479" s="15"/>
      <c r="AH479" s="15"/>
      <c r="AI479" s="15"/>
      <c r="AJ479" s="62" t="str">
        <f>IFERROR(VLOOKUP(AI479,Lookups!$W$3:$X$24,2,FALSE),"")</f>
        <v/>
      </c>
      <c r="AK479" s="15"/>
      <c r="AL479" s="15"/>
      <c r="AM479" s="17"/>
      <c r="AN479" s="17"/>
    </row>
    <row r="480" spans="1:40" x14ac:dyDescent="0.3">
      <c r="A480" s="15"/>
      <c r="B480" s="15"/>
      <c r="C480" s="15"/>
      <c r="D480" s="17"/>
      <c r="E480" s="17"/>
      <c r="F480" s="15"/>
      <c r="G480" s="18" t="str">
        <f>IFERROR(VLOOKUP(F480,Lookups!$D$2:$E$20,2,FALSE),"")</f>
        <v/>
      </c>
      <c r="H480" s="15"/>
      <c r="I480" s="15"/>
      <c r="J480" s="17"/>
      <c r="K480" s="15"/>
      <c r="L480" s="17"/>
      <c r="M480" s="17"/>
      <c r="N480" s="62" t="str">
        <f t="shared" si="15"/>
        <v/>
      </c>
      <c r="O480" s="15"/>
      <c r="P480" s="15"/>
      <c r="Q480" s="17"/>
      <c r="R480" s="15"/>
      <c r="S480" s="15"/>
      <c r="T480" s="15"/>
      <c r="U480" s="15"/>
      <c r="V480" s="15"/>
      <c r="W480" s="15"/>
      <c r="X480" s="18" t="str">
        <f>IFERROR(VLOOKUP(W480,Lookups!$G$2:$H$83,2,FALSE),"")</f>
        <v/>
      </c>
      <c r="Y480" s="15"/>
      <c r="Z480" s="15"/>
      <c r="AA480" s="15"/>
      <c r="AB480" s="15"/>
      <c r="AC480" s="15"/>
      <c r="AD480" s="17"/>
      <c r="AE480" s="17"/>
      <c r="AF480" s="18" t="str">
        <f t="shared" si="14"/>
        <v/>
      </c>
      <c r="AG480" s="15"/>
      <c r="AH480" s="15"/>
      <c r="AI480" s="15"/>
      <c r="AJ480" s="62" t="str">
        <f>IFERROR(VLOOKUP(AI480,Lookups!$W$3:$X$24,2,FALSE),"")</f>
        <v/>
      </c>
      <c r="AK480" s="15"/>
      <c r="AL480" s="15"/>
      <c r="AM480" s="17"/>
      <c r="AN480" s="17"/>
    </row>
    <row r="481" spans="1:40" x14ac:dyDescent="0.3">
      <c r="A481" s="15"/>
      <c r="B481" s="15"/>
      <c r="C481" s="15"/>
      <c r="D481" s="17"/>
      <c r="E481" s="17"/>
      <c r="F481" s="15"/>
      <c r="G481" s="18" t="str">
        <f>IFERROR(VLOOKUP(F481,Lookups!$D$2:$E$20,2,FALSE),"")</f>
        <v/>
      </c>
      <c r="H481" s="15"/>
      <c r="I481" s="15"/>
      <c r="J481" s="17"/>
      <c r="K481" s="15"/>
      <c r="L481" s="17"/>
      <c r="M481" s="17"/>
      <c r="N481" s="62" t="str">
        <f t="shared" si="15"/>
        <v/>
      </c>
      <c r="O481" s="15"/>
      <c r="P481" s="15"/>
      <c r="Q481" s="17"/>
      <c r="R481" s="15"/>
      <c r="S481" s="15"/>
      <c r="T481" s="15"/>
      <c r="U481" s="15"/>
      <c r="V481" s="15"/>
      <c r="W481" s="15"/>
      <c r="X481" s="18" t="str">
        <f>IFERROR(VLOOKUP(W481,Lookups!$G$2:$H$83,2,FALSE),"")</f>
        <v/>
      </c>
      <c r="Y481" s="15"/>
      <c r="Z481" s="15"/>
      <c r="AA481" s="15"/>
      <c r="AB481" s="15"/>
      <c r="AC481" s="15"/>
      <c r="AD481" s="17"/>
      <c r="AE481" s="17"/>
      <c r="AF481" s="18" t="str">
        <f t="shared" si="14"/>
        <v/>
      </c>
      <c r="AG481" s="15"/>
      <c r="AH481" s="15"/>
      <c r="AI481" s="15"/>
      <c r="AJ481" s="62" t="str">
        <f>IFERROR(VLOOKUP(AI481,Lookups!$W$3:$X$24,2,FALSE),"")</f>
        <v/>
      </c>
      <c r="AK481" s="15"/>
      <c r="AL481" s="15"/>
      <c r="AM481" s="17"/>
      <c r="AN481" s="17"/>
    </row>
    <row r="482" spans="1:40" x14ac:dyDescent="0.3">
      <c r="A482" s="15"/>
      <c r="B482" s="15"/>
      <c r="C482" s="15"/>
      <c r="D482" s="17"/>
      <c r="E482" s="17"/>
      <c r="F482" s="15"/>
      <c r="G482" s="18" t="str">
        <f>IFERROR(VLOOKUP(F482,Lookups!$D$2:$E$20,2,FALSE),"")</f>
        <v/>
      </c>
      <c r="H482" s="15"/>
      <c r="I482" s="15"/>
      <c r="J482" s="17"/>
      <c r="K482" s="15"/>
      <c r="L482" s="17"/>
      <c r="M482" s="17"/>
      <c r="N482" s="62" t="str">
        <f t="shared" si="15"/>
        <v/>
      </c>
      <c r="O482" s="15"/>
      <c r="P482" s="15"/>
      <c r="Q482" s="17"/>
      <c r="R482" s="15"/>
      <c r="S482" s="15"/>
      <c r="T482" s="15"/>
      <c r="U482" s="15"/>
      <c r="V482" s="15"/>
      <c r="W482" s="15"/>
      <c r="X482" s="18" t="str">
        <f>IFERROR(VLOOKUP(W482,Lookups!$G$2:$H$83,2,FALSE),"")</f>
        <v/>
      </c>
      <c r="Y482" s="15"/>
      <c r="Z482" s="15"/>
      <c r="AA482" s="15"/>
      <c r="AB482" s="15"/>
      <c r="AC482" s="15"/>
      <c r="AD482" s="17"/>
      <c r="AE482" s="17"/>
      <c r="AF482" s="18" t="str">
        <f t="shared" si="14"/>
        <v/>
      </c>
      <c r="AG482" s="15"/>
      <c r="AH482" s="15"/>
      <c r="AI482" s="15"/>
      <c r="AJ482" s="62" t="str">
        <f>IFERROR(VLOOKUP(AI482,Lookups!$W$3:$X$24,2,FALSE),"")</f>
        <v/>
      </c>
      <c r="AK482" s="15"/>
      <c r="AL482" s="15"/>
      <c r="AM482" s="17"/>
      <c r="AN482" s="17"/>
    </row>
    <row r="483" spans="1:40" x14ac:dyDescent="0.3">
      <c r="A483" s="15"/>
      <c r="B483" s="15"/>
      <c r="C483" s="15"/>
      <c r="D483" s="17"/>
      <c r="E483" s="17"/>
      <c r="F483" s="15"/>
      <c r="G483" s="18" t="str">
        <f>IFERROR(VLOOKUP(F483,Lookups!$D$2:$E$20,2,FALSE),"")</f>
        <v/>
      </c>
      <c r="H483" s="15"/>
      <c r="I483" s="15"/>
      <c r="J483" s="17"/>
      <c r="K483" s="15"/>
      <c r="L483" s="17"/>
      <c r="M483" s="17"/>
      <c r="N483" s="62" t="str">
        <f t="shared" si="15"/>
        <v/>
      </c>
      <c r="O483" s="15"/>
      <c r="P483" s="15"/>
      <c r="Q483" s="17"/>
      <c r="R483" s="15"/>
      <c r="S483" s="15"/>
      <c r="T483" s="15"/>
      <c r="U483" s="15"/>
      <c r="V483" s="15"/>
      <c r="W483" s="15"/>
      <c r="X483" s="18" t="str">
        <f>IFERROR(VLOOKUP(W483,Lookups!$G$2:$H$83,2,FALSE),"")</f>
        <v/>
      </c>
      <c r="Y483" s="15"/>
      <c r="Z483" s="15"/>
      <c r="AA483" s="15"/>
      <c r="AB483" s="15"/>
      <c r="AC483" s="15"/>
      <c r="AD483" s="17"/>
      <c r="AE483" s="17"/>
      <c r="AF483" s="18" t="str">
        <f t="shared" si="14"/>
        <v/>
      </c>
      <c r="AG483" s="15"/>
      <c r="AH483" s="15"/>
      <c r="AI483" s="15"/>
      <c r="AJ483" s="62" t="str">
        <f>IFERROR(VLOOKUP(AI483,Lookups!$W$3:$X$24,2,FALSE),"")</f>
        <v/>
      </c>
      <c r="AK483" s="15"/>
      <c r="AL483" s="15"/>
      <c r="AM483" s="17"/>
      <c r="AN483" s="17"/>
    </row>
    <row r="484" spans="1:40" x14ac:dyDescent="0.3">
      <c r="A484" s="15"/>
      <c r="B484" s="15"/>
      <c r="C484" s="15"/>
      <c r="D484" s="17"/>
      <c r="E484" s="17"/>
      <c r="F484" s="15"/>
      <c r="G484" s="18" t="str">
        <f>IFERROR(VLOOKUP(F484,Lookups!$D$2:$E$20,2,FALSE),"")</f>
        <v/>
      </c>
      <c r="H484" s="15"/>
      <c r="I484" s="15"/>
      <c r="J484" s="17"/>
      <c r="K484" s="15"/>
      <c r="L484" s="17"/>
      <c r="M484" s="17"/>
      <c r="N484" s="62" t="str">
        <f t="shared" si="15"/>
        <v/>
      </c>
      <c r="O484" s="15"/>
      <c r="P484" s="15"/>
      <c r="Q484" s="17"/>
      <c r="R484" s="15"/>
      <c r="S484" s="15"/>
      <c r="T484" s="15"/>
      <c r="U484" s="15"/>
      <c r="V484" s="15"/>
      <c r="W484" s="15"/>
      <c r="X484" s="18" t="str">
        <f>IFERROR(VLOOKUP(W484,Lookups!$G$2:$H$83,2,FALSE),"")</f>
        <v/>
      </c>
      <c r="Y484" s="15"/>
      <c r="Z484" s="15"/>
      <c r="AA484" s="15"/>
      <c r="AB484" s="15"/>
      <c r="AC484" s="15"/>
      <c r="AD484" s="17"/>
      <c r="AE484" s="17"/>
      <c r="AF484" s="18" t="str">
        <f t="shared" si="14"/>
        <v/>
      </c>
      <c r="AG484" s="15"/>
      <c r="AH484" s="15"/>
      <c r="AI484" s="15"/>
      <c r="AJ484" s="62" t="str">
        <f>IFERROR(VLOOKUP(AI484,Lookups!$W$3:$X$24,2,FALSE),"")</f>
        <v/>
      </c>
      <c r="AK484" s="15"/>
      <c r="AL484" s="15"/>
      <c r="AM484" s="17"/>
      <c r="AN484" s="17"/>
    </row>
    <row r="485" spans="1:40" x14ac:dyDescent="0.3">
      <c r="A485" s="15"/>
      <c r="B485" s="15"/>
      <c r="C485" s="15"/>
      <c r="D485" s="17"/>
      <c r="E485" s="17"/>
      <c r="F485" s="15"/>
      <c r="G485" s="18" t="str">
        <f>IFERROR(VLOOKUP(F485,Lookups!$D$2:$E$20,2,FALSE),"")</f>
        <v/>
      </c>
      <c r="H485" s="15"/>
      <c r="I485" s="15"/>
      <c r="J485" s="17"/>
      <c r="K485" s="15"/>
      <c r="L485" s="17"/>
      <c r="M485" s="17"/>
      <c r="N485" s="62" t="str">
        <f t="shared" si="15"/>
        <v/>
      </c>
      <c r="O485" s="15"/>
      <c r="P485" s="15"/>
      <c r="Q485" s="17"/>
      <c r="R485" s="15"/>
      <c r="S485" s="15"/>
      <c r="T485" s="15"/>
      <c r="U485" s="15"/>
      <c r="V485" s="15"/>
      <c r="W485" s="15"/>
      <c r="X485" s="18" t="str">
        <f>IFERROR(VLOOKUP(W485,Lookups!$G$2:$H$83,2,FALSE),"")</f>
        <v/>
      </c>
      <c r="Y485" s="15"/>
      <c r="Z485" s="15"/>
      <c r="AA485" s="15"/>
      <c r="AB485" s="15"/>
      <c r="AC485" s="15"/>
      <c r="AD485" s="17"/>
      <c r="AE485" s="17"/>
      <c r="AF485" s="18" t="str">
        <f t="shared" si="14"/>
        <v/>
      </c>
      <c r="AG485" s="15"/>
      <c r="AH485" s="15"/>
      <c r="AI485" s="15"/>
      <c r="AJ485" s="62" t="str">
        <f>IFERROR(VLOOKUP(AI485,Lookups!$W$3:$X$24,2,FALSE),"")</f>
        <v/>
      </c>
      <c r="AK485" s="15"/>
      <c r="AL485" s="15"/>
      <c r="AM485" s="17"/>
      <c r="AN485" s="17"/>
    </row>
    <row r="486" spans="1:40" x14ac:dyDescent="0.3">
      <c r="A486" s="15"/>
      <c r="B486" s="15"/>
      <c r="C486" s="15"/>
      <c r="D486" s="17"/>
      <c r="E486" s="17"/>
      <c r="F486" s="15"/>
      <c r="G486" s="18" t="str">
        <f>IFERROR(VLOOKUP(F486,Lookups!$D$2:$E$20,2,FALSE),"")</f>
        <v/>
      </c>
      <c r="H486" s="15"/>
      <c r="I486" s="15"/>
      <c r="J486" s="17"/>
      <c r="K486" s="15"/>
      <c r="L486" s="17"/>
      <c r="M486" s="17"/>
      <c r="N486" s="62" t="str">
        <f t="shared" si="15"/>
        <v/>
      </c>
      <c r="O486" s="15"/>
      <c r="P486" s="15"/>
      <c r="Q486" s="17"/>
      <c r="R486" s="15"/>
      <c r="S486" s="15"/>
      <c r="T486" s="15"/>
      <c r="U486" s="15"/>
      <c r="V486" s="15"/>
      <c r="W486" s="15"/>
      <c r="X486" s="18" t="str">
        <f>IFERROR(VLOOKUP(W486,Lookups!$G$2:$H$83,2,FALSE),"")</f>
        <v/>
      </c>
      <c r="Y486" s="15"/>
      <c r="Z486" s="15"/>
      <c r="AA486" s="15"/>
      <c r="AB486" s="15"/>
      <c r="AC486" s="15"/>
      <c r="AD486" s="17"/>
      <c r="AE486" s="17"/>
      <c r="AF486" s="18" t="str">
        <f t="shared" si="14"/>
        <v/>
      </c>
      <c r="AG486" s="15"/>
      <c r="AH486" s="15"/>
      <c r="AI486" s="15"/>
      <c r="AJ486" s="62" t="str">
        <f>IFERROR(VLOOKUP(AI486,Lookups!$W$3:$X$24,2,FALSE),"")</f>
        <v/>
      </c>
      <c r="AK486" s="15"/>
      <c r="AL486" s="15"/>
      <c r="AM486" s="17"/>
      <c r="AN486" s="17"/>
    </row>
    <row r="487" spans="1:40" x14ac:dyDescent="0.3">
      <c r="A487" s="15"/>
      <c r="B487" s="15"/>
      <c r="C487" s="15"/>
      <c r="D487" s="17"/>
      <c r="E487" s="17"/>
      <c r="F487" s="15"/>
      <c r="G487" s="18" t="str">
        <f>IFERROR(VLOOKUP(F487,Lookups!$D$2:$E$20,2,FALSE),"")</f>
        <v/>
      </c>
      <c r="H487" s="15"/>
      <c r="I487" s="15"/>
      <c r="J487" s="17"/>
      <c r="K487" s="15"/>
      <c r="L487" s="17"/>
      <c r="M487" s="17"/>
      <c r="N487" s="62" t="str">
        <f t="shared" si="15"/>
        <v/>
      </c>
      <c r="O487" s="15"/>
      <c r="P487" s="15"/>
      <c r="Q487" s="17"/>
      <c r="R487" s="15"/>
      <c r="S487" s="15"/>
      <c r="T487" s="15"/>
      <c r="U487" s="15"/>
      <c r="V487" s="15"/>
      <c r="W487" s="15"/>
      <c r="X487" s="18" t="str">
        <f>IFERROR(VLOOKUP(W487,Lookups!$G$2:$H$83,2,FALSE),"")</f>
        <v/>
      </c>
      <c r="Y487" s="15"/>
      <c r="Z487" s="15"/>
      <c r="AA487" s="15"/>
      <c r="AB487" s="15"/>
      <c r="AC487" s="15"/>
      <c r="AD487" s="17"/>
      <c r="AE487" s="17"/>
      <c r="AF487" s="18" t="str">
        <f t="shared" si="14"/>
        <v/>
      </c>
      <c r="AG487" s="15"/>
      <c r="AH487" s="15"/>
      <c r="AI487" s="15"/>
      <c r="AJ487" s="62" t="str">
        <f>IFERROR(VLOOKUP(AI487,Lookups!$W$3:$X$24,2,FALSE),"")</f>
        <v/>
      </c>
      <c r="AK487" s="15"/>
      <c r="AL487" s="15"/>
      <c r="AM487" s="17"/>
      <c r="AN487" s="17"/>
    </row>
    <row r="488" spans="1:40" x14ac:dyDescent="0.3">
      <c r="A488" s="15"/>
      <c r="B488" s="15"/>
      <c r="C488" s="15"/>
      <c r="D488" s="17"/>
      <c r="E488" s="17"/>
      <c r="F488" s="15"/>
      <c r="G488" s="18" t="str">
        <f>IFERROR(VLOOKUP(F488,Lookups!$D$2:$E$20,2,FALSE),"")</f>
        <v/>
      </c>
      <c r="H488" s="15"/>
      <c r="I488" s="15"/>
      <c r="J488" s="17"/>
      <c r="K488" s="15"/>
      <c r="L488" s="17"/>
      <c r="M488" s="17"/>
      <c r="N488" s="62" t="str">
        <f t="shared" si="15"/>
        <v/>
      </c>
      <c r="O488" s="15"/>
      <c r="P488" s="15"/>
      <c r="Q488" s="17"/>
      <c r="R488" s="15"/>
      <c r="S488" s="15"/>
      <c r="T488" s="15"/>
      <c r="U488" s="15"/>
      <c r="V488" s="15"/>
      <c r="W488" s="15"/>
      <c r="X488" s="18" t="str">
        <f>IFERROR(VLOOKUP(W488,Lookups!$G$2:$H$83,2,FALSE),"")</f>
        <v/>
      </c>
      <c r="Y488" s="15"/>
      <c r="Z488" s="15"/>
      <c r="AA488" s="15"/>
      <c r="AB488" s="15"/>
      <c r="AC488" s="15"/>
      <c r="AD488" s="17"/>
      <c r="AE488" s="17"/>
      <c r="AF488" s="18" t="str">
        <f t="shared" si="14"/>
        <v/>
      </c>
      <c r="AG488" s="15"/>
      <c r="AH488" s="15"/>
      <c r="AI488" s="15"/>
      <c r="AJ488" s="62" t="str">
        <f>IFERROR(VLOOKUP(AI488,Lookups!$W$3:$X$24,2,FALSE),"")</f>
        <v/>
      </c>
      <c r="AK488" s="15"/>
      <c r="AL488" s="15"/>
      <c r="AM488" s="17"/>
      <c r="AN488" s="17"/>
    </row>
    <row r="489" spans="1:40" x14ac:dyDescent="0.3">
      <c r="A489" s="15"/>
      <c r="B489" s="15"/>
      <c r="C489" s="15"/>
      <c r="D489" s="17"/>
      <c r="E489" s="17"/>
      <c r="F489" s="15"/>
      <c r="G489" s="18" t="str">
        <f>IFERROR(VLOOKUP(F489,Lookups!$D$2:$E$20,2,FALSE),"")</f>
        <v/>
      </c>
      <c r="H489" s="15"/>
      <c r="I489" s="15"/>
      <c r="J489" s="17"/>
      <c r="K489" s="15"/>
      <c r="L489" s="17"/>
      <c r="M489" s="17"/>
      <c r="N489" s="62" t="str">
        <f t="shared" si="15"/>
        <v/>
      </c>
      <c r="O489" s="15"/>
      <c r="P489" s="15"/>
      <c r="Q489" s="17"/>
      <c r="R489" s="15"/>
      <c r="S489" s="15"/>
      <c r="T489" s="15"/>
      <c r="U489" s="15"/>
      <c r="V489" s="15"/>
      <c r="W489" s="15"/>
      <c r="X489" s="18" t="str">
        <f>IFERROR(VLOOKUP(W489,Lookups!$G$2:$H$83,2,FALSE),"")</f>
        <v/>
      </c>
      <c r="Y489" s="15"/>
      <c r="Z489" s="15"/>
      <c r="AA489" s="15"/>
      <c r="AB489" s="15"/>
      <c r="AC489" s="15"/>
      <c r="AD489" s="17"/>
      <c r="AE489" s="17"/>
      <c r="AF489" s="18" t="str">
        <f t="shared" si="14"/>
        <v/>
      </c>
      <c r="AG489" s="15"/>
      <c r="AH489" s="15"/>
      <c r="AI489" s="15"/>
      <c r="AJ489" s="62" t="str">
        <f>IFERROR(VLOOKUP(AI489,Lookups!$W$3:$X$24,2,FALSE),"")</f>
        <v/>
      </c>
      <c r="AK489" s="15"/>
      <c r="AL489" s="15"/>
      <c r="AM489" s="17"/>
      <c r="AN489" s="17"/>
    </row>
    <row r="490" spans="1:40" x14ac:dyDescent="0.3">
      <c r="A490" s="15"/>
      <c r="B490" s="15"/>
      <c r="C490" s="15"/>
      <c r="D490" s="17"/>
      <c r="E490" s="17"/>
      <c r="F490" s="15"/>
      <c r="G490" s="18" t="str">
        <f>IFERROR(VLOOKUP(F490,Lookups!$D$2:$E$20,2,FALSE),"")</f>
        <v/>
      </c>
      <c r="H490" s="15"/>
      <c r="I490" s="15"/>
      <c r="J490" s="17"/>
      <c r="K490" s="15"/>
      <c r="L490" s="17"/>
      <c r="M490" s="17"/>
      <c r="N490" s="62" t="str">
        <f t="shared" si="15"/>
        <v/>
      </c>
      <c r="O490" s="15"/>
      <c r="P490" s="15"/>
      <c r="Q490" s="17"/>
      <c r="R490" s="15"/>
      <c r="S490" s="15"/>
      <c r="T490" s="15"/>
      <c r="U490" s="15"/>
      <c r="V490" s="15"/>
      <c r="W490" s="15"/>
      <c r="X490" s="18" t="str">
        <f>IFERROR(VLOOKUP(W490,Lookups!$G$2:$H$83,2,FALSE),"")</f>
        <v/>
      </c>
      <c r="Y490" s="15"/>
      <c r="Z490" s="15"/>
      <c r="AA490" s="15"/>
      <c r="AB490" s="15"/>
      <c r="AC490" s="15"/>
      <c r="AD490" s="17"/>
      <c r="AE490" s="17"/>
      <c r="AF490" s="18" t="str">
        <f t="shared" si="14"/>
        <v/>
      </c>
      <c r="AG490" s="15"/>
      <c r="AH490" s="15"/>
      <c r="AI490" s="15"/>
      <c r="AJ490" s="62" t="str">
        <f>IFERROR(VLOOKUP(AI490,Lookups!$W$3:$X$24,2,FALSE),"")</f>
        <v/>
      </c>
      <c r="AK490" s="15"/>
      <c r="AL490" s="15"/>
      <c r="AM490" s="17"/>
      <c r="AN490" s="17"/>
    </row>
    <row r="491" spans="1:40" x14ac:dyDescent="0.3">
      <c r="A491" s="15"/>
      <c r="B491" s="15"/>
      <c r="C491" s="15"/>
      <c r="D491" s="17"/>
      <c r="E491" s="17"/>
      <c r="F491" s="15"/>
      <c r="G491" s="18" t="str">
        <f>IFERROR(VLOOKUP(F491,Lookups!$D$2:$E$20,2,FALSE),"")</f>
        <v/>
      </c>
      <c r="H491" s="15"/>
      <c r="I491" s="15"/>
      <c r="J491" s="17"/>
      <c r="K491" s="15"/>
      <c r="L491" s="17"/>
      <c r="M491" s="17"/>
      <c r="N491" s="62" t="str">
        <f t="shared" si="15"/>
        <v/>
      </c>
      <c r="O491" s="15"/>
      <c r="P491" s="15"/>
      <c r="Q491" s="17"/>
      <c r="R491" s="15"/>
      <c r="S491" s="15"/>
      <c r="T491" s="15"/>
      <c r="U491" s="15"/>
      <c r="V491" s="15"/>
      <c r="W491" s="15"/>
      <c r="X491" s="18" t="str">
        <f>IFERROR(VLOOKUP(W491,Lookups!$G$2:$H$83,2,FALSE),"")</f>
        <v/>
      </c>
      <c r="Y491" s="15"/>
      <c r="Z491" s="15"/>
      <c r="AA491" s="15"/>
      <c r="AB491" s="15"/>
      <c r="AC491" s="15"/>
      <c r="AD491" s="17"/>
      <c r="AE491" s="17"/>
      <c r="AF491" s="18" t="str">
        <f t="shared" si="14"/>
        <v/>
      </c>
      <c r="AG491" s="15"/>
      <c r="AH491" s="15"/>
      <c r="AI491" s="15"/>
      <c r="AJ491" s="62" t="str">
        <f>IFERROR(VLOOKUP(AI491,Lookups!$W$3:$X$24,2,FALSE),"")</f>
        <v/>
      </c>
      <c r="AK491" s="15"/>
      <c r="AL491" s="15"/>
      <c r="AM491" s="17"/>
      <c r="AN491" s="17"/>
    </row>
    <row r="492" spans="1:40" x14ac:dyDescent="0.3">
      <c r="A492" s="15"/>
      <c r="B492" s="15"/>
      <c r="C492" s="15"/>
      <c r="D492" s="17"/>
      <c r="E492" s="17"/>
      <c r="F492" s="15"/>
      <c r="G492" s="18" t="str">
        <f>IFERROR(VLOOKUP(F492,Lookups!$D$2:$E$20,2,FALSE),"")</f>
        <v/>
      </c>
      <c r="H492" s="15"/>
      <c r="I492" s="15"/>
      <c r="J492" s="17"/>
      <c r="K492" s="15"/>
      <c r="L492" s="17"/>
      <c r="M492" s="17"/>
      <c r="N492" s="62" t="str">
        <f t="shared" si="15"/>
        <v/>
      </c>
      <c r="O492" s="15"/>
      <c r="P492" s="15"/>
      <c r="Q492" s="17"/>
      <c r="R492" s="15"/>
      <c r="S492" s="15"/>
      <c r="T492" s="15"/>
      <c r="U492" s="15"/>
      <c r="V492" s="15"/>
      <c r="W492" s="15"/>
      <c r="X492" s="18" t="str">
        <f>IFERROR(VLOOKUP(W492,Lookups!$G$2:$H$83,2,FALSE),"")</f>
        <v/>
      </c>
      <c r="Y492" s="15"/>
      <c r="Z492" s="15"/>
      <c r="AA492" s="15"/>
      <c r="AB492" s="15"/>
      <c r="AC492" s="15"/>
      <c r="AD492" s="17"/>
      <c r="AE492" s="17"/>
      <c r="AF492" s="18" t="str">
        <f t="shared" si="14"/>
        <v/>
      </c>
      <c r="AG492" s="15"/>
      <c r="AH492" s="15"/>
      <c r="AI492" s="15"/>
      <c r="AJ492" s="62" t="str">
        <f>IFERROR(VLOOKUP(AI492,Lookups!$W$3:$X$24,2,FALSE),"")</f>
        <v/>
      </c>
      <c r="AK492" s="15"/>
      <c r="AL492" s="15"/>
      <c r="AM492" s="17"/>
      <c r="AN492" s="17"/>
    </row>
    <row r="493" spans="1:40" x14ac:dyDescent="0.3">
      <c r="A493" s="15"/>
      <c r="B493" s="15"/>
      <c r="C493" s="15"/>
      <c r="D493" s="17"/>
      <c r="E493" s="17"/>
      <c r="F493" s="15"/>
      <c r="G493" s="18" t="str">
        <f>IFERROR(VLOOKUP(F493,Lookups!$D$2:$E$20,2,FALSE),"")</f>
        <v/>
      </c>
      <c r="H493" s="15"/>
      <c r="I493" s="15"/>
      <c r="J493" s="17"/>
      <c r="K493" s="15"/>
      <c r="L493" s="17"/>
      <c r="M493" s="17"/>
      <c r="N493" s="62" t="str">
        <f t="shared" si="15"/>
        <v/>
      </c>
      <c r="O493" s="15"/>
      <c r="P493" s="15"/>
      <c r="Q493" s="17"/>
      <c r="R493" s="15"/>
      <c r="S493" s="15"/>
      <c r="T493" s="15"/>
      <c r="U493" s="15"/>
      <c r="V493" s="15"/>
      <c r="W493" s="15"/>
      <c r="X493" s="18" t="str">
        <f>IFERROR(VLOOKUP(W493,Lookups!$G$2:$H$83,2,FALSE),"")</f>
        <v/>
      </c>
      <c r="Y493" s="15"/>
      <c r="Z493" s="15"/>
      <c r="AA493" s="15"/>
      <c r="AB493" s="15"/>
      <c r="AC493" s="15"/>
      <c r="AD493" s="17"/>
      <c r="AE493" s="17"/>
      <c r="AF493" s="18" t="str">
        <f t="shared" si="14"/>
        <v/>
      </c>
      <c r="AG493" s="15"/>
      <c r="AH493" s="15"/>
      <c r="AI493" s="15"/>
      <c r="AJ493" s="62" t="str">
        <f>IFERROR(VLOOKUP(AI493,Lookups!$W$3:$X$24,2,FALSE),"")</f>
        <v/>
      </c>
      <c r="AK493" s="15"/>
      <c r="AL493" s="15"/>
      <c r="AM493" s="17"/>
      <c r="AN493" s="17"/>
    </row>
    <row r="494" spans="1:40" x14ac:dyDescent="0.3">
      <c r="A494" s="15"/>
      <c r="B494" s="15"/>
      <c r="C494" s="15"/>
      <c r="D494" s="17"/>
      <c r="E494" s="17"/>
      <c r="F494" s="15"/>
      <c r="G494" s="18" t="str">
        <f>IFERROR(VLOOKUP(F494,Lookups!$D$2:$E$20,2,FALSE),"")</f>
        <v/>
      </c>
      <c r="H494" s="15"/>
      <c r="I494" s="15"/>
      <c r="J494" s="17"/>
      <c r="K494" s="15"/>
      <c r="L494" s="17"/>
      <c r="M494" s="17"/>
      <c r="N494" s="62" t="str">
        <f t="shared" si="15"/>
        <v/>
      </c>
      <c r="O494" s="15"/>
      <c r="P494" s="15"/>
      <c r="Q494" s="17"/>
      <c r="R494" s="15"/>
      <c r="S494" s="15"/>
      <c r="T494" s="15"/>
      <c r="U494" s="15"/>
      <c r="V494" s="15"/>
      <c r="W494" s="15"/>
      <c r="X494" s="18" t="str">
        <f>IFERROR(VLOOKUP(W494,Lookups!$G$2:$H$83,2,FALSE),"")</f>
        <v/>
      </c>
      <c r="Y494" s="15"/>
      <c r="Z494" s="15"/>
      <c r="AA494" s="15"/>
      <c r="AB494" s="15"/>
      <c r="AC494" s="15"/>
      <c r="AD494" s="17"/>
      <c r="AE494" s="17"/>
      <c r="AF494" s="18" t="str">
        <f t="shared" si="14"/>
        <v/>
      </c>
      <c r="AG494" s="15"/>
      <c r="AH494" s="15"/>
      <c r="AI494" s="15"/>
      <c r="AJ494" s="62" t="str">
        <f>IFERROR(VLOOKUP(AI494,Lookups!$W$3:$X$24,2,FALSE),"")</f>
        <v/>
      </c>
      <c r="AK494" s="15"/>
      <c r="AL494" s="15"/>
      <c r="AM494" s="17"/>
      <c r="AN494" s="17"/>
    </row>
    <row r="495" spans="1:40" x14ac:dyDescent="0.3">
      <c r="A495" s="15"/>
      <c r="B495" s="15"/>
      <c r="C495" s="15"/>
      <c r="D495" s="17"/>
      <c r="E495" s="17"/>
      <c r="F495" s="15"/>
      <c r="G495" s="18" t="str">
        <f>IFERROR(VLOOKUP(F495,Lookups!$D$2:$E$20,2,FALSE),"")</f>
        <v/>
      </c>
      <c r="H495" s="15"/>
      <c r="I495" s="15"/>
      <c r="J495" s="17"/>
      <c r="K495" s="15"/>
      <c r="L495" s="17"/>
      <c r="M495" s="17"/>
      <c r="N495" s="62" t="str">
        <f t="shared" si="15"/>
        <v/>
      </c>
      <c r="O495" s="15"/>
      <c r="P495" s="15"/>
      <c r="Q495" s="17"/>
      <c r="R495" s="15"/>
      <c r="S495" s="15"/>
      <c r="T495" s="15"/>
      <c r="U495" s="15"/>
      <c r="V495" s="15"/>
      <c r="W495" s="15"/>
      <c r="X495" s="18" t="str">
        <f>IFERROR(VLOOKUP(W495,Lookups!$G$2:$H$83,2,FALSE),"")</f>
        <v/>
      </c>
      <c r="Y495" s="15"/>
      <c r="Z495" s="15"/>
      <c r="AA495" s="15"/>
      <c r="AB495" s="15"/>
      <c r="AC495" s="15"/>
      <c r="AD495" s="17"/>
      <c r="AE495" s="17"/>
      <c r="AF495" s="18" t="str">
        <f t="shared" si="14"/>
        <v/>
      </c>
      <c r="AG495" s="15"/>
      <c r="AH495" s="15"/>
      <c r="AI495" s="15"/>
      <c r="AJ495" s="62" t="str">
        <f>IFERROR(VLOOKUP(AI495,Lookups!$W$3:$X$24,2,FALSE),"")</f>
        <v/>
      </c>
      <c r="AK495" s="15"/>
      <c r="AL495" s="15"/>
      <c r="AM495" s="17"/>
      <c r="AN495" s="17"/>
    </row>
    <row r="496" spans="1:40" x14ac:dyDescent="0.3">
      <c r="A496" s="15"/>
      <c r="B496" s="15"/>
      <c r="C496" s="15"/>
      <c r="D496" s="17"/>
      <c r="E496" s="17"/>
      <c r="F496" s="15"/>
      <c r="G496" s="18" t="str">
        <f>IFERROR(VLOOKUP(F496,Lookups!$D$2:$E$20,2,FALSE),"")</f>
        <v/>
      </c>
      <c r="H496" s="15"/>
      <c r="I496" s="15"/>
      <c r="J496" s="17"/>
      <c r="K496" s="15"/>
      <c r="L496" s="17"/>
      <c r="M496" s="17"/>
      <c r="N496" s="62" t="str">
        <f t="shared" si="15"/>
        <v/>
      </c>
      <c r="O496" s="15"/>
      <c r="P496" s="15"/>
      <c r="Q496" s="17"/>
      <c r="R496" s="15"/>
      <c r="S496" s="15"/>
      <c r="T496" s="15"/>
      <c r="U496" s="15"/>
      <c r="V496" s="15"/>
      <c r="W496" s="15"/>
      <c r="X496" s="18" t="str">
        <f>IFERROR(VLOOKUP(W496,Lookups!$G$2:$H$83,2,FALSE),"")</f>
        <v/>
      </c>
      <c r="Y496" s="15"/>
      <c r="Z496" s="15"/>
      <c r="AA496" s="15"/>
      <c r="AB496" s="15"/>
      <c r="AC496" s="15"/>
      <c r="AD496" s="17"/>
      <c r="AE496" s="17"/>
      <c r="AF496" s="18" t="str">
        <f t="shared" si="14"/>
        <v/>
      </c>
      <c r="AG496" s="15"/>
      <c r="AH496" s="15"/>
      <c r="AI496" s="15"/>
      <c r="AJ496" s="62" t="str">
        <f>IFERROR(VLOOKUP(AI496,Lookups!$W$3:$X$24,2,FALSE),"")</f>
        <v/>
      </c>
      <c r="AK496" s="15"/>
      <c r="AL496" s="15"/>
      <c r="AM496" s="17"/>
      <c r="AN496" s="17"/>
    </row>
    <row r="497" spans="1:40" x14ac:dyDescent="0.3">
      <c r="A497" s="15"/>
      <c r="B497" s="15"/>
      <c r="C497" s="15"/>
      <c r="D497" s="17"/>
      <c r="E497" s="17"/>
      <c r="F497" s="15"/>
      <c r="G497" s="18" t="str">
        <f>IFERROR(VLOOKUP(F497,Lookups!$D$2:$E$20,2,FALSE),"")</f>
        <v/>
      </c>
      <c r="H497" s="15"/>
      <c r="I497" s="15"/>
      <c r="J497" s="17"/>
      <c r="K497" s="15"/>
      <c r="L497" s="17"/>
      <c r="M497" s="17"/>
      <c r="N497" s="62" t="str">
        <f t="shared" si="15"/>
        <v/>
      </c>
      <c r="O497" s="15"/>
      <c r="P497" s="15"/>
      <c r="Q497" s="17"/>
      <c r="R497" s="15"/>
      <c r="S497" s="15"/>
      <c r="T497" s="15"/>
      <c r="U497" s="15"/>
      <c r="V497" s="15"/>
      <c r="W497" s="15"/>
      <c r="X497" s="18" t="str">
        <f>IFERROR(VLOOKUP(W497,Lookups!$G$2:$H$83,2,FALSE),"")</f>
        <v/>
      </c>
      <c r="Y497" s="15"/>
      <c r="Z497" s="15"/>
      <c r="AA497" s="15"/>
      <c r="AB497" s="15"/>
      <c r="AC497" s="15"/>
      <c r="AD497" s="17"/>
      <c r="AE497" s="17"/>
      <c r="AF497" s="18" t="str">
        <f t="shared" si="14"/>
        <v/>
      </c>
      <c r="AG497" s="15"/>
      <c r="AH497" s="15"/>
      <c r="AI497" s="15"/>
      <c r="AJ497" s="62" t="str">
        <f>IFERROR(VLOOKUP(AI497,Lookups!$W$3:$X$24,2,FALSE),"")</f>
        <v/>
      </c>
      <c r="AK497" s="15"/>
      <c r="AL497" s="15"/>
      <c r="AM497" s="17"/>
      <c r="AN497" s="17"/>
    </row>
    <row r="498" spans="1:40" x14ac:dyDescent="0.3">
      <c r="A498" s="15"/>
      <c r="B498" s="15"/>
      <c r="C498" s="15"/>
      <c r="D498" s="17"/>
      <c r="E498" s="17"/>
      <c r="F498" s="15"/>
      <c r="G498" s="18" t="str">
        <f>IFERROR(VLOOKUP(F498,Lookups!$D$2:$E$20,2,FALSE),"")</f>
        <v/>
      </c>
      <c r="H498" s="15"/>
      <c r="I498" s="15"/>
      <c r="J498" s="17"/>
      <c r="K498" s="15"/>
      <c r="L498" s="17"/>
      <c r="M498" s="17"/>
      <c r="N498" s="62" t="str">
        <f t="shared" si="15"/>
        <v/>
      </c>
      <c r="O498" s="15"/>
      <c r="P498" s="15"/>
      <c r="Q498" s="17"/>
      <c r="R498" s="15"/>
      <c r="S498" s="15"/>
      <c r="T498" s="15"/>
      <c r="U498" s="15"/>
      <c r="V498" s="15"/>
      <c r="W498" s="15"/>
      <c r="X498" s="18" t="str">
        <f>IFERROR(VLOOKUP(W498,Lookups!$G$2:$H$83,2,FALSE),"")</f>
        <v/>
      </c>
      <c r="Y498" s="15"/>
      <c r="Z498" s="15"/>
      <c r="AA498" s="15"/>
      <c r="AB498" s="15"/>
      <c r="AC498" s="15"/>
      <c r="AD498" s="17"/>
      <c r="AE498" s="17"/>
      <c r="AF498" s="18" t="str">
        <f t="shared" si="14"/>
        <v/>
      </c>
      <c r="AG498" s="15"/>
      <c r="AH498" s="15"/>
      <c r="AI498" s="15"/>
      <c r="AJ498" s="62" t="str">
        <f>IFERROR(VLOOKUP(AI498,Lookups!$W$3:$X$24,2,FALSE),"")</f>
        <v/>
      </c>
      <c r="AK498" s="15"/>
      <c r="AL498" s="15"/>
      <c r="AM498" s="17"/>
      <c r="AN498" s="17"/>
    </row>
    <row r="499" spans="1:40" x14ac:dyDescent="0.3">
      <c r="A499" s="15"/>
      <c r="B499" s="15"/>
      <c r="C499" s="15"/>
      <c r="D499" s="17"/>
      <c r="E499" s="17"/>
      <c r="F499" s="15"/>
      <c r="G499" s="18" t="str">
        <f>IFERROR(VLOOKUP(F499,Lookups!$D$2:$E$20,2,FALSE),"")</f>
        <v/>
      </c>
      <c r="H499" s="15"/>
      <c r="I499" s="15"/>
      <c r="J499" s="17"/>
      <c r="K499" s="15"/>
      <c r="L499" s="17"/>
      <c r="M499" s="17"/>
      <c r="N499" s="62" t="str">
        <f t="shared" si="15"/>
        <v/>
      </c>
      <c r="O499" s="15"/>
      <c r="P499" s="15"/>
      <c r="Q499" s="17"/>
      <c r="R499" s="15"/>
      <c r="S499" s="15"/>
      <c r="T499" s="15"/>
      <c r="U499" s="15"/>
      <c r="V499" s="15"/>
      <c r="W499" s="15"/>
      <c r="X499" s="18" t="str">
        <f>IFERROR(VLOOKUP(W499,Lookups!$G$2:$H$83,2,FALSE),"")</f>
        <v/>
      </c>
      <c r="Y499" s="15"/>
      <c r="Z499" s="15"/>
      <c r="AA499" s="15"/>
      <c r="AB499" s="15"/>
      <c r="AC499" s="15"/>
      <c r="AD499" s="17"/>
      <c r="AE499" s="17"/>
      <c r="AF499" s="18" t="str">
        <f t="shared" si="14"/>
        <v/>
      </c>
      <c r="AG499" s="15"/>
      <c r="AH499" s="15"/>
      <c r="AI499" s="15"/>
      <c r="AJ499" s="62" t="str">
        <f>IFERROR(VLOOKUP(AI499,Lookups!$W$3:$X$24,2,FALSE),"")</f>
        <v/>
      </c>
      <c r="AK499" s="15"/>
      <c r="AL499" s="15"/>
      <c r="AM499" s="17"/>
      <c r="AN499" s="17"/>
    </row>
    <row r="500" spans="1:40" x14ac:dyDescent="0.3">
      <c r="A500" s="15"/>
      <c r="B500" s="15"/>
      <c r="C500" s="15"/>
      <c r="D500" s="17"/>
      <c r="E500" s="17"/>
      <c r="F500" s="15"/>
      <c r="G500" s="18" t="str">
        <f>IFERROR(VLOOKUP(F500,Lookups!$D$2:$E$20,2,FALSE),"")</f>
        <v/>
      </c>
      <c r="H500" s="15"/>
      <c r="I500" s="15"/>
      <c r="J500" s="17"/>
      <c r="K500" s="15"/>
      <c r="L500" s="17"/>
      <c r="M500" s="17"/>
      <c r="N500" s="62" t="str">
        <f t="shared" si="15"/>
        <v/>
      </c>
      <c r="O500" s="15"/>
      <c r="P500" s="15"/>
      <c r="Q500" s="17"/>
      <c r="R500" s="15"/>
      <c r="S500" s="15"/>
      <c r="T500" s="15"/>
      <c r="U500" s="15"/>
      <c r="V500" s="15"/>
      <c r="W500" s="15"/>
      <c r="X500" s="18" t="str">
        <f>IFERROR(VLOOKUP(W500,Lookups!$G$2:$H$83,2,FALSE),"")</f>
        <v/>
      </c>
      <c r="Y500" s="15"/>
      <c r="Z500" s="15"/>
      <c r="AA500" s="15"/>
      <c r="AB500" s="15"/>
      <c r="AC500" s="15"/>
      <c r="AD500" s="17"/>
      <c r="AE500" s="17"/>
      <c r="AF500" s="18" t="str">
        <f t="shared" si="14"/>
        <v/>
      </c>
      <c r="AG500" s="15"/>
      <c r="AH500" s="15"/>
      <c r="AI500" s="15"/>
      <c r="AJ500" s="62" t="str">
        <f>IFERROR(VLOOKUP(AI500,Lookups!$W$3:$X$24,2,FALSE),"")</f>
        <v/>
      </c>
      <c r="AK500" s="15"/>
      <c r="AL500" s="15"/>
      <c r="AM500" s="17"/>
      <c r="AN500" s="17"/>
    </row>
    <row r="501" spans="1:40" x14ac:dyDescent="0.3">
      <c r="A501" s="15"/>
      <c r="B501" s="15"/>
      <c r="C501" s="15"/>
      <c r="D501" s="17"/>
      <c r="E501" s="17"/>
      <c r="F501" s="15"/>
      <c r="G501" s="18" t="str">
        <f>IFERROR(VLOOKUP(F501,Lookups!$D$2:$E$20,2,FALSE),"")</f>
        <v/>
      </c>
      <c r="H501" s="15"/>
      <c r="I501" s="15"/>
      <c r="J501" s="17"/>
      <c r="K501" s="15"/>
      <c r="L501" s="17"/>
      <c r="M501" s="17"/>
      <c r="N501" s="62" t="str">
        <f t="shared" si="15"/>
        <v/>
      </c>
      <c r="O501" s="15"/>
      <c r="P501" s="15"/>
      <c r="Q501" s="17"/>
      <c r="R501" s="15"/>
      <c r="S501" s="15"/>
      <c r="T501" s="15"/>
      <c r="U501" s="15"/>
      <c r="V501" s="15"/>
      <c r="W501" s="15"/>
      <c r="X501" s="18" t="str">
        <f>IFERROR(VLOOKUP(W501,Lookups!$G$2:$H$83,2,FALSE),"")</f>
        <v/>
      </c>
      <c r="Y501" s="15"/>
      <c r="Z501" s="15"/>
      <c r="AA501" s="15"/>
      <c r="AB501" s="15"/>
      <c r="AC501" s="15"/>
      <c r="AD501" s="17"/>
      <c r="AE501" s="17"/>
      <c r="AF501" s="18" t="str">
        <f t="shared" si="14"/>
        <v/>
      </c>
      <c r="AG501" s="15"/>
      <c r="AH501" s="15"/>
      <c r="AI501" s="15"/>
      <c r="AJ501" s="62" t="str">
        <f>IFERROR(VLOOKUP(AI501,Lookups!$W$3:$X$24,2,FALSE),"")</f>
        <v/>
      </c>
      <c r="AK501" s="15"/>
      <c r="AL501" s="15"/>
      <c r="AM501" s="17"/>
      <c r="AN501" s="17"/>
    </row>
    <row r="502" spans="1:40" x14ac:dyDescent="0.3">
      <c r="A502" s="15"/>
      <c r="B502" s="15"/>
      <c r="C502" s="15"/>
      <c r="D502" s="17"/>
      <c r="E502" s="17"/>
      <c r="F502" s="15"/>
      <c r="G502" s="18" t="str">
        <f>IFERROR(VLOOKUP(F502,Lookups!$D$2:$E$20,2,FALSE),"")</f>
        <v/>
      </c>
      <c r="H502" s="15"/>
      <c r="I502" s="15"/>
      <c r="J502" s="17"/>
      <c r="K502" s="15"/>
      <c r="L502" s="17"/>
      <c r="M502" s="17"/>
      <c r="N502" s="62" t="str">
        <f t="shared" si="15"/>
        <v/>
      </c>
      <c r="O502" s="15"/>
      <c r="P502" s="15"/>
      <c r="Q502" s="17"/>
      <c r="R502" s="15"/>
      <c r="S502" s="15"/>
      <c r="T502" s="15"/>
      <c r="U502" s="15"/>
      <c r="V502" s="15"/>
      <c r="W502" s="15"/>
      <c r="X502" s="18" t="str">
        <f>IFERROR(VLOOKUP(W502,Lookups!$G$2:$H$83,2,FALSE),"")</f>
        <v/>
      </c>
      <c r="Y502" s="15"/>
      <c r="Z502" s="15"/>
      <c r="AA502" s="15"/>
      <c r="AB502" s="15"/>
      <c r="AC502" s="15"/>
      <c r="AD502" s="17"/>
      <c r="AE502" s="17"/>
      <c r="AF502" s="18" t="str">
        <f t="shared" ref="AF502:AF550" si="16">IF(OR(ISBLANK(AD502),ISBLANK(AE502)),"",(AE502-AD502)+1)</f>
        <v/>
      </c>
      <c r="AG502" s="15"/>
      <c r="AH502" s="15"/>
      <c r="AI502" s="15"/>
      <c r="AJ502" s="62" t="str">
        <f>IFERROR(VLOOKUP(AI502,Lookups!$W$3:$X$24,2,FALSE),"")</f>
        <v/>
      </c>
      <c r="AK502" s="15"/>
      <c r="AL502" s="15"/>
      <c r="AM502" s="17"/>
      <c r="AN502" s="17"/>
    </row>
    <row r="503" spans="1:40" x14ac:dyDescent="0.3">
      <c r="A503" s="15"/>
      <c r="B503" s="15"/>
      <c r="C503" s="15"/>
      <c r="D503" s="17"/>
      <c r="E503" s="17"/>
      <c r="F503" s="15"/>
      <c r="G503" s="18" t="str">
        <f>IFERROR(VLOOKUP(F503,Lookups!$D$2:$E$20,2,FALSE),"")</f>
        <v/>
      </c>
      <c r="H503" s="15"/>
      <c r="I503" s="15"/>
      <c r="J503" s="17"/>
      <c r="K503" s="15"/>
      <c r="L503" s="17"/>
      <c r="M503" s="17"/>
      <c r="N503" s="62" t="str">
        <f t="shared" si="15"/>
        <v/>
      </c>
      <c r="O503" s="15"/>
      <c r="P503" s="15"/>
      <c r="Q503" s="17"/>
      <c r="R503" s="15"/>
      <c r="S503" s="15"/>
      <c r="T503" s="15"/>
      <c r="U503" s="15"/>
      <c r="V503" s="15"/>
      <c r="W503" s="15"/>
      <c r="X503" s="18" t="str">
        <f>IFERROR(VLOOKUP(W503,Lookups!$G$2:$H$83,2,FALSE),"")</f>
        <v/>
      </c>
      <c r="Y503" s="15"/>
      <c r="Z503" s="15"/>
      <c r="AA503" s="15"/>
      <c r="AB503" s="15"/>
      <c r="AC503" s="15"/>
      <c r="AD503" s="17"/>
      <c r="AE503" s="17"/>
      <c r="AF503" s="18" t="str">
        <f t="shared" si="16"/>
        <v/>
      </c>
      <c r="AG503" s="15"/>
      <c r="AH503" s="15"/>
      <c r="AI503" s="15"/>
      <c r="AJ503" s="62" t="str">
        <f>IFERROR(VLOOKUP(AI503,Lookups!$W$3:$X$24,2,FALSE),"")</f>
        <v/>
      </c>
      <c r="AK503" s="15"/>
      <c r="AL503" s="15"/>
      <c r="AM503" s="17"/>
      <c r="AN503" s="17"/>
    </row>
    <row r="504" spans="1:40" x14ac:dyDescent="0.3">
      <c r="A504" s="15"/>
      <c r="B504" s="15"/>
      <c r="C504" s="15"/>
      <c r="D504" s="17"/>
      <c r="E504" s="17"/>
      <c r="F504" s="15"/>
      <c r="G504" s="18" t="str">
        <f>IFERROR(VLOOKUP(F504,Lookups!$D$2:$E$20,2,FALSE),"")</f>
        <v/>
      </c>
      <c r="H504" s="15"/>
      <c r="I504" s="15"/>
      <c r="J504" s="17"/>
      <c r="K504" s="15"/>
      <c r="L504" s="17"/>
      <c r="M504" s="17"/>
      <c r="N504" s="62" t="str">
        <f t="shared" si="15"/>
        <v/>
      </c>
      <c r="O504" s="15"/>
      <c r="P504" s="15"/>
      <c r="Q504" s="17"/>
      <c r="R504" s="15"/>
      <c r="S504" s="15"/>
      <c r="T504" s="15"/>
      <c r="U504" s="15"/>
      <c r="V504" s="15"/>
      <c r="W504" s="15"/>
      <c r="X504" s="18" t="str">
        <f>IFERROR(VLOOKUP(W504,Lookups!$G$2:$H$83,2,FALSE),"")</f>
        <v/>
      </c>
      <c r="Y504" s="15"/>
      <c r="Z504" s="15"/>
      <c r="AA504" s="15"/>
      <c r="AB504" s="15"/>
      <c r="AC504" s="15"/>
      <c r="AD504" s="17"/>
      <c r="AE504" s="17"/>
      <c r="AF504" s="18" t="str">
        <f t="shared" si="16"/>
        <v/>
      </c>
      <c r="AG504" s="15"/>
      <c r="AH504" s="15"/>
      <c r="AI504" s="15"/>
      <c r="AJ504" s="62" t="str">
        <f>IFERROR(VLOOKUP(AI504,Lookups!$W$3:$X$24,2,FALSE),"")</f>
        <v/>
      </c>
      <c r="AK504" s="15"/>
      <c r="AL504" s="15"/>
      <c r="AM504" s="17"/>
      <c r="AN504" s="17"/>
    </row>
    <row r="505" spans="1:40" x14ac:dyDescent="0.3">
      <c r="A505" s="15"/>
      <c r="B505" s="15"/>
      <c r="C505" s="15"/>
      <c r="D505" s="17"/>
      <c r="E505" s="17"/>
      <c r="F505" s="15"/>
      <c r="G505" s="18" t="str">
        <f>IFERROR(VLOOKUP(F505,Lookups!$D$2:$E$20,2,FALSE),"")</f>
        <v/>
      </c>
      <c r="H505" s="15"/>
      <c r="I505" s="15"/>
      <c r="J505" s="17"/>
      <c r="K505" s="15"/>
      <c r="L505" s="17"/>
      <c r="M505" s="17"/>
      <c r="N505" s="62" t="str">
        <f t="shared" si="15"/>
        <v/>
      </c>
      <c r="O505" s="15"/>
      <c r="P505" s="15"/>
      <c r="Q505" s="17"/>
      <c r="R505" s="15"/>
      <c r="S505" s="15"/>
      <c r="T505" s="15"/>
      <c r="U505" s="15"/>
      <c r="V505" s="15"/>
      <c r="W505" s="15"/>
      <c r="X505" s="18" t="str">
        <f>IFERROR(VLOOKUP(W505,Lookups!$G$2:$H$83,2,FALSE),"")</f>
        <v/>
      </c>
      <c r="Y505" s="15"/>
      <c r="Z505" s="15"/>
      <c r="AA505" s="15"/>
      <c r="AB505" s="15"/>
      <c r="AC505" s="15"/>
      <c r="AD505" s="17"/>
      <c r="AE505" s="17"/>
      <c r="AF505" s="18" t="str">
        <f t="shared" si="16"/>
        <v/>
      </c>
      <c r="AG505" s="15"/>
      <c r="AH505" s="15"/>
      <c r="AI505" s="15"/>
      <c r="AJ505" s="62" t="str">
        <f>IFERROR(VLOOKUP(AI505,Lookups!$W$3:$X$24,2,FALSE),"")</f>
        <v/>
      </c>
      <c r="AK505" s="15"/>
      <c r="AL505" s="15"/>
      <c r="AM505" s="17"/>
      <c r="AN505" s="17"/>
    </row>
    <row r="506" spans="1:40" x14ac:dyDescent="0.3">
      <c r="A506" s="15"/>
      <c r="B506" s="15"/>
      <c r="C506" s="15"/>
      <c r="D506" s="17"/>
      <c r="E506" s="17"/>
      <c r="F506" s="15"/>
      <c r="G506" s="18" t="str">
        <f>IFERROR(VLOOKUP(F506,Lookups!$D$2:$E$20,2,FALSE),"")</f>
        <v/>
      </c>
      <c r="H506" s="15"/>
      <c r="I506" s="15"/>
      <c r="J506" s="17"/>
      <c r="K506" s="15"/>
      <c r="L506" s="17"/>
      <c r="M506" s="17"/>
      <c r="N506" s="62" t="str">
        <f t="shared" si="15"/>
        <v/>
      </c>
      <c r="O506" s="15"/>
      <c r="P506" s="15"/>
      <c r="Q506" s="17"/>
      <c r="R506" s="15"/>
      <c r="S506" s="15"/>
      <c r="T506" s="15"/>
      <c r="U506" s="15"/>
      <c r="V506" s="15"/>
      <c r="W506" s="15"/>
      <c r="X506" s="18" t="str">
        <f>IFERROR(VLOOKUP(W506,Lookups!$G$2:$H$83,2,FALSE),"")</f>
        <v/>
      </c>
      <c r="Y506" s="15"/>
      <c r="Z506" s="15"/>
      <c r="AA506" s="15"/>
      <c r="AB506" s="15"/>
      <c r="AC506" s="15"/>
      <c r="AD506" s="17"/>
      <c r="AE506" s="17"/>
      <c r="AF506" s="18" t="str">
        <f t="shared" si="16"/>
        <v/>
      </c>
      <c r="AG506" s="15"/>
      <c r="AH506" s="15"/>
      <c r="AI506" s="15"/>
      <c r="AJ506" s="62" t="str">
        <f>IFERROR(VLOOKUP(AI506,Lookups!$W$3:$X$24,2,FALSE),"")</f>
        <v/>
      </c>
      <c r="AK506" s="15"/>
      <c r="AL506" s="15"/>
      <c r="AM506" s="17"/>
      <c r="AN506" s="17"/>
    </row>
    <row r="507" spans="1:40" x14ac:dyDescent="0.3">
      <c r="A507" s="15"/>
      <c r="B507" s="15"/>
      <c r="C507" s="15"/>
      <c r="D507" s="17"/>
      <c r="E507" s="17"/>
      <c r="F507" s="15"/>
      <c r="G507" s="18" t="str">
        <f>IFERROR(VLOOKUP(F507,Lookups!$D$2:$E$20,2,FALSE),"")</f>
        <v/>
      </c>
      <c r="H507" s="15"/>
      <c r="I507" s="15"/>
      <c r="J507" s="17"/>
      <c r="K507" s="15"/>
      <c r="L507" s="17"/>
      <c r="M507" s="17"/>
      <c r="N507" s="62" t="str">
        <f t="shared" si="15"/>
        <v/>
      </c>
      <c r="O507" s="15"/>
      <c r="P507" s="15"/>
      <c r="Q507" s="17"/>
      <c r="R507" s="15"/>
      <c r="S507" s="15"/>
      <c r="T507" s="15"/>
      <c r="U507" s="15"/>
      <c r="V507" s="15"/>
      <c r="W507" s="15"/>
      <c r="X507" s="18" t="str">
        <f>IFERROR(VLOOKUP(W507,Lookups!$G$2:$H$83,2,FALSE),"")</f>
        <v/>
      </c>
      <c r="Y507" s="15"/>
      <c r="Z507" s="15"/>
      <c r="AA507" s="15"/>
      <c r="AB507" s="15"/>
      <c r="AC507" s="15"/>
      <c r="AD507" s="17"/>
      <c r="AE507" s="17"/>
      <c r="AF507" s="18" t="str">
        <f t="shared" si="16"/>
        <v/>
      </c>
      <c r="AG507" s="15"/>
      <c r="AH507" s="15"/>
      <c r="AI507" s="15"/>
      <c r="AJ507" s="62" t="str">
        <f>IFERROR(VLOOKUP(AI507,Lookups!$W$3:$X$24,2,FALSE),"")</f>
        <v/>
      </c>
      <c r="AK507" s="15"/>
      <c r="AL507" s="15"/>
      <c r="AM507" s="17"/>
      <c r="AN507" s="17"/>
    </row>
    <row r="508" spans="1:40" x14ac:dyDescent="0.3">
      <c r="A508" s="15"/>
      <c r="B508" s="15"/>
      <c r="C508" s="15"/>
      <c r="D508" s="17"/>
      <c r="E508" s="17"/>
      <c r="F508" s="15"/>
      <c r="G508" s="18" t="str">
        <f>IFERROR(VLOOKUP(F508,Lookups!$D$2:$E$20,2,FALSE),"")</f>
        <v/>
      </c>
      <c r="H508" s="15"/>
      <c r="I508" s="15"/>
      <c r="J508" s="17"/>
      <c r="K508" s="15"/>
      <c r="L508" s="17"/>
      <c r="M508" s="17"/>
      <c r="N508" s="62" t="str">
        <f t="shared" si="15"/>
        <v/>
      </c>
      <c r="O508" s="15"/>
      <c r="P508" s="15"/>
      <c r="Q508" s="17"/>
      <c r="R508" s="15"/>
      <c r="S508" s="15"/>
      <c r="T508" s="15"/>
      <c r="U508" s="15"/>
      <c r="V508" s="15"/>
      <c r="W508" s="15"/>
      <c r="X508" s="18" t="str">
        <f>IFERROR(VLOOKUP(W508,Lookups!$G$2:$H$83,2,FALSE),"")</f>
        <v/>
      </c>
      <c r="Y508" s="15"/>
      <c r="Z508" s="15"/>
      <c r="AA508" s="15"/>
      <c r="AB508" s="15"/>
      <c r="AC508" s="15"/>
      <c r="AD508" s="17"/>
      <c r="AE508" s="17"/>
      <c r="AF508" s="18" t="str">
        <f t="shared" si="16"/>
        <v/>
      </c>
      <c r="AG508" s="15"/>
      <c r="AH508" s="15"/>
      <c r="AI508" s="15"/>
      <c r="AJ508" s="62" t="str">
        <f>IFERROR(VLOOKUP(AI508,Lookups!$W$3:$X$24,2,FALSE),"")</f>
        <v/>
      </c>
      <c r="AK508" s="15"/>
      <c r="AL508" s="15"/>
      <c r="AM508" s="17"/>
      <c r="AN508" s="17"/>
    </row>
    <row r="509" spans="1:40" x14ac:dyDescent="0.3">
      <c r="A509" s="15"/>
      <c r="B509" s="15"/>
      <c r="C509" s="15"/>
      <c r="D509" s="17"/>
      <c r="E509" s="17"/>
      <c r="F509" s="15"/>
      <c r="G509" s="18" t="str">
        <f>IFERROR(VLOOKUP(F509,Lookups!$D$2:$E$20,2,FALSE),"")</f>
        <v/>
      </c>
      <c r="H509" s="15"/>
      <c r="I509" s="15"/>
      <c r="J509" s="17"/>
      <c r="K509" s="15"/>
      <c r="L509" s="17"/>
      <c r="M509" s="17"/>
      <c r="N509" s="62" t="str">
        <f t="shared" si="15"/>
        <v/>
      </c>
      <c r="O509" s="15"/>
      <c r="P509" s="15"/>
      <c r="Q509" s="17"/>
      <c r="R509" s="15"/>
      <c r="S509" s="15"/>
      <c r="T509" s="15"/>
      <c r="U509" s="15"/>
      <c r="V509" s="15"/>
      <c r="W509" s="15"/>
      <c r="X509" s="18" t="str">
        <f>IFERROR(VLOOKUP(W509,Lookups!$G$2:$H$83,2,FALSE),"")</f>
        <v/>
      </c>
      <c r="Y509" s="15"/>
      <c r="Z509" s="15"/>
      <c r="AA509" s="15"/>
      <c r="AB509" s="15"/>
      <c r="AC509" s="15"/>
      <c r="AD509" s="17"/>
      <c r="AE509" s="17"/>
      <c r="AF509" s="18" t="str">
        <f t="shared" si="16"/>
        <v/>
      </c>
      <c r="AG509" s="15"/>
      <c r="AH509" s="15"/>
      <c r="AI509" s="15"/>
      <c r="AJ509" s="62" t="str">
        <f>IFERROR(VLOOKUP(AI509,Lookups!$W$3:$X$24,2,FALSE),"")</f>
        <v/>
      </c>
      <c r="AK509" s="15"/>
      <c r="AL509" s="15"/>
      <c r="AM509" s="17"/>
      <c r="AN509" s="17"/>
    </row>
    <row r="510" spans="1:40" x14ac:dyDescent="0.3">
      <c r="A510" s="15"/>
      <c r="B510" s="15"/>
      <c r="C510" s="15"/>
      <c r="D510" s="17"/>
      <c r="E510" s="17"/>
      <c r="F510" s="15"/>
      <c r="G510" s="18" t="str">
        <f>IFERROR(VLOOKUP(F510,Lookups!$D$2:$E$20,2,FALSE),"")</f>
        <v/>
      </c>
      <c r="H510" s="15"/>
      <c r="I510" s="15"/>
      <c r="J510" s="17"/>
      <c r="K510" s="15"/>
      <c r="L510" s="17"/>
      <c r="M510" s="17"/>
      <c r="N510" s="62" t="str">
        <f t="shared" si="15"/>
        <v/>
      </c>
      <c r="O510" s="15"/>
      <c r="P510" s="15"/>
      <c r="Q510" s="17"/>
      <c r="R510" s="15"/>
      <c r="S510" s="15"/>
      <c r="T510" s="15"/>
      <c r="U510" s="15"/>
      <c r="V510" s="15"/>
      <c r="W510" s="15"/>
      <c r="X510" s="18" t="str">
        <f>IFERROR(VLOOKUP(W510,Lookups!$G$2:$H$83,2,FALSE),"")</f>
        <v/>
      </c>
      <c r="Y510" s="15"/>
      <c r="Z510" s="15"/>
      <c r="AA510" s="15"/>
      <c r="AB510" s="15"/>
      <c r="AC510" s="15"/>
      <c r="AD510" s="17"/>
      <c r="AE510" s="17"/>
      <c r="AF510" s="18" t="str">
        <f t="shared" si="16"/>
        <v/>
      </c>
      <c r="AG510" s="15"/>
      <c r="AH510" s="15"/>
      <c r="AI510" s="15"/>
      <c r="AJ510" s="62" t="str">
        <f>IFERROR(VLOOKUP(AI510,Lookups!$W$3:$X$24,2,FALSE),"")</f>
        <v/>
      </c>
      <c r="AK510" s="15"/>
      <c r="AL510" s="15"/>
      <c r="AM510" s="17"/>
      <c r="AN510" s="17"/>
    </row>
    <row r="511" spans="1:40" x14ac:dyDescent="0.3">
      <c r="A511" s="15"/>
      <c r="B511" s="15"/>
      <c r="C511" s="15"/>
      <c r="D511" s="17"/>
      <c r="E511" s="17"/>
      <c r="F511" s="15"/>
      <c r="G511" s="18" t="str">
        <f>IFERROR(VLOOKUP(F511,Lookups!$D$2:$E$20,2,FALSE),"")</f>
        <v/>
      </c>
      <c r="H511" s="15"/>
      <c r="I511" s="15"/>
      <c r="J511" s="17"/>
      <c r="K511" s="15"/>
      <c r="L511" s="17"/>
      <c r="M511" s="17"/>
      <c r="N511" s="62" t="str">
        <f t="shared" si="15"/>
        <v/>
      </c>
      <c r="O511" s="15"/>
      <c r="P511" s="15"/>
      <c r="Q511" s="17"/>
      <c r="R511" s="15"/>
      <c r="S511" s="15"/>
      <c r="T511" s="15"/>
      <c r="U511" s="15"/>
      <c r="V511" s="15"/>
      <c r="W511" s="15"/>
      <c r="X511" s="18" t="str">
        <f>IFERROR(VLOOKUP(W511,Lookups!$G$2:$H$83,2,FALSE),"")</f>
        <v/>
      </c>
      <c r="Y511" s="15"/>
      <c r="Z511" s="15"/>
      <c r="AA511" s="15"/>
      <c r="AB511" s="15"/>
      <c r="AC511" s="15"/>
      <c r="AD511" s="17"/>
      <c r="AE511" s="17"/>
      <c r="AF511" s="18" t="str">
        <f t="shared" si="16"/>
        <v/>
      </c>
      <c r="AG511" s="15"/>
      <c r="AH511" s="15"/>
      <c r="AI511" s="15"/>
      <c r="AJ511" s="62" t="str">
        <f>IFERROR(VLOOKUP(AI511,Lookups!$W$3:$X$24,2,FALSE),"")</f>
        <v/>
      </c>
      <c r="AK511" s="15"/>
      <c r="AL511" s="15"/>
      <c r="AM511" s="17"/>
      <c r="AN511" s="17"/>
    </row>
    <row r="512" spans="1:40" x14ac:dyDescent="0.3">
      <c r="A512" s="15"/>
      <c r="B512" s="15"/>
      <c r="C512" s="15"/>
      <c r="D512" s="17"/>
      <c r="E512" s="17"/>
      <c r="F512" s="15"/>
      <c r="G512" s="18" t="str">
        <f>IFERROR(VLOOKUP(F512,Lookups!$D$2:$E$20,2,FALSE),"")</f>
        <v/>
      </c>
      <c r="H512" s="15"/>
      <c r="I512" s="15"/>
      <c r="J512" s="17"/>
      <c r="K512" s="15"/>
      <c r="L512" s="17"/>
      <c r="M512" s="17"/>
      <c r="N512" s="62" t="str">
        <f t="shared" si="15"/>
        <v/>
      </c>
      <c r="O512" s="15"/>
      <c r="P512" s="15"/>
      <c r="Q512" s="17"/>
      <c r="R512" s="15"/>
      <c r="S512" s="15"/>
      <c r="T512" s="15"/>
      <c r="U512" s="15"/>
      <c r="V512" s="15"/>
      <c r="W512" s="15"/>
      <c r="X512" s="18" t="str">
        <f>IFERROR(VLOOKUP(W512,Lookups!$G$2:$H$83,2,FALSE),"")</f>
        <v/>
      </c>
      <c r="Y512" s="15"/>
      <c r="Z512" s="15"/>
      <c r="AA512" s="15"/>
      <c r="AB512" s="15"/>
      <c r="AC512" s="15"/>
      <c r="AD512" s="17"/>
      <c r="AE512" s="17"/>
      <c r="AF512" s="18" t="str">
        <f t="shared" si="16"/>
        <v/>
      </c>
      <c r="AG512" s="15"/>
      <c r="AH512" s="15"/>
      <c r="AI512" s="15"/>
      <c r="AJ512" s="62" t="str">
        <f>IFERROR(VLOOKUP(AI512,Lookups!$W$3:$X$24,2,FALSE),"")</f>
        <v/>
      </c>
      <c r="AK512" s="15"/>
      <c r="AL512" s="15"/>
      <c r="AM512" s="17"/>
      <c r="AN512" s="17"/>
    </row>
    <row r="513" spans="1:40" x14ac:dyDescent="0.3">
      <c r="A513" s="15"/>
      <c r="B513" s="15"/>
      <c r="C513" s="15"/>
      <c r="D513" s="17"/>
      <c r="E513" s="17"/>
      <c r="F513" s="15"/>
      <c r="G513" s="18" t="str">
        <f>IFERROR(VLOOKUP(F513,Lookups!$D$2:$E$20,2,FALSE),"")</f>
        <v/>
      </c>
      <c r="H513" s="15"/>
      <c r="I513" s="15"/>
      <c r="J513" s="17"/>
      <c r="K513" s="15"/>
      <c r="L513" s="17"/>
      <c r="M513" s="17"/>
      <c r="N513" s="62" t="str">
        <f t="shared" si="15"/>
        <v/>
      </c>
      <c r="O513" s="15"/>
      <c r="P513" s="15"/>
      <c r="Q513" s="17"/>
      <c r="R513" s="15"/>
      <c r="S513" s="15"/>
      <c r="T513" s="15"/>
      <c r="U513" s="15"/>
      <c r="V513" s="15"/>
      <c r="W513" s="15"/>
      <c r="X513" s="18" t="str">
        <f>IFERROR(VLOOKUP(W513,Lookups!$G$2:$H$83,2,FALSE),"")</f>
        <v/>
      </c>
      <c r="Y513" s="15"/>
      <c r="Z513" s="15"/>
      <c r="AA513" s="15"/>
      <c r="AB513" s="15"/>
      <c r="AC513" s="15"/>
      <c r="AD513" s="17"/>
      <c r="AE513" s="17"/>
      <c r="AF513" s="18" t="str">
        <f t="shared" si="16"/>
        <v/>
      </c>
      <c r="AG513" s="15"/>
      <c r="AH513" s="15"/>
      <c r="AI513" s="15"/>
      <c r="AJ513" s="62" t="str">
        <f>IFERROR(VLOOKUP(AI513,Lookups!$W$3:$X$24,2,FALSE),"")</f>
        <v/>
      </c>
      <c r="AK513" s="15"/>
      <c r="AL513" s="15"/>
      <c r="AM513" s="17"/>
      <c r="AN513" s="17"/>
    </row>
    <row r="514" spans="1:40" x14ac:dyDescent="0.3">
      <c r="A514" s="15"/>
      <c r="B514" s="15"/>
      <c r="C514" s="15"/>
      <c r="D514" s="17"/>
      <c r="E514" s="17"/>
      <c r="F514" s="15"/>
      <c r="G514" s="18" t="str">
        <f>IFERROR(VLOOKUP(F514,Lookups!$D$2:$E$20,2,FALSE),"")</f>
        <v/>
      </c>
      <c r="H514" s="15"/>
      <c r="I514" s="15"/>
      <c r="J514" s="17"/>
      <c r="K514" s="15"/>
      <c r="L514" s="17"/>
      <c r="M514" s="17"/>
      <c r="N514" s="62" t="str">
        <f t="shared" si="15"/>
        <v/>
      </c>
      <c r="O514" s="15"/>
      <c r="P514" s="15"/>
      <c r="Q514" s="17"/>
      <c r="R514" s="15"/>
      <c r="S514" s="15"/>
      <c r="T514" s="15"/>
      <c r="U514" s="15"/>
      <c r="V514" s="15"/>
      <c r="W514" s="15"/>
      <c r="X514" s="18" t="str">
        <f>IFERROR(VLOOKUP(W514,Lookups!$G$2:$H$83,2,FALSE),"")</f>
        <v/>
      </c>
      <c r="Y514" s="15"/>
      <c r="Z514" s="15"/>
      <c r="AA514" s="15"/>
      <c r="AB514" s="15"/>
      <c r="AC514" s="15"/>
      <c r="AD514" s="17"/>
      <c r="AE514" s="17"/>
      <c r="AF514" s="18" t="str">
        <f t="shared" si="16"/>
        <v/>
      </c>
      <c r="AG514" s="15"/>
      <c r="AH514" s="15"/>
      <c r="AI514" s="15"/>
      <c r="AJ514" s="62" t="str">
        <f>IFERROR(VLOOKUP(AI514,Lookups!$W$3:$X$24,2,FALSE),"")</f>
        <v/>
      </c>
      <c r="AK514" s="15"/>
      <c r="AL514" s="15"/>
      <c r="AM514" s="17"/>
      <c r="AN514" s="17"/>
    </row>
    <row r="515" spans="1:40" x14ac:dyDescent="0.3">
      <c r="A515" s="15"/>
      <c r="B515" s="15"/>
      <c r="C515" s="15"/>
      <c r="D515" s="17"/>
      <c r="E515" s="17"/>
      <c r="F515" s="15"/>
      <c r="G515" s="18" t="str">
        <f>IFERROR(VLOOKUP(F515,Lookups!$D$2:$E$20,2,FALSE),"")</f>
        <v/>
      </c>
      <c r="H515" s="15"/>
      <c r="I515" s="15"/>
      <c r="J515" s="17"/>
      <c r="K515" s="15"/>
      <c r="L515" s="17"/>
      <c r="M515" s="17"/>
      <c r="N515" s="62" t="str">
        <f t="shared" ref="N515:N550" si="17">IF(OR(ISBLANK(L515),ISBLANK(M515)),"",(M515-L515)+1)</f>
        <v/>
      </c>
      <c r="O515" s="15"/>
      <c r="P515" s="15"/>
      <c r="Q515" s="17"/>
      <c r="R515" s="15"/>
      <c r="S515" s="15"/>
      <c r="T515" s="15"/>
      <c r="U515" s="15"/>
      <c r="V515" s="15"/>
      <c r="W515" s="15"/>
      <c r="X515" s="18" t="str">
        <f>IFERROR(VLOOKUP(W515,Lookups!$G$2:$H$83,2,FALSE),"")</f>
        <v/>
      </c>
      <c r="Y515" s="15"/>
      <c r="Z515" s="15"/>
      <c r="AA515" s="15"/>
      <c r="AB515" s="15"/>
      <c r="AC515" s="15"/>
      <c r="AD515" s="17"/>
      <c r="AE515" s="17"/>
      <c r="AF515" s="18" t="str">
        <f t="shared" si="16"/>
        <v/>
      </c>
      <c r="AG515" s="15"/>
      <c r="AH515" s="15"/>
      <c r="AI515" s="15"/>
      <c r="AJ515" s="62" t="str">
        <f>IFERROR(VLOOKUP(AI515,Lookups!$W$3:$X$24,2,FALSE),"")</f>
        <v/>
      </c>
      <c r="AK515" s="15"/>
      <c r="AL515" s="15"/>
      <c r="AM515" s="17"/>
      <c r="AN515" s="17"/>
    </row>
    <row r="516" spans="1:40" x14ac:dyDescent="0.3">
      <c r="A516" s="15"/>
      <c r="B516" s="15"/>
      <c r="C516" s="15"/>
      <c r="D516" s="17"/>
      <c r="E516" s="17"/>
      <c r="F516" s="15"/>
      <c r="G516" s="18" t="str">
        <f>IFERROR(VLOOKUP(F516,Lookups!$D$2:$E$20,2,FALSE),"")</f>
        <v/>
      </c>
      <c r="H516" s="15"/>
      <c r="I516" s="15"/>
      <c r="J516" s="17"/>
      <c r="K516" s="15"/>
      <c r="L516" s="17"/>
      <c r="M516" s="17"/>
      <c r="N516" s="62" t="str">
        <f t="shared" si="17"/>
        <v/>
      </c>
      <c r="O516" s="15"/>
      <c r="P516" s="15"/>
      <c r="Q516" s="17"/>
      <c r="R516" s="15"/>
      <c r="S516" s="15"/>
      <c r="T516" s="15"/>
      <c r="U516" s="15"/>
      <c r="V516" s="15"/>
      <c r="W516" s="15"/>
      <c r="X516" s="18" t="str">
        <f>IFERROR(VLOOKUP(W516,Lookups!$G$2:$H$83,2,FALSE),"")</f>
        <v/>
      </c>
      <c r="Y516" s="15"/>
      <c r="Z516" s="15"/>
      <c r="AA516" s="15"/>
      <c r="AB516" s="15"/>
      <c r="AC516" s="15"/>
      <c r="AD516" s="17"/>
      <c r="AE516" s="17"/>
      <c r="AF516" s="18" t="str">
        <f t="shared" si="16"/>
        <v/>
      </c>
      <c r="AG516" s="15"/>
      <c r="AH516" s="15"/>
      <c r="AI516" s="15"/>
      <c r="AJ516" s="62" t="str">
        <f>IFERROR(VLOOKUP(AI516,Lookups!$W$3:$X$24,2,FALSE),"")</f>
        <v/>
      </c>
      <c r="AK516" s="15"/>
      <c r="AL516" s="15"/>
      <c r="AM516" s="17"/>
      <c r="AN516" s="17"/>
    </row>
    <row r="517" spans="1:40" x14ac:dyDescent="0.3">
      <c r="A517" s="15"/>
      <c r="B517" s="15"/>
      <c r="C517" s="15"/>
      <c r="D517" s="17"/>
      <c r="E517" s="17"/>
      <c r="F517" s="15"/>
      <c r="G517" s="18" t="str">
        <f>IFERROR(VLOOKUP(F517,Lookups!$D$2:$E$20,2,FALSE),"")</f>
        <v/>
      </c>
      <c r="H517" s="15"/>
      <c r="I517" s="15"/>
      <c r="J517" s="17"/>
      <c r="K517" s="15"/>
      <c r="L517" s="17"/>
      <c r="M517" s="17"/>
      <c r="N517" s="62" t="str">
        <f t="shared" si="17"/>
        <v/>
      </c>
      <c r="O517" s="15"/>
      <c r="P517" s="15"/>
      <c r="Q517" s="17"/>
      <c r="R517" s="15"/>
      <c r="S517" s="15"/>
      <c r="T517" s="15"/>
      <c r="U517" s="15"/>
      <c r="V517" s="15"/>
      <c r="W517" s="15"/>
      <c r="X517" s="18" t="str">
        <f>IFERROR(VLOOKUP(W517,Lookups!$G$2:$H$83,2,FALSE),"")</f>
        <v/>
      </c>
      <c r="Y517" s="15"/>
      <c r="Z517" s="15"/>
      <c r="AA517" s="15"/>
      <c r="AB517" s="15"/>
      <c r="AC517" s="15"/>
      <c r="AD517" s="17"/>
      <c r="AE517" s="17"/>
      <c r="AF517" s="18" t="str">
        <f t="shared" si="16"/>
        <v/>
      </c>
      <c r="AG517" s="15"/>
      <c r="AH517" s="15"/>
      <c r="AI517" s="15"/>
      <c r="AJ517" s="62" t="str">
        <f>IFERROR(VLOOKUP(AI517,Lookups!$W$3:$X$24,2,FALSE),"")</f>
        <v/>
      </c>
      <c r="AK517" s="15"/>
      <c r="AL517" s="15"/>
      <c r="AM517" s="17"/>
      <c r="AN517" s="17"/>
    </row>
    <row r="518" spans="1:40" x14ac:dyDescent="0.3">
      <c r="A518" s="15"/>
      <c r="B518" s="15"/>
      <c r="C518" s="15"/>
      <c r="D518" s="17"/>
      <c r="E518" s="17"/>
      <c r="F518" s="15"/>
      <c r="G518" s="18" t="str">
        <f>IFERROR(VLOOKUP(F518,Lookups!$D$2:$E$20,2,FALSE),"")</f>
        <v/>
      </c>
      <c r="H518" s="15"/>
      <c r="I518" s="15"/>
      <c r="J518" s="17"/>
      <c r="K518" s="15"/>
      <c r="L518" s="17"/>
      <c r="M518" s="17"/>
      <c r="N518" s="62" t="str">
        <f t="shared" si="17"/>
        <v/>
      </c>
      <c r="O518" s="15"/>
      <c r="P518" s="15"/>
      <c r="Q518" s="17"/>
      <c r="R518" s="15"/>
      <c r="S518" s="15"/>
      <c r="T518" s="15"/>
      <c r="U518" s="15"/>
      <c r="V518" s="15"/>
      <c r="W518" s="15"/>
      <c r="X518" s="18" t="str">
        <f>IFERROR(VLOOKUP(W518,Lookups!$G$2:$H$83,2,FALSE),"")</f>
        <v/>
      </c>
      <c r="Y518" s="15"/>
      <c r="Z518" s="15"/>
      <c r="AA518" s="15"/>
      <c r="AB518" s="15"/>
      <c r="AC518" s="15"/>
      <c r="AD518" s="17"/>
      <c r="AE518" s="17"/>
      <c r="AF518" s="18" t="str">
        <f t="shared" si="16"/>
        <v/>
      </c>
      <c r="AG518" s="15"/>
      <c r="AH518" s="15"/>
      <c r="AI518" s="15"/>
      <c r="AJ518" s="62" t="str">
        <f>IFERROR(VLOOKUP(AI518,Lookups!$W$3:$X$24,2,FALSE),"")</f>
        <v/>
      </c>
      <c r="AK518" s="15"/>
      <c r="AL518" s="15"/>
      <c r="AM518" s="17"/>
      <c r="AN518" s="17"/>
    </row>
    <row r="519" spans="1:40" x14ac:dyDescent="0.3">
      <c r="A519" s="15"/>
      <c r="B519" s="15"/>
      <c r="C519" s="15"/>
      <c r="D519" s="17"/>
      <c r="E519" s="17"/>
      <c r="F519" s="15"/>
      <c r="G519" s="18" t="str">
        <f>IFERROR(VLOOKUP(F519,Lookups!$D$2:$E$20,2,FALSE),"")</f>
        <v/>
      </c>
      <c r="H519" s="15"/>
      <c r="I519" s="15"/>
      <c r="J519" s="17"/>
      <c r="K519" s="15"/>
      <c r="L519" s="17"/>
      <c r="M519" s="17"/>
      <c r="N519" s="62" t="str">
        <f t="shared" si="17"/>
        <v/>
      </c>
      <c r="O519" s="15"/>
      <c r="P519" s="15"/>
      <c r="Q519" s="17"/>
      <c r="R519" s="15"/>
      <c r="S519" s="15"/>
      <c r="T519" s="15"/>
      <c r="U519" s="15"/>
      <c r="V519" s="15"/>
      <c r="W519" s="15"/>
      <c r="X519" s="18" t="str">
        <f>IFERROR(VLOOKUP(W519,Lookups!$G$2:$H$83,2,FALSE),"")</f>
        <v/>
      </c>
      <c r="Y519" s="15"/>
      <c r="Z519" s="15"/>
      <c r="AA519" s="15"/>
      <c r="AB519" s="15"/>
      <c r="AC519" s="15"/>
      <c r="AD519" s="17"/>
      <c r="AE519" s="17"/>
      <c r="AF519" s="18" t="str">
        <f t="shared" si="16"/>
        <v/>
      </c>
      <c r="AG519" s="15"/>
      <c r="AH519" s="15"/>
      <c r="AI519" s="15"/>
      <c r="AJ519" s="62" t="str">
        <f>IFERROR(VLOOKUP(AI519,Lookups!$W$3:$X$24,2,FALSE),"")</f>
        <v/>
      </c>
      <c r="AK519" s="15"/>
      <c r="AL519" s="15"/>
      <c r="AM519" s="17"/>
      <c r="AN519" s="17"/>
    </row>
    <row r="520" spans="1:40" x14ac:dyDescent="0.3">
      <c r="A520" s="15"/>
      <c r="B520" s="15"/>
      <c r="C520" s="15"/>
      <c r="D520" s="17"/>
      <c r="E520" s="17"/>
      <c r="F520" s="15"/>
      <c r="G520" s="18" t="str">
        <f>IFERROR(VLOOKUP(F520,Lookups!$D$2:$E$20,2,FALSE),"")</f>
        <v/>
      </c>
      <c r="H520" s="15"/>
      <c r="I520" s="15"/>
      <c r="J520" s="17"/>
      <c r="K520" s="15"/>
      <c r="L520" s="17"/>
      <c r="M520" s="17"/>
      <c r="N520" s="62" t="str">
        <f t="shared" si="17"/>
        <v/>
      </c>
      <c r="O520" s="15"/>
      <c r="P520" s="15"/>
      <c r="Q520" s="17"/>
      <c r="R520" s="15"/>
      <c r="S520" s="15"/>
      <c r="T520" s="15"/>
      <c r="U520" s="15"/>
      <c r="V520" s="15"/>
      <c r="W520" s="15"/>
      <c r="X520" s="18" t="str">
        <f>IFERROR(VLOOKUP(W520,Lookups!$G$2:$H$83,2,FALSE),"")</f>
        <v/>
      </c>
      <c r="Y520" s="15"/>
      <c r="Z520" s="15"/>
      <c r="AA520" s="15"/>
      <c r="AB520" s="15"/>
      <c r="AC520" s="15"/>
      <c r="AD520" s="17"/>
      <c r="AE520" s="17"/>
      <c r="AF520" s="18" t="str">
        <f t="shared" si="16"/>
        <v/>
      </c>
      <c r="AG520" s="15"/>
      <c r="AH520" s="15"/>
      <c r="AI520" s="15"/>
      <c r="AJ520" s="62" t="str">
        <f>IFERROR(VLOOKUP(AI520,Lookups!$W$3:$X$24,2,FALSE),"")</f>
        <v/>
      </c>
      <c r="AK520" s="15"/>
      <c r="AL520" s="15"/>
      <c r="AM520" s="17"/>
      <c r="AN520" s="17"/>
    </row>
    <row r="521" spans="1:40" x14ac:dyDescent="0.3">
      <c r="A521" s="15"/>
      <c r="B521" s="15"/>
      <c r="C521" s="15"/>
      <c r="D521" s="17"/>
      <c r="E521" s="17"/>
      <c r="F521" s="15"/>
      <c r="G521" s="18" t="str">
        <f>IFERROR(VLOOKUP(F521,Lookups!$D$2:$E$20,2,FALSE),"")</f>
        <v/>
      </c>
      <c r="H521" s="15"/>
      <c r="I521" s="15"/>
      <c r="J521" s="17"/>
      <c r="K521" s="15"/>
      <c r="L521" s="17"/>
      <c r="M521" s="17"/>
      <c r="N521" s="62" t="str">
        <f t="shared" si="17"/>
        <v/>
      </c>
      <c r="O521" s="15"/>
      <c r="P521" s="15"/>
      <c r="Q521" s="17"/>
      <c r="R521" s="15"/>
      <c r="S521" s="15"/>
      <c r="T521" s="15"/>
      <c r="U521" s="15"/>
      <c r="V521" s="15"/>
      <c r="W521" s="15"/>
      <c r="X521" s="18" t="str">
        <f>IFERROR(VLOOKUP(W521,Lookups!$G$2:$H$83,2,FALSE),"")</f>
        <v/>
      </c>
      <c r="Y521" s="15"/>
      <c r="Z521" s="15"/>
      <c r="AA521" s="15"/>
      <c r="AB521" s="15"/>
      <c r="AC521" s="15"/>
      <c r="AD521" s="17"/>
      <c r="AE521" s="17"/>
      <c r="AF521" s="18" t="str">
        <f t="shared" si="16"/>
        <v/>
      </c>
      <c r="AG521" s="15"/>
      <c r="AH521" s="15"/>
      <c r="AI521" s="15"/>
      <c r="AJ521" s="62" t="str">
        <f>IFERROR(VLOOKUP(AI521,Lookups!$W$3:$X$24,2,FALSE),"")</f>
        <v/>
      </c>
      <c r="AK521" s="15"/>
      <c r="AL521" s="15"/>
      <c r="AM521" s="17"/>
      <c r="AN521" s="17"/>
    </row>
    <row r="522" spans="1:40" x14ac:dyDescent="0.3">
      <c r="A522" s="15"/>
      <c r="B522" s="15"/>
      <c r="C522" s="15"/>
      <c r="D522" s="17"/>
      <c r="E522" s="17"/>
      <c r="F522" s="15"/>
      <c r="G522" s="18" t="str">
        <f>IFERROR(VLOOKUP(F522,Lookups!$D$2:$E$20,2,FALSE),"")</f>
        <v/>
      </c>
      <c r="H522" s="15"/>
      <c r="I522" s="15"/>
      <c r="J522" s="17"/>
      <c r="K522" s="15"/>
      <c r="L522" s="17"/>
      <c r="M522" s="17"/>
      <c r="N522" s="62" t="str">
        <f t="shared" si="17"/>
        <v/>
      </c>
      <c r="O522" s="15"/>
      <c r="P522" s="15"/>
      <c r="Q522" s="17"/>
      <c r="R522" s="15"/>
      <c r="S522" s="15"/>
      <c r="T522" s="15"/>
      <c r="U522" s="15"/>
      <c r="V522" s="15"/>
      <c r="W522" s="15"/>
      <c r="X522" s="18" t="str">
        <f>IFERROR(VLOOKUP(W522,Lookups!$G$2:$H$83,2,FALSE),"")</f>
        <v/>
      </c>
      <c r="Y522" s="15"/>
      <c r="Z522" s="15"/>
      <c r="AA522" s="15"/>
      <c r="AB522" s="15"/>
      <c r="AC522" s="15"/>
      <c r="AD522" s="17"/>
      <c r="AE522" s="17"/>
      <c r="AF522" s="18" t="str">
        <f t="shared" si="16"/>
        <v/>
      </c>
      <c r="AG522" s="15"/>
      <c r="AH522" s="15"/>
      <c r="AI522" s="15"/>
      <c r="AJ522" s="62" t="str">
        <f>IFERROR(VLOOKUP(AI522,Lookups!$W$3:$X$24,2,FALSE),"")</f>
        <v/>
      </c>
      <c r="AK522" s="15"/>
      <c r="AL522" s="15"/>
      <c r="AM522" s="17"/>
      <c r="AN522" s="17"/>
    </row>
    <row r="523" spans="1:40" x14ac:dyDescent="0.3">
      <c r="A523" s="15"/>
      <c r="B523" s="15"/>
      <c r="C523" s="15"/>
      <c r="D523" s="17"/>
      <c r="E523" s="17"/>
      <c r="F523" s="15"/>
      <c r="G523" s="18" t="str">
        <f>IFERROR(VLOOKUP(F523,Lookups!$D$2:$E$20,2,FALSE),"")</f>
        <v/>
      </c>
      <c r="H523" s="15"/>
      <c r="I523" s="15"/>
      <c r="J523" s="17"/>
      <c r="K523" s="15"/>
      <c r="L523" s="17"/>
      <c r="M523" s="17"/>
      <c r="N523" s="62" t="str">
        <f t="shared" si="17"/>
        <v/>
      </c>
      <c r="O523" s="15"/>
      <c r="P523" s="15"/>
      <c r="Q523" s="17"/>
      <c r="R523" s="15"/>
      <c r="S523" s="15"/>
      <c r="T523" s="15"/>
      <c r="U523" s="15"/>
      <c r="V523" s="15"/>
      <c r="W523" s="15"/>
      <c r="X523" s="18" t="str">
        <f>IFERROR(VLOOKUP(W523,Lookups!$G$2:$H$83,2,FALSE),"")</f>
        <v/>
      </c>
      <c r="Y523" s="15"/>
      <c r="Z523" s="15"/>
      <c r="AA523" s="15"/>
      <c r="AB523" s="15"/>
      <c r="AC523" s="15"/>
      <c r="AD523" s="17"/>
      <c r="AE523" s="17"/>
      <c r="AF523" s="18" t="str">
        <f t="shared" si="16"/>
        <v/>
      </c>
      <c r="AG523" s="15"/>
      <c r="AH523" s="15"/>
      <c r="AI523" s="15"/>
      <c r="AJ523" s="62" t="str">
        <f>IFERROR(VLOOKUP(AI523,Lookups!$W$3:$X$24,2,FALSE),"")</f>
        <v/>
      </c>
      <c r="AK523" s="15"/>
      <c r="AL523" s="15"/>
      <c r="AM523" s="17"/>
      <c r="AN523" s="17"/>
    </row>
    <row r="524" spans="1:40" x14ac:dyDescent="0.3">
      <c r="A524" s="15"/>
      <c r="B524" s="15"/>
      <c r="C524" s="15"/>
      <c r="D524" s="17"/>
      <c r="E524" s="17"/>
      <c r="F524" s="15"/>
      <c r="G524" s="18" t="str">
        <f>IFERROR(VLOOKUP(F524,Lookups!$D$2:$E$20,2,FALSE),"")</f>
        <v/>
      </c>
      <c r="H524" s="15"/>
      <c r="I524" s="15"/>
      <c r="J524" s="17"/>
      <c r="K524" s="15"/>
      <c r="L524" s="17"/>
      <c r="M524" s="17"/>
      <c r="N524" s="62" t="str">
        <f t="shared" si="17"/>
        <v/>
      </c>
      <c r="O524" s="15"/>
      <c r="P524" s="15"/>
      <c r="Q524" s="17"/>
      <c r="R524" s="15"/>
      <c r="S524" s="15"/>
      <c r="T524" s="15"/>
      <c r="U524" s="15"/>
      <c r="V524" s="15"/>
      <c r="W524" s="15"/>
      <c r="X524" s="18" t="str">
        <f>IFERROR(VLOOKUP(W524,Lookups!$G$2:$H$83,2,FALSE),"")</f>
        <v/>
      </c>
      <c r="Y524" s="15"/>
      <c r="Z524" s="15"/>
      <c r="AA524" s="15"/>
      <c r="AB524" s="15"/>
      <c r="AC524" s="15"/>
      <c r="AD524" s="17"/>
      <c r="AE524" s="17"/>
      <c r="AF524" s="18" t="str">
        <f t="shared" si="16"/>
        <v/>
      </c>
      <c r="AG524" s="15"/>
      <c r="AH524" s="15"/>
      <c r="AI524" s="15"/>
      <c r="AJ524" s="62" t="str">
        <f>IFERROR(VLOOKUP(AI524,Lookups!$W$3:$X$24,2,FALSE),"")</f>
        <v/>
      </c>
      <c r="AK524" s="15"/>
      <c r="AL524" s="15"/>
      <c r="AM524" s="17"/>
      <c r="AN524" s="17"/>
    </row>
    <row r="525" spans="1:40" x14ac:dyDescent="0.3">
      <c r="A525" s="15"/>
      <c r="B525" s="15"/>
      <c r="C525" s="15"/>
      <c r="D525" s="17"/>
      <c r="E525" s="17"/>
      <c r="F525" s="15"/>
      <c r="G525" s="18" t="str">
        <f>IFERROR(VLOOKUP(F525,Lookups!$D$2:$E$20,2,FALSE),"")</f>
        <v/>
      </c>
      <c r="H525" s="15"/>
      <c r="I525" s="15"/>
      <c r="J525" s="17"/>
      <c r="K525" s="15"/>
      <c r="L525" s="17"/>
      <c r="M525" s="17"/>
      <c r="N525" s="62" t="str">
        <f t="shared" si="17"/>
        <v/>
      </c>
      <c r="O525" s="15"/>
      <c r="P525" s="15"/>
      <c r="Q525" s="17"/>
      <c r="R525" s="15"/>
      <c r="S525" s="15"/>
      <c r="T525" s="15"/>
      <c r="U525" s="15"/>
      <c r="V525" s="15"/>
      <c r="W525" s="15"/>
      <c r="X525" s="18" t="str">
        <f>IFERROR(VLOOKUP(W525,Lookups!$G$2:$H$83,2,FALSE),"")</f>
        <v/>
      </c>
      <c r="Y525" s="15"/>
      <c r="Z525" s="15"/>
      <c r="AA525" s="15"/>
      <c r="AB525" s="15"/>
      <c r="AC525" s="15"/>
      <c r="AD525" s="17"/>
      <c r="AE525" s="17"/>
      <c r="AF525" s="18" t="str">
        <f t="shared" si="16"/>
        <v/>
      </c>
      <c r="AG525" s="15"/>
      <c r="AH525" s="15"/>
      <c r="AI525" s="15"/>
      <c r="AJ525" s="62" t="str">
        <f>IFERROR(VLOOKUP(AI525,Lookups!$W$3:$X$24,2,FALSE),"")</f>
        <v/>
      </c>
      <c r="AK525" s="15"/>
      <c r="AL525" s="15"/>
      <c r="AM525" s="17"/>
      <c r="AN525" s="17"/>
    </row>
    <row r="526" spans="1:40" x14ac:dyDescent="0.3">
      <c r="A526" s="15"/>
      <c r="B526" s="15"/>
      <c r="C526" s="15"/>
      <c r="D526" s="17"/>
      <c r="E526" s="17"/>
      <c r="F526" s="15"/>
      <c r="G526" s="18" t="str">
        <f>IFERROR(VLOOKUP(F526,Lookups!$D$2:$E$20,2,FALSE),"")</f>
        <v/>
      </c>
      <c r="H526" s="15"/>
      <c r="I526" s="15"/>
      <c r="J526" s="17"/>
      <c r="K526" s="15"/>
      <c r="L526" s="17"/>
      <c r="M526" s="17"/>
      <c r="N526" s="62" t="str">
        <f t="shared" si="17"/>
        <v/>
      </c>
      <c r="O526" s="15"/>
      <c r="P526" s="15"/>
      <c r="Q526" s="17"/>
      <c r="R526" s="15"/>
      <c r="S526" s="15"/>
      <c r="T526" s="15"/>
      <c r="U526" s="15"/>
      <c r="V526" s="15"/>
      <c r="W526" s="15"/>
      <c r="X526" s="18" t="str">
        <f>IFERROR(VLOOKUP(W526,Lookups!$G$2:$H$83,2,FALSE),"")</f>
        <v/>
      </c>
      <c r="Y526" s="15"/>
      <c r="Z526" s="15"/>
      <c r="AA526" s="15"/>
      <c r="AB526" s="15"/>
      <c r="AC526" s="15"/>
      <c r="AD526" s="17"/>
      <c r="AE526" s="17"/>
      <c r="AF526" s="18" t="str">
        <f t="shared" si="16"/>
        <v/>
      </c>
      <c r="AG526" s="15"/>
      <c r="AH526" s="15"/>
      <c r="AI526" s="15"/>
      <c r="AJ526" s="62" t="str">
        <f>IFERROR(VLOOKUP(AI526,Lookups!$W$3:$X$24,2,FALSE),"")</f>
        <v/>
      </c>
      <c r="AK526" s="15"/>
      <c r="AL526" s="15"/>
      <c r="AM526" s="17"/>
      <c r="AN526" s="17"/>
    </row>
    <row r="527" spans="1:40" x14ac:dyDescent="0.3">
      <c r="A527" s="15"/>
      <c r="B527" s="15"/>
      <c r="C527" s="15"/>
      <c r="D527" s="17"/>
      <c r="E527" s="17"/>
      <c r="F527" s="15"/>
      <c r="G527" s="18" t="str">
        <f>IFERROR(VLOOKUP(F527,Lookups!$D$2:$E$20,2,FALSE),"")</f>
        <v/>
      </c>
      <c r="H527" s="15"/>
      <c r="I527" s="15"/>
      <c r="J527" s="17"/>
      <c r="K527" s="15"/>
      <c r="L527" s="17"/>
      <c r="M527" s="17"/>
      <c r="N527" s="62" t="str">
        <f t="shared" si="17"/>
        <v/>
      </c>
      <c r="O527" s="15"/>
      <c r="P527" s="15"/>
      <c r="Q527" s="17"/>
      <c r="R527" s="15"/>
      <c r="S527" s="15"/>
      <c r="T527" s="15"/>
      <c r="U527" s="15"/>
      <c r="V527" s="15"/>
      <c r="W527" s="15"/>
      <c r="X527" s="18" t="str">
        <f>IFERROR(VLOOKUP(W527,Lookups!$G$2:$H$83,2,FALSE),"")</f>
        <v/>
      </c>
      <c r="Y527" s="15"/>
      <c r="Z527" s="15"/>
      <c r="AA527" s="15"/>
      <c r="AB527" s="15"/>
      <c r="AC527" s="15"/>
      <c r="AD527" s="17"/>
      <c r="AE527" s="17"/>
      <c r="AF527" s="18" t="str">
        <f t="shared" si="16"/>
        <v/>
      </c>
      <c r="AG527" s="15"/>
      <c r="AH527" s="15"/>
      <c r="AI527" s="15"/>
      <c r="AJ527" s="62" t="str">
        <f>IFERROR(VLOOKUP(AI527,Lookups!$W$3:$X$24,2,FALSE),"")</f>
        <v/>
      </c>
      <c r="AK527" s="15"/>
      <c r="AL527" s="15"/>
      <c r="AM527" s="17"/>
      <c r="AN527" s="17"/>
    </row>
    <row r="528" spans="1:40" x14ac:dyDescent="0.3">
      <c r="A528" s="15"/>
      <c r="B528" s="15"/>
      <c r="C528" s="15"/>
      <c r="D528" s="17"/>
      <c r="E528" s="17"/>
      <c r="F528" s="15"/>
      <c r="G528" s="18" t="str">
        <f>IFERROR(VLOOKUP(F528,Lookups!$D$2:$E$20,2,FALSE),"")</f>
        <v/>
      </c>
      <c r="H528" s="15"/>
      <c r="I528" s="15"/>
      <c r="J528" s="17"/>
      <c r="K528" s="15"/>
      <c r="L528" s="17"/>
      <c r="M528" s="17"/>
      <c r="N528" s="62" t="str">
        <f t="shared" si="17"/>
        <v/>
      </c>
      <c r="O528" s="15"/>
      <c r="P528" s="15"/>
      <c r="Q528" s="17"/>
      <c r="R528" s="15"/>
      <c r="S528" s="15"/>
      <c r="T528" s="15"/>
      <c r="U528" s="15"/>
      <c r="V528" s="15"/>
      <c r="W528" s="15"/>
      <c r="X528" s="18" t="str">
        <f>IFERROR(VLOOKUP(W528,Lookups!$G$2:$H$83,2,FALSE),"")</f>
        <v/>
      </c>
      <c r="Y528" s="15"/>
      <c r="Z528" s="15"/>
      <c r="AA528" s="15"/>
      <c r="AB528" s="15"/>
      <c r="AC528" s="15"/>
      <c r="AD528" s="17"/>
      <c r="AE528" s="17"/>
      <c r="AF528" s="18" t="str">
        <f t="shared" si="16"/>
        <v/>
      </c>
      <c r="AG528" s="15"/>
      <c r="AH528" s="15"/>
      <c r="AI528" s="15"/>
      <c r="AJ528" s="62" t="str">
        <f>IFERROR(VLOOKUP(AI528,Lookups!$W$3:$X$24,2,FALSE),"")</f>
        <v/>
      </c>
      <c r="AK528" s="15"/>
      <c r="AL528" s="15"/>
      <c r="AM528" s="17"/>
      <c r="AN528" s="17"/>
    </row>
    <row r="529" spans="1:40" x14ac:dyDescent="0.3">
      <c r="A529" s="15"/>
      <c r="B529" s="15"/>
      <c r="C529" s="15"/>
      <c r="D529" s="17"/>
      <c r="E529" s="17"/>
      <c r="F529" s="15"/>
      <c r="G529" s="18" t="str">
        <f>IFERROR(VLOOKUP(F529,Lookups!$D$2:$E$20,2,FALSE),"")</f>
        <v/>
      </c>
      <c r="H529" s="15"/>
      <c r="I529" s="15"/>
      <c r="J529" s="17"/>
      <c r="K529" s="15"/>
      <c r="L529" s="17"/>
      <c r="M529" s="17"/>
      <c r="N529" s="62" t="str">
        <f t="shared" si="17"/>
        <v/>
      </c>
      <c r="O529" s="15"/>
      <c r="P529" s="15"/>
      <c r="Q529" s="17"/>
      <c r="R529" s="15"/>
      <c r="S529" s="15"/>
      <c r="T529" s="15"/>
      <c r="U529" s="15"/>
      <c r="V529" s="15"/>
      <c r="W529" s="15"/>
      <c r="X529" s="18" t="str">
        <f>IFERROR(VLOOKUP(W529,Lookups!$G$2:$H$83,2,FALSE),"")</f>
        <v/>
      </c>
      <c r="Y529" s="15"/>
      <c r="Z529" s="15"/>
      <c r="AA529" s="15"/>
      <c r="AB529" s="15"/>
      <c r="AC529" s="15"/>
      <c r="AD529" s="17"/>
      <c r="AE529" s="17"/>
      <c r="AF529" s="18" t="str">
        <f t="shared" si="16"/>
        <v/>
      </c>
      <c r="AG529" s="15"/>
      <c r="AH529" s="15"/>
      <c r="AI529" s="15"/>
      <c r="AJ529" s="62" t="str">
        <f>IFERROR(VLOOKUP(AI529,Lookups!$W$3:$X$24,2,FALSE),"")</f>
        <v/>
      </c>
      <c r="AK529" s="15"/>
      <c r="AL529" s="15"/>
      <c r="AM529" s="17"/>
      <c r="AN529" s="17"/>
    </row>
    <row r="530" spans="1:40" x14ac:dyDescent="0.3">
      <c r="A530" s="15"/>
      <c r="B530" s="15"/>
      <c r="C530" s="15"/>
      <c r="D530" s="17"/>
      <c r="E530" s="17"/>
      <c r="F530" s="15"/>
      <c r="G530" s="18" t="str">
        <f>IFERROR(VLOOKUP(F530,Lookups!$D$2:$E$20,2,FALSE),"")</f>
        <v/>
      </c>
      <c r="H530" s="15"/>
      <c r="I530" s="15"/>
      <c r="J530" s="17"/>
      <c r="K530" s="15"/>
      <c r="L530" s="17"/>
      <c r="M530" s="17"/>
      <c r="N530" s="62" t="str">
        <f t="shared" si="17"/>
        <v/>
      </c>
      <c r="O530" s="15"/>
      <c r="P530" s="15"/>
      <c r="Q530" s="17"/>
      <c r="R530" s="15"/>
      <c r="S530" s="15"/>
      <c r="T530" s="15"/>
      <c r="U530" s="15"/>
      <c r="V530" s="15"/>
      <c r="W530" s="15"/>
      <c r="X530" s="18" t="str">
        <f>IFERROR(VLOOKUP(W530,Lookups!$G$2:$H$83,2,FALSE),"")</f>
        <v/>
      </c>
      <c r="Y530" s="15"/>
      <c r="Z530" s="15"/>
      <c r="AA530" s="15"/>
      <c r="AB530" s="15"/>
      <c r="AC530" s="15"/>
      <c r="AD530" s="17"/>
      <c r="AE530" s="17"/>
      <c r="AF530" s="18" t="str">
        <f t="shared" si="16"/>
        <v/>
      </c>
      <c r="AG530" s="15"/>
      <c r="AH530" s="15"/>
      <c r="AI530" s="15"/>
      <c r="AJ530" s="62" t="str">
        <f>IFERROR(VLOOKUP(AI530,Lookups!$W$3:$X$24,2,FALSE),"")</f>
        <v/>
      </c>
      <c r="AK530" s="15"/>
      <c r="AL530" s="15"/>
      <c r="AM530" s="17"/>
      <c r="AN530" s="17"/>
    </row>
    <row r="531" spans="1:40" x14ac:dyDescent="0.3">
      <c r="A531" s="15"/>
      <c r="B531" s="15"/>
      <c r="C531" s="15"/>
      <c r="D531" s="17"/>
      <c r="E531" s="17"/>
      <c r="F531" s="15"/>
      <c r="G531" s="18" t="str">
        <f>IFERROR(VLOOKUP(F531,Lookups!$D$2:$E$20,2,FALSE),"")</f>
        <v/>
      </c>
      <c r="H531" s="15"/>
      <c r="I531" s="15"/>
      <c r="J531" s="17"/>
      <c r="K531" s="15"/>
      <c r="L531" s="17"/>
      <c r="M531" s="17"/>
      <c r="N531" s="62" t="str">
        <f t="shared" si="17"/>
        <v/>
      </c>
      <c r="O531" s="15"/>
      <c r="P531" s="15"/>
      <c r="Q531" s="17"/>
      <c r="R531" s="15"/>
      <c r="S531" s="15"/>
      <c r="T531" s="15"/>
      <c r="U531" s="15"/>
      <c r="V531" s="15"/>
      <c r="W531" s="15"/>
      <c r="X531" s="18" t="str">
        <f>IFERROR(VLOOKUP(W531,Lookups!$G$2:$H$83,2,FALSE),"")</f>
        <v/>
      </c>
      <c r="Y531" s="15"/>
      <c r="Z531" s="15"/>
      <c r="AA531" s="15"/>
      <c r="AB531" s="15"/>
      <c r="AC531" s="15"/>
      <c r="AD531" s="17"/>
      <c r="AE531" s="17"/>
      <c r="AF531" s="18" t="str">
        <f t="shared" si="16"/>
        <v/>
      </c>
      <c r="AG531" s="15"/>
      <c r="AH531" s="15"/>
      <c r="AI531" s="15"/>
      <c r="AJ531" s="62" t="str">
        <f>IFERROR(VLOOKUP(AI531,Lookups!$W$3:$X$24,2,FALSE),"")</f>
        <v/>
      </c>
      <c r="AK531" s="15"/>
      <c r="AL531" s="15"/>
      <c r="AM531" s="17"/>
      <c r="AN531" s="17"/>
    </row>
    <row r="532" spans="1:40" x14ac:dyDescent="0.3">
      <c r="A532" s="15"/>
      <c r="B532" s="15"/>
      <c r="C532" s="15"/>
      <c r="D532" s="17"/>
      <c r="E532" s="17"/>
      <c r="F532" s="15"/>
      <c r="G532" s="18" t="str">
        <f>IFERROR(VLOOKUP(F532,Lookups!$D$2:$E$20,2,FALSE),"")</f>
        <v/>
      </c>
      <c r="H532" s="15"/>
      <c r="I532" s="15"/>
      <c r="J532" s="17"/>
      <c r="K532" s="15"/>
      <c r="L532" s="17"/>
      <c r="M532" s="17"/>
      <c r="N532" s="62" t="str">
        <f t="shared" si="17"/>
        <v/>
      </c>
      <c r="O532" s="15"/>
      <c r="P532" s="15"/>
      <c r="Q532" s="17"/>
      <c r="R532" s="15"/>
      <c r="S532" s="15"/>
      <c r="T532" s="15"/>
      <c r="U532" s="15"/>
      <c r="V532" s="15"/>
      <c r="W532" s="15"/>
      <c r="X532" s="18" t="str">
        <f>IFERROR(VLOOKUP(W532,Lookups!$G$2:$H$83,2,FALSE),"")</f>
        <v/>
      </c>
      <c r="Y532" s="15"/>
      <c r="Z532" s="15"/>
      <c r="AA532" s="15"/>
      <c r="AB532" s="15"/>
      <c r="AC532" s="15"/>
      <c r="AD532" s="17"/>
      <c r="AE532" s="17"/>
      <c r="AF532" s="18" t="str">
        <f t="shared" si="16"/>
        <v/>
      </c>
      <c r="AG532" s="15"/>
      <c r="AH532" s="15"/>
      <c r="AI532" s="15"/>
      <c r="AJ532" s="62" t="str">
        <f>IFERROR(VLOOKUP(AI532,Lookups!$W$3:$X$24,2,FALSE),"")</f>
        <v/>
      </c>
      <c r="AK532" s="15"/>
      <c r="AL532" s="15"/>
      <c r="AM532" s="17"/>
      <c r="AN532" s="17"/>
    </row>
    <row r="533" spans="1:40" x14ac:dyDescent="0.3">
      <c r="A533" s="15"/>
      <c r="B533" s="15"/>
      <c r="C533" s="15"/>
      <c r="D533" s="17"/>
      <c r="E533" s="17"/>
      <c r="F533" s="15"/>
      <c r="G533" s="18" t="str">
        <f>IFERROR(VLOOKUP(F533,Lookups!$D$2:$E$20,2,FALSE),"")</f>
        <v/>
      </c>
      <c r="H533" s="15"/>
      <c r="I533" s="15"/>
      <c r="J533" s="17"/>
      <c r="K533" s="15"/>
      <c r="L533" s="17"/>
      <c r="M533" s="17"/>
      <c r="N533" s="62" t="str">
        <f t="shared" si="17"/>
        <v/>
      </c>
      <c r="O533" s="15"/>
      <c r="P533" s="15"/>
      <c r="Q533" s="17"/>
      <c r="R533" s="15"/>
      <c r="S533" s="15"/>
      <c r="T533" s="15"/>
      <c r="U533" s="15"/>
      <c r="V533" s="15"/>
      <c r="W533" s="15"/>
      <c r="X533" s="18" t="str">
        <f>IFERROR(VLOOKUP(W533,Lookups!$G$2:$H$83,2,FALSE),"")</f>
        <v/>
      </c>
      <c r="Y533" s="15"/>
      <c r="Z533" s="15"/>
      <c r="AA533" s="15"/>
      <c r="AB533" s="15"/>
      <c r="AC533" s="15"/>
      <c r="AD533" s="17"/>
      <c r="AE533" s="17"/>
      <c r="AF533" s="18" t="str">
        <f t="shared" si="16"/>
        <v/>
      </c>
      <c r="AG533" s="15"/>
      <c r="AH533" s="15"/>
      <c r="AI533" s="15"/>
      <c r="AJ533" s="62" t="str">
        <f>IFERROR(VLOOKUP(AI533,Lookups!$W$3:$X$24,2,FALSE),"")</f>
        <v/>
      </c>
      <c r="AK533" s="15"/>
      <c r="AL533" s="15"/>
      <c r="AM533" s="17"/>
      <c r="AN533" s="17"/>
    </row>
    <row r="534" spans="1:40" x14ac:dyDescent="0.3">
      <c r="A534" s="15"/>
      <c r="B534" s="15"/>
      <c r="C534" s="15"/>
      <c r="D534" s="17"/>
      <c r="E534" s="17"/>
      <c r="F534" s="15"/>
      <c r="G534" s="18" t="str">
        <f>IFERROR(VLOOKUP(F534,Lookups!$D$2:$E$20,2,FALSE),"")</f>
        <v/>
      </c>
      <c r="H534" s="15"/>
      <c r="I534" s="15"/>
      <c r="J534" s="17"/>
      <c r="K534" s="15"/>
      <c r="L534" s="17"/>
      <c r="M534" s="17"/>
      <c r="N534" s="62" t="str">
        <f t="shared" si="17"/>
        <v/>
      </c>
      <c r="O534" s="15"/>
      <c r="P534" s="15"/>
      <c r="Q534" s="17"/>
      <c r="R534" s="15"/>
      <c r="S534" s="15"/>
      <c r="T534" s="15"/>
      <c r="U534" s="15"/>
      <c r="V534" s="15"/>
      <c r="W534" s="15"/>
      <c r="X534" s="18" t="str">
        <f>IFERROR(VLOOKUP(W534,Lookups!$G$2:$H$83,2,FALSE),"")</f>
        <v/>
      </c>
      <c r="Y534" s="15"/>
      <c r="Z534" s="15"/>
      <c r="AA534" s="15"/>
      <c r="AB534" s="15"/>
      <c r="AC534" s="15"/>
      <c r="AD534" s="17"/>
      <c r="AE534" s="17"/>
      <c r="AF534" s="18" t="str">
        <f t="shared" si="16"/>
        <v/>
      </c>
      <c r="AG534" s="15"/>
      <c r="AH534" s="15"/>
      <c r="AI534" s="15"/>
      <c r="AJ534" s="62" t="str">
        <f>IFERROR(VLOOKUP(AI534,Lookups!$W$3:$X$24,2,FALSE),"")</f>
        <v/>
      </c>
      <c r="AK534" s="15"/>
      <c r="AL534" s="15"/>
      <c r="AM534" s="17"/>
      <c r="AN534" s="17"/>
    </row>
    <row r="535" spans="1:40" x14ac:dyDescent="0.3">
      <c r="A535" s="15"/>
      <c r="B535" s="15"/>
      <c r="C535" s="15"/>
      <c r="D535" s="17"/>
      <c r="E535" s="17"/>
      <c r="F535" s="15"/>
      <c r="G535" s="18" t="str">
        <f>IFERROR(VLOOKUP(F535,Lookups!$D$2:$E$20,2,FALSE),"")</f>
        <v/>
      </c>
      <c r="H535" s="15"/>
      <c r="I535" s="15"/>
      <c r="J535" s="17"/>
      <c r="K535" s="15"/>
      <c r="L535" s="17"/>
      <c r="M535" s="17"/>
      <c r="N535" s="62" t="str">
        <f t="shared" si="17"/>
        <v/>
      </c>
      <c r="O535" s="15"/>
      <c r="P535" s="15"/>
      <c r="Q535" s="17"/>
      <c r="R535" s="15"/>
      <c r="S535" s="15"/>
      <c r="T535" s="15"/>
      <c r="U535" s="15"/>
      <c r="V535" s="15"/>
      <c r="W535" s="15"/>
      <c r="X535" s="18" t="str">
        <f>IFERROR(VLOOKUP(W535,Lookups!$G$2:$H$83,2,FALSE),"")</f>
        <v/>
      </c>
      <c r="Y535" s="15"/>
      <c r="Z535" s="15"/>
      <c r="AA535" s="15"/>
      <c r="AB535" s="15"/>
      <c r="AC535" s="15"/>
      <c r="AD535" s="17"/>
      <c r="AE535" s="17"/>
      <c r="AF535" s="18" t="str">
        <f t="shared" si="16"/>
        <v/>
      </c>
      <c r="AG535" s="15"/>
      <c r="AH535" s="15"/>
      <c r="AI535" s="15"/>
      <c r="AJ535" s="62" t="str">
        <f>IFERROR(VLOOKUP(AI535,Lookups!$W$3:$X$24,2,FALSE),"")</f>
        <v/>
      </c>
      <c r="AK535" s="15"/>
      <c r="AL535" s="15"/>
      <c r="AM535" s="17"/>
      <c r="AN535" s="17"/>
    </row>
    <row r="536" spans="1:40" x14ac:dyDescent="0.3">
      <c r="A536" s="15"/>
      <c r="B536" s="15"/>
      <c r="C536" s="15"/>
      <c r="D536" s="17"/>
      <c r="E536" s="17"/>
      <c r="F536" s="15"/>
      <c r="G536" s="18" t="str">
        <f>IFERROR(VLOOKUP(F536,Lookups!$D$2:$E$20,2,FALSE),"")</f>
        <v/>
      </c>
      <c r="H536" s="15"/>
      <c r="I536" s="15"/>
      <c r="J536" s="17"/>
      <c r="K536" s="15"/>
      <c r="L536" s="17"/>
      <c r="M536" s="17"/>
      <c r="N536" s="62" t="str">
        <f t="shared" si="17"/>
        <v/>
      </c>
      <c r="O536" s="15"/>
      <c r="P536" s="15"/>
      <c r="Q536" s="17"/>
      <c r="R536" s="15"/>
      <c r="S536" s="15"/>
      <c r="T536" s="15"/>
      <c r="U536" s="15"/>
      <c r="V536" s="15"/>
      <c r="W536" s="15"/>
      <c r="X536" s="18" t="str">
        <f>IFERROR(VLOOKUP(W536,Lookups!$G$2:$H$83,2,FALSE),"")</f>
        <v/>
      </c>
      <c r="Y536" s="15"/>
      <c r="Z536" s="15"/>
      <c r="AA536" s="15"/>
      <c r="AB536" s="15"/>
      <c r="AC536" s="15"/>
      <c r="AD536" s="17"/>
      <c r="AE536" s="17"/>
      <c r="AF536" s="18" t="str">
        <f t="shared" si="16"/>
        <v/>
      </c>
      <c r="AG536" s="15"/>
      <c r="AH536" s="15"/>
      <c r="AI536" s="15"/>
      <c r="AJ536" s="62" t="str">
        <f>IFERROR(VLOOKUP(AI536,Lookups!$W$3:$X$24,2,FALSE),"")</f>
        <v/>
      </c>
      <c r="AK536" s="15"/>
      <c r="AL536" s="15"/>
      <c r="AM536" s="17"/>
      <c r="AN536" s="17"/>
    </row>
    <row r="537" spans="1:40" x14ac:dyDescent="0.3">
      <c r="A537" s="15"/>
      <c r="B537" s="15"/>
      <c r="C537" s="15"/>
      <c r="D537" s="17"/>
      <c r="E537" s="17"/>
      <c r="F537" s="15"/>
      <c r="G537" s="18" t="str">
        <f>IFERROR(VLOOKUP(F537,Lookups!$D$2:$E$20,2,FALSE),"")</f>
        <v/>
      </c>
      <c r="H537" s="15"/>
      <c r="I537" s="15"/>
      <c r="J537" s="17"/>
      <c r="K537" s="15"/>
      <c r="L537" s="17"/>
      <c r="M537" s="17"/>
      <c r="N537" s="62" t="str">
        <f t="shared" si="17"/>
        <v/>
      </c>
      <c r="O537" s="15"/>
      <c r="P537" s="15"/>
      <c r="Q537" s="17"/>
      <c r="R537" s="15"/>
      <c r="S537" s="15"/>
      <c r="T537" s="15"/>
      <c r="U537" s="15"/>
      <c r="V537" s="15"/>
      <c r="W537" s="15"/>
      <c r="X537" s="18" t="str">
        <f>IFERROR(VLOOKUP(W537,Lookups!$G$2:$H$83,2,FALSE),"")</f>
        <v/>
      </c>
      <c r="Y537" s="15"/>
      <c r="Z537" s="15"/>
      <c r="AA537" s="15"/>
      <c r="AB537" s="15"/>
      <c r="AC537" s="15"/>
      <c r="AD537" s="17"/>
      <c r="AE537" s="17"/>
      <c r="AF537" s="18" t="str">
        <f t="shared" si="16"/>
        <v/>
      </c>
      <c r="AG537" s="15"/>
      <c r="AH537" s="15"/>
      <c r="AI537" s="15"/>
      <c r="AJ537" s="62" t="str">
        <f>IFERROR(VLOOKUP(AI537,Lookups!$W$3:$X$24,2,FALSE),"")</f>
        <v/>
      </c>
      <c r="AK537" s="15"/>
      <c r="AL537" s="15"/>
      <c r="AM537" s="17"/>
      <c r="AN537" s="17"/>
    </row>
    <row r="538" spans="1:40" x14ac:dyDescent="0.3">
      <c r="A538" s="15"/>
      <c r="B538" s="15"/>
      <c r="C538" s="15"/>
      <c r="D538" s="17"/>
      <c r="E538" s="17"/>
      <c r="F538" s="15"/>
      <c r="G538" s="18" t="str">
        <f>IFERROR(VLOOKUP(F538,Lookups!$D$2:$E$20,2,FALSE),"")</f>
        <v/>
      </c>
      <c r="H538" s="15"/>
      <c r="I538" s="15"/>
      <c r="J538" s="17"/>
      <c r="K538" s="15"/>
      <c r="L538" s="17"/>
      <c r="M538" s="17"/>
      <c r="N538" s="62" t="str">
        <f t="shared" si="17"/>
        <v/>
      </c>
      <c r="O538" s="15"/>
      <c r="P538" s="15"/>
      <c r="Q538" s="17"/>
      <c r="R538" s="15"/>
      <c r="S538" s="15"/>
      <c r="T538" s="15"/>
      <c r="U538" s="15"/>
      <c r="V538" s="15"/>
      <c r="W538" s="15"/>
      <c r="X538" s="18" t="str">
        <f>IFERROR(VLOOKUP(W538,Lookups!$G$2:$H$83,2,FALSE),"")</f>
        <v/>
      </c>
      <c r="Y538" s="15"/>
      <c r="Z538" s="15"/>
      <c r="AA538" s="15"/>
      <c r="AB538" s="15"/>
      <c r="AC538" s="15"/>
      <c r="AD538" s="17"/>
      <c r="AE538" s="17"/>
      <c r="AF538" s="18" t="str">
        <f t="shared" si="16"/>
        <v/>
      </c>
      <c r="AG538" s="15"/>
      <c r="AH538" s="15"/>
      <c r="AI538" s="15"/>
      <c r="AJ538" s="62" t="str">
        <f>IFERROR(VLOOKUP(AI538,Lookups!$W$3:$X$24,2,FALSE),"")</f>
        <v/>
      </c>
      <c r="AK538" s="15"/>
      <c r="AL538" s="15"/>
      <c r="AM538" s="17"/>
      <c r="AN538" s="17"/>
    </row>
    <row r="539" spans="1:40" x14ac:dyDescent="0.3">
      <c r="A539" s="15"/>
      <c r="B539" s="15"/>
      <c r="C539" s="15"/>
      <c r="D539" s="17"/>
      <c r="E539" s="17"/>
      <c r="F539" s="15"/>
      <c r="G539" s="18" t="str">
        <f>IFERROR(VLOOKUP(F539,Lookups!$D$2:$E$20,2,FALSE),"")</f>
        <v/>
      </c>
      <c r="H539" s="15"/>
      <c r="I539" s="15"/>
      <c r="J539" s="17"/>
      <c r="K539" s="15"/>
      <c r="L539" s="17"/>
      <c r="M539" s="17"/>
      <c r="N539" s="62" t="str">
        <f t="shared" si="17"/>
        <v/>
      </c>
      <c r="O539" s="15"/>
      <c r="P539" s="15"/>
      <c r="Q539" s="17"/>
      <c r="R539" s="15"/>
      <c r="S539" s="15"/>
      <c r="T539" s="15"/>
      <c r="U539" s="15"/>
      <c r="V539" s="15"/>
      <c r="W539" s="15"/>
      <c r="X539" s="18" t="str">
        <f>IFERROR(VLOOKUP(W539,Lookups!$G$2:$H$83,2,FALSE),"")</f>
        <v/>
      </c>
      <c r="Y539" s="15"/>
      <c r="Z539" s="15"/>
      <c r="AA539" s="15"/>
      <c r="AB539" s="15"/>
      <c r="AC539" s="15"/>
      <c r="AD539" s="17"/>
      <c r="AE539" s="17"/>
      <c r="AF539" s="18" t="str">
        <f t="shared" si="16"/>
        <v/>
      </c>
      <c r="AG539" s="15"/>
      <c r="AH539" s="15"/>
      <c r="AI539" s="15"/>
      <c r="AJ539" s="62" t="str">
        <f>IFERROR(VLOOKUP(AI539,Lookups!$W$3:$X$24,2,FALSE),"")</f>
        <v/>
      </c>
      <c r="AK539" s="15"/>
      <c r="AL539" s="15"/>
      <c r="AM539" s="17"/>
      <c r="AN539" s="17"/>
    </row>
    <row r="540" spans="1:40" x14ac:dyDescent="0.3">
      <c r="A540" s="15"/>
      <c r="B540" s="15"/>
      <c r="C540" s="15"/>
      <c r="D540" s="17"/>
      <c r="E540" s="17"/>
      <c r="F540" s="15"/>
      <c r="G540" s="18" t="str">
        <f>IFERROR(VLOOKUP(F540,Lookups!$D$2:$E$20,2,FALSE),"")</f>
        <v/>
      </c>
      <c r="H540" s="15"/>
      <c r="I540" s="15"/>
      <c r="J540" s="17"/>
      <c r="K540" s="15"/>
      <c r="L540" s="17"/>
      <c r="M540" s="17"/>
      <c r="N540" s="62" t="str">
        <f t="shared" si="17"/>
        <v/>
      </c>
      <c r="O540" s="15"/>
      <c r="P540" s="15"/>
      <c r="Q540" s="17"/>
      <c r="R540" s="15"/>
      <c r="S540" s="15"/>
      <c r="T540" s="15"/>
      <c r="U540" s="15"/>
      <c r="V540" s="15"/>
      <c r="W540" s="15"/>
      <c r="X540" s="18" t="str">
        <f>IFERROR(VLOOKUP(W540,Lookups!$G$2:$H$83,2,FALSE),"")</f>
        <v/>
      </c>
      <c r="Y540" s="15"/>
      <c r="Z540" s="15"/>
      <c r="AA540" s="15"/>
      <c r="AB540" s="15"/>
      <c r="AC540" s="15"/>
      <c r="AD540" s="17"/>
      <c r="AE540" s="17"/>
      <c r="AF540" s="18" t="str">
        <f t="shared" si="16"/>
        <v/>
      </c>
      <c r="AG540" s="15"/>
      <c r="AH540" s="15"/>
      <c r="AI540" s="15"/>
      <c r="AJ540" s="62" t="str">
        <f>IFERROR(VLOOKUP(AI540,Lookups!$W$3:$X$24,2,FALSE),"")</f>
        <v/>
      </c>
      <c r="AK540" s="15"/>
      <c r="AL540" s="15"/>
      <c r="AM540" s="17"/>
      <c r="AN540" s="17"/>
    </row>
    <row r="541" spans="1:40" x14ac:dyDescent="0.3">
      <c r="A541" s="15"/>
      <c r="B541" s="15"/>
      <c r="C541" s="15"/>
      <c r="D541" s="17"/>
      <c r="E541" s="17"/>
      <c r="F541" s="15"/>
      <c r="G541" s="18" t="str">
        <f>IFERROR(VLOOKUP(F541,Lookups!$D$2:$E$20,2,FALSE),"")</f>
        <v/>
      </c>
      <c r="H541" s="15"/>
      <c r="I541" s="15"/>
      <c r="J541" s="17"/>
      <c r="K541" s="15"/>
      <c r="L541" s="17"/>
      <c r="M541" s="17"/>
      <c r="N541" s="62" t="str">
        <f t="shared" si="17"/>
        <v/>
      </c>
      <c r="O541" s="15"/>
      <c r="P541" s="15"/>
      <c r="Q541" s="17"/>
      <c r="R541" s="15"/>
      <c r="S541" s="15"/>
      <c r="T541" s="15"/>
      <c r="U541" s="15"/>
      <c r="V541" s="15"/>
      <c r="W541" s="15"/>
      <c r="X541" s="18" t="str">
        <f>IFERROR(VLOOKUP(W541,Lookups!$G$2:$H$83,2,FALSE),"")</f>
        <v/>
      </c>
      <c r="Y541" s="15"/>
      <c r="Z541" s="15"/>
      <c r="AA541" s="15"/>
      <c r="AB541" s="15"/>
      <c r="AC541" s="15"/>
      <c r="AD541" s="17"/>
      <c r="AE541" s="17"/>
      <c r="AF541" s="18" t="str">
        <f t="shared" si="16"/>
        <v/>
      </c>
      <c r="AG541" s="15"/>
      <c r="AH541" s="15"/>
      <c r="AI541" s="15"/>
      <c r="AJ541" s="62" t="str">
        <f>IFERROR(VLOOKUP(AI541,Lookups!$W$3:$X$24,2,FALSE),"")</f>
        <v/>
      </c>
      <c r="AK541" s="15"/>
      <c r="AL541" s="15"/>
      <c r="AM541" s="17"/>
      <c r="AN541" s="17"/>
    </row>
    <row r="542" spans="1:40" x14ac:dyDescent="0.3">
      <c r="A542" s="15"/>
      <c r="B542" s="15"/>
      <c r="C542" s="15"/>
      <c r="D542" s="17"/>
      <c r="E542" s="17"/>
      <c r="F542" s="15"/>
      <c r="G542" s="18" t="str">
        <f>IFERROR(VLOOKUP(F542,Lookups!$D$2:$E$20,2,FALSE),"")</f>
        <v/>
      </c>
      <c r="H542" s="15"/>
      <c r="I542" s="15"/>
      <c r="J542" s="17"/>
      <c r="K542" s="15"/>
      <c r="L542" s="17"/>
      <c r="M542" s="17"/>
      <c r="N542" s="62" t="str">
        <f t="shared" si="17"/>
        <v/>
      </c>
      <c r="O542" s="15"/>
      <c r="P542" s="15"/>
      <c r="Q542" s="17"/>
      <c r="R542" s="15"/>
      <c r="S542" s="15"/>
      <c r="T542" s="15"/>
      <c r="U542" s="15"/>
      <c r="V542" s="15"/>
      <c r="W542" s="15"/>
      <c r="X542" s="18" t="str">
        <f>IFERROR(VLOOKUP(W542,Lookups!$G$2:$H$83,2,FALSE),"")</f>
        <v/>
      </c>
      <c r="Y542" s="15"/>
      <c r="Z542" s="15"/>
      <c r="AA542" s="15"/>
      <c r="AB542" s="15"/>
      <c r="AC542" s="15"/>
      <c r="AD542" s="17"/>
      <c r="AE542" s="17"/>
      <c r="AF542" s="18" t="str">
        <f t="shared" si="16"/>
        <v/>
      </c>
      <c r="AG542" s="15"/>
      <c r="AH542" s="15"/>
      <c r="AI542" s="15"/>
      <c r="AJ542" s="62" t="str">
        <f>IFERROR(VLOOKUP(AI542,Lookups!$W$3:$X$24,2,FALSE),"")</f>
        <v/>
      </c>
      <c r="AK542" s="15"/>
      <c r="AL542" s="15"/>
      <c r="AM542" s="17"/>
      <c r="AN542" s="17"/>
    </row>
    <row r="543" spans="1:40" x14ac:dyDescent="0.3">
      <c r="A543" s="15"/>
      <c r="B543" s="15"/>
      <c r="C543" s="15"/>
      <c r="D543" s="17"/>
      <c r="E543" s="17"/>
      <c r="F543" s="15"/>
      <c r="G543" s="18" t="str">
        <f>IFERROR(VLOOKUP(F543,Lookups!$D$2:$E$20,2,FALSE),"")</f>
        <v/>
      </c>
      <c r="H543" s="15"/>
      <c r="I543" s="15"/>
      <c r="J543" s="17"/>
      <c r="K543" s="15"/>
      <c r="L543" s="17"/>
      <c r="M543" s="17"/>
      <c r="N543" s="62" t="str">
        <f t="shared" si="17"/>
        <v/>
      </c>
      <c r="O543" s="15"/>
      <c r="P543" s="15"/>
      <c r="Q543" s="17"/>
      <c r="R543" s="15"/>
      <c r="S543" s="15"/>
      <c r="T543" s="15"/>
      <c r="U543" s="15"/>
      <c r="V543" s="15"/>
      <c r="W543" s="15"/>
      <c r="X543" s="18" t="str">
        <f>IFERROR(VLOOKUP(W543,Lookups!$G$2:$H$83,2,FALSE),"")</f>
        <v/>
      </c>
      <c r="Y543" s="15"/>
      <c r="Z543" s="15"/>
      <c r="AA543" s="15"/>
      <c r="AB543" s="15"/>
      <c r="AC543" s="15"/>
      <c r="AD543" s="17"/>
      <c r="AE543" s="17"/>
      <c r="AF543" s="18" t="str">
        <f t="shared" si="16"/>
        <v/>
      </c>
      <c r="AG543" s="15"/>
      <c r="AH543" s="15"/>
      <c r="AI543" s="15"/>
      <c r="AJ543" s="62" t="str">
        <f>IFERROR(VLOOKUP(AI543,Lookups!$W$3:$X$24,2,FALSE),"")</f>
        <v/>
      </c>
      <c r="AK543" s="15"/>
      <c r="AL543" s="15"/>
      <c r="AM543" s="17"/>
      <c r="AN543" s="17"/>
    </row>
    <row r="544" spans="1:40" x14ac:dyDescent="0.3">
      <c r="A544" s="15"/>
      <c r="B544" s="15"/>
      <c r="C544" s="15"/>
      <c r="D544" s="17"/>
      <c r="E544" s="17"/>
      <c r="F544" s="15"/>
      <c r="G544" s="18" t="str">
        <f>IFERROR(VLOOKUP(F544,Lookups!$D$2:$E$20,2,FALSE),"")</f>
        <v/>
      </c>
      <c r="H544" s="15"/>
      <c r="I544" s="15"/>
      <c r="J544" s="17"/>
      <c r="K544" s="15"/>
      <c r="L544" s="17"/>
      <c r="M544" s="17"/>
      <c r="N544" s="62" t="str">
        <f t="shared" si="17"/>
        <v/>
      </c>
      <c r="O544" s="15"/>
      <c r="P544" s="15"/>
      <c r="Q544" s="17"/>
      <c r="R544" s="15"/>
      <c r="S544" s="15"/>
      <c r="T544" s="15"/>
      <c r="U544" s="15"/>
      <c r="V544" s="15"/>
      <c r="W544" s="15"/>
      <c r="X544" s="18" t="str">
        <f>IFERROR(VLOOKUP(W544,Lookups!$G$2:$H$83,2,FALSE),"")</f>
        <v/>
      </c>
      <c r="Y544" s="15"/>
      <c r="Z544" s="15"/>
      <c r="AA544" s="15"/>
      <c r="AB544" s="15"/>
      <c r="AC544" s="15"/>
      <c r="AD544" s="17"/>
      <c r="AE544" s="17"/>
      <c r="AF544" s="18" t="str">
        <f t="shared" si="16"/>
        <v/>
      </c>
      <c r="AG544" s="15"/>
      <c r="AH544" s="15"/>
      <c r="AI544" s="15"/>
      <c r="AJ544" s="62" t="str">
        <f>IFERROR(VLOOKUP(AI544,Lookups!$W$3:$X$24,2,FALSE),"")</f>
        <v/>
      </c>
      <c r="AK544" s="15"/>
      <c r="AL544" s="15"/>
      <c r="AM544" s="17"/>
      <c r="AN544" s="17"/>
    </row>
    <row r="545" spans="1:40" x14ac:dyDescent="0.3">
      <c r="A545" s="15"/>
      <c r="B545" s="15"/>
      <c r="C545" s="15"/>
      <c r="D545" s="17"/>
      <c r="E545" s="17"/>
      <c r="F545" s="15"/>
      <c r="G545" s="18" t="str">
        <f>IFERROR(VLOOKUP(F545,Lookups!$D$2:$E$20,2,FALSE),"")</f>
        <v/>
      </c>
      <c r="H545" s="15"/>
      <c r="I545" s="15"/>
      <c r="J545" s="17"/>
      <c r="K545" s="15"/>
      <c r="L545" s="17"/>
      <c r="M545" s="17"/>
      <c r="N545" s="62" t="str">
        <f t="shared" si="17"/>
        <v/>
      </c>
      <c r="O545" s="15"/>
      <c r="P545" s="15"/>
      <c r="Q545" s="17"/>
      <c r="R545" s="15"/>
      <c r="S545" s="15"/>
      <c r="T545" s="15"/>
      <c r="U545" s="15"/>
      <c r="V545" s="15"/>
      <c r="W545" s="15"/>
      <c r="X545" s="18" t="str">
        <f>IFERROR(VLOOKUP(W545,Lookups!$G$2:$H$83,2,FALSE),"")</f>
        <v/>
      </c>
      <c r="Y545" s="15"/>
      <c r="Z545" s="15"/>
      <c r="AA545" s="15"/>
      <c r="AB545" s="15"/>
      <c r="AC545" s="15"/>
      <c r="AD545" s="17"/>
      <c r="AE545" s="17"/>
      <c r="AF545" s="18" t="str">
        <f t="shared" si="16"/>
        <v/>
      </c>
      <c r="AG545" s="15"/>
      <c r="AH545" s="15"/>
      <c r="AI545" s="15"/>
      <c r="AJ545" s="62" t="str">
        <f>IFERROR(VLOOKUP(AI545,Lookups!$W$3:$X$24,2,FALSE),"")</f>
        <v/>
      </c>
      <c r="AK545" s="15"/>
      <c r="AL545" s="15"/>
      <c r="AM545" s="17"/>
      <c r="AN545" s="17"/>
    </row>
    <row r="546" spans="1:40" x14ac:dyDescent="0.3">
      <c r="A546" s="15"/>
      <c r="B546" s="15"/>
      <c r="C546" s="15"/>
      <c r="D546" s="17"/>
      <c r="E546" s="17"/>
      <c r="F546" s="15"/>
      <c r="G546" s="18" t="str">
        <f>IFERROR(VLOOKUP(F546,Lookups!$D$2:$E$20,2,FALSE),"")</f>
        <v/>
      </c>
      <c r="H546" s="15"/>
      <c r="I546" s="15"/>
      <c r="J546" s="17"/>
      <c r="K546" s="15"/>
      <c r="L546" s="17"/>
      <c r="M546" s="17"/>
      <c r="N546" s="62" t="str">
        <f t="shared" si="17"/>
        <v/>
      </c>
      <c r="O546" s="15"/>
      <c r="P546" s="15"/>
      <c r="Q546" s="17"/>
      <c r="R546" s="15"/>
      <c r="S546" s="15"/>
      <c r="T546" s="15"/>
      <c r="U546" s="15"/>
      <c r="V546" s="15"/>
      <c r="W546" s="15"/>
      <c r="X546" s="18" t="str">
        <f>IFERROR(VLOOKUP(W546,Lookups!$G$2:$H$83,2,FALSE),"")</f>
        <v/>
      </c>
      <c r="Y546" s="15"/>
      <c r="Z546" s="15"/>
      <c r="AA546" s="15"/>
      <c r="AB546" s="15"/>
      <c r="AC546" s="15"/>
      <c r="AD546" s="17"/>
      <c r="AE546" s="17"/>
      <c r="AF546" s="18" t="str">
        <f t="shared" si="16"/>
        <v/>
      </c>
      <c r="AG546" s="15"/>
      <c r="AH546" s="15"/>
      <c r="AI546" s="15"/>
      <c r="AJ546" s="62" t="str">
        <f>IFERROR(VLOOKUP(AI546,Lookups!$W$3:$X$24,2,FALSE),"")</f>
        <v/>
      </c>
      <c r="AK546" s="15"/>
      <c r="AL546" s="15"/>
      <c r="AM546" s="17"/>
      <c r="AN546" s="17"/>
    </row>
    <row r="547" spans="1:40" x14ac:dyDescent="0.3">
      <c r="A547" s="15"/>
      <c r="B547" s="15"/>
      <c r="C547" s="15"/>
      <c r="D547" s="17"/>
      <c r="E547" s="17"/>
      <c r="F547" s="15"/>
      <c r="G547" s="18" t="str">
        <f>IFERROR(VLOOKUP(F547,Lookups!$D$2:$E$20,2,FALSE),"")</f>
        <v/>
      </c>
      <c r="H547" s="15"/>
      <c r="I547" s="15"/>
      <c r="J547" s="17"/>
      <c r="K547" s="15"/>
      <c r="L547" s="17"/>
      <c r="M547" s="17"/>
      <c r="N547" s="62" t="str">
        <f t="shared" si="17"/>
        <v/>
      </c>
      <c r="O547" s="15"/>
      <c r="P547" s="15"/>
      <c r="Q547" s="17"/>
      <c r="R547" s="15"/>
      <c r="S547" s="15"/>
      <c r="T547" s="15"/>
      <c r="U547" s="15"/>
      <c r="V547" s="15"/>
      <c r="W547" s="15"/>
      <c r="X547" s="18" t="str">
        <f>IFERROR(VLOOKUP(W547,Lookups!$G$2:$H$83,2,FALSE),"")</f>
        <v/>
      </c>
      <c r="Y547" s="15"/>
      <c r="Z547" s="15"/>
      <c r="AA547" s="15"/>
      <c r="AB547" s="15"/>
      <c r="AC547" s="15"/>
      <c r="AD547" s="17"/>
      <c r="AE547" s="17"/>
      <c r="AF547" s="18" t="str">
        <f t="shared" si="16"/>
        <v/>
      </c>
      <c r="AG547" s="15"/>
      <c r="AH547" s="15"/>
      <c r="AI547" s="15"/>
      <c r="AJ547" s="62" t="str">
        <f>IFERROR(VLOOKUP(AI547,Lookups!$W$3:$X$24,2,FALSE),"")</f>
        <v/>
      </c>
      <c r="AK547" s="15"/>
      <c r="AL547" s="15"/>
      <c r="AM547" s="17"/>
      <c r="AN547" s="17"/>
    </row>
    <row r="548" spans="1:40" x14ac:dyDescent="0.3">
      <c r="A548" s="15"/>
      <c r="B548" s="15"/>
      <c r="C548" s="15"/>
      <c r="D548" s="17"/>
      <c r="E548" s="17"/>
      <c r="F548" s="15"/>
      <c r="G548" s="18" t="str">
        <f>IFERROR(VLOOKUP(F548,Lookups!$D$2:$E$20,2,FALSE),"")</f>
        <v/>
      </c>
      <c r="H548" s="15"/>
      <c r="I548" s="15"/>
      <c r="J548" s="17"/>
      <c r="K548" s="15"/>
      <c r="L548" s="17"/>
      <c r="M548" s="17"/>
      <c r="N548" s="62" t="str">
        <f t="shared" si="17"/>
        <v/>
      </c>
      <c r="O548" s="15"/>
      <c r="P548" s="15"/>
      <c r="Q548" s="17"/>
      <c r="R548" s="15"/>
      <c r="S548" s="15"/>
      <c r="T548" s="15"/>
      <c r="U548" s="15"/>
      <c r="V548" s="15"/>
      <c r="W548" s="15"/>
      <c r="X548" s="18" t="str">
        <f>IFERROR(VLOOKUP(W548,Lookups!$G$2:$H$83,2,FALSE),"")</f>
        <v/>
      </c>
      <c r="Y548" s="15"/>
      <c r="Z548" s="15"/>
      <c r="AA548" s="15"/>
      <c r="AB548" s="15"/>
      <c r="AC548" s="15"/>
      <c r="AD548" s="17"/>
      <c r="AE548" s="17"/>
      <c r="AF548" s="18" t="str">
        <f t="shared" si="16"/>
        <v/>
      </c>
      <c r="AG548" s="15"/>
      <c r="AH548" s="15"/>
      <c r="AI548" s="15"/>
      <c r="AJ548" s="62" t="str">
        <f>IFERROR(VLOOKUP(AI548,Lookups!$W$3:$X$24,2,FALSE),"")</f>
        <v/>
      </c>
      <c r="AK548" s="15"/>
      <c r="AL548" s="15"/>
      <c r="AM548" s="17"/>
      <c r="AN548" s="17"/>
    </row>
    <row r="549" spans="1:40" x14ac:dyDescent="0.3">
      <c r="A549" s="15"/>
      <c r="B549" s="15"/>
      <c r="C549" s="15"/>
      <c r="D549" s="17"/>
      <c r="E549" s="17"/>
      <c r="F549" s="15"/>
      <c r="G549" s="18" t="str">
        <f>IFERROR(VLOOKUP(F549,Lookups!$D$2:$E$20,2,FALSE),"")</f>
        <v/>
      </c>
      <c r="H549" s="15"/>
      <c r="I549" s="15"/>
      <c r="J549" s="17"/>
      <c r="K549" s="15"/>
      <c r="L549" s="17"/>
      <c r="M549" s="17"/>
      <c r="N549" s="62" t="str">
        <f t="shared" si="17"/>
        <v/>
      </c>
      <c r="O549" s="15"/>
      <c r="P549" s="15"/>
      <c r="Q549" s="17"/>
      <c r="R549" s="15"/>
      <c r="S549" s="15"/>
      <c r="T549" s="15"/>
      <c r="U549" s="15"/>
      <c r="V549" s="15"/>
      <c r="W549" s="15"/>
      <c r="X549" s="18" t="str">
        <f>IFERROR(VLOOKUP(W549,Lookups!$G$2:$H$83,2,FALSE),"")</f>
        <v/>
      </c>
      <c r="Y549" s="15"/>
      <c r="Z549" s="15"/>
      <c r="AA549" s="15"/>
      <c r="AB549" s="15"/>
      <c r="AC549" s="15"/>
      <c r="AD549" s="17"/>
      <c r="AE549" s="17"/>
      <c r="AF549" s="18" t="str">
        <f t="shared" si="16"/>
        <v/>
      </c>
      <c r="AG549" s="15"/>
      <c r="AH549" s="15"/>
      <c r="AI549" s="15"/>
      <c r="AJ549" s="62" t="str">
        <f>IFERROR(VLOOKUP(AI549,Lookups!$W$3:$X$24,2,FALSE),"")</f>
        <v/>
      </c>
      <c r="AK549" s="15"/>
      <c r="AL549" s="15"/>
      <c r="AM549" s="17"/>
      <c r="AN549" s="17"/>
    </row>
    <row r="550" spans="1:40" x14ac:dyDescent="0.3">
      <c r="A550" s="63"/>
      <c r="B550" s="63"/>
      <c r="C550" s="63"/>
      <c r="D550" s="64"/>
      <c r="E550" s="64"/>
      <c r="F550" s="63"/>
      <c r="G550" s="65" t="str">
        <f>IFERROR(VLOOKUP(F550,Lookups!$D$2:$E$20,2,FALSE),"")</f>
        <v/>
      </c>
      <c r="H550" s="63"/>
      <c r="I550" s="63"/>
      <c r="J550" s="64"/>
      <c r="K550" s="63"/>
      <c r="L550" s="64"/>
      <c r="M550" s="64"/>
      <c r="N550" s="66" t="str">
        <f t="shared" si="17"/>
        <v/>
      </c>
      <c r="O550" s="63"/>
      <c r="P550" s="63"/>
      <c r="Q550" s="64"/>
      <c r="R550" s="63"/>
      <c r="S550" s="63"/>
      <c r="T550" s="63"/>
      <c r="U550" s="63"/>
      <c r="V550" s="63"/>
      <c r="W550" s="63"/>
      <c r="X550" s="65" t="str">
        <f>IFERROR(VLOOKUP(W550,Lookups!$G$2:$H$83,2,FALSE),"")</f>
        <v/>
      </c>
      <c r="Y550" s="63"/>
      <c r="Z550" s="63"/>
      <c r="AA550" s="63"/>
      <c r="AB550" s="63"/>
      <c r="AC550" s="63"/>
      <c r="AD550" s="64"/>
      <c r="AE550" s="64"/>
      <c r="AF550" s="65" t="str">
        <f t="shared" si="16"/>
        <v/>
      </c>
      <c r="AG550" s="63"/>
      <c r="AH550" s="63"/>
      <c r="AI550" s="63"/>
      <c r="AJ550" s="66" t="str">
        <f>IFERROR(VLOOKUP(AI550,Lookups!$W$3:$X$24,2,FALSE),"")</f>
        <v/>
      </c>
      <c r="AK550" s="63"/>
      <c r="AL550" s="63"/>
      <c r="AM550" s="64"/>
      <c r="AN550" s="64"/>
    </row>
  </sheetData>
  <sheetProtection formatCells="0" formatColumns="0" formatRows="0" insertRows="0" deleteRows="0" sort="0" pivotTables="0"/>
  <mergeCells count="6">
    <mergeCell ref="AK1:AN1"/>
    <mergeCell ref="A1:D1"/>
    <mergeCell ref="I1:O1"/>
    <mergeCell ref="P1:V1"/>
    <mergeCell ref="W1:AH1"/>
    <mergeCell ref="E1:H1"/>
  </mergeCells>
  <dataValidations count="10">
    <dataValidation type="list" allowBlank="1" showInputMessage="1" showErrorMessage="1" sqref="Z3:Z550" xr:uid="{86B58F41-266F-4DEC-AEAC-98681DD5C630}">
      <formula1>INDIRECT("ABX_Route[ABX Route]")</formula1>
    </dataValidation>
    <dataValidation type="list" allowBlank="1" showInputMessage="1" showErrorMessage="1" sqref="F3:F550" xr:uid="{4AE980EF-ECF3-45C9-8245-2472E5666EB1}">
      <formula1>INDIRECT("Infection_type[infection type]")</formula1>
    </dataValidation>
    <dataValidation type="list" allowBlank="1" showInputMessage="1" showErrorMessage="1" sqref="W3:W550" xr:uid="{F6440DB0-FDA1-4295-AB16-F67413BD8A31}">
      <formula1>INDIRECT("ABX_Name_Class[ABX Name]")</formula1>
    </dataValidation>
    <dataValidation type="list" allowBlank="1" showInputMessage="1" showErrorMessage="1" sqref="H3:H550 P3:P550 U3:U550 AG3:AH550 AK3:AK550" xr:uid="{EED89A31-25C6-45E8-8EF1-5C31B16C6BC0}">
      <formula1>"Yes, No"</formula1>
    </dataValidation>
    <dataValidation type="list" allowBlank="1" showInputMessage="1" showErrorMessage="1" sqref="K3:K550" xr:uid="{7085473D-2059-4E9B-857E-FB5A1F583687}">
      <formula1>INDIRECT("Device_Type[Device_Type]")</formula1>
    </dataValidation>
    <dataValidation type="list" allowBlank="1" showInputMessage="1" showErrorMessage="1" sqref="AC3:AC550" xr:uid="{E2DBF1E4-5E6B-497B-92EB-CCB1546D7B26}">
      <formula1>INDIRECT("ABX_Origination[ABX Origination]")</formula1>
    </dataValidation>
    <dataValidation type="list" allowBlank="1" showInputMessage="1" showErrorMessage="1" sqref="S3:S550" xr:uid="{4296F516-92DD-4B3E-BFD4-1198FE72AE4D}">
      <formula1>INDIRECT("Specimen_Source[Specimen Source]")</formula1>
    </dataValidation>
    <dataValidation type="list" allowBlank="1" showInputMessage="1" showErrorMessage="1" sqref="AL3:AL550" xr:uid="{6DBB64FE-352A-40B9-83B3-1D45BA89F605}">
      <formula1>INDIRECT("Precautions[Transmission-based Precautions]")</formula1>
    </dataValidation>
    <dataValidation type="list" allowBlank="1" showInputMessage="1" showErrorMessage="1" sqref="AI3:AI550" xr:uid="{8F83B29D-6564-4DDE-AC62-DB44A12CD0F9}">
      <formula1>INDIRECT("Antimicrobials[Antimicrobial Drug]")</formula1>
    </dataValidation>
    <dataValidation type="list" allowBlank="1" showInputMessage="1" showErrorMessage="1" promptTitle="Previous Infection" prompt="If infection is an existing infection from previous month(s), leave columns F and G blank." sqref="E3:E550" xr:uid="{1A070837-2E2A-427A-8920-FFF10AB7F52F}">
      <formula1>"Yes, No"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Resident Days Present</vt:lpstr>
      <vt:lpstr>Summary</vt:lpstr>
      <vt:lpstr>Calculations</vt:lpstr>
      <vt:lpstr>January</vt:lpstr>
      <vt:lpstr>February</vt:lpstr>
      <vt:lpstr>March</vt:lpstr>
      <vt:lpstr>April</vt:lpstr>
      <vt:lpstr>May</vt:lpstr>
      <vt:lpstr>June</vt:lpstr>
      <vt:lpstr>July</vt:lpstr>
      <vt:lpstr>August</vt:lpstr>
      <vt:lpstr>September</vt:lpstr>
      <vt:lpstr>October</vt:lpstr>
      <vt:lpstr>November</vt:lpstr>
      <vt:lpstr>December</vt:lpstr>
      <vt:lpstr>Lookups</vt:lpstr>
    </vt:vector>
  </TitlesOfParts>
  <Company>State of Minnesota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Infection and Antibiotic Use Tracking Tool</dc:title>
  <dc:creator>MDH IDEPC</dc:creator>
  <cp:lastModifiedBy>Hill, Katie (She/Her/Hers) (MDH)</cp:lastModifiedBy>
  <cp:lastPrinted>2018-05-08T20:11:30Z</cp:lastPrinted>
  <dcterms:created xsi:type="dcterms:W3CDTF">2018-05-07T19:47:14Z</dcterms:created>
  <dcterms:modified xsi:type="dcterms:W3CDTF">2024-05-31T20:56:06Z</dcterms:modified>
</cp:coreProperties>
</file>